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3.xml" ContentType="application/vnd.openxmlformats-officedocument.spreadsheetml.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\Desktop\"/>
    </mc:Choice>
  </mc:AlternateContent>
  <xr:revisionPtr revIDLastSave="0" documentId="13_ncr:1_{331264CD-213B-42FA-AD91-2B6845946581}" xr6:coauthVersionLast="47" xr6:coauthVersionMax="47" xr10:uidLastSave="{00000000-0000-0000-0000-000000000000}"/>
  <bookViews>
    <workbookView xWindow="-120" yWindow="-120" windowWidth="20730" windowHeight="11760" tabRatio="689" xr2:uid="{00000000-000D-0000-FFFF-FFFF00000000}"/>
  </bookViews>
  <sheets>
    <sheet name="Introduction" sheetId="15" r:id="rId1"/>
    <sheet name="Parametric01" sheetId="3" r:id="rId2"/>
    <sheet name="Parametric02" sheetId="2" r:id="rId3"/>
    <sheet name="Parametric03" sheetId="1" r:id="rId4"/>
    <sheet name="Parametric04" sheetId="9" r:id="rId5"/>
    <sheet name="Parametric05" sheetId="4" r:id="rId6"/>
    <sheet name="SMA" sheetId="5" r:id="rId7"/>
    <sheet name="VaR01" sheetId="6" r:id="rId8"/>
    <sheet name="EMA" sheetId="7" r:id="rId9"/>
    <sheet name="VaR02" sheetId="12" r:id="rId10"/>
    <sheet name="GARCH" sheetId="8" r:id="rId11"/>
    <sheet name="Historical" sheetId="10" r:id="rId12"/>
    <sheet name="Backtesting01" sheetId="19" r:id="rId13"/>
    <sheet name="Backtesting02" sheetId="11" r:id="rId14"/>
    <sheet name="Backtesting03" sheetId="20" r:id="rId15"/>
    <sheet name="MonteCarlo01" sheetId="16" r:id="rId16"/>
    <sheet name="MonteCarlo02" sheetId="17" r:id="rId17"/>
    <sheet name="Sheet1" sheetId="21" r:id="rId18"/>
  </sheets>
  <definedNames>
    <definedName name="A">MonteCarlo02!$J$9:$K$10</definedName>
    <definedName name="mu">MonteCarlo02!$J$4:$K$4</definedName>
    <definedName name="solver_adj" localSheetId="10" hidden="1">GARCH!$L$3:$L$5</definedName>
    <definedName name="solver_cvg" localSheetId="10" hidden="1">0.0001</definedName>
    <definedName name="solver_drv" localSheetId="10" hidden="1">1</definedName>
    <definedName name="solver_eng" localSheetId="10" hidden="1">1</definedName>
    <definedName name="solver_est" localSheetId="10" hidden="1">1</definedName>
    <definedName name="solver_itr" localSheetId="10" hidden="1">2147483647</definedName>
    <definedName name="solver_lhs1" localSheetId="10" hidden="1">GARCH!$L$6</definedName>
    <definedName name="solver_mip" localSheetId="10" hidden="1">2147483647</definedName>
    <definedName name="solver_mni" localSheetId="10" hidden="1">30</definedName>
    <definedName name="solver_mrt" localSheetId="10" hidden="1">0.075</definedName>
    <definedName name="solver_msl" localSheetId="10" hidden="1">2</definedName>
    <definedName name="solver_neg" localSheetId="10" hidden="1">1</definedName>
    <definedName name="solver_nod" localSheetId="10" hidden="1">2147483647</definedName>
    <definedName name="solver_num" localSheetId="10" hidden="1">1</definedName>
    <definedName name="solver_nwt" localSheetId="10" hidden="1">1</definedName>
    <definedName name="solver_opt" localSheetId="10" hidden="1">GARCH!$L$7</definedName>
    <definedName name="solver_pre" localSheetId="10" hidden="1">0.000001</definedName>
    <definedName name="solver_rbv" localSheetId="10" hidden="1">1</definedName>
    <definedName name="solver_rel1" localSheetId="10" hidden="1">1</definedName>
    <definedName name="solver_rhs1" localSheetId="10" hidden="1">0.999999</definedName>
    <definedName name="solver_rlx" localSheetId="10" hidden="1">2</definedName>
    <definedName name="solver_rsd" localSheetId="10" hidden="1">0</definedName>
    <definedName name="solver_scl" localSheetId="10" hidden="1">1</definedName>
    <definedName name="solver_sho" localSheetId="10" hidden="1">2</definedName>
    <definedName name="solver_ssz" localSheetId="10" hidden="1">100</definedName>
    <definedName name="solver_tim" localSheetId="10" hidden="1">2147483647</definedName>
    <definedName name="solver_tol" localSheetId="10" hidden="1">0.01</definedName>
    <definedName name="solver_typ" localSheetId="10" hidden="1">1</definedName>
    <definedName name="solver_val" localSheetId="10" hidden="1">0</definedName>
    <definedName name="solver_ver" localSheetId="1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17" i="17" l="1"/>
  <c r="M1017" i="17" s="1"/>
  <c r="J1017" i="17"/>
  <c r="L1017" i="17" s="1"/>
  <c r="K1016" i="17"/>
  <c r="M1016" i="17" s="1"/>
  <c r="J1016" i="17"/>
  <c r="L1016" i="17" s="1"/>
  <c r="K1015" i="17"/>
  <c r="M1015" i="17" s="1"/>
  <c r="J1015" i="17"/>
  <c r="L1015" i="17" s="1"/>
  <c r="K1014" i="17"/>
  <c r="M1014" i="17" s="1"/>
  <c r="J1014" i="17"/>
  <c r="L1014" i="17" s="1"/>
  <c r="K1013" i="17"/>
  <c r="M1013" i="17" s="1"/>
  <c r="J1013" i="17"/>
  <c r="L1013" i="17" s="1"/>
  <c r="K1012" i="17"/>
  <c r="M1012" i="17" s="1"/>
  <c r="J1012" i="17"/>
  <c r="L1012" i="17" s="1"/>
  <c r="K1011" i="17"/>
  <c r="M1011" i="17" s="1"/>
  <c r="J1011" i="17"/>
  <c r="L1011" i="17" s="1"/>
  <c r="K1010" i="17"/>
  <c r="M1010" i="17" s="1"/>
  <c r="J1010" i="17"/>
  <c r="L1010" i="17" s="1"/>
  <c r="K1009" i="17"/>
  <c r="M1009" i="17" s="1"/>
  <c r="J1009" i="17"/>
  <c r="L1009" i="17" s="1"/>
  <c r="K1008" i="17"/>
  <c r="M1008" i="17" s="1"/>
  <c r="J1008" i="17"/>
  <c r="L1008" i="17" s="1"/>
  <c r="K1007" i="17"/>
  <c r="M1007" i="17" s="1"/>
  <c r="J1007" i="17"/>
  <c r="L1007" i="17" s="1"/>
  <c r="K1006" i="17"/>
  <c r="M1006" i="17" s="1"/>
  <c r="J1006" i="17"/>
  <c r="L1006" i="17" s="1"/>
  <c r="K1005" i="17"/>
  <c r="M1005" i="17" s="1"/>
  <c r="J1005" i="17"/>
  <c r="L1005" i="17" s="1"/>
  <c r="K1004" i="17"/>
  <c r="M1004" i="17" s="1"/>
  <c r="J1004" i="17"/>
  <c r="L1004" i="17" s="1"/>
  <c r="K1003" i="17"/>
  <c r="M1003" i="17" s="1"/>
  <c r="J1003" i="17"/>
  <c r="L1003" i="17" s="1"/>
  <c r="K1002" i="17"/>
  <c r="M1002" i="17" s="1"/>
  <c r="J1002" i="17"/>
  <c r="L1002" i="17" s="1"/>
  <c r="K1001" i="17"/>
  <c r="M1001" i="17" s="1"/>
  <c r="J1001" i="17"/>
  <c r="L1001" i="17" s="1"/>
  <c r="K1000" i="17"/>
  <c r="M1000" i="17" s="1"/>
  <c r="J1000" i="17"/>
  <c r="L1000" i="17" s="1"/>
  <c r="K999" i="17"/>
  <c r="M999" i="17" s="1"/>
  <c r="J999" i="17"/>
  <c r="L999" i="17" s="1"/>
  <c r="K998" i="17"/>
  <c r="M998" i="17" s="1"/>
  <c r="J998" i="17"/>
  <c r="L998" i="17" s="1"/>
  <c r="K997" i="17"/>
  <c r="M997" i="17" s="1"/>
  <c r="J997" i="17"/>
  <c r="L997" i="17" s="1"/>
  <c r="K996" i="17"/>
  <c r="M996" i="17" s="1"/>
  <c r="J996" i="17"/>
  <c r="L996" i="17" s="1"/>
  <c r="K995" i="17"/>
  <c r="M995" i="17" s="1"/>
  <c r="J995" i="17"/>
  <c r="L995" i="17" s="1"/>
  <c r="K994" i="17"/>
  <c r="M994" i="17" s="1"/>
  <c r="J994" i="17"/>
  <c r="L994" i="17" s="1"/>
  <c r="K993" i="17"/>
  <c r="M993" i="17" s="1"/>
  <c r="J993" i="17"/>
  <c r="L993" i="17" s="1"/>
  <c r="K992" i="17"/>
  <c r="M992" i="17" s="1"/>
  <c r="J992" i="17"/>
  <c r="L992" i="17" s="1"/>
  <c r="K991" i="17"/>
  <c r="M991" i="17" s="1"/>
  <c r="J991" i="17"/>
  <c r="L991" i="17" s="1"/>
  <c r="K990" i="17"/>
  <c r="M990" i="17" s="1"/>
  <c r="J990" i="17"/>
  <c r="L990" i="17" s="1"/>
  <c r="K989" i="17"/>
  <c r="M989" i="17" s="1"/>
  <c r="J989" i="17"/>
  <c r="L989" i="17" s="1"/>
  <c r="K988" i="17"/>
  <c r="M988" i="17" s="1"/>
  <c r="J988" i="17"/>
  <c r="L988" i="17" s="1"/>
  <c r="K987" i="17"/>
  <c r="M987" i="17" s="1"/>
  <c r="J987" i="17"/>
  <c r="L987" i="17" s="1"/>
  <c r="K986" i="17"/>
  <c r="M986" i="17" s="1"/>
  <c r="J986" i="17"/>
  <c r="L986" i="17" s="1"/>
  <c r="K985" i="17"/>
  <c r="M985" i="17" s="1"/>
  <c r="J985" i="17"/>
  <c r="L985" i="17" s="1"/>
  <c r="K984" i="17"/>
  <c r="M984" i="17" s="1"/>
  <c r="J984" i="17"/>
  <c r="L984" i="17" s="1"/>
  <c r="K983" i="17"/>
  <c r="M983" i="17" s="1"/>
  <c r="J983" i="17"/>
  <c r="L983" i="17" s="1"/>
  <c r="K982" i="17"/>
  <c r="M982" i="17" s="1"/>
  <c r="J982" i="17"/>
  <c r="L982" i="17" s="1"/>
  <c r="K981" i="17"/>
  <c r="M981" i="17" s="1"/>
  <c r="J981" i="17"/>
  <c r="L981" i="17" s="1"/>
  <c r="K980" i="17"/>
  <c r="M980" i="17" s="1"/>
  <c r="J980" i="17"/>
  <c r="L980" i="17" s="1"/>
  <c r="K979" i="17"/>
  <c r="M979" i="17" s="1"/>
  <c r="J979" i="17"/>
  <c r="L979" i="17" s="1"/>
  <c r="K978" i="17"/>
  <c r="M978" i="17" s="1"/>
  <c r="J978" i="17"/>
  <c r="L978" i="17" s="1"/>
  <c r="K977" i="17"/>
  <c r="M977" i="17" s="1"/>
  <c r="J977" i="17"/>
  <c r="L977" i="17" s="1"/>
  <c r="K976" i="17"/>
  <c r="M976" i="17" s="1"/>
  <c r="J976" i="17"/>
  <c r="L976" i="17" s="1"/>
  <c r="K975" i="17"/>
  <c r="M975" i="17" s="1"/>
  <c r="J975" i="17"/>
  <c r="L975" i="17" s="1"/>
  <c r="K974" i="17"/>
  <c r="M974" i="17" s="1"/>
  <c r="J974" i="17"/>
  <c r="L974" i="17" s="1"/>
  <c r="K973" i="17"/>
  <c r="M973" i="17" s="1"/>
  <c r="J973" i="17"/>
  <c r="L973" i="17" s="1"/>
  <c r="K972" i="17"/>
  <c r="M972" i="17" s="1"/>
  <c r="J972" i="17"/>
  <c r="L972" i="17" s="1"/>
  <c r="K971" i="17"/>
  <c r="M971" i="17" s="1"/>
  <c r="J971" i="17"/>
  <c r="L971" i="17" s="1"/>
  <c r="K970" i="17"/>
  <c r="M970" i="17" s="1"/>
  <c r="J970" i="17"/>
  <c r="L970" i="17" s="1"/>
  <c r="K969" i="17"/>
  <c r="M969" i="17" s="1"/>
  <c r="J969" i="17"/>
  <c r="L969" i="17" s="1"/>
  <c r="K968" i="17"/>
  <c r="M968" i="17" s="1"/>
  <c r="J968" i="17"/>
  <c r="L968" i="17" s="1"/>
  <c r="K967" i="17"/>
  <c r="M967" i="17" s="1"/>
  <c r="J967" i="17"/>
  <c r="L967" i="17" s="1"/>
  <c r="K966" i="17"/>
  <c r="M966" i="17" s="1"/>
  <c r="J966" i="17"/>
  <c r="L966" i="17" s="1"/>
  <c r="K965" i="17"/>
  <c r="M965" i="17" s="1"/>
  <c r="J965" i="17"/>
  <c r="L965" i="17" s="1"/>
  <c r="K964" i="17"/>
  <c r="M964" i="17" s="1"/>
  <c r="J964" i="17"/>
  <c r="L964" i="17" s="1"/>
  <c r="K963" i="17"/>
  <c r="M963" i="17" s="1"/>
  <c r="J963" i="17"/>
  <c r="L963" i="17" s="1"/>
  <c r="K962" i="17"/>
  <c r="M962" i="17" s="1"/>
  <c r="J962" i="17"/>
  <c r="L962" i="17" s="1"/>
  <c r="K961" i="17"/>
  <c r="M961" i="17" s="1"/>
  <c r="J961" i="17"/>
  <c r="L961" i="17" s="1"/>
  <c r="K960" i="17"/>
  <c r="M960" i="17" s="1"/>
  <c r="J960" i="17"/>
  <c r="L960" i="17" s="1"/>
  <c r="K959" i="17"/>
  <c r="M959" i="17" s="1"/>
  <c r="J959" i="17"/>
  <c r="L959" i="17" s="1"/>
  <c r="K958" i="17"/>
  <c r="M958" i="17" s="1"/>
  <c r="J958" i="17"/>
  <c r="L958" i="17" s="1"/>
  <c r="K957" i="17"/>
  <c r="M957" i="17" s="1"/>
  <c r="J957" i="17"/>
  <c r="L957" i="17" s="1"/>
  <c r="K956" i="17"/>
  <c r="M956" i="17" s="1"/>
  <c r="J956" i="17"/>
  <c r="L956" i="17" s="1"/>
  <c r="K955" i="17"/>
  <c r="M955" i="17" s="1"/>
  <c r="J955" i="17"/>
  <c r="L955" i="17" s="1"/>
  <c r="K954" i="17"/>
  <c r="M954" i="17" s="1"/>
  <c r="J954" i="17"/>
  <c r="L954" i="17" s="1"/>
  <c r="K953" i="17"/>
  <c r="M953" i="17" s="1"/>
  <c r="J953" i="17"/>
  <c r="L953" i="17" s="1"/>
  <c r="K952" i="17"/>
  <c r="M952" i="17" s="1"/>
  <c r="J952" i="17"/>
  <c r="L952" i="17" s="1"/>
  <c r="K951" i="17"/>
  <c r="M951" i="17" s="1"/>
  <c r="J951" i="17"/>
  <c r="L951" i="17" s="1"/>
  <c r="K950" i="17"/>
  <c r="M950" i="17" s="1"/>
  <c r="J950" i="17"/>
  <c r="L950" i="17" s="1"/>
  <c r="K949" i="17"/>
  <c r="M949" i="17" s="1"/>
  <c r="J949" i="17"/>
  <c r="L949" i="17" s="1"/>
  <c r="K948" i="17"/>
  <c r="M948" i="17" s="1"/>
  <c r="J948" i="17"/>
  <c r="L948" i="17" s="1"/>
  <c r="K947" i="17"/>
  <c r="M947" i="17" s="1"/>
  <c r="J947" i="17"/>
  <c r="L947" i="17" s="1"/>
  <c r="K946" i="17"/>
  <c r="M946" i="17" s="1"/>
  <c r="J946" i="17"/>
  <c r="L946" i="17" s="1"/>
  <c r="K945" i="17"/>
  <c r="M945" i="17" s="1"/>
  <c r="J945" i="17"/>
  <c r="L945" i="17" s="1"/>
  <c r="K944" i="17"/>
  <c r="M944" i="17" s="1"/>
  <c r="J944" i="17"/>
  <c r="L944" i="17" s="1"/>
  <c r="K943" i="17"/>
  <c r="M943" i="17" s="1"/>
  <c r="J943" i="17"/>
  <c r="L943" i="17" s="1"/>
  <c r="K942" i="17"/>
  <c r="M942" i="17" s="1"/>
  <c r="J942" i="17"/>
  <c r="L942" i="17" s="1"/>
  <c r="K941" i="17"/>
  <c r="M941" i="17" s="1"/>
  <c r="J941" i="17"/>
  <c r="L941" i="17" s="1"/>
  <c r="K940" i="17"/>
  <c r="M940" i="17" s="1"/>
  <c r="J940" i="17"/>
  <c r="L940" i="17" s="1"/>
  <c r="K939" i="17"/>
  <c r="M939" i="17" s="1"/>
  <c r="J939" i="17"/>
  <c r="L939" i="17" s="1"/>
  <c r="K938" i="17"/>
  <c r="M938" i="17" s="1"/>
  <c r="J938" i="17"/>
  <c r="L938" i="17" s="1"/>
  <c r="K937" i="17"/>
  <c r="M937" i="17" s="1"/>
  <c r="J937" i="17"/>
  <c r="L937" i="17" s="1"/>
  <c r="K936" i="17"/>
  <c r="M936" i="17" s="1"/>
  <c r="J936" i="17"/>
  <c r="L936" i="17" s="1"/>
  <c r="K935" i="17"/>
  <c r="M935" i="17" s="1"/>
  <c r="J935" i="17"/>
  <c r="L935" i="17" s="1"/>
  <c r="K934" i="17"/>
  <c r="M934" i="17" s="1"/>
  <c r="J934" i="17"/>
  <c r="L934" i="17" s="1"/>
  <c r="K933" i="17"/>
  <c r="M933" i="17" s="1"/>
  <c r="J933" i="17"/>
  <c r="L933" i="17" s="1"/>
  <c r="K932" i="17"/>
  <c r="M932" i="17" s="1"/>
  <c r="J932" i="17"/>
  <c r="L932" i="17" s="1"/>
  <c r="K931" i="17"/>
  <c r="M931" i="17" s="1"/>
  <c r="J931" i="17"/>
  <c r="L931" i="17" s="1"/>
  <c r="K930" i="17"/>
  <c r="M930" i="17" s="1"/>
  <c r="J930" i="17"/>
  <c r="L930" i="17" s="1"/>
  <c r="K929" i="17"/>
  <c r="M929" i="17" s="1"/>
  <c r="J929" i="17"/>
  <c r="L929" i="17" s="1"/>
  <c r="K928" i="17"/>
  <c r="M928" i="17" s="1"/>
  <c r="J928" i="17"/>
  <c r="L928" i="17" s="1"/>
  <c r="K927" i="17"/>
  <c r="M927" i="17" s="1"/>
  <c r="J927" i="17"/>
  <c r="L927" i="17" s="1"/>
  <c r="K926" i="17"/>
  <c r="M926" i="17" s="1"/>
  <c r="J926" i="17"/>
  <c r="L926" i="17" s="1"/>
  <c r="K925" i="17"/>
  <c r="M925" i="17" s="1"/>
  <c r="J925" i="17"/>
  <c r="L925" i="17" s="1"/>
  <c r="K924" i="17"/>
  <c r="M924" i="17" s="1"/>
  <c r="J924" i="17"/>
  <c r="L924" i="17" s="1"/>
  <c r="K923" i="17"/>
  <c r="M923" i="17" s="1"/>
  <c r="J923" i="17"/>
  <c r="L923" i="17" s="1"/>
  <c r="K922" i="17"/>
  <c r="M922" i="17" s="1"/>
  <c r="J922" i="17"/>
  <c r="L922" i="17" s="1"/>
  <c r="K921" i="17"/>
  <c r="M921" i="17" s="1"/>
  <c r="J921" i="17"/>
  <c r="L921" i="17" s="1"/>
  <c r="K920" i="17"/>
  <c r="M920" i="17" s="1"/>
  <c r="J920" i="17"/>
  <c r="L920" i="17" s="1"/>
  <c r="K919" i="17"/>
  <c r="M919" i="17" s="1"/>
  <c r="J919" i="17"/>
  <c r="L919" i="17" s="1"/>
  <c r="K918" i="17"/>
  <c r="M918" i="17" s="1"/>
  <c r="J918" i="17"/>
  <c r="L918" i="17" s="1"/>
  <c r="K917" i="17"/>
  <c r="M917" i="17" s="1"/>
  <c r="J917" i="17"/>
  <c r="L917" i="17" s="1"/>
  <c r="K916" i="17"/>
  <c r="M916" i="17" s="1"/>
  <c r="J916" i="17"/>
  <c r="L916" i="17" s="1"/>
  <c r="K915" i="17"/>
  <c r="M915" i="17" s="1"/>
  <c r="J915" i="17"/>
  <c r="L915" i="17" s="1"/>
  <c r="K914" i="17"/>
  <c r="M914" i="17" s="1"/>
  <c r="J914" i="17"/>
  <c r="L914" i="17" s="1"/>
  <c r="K913" i="17"/>
  <c r="M913" i="17" s="1"/>
  <c r="J913" i="17"/>
  <c r="L913" i="17" s="1"/>
  <c r="K912" i="17"/>
  <c r="M912" i="17" s="1"/>
  <c r="J912" i="17"/>
  <c r="L912" i="17" s="1"/>
  <c r="K911" i="17"/>
  <c r="M911" i="17" s="1"/>
  <c r="J911" i="17"/>
  <c r="L911" i="17" s="1"/>
  <c r="K910" i="17"/>
  <c r="M910" i="17" s="1"/>
  <c r="J910" i="17"/>
  <c r="L910" i="17" s="1"/>
  <c r="K909" i="17"/>
  <c r="M909" i="17" s="1"/>
  <c r="J909" i="17"/>
  <c r="L909" i="17" s="1"/>
  <c r="K908" i="17"/>
  <c r="M908" i="17" s="1"/>
  <c r="J908" i="17"/>
  <c r="L908" i="17" s="1"/>
  <c r="K907" i="17"/>
  <c r="M907" i="17" s="1"/>
  <c r="J907" i="17"/>
  <c r="L907" i="17" s="1"/>
  <c r="K906" i="17"/>
  <c r="M906" i="17" s="1"/>
  <c r="J906" i="17"/>
  <c r="L906" i="17" s="1"/>
  <c r="K905" i="17"/>
  <c r="M905" i="17" s="1"/>
  <c r="J905" i="17"/>
  <c r="L905" i="17" s="1"/>
  <c r="K904" i="17"/>
  <c r="M904" i="17" s="1"/>
  <c r="J904" i="17"/>
  <c r="L904" i="17" s="1"/>
  <c r="K903" i="17"/>
  <c r="M903" i="17" s="1"/>
  <c r="J903" i="17"/>
  <c r="L903" i="17" s="1"/>
  <c r="K902" i="17"/>
  <c r="M902" i="17" s="1"/>
  <c r="J902" i="17"/>
  <c r="L902" i="17" s="1"/>
  <c r="K901" i="17"/>
  <c r="M901" i="17" s="1"/>
  <c r="J901" i="17"/>
  <c r="L901" i="17" s="1"/>
  <c r="K900" i="17"/>
  <c r="M900" i="17" s="1"/>
  <c r="J900" i="17"/>
  <c r="L900" i="17" s="1"/>
  <c r="K899" i="17"/>
  <c r="M899" i="17" s="1"/>
  <c r="J899" i="17"/>
  <c r="L899" i="17" s="1"/>
  <c r="K898" i="17"/>
  <c r="M898" i="17" s="1"/>
  <c r="J898" i="17"/>
  <c r="L898" i="17" s="1"/>
  <c r="K897" i="17"/>
  <c r="M897" i="17" s="1"/>
  <c r="J897" i="17"/>
  <c r="L897" i="17" s="1"/>
  <c r="K896" i="17"/>
  <c r="M896" i="17" s="1"/>
  <c r="J896" i="17"/>
  <c r="L896" i="17" s="1"/>
  <c r="K895" i="17"/>
  <c r="M895" i="17" s="1"/>
  <c r="J895" i="17"/>
  <c r="L895" i="17" s="1"/>
  <c r="K894" i="17"/>
  <c r="M894" i="17" s="1"/>
  <c r="J894" i="17"/>
  <c r="L894" i="17" s="1"/>
  <c r="K893" i="17"/>
  <c r="M893" i="17" s="1"/>
  <c r="J893" i="17"/>
  <c r="L893" i="17" s="1"/>
  <c r="K892" i="17"/>
  <c r="M892" i="17" s="1"/>
  <c r="J892" i="17"/>
  <c r="L892" i="17" s="1"/>
  <c r="K891" i="17"/>
  <c r="M891" i="17" s="1"/>
  <c r="J891" i="17"/>
  <c r="L891" i="17" s="1"/>
  <c r="K890" i="17"/>
  <c r="M890" i="17" s="1"/>
  <c r="J890" i="17"/>
  <c r="L890" i="17" s="1"/>
  <c r="K889" i="17"/>
  <c r="M889" i="17" s="1"/>
  <c r="J889" i="17"/>
  <c r="L889" i="17" s="1"/>
  <c r="K888" i="17"/>
  <c r="M888" i="17" s="1"/>
  <c r="J888" i="17"/>
  <c r="L888" i="17" s="1"/>
  <c r="K887" i="17"/>
  <c r="M887" i="17" s="1"/>
  <c r="J887" i="17"/>
  <c r="L887" i="17" s="1"/>
  <c r="K886" i="17"/>
  <c r="M886" i="17" s="1"/>
  <c r="J886" i="17"/>
  <c r="L886" i="17" s="1"/>
  <c r="K885" i="17"/>
  <c r="M885" i="17" s="1"/>
  <c r="J885" i="17"/>
  <c r="L885" i="17" s="1"/>
  <c r="K884" i="17"/>
  <c r="M884" i="17" s="1"/>
  <c r="J884" i="17"/>
  <c r="L884" i="17" s="1"/>
  <c r="K883" i="17"/>
  <c r="M883" i="17" s="1"/>
  <c r="J883" i="17"/>
  <c r="L883" i="17" s="1"/>
  <c r="K882" i="17"/>
  <c r="M882" i="17" s="1"/>
  <c r="J882" i="17"/>
  <c r="L882" i="17" s="1"/>
  <c r="K881" i="17"/>
  <c r="M881" i="17" s="1"/>
  <c r="J881" i="17"/>
  <c r="L881" i="17" s="1"/>
  <c r="K880" i="17"/>
  <c r="M880" i="17" s="1"/>
  <c r="J880" i="17"/>
  <c r="L880" i="17" s="1"/>
  <c r="K879" i="17"/>
  <c r="M879" i="17" s="1"/>
  <c r="J879" i="17"/>
  <c r="L879" i="17" s="1"/>
  <c r="K878" i="17"/>
  <c r="M878" i="17" s="1"/>
  <c r="J878" i="17"/>
  <c r="L878" i="17" s="1"/>
  <c r="K877" i="17"/>
  <c r="M877" i="17" s="1"/>
  <c r="J877" i="17"/>
  <c r="L877" i="17" s="1"/>
  <c r="K876" i="17"/>
  <c r="M876" i="17" s="1"/>
  <c r="J876" i="17"/>
  <c r="L876" i="17" s="1"/>
  <c r="K875" i="17"/>
  <c r="M875" i="17" s="1"/>
  <c r="J875" i="17"/>
  <c r="L875" i="17" s="1"/>
  <c r="K874" i="17"/>
  <c r="M874" i="17" s="1"/>
  <c r="J874" i="17"/>
  <c r="L874" i="17" s="1"/>
  <c r="K873" i="17"/>
  <c r="M873" i="17" s="1"/>
  <c r="J873" i="17"/>
  <c r="L873" i="17" s="1"/>
  <c r="K872" i="17"/>
  <c r="M872" i="17" s="1"/>
  <c r="J872" i="17"/>
  <c r="L872" i="17" s="1"/>
  <c r="K871" i="17"/>
  <c r="M871" i="17" s="1"/>
  <c r="J871" i="17"/>
  <c r="L871" i="17" s="1"/>
  <c r="K870" i="17"/>
  <c r="M870" i="17" s="1"/>
  <c r="J870" i="17"/>
  <c r="L870" i="17" s="1"/>
  <c r="K869" i="17"/>
  <c r="M869" i="17" s="1"/>
  <c r="J869" i="17"/>
  <c r="L869" i="17" s="1"/>
  <c r="K868" i="17"/>
  <c r="M868" i="17" s="1"/>
  <c r="J868" i="17"/>
  <c r="L868" i="17" s="1"/>
  <c r="K867" i="17"/>
  <c r="M867" i="17" s="1"/>
  <c r="J867" i="17"/>
  <c r="L867" i="17" s="1"/>
  <c r="K866" i="17"/>
  <c r="M866" i="17" s="1"/>
  <c r="J866" i="17"/>
  <c r="L866" i="17" s="1"/>
  <c r="K865" i="17"/>
  <c r="M865" i="17" s="1"/>
  <c r="J865" i="17"/>
  <c r="L865" i="17" s="1"/>
  <c r="K864" i="17"/>
  <c r="M864" i="17" s="1"/>
  <c r="J864" i="17"/>
  <c r="L864" i="17" s="1"/>
  <c r="K863" i="17"/>
  <c r="M863" i="17" s="1"/>
  <c r="J863" i="17"/>
  <c r="L863" i="17" s="1"/>
  <c r="K862" i="17"/>
  <c r="M862" i="17" s="1"/>
  <c r="J862" i="17"/>
  <c r="L862" i="17" s="1"/>
  <c r="K861" i="17"/>
  <c r="M861" i="17" s="1"/>
  <c r="J861" i="17"/>
  <c r="L861" i="17" s="1"/>
  <c r="K860" i="17"/>
  <c r="M860" i="17" s="1"/>
  <c r="J860" i="17"/>
  <c r="L860" i="17" s="1"/>
  <c r="K859" i="17"/>
  <c r="M859" i="17" s="1"/>
  <c r="J859" i="17"/>
  <c r="L859" i="17" s="1"/>
  <c r="K858" i="17"/>
  <c r="M858" i="17" s="1"/>
  <c r="J858" i="17"/>
  <c r="L858" i="17" s="1"/>
  <c r="K857" i="17"/>
  <c r="M857" i="17" s="1"/>
  <c r="J857" i="17"/>
  <c r="L857" i="17" s="1"/>
  <c r="K856" i="17"/>
  <c r="M856" i="17" s="1"/>
  <c r="J856" i="17"/>
  <c r="L856" i="17" s="1"/>
  <c r="K855" i="17"/>
  <c r="M855" i="17" s="1"/>
  <c r="J855" i="17"/>
  <c r="L855" i="17" s="1"/>
  <c r="K854" i="17"/>
  <c r="M854" i="17" s="1"/>
  <c r="J854" i="17"/>
  <c r="L854" i="17" s="1"/>
  <c r="K853" i="17"/>
  <c r="M853" i="17" s="1"/>
  <c r="J853" i="17"/>
  <c r="L853" i="17" s="1"/>
  <c r="K852" i="17"/>
  <c r="M852" i="17" s="1"/>
  <c r="J852" i="17"/>
  <c r="L852" i="17" s="1"/>
  <c r="K851" i="17"/>
  <c r="M851" i="17" s="1"/>
  <c r="J851" i="17"/>
  <c r="L851" i="17" s="1"/>
  <c r="K850" i="17"/>
  <c r="M850" i="17" s="1"/>
  <c r="J850" i="17"/>
  <c r="L850" i="17" s="1"/>
  <c r="K849" i="17"/>
  <c r="M849" i="17" s="1"/>
  <c r="J849" i="17"/>
  <c r="L849" i="17" s="1"/>
  <c r="K848" i="17"/>
  <c r="M848" i="17" s="1"/>
  <c r="J848" i="17"/>
  <c r="L848" i="17" s="1"/>
  <c r="K847" i="17"/>
  <c r="M847" i="17" s="1"/>
  <c r="J847" i="17"/>
  <c r="L847" i="17" s="1"/>
  <c r="K846" i="17"/>
  <c r="M846" i="17" s="1"/>
  <c r="J846" i="17"/>
  <c r="L846" i="17" s="1"/>
  <c r="K845" i="17"/>
  <c r="M845" i="17" s="1"/>
  <c r="J845" i="17"/>
  <c r="L845" i="17" s="1"/>
  <c r="K844" i="17"/>
  <c r="M844" i="17" s="1"/>
  <c r="J844" i="17"/>
  <c r="L844" i="17" s="1"/>
  <c r="K843" i="17"/>
  <c r="M843" i="17" s="1"/>
  <c r="J843" i="17"/>
  <c r="L843" i="17" s="1"/>
  <c r="K842" i="17"/>
  <c r="M842" i="17" s="1"/>
  <c r="J842" i="17"/>
  <c r="L842" i="17" s="1"/>
  <c r="K841" i="17"/>
  <c r="M841" i="17" s="1"/>
  <c r="J841" i="17"/>
  <c r="L841" i="17" s="1"/>
  <c r="K840" i="17"/>
  <c r="M840" i="17" s="1"/>
  <c r="J840" i="17"/>
  <c r="L840" i="17" s="1"/>
  <c r="K839" i="17"/>
  <c r="M839" i="17" s="1"/>
  <c r="J839" i="17"/>
  <c r="L839" i="17" s="1"/>
  <c r="K838" i="17"/>
  <c r="M838" i="17" s="1"/>
  <c r="J838" i="17"/>
  <c r="L838" i="17" s="1"/>
  <c r="K837" i="17"/>
  <c r="M837" i="17" s="1"/>
  <c r="J837" i="17"/>
  <c r="L837" i="17" s="1"/>
  <c r="K836" i="17"/>
  <c r="M836" i="17" s="1"/>
  <c r="J836" i="17"/>
  <c r="L836" i="17" s="1"/>
  <c r="K835" i="17"/>
  <c r="M835" i="17" s="1"/>
  <c r="J835" i="17"/>
  <c r="L835" i="17" s="1"/>
  <c r="K834" i="17"/>
  <c r="M834" i="17" s="1"/>
  <c r="J834" i="17"/>
  <c r="L834" i="17" s="1"/>
  <c r="K833" i="17"/>
  <c r="M833" i="17" s="1"/>
  <c r="J833" i="17"/>
  <c r="L833" i="17" s="1"/>
  <c r="K832" i="17"/>
  <c r="M832" i="17" s="1"/>
  <c r="J832" i="17"/>
  <c r="L832" i="17" s="1"/>
  <c r="K831" i="17"/>
  <c r="M831" i="17" s="1"/>
  <c r="J831" i="17"/>
  <c r="L831" i="17" s="1"/>
  <c r="K830" i="17"/>
  <c r="M830" i="17" s="1"/>
  <c r="J830" i="17"/>
  <c r="L830" i="17" s="1"/>
  <c r="K829" i="17"/>
  <c r="M829" i="17" s="1"/>
  <c r="J829" i="17"/>
  <c r="L829" i="17" s="1"/>
  <c r="K828" i="17"/>
  <c r="M828" i="17" s="1"/>
  <c r="J828" i="17"/>
  <c r="L828" i="17" s="1"/>
  <c r="K827" i="17"/>
  <c r="M827" i="17" s="1"/>
  <c r="J827" i="17"/>
  <c r="L827" i="17" s="1"/>
  <c r="K826" i="17"/>
  <c r="M826" i="17" s="1"/>
  <c r="J826" i="17"/>
  <c r="L826" i="17" s="1"/>
  <c r="K825" i="17"/>
  <c r="M825" i="17" s="1"/>
  <c r="J825" i="17"/>
  <c r="L825" i="17" s="1"/>
  <c r="K824" i="17"/>
  <c r="M824" i="17" s="1"/>
  <c r="J824" i="17"/>
  <c r="L824" i="17" s="1"/>
  <c r="K823" i="17"/>
  <c r="M823" i="17" s="1"/>
  <c r="J823" i="17"/>
  <c r="L823" i="17" s="1"/>
  <c r="K822" i="17"/>
  <c r="M822" i="17" s="1"/>
  <c r="J822" i="17"/>
  <c r="L822" i="17" s="1"/>
  <c r="K821" i="17"/>
  <c r="M821" i="17" s="1"/>
  <c r="J821" i="17"/>
  <c r="L821" i="17" s="1"/>
  <c r="K820" i="17"/>
  <c r="M820" i="17" s="1"/>
  <c r="J820" i="17"/>
  <c r="L820" i="17" s="1"/>
  <c r="K819" i="17"/>
  <c r="M819" i="17" s="1"/>
  <c r="J819" i="17"/>
  <c r="L819" i="17" s="1"/>
  <c r="K818" i="17"/>
  <c r="M818" i="17" s="1"/>
  <c r="J818" i="17"/>
  <c r="L818" i="17" s="1"/>
  <c r="K817" i="17"/>
  <c r="M817" i="17" s="1"/>
  <c r="J817" i="17"/>
  <c r="L817" i="17" s="1"/>
  <c r="K816" i="17"/>
  <c r="M816" i="17" s="1"/>
  <c r="J816" i="17"/>
  <c r="L816" i="17" s="1"/>
  <c r="K815" i="17"/>
  <c r="M815" i="17" s="1"/>
  <c r="J815" i="17"/>
  <c r="L815" i="17" s="1"/>
  <c r="K814" i="17"/>
  <c r="M814" i="17" s="1"/>
  <c r="J814" i="17"/>
  <c r="L814" i="17" s="1"/>
  <c r="K813" i="17"/>
  <c r="M813" i="17" s="1"/>
  <c r="J813" i="17"/>
  <c r="L813" i="17" s="1"/>
  <c r="K812" i="17"/>
  <c r="M812" i="17" s="1"/>
  <c r="J812" i="17"/>
  <c r="L812" i="17" s="1"/>
  <c r="K811" i="17"/>
  <c r="M811" i="17" s="1"/>
  <c r="J811" i="17"/>
  <c r="L811" i="17" s="1"/>
  <c r="K810" i="17"/>
  <c r="M810" i="17" s="1"/>
  <c r="J810" i="17"/>
  <c r="L810" i="17" s="1"/>
  <c r="K809" i="17"/>
  <c r="M809" i="17" s="1"/>
  <c r="J809" i="17"/>
  <c r="L809" i="17" s="1"/>
  <c r="K808" i="17"/>
  <c r="M808" i="17" s="1"/>
  <c r="J808" i="17"/>
  <c r="L808" i="17" s="1"/>
  <c r="K807" i="17"/>
  <c r="M807" i="17" s="1"/>
  <c r="J807" i="17"/>
  <c r="L807" i="17" s="1"/>
  <c r="K806" i="17"/>
  <c r="M806" i="17" s="1"/>
  <c r="J806" i="17"/>
  <c r="L806" i="17" s="1"/>
  <c r="K805" i="17"/>
  <c r="M805" i="17" s="1"/>
  <c r="J805" i="17"/>
  <c r="L805" i="17" s="1"/>
  <c r="K804" i="17"/>
  <c r="M804" i="17" s="1"/>
  <c r="J804" i="17"/>
  <c r="L804" i="17" s="1"/>
  <c r="K803" i="17"/>
  <c r="M803" i="17" s="1"/>
  <c r="J803" i="17"/>
  <c r="L803" i="17" s="1"/>
  <c r="K802" i="17"/>
  <c r="M802" i="17" s="1"/>
  <c r="J802" i="17"/>
  <c r="L802" i="17" s="1"/>
  <c r="K801" i="17"/>
  <c r="M801" i="17" s="1"/>
  <c r="J801" i="17"/>
  <c r="L801" i="17" s="1"/>
  <c r="K800" i="17"/>
  <c r="M800" i="17" s="1"/>
  <c r="J800" i="17"/>
  <c r="L800" i="17" s="1"/>
  <c r="K799" i="17"/>
  <c r="M799" i="17" s="1"/>
  <c r="J799" i="17"/>
  <c r="L799" i="17" s="1"/>
  <c r="K798" i="17"/>
  <c r="M798" i="17" s="1"/>
  <c r="J798" i="17"/>
  <c r="L798" i="17" s="1"/>
  <c r="K797" i="17"/>
  <c r="M797" i="17" s="1"/>
  <c r="J797" i="17"/>
  <c r="L797" i="17" s="1"/>
  <c r="K796" i="17"/>
  <c r="M796" i="17" s="1"/>
  <c r="J796" i="17"/>
  <c r="L796" i="17" s="1"/>
  <c r="K795" i="17"/>
  <c r="M795" i="17" s="1"/>
  <c r="J795" i="17"/>
  <c r="L795" i="17" s="1"/>
  <c r="K794" i="17"/>
  <c r="M794" i="17" s="1"/>
  <c r="J794" i="17"/>
  <c r="L794" i="17" s="1"/>
  <c r="K793" i="17"/>
  <c r="M793" i="17" s="1"/>
  <c r="J793" i="17"/>
  <c r="L793" i="17" s="1"/>
  <c r="K792" i="17"/>
  <c r="M792" i="17" s="1"/>
  <c r="J792" i="17"/>
  <c r="L792" i="17" s="1"/>
  <c r="K791" i="17"/>
  <c r="M791" i="17" s="1"/>
  <c r="J791" i="17"/>
  <c r="L791" i="17" s="1"/>
  <c r="K790" i="17"/>
  <c r="M790" i="17" s="1"/>
  <c r="J790" i="17"/>
  <c r="L790" i="17" s="1"/>
  <c r="K789" i="17"/>
  <c r="M789" i="17" s="1"/>
  <c r="J789" i="17"/>
  <c r="L789" i="17" s="1"/>
  <c r="K788" i="17"/>
  <c r="M788" i="17" s="1"/>
  <c r="J788" i="17"/>
  <c r="L788" i="17" s="1"/>
  <c r="K787" i="17"/>
  <c r="M787" i="17" s="1"/>
  <c r="J787" i="17"/>
  <c r="L787" i="17" s="1"/>
  <c r="K786" i="17"/>
  <c r="M786" i="17" s="1"/>
  <c r="J786" i="17"/>
  <c r="L786" i="17" s="1"/>
  <c r="K785" i="17"/>
  <c r="M785" i="17" s="1"/>
  <c r="J785" i="17"/>
  <c r="L785" i="17" s="1"/>
  <c r="K784" i="17"/>
  <c r="M784" i="17" s="1"/>
  <c r="J784" i="17"/>
  <c r="L784" i="17" s="1"/>
  <c r="K783" i="17"/>
  <c r="M783" i="17" s="1"/>
  <c r="J783" i="17"/>
  <c r="L783" i="17" s="1"/>
  <c r="K782" i="17"/>
  <c r="M782" i="17" s="1"/>
  <c r="J782" i="17"/>
  <c r="L782" i="17" s="1"/>
  <c r="K781" i="17"/>
  <c r="M781" i="17" s="1"/>
  <c r="J781" i="17"/>
  <c r="L781" i="17" s="1"/>
  <c r="K780" i="17"/>
  <c r="M780" i="17" s="1"/>
  <c r="J780" i="17"/>
  <c r="L780" i="17" s="1"/>
  <c r="K779" i="17"/>
  <c r="M779" i="17" s="1"/>
  <c r="J779" i="17"/>
  <c r="L779" i="17" s="1"/>
  <c r="K778" i="17"/>
  <c r="M778" i="17" s="1"/>
  <c r="J778" i="17"/>
  <c r="L778" i="17" s="1"/>
  <c r="K777" i="17"/>
  <c r="M777" i="17" s="1"/>
  <c r="J777" i="17"/>
  <c r="L777" i="17" s="1"/>
  <c r="K776" i="17"/>
  <c r="M776" i="17" s="1"/>
  <c r="J776" i="17"/>
  <c r="L776" i="17" s="1"/>
  <c r="K775" i="17"/>
  <c r="M775" i="17" s="1"/>
  <c r="J775" i="17"/>
  <c r="L775" i="17" s="1"/>
  <c r="K774" i="17"/>
  <c r="M774" i="17" s="1"/>
  <c r="J774" i="17"/>
  <c r="L774" i="17" s="1"/>
  <c r="K773" i="17"/>
  <c r="M773" i="17" s="1"/>
  <c r="J773" i="17"/>
  <c r="L773" i="17" s="1"/>
  <c r="K772" i="17"/>
  <c r="M772" i="17" s="1"/>
  <c r="J772" i="17"/>
  <c r="L772" i="17" s="1"/>
  <c r="K771" i="17"/>
  <c r="M771" i="17" s="1"/>
  <c r="J771" i="17"/>
  <c r="L771" i="17" s="1"/>
  <c r="K770" i="17"/>
  <c r="M770" i="17" s="1"/>
  <c r="J770" i="17"/>
  <c r="L770" i="17" s="1"/>
  <c r="K769" i="17"/>
  <c r="M769" i="17" s="1"/>
  <c r="J769" i="17"/>
  <c r="L769" i="17" s="1"/>
  <c r="K768" i="17"/>
  <c r="M768" i="17" s="1"/>
  <c r="J768" i="17"/>
  <c r="L768" i="17" s="1"/>
  <c r="K767" i="17"/>
  <c r="M767" i="17" s="1"/>
  <c r="J767" i="17"/>
  <c r="L767" i="17" s="1"/>
  <c r="K766" i="17"/>
  <c r="M766" i="17" s="1"/>
  <c r="J766" i="17"/>
  <c r="L766" i="17" s="1"/>
  <c r="K765" i="17"/>
  <c r="M765" i="17" s="1"/>
  <c r="J765" i="17"/>
  <c r="L765" i="17" s="1"/>
  <c r="K764" i="17"/>
  <c r="M764" i="17" s="1"/>
  <c r="J764" i="17"/>
  <c r="L764" i="17" s="1"/>
  <c r="K763" i="17"/>
  <c r="M763" i="17" s="1"/>
  <c r="J763" i="17"/>
  <c r="L763" i="17" s="1"/>
  <c r="K762" i="17"/>
  <c r="M762" i="17" s="1"/>
  <c r="J762" i="17"/>
  <c r="L762" i="17" s="1"/>
  <c r="K761" i="17"/>
  <c r="M761" i="17" s="1"/>
  <c r="J761" i="17"/>
  <c r="L761" i="17" s="1"/>
  <c r="K760" i="17"/>
  <c r="M760" i="17" s="1"/>
  <c r="J760" i="17"/>
  <c r="L760" i="17" s="1"/>
  <c r="K759" i="17"/>
  <c r="M759" i="17" s="1"/>
  <c r="J759" i="17"/>
  <c r="L759" i="17" s="1"/>
  <c r="K758" i="17"/>
  <c r="M758" i="17" s="1"/>
  <c r="J758" i="17"/>
  <c r="L758" i="17" s="1"/>
  <c r="K757" i="17"/>
  <c r="M757" i="17" s="1"/>
  <c r="J757" i="17"/>
  <c r="L757" i="17" s="1"/>
  <c r="K756" i="17"/>
  <c r="M756" i="17" s="1"/>
  <c r="J756" i="17"/>
  <c r="L756" i="17" s="1"/>
  <c r="K755" i="17"/>
  <c r="M755" i="17" s="1"/>
  <c r="J755" i="17"/>
  <c r="L755" i="17" s="1"/>
  <c r="K754" i="17"/>
  <c r="M754" i="17" s="1"/>
  <c r="J754" i="17"/>
  <c r="L754" i="17" s="1"/>
  <c r="K753" i="17"/>
  <c r="M753" i="17" s="1"/>
  <c r="J753" i="17"/>
  <c r="L753" i="17" s="1"/>
  <c r="K752" i="17"/>
  <c r="M752" i="17" s="1"/>
  <c r="J752" i="17"/>
  <c r="L752" i="17" s="1"/>
  <c r="K751" i="17"/>
  <c r="M751" i="17" s="1"/>
  <c r="J751" i="17"/>
  <c r="L751" i="17" s="1"/>
  <c r="K750" i="17"/>
  <c r="M750" i="17" s="1"/>
  <c r="J750" i="17"/>
  <c r="L750" i="17" s="1"/>
  <c r="K749" i="17"/>
  <c r="M749" i="17" s="1"/>
  <c r="J749" i="17"/>
  <c r="L749" i="17" s="1"/>
  <c r="K748" i="17"/>
  <c r="M748" i="17" s="1"/>
  <c r="J748" i="17"/>
  <c r="L748" i="17" s="1"/>
  <c r="K747" i="17"/>
  <c r="M747" i="17" s="1"/>
  <c r="J747" i="17"/>
  <c r="L747" i="17" s="1"/>
  <c r="K746" i="17"/>
  <c r="M746" i="17" s="1"/>
  <c r="J746" i="17"/>
  <c r="L746" i="17" s="1"/>
  <c r="K745" i="17"/>
  <c r="M745" i="17" s="1"/>
  <c r="J745" i="17"/>
  <c r="L745" i="17" s="1"/>
  <c r="K744" i="17"/>
  <c r="M744" i="17" s="1"/>
  <c r="J744" i="17"/>
  <c r="L744" i="17" s="1"/>
  <c r="K743" i="17"/>
  <c r="M743" i="17" s="1"/>
  <c r="J743" i="17"/>
  <c r="L743" i="17" s="1"/>
  <c r="K742" i="17"/>
  <c r="M742" i="17" s="1"/>
  <c r="J742" i="17"/>
  <c r="L742" i="17" s="1"/>
  <c r="K741" i="17"/>
  <c r="M741" i="17" s="1"/>
  <c r="J741" i="17"/>
  <c r="L741" i="17" s="1"/>
  <c r="K740" i="17"/>
  <c r="M740" i="17" s="1"/>
  <c r="J740" i="17"/>
  <c r="L740" i="17" s="1"/>
  <c r="K739" i="17"/>
  <c r="M739" i="17" s="1"/>
  <c r="J739" i="17"/>
  <c r="L739" i="17" s="1"/>
  <c r="K738" i="17"/>
  <c r="M738" i="17" s="1"/>
  <c r="J738" i="17"/>
  <c r="L738" i="17" s="1"/>
  <c r="K737" i="17"/>
  <c r="M737" i="17" s="1"/>
  <c r="J737" i="17"/>
  <c r="L737" i="17" s="1"/>
  <c r="K736" i="17"/>
  <c r="M736" i="17" s="1"/>
  <c r="J736" i="17"/>
  <c r="L736" i="17" s="1"/>
  <c r="K735" i="17"/>
  <c r="M735" i="17" s="1"/>
  <c r="J735" i="17"/>
  <c r="L735" i="17" s="1"/>
  <c r="K734" i="17"/>
  <c r="M734" i="17" s="1"/>
  <c r="J734" i="17"/>
  <c r="L734" i="17" s="1"/>
  <c r="K733" i="17"/>
  <c r="M733" i="17" s="1"/>
  <c r="J733" i="17"/>
  <c r="L733" i="17" s="1"/>
  <c r="K732" i="17"/>
  <c r="M732" i="17" s="1"/>
  <c r="J732" i="17"/>
  <c r="L732" i="17" s="1"/>
  <c r="K731" i="17"/>
  <c r="M731" i="17" s="1"/>
  <c r="J731" i="17"/>
  <c r="L731" i="17" s="1"/>
  <c r="K730" i="17"/>
  <c r="M730" i="17" s="1"/>
  <c r="J730" i="17"/>
  <c r="L730" i="17" s="1"/>
  <c r="K729" i="17"/>
  <c r="M729" i="17" s="1"/>
  <c r="J729" i="17"/>
  <c r="L729" i="17" s="1"/>
  <c r="K728" i="17"/>
  <c r="M728" i="17" s="1"/>
  <c r="J728" i="17"/>
  <c r="L728" i="17" s="1"/>
  <c r="K727" i="17"/>
  <c r="M727" i="17" s="1"/>
  <c r="J727" i="17"/>
  <c r="L727" i="17" s="1"/>
  <c r="K726" i="17"/>
  <c r="M726" i="17" s="1"/>
  <c r="J726" i="17"/>
  <c r="L726" i="17" s="1"/>
  <c r="K725" i="17"/>
  <c r="M725" i="17" s="1"/>
  <c r="J725" i="17"/>
  <c r="L725" i="17" s="1"/>
  <c r="K724" i="17"/>
  <c r="M724" i="17" s="1"/>
  <c r="J724" i="17"/>
  <c r="L724" i="17" s="1"/>
  <c r="K723" i="17"/>
  <c r="M723" i="17" s="1"/>
  <c r="J723" i="17"/>
  <c r="L723" i="17" s="1"/>
  <c r="K722" i="17"/>
  <c r="M722" i="17" s="1"/>
  <c r="J722" i="17"/>
  <c r="L722" i="17" s="1"/>
  <c r="K721" i="17"/>
  <c r="M721" i="17" s="1"/>
  <c r="J721" i="17"/>
  <c r="L721" i="17" s="1"/>
  <c r="K720" i="17"/>
  <c r="M720" i="17" s="1"/>
  <c r="J720" i="17"/>
  <c r="L720" i="17" s="1"/>
  <c r="K719" i="17"/>
  <c r="M719" i="17" s="1"/>
  <c r="J719" i="17"/>
  <c r="L719" i="17" s="1"/>
  <c r="K718" i="17"/>
  <c r="M718" i="17" s="1"/>
  <c r="J718" i="17"/>
  <c r="L718" i="17" s="1"/>
  <c r="K717" i="17"/>
  <c r="M717" i="17" s="1"/>
  <c r="J717" i="17"/>
  <c r="L717" i="17" s="1"/>
  <c r="K716" i="17"/>
  <c r="M716" i="17" s="1"/>
  <c r="J716" i="17"/>
  <c r="L716" i="17" s="1"/>
  <c r="K715" i="17"/>
  <c r="M715" i="17" s="1"/>
  <c r="J715" i="17"/>
  <c r="L715" i="17" s="1"/>
  <c r="K714" i="17"/>
  <c r="M714" i="17" s="1"/>
  <c r="J714" i="17"/>
  <c r="L714" i="17" s="1"/>
  <c r="K713" i="17"/>
  <c r="M713" i="17" s="1"/>
  <c r="J713" i="17"/>
  <c r="L713" i="17" s="1"/>
  <c r="K712" i="17"/>
  <c r="M712" i="17" s="1"/>
  <c r="J712" i="17"/>
  <c r="L712" i="17" s="1"/>
  <c r="K711" i="17"/>
  <c r="M711" i="17" s="1"/>
  <c r="J711" i="17"/>
  <c r="L711" i="17" s="1"/>
  <c r="K710" i="17"/>
  <c r="M710" i="17" s="1"/>
  <c r="J710" i="17"/>
  <c r="L710" i="17" s="1"/>
  <c r="K709" i="17"/>
  <c r="M709" i="17" s="1"/>
  <c r="J709" i="17"/>
  <c r="L709" i="17" s="1"/>
  <c r="K708" i="17"/>
  <c r="M708" i="17" s="1"/>
  <c r="J708" i="17"/>
  <c r="L708" i="17" s="1"/>
  <c r="K707" i="17"/>
  <c r="M707" i="17" s="1"/>
  <c r="J707" i="17"/>
  <c r="L707" i="17" s="1"/>
  <c r="K706" i="17"/>
  <c r="M706" i="17" s="1"/>
  <c r="J706" i="17"/>
  <c r="L706" i="17" s="1"/>
  <c r="K705" i="17"/>
  <c r="M705" i="17" s="1"/>
  <c r="J705" i="17"/>
  <c r="L705" i="17" s="1"/>
  <c r="K704" i="17"/>
  <c r="M704" i="17" s="1"/>
  <c r="J704" i="17"/>
  <c r="L704" i="17" s="1"/>
  <c r="K703" i="17"/>
  <c r="M703" i="17" s="1"/>
  <c r="J703" i="17"/>
  <c r="L703" i="17" s="1"/>
  <c r="K702" i="17"/>
  <c r="M702" i="17" s="1"/>
  <c r="J702" i="17"/>
  <c r="L702" i="17" s="1"/>
  <c r="K701" i="17"/>
  <c r="M701" i="17" s="1"/>
  <c r="J701" i="17"/>
  <c r="L701" i="17" s="1"/>
  <c r="K700" i="17"/>
  <c r="M700" i="17" s="1"/>
  <c r="J700" i="17"/>
  <c r="L700" i="17" s="1"/>
  <c r="K699" i="17"/>
  <c r="M699" i="17" s="1"/>
  <c r="J699" i="17"/>
  <c r="L699" i="17" s="1"/>
  <c r="K698" i="17"/>
  <c r="M698" i="17" s="1"/>
  <c r="J698" i="17"/>
  <c r="L698" i="17" s="1"/>
  <c r="K697" i="17"/>
  <c r="M697" i="17" s="1"/>
  <c r="J697" i="17"/>
  <c r="L697" i="17" s="1"/>
  <c r="K696" i="17"/>
  <c r="M696" i="17" s="1"/>
  <c r="J696" i="17"/>
  <c r="L696" i="17" s="1"/>
  <c r="K695" i="17"/>
  <c r="M695" i="17" s="1"/>
  <c r="J695" i="17"/>
  <c r="L695" i="17" s="1"/>
  <c r="K694" i="17"/>
  <c r="M694" i="17" s="1"/>
  <c r="J694" i="17"/>
  <c r="L694" i="17" s="1"/>
  <c r="K693" i="17"/>
  <c r="M693" i="17" s="1"/>
  <c r="J693" i="17"/>
  <c r="L693" i="17" s="1"/>
  <c r="K692" i="17"/>
  <c r="M692" i="17" s="1"/>
  <c r="J692" i="17"/>
  <c r="L692" i="17" s="1"/>
  <c r="K691" i="17"/>
  <c r="M691" i="17" s="1"/>
  <c r="J691" i="17"/>
  <c r="L691" i="17" s="1"/>
  <c r="K690" i="17"/>
  <c r="M690" i="17" s="1"/>
  <c r="J690" i="17"/>
  <c r="L690" i="17" s="1"/>
  <c r="K689" i="17"/>
  <c r="M689" i="17" s="1"/>
  <c r="J689" i="17"/>
  <c r="L689" i="17" s="1"/>
  <c r="K688" i="17"/>
  <c r="M688" i="17" s="1"/>
  <c r="J688" i="17"/>
  <c r="L688" i="17" s="1"/>
  <c r="K687" i="17"/>
  <c r="M687" i="17" s="1"/>
  <c r="J687" i="17"/>
  <c r="L687" i="17" s="1"/>
  <c r="K686" i="17"/>
  <c r="M686" i="17" s="1"/>
  <c r="J686" i="17"/>
  <c r="L686" i="17" s="1"/>
  <c r="K685" i="17"/>
  <c r="M685" i="17" s="1"/>
  <c r="J685" i="17"/>
  <c r="L685" i="17" s="1"/>
  <c r="K684" i="17"/>
  <c r="M684" i="17" s="1"/>
  <c r="J684" i="17"/>
  <c r="L684" i="17" s="1"/>
  <c r="K683" i="17"/>
  <c r="M683" i="17" s="1"/>
  <c r="J683" i="17"/>
  <c r="L683" i="17" s="1"/>
  <c r="K682" i="17"/>
  <c r="M682" i="17" s="1"/>
  <c r="J682" i="17"/>
  <c r="L682" i="17" s="1"/>
  <c r="K681" i="17"/>
  <c r="M681" i="17" s="1"/>
  <c r="J681" i="17"/>
  <c r="L681" i="17" s="1"/>
  <c r="K680" i="17"/>
  <c r="M680" i="17" s="1"/>
  <c r="J680" i="17"/>
  <c r="L680" i="17" s="1"/>
  <c r="K679" i="17"/>
  <c r="M679" i="17" s="1"/>
  <c r="J679" i="17"/>
  <c r="L679" i="17" s="1"/>
  <c r="K678" i="17"/>
  <c r="M678" i="17" s="1"/>
  <c r="J678" i="17"/>
  <c r="L678" i="17" s="1"/>
  <c r="K677" i="17"/>
  <c r="M677" i="17" s="1"/>
  <c r="J677" i="17"/>
  <c r="L677" i="17" s="1"/>
  <c r="K676" i="17"/>
  <c r="M676" i="17" s="1"/>
  <c r="J676" i="17"/>
  <c r="L676" i="17" s="1"/>
  <c r="K675" i="17"/>
  <c r="M675" i="17" s="1"/>
  <c r="J675" i="17"/>
  <c r="L675" i="17" s="1"/>
  <c r="K674" i="17"/>
  <c r="M674" i="17" s="1"/>
  <c r="J674" i="17"/>
  <c r="L674" i="17" s="1"/>
  <c r="K673" i="17"/>
  <c r="M673" i="17" s="1"/>
  <c r="J673" i="17"/>
  <c r="L673" i="17" s="1"/>
  <c r="K672" i="17"/>
  <c r="M672" i="17" s="1"/>
  <c r="J672" i="17"/>
  <c r="L672" i="17" s="1"/>
  <c r="K671" i="17"/>
  <c r="M671" i="17" s="1"/>
  <c r="J671" i="17"/>
  <c r="L671" i="17" s="1"/>
  <c r="K670" i="17"/>
  <c r="M670" i="17" s="1"/>
  <c r="J670" i="17"/>
  <c r="L670" i="17" s="1"/>
  <c r="K669" i="17"/>
  <c r="M669" i="17" s="1"/>
  <c r="J669" i="17"/>
  <c r="L669" i="17" s="1"/>
  <c r="K668" i="17"/>
  <c r="M668" i="17" s="1"/>
  <c r="J668" i="17"/>
  <c r="L668" i="17" s="1"/>
  <c r="K667" i="17"/>
  <c r="M667" i="17" s="1"/>
  <c r="J667" i="17"/>
  <c r="L667" i="17" s="1"/>
  <c r="K666" i="17"/>
  <c r="M666" i="17" s="1"/>
  <c r="J666" i="17"/>
  <c r="L666" i="17" s="1"/>
  <c r="K665" i="17"/>
  <c r="M665" i="17" s="1"/>
  <c r="J665" i="17"/>
  <c r="L665" i="17" s="1"/>
  <c r="K664" i="17"/>
  <c r="M664" i="17" s="1"/>
  <c r="J664" i="17"/>
  <c r="L664" i="17" s="1"/>
  <c r="K663" i="17"/>
  <c r="M663" i="17" s="1"/>
  <c r="J663" i="17"/>
  <c r="L663" i="17" s="1"/>
  <c r="K662" i="17"/>
  <c r="M662" i="17" s="1"/>
  <c r="J662" i="17"/>
  <c r="L662" i="17" s="1"/>
  <c r="K661" i="17"/>
  <c r="M661" i="17" s="1"/>
  <c r="J661" i="17"/>
  <c r="L661" i="17" s="1"/>
  <c r="K660" i="17"/>
  <c r="M660" i="17" s="1"/>
  <c r="J660" i="17"/>
  <c r="L660" i="17" s="1"/>
  <c r="K659" i="17"/>
  <c r="M659" i="17" s="1"/>
  <c r="J659" i="17"/>
  <c r="L659" i="17" s="1"/>
  <c r="K658" i="17"/>
  <c r="M658" i="17" s="1"/>
  <c r="J658" i="17"/>
  <c r="L658" i="17" s="1"/>
  <c r="K657" i="17"/>
  <c r="M657" i="17" s="1"/>
  <c r="J657" i="17"/>
  <c r="L657" i="17" s="1"/>
  <c r="K656" i="17"/>
  <c r="M656" i="17" s="1"/>
  <c r="J656" i="17"/>
  <c r="L656" i="17" s="1"/>
  <c r="K655" i="17"/>
  <c r="M655" i="17" s="1"/>
  <c r="J655" i="17"/>
  <c r="L655" i="17" s="1"/>
  <c r="K654" i="17"/>
  <c r="M654" i="17" s="1"/>
  <c r="J654" i="17"/>
  <c r="L654" i="17" s="1"/>
  <c r="K653" i="17"/>
  <c r="M653" i="17" s="1"/>
  <c r="J653" i="17"/>
  <c r="L653" i="17" s="1"/>
  <c r="K652" i="17"/>
  <c r="M652" i="17" s="1"/>
  <c r="J652" i="17"/>
  <c r="L652" i="17" s="1"/>
  <c r="K651" i="17"/>
  <c r="M651" i="17" s="1"/>
  <c r="J651" i="17"/>
  <c r="L651" i="17" s="1"/>
  <c r="K650" i="17"/>
  <c r="M650" i="17" s="1"/>
  <c r="J650" i="17"/>
  <c r="L650" i="17" s="1"/>
  <c r="K649" i="17"/>
  <c r="M649" i="17" s="1"/>
  <c r="J649" i="17"/>
  <c r="L649" i="17" s="1"/>
  <c r="K648" i="17"/>
  <c r="M648" i="17" s="1"/>
  <c r="J648" i="17"/>
  <c r="L648" i="17" s="1"/>
  <c r="K647" i="17"/>
  <c r="M647" i="17" s="1"/>
  <c r="J647" i="17"/>
  <c r="L647" i="17" s="1"/>
  <c r="K646" i="17"/>
  <c r="M646" i="17" s="1"/>
  <c r="J646" i="17"/>
  <c r="L646" i="17" s="1"/>
  <c r="K645" i="17"/>
  <c r="M645" i="17" s="1"/>
  <c r="J645" i="17"/>
  <c r="L645" i="17" s="1"/>
  <c r="K644" i="17"/>
  <c r="M644" i="17" s="1"/>
  <c r="J644" i="17"/>
  <c r="L644" i="17" s="1"/>
  <c r="K643" i="17"/>
  <c r="M643" i="17" s="1"/>
  <c r="J643" i="17"/>
  <c r="L643" i="17" s="1"/>
  <c r="K642" i="17"/>
  <c r="M642" i="17" s="1"/>
  <c r="J642" i="17"/>
  <c r="L642" i="17" s="1"/>
  <c r="K641" i="17"/>
  <c r="M641" i="17" s="1"/>
  <c r="J641" i="17"/>
  <c r="L641" i="17" s="1"/>
  <c r="K640" i="17"/>
  <c r="M640" i="17" s="1"/>
  <c r="J640" i="17"/>
  <c r="L640" i="17" s="1"/>
  <c r="K639" i="17"/>
  <c r="M639" i="17" s="1"/>
  <c r="J639" i="17"/>
  <c r="L639" i="17" s="1"/>
  <c r="K638" i="17"/>
  <c r="M638" i="17" s="1"/>
  <c r="J638" i="17"/>
  <c r="L638" i="17" s="1"/>
  <c r="K637" i="17"/>
  <c r="M637" i="17" s="1"/>
  <c r="J637" i="17"/>
  <c r="L637" i="17" s="1"/>
  <c r="K636" i="17"/>
  <c r="M636" i="17" s="1"/>
  <c r="J636" i="17"/>
  <c r="L636" i="17" s="1"/>
  <c r="K635" i="17"/>
  <c r="M635" i="17" s="1"/>
  <c r="J635" i="17"/>
  <c r="L635" i="17" s="1"/>
  <c r="K634" i="17"/>
  <c r="M634" i="17" s="1"/>
  <c r="J634" i="17"/>
  <c r="L634" i="17" s="1"/>
  <c r="K633" i="17"/>
  <c r="M633" i="17" s="1"/>
  <c r="J633" i="17"/>
  <c r="L633" i="17" s="1"/>
  <c r="K632" i="17"/>
  <c r="M632" i="17" s="1"/>
  <c r="J632" i="17"/>
  <c r="L632" i="17" s="1"/>
  <c r="K631" i="17"/>
  <c r="M631" i="17" s="1"/>
  <c r="J631" i="17"/>
  <c r="L631" i="17" s="1"/>
  <c r="K630" i="17"/>
  <c r="M630" i="17" s="1"/>
  <c r="J630" i="17"/>
  <c r="L630" i="17" s="1"/>
  <c r="K629" i="17"/>
  <c r="M629" i="17" s="1"/>
  <c r="J629" i="17"/>
  <c r="L629" i="17" s="1"/>
  <c r="K628" i="17"/>
  <c r="M628" i="17" s="1"/>
  <c r="J628" i="17"/>
  <c r="L628" i="17" s="1"/>
  <c r="K627" i="17"/>
  <c r="M627" i="17" s="1"/>
  <c r="J627" i="17"/>
  <c r="L627" i="17" s="1"/>
  <c r="K626" i="17"/>
  <c r="M626" i="17" s="1"/>
  <c r="J626" i="17"/>
  <c r="L626" i="17" s="1"/>
  <c r="K625" i="17"/>
  <c r="M625" i="17" s="1"/>
  <c r="J625" i="17"/>
  <c r="L625" i="17" s="1"/>
  <c r="K624" i="17"/>
  <c r="M624" i="17" s="1"/>
  <c r="J624" i="17"/>
  <c r="L624" i="17" s="1"/>
  <c r="K623" i="17"/>
  <c r="M623" i="17" s="1"/>
  <c r="J623" i="17"/>
  <c r="L623" i="17" s="1"/>
  <c r="K622" i="17"/>
  <c r="M622" i="17" s="1"/>
  <c r="J622" i="17"/>
  <c r="L622" i="17" s="1"/>
  <c r="K621" i="17"/>
  <c r="M621" i="17" s="1"/>
  <c r="J621" i="17"/>
  <c r="L621" i="17" s="1"/>
  <c r="K620" i="17"/>
  <c r="M620" i="17" s="1"/>
  <c r="J620" i="17"/>
  <c r="L620" i="17" s="1"/>
  <c r="K619" i="17"/>
  <c r="M619" i="17" s="1"/>
  <c r="J619" i="17"/>
  <c r="L619" i="17" s="1"/>
  <c r="K618" i="17"/>
  <c r="M618" i="17" s="1"/>
  <c r="J618" i="17"/>
  <c r="L618" i="17" s="1"/>
  <c r="K617" i="17"/>
  <c r="M617" i="17" s="1"/>
  <c r="J617" i="17"/>
  <c r="L617" i="17" s="1"/>
  <c r="K616" i="17"/>
  <c r="M616" i="17" s="1"/>
  <c r="J616" i="17"/>
  <c r="L616" i="17" s="1"/>
  <c r="K615" i="17"/>
  <c r="M615" i="17" s="1"/>
  <c r="J615" i="17"/>
  <c r="L615" i="17" s="1"/>
  <c r="K614" i="17"/>
  <c r="M614" i="17" s="1"/>
  <c r="J614" i="17"/>
  <c r="L614" i="17" s="1"/>
  <c r="K613" i="17"/>
  <c r="M613" i="17" s="1"/>
  <c r="J613" i="17"/>
  <c r="L613" i="17" s="1"/>
  <c r="K612" i="17"/>
  <c r="M612" i="17" s="1"/>
  <c r="J612" i="17"/>
  <c r="L612" i="17" s="1"/>
  <c r="K611" i="17"/>
  <c r="M611" i="17" s="1"/>
  <c r="J611" i="17"/>
  <c r="L611" i="17" s="1"/>
  <c r="K610" i="17"/>
  <c r="M610" i="17" s="1"/>
  <c r="J610" i="17"/>
  <c r="L610" i="17" s="1"/>
  <c r="K609" i="17"/>
  <c r="M609" i="17" s="1"/>
  <c r="J609" i="17"/>
  <c r="L609" i="17" s="1"/>
  <c r="K608" i="17"/>
  <c r="M608" i="17" s="1"/>
  <c r="J608" i="17"/>
  <c r="L608" i="17" s="1"/>
  <c r="K607" i="17"/>
  <c r="M607" i="17" s="1"/>
  <c r="J607" i="17"/>
  <c r="L607" i="17" s="1"/>
  <c r="K606" i="17"/>
  <c r="M606" i="17" s="1"/>
  <c r="J606" i="17"/>
  <c r="L606" i="17" s="1"/>
  <c r="K605" i="17"/>
  <c r="M605" i="17" s="1"/>
  <c r="J605" i="17"/>
  <c r="L605" i="17" s="1"/>
  <c r="K604" i="17"/>
  <c r="M604" i="17" s="1"/>
  <c r="J604" i="17"/>
  <c r="L604" i="17" s="1"/>
  <c r="K603" i="17"/>
  <c r="M603" i="17" s="1"/>
  <c r="J603" i="17"/>
  <c r="L603" i="17" s="1"/>
  <c r="K602" i="17"/>
  <c r="M602" i="17" s="1"/>
  <c r="J602" i="17"/>
  <c r="L602" i="17" s="1"/>
  <c r="K601" i="17"/>
  <c r="M601" i="17" s="1"/>
  <c r="J601" i="17"/>
  <c r="L601" i="17" s="1"/>
  <c r="K600" i="17"/>
  <c r="M600" i="17" s="1"/>
  <c r="J600" i="17"/>
  <c r="L600" i="17" s="1"/>
  <c r="K599" i="17"/>
  <c r="M599" i="17" s="1"/>
  <c r="J599" i="17"/>
  <c r="L599" i="17" s="1"/>
  <c r="K598" i="17"/>
  <c r="M598" i="17" s="1"/>
  <c r="J598" i="17"/>
  <c r="L598" i="17" s="1"/>
  <c r="K597" i="17"/>
  <c r="M597" i="17" s="1"/>
  <c r="J597" i="17"/>
  <c r="L597" i="17" s="1"/>
  <c r="K596" i="17"/>
  <c r="M596" i="17" s="1"/>
  <c r="J596" i="17"/>
  <c r="L596" i="17" s="1"/>
  <c r="K595" i="17"/>
  <c r="M595" i="17" s="1"/>
  <c r="J595" i="17"/>
  <c r="L595" i="17" s="1"/>
  <c r="K594" i="17"/>
  <c r="M594" i="17" s="1"/>
  <c r="J594" i="17"/>
  <c r="L594" i="17" s="1"/>
  <c r="K593" i="17"/>
  <c r="M593" i="17" s="1"/>
  <c r="J593" i="17"/>
  <c r="L593" i="17" s="1"/>
  <c r="K592" i="17"/>
  <c r="M592" i="17" s="1"/>
  <c r="J592" i="17"/>
  <c r="L592" i="17" s="1"/>
  <c r="K591" i="17"/>
  <c r="M591" i="17" s="1"/>
  <c r="J591" i="17"/>
  <c r="L591" i="17" s="1"/>
  <c r="K590" i="17"/>
  <c r="M590" i="17" s="1"/>
  <c r="J590" i="17"/>
  <c r="L590" i="17" s="1"/>
  <c r="K589" i="17"/>
  <c r="M589" i="17" s="1"/>
  <c r="J589" i="17"/>
  <c r="L589" i="17" s="1"/>
  <c r="K588" i="17"/>
  <c r="M588" i="17" s="1"/>
  <c r="J588" i="17"/>
  <c r="L588" i="17" s="1"/>
  <c r="K587" i="17"/>
  <c r="M587" i="17" s="1"/>
  <c r="J587" i="17"/>
  <c r="L587" i="17" s="1"/>
  <c r="K586" i="17"/>
  <c r="M586" i="17" s="1"/>
  <c r="J586" i="17"/>
  <c r="L586" i="17" s="1"/>
  <c r="K585" i="17"/>
  <c r="M585" i="17" s="1"/>
  <c r="J585" i="17"/>
  <c r="L585" i="17" s="1"/>
  <c r="K584" i="17"/>
  <c r="M584" i="17" s="1"/>
  <c r="J584" i="17"/>
  <c r="L584" i="17" s="1"/>
  <c r="K583" i="17"/>
  <c r="M583" i="17" s="1"/>
  <c r="J583" i="17"/>
  <c r="L583" i="17" s="1"/>
  <c r="K582" i="17"/>
  <c r="M582" i="17" s="1"/>
  <c r="J582" i="17"/>
  <c r="L582" i="17" s="1"/>
  <c r="K581" i="17"/>
  <c r="M581" i="17" s="1"/>
  <c r="J581" i="17"/>
  <c r="L581" i="17" s="1"/>
  <c r="K580" i="17"/>
  <c r="M580" i="17" s="1"/>
  <c r="J580" i="17"/>
  <c r="L580" i="17" s="1"/>
  <c r="K579" i="17"/>
  <c r="M579" i="17" s="1"/>
  <c r="J579" i="17"/>
  <c r="L579" i="17" s="1"/>
  <c r="K578" i="17"/>
  <c r="M578" i="17" s="1"/>
  <c r="J578" i="17"/>
  <c r="L578" i="17" s="1"/>
  <c r="K577" i="17"/>
  <c r="M577" i="17" s="1"/>
  <c r="J577" i="17"/>
  <c r="L577" i="17" s="1"/>
  <c r="K576" i="17"/>
  <c r="M576" i="17" s="1"/>
  <c r="J576" i="17"/>
  <c r="L576" i="17" s="1"/>
  <c r="K575" i="17"/>
  <c r="M575" i="17" s="1"/>
  <c r="J575" i="17"/>
  <c r="L575" i="17" s="1"/>
  <c r="K574" i="17"/>
  <c r="M574" i="17" s="1"/>
  <c r="J574" i="17"/>
  <c r="L574" i="17" s="1"/>
  <c r="K573" i="17"/>
  <c r="M573" i="17" s="1"/>
  <c r="J573" i="17"/>
  <c r="L573" i="17" s="1"/>
  <c r="K572" i="17"/>
  <c r="M572" i="17" s="1"/>
  <c r="J572" i="17"/>
  <c r="L572" i="17" s="1"/>
  <c r="K571" i="17"/>
  <c r="M571" i="17" s="1"/>
  <c r="J571" i="17"/>
  <c r="L571" i="17" s="1"/>
  <c r="K570" i="17"/>
  <c r="M570" i="17" s="1"/>
  <c r="J570" i="17"/>
  <c r="L570" i="17" s="1"/>
  <c r="K569" i="17"/>
  <c r="M569" i="17" s="1"/>
  <c r="J569" i="17"/>
  <c r="L569" i="17" s="1"/>
  <c r="K568" i="17"/>
  <c r="M568" i="17" s="1"/>
  <c r="J568" i="17"/>
  <c r="L568" i="17" s="1"/>
  <c r="K567" i="17"/>
  <c r="M567" i="17" s="1"/>
  <c r="J567" i="17"/>
  <c r="L567" i="17" s="1"/>
  <c r="K566" i="17"/>
  <c r="M566" i="17" s="1"/>
  <c r="J566" i="17"/>
  <c r="L566" i="17" s="1"/>
  <c r="K565" i="17"/>
  <c r="M565" i="17" s="1"/>
  <c r="J565" i="17"/>
  <c r="L565" i="17" s="1"/>
  <c r="K564" i="17"/>
  <c r="M564" i="17" s="1"/>
  <c r="J564" i="17"/>
  <c r="L564" i="17" s="1"/>
  <c r="K563" i="17"/>
  <c r="M563" i="17" s="1"/>
  <c r="J563" i="17"/>
  <c r="L563" i="17" s="1"/>
  <c r="K562" i="17"/>
  <c r="M562" i="17" s="1"/>
  <c r="J562" i="17"/>
  <c r="L562" i="17" s="1"/>
  <c r="K561" i="17"/>
  <c r="M561" i="17" s="1"/>
  <c r="J561" i="17"/>
  <c r="L561" i="17" s="1"/>
  <c r="K560" i="17"/>
  <c r="M560" i="17" s="1"/>
  <c r="J560" i="17"/>
  <c r="L560" i="17" s="1"/>
  <c r="K559" i="17"/>
  <c r="M559" i="17" s="1"/>
  <c r="J559" i="17"/>
  <c r="L559" i="17" s="1"/>
  <c r="K558" i="17"/>
  <c r="M558" i="17" s="1"/>
  <c r="J558" i="17"/>
  <c r="L558" i="17" s="1"/>
  <c r="K557" i="17"/>
  <c r="M557" i="17" s="1"/>
  <c r="J557" i="17"/>
  <c r="L557" i="17" s="1"/>
  <c r="K556" i="17"/>
  <c r="M556" i="17" s="1"/>
  <c r="J556" i="17"/>
  <c r="L556" i="17" s="1"/>
  <c r="K555" i="17"/>
  <c r="M555" i="17" s="1"/>
  <c r="J555" i="17"/>
  <c r="L555" i="17" s="1"/>
  <c r="K554" i="17"/>
  <c r="M554" i="17" s="1"/>
  <c r="J554" i="17"/>
  <c r="L554" i="17" s="1"/>
  <c r="K553" i="17"/>
  <c r="M553" i="17" s="1"/>
  <c r="J553" i="17"/>
  <c r="L553" i="17" s="1"/>
  <c r="K552" i="17"/>
  <c r="M552" i="17" s="1"/>
  <c r="J552" i="17"/>
  <c r="L552" i="17" s="1"/>
  <c r="K551" i="17"/>
  <c r="M551" i="17" s="1"/>
  <c r="J551" i="17"/>
  <c r="L551" i="17" s="1"/>
  <c r="K550" i="17"/>
  <c r="M550" i="17" s="1"/>
  <c r="J550" i="17"/>
  <c r="L550" i="17" s="1"/>
  <c r="K549" i="17"/>
  <c r="M549" i="17" s="1"/>
  <c r="J549" i="17"/>
  <c r="L549" i="17" s="1"/>
  <c r="K548" i="17"/>
  <c r="M548" i="17" s="1"/>
  <c r="J548" i="17"/>
  <c r="L548" i="17" s="1"/>
  <c r="K547" i="17"/>
  <c r="M547" i="17" s="1"/>
  <c r="J547" i="17"/>
  <c r="L547" i="17" s="1"/>
  <c r="K546" i="17"/>
  <c r="M546" i="17" s="1"/>
  <c r="J546" i="17"/>
  <c r="L546" i="17" s="1"/>
  <c r="K545" i="17"/>
  <c r="M545" i="17" s="1"/>
  <c r="J545" i="17"/>
  <c r="L545" i="17" s="1"/>
  <c r="K544" i="17"/>
  <c r="M544" i="17" s="1"/>
  <c r="J544" i="17"/>
  <c r="L544" i="17" s="1"/>
  <c r="K543" i="17"/>
  <c r="M543" i="17" s="1"/>
  <c r="J543" i="17"/>
  <c r="L543" i="17" s="1"/>
  <c r="K542" i="17"/>
  <c r="M542" i="17" s="1"/>
  <c r="J542" i="17"/>
  <c r="L542" i="17" s="1"/>
  <c r="K541" i="17"/>
  <c r="M541" i="17" s="1"/>
  <c r="J541" i="17"/>
  <c r="L541" i="17" s="1"/>
  <c r="K540" i="17"/>
  <c r="M540" i="17" s="1"/>
  <c r="J540" i="17"/>
  <c r="L540" i="17" s="1"/>
  <c r="K539" i="17"/>
  <c r="M539" i="17" s="1"/>
  <c r="J539" i="17"/>
  <c r="L539" i="17" s="1"/>
  <c r="K538" i="17"/>
  <c r="M538" i="17" s="1"/>
  <c r="J538" i="17"/>
  <c r="L538" i="17" s="1"/>
  <c r="K537" i="17"/>
  <c r="M537" i="17" s="1"/>
  <c r="J537" i="17"/>
  <c r="L537" i="17" s="1"/>
  <c r="K536" i="17"/>
  <c r="M536" i="17" s="1"/>
  <c r="J536" i="17"/>
  <c r="L536" i="17" s="1"/>
  <c r="K535" i="17"/>
  <c r="M535" i="17" s="1"/>
  <c r="J535" i="17"/>
  <c r="L535" i="17" s="1"/>
  <c r="K534" i="17"/>
  <c r="M534" i="17" s="1"/>
  <c r="J534" i="17"/>
  <c r="L534" i="17" s="1"/>
  <c r="K533" i="17"/>
  <c r="M533" i="17" s="1"/>
  <c r="J533" i="17"/>
  <c r="L533" i="17" s="1"/>
  <c r="K532" i="17"/>
  <c r="M532" i="17" s="1"/>
  <c r="J532" i="17"/>
  <c r="L532" i="17" s="1"/>
  <c r="K531" i="17"/>
  <c r="M531" i="17" s="1"/>
  <c r="J531" i="17"/>
  <c r="L531" i="17" s="1"/>
  <c r="K530" i="17"/>
  <c r="M530" i="17" s="1"/>
  <c r="J530" i="17"/>
  <c r="L530" i="17" s="1"/>
  <c r="K529" i="17"/>
  <c r="M529" i="17" s="1"/>
  <c r="J529" i="17"/>
  <c r="L529" i="17" s="1"/>
  <c r="K528" i="17"/>
  <c r="M528" i="17" s="1"/>
  <c r="J528" i="17"/>
  <c r="L528" i="17" s="1"/>
  <c r="K527" i="17"/>
  <c r="M527" i="17" s="1"/>
  <c r="J527" i="17"/>
  <c r="L527" i="17" s="1"/>
  <c r="K526" i="17"/>
  <c r="M526" i="17" s="1"/>
  <c r="J526" i="17"/>
  <c r="L526" i="17" s="1"/>
  <c r="K525" i="17"/>
  <c r="M525" i="17" s="1"/>
  <c r="J525" i="17"/>
  <c r="L525" i="17" s="1"/>
  <c r="K524" i="17"/>
  <c r="M524" i="17" s="1"/>
  <c r="J524" i="17"/>
  <c r="L524" i="17" s="1"/>
  <c r="K523" i="17"/>
  <c r="M523" i="17" s="1"/>
  <c r="J523" i="17"/>
  <c r="L523" i="17" s="1"/>
  <c r="K522" i="17"/>
  <c r="M522" i="17" s="1"/>
  <c r="J522" i="17"/>
  <c r="L522" i="17" s="1"/>
  <c r="K521" i="17"/>
  <c r="M521" i="17" s="1"/>
  <c r="J521" i="17"/>
  <c r="L521" i="17" s="1"/>
  <c r="K520" i="17"/>
  <c r="M520" i="17" s="1"/>
  <c r="J520" i="17"/>
  <c r="L520" i="17" s="1"/>
  <c r="K519" i="17"/>
  <c r="M519" i="17" s="1"/>
  <c r="J519" i="17"/>
  <c r="L519" i="17" s="1"/>
  <c r="K518" i="17"/>
  <c r="M518" i="17" s="1"/>
  <c r="J518" i="17"/>
  <c r="L518" i="17" s="1"/>
  <c r="K517" i="17"/>
  <c r="M517" i="17" s="1"/>
  <c r="J517" i="17"/>
  <c r="L517" i="17" s="1"/>
  <c r="K516" i="17"/>
  <c r="M516" i="17" s="1"/>
  <c r="J516" i="17"/>
  <c r="L516" i="17" s="1"/>
  <c r="K515" i="17"/>
  <c r="M515" i="17" s="1"/>
  <c r="J515" i="17"/>
  <c r="L515" i="17" s="1"/>
  <c r="K514" i="17"/>
  <c r="M514" i="17" s="1"/>
  <c r="J514" i="17"/>
  <c r="L514" i="17" s="1"/>
  <c r="K513" i="17"/>
  <c r="M513" i="17" s="1"/>
  <c r="J513" i="17"/>
  <c r="L513" i="17" s="1"/>
  <c r="K512" i="17"/>
  <c r="M512" i="17" s="1"/>
  <c r="J512" i="17"/>
  <c r="L512" i="17" s="1"/>
  <c r="K511" i="17"/>
  <c r="M511" i="17" s="1"/>
  <c r="J511" i="17"/>
  <c r="L511" i="17" s="1"/>
  <c r="K510" i="17"/>
  <c r="M510" i="17" s="1"/>
  <c r="J510" i="17"/>
  <c r="L510" i="17" s="1"/>
  <c r="K509" i="17"/>
  <c r="M509" i="17" s="1"/>
  <c r="J509" i="17"/>
  <c r="L509" i="17" s="1"/>
  <c r="K508" i="17"/>
  <c r="M508" i="17" s="1"/>
  <c r="J508" i="17"/>
  <c r="L508" i="17" s="1"/>
  <c r="K507" i="17"/>
  <c r="M507" i="17" s="1"/>
  <c r="J507" i="17"/>
  <c r="L507" i="17" s="1"/>
  <c r="K506" i="17"/>
  <c r="M506" i="17" s="1"/>
  <c r="J506" i="17"/>
  <c r="L506" i="17" s="1"/>
  <c r="K505" i="17"/>
  <c r="M505" i="17" s="1"/>
  <c r="J505" i="17"/>
  <c r="L505" i="17" s="1"/>
  <c r="K504" i="17"/>
  <c r="M504" i="17" s="1"/>
  <c r="J504" i="17"/>
  <c r="L504" i="17" s="1"/>
  <c r="K503" i="17"/>
  <c r="M503" i="17" s="1"/>
  <c r="J503" i="17"/>
  <c r="L503" i="17" s="1"/>
  <c r="K502" i="17"/>
  <c r="M502" i="17" s="1"/>
  <c r="J502" i="17"/>
  <c r="L502" i="17" s="1"/>
  <c r="K501" i="17"/>
  <c r="M501" i="17" s="1"/>
  <c r="J501" i="17"/>
  <c r="L501" i="17" s="1"/>
  <c r="K500" i="17"/>
  <c r="M500" i="17" s="1"/>
  <c r="J500" i="17"/>
  <c r="L500" i="17" s="1"/>
  <c r="K499" i="17"/>
  <c r="M499" i="17" s="1"/>
  <c r="J499" i="17"/>
  <c r="L499" i="17" s="1"/>
  <c r="K498" i="17"/>
  <c r="M498" i="17" s="1"/>
  <c r="J498" i="17"/>
  <c r="L498" i="17" s="1"/>
  <c r="K497" i="17"/>
  <c r="M497" i="17" s="1"/>
  <c r="J497" i="17"/>
  <c r="L497" i="17" s="1"/>
  <c r="K496" i="17"/>
  <c r="M496" i="17" s="1"/>
  <c r="J496" i="17"/>
  <c r="L496" i="17" s="1"/>
  <c r="K495" i="17"/>
  <c r="M495" i="17" s="1"/>
  <c r="J495" i="17"/>
  <c r="L495" i="17" s="1"/>
  <c r="K494" i="17"/>
  <c r="M494" i="17" s="1"/>
  <c r="J494" i="17"/>
  <c r="L494" i="17" s="1"/>
  <c r="K493" i="17"/>
  <c r="M493" i="17" s="1"/>
  <c r="J493" i="17"/>
  <c r="L493" i="17" s="1"/>
  <c r="K492" i="17"/>
  <c r="M492" i="17" s="1"/>
  <c r="J492" i="17"/>
  <c r="L492" i="17" s="1"/>
  <c r="K491" i="17"/>
  <c r="M491" i="17" s="1"/>
  <c r="J491" i="17"/>
  <c r="L491" i="17" s="1"/>
  <c r="K490" i="17"/>
  <c r="M490" i="17" s="1"/>
  <c r="J490" i="17"/>
  <c r="L490" i="17" s="1"/>
  <c r="K489" i="17"/>
  <c r="M489" i="17" s="1"/>
  <c r="J489" i="17"/>
  <c r="L489" i="17" s="1"/>
  <c r="K488" i="17"/>
  <c r="M488" i="17" s="1"/>
  <c r="J488" i="17"/>
  <c r="L488" i="17" s="1"/>
  <c r="K487" i="17"/>
  <c r="M487" i="17" s="1"/>
  <c r="J487" i="17"/>
  <c r="L487" i="17" s="1"/>
  <c r="K486" i="17"/>
  <c r="M486" i="17" s="1"/>
  <c r="J486" i="17"/>
  <c r="L486" i="17" s="1"/>
  <c r="K485" i="17"/>
  <c r="M485" i="17" s="1"/>
  <c r="J485" i="17"/>
  <c r="L485" i="17" s="1"/>
  <c r="K484" i="17"/>
  <c r="M484" i="17" s="1"/>
  <c r="J484" i="17"/>
  <c r="L484" i="17" s="1"/>
  <c r="K483" i="17"/>
  <c r="M483" i="17" s="1"/>
  <c r="J483" i="17"/>
  <c r="L483" i="17" s="1"/>
  <c r="K482" i="17"/>
  <c r="M482" i="17" s="1"/>
  <c r="J482" i="17"/>
  <c r="L482" i="17" s="1"/>
  <c r="K481" i="17"/>
  <c r="M481" i="17" s="1"/>
  <c r="J481" i="17"/>
  <c r="L481" i="17" s="1"/>
  <c r="K480" i="17"/>
  <c r="M480" i="17" s="1"/>
  <c r="J480" i="17"/>
  <c r="L480" i="17" s="1"/>
  <c r="K479" i="17"/>
  <c r="M479" i="17" s="1"/>
  <c r="J479" i="17"/>
  <c r="L479" i="17" s="1"/>
  <c r="K478" i="17"/>
  <c r="M478" i="17" s="1"/>
  <c r="J478" i="17"/>
  <c r="L478" i="17" s="1"/>
  <c r="K477" i="17"/>
  <c r="M477" i="17" s="1"/>
  <c r="J477" i="17"/>
  <c r="L477" i="17" s="1"/>
  <c r="K476" i="17"/>
  <c r="M476" i="17" s="1"/>
  <c r="J476" i="17"/>
  <c r="L476" i="17" s="1"/>
  <c r="K475" i="17"/>
  <c r="M475" i="17" s="1"/>
  <c r="J475" i="17"/>
  <c r="L475" i="17" s="1"/>
  <c r="K474" i="17"/>
  <c r="M474" i="17" s="1"/>
  <c r="J474" i="17"/>
  <c r="L474" i="17" s="1"/>
  <c r="K473" i="17"/>
  <c r="M473" i="17" s="1"/>
  <c r="J473" i="17"/>
  <c r="L473" i="17" s="1"/>
  <c r="K472" i="17"/>
  <c r="M472" i="17" s="1"/>
  <c r="J472" i="17"/>
  <c r="L472" i="17" s="1"/>
  <c r="K471" i="17"/>
  <c r="M471" i="17" s="1"/>
  <c r="J471" i="17"/>
  <c r="L471" i="17" s="1"/>
  <c r="K470" i="17"/>
  <c r="M470" i="17" s="1"/>
  <c r="J470" i="17"/>
  <c r="L470" i="17" s="1"/>
  <c r="K469" i="17"/>
  <c r="M469" i="17" s="1"/>
  <c r="J469" i="17"/>
  <c r="L469" i="17" s="1"/>
  <c r="K468" i="17"/>
  <c r="M468" i="17" s="1"/>
  <c r="J468" i="17"/>
  <c r="L468" i="17" s="1"/>
  <c r="K467" i="17"/>
  <c r="M467" i="17" s="1"/>
  <c r="J467" i="17"/>
  <c r="L467" i="17" s="1"/>
  <c r="K466" i="17"/>
  <c r="M466" i="17" s="1"/>
  <c r="J466" i="17"/>
  <c r="L466" i="17" s="1"/>
  <c r="K465" i="17"/>
  <c r="M465" i="17" s="1"/>
  <c r="J465" i="17"/>
  <c r="L465" i="17" s="1"/>
  <c r="K464" i="17"/>
  <c r="M464" i="17" s="1"/>
  <c r="J464" i="17"/>
  <c r="L464" i="17" s="1"/>
  <c r="K463" i="17"/>
  <c r="M463" i="17" s="1"/>
  <c r="J463" i="17"/>
  <c r="L463" i="17" s="1"/>
  <c r="K462" i="17"/>
  <c r="M462" i="17" s="1"/>
  <c r="J462" i="17"/>
  <c r="L462" i="17" s="1"/>
  <c r="K461" i="17"/>
  <c r="M461" i="17" s="1"/>
  <c r="J461" i="17"/>
  <c r="L461" i="17" s="1"/>
  <c r="K460" i="17"/>
  <c r="M460" i="17" s="1"/>
  <c r="J460" i="17"/>
  <c r="L460" i="17" s="1"/>
  <c r="K459" i="17"/>
  <c r="M459" i="17" s="1"/>
  <c r="J459" i="17"/>
  <c r="L459" i="17" s="1"/>
  <c r="K458" i="17"/>
  <c r="M458" i="17" s="1"/>
  <c r="J458" i="17"/>
  <c r="L458" i="17" s="1"/>
  <c r="K457" i="17"/>
  <c r="M457" i="17" s="1"/>
  <c r="J457" i="17"/>
  <c r="L457" i="17" s="1"/>
  <c r="K456" i="17"/>
  <c r="M456" i="17" s="1"/>
  <c r="J456" i="17"/>
  <c r="L456" i="17" s="1"/>
  <c r="K455" i="17"/>
  <c r="M455" i="17" s="1"/>
  <c r="J455" i="17"/>
  <c r="L455" i="17" s="1"/>
  <c r="K454" i="17"/>
  <c r="M454" i="17" s="1"/>
  <c r="J454" i="17"/>
  <c r="L454" i="17" s="1"/>
  <c r="K453" i="17"/>
  <c r="M453" i="17" s="1"/>
  <c r="J453" i="17"/>
  <c r="L453" i="17" s="1"/>
  <c r="K452" i="17"/>
  <c r="M452" i="17" s="1"/>
  <c r="J452" i="17"/>
  <c r="L452" i="17" s="1"/>
  <c r="K451" i="17"/>
  <c r="M451" i="17" s="1"/>
  <c r="J451" i="17"/>
  <c r="L451" i="17" s="1"/>
  <c r="K450" i="17"/>
  <c r="M450" i="17" s="1"/>
  <c r="J450" i="17"/>
  <c r="L450" i="17" s="1"/>
  <c r="K449" i="17"/>
  <c r="M449" i="17" s="1"/>
  <c r="J449" i="17"/>
  <c r="L449" i="17" s="1"/>
  <c r="K448" i="17"/>
  <c r="M448" i="17" s="1"/>
  <c r="J448" i="17"/>
  <c r="L448" i="17" s="1"/>
  <c r="K447" i="17"/>
  <c r="M447" i="17" s="1"/>
  <c r="J447" i="17"/>
  <c r="L447" i="17" s="1"/>
  <c r="K446" i="17"/>
  <c r="M446" i="17" s="1"/>
  <c r="J446" i="17"/>
  <c r="L446" i="17" s="1"/>
  <c r="K445" i="17"/>
  <c r="M445" i="17" s="1"/>
  <c r="J445" i="17"/>
  <c r="L445" i="17" s="1"/>
  <c r="K444" i="17"/>
  <c r="M444" i="17" s="1"/>
  <c r="J444" i="17"/>
  <c r="L444" i="17" s="1"/>
  <c r="K443" i="17"/>
  <c r="M443" i="17" s="1"/>
  <c r="J443" i="17"/>
  <c r="L443" i="17" s="1"/>
  <c r="K442" i="17"/>
  <c r="M442" i="17" s="1"/>
  <c r="J442" i="17"/>
  <c r="L442" i="17" s="1"/>
  <c r="K441" i="17"/>
  <c r="M441" i="17" s="1"/>
  <c r="J441" i="17"/>
  <c r="L441" i="17" s="1"/>
  <c r="K440" i="17"/>
  <c r="M440" i="17" s="1"/>
  <c r="J440" i="17"/>
  <c r="L440" i="17" s="1"/>
  <c r="K439" i="17"/>
  <c r="M439" i="17" s="1"/>
  <c r="J439" i="17"/>
  <c r="L439" i="17" s="1"/>
  <c r="K438" i="17"/>
  <c r="M438" i="17" s="1"/>
  <c r="J438" i="17"/>
  <c r="L438" i="17" s="1"/>
  <c r="K437" i="17"/>
  <c r="M437" i="17" s="1"/>
  <c r="J437" i="17"/>
  <c r="L437" i="17" s="1"/>
  <c r="K436" i="17"/>
  <c r="M436" i="17" s="1"/>
  <c r="J436" i="17"/>
  <c r="L436" i="17" s="1"/>
  <c r="K435" i="17"/>
  <c r="M435" i="17" s="1"/>
  <c r="J435" i="17"/>
  <c r="L435" i="17" s="1"/>
  <c r="K434" i="17"/>
  <c r="M434" i="17" s="1"/>
  <c r="J434" i="17"/>
  <c r="L434" i="17" s="1"/>
  <c r="K433" i="17"/>
  <c r="M433" i="17" s="1"/>
  <c r="J433" i="17"/>
  <c r="L433" i="17" s="1"/>
  <c r="K432" i="17"/>
  <c r="M432" i="17" s="1"/>
  <c r="J432" i="17"/>
  <c r="L432" i="17" s="1"/>
  <c r="K431" i="17"/>
  <c r="M431" i="17" s="1"/>
  <c r="J431" i="17"/>
  <c r="L431" i="17" s="1"/>
  <c r="K430" i="17"/>
  <c r="M430" i="17" s="1"/>
  <c r="J430" i="17"/>
  <c r="L430" i="17" s="1"/>
  <c r="K429" i="17"/>
  <c r="M429" i="17" s="1"/>
  <c r="J429" i="17"/>
  <c r="L429" i="17" s="1"/>
  <c r="K428" i="17"/>
  <c r="M428" i="17" s="1"/>
  <c r="J428" i="17"/>
  <c r="L428" i="17" s="1"/>
  <c r="K427" i="17"/>
  <c r="M427" i="17" s="1"/>
  <c r="J427" i="17"/>
  <c r="L427" i="17" s="1"/>
  <c r="K426" i="17"/>
  <c r="M426" i="17" s="1"/>
  <c r="J426" i="17"/>
  <c r="L426" i="17" s="1"/>
  <c r="K425" i="17"/>
  <c r="M425" i="17" s="1"/>
  <c r="J425" i="17"/>
  <c r="L425" i="17" s="1"/>
  <c r="K424" i="17"/>
  <c r="M424" i="17" s="1"/>
  <c r="J424" i="17"/>
  <c r="L424" i="17" s="1"/>
  <c r="K423" i="17"/>
  <c r="M423" i="17" s="1"/>
  <c r="J423" i="17"/>
  <c r="L423" i="17" s="1"/>
  <c r="K422" i="17"/>
  <c r="M422" i="17" s="1"/>
  <c r="J422" i="17"/>
  <c r="L422" i="17" s="1"/>
  <c r="K421" i="17"/>
  <c r="M421" i="17" s="1"/>
  <c r="J421" i="17"/>
  <c r="L421" i="17" s="1"/>
  <c r="K420" i="17"/>
  <c r="M420" i="17" s="1"/>
  <c r="J420" i="17"/>
  <c r="L420" i="17" s="1"/>
  <c r="K419" i="17"/>
  <c r="M419" i="17" s="1"/>
  <c r="J419" i="17"/>
  <c r="L419" i="17" s="1"/>
  <c r="K418" i="17"/>
  <c r="M418" i="17" s="1"/>
  <c r="J418" i="17"/>
  <c r="L418" i="17" s="1"/>
  <c r="K417" i="17"/>
  <c r="M417" i="17" s="1"/>
  <c r="J417" i="17"/>
  <c r="L417" i="17" s="1"/>
  <c r="K416" i="17"/>
  <c r="M416" i="17" s="1"/>
  <c r="J416" i="17"/>
  <c r="L416" i="17" s="1"/>
  <c r="K415" i="17"/>
  <c r="M415" i="17" s="1"/>
  <c r="J415" i="17"/>
  <c r="L415" i="17" s="1"/>
  <c r="K414" i="17"/>
  <c r="M414" i="17" s="1"/>
  <c r="J414" i="17"/>
  <c r="L414" i="17" s="1"/>
  <c r="K413" i="17"/>
  <c r="M413" i="17" s="1"/>
  <c r="J413" i="17"/>
  <c r="L413" i="17" s="1"/>
  <c r="K412" i="17"/>
  <c r="M412" i="17" s="1"/>
  <c r="J412" i="17"/>
  <c r="L412" i="17" s="1"/>
  <c r="K411" i="17"/>
  <c r="M411" i="17" s="1"/>
  <c r="J411" i="17"/>
  <c r="L411" i="17" s="1"/>
  <c r="K410" i="17"/>
  <c r="M410" i="17" s="1"/>
  <c r="J410" i="17"/>
  <c r="L410" i="17" s="1"/>
  <c r="K409" i="17"/>
  <c r="M409" i="17" s="1"/>
  <c r="J409" i="17"/>
  <c r="L409" i="17" s="1"/>
  <c r="K408" i="17"/>
  <c r="M408" i="17" s="1"/>
  <c r="J408" i="17"/>
  <c r="L408" i="17" s="1"/>
  <c r="K407" i="17"/>
  <c r="M407" i="17" s="1"/>
  <c r="J407" i="17"/>
  <c r="L407" i="17" s="1"/>
  <c r="K406" i="17"/>
  <c r="M406" i="17" s="1"/>
  <c r="J406" i="17"/>
  <c r="L406" i="17" s="1"/>
  <c r="K405" i="17"/>
  <c r="M405" i="17" s="1"/>
  <c r="J405" i="17"/>
  <c r="L405" i="17" s="1"/>
  <c r="K404" i="17"/>
  <c r="M404" i="17" s="1"/>
  <c r="J404" i="17"/>
  <c r="L404" i="17" s="1"/>
  <c r="K403" i="17"/>
  <c r="M403" i="17" s="1"/>
  <c r="J403" i="17"/>
  <c r="L403" i="17" s="1"/>
  <c r="K402" i="17"/>
  <c r="M402" i="17" s="1"/>
  <c r="J402" i="17"/>
  <c r="L402" i="17" s="1"/>
  <c r="K401" i="17"/>
  <c r="M401" i="17" s="1"/>
  <c r="J401" i="17"/>
  <c r="L401" i="17" s="1"/>
  <c r="K400" i="17"/>
  <c r="M400" i="17" s="1"/>
  <c r="J400" i="17"/>
  <c r="L400" i="17" s="1"/>
  <c r="K399" i="17"/>
  <c r="M399" i="17" s="1"/>
  <c r="J399" i="17"/>
  <c r="L399" i="17" s="1"/>
  <c r="K398" i="17"/>
  <c r="M398" i="17" s="1"/>
  <c r="J398" i="17"/>
  <c r="L398" i="17" s="1"/>
  <c r="K397" i="17"/>
  <c r="M397" i="17" s="1"/>
  <c r="J397" i="17"/>
  <c r="L397" i="17" s="1"/>
  <c r="K396" i="17"/>
  <c r="M396" i="17" s="1"/>
  <c r="J396" i="17"/>
  <c r="L396" i="17" s="1"/>
  <c r="K395" i="17"/>
  <c r="M395" i="17" s="1"/>
  <c r="J395" i="17"/>
  <c r="L395" i="17" s="1"/>
  <c r="K394" i="17"/>
  <c r="M394" i="17" s="1"/>
  <c r="J394" i="17"/>
  <c r="L394" i="17" s="1"/>
  <c r="K393" i="17"/>
  <c r="M393" i="17" s="1"/>
  <c r="J393" i="17"/>
  <c r="L393" i="17" s="1"/>
  <c r="K392" i="17"/>
  <c r="M392" i="17" s="1"/>
  <c r="J392" i="17"/>
  <c r="L392" i="17" s="1"/>
  <c r="K391" i="17"/>
  <c r="M391" i="17" s="1"/>
  <c r="J391" i="17"/>
  <c r="L391" i="17" s="1"/>
  <c r="K390" i="17"/>
  <c r="M390" i="17" s="1"/>
  <c r="J390" i="17"/>
  <c r="L390" i="17" s="1"/>
  <c r="K389" i="17"/>
  <c r="M389" i="17" s="1"/>
  <c r="J389" i="17"/>
  <c r="L389" i="17" s="1"/>
  <c r="K388" i="17"/>
  <c r="M388" i="17" s="1"/>
  <c r="J388" i="17"/>
  <c r="L388" i="17" s="1"/>
  <c r="K387" i="17"/>
  <c r="M387" i="17" s="1"/>
  <c r="J387" i="17"/>
  <c r="L387" i="17" s="1"/>
  <c r="K386" i="17"/>
  <c r="M386" i="17" s="1"/>
  <c r="J386" i="17"/>
  <c r="L386" i="17" s="1"/>
  <c r="K385" i="17"/>
  <c r="M385" i="17" s="1"/>
  <c r="J385" i="17"/>
  <c r="L385" i="17" s="1"/>
  <c r="K384" i="17"/>
  <c r="M384" i="17" s="1"/>
  <c r="J384" i="17"/>
  <c r="L384" i="17" s="1"/>
  <c r="K383" i="17"/>
  <c r="M383" i="17" s="1"/>
  <c r="J383" i="17"/>
  <c r="L383" i="17" s="1"/>
  <c r="K382" i="17"/>
  <c r="M382" i="17" s="1"/>
  <c r="J382" i="17"/>
  <c r="L382" i="17" s="1"/>
  <c r="K381" i="17"/>
  <c r="M381" i="17" s="1"/>
  <c r="J381" i="17"/>
  <c r="L381" i="17" s="1"/>
  <c r="K380" i="17"/>
  <c r="M380" i="17" s="1"/>
  <c r="J380" i="17"/>
  <c r="L380" i="17" s="1"/>
  <c r="K379" i="17"/>
  <c r="M379" i="17" s="1"/>
  <c r="J379" i="17"/>
  <c r="L379" i="17" s="1"/>
  <c r="K378" i="17"/>
  <c r="M378" i="17" s="1"/>
  <c r="J378" i="17"/>
  <c r="L378" i="17" s="1"/>
  <c r="K377" i="17"/>
  <c r="M377" i="17" s="1"/>
  <c r="J377" i="17"/>
  <c r="L377" i="17" s="1"/>
  <c r="K376" i="17"/>
  <c r="M376" i="17" s="1"/>
  <c r="J376" i="17"/>
  <c r="L376" i="17" s="1"/>
  <c r="K375" i="17"/>
  <c r="M375" i="17" s="1"/>
  <c r="J375" i="17"/>
  <c r="L375" i="17" s="1"/>
  <c r="K374" i="17"/>
  <c r="M374" i="17" s="1"/>
  <c r="J374" i="17"/>
  <c r="L374" i="17" s="1"/>
  <c r="K373" i="17"/>
  <c r="M373" i="17" s="1"/>
  <c r="J373" i="17"/>
  <c r="L373" i="17" s="1"/>
  <c r="K372" i="17"/>
  <c r="M372" i="17" s="1"/>
  <c r="J372" i="17"/>
  <c r="L372" i="17" s="1"/>
  <c r="K371" i="17"/>
  <c r="M371" i="17" s="1"/>
  <c r="J371" i="17"/>
  <c r="L371" i="17" s="1"/>
  <c r="K370" i="17"/>
  <c r="M370" i="17" s="1"/>
  <c r="J370" i="17"/>
  <c r="L370" i="17" s="1"/>
  <c r="K369" i="17"/>
  <c r="M369" i="17" s="1"/>
  <c r="J369" i="17"/>
  <c r="L369" i="17" s="1"/>
  <c r="K368" i="17"/>
  <c r="M368" i="17" s="1"/>
  <c r="J368" i="17"/>
  <c r="L368" i="17" s="1"/>
  <c r="K367" i="17"/>
  <c r="M367" i="17" s="1"/>
  <c r="J367" i="17"/>
  <c r="L367" i="17" s="1"/>
  <c r="K366" i="17"/>
  <c r="M366" i="17" s="1"/>
  <c r="J366" i="17"/>
  <c r="L366" i="17" s="1"/>
  <c r="K365" i="17"/>
  <c r="M365" i="17" s="1"/>
  <c r="J365" i="17"/>
  <c r="L365" i="17" s="1"/>
  <c r="K364" i="17"/>
  <c r="M364" i="17" s="1"/>
  <c r="J364" i="17"/>
  <c r="L364" i="17" s="1"/>
  <c r="K363" i="17"/>
  <c r="M363" i="17" s="1"/>
  <c r="J363" i="17"/>
  <c r="L363" i="17" s="1"/>
  <c r="K362" i="17"/>
  <c r="M362" i="17" s="1"/>
  <c r="J362" i="17"/>
  <c r="L362" i="17" s="1"/>
  <c r="K361" i="17"/>
  <c r="M361" i="17" s="1"/>
  <c r="J361" i="17"/>
  <c r="L361" i="17" s="1"/>
  <c r="K360" i="17"/>
  <c r="M360" i="17" s="1"/>
  <c r="J360" i="17"/>
  <c r="L360" i="17" s="1"/>
  <c r="K359" i="17"/>
  <c r="M359" i="17" s="1"/>
  <c r="J359" i="17"/>
  <c r="L359" i="17" s="1"/>
  <c r="K358" i="17"/>
  <c r="M358" i="17" s="1"/>
  <c r="J358" i="17"/>
  <c r="L358" i="17" s="1"/>
  <c r="K357" i="17"/>
  <c r="M357" i="17" s="1"/>
  <c r="J357" i="17"/>
  <c r="L357" i="17" s="1"/>
  <c r="K356" i="17"/>
  <c r="M356" i="17" s="1"/>
  <c r="J356" i="17"/>
  <c r="L356" i="17" s="1"/>
  <c r="K355" i="17"/>
  <c r="M355" i="17" s="1"/>
  <c r="J355" i="17"/>
  <c r="L355" i="17" s="1"/>
  <c r="K354" i="17"/>
  <c r="M354" i="17" s="1"/>
  <c r="J354" i="17"/>
  <c r="L354" i="17" s="1"/>
  <c r="K353" i="17"/>
  <c r="M353" i="17" s="1"/>
  <c r="J353" i="17"/>
  <c r="L353" i="17" s="1"/>
  <c r="K352" i="17"/>
  <c r="M352" i="17" s="1"/>
  <c r="J352" i="17"/>
  <c r="L352" i="17" s="1"/>
  <c r="K351" i="17"/>
  <c r="M351" i="17" s="1"/>
  <c r="J351" i="17"/>
  <c r="L351" i="17" s="1"/>
  <c r="K350" i="17"/>
  <c r="M350" i="17" s="1"/>
  <c r="J350" i="17"/>
  <c r="L350" i="17" s="1"/>
  <c r="K349" i="17"/>
  <c r="M349" i="17" s="1"/>
  <c r="J349" i="17"/>
  <c r="L349" i="17" s="1"/>
  <c r="K348" i="17"/>
  <c r="M348" i="17" s="1"/>
  <c r="J348" i="17"/>
  <c r="L348" i="17" s="1"/>
  <c r="K347" i="17"/>
  <c r="M347" i="17" s="1"/>
  <c r="J347" i="17"/>
  <c r="L347" i="17" s="1"/>
  <c r="K346" i="17"/>
  <c r="M346" i="17" s="1"/>
  <c r="J346" i="17"/>
  <c r="L346" i="17" s="1"/>
  <c r="K345" i="17"/>
  <c r="M345" i="17" s="1"/>
  <c r="J345" i="17"/>
  <c r="L345" i="17" s="1"/>
  <c r="K344" i="17"/>
  <c r="M344" i="17" s="1"/>
  <c r="J344" i="17"/>
  <c r="L344" i="17" s="1"/>
  <c r="K343" i="17"/>
  <c r="M343" i="17" s="1"/>
  <c r="J343" i="17"/>
  <c r="L343" i="17" s="1"/>
  <c r="K342" i="17"/>
  <c r="M342" i="17" s="1"/>
  <c r="J342" i="17"/>
  <c r="L342" i="17" s="1"/>
  <c r="K341" i="17"/>
  <c r="M341" i="17" s="1"/>
  <c r="J341" i="17"/>
  <c r="L341" i="17" s="1"/>
  <c r="K340" i="17"/>
  <c r="M340" i="17" s="1"/>
  <c r="J340" i="17"/>
  <c r="L340" i="17" s="1"/>
  <c r="K339" i="17"/>
  <c r="M339" i="17" s="1"/>
  <c r="J339" i="17"/>
  <c r="L339" i="17" s="1"/>
  <c r="K338" i="17"/>
  <c r="M338" i="17" s="1"/>
  <c r="J338" i="17"/>
  <c r="L338" i="17" s="1"/>
  <c r="K337" i="17"/>
  <c r="M337" i="17" s="1"/>
  <c r="J337" i="17"/>
  <c r="L337" i="17" s="1"/>
  <c r="K336" i="17"/>
  <c r="M336" i="17" s="1"/>
  <c r="J336" i="17"/>
  <c r="L336" i="17" s="1"/>
  <c r="K335" i="17"/>
  <c r="M335" i="17" s="1"/>
  <c r="J335" i="17"/>
  <c r="L335" i="17" s="1"/>
  <c r="K334" i="17"/>
  <c r="M334" i="17" s="1"/>
  <c r="J334" i="17"/>
  <c r="L334" i="17" s="1"/>
  <c r="K333" i="17"/>
  <c r="M333" i="17" s="1"/>
  <c r="J333" i="17"/>
  <c r="L333" i="17" s="1"/>
  <c r="K332" i="17"/>
  <c r="M332" i="17" s="1"/>
  <c r="J332" i="17"/>
  <c r="L332" i="17" s="1"/>
  <c r="K331" i="17"/>
  <c r="M331" i="17" s="1"/>
  <c r="J331" i="17"/>
  <c r="L331" i="17" s="1"/>
  <c r="K330" i="17"/>
  <c r="M330" i="17" s="1"/>
  <c r="J330" i="17"/>
  <c r="L330" i="17" s="1"/>
  <c r="K329" i="17"/>
  <c r="M329" i="17" s="1"/>
  <c r="J329" i="17"/>
  <c r="L329" i="17" s="1"/>
  <c r="K328" i="17"/>
  <c r="M328" i="17" s="1"/>
  <c r="J328" i="17"/>
  <c r="L328" i="17" s="1"/>
  <c r="K327" i="17"/>
  <c r="M327" i="17" s="1"/>
  <c r="J327" i="17"/>
  <c r="L327" i="17" s="1"/>
  <c r="K326" i="17"/>
  <c r="M326" i="17" s="1"/>
  <c r="J326" i="17"/>
  <c r="L326" i="17" s="1"/>
  <c r="K325" i="17"/>
  <c r="M325" i="17" s="1"/>
  <c r="J325" i="17"/>
  <c r="L325" i="17" s="1"/>
  <c r="K324" i="17"/>
  <c r="M324" i="17" s="1"/>
  <c r="J324" i="17"/>
  <c r="L324" i="17" s="1"/>
  <c r="K323" i="17"/>
  <c r="M323" i="17" s="1"/>
  <c r="J323" i="17"/>
  <c r="L323" i="17" s="1"/>
  <c r="K322" i="17"/>
  <c r="M322" i="17" s="1"/>
  <c r="J322" i="17"/>
  <c r="L322" i="17" s="1"/>
  <c r="K321" i="17"/>
  <c r="M321" i="17" s="1"/>
  <c r="J321" i="17"/>
  <c r="L321" i="17" s="1"/>
  <c r="K320" i="17"/>
  <c r="M320" i="17" s="1"/>
  <c r="J320" i="17"/>
  <c r="L320" i="17" s="1"/>
  <c r="K319" i="17"/>
  <c r="M319" i="17" s="1"/>
  <c r="J319" i="17"/>
  <c r="L319" i="17" s="1"/>
  <c r="K318" i="17"/>
  <c r="M318" i="17" s="1"/>
  <c r="J318" i="17"/>
  <c r="L318" i="17" s="1"/>
  <c r="K317" i="17"/>
  <c r="M317" i="17" s="1"/>
  <c r="J317" i="17"/>
  <c r="L317" i="17" s="1"/>
  <c r="K316" i="17"/>
  <c r="M316" i="17" s="1"/>
  <c r="J316" i="17"/>
  <c r="L316" i="17" s="1"/>
  <c r="K315" i="17"/>
  <c r="M315" i="17" s="1"/>
  <c r="J315" i="17"/>
  <c r="L315" i="17" s="1"/>
  <c r="K314" i="17"/>
  <c r="M314" i="17" s="1"/>
  <c r="J314" i="17"/>
  <c r="L314" i="17" s="1"/>
  <c r="K313" i="17"/>
  <c r="M313" i="17" s="1"/>
  <c r="J313" i="17"/>
  <c r="L313" i="17" s="1"/>
  <c r="K312" i="17"/>
  <c r="M312" i="17" s="1"/>
  <c r="J312" i="17"/>
  <c r="L312" i="17" s="1"/>
  <c r="K311" i="17"/>
  <c r="M311" i="17" s="1"/>
  <c r="J311" i="17"/>
  <c r="L311" i="17" s="1"/>
  <c r="K310" i="17"/>
  <c r="M310" i="17" s="1"/>
  <c r="J310" i="17"/>
  <c r="L310" i="17" s="1"/>
  <c r="K309" i="17"/>
  <c r="M309" i="17" s="1"/>
  <c r="J309" i="17"/>
  <c r="L309" i="17" s="1"/>
  <c r="K308" i="17"/>
  <c r="M308" i="17" s="1"/>
  <c r="J308" i="17"/>
  <c r="L308" i="17" s="1"/>
  <c r="K307" i="17"/>
  <c r="M307" i="17" s="1"/>
  <c r="J307" i="17"/>
  <c r="L307" i="17" s="1"/>
  <c r="K306" i="17"/>
  <c r="M306" i="17" s="1"/>
  <c r="J306" i="17"/>
  <c r="L306" i="17" s="1"/>
  <c r="K305" i="17"/>
  <c r="M305" i="17" s="1"/>
  <c r="J305" i="17"/>
  <c r="L305" i="17" s="1"/>
  <c r="K304" i="17"/>
  <c r="M304" i="17" s="1"/>
  <c r="J304" i="17"/>
  <c r="L304" i="17" s="1"/>
  <c r="K303" i="17"/>
  <c r="M303" i="17" s="1"/>
  <c r="J303" i="17"/>
  <c r="L303" i="17" s="1"/>
  <c r="K302" i="17"/>
  <c r="M302" i="17" s="1"/>
  <c r="J302" i="17"/>
  <c r="L302" i="17" s="1"/>
  <c r="K301" i="17"/>
  <c r="M301" i="17" s="1"/>
  <c r="J301" i="17"/>
  <c r="L301" i="17" s="1"/>
  <c r="K300" i="17"/>
  <c r="M300" i="17" s="1"/>
  <c r="J300" i="17"/>
  <c r="L300" i="17" s="1"/>
  <c r="K299" i="17"/>
  <c r="M299" i="17" s="1"/>
  <c r="J299" i="17"/>
  <c r="L299" i="17" s="1"/>
  <c r="K298" i="17"/>
  <c r="M298" i="17" s="1"/>
  <c r="J298" i="17"/>
  <c r="L298" i="17" s="1"/>
  <c r="K297" i="17"/>
  <c r="M297" i="17" s="1"/>
  <c r="J297" i="17"/>
  <c r="L297" i="17" s="1"/>
  <c r="K296" i="17"/>
  <c r="M296" i="17" s="1"/>
  <c r="J296" i="17"/>
  <c r="L296" i="17" s="1"/>
  <c r="K295" i="17"/>
  <c r="M295" i="17" s="1"/>
  <c r="J295" i="17"/>
  <c r="L295" i="17" s="1"/>
  <c r="K294" i="17"/>
  <c r="M294" i="17" s="1"/>
  <c r="J294" i="17"/>
  <c r="L294" i="17" s="1"/>
  <c r="K293" i="17"/>
  <c r="M293" i="17" s="1"/>
  <c r="J293" i="17"/>
  <c r="L293" i="17" s="1"/>
  <c r="K292" i="17"/>
  <c r="M292" i="17" s="1"/>
  <c r="J292" i="17"/>
  <c r="L292" i="17" s="1"/>
  <c r="K291" i="17"/>
  <c r="M291" i="17" s="1"/>
  <c r="J291" i="17"/>
  <c r="L291" i="17" s="1"/>
  <c r="K290" i="17"/>
  <c r="M290" i="17" s="1"/>
  <c r="J290" i="17"/>
  <c r="L290" i="17" s="1"/>
  <c r="K289" i="17"/>
  <c r="M289" i="17" s="1"/>
  <c r="J289" i="17"/>
  <c r="L289" i="17" s="1"/>
  <c r="K288" i="17"/>
  <c r="M288" i="17" s="1"/>
  <c r="J288" i="17"/>
  <c r="L288" i="17" s="1"/>
  <c r="K287" i="17"/>
  <c r="M287" i="17" s="1"/>
  <c r="J287" i="17"/>
  <c r="L287" i="17" s="1"/>
  <c r="K286" i="17"/>
  <c r="M286" i="17" s="1"/>
  <c r="J286" i="17"/>
  <c r="L286" i="17" s="1"/>
  <c r="K285" i="17"/>
  <c r="M285" i="17" s="1"/>
  <c r="J285" i="17"/>
  <c r="L285" i="17" s="1"/>
  <c r="K284" i="17"/>
  <c r="M284" i="17" s="1"/>
  <c r="J284" i="17"/>
  <c r="L284" i="17" s="1"/>
  <c r="K283" i="17"/>
  <c r="M283" i="17" s="1"/>
  <c r="J283" i="17"/>
  <c r="L283" i="17" s="1"/>
  <c r="K282" i="17"/>
  <c r="M282" i="17" s="1"/>
  <c r="J282" i="17"/>
  <c r="L282" i="17" s="1"/>
  <c r="K281" i="17"/>
  <c r="M281" i="17" s="1"/>
  <c r="J281" i="17"/>
  <c r="L281" i="17" s="1"/>
  <c r="K280" i="17"/>
  <c r="M280" i="17" s="1"/>
  <c r="J280" i="17"/>
  <c r="L280" i="17" s="1"/>
  <c r="K279" i="17"/>
  <c r="M279" i="17" s="1"/>
  <c r="J279" i="17"/>
  <c r="L279" i="17" s="1"/>
  <c r="K278" i="17"/>
  <c r="M278" i="17" s="1"/>
  <c r="J278" i="17"/>
  <c r="L278" i="17" s="1"/>
  <c r="K277" i="17"/>
  <c r="M277" i="17" s="1"/>
  <c r="J277" i="17"/>
  <c r="L277" i="17" s="1"/>
  <c r="K276" i="17"/>
  <c r="M276" i="17" s="1"/>
  <c r="J276" i="17"/>
  <c r="L276" i="17" s="1"/>
  <c r="K275" i="17"/>
  <c r="M275" i="17" s="1"/>
  <c r="J275" i="17"/>
  <c r="L275" i="17" s="1"/>
  <c r="K274" i="17"/>
  <c r="M274" i="17" s="1"/>
  <c r="J274" i="17"/>
  <c r="L274" i="17" s="1"/>
  <c r="K273" i="17"/>
  <c r="M273" i="17" s="1"/>
  <c r="J273" i="17"/>
  <c r="L273" i="17" s="1"/>
  <c r="K272" i="17"/>
  <c r="M272" i="17" s="1"/>
  <c r="J272" i="17"/>
  <c r="L272" i="17" s="1"/>
  <c r="K271" i="17"/>
  <c r="M271" i="17" s="1"/>
  <c r="J271" i="17"/>
  <c r="L271" i="17" s="1"/>
  <c r="K270" i="17"/>
  <c r="M270" i="17" s="1"/>
  <c r="J270" i="17"/>
  <c r="L270" i="17" s="1"/>
  <c r="K269" i="17"/>
  <c r="M269" i="17" s="1"/>
  <c r="J269" i="17"/>
  <c r="L269" i="17" s="1"/>
  <c r="K268" i="17"/>
  <c r="M268" i="17" s="1"/>
  <c r="J268" i="17"/>
  <c r="L268" i="17" s="1"/>
  <c r="K267" i="17"/>
  <c r="M267" i="17" s="1"/>
  <c r="J267" i="17"/>
  <c r="L267" i="17" s="1"/>
  <c r="K266" i="17"/>
  <c r="M266" i="17" s="1"/>
  <c r="J266" i="17"/>
  <c r="L266" i="17" s="1"/>
  <c r="K265" i="17"/>
  <c r="M265" i="17" s="1"/>
  <c r="J265" i="17"/>
  <c r="L265" i="17" s="1"/>
  <c r="K264" i="17"/>
  <c r="M264" i="17" s="1"/>
  <c r="J264" i="17"/>
  <c r="L264" i="17" s="1"/>
  <c r="K263" i="17"/>
  <c r="M263" i="17" s="1"/>
  <c r="J263" i="17"/>
  <c r="L263" i="17" s="1"/>
  <c r="K262" i="17"/>
  <c r="M262" i="17" s="1"/>
  <c r="J262" i="17"/>
  <c r="L262" i="17" s="1"/>
  <c r="K261" i="17"/>
  <c r="M261" i="17" s="1"/>
  <c r="J261" i="17"/>
  <c r="L261" i="17" s="1"/>
  <c r="K260" i="17"/>
  <c r="M260" i="17" s="1"/>
  <c r="J260" i="17"/>
  <c r="L260" i="17" s="1"/>
  <c r="K259" i="17"/>
  <c r="M259" i="17" s="1"/>
  <c r="J259" i="17"/>
  <c r="L259" i="17" s="1"/>
  <c r="K258" i="17"/>
  <c r="M258" i="17" s="1"/>
  <c r="J258" i="17"/>
  <c r="L258" i="17" s="1"/>
  <c r="K257" i="17"/>
  <c r="M257" i="17" s="1"/>
  <c r="J257" i="17"/>
  <c r="L257" i="17" s="1"/>
  <c r="K256" i="17"/>
  <c r="M256" i="17" s="1"/>
  <c r="J256" i="17"/>
  <c r="L256" i="17" s="1"/>
  <c r="K255" i="17"/>
  <c r="M255" i="17" s="1"/>
  <c r="J255" i="17"/>
  <c r="L255" i="17" s="1"/>
  <c r="K254" i="17"/>
  <c r="M254" i="17" s="1"/>
  <c r="J254" i="17"/>
  <c r="L254" i="17" s="1"/>
  <c r="K253" i="17"/>
  <c r="M253" i="17" s="1"/>
  <c r="J253" i="17"/>
  <c r="L253" i="17" s="1"/>
  <c r="K252" i="17"/>
  <c r="M252" i="17" s="1"/>
  <c r="J252" i="17"/>
  <c r="L252" i="17" s="1"/>
  <c r="K251" i="17"/>
  <c r="M251" i="17" s="1"/>
  <c r="J251" i="17"/>
  <c r="L251" i="17" s="1"/>
  <c r="K250" i="17"/>
  <c r="M250" i="17" s="1"/>
  <c r="J250" i="17"/>
  <c r="L250" i="17" s="1"/>
  <c r="K249" i="17"/>
  <c r="M249" i="17" s="1"/>
  <c r="J249" i="17"/>
  <c r="L249" i="17" s="1"/>
  <c r="K248" i="17"/>
  <c r="M248" i="17" s="1"/>
  <c r="J248" i="17"/>
  <c r="L248" i="17" s="1"/>
  <c r="K247" i="17"/>
  <c r="M247" i="17" s="1"/>
  <c r="J247" i="17"/>
  <c r="L247" i="17" s="1"/>
  <c r="K246" i="17"/>
  <c r="M246" i="17" s="1"/>
  <c r="J246" i="17"/>
  <c r="L246" i="17" s="1"/>
  <c r="K245" i="17"/>
  <c r="M245" i="17" s="1"/>
  <c r="J245" i="17"/>
  <c r="L245" i="17" s="1"/>
  <c r="K244" i="17"/>
  <c r="M244" i="17" s="1"/>
  <c r="J244" i="17"/>
  <c r="L244" i="17" s="1"/>
  <c r="K243" i="17"/>
  <c r="M243" i="17" s="1"/>
  <c r="J243" i="17"/>
  <c r="L243" i="17" s="1"/>
  <c r="K242" i="17"/>
  <c r="M242" i="17" s="1"/>
  <c r="J242" i="17"/>
  <c r="L242" i="17" s="1"/>
  <c r="K241" i="17"/>
  <c r="M241" i="17" s="1"/>
  <c r="J241" i="17"/>
  <c r="L241" i="17" s="1"/>
  <c r="K240" i="17"/>
  <c r="M240" i="17" s="1"/>
  <c r="J240" i="17"/>
  <c r="L240" i="17" s="1"/>
  <c r="K239" i="17"/>
  <c r="M239" i="17" s="1"/>
  <c r="J239" i="17"/>
  <c r="L239" i="17" s="1"/>
  <c r="K238" i="17"/>
  <c r="M238" i="17" s="1"/>
  <c r="J238" i="17"/>
  <c r="L238" i="17" s="1"/>
  <c r="K237" i="17"/>
  <c r="M237" i="17" s="1"/>
  <c r="J237" i="17"/>
  <c r="L237" i="17" s="1"/>
  <c r="K236" i="17"/>
  <c r="M236" i="17" s="1"/>
  <c r="J236" i="17"/>
  <c r="L236" i="17" s="1"/>
  <c r="K235" i="17"/>
  <c r="M235" i="17" s="1"/>
  <c r="J235" i="17"/>
  <c r="L235" i="17" s="1"/>
  <c r="K234" i="17"/>
  <c r="M234" i="17" s="1"/>
  <c r="J234" i="17"/>
  <c r="L234" i="17" s="1"/>
  <c r="K233" i="17"/>
  <c r="M233" i="17" s="1"/>
  <c r="J233" i="17"/>
  <c r="L233" i="17" s="1"/>
  <c r="K232" i="17"/>
  <c r="M232" i="17" s="1"/>
  <c r="J232" i="17"/>
  <c r="L232" i="17" s="1"/>
  <c r="K231" i="17"/>
  <c r="M231" i="17" s="1"/>
  <c r="J231" i="17"/>
  <c r="L231" i="17" s="1"/>
  <c r="K230" i="17"/>
  <c r="M230" i="17" s="1"/>
  <c r="J230" i="17"/>
  <c r="L230" i="17" s="1"/>
  <c r="K229" i="17"/>
  <c r="M229" i="17" s="1"/>
  <c r="J229" i="17"/>
  <c r="L229" i="17" s="1"/>
  <c r="K228" i="17"/>
  <c r="M228" i="17" s="1"/>
  <c r="J228" i="17"/>
  <c r="L228" i="17" s="1"/>
  <c r="K227" i="17"/>
  <c r="M227" i="17" s="1"/>
  <c r="J227" i="17"/>
  <c r="L227" i="17" s="1"/>
  <c r="K226" i="17"/>
  <c r="M226" i="17" s="1"/>
  <c r="J226" i="17"/>
  <c r="L226" i="17" s="1"/>
  <c r="K225" i="17"/>
  <c r="M225" i="17" s="1"/>
  <c r="J225" i="17"/>
  <c r="L225" i="17" s="1"/>
  <c r="K224" i="17"/>
  <c r="M224" i="17" s="1"/>
  <c r="J224" i="17"/>
  <c r="L224" i="17" s="1"/>
  <c r="K223" i="17"/>
  <c r="M223" i="17" s="1"/>
  <c r="J223" i="17"/>
  <c r="L223" i="17" s="1"/>
  <c r="K222" i="17"/>
  <c r="M222" i="17" s="1"/>
  <c r="J222" i="17"/>
  <c r="L222" i="17" s="1"/>
  <c r="K221" i="17"/>
  <c r="M221" i="17" s="1"/>
  <c r="J221" i="17"/>
  <c r="L221" i="17" s="1"/>
  <c r="K220" i="17"/>
  <c r="M220" i="17" s="1"/>
  <c r="J220" i="17"/>
  <c r="L220" i="17" s="1"/>
  <c r="K219" i="17"/>
  <c r="M219" i="17" s="1"/>
  <c r="J219" i="17"/>
  <c r="L219" i="17" s="1"/>
  <c r="K218" i="17"/>
  <c r="M218" i="17" s="1"/>
  <c r="J218" i="17"/>
  <c r="L218" i="17" s="1"/>
  <c r="K217" i="17"/>
  <c r="M217" i="17" s="1"/>
  <c r="J217" i="17"/>
  <c r="L217" i="17" s="1"/>
  <c r="K216" i="17"/>
  <c r="M216" i="17" s="1"/>
  <c r="J216" i="17"/>
  <c r="L216" i="17" s="1"/>
  <c r="K215" i="17"/>
  <c r="M215" i="17" s="1"/>
  <c r="J215" i="17"/>
  <c r="L215" i="17" s="1"/>
  <c r="K214" i="17"/>
  <c r="M214" i="17" s="1"/>
  <c r="J214" i="17"/>
  <c r="L214" i="17" s="1"/>
  <c r="K213" i="17"/>
  <c r="M213" i="17" s="1"/>
  <c r="J213" i="17"/>
  <c r="L213" i="17" s="1"/>
  <c r="K212" i="17"/>
  <c r="M212" i="17" s="1"/>
  <c r="J212" i="17"/>
  <c r="L212" i="17" s="1"/>
  <c r="K211" i="17"/>
  <c r="M211" i="17" s="1"/>
  <c r="J211" i="17"/>
  <c r="L211" i="17" s="1"/>
  <c r="K210" i="17"/>
  <c r="M210" i="17" s="1"/>
  <c r="J210" i="17"/>
  <c r="L210" i="17" s="1"/>
  <c r="K209" i="17"/>
  <c r="M209" i="17" s="1"/>
  <c r="J209" i="17"/>
  <c r="L209" i="17" s="1"/>
  <c r="K208" i="17"/>
  <c r="M208" i="17" s="1"/>
  <c r="J208" i="17"/>
  <c r="L208" i="17" s="1"/>
  <c r="K207" i="17"/>
  <c r="M207" i="17" s="1"/>
  <c r="J207" i="17"/>
  <c r="L207" i="17" s="1"/>
  <c r="K206" i="17"/>
  <c r="M206" i="17" s="1"/>
  <c r="J206" i="17"/>
  <c r="L206" i="17" s="1"/>
  <c r="K205" i="17"/>
  <c r="M205" i="17" s="1"/>
  <c r="J205" i="17"/>
  <c r="L205" i="17" s="1"/>
  <c r="K204" i="17"/>
  <c r="M204" i="17" s="1"/>
  <c r="J204" i="17"/>
  <c r="L204" i="17" s="1"/>
  <c r="K203" i="17"/>
  <c r="M203" i="17" s="1"/>
  <c r="J203" i="17"/>
  <c r="L203" i="17" s="1"/>
  <c r="K202" i="17"/>
  <c r="M202" i="17" s="1"/>
  <c r="J202" i="17"/>
  <c r="L202" i="17" s="1"/>
  <c r="K201" i="17"/>
  <c r="M201" i="17" s="1"/>
  <c r="J201" i="17"/>
  <c r="L201" i="17" s="1"/>
  <c r="K200" i="17"/>
  <c r="M200" i="17" s="1"/>
  <c r="J200" i="17"/>
  <c r="L200" i="17" s="1"/>
  <c r="K199" i="17"/>
  <c r="M199" i="17" s="1"/>
  <c r="J199" i="17"/>
  <c r="L199" i="17" s="1"/>
  <c r="K198" i="17"/>
  <c r="M198" i="17" s="1"/>
  <c r="J198" i="17"/>
  <c r="L198" i="17" s="1"/>
  <c r="K197" i="17"/>
  <c r="M197" i="17" s="1"/>
  <c r="J197" i="17"/>
  <c r="L197" i="17" s="1"/>
  <c r="K196" i="17"/>
  <c r="M196" i="17" s="1"/>
  <c r="J196" i="17"/>
  <c r="L196" i="17" s="1"/>
  <c r="K195" i="17"/>
  <c r="M195" i="17" s="1"/>
  <c r="J195" i="17"/>
  <c r="L195" i="17" s="1"/>
  <c r="K194" i="17"/>
  <c r="M194" i="17" s="1"/>
  <c r="J194" i="17"/>
  <c r="L194" i="17" s="1"/>
  <c r="K193" i="17"/>
  <c r="M193" i="17" s="1"/>
  <c r="J193" i="17"/>
  <c r="L193" i="17" s="1"/>
  <c r="K192" i="17"/>
  <c r="M192" i="17" s="1"/>
  <c r="J192" i="17"/>
  <c r="L192" i="17" s="1"/>
  <c r="K191" i="17"/>
  <c r="M191" i="17" s="1"/>
  <c r="J191" i="17"/>
  <c r="L191" i="17" s="1"/>
  <c r="K190" i="17"/>
  <c r="M190" i="17" s="1"/>
  <c r="J190" i="17"/>
  <c r="L190" i="17" s="1"/>
  <c r="K189" i="17"/>
  <c r="M189" i="17" s="1"/>
  <c r="J189" i="17"/>
  <c r="L189" i="17" s="1"/>
  <c r="K188" i="17"/>
  <c r="M188" i="17" s="1"/>
  <c r="J188" i="17"/>
  <c r="L188" i="17" s="1"/>
  <c r="K187" i="17"/>
  <c r="M187" i="17" s="1"/>
  <c r="J187" i="17"/>
  <c r="L187" i="17" s="1"/>
  <c r="K186" i="17"/>
  <c r="M186" i="17" s="1"/>
  <c r="J186" i="17"/>
  <c r="L186" i="17" s="1"/>
  <c r="K185" i="17"/>
  <c r="M185" i="17" s="1"/>
  <c r="J185" i="17"/>
  <c r="L185" i="17" s="1"/>
  <c r="K184" i="17"/>
  <c r="M184" i="17" s="1"/>
  <c r="J184" i="17"/>
  <c r="L184" i="17" s="1"/>
  <c r="K183" i="17"/>
  <c r="M183" i="17" s="1"/>
  <c r="J183" i="17"/>
  <c r="L183" i="17" s="1"/>
  <c r="K182" i="17"/>
  <c r="M182" i="17" s="1"/>
  <c r="J182" i="17"/>
  <c r="L182" i="17" s="1"/>
  <c r="K181" i="17"/>
  <c r="M181" i="17" s="1"/>
  <c r="J181" i="17"/>
  <c r="L181" i="17" s="1"/>
  <c r="K180" i="17"/>
  <c r="M180" i="17" s="1"/>
  <c r="J180" i="17"/>
  <c r="L180" i="17" s="1"/>
  <c r="K179" i="17"/>
  <c r="M179" i="17" s="1"/>
  <c r="J179" i="17"/>
  <c r="L179" i="17" s="1"/>
  <c r="K178" i="17"/>
  <c r="M178" i="17" s="1"/>
  <c r="J178" i="17"/>
  <c r="L178" i="17" s="1"/>
  <c r="K177" i="17"/>
  <c r="M177" i="17" s="1"/>
  <c r="J177" i="17"/>
  <c r="L177" i="17" s="1"/>
  <c r="K176" i="17"/>
  <c r="M176" i="17" s="1"/>
  <c r="J176" i="17"/>
  <c r="L176" i="17" s="1"/>
  <c r="K175" i="17"/>
  <c r="M175" i="17" s="1"/>
  <c r="J175" i="17"/>
  <c r="L175" i="17" s="1"/>
  <c r="K174" i="17"/>
  <c r="M174" i="17" s="1"/>
  <c r="J174" i="17"/>
  <c r="L174" i="17" s="1"/>
  <c r="K173" i="17"/>
  <c r="M173" i="17" s="1"/>
  <c r="J173" i="17"/>
  <c r="L173" i="17" s="1"/>
  <c r="K172" i="17"/>
  <c r="M172" i="17" s="1"/>
  <c r="J172" i="17"/>
  <c r="L172" i="17" s="1"/>
  <c r="K171" i="17"/>
  <c r="M171" i="17" s="1"/>
  <c r="J171" i="17"/>
  <c r="L171" i="17" s="1"/>
  <c r="K170" i="17"/>
  <c r="M170" i="17" s="1"/>
  <c r="J170" i="17"/>
  <c r="L170" i="17" s="1"/>
  <c r="K169" i="17"/>
  <c r="M169" i="17" s="1"/>
  <c r="J169" i="17"/>
  <c r="L169" i="17" s="1"/>
  <c r="K168" i="17"/>
  <c r="M168" i="17" s="1"/>
  <c r="J168" i="17"/>
  <c r="L168" i="17" s="1"/>
  <c r="K167" i="17"/>
  <c r="M167" i="17" s="1"/>
  <c r="J167" i="17"/>
  <c r="L167" i="17" s="1"/>
  <c r="K166" i="17"/>
  <c r="M166" i="17" s="1"/>
  <c r="J166" i="17"/>
  <c r="L166" i="17" s="1"/>
  <c r="K165" i="17"/>
  <c r="M165" i="17" s="1"/>
  <c r="J165" i="17"/>
  <c r="L165" i="17" s="1"/>
  <c r="K164" i="17"/>
  <c r="M164" i="17" s="1"/>
  <c r="J164" i="17"/>
  <c r="L164" i="17" s="1"/>
  <c r="K163" i="17"/>
  <c r="M163" i="17" s="1"/>
  <c r="J163" i="17"/>
  <c r="L163" i="17" s="1"/>
  <c r="K162" i="17"/>
  <c r="M162" i="17" s="1"/>
  <c r="J162" i="17"/>
  <c r="L162" i="17" s="1"/>
  <c r="K161" i="17"/>
  <c r="M161" i="17" s="1"/>
  <c r="J161" i="17"/>
  <c r="L161" i="17" s="1"/>
  <c r="K160" i="17"/>
  <c r="M160" i="17" s="1"/>
  <c r="J160" i="17"/>
  <c r="L160" i="17" s="1"/>
  <c r="K159" i="17"/>
  <c r="M159" i="17" s="1"/>
  <c r="J159" i="17"/>
  <c r="L159" i="17" s="1"/>
  <c r="K158" i="17"/>
  <c r="M158" i="17" s="1"/>
  <c r="J158" i="17"/>
  <c r="L158" i="17" s="1"/>
  <c r="K157" i="17"/>
  <c r="M157" i="17" s="1"/>
  <c r="J157" i="17"/>
  <c r="L157" i="17" s="1"/>
  <c r="K156" i="17"/>
  <c r="M156" i="17" s="1"/>
  <c r="J156" i="17"/>
  <c r="L156" i="17" s="1"/>
  <c r="K155" i="17"/>
  <c r="M155" i="17" s="1"/>
  <c r="J155" i="17"/>
  <c r="L155" i="17" s="1"/>
  <c r="K154" i="17"/>
  <c r="M154" i="17" s="1"/>
  <c r="J154" i="17"/>
  <c r="L154" i="17" s="1"/>
  <c r="K153" i="17"/>
  <c r="M153" i="17" s="1"/>
  <c r="J153" i="17"/>
  <c r="L153" i="17" s="1"/>
  <c r="K152" i="17"/>
  <c r="M152" i="17" s="1"/>
  <c r="J152" i="17"/>
  <c r="L152" i="17" s="1"/>
  <c r="K151" i="17"/>
  <c r="M151" i="17" s="1"/>
  <c r="J151" i="17"/>
  <c r="L151" i="17" s="1"/>
  <c r="K150" i="17"/>
  <c r="M150" i="17" s="1"/>
  <c r="J150" i="17"/>
  <c r="L150" i="17" s="1"/>
  <c r="K149" i="17"/>
  <c r="M149" i="17" s="1"/>
  <c r="J149" i="17"/>
  <c r="L149" i="17" s="1"/>
  <c r="K148" i="17"/>
  <c r="M148" i="17" s="1"/>
  <c r="J148" i="17"/>
  <c r="L148" i="17" s="1"/>
  <c r="K147" i="17"/>
  <c r="M147" i="17" s="1"/>
  <c r="J147" i="17"/>
  <c r="L147" i="17" s="1"/>
  <c r="K146" i="17"/>
  <c r="M146" i="17" s="1"/>
  <c r="J146" i="17"/>
  <c r="L146" i="17" s="1"/>
  <c r="K145" i="17"/>
  <c r="M145" i="17" s="1"/>
  <c r="J145" i="17"/>
  <c r="L145" i="17" s="1"/>
  <c r="K144" i="17"/>
  <c r="M144" i="17" s="1"/>
  <c r="J144" i="17"/>
  <c r="L144" i="17" s="1"/>
  <c r="K143" i="17"/>
  <c r="M143" i="17" s="1"/>
  <c r="J143" i="17"/>
  <c r="L143" i="17" s="1"/>
  <c r="K142" i="17"/>
  <c r="M142" i="17" s="1"/>
  <c r="J142" i="17"/>
  <c r="L142" i="17" s="1"/>
  <c r="K141" i="17"/>
  <c r="M141" i="17" s="1"/>
  <c r="J141" i="17"/>
  <c r="L141" i="17" s="1"/>
  <c r="K140" i="17"/>
  <c r="M140" i="17" s="1"/>
  <c r="J140" i="17"/>
  <c r="L140" i="17" s="1"/>
  <c r="K139" i="17"/>
  <c r="M139" i="17" s="1"/>
  <c r="J139" i="17"/>
  <c r="L139" i="17" s="1"/>
  <c r="K138" i="17"/>
  <c r="M138" i="17" s="1"/>
  <c r="J138" i="17"/>
  <c r="L138" i="17" s="1"/>
  <c r="K137" i="17"/>
  <c r="M137" i="17" s="1"/>
  <c r="J137" i="17"/>
  <c r="L137" i="17" s="1"/>
  <c r="K136" i="17"/>
  <c r="M136" i="17" s="1"/>
  <c r="J136" i="17"/>
  <c r="L136" i="17" s="1"/>
  <c r="K135" i="17"/>
  <c r="M135" i="17" s="1"/>
  <c r="J135" i="17"/>
  <c r="L135" i="17" s="1"/>
  <c r="K134" i="17"/>
  <c r="M134" i="17" s="1"/>
  <c r="J134" i="17"/>
  <c r="L134" i="17" s="1"/>
  <c r="K133" i="17"/>
  <c r="M133" i="17" s="1"/>
  <c r="J133" i="17"/>
  <c r="L133" i="17" s="1"/>
  <c r="K132" i="17"/>
  <c r="M132" i="17" s="1"/>
  <c r="J132" i="17"/>
  <c r="L132" i="17" s="1"/>
  <c r="K131" i="17"/>
  <c r="M131" i="17" s="1"/>
  <c r="J131" i="17"/>
  <c r="L131" i="17" s="1"/>
  <c r="K130" i="17"/>
  <c r="M130" i="17" s="1"/>
  <c r="J130" i="17"/>
  <c r="L130" i="17" s="1"/>
  <c r="K129" i="17"/>
  <c r="M129" i="17" s="1"/>
  <c r="J129" i="17"/>
  <c r="L129" i="17" s="1"/>
  <c r="K128" i="17"/>
  <c r="M128" i="17" s="1"/>
  <c r="J128" i="17"/>
  <c r="L128" i="17" s="1"/>
  <c r="K127" i="17"/>
  <c r="M127" i="17" s="1"/>
  <c r="J127" i="17"/>
  <c r="L127" i="17" s="1"/>
  <c r="K126" i="17"/>
  <c r="M126" i="17" s="1"/>
  <c r="J126" i="17"/>
  <c r="L126" i="17" s="1"/>
  <c r="K125" i="17"/>
  <c r="M125" i="17" s="1"/>
  <c r="J125" i="17"/>
  <c r="L125" i="17" s="1"/>
  <c r="K124" i="17"/>
  <c r="M124" i="17" s="1"/>
  <c r="J124" i="17"/>
  <c r="L124" i="17" s="1"/>
  <c r="K123" i="17"/>
  <c r="M123" i="17" s="1"/>
  <c r="J123" i="17"/>
  <c r="L123" i="17" s="1"/>
  <c r="K122" i="17"/>
  <c r="M122" i="17" s="1"/>
  <c r="J122" i="17"/>
  <c r="L122" i="17" s="1"/>
  <c r="K121" i="17"/>
  <c r="M121" i="17" s="1"/>
  <c r="J121" i="17"/>
  <c r="L121" i="17" s="1"/>
  <c r="K120" i="17"/>
  <c r="M120" i="17" s="1"/>
  <c r="J120" i="17"/>
  <c r="L120" i="17" s="1"/>
  <c r="K119" i="17"/>
  <c r="M119" i="17" s="1"/>
  <c r="J119" i="17"/>
  <c r="L119" i="17" s="1"/>
  <c r="K118" i="17"/>
  <c r="M118" i="17" s="1"/>
  <c r="J118" i="17"/>
  <c r="L118" i="17" s="1"/>
  <c r="K117" i="17"/>
  <c r="M117" i="17" s="1"/>
  <c r="J117" i="17"/>
  <c r="L117" i="17" s="1"/>
  <c r="K116" i="17"/>
  <c r="M116" i="17" s="1"/>
  <c r="J116" i="17"/>
  <c r="L116" i="17" s="1"/>
  <c r="K115" i="17"/>
  <c r="M115" i="17" s="1"/>
  <c r="J115" i="17"/>
  <c r="L115" i="17" s="1"/>
  <c r="K114" i="17"/>
  <c r="M114" i="17" s="1"/>
  <c r="J114" i="17"/>
  <c r="L114" i="17" s="1"/>
  <c r="K113" i="17"/>
  <c r="M113" i="17" s="1"/>
  <c r="J113" i="17"/>
  <c r="L113" i="17" s="1"/>
  <c r="K112" i="17"/>
  <c r="M112" i="17" s="1"/>
  <c r="J112" i="17"/>
  <c r="L112" i="17" s="1"/>
  <c r="K111" i="17"/>
  <c r="M111" i="17" s="1"/>
  <c r="J111" i="17"/>
  <c r="L111" i="17" s="1"/>
  <c r="K110" i="17"/>
  <c r="M110" i="17" s="1"/>
  <c r="J110" i="17"/>
  <c r="L110" i="17" s="1"/>
  <c r="K109" i="17"/>
  <c r="M109" i="17" s="1"/>
  <c r="J109" i="17"/>
  <c r="L109" i="17" s="1"/>
  <c r="K108" i="17"/>
  <c r="M108" i="17" s="1"/>
  <c r="J108" i="17"/>
  <c r="L108" i="17" s="1"/>
  <c r="K107" i="17"/>
  <c r="M107" i="17" s="1"/>
  <c r="J107" i="17"/>
  <c r="L107" i="17" s="1"/>
  <c r="K106" i="17"/>
  <c r="M106" i="17" s="1"/>
  <c r="J106" i="17"/>
  <c r="L106" i="17" s="1"/>
  <c r="K105" i="17"/>
  <c r="M105" i="17" s="1"/>
  <c r="J105" i="17"/>
  <c r="L105" i="17" s="1"/>
  <c r="K104" i="17"/>
  <c r="M104" i="17" s="1"/>
  <c r="J104" i="17"/>
  <c r="L104" i="17" s="1"/>
  <c r="K103" i="17"/>
  <c r="M103" i="17" s="1"/>
  <c r="J103" i="17"/>
  <c r="L103" i="17" s="1"/>
  <c r="K102" i="17"/>
  <c r="M102" i="17" s="1"/>
  <c r="J102" i="17"/>
  <c r="L102" i="17" s="1"/>
  <c r="K101" i="17"/>
  <c r="M101" i="17" s="1"/>
  <c r="J101" i="17"/>
  <c r="L101" i="17" s="1"/>
  <c r="K100" i="17"/>
  <c r="M100" i="17" s="1"/>
  <c r="J100" i="17"/>
  <c r="L100" i="17" s="1"/>
  <c r="K99" i="17"/>
  <c r="M99" i="17" s="1"/>
  <c r="J99" i="17"/>
  <c r="L99" i="17" s="1"/>
  <c r="K98" i="17"/>
  <c r="M98" i="17" s="1"/>
  <c r="J98" i="17"/>
  <c r="L98" i="17" s="1"/>
  <c r="K97" i="17"/>
  <c r="M97" i="17" s="1"/>
  <c r="J97" i="17"/>
  <c r="L97" i="17" s="1"/>
  <c r="K96" i="17"/>
  <c r="M96" i="17" s="1"/>
  <c r="J96" i="17"/>
  <c r="L96" i="17" s="1"/>
  <c r="K95" i="17"/>
  <c r="M95" i="17" s="1"/>
  <c r="J95" i="17"/>
  <c r="L95" i="17" s="1"/>
  <c r="K94" i="17"/>
  <c r="M94" i="17" s="1"/>
  <c r="J94" i="17"/>
  <c r="L94" i="17" s="1"/>
  <c r="K93" i="17"/>
  <c r="M93" i="17" s="1"/>
  <c r="J93" i="17"/>
  <c r="L93" i="17" s="1"/>
  <c r="K92" i="17"/>
  <c r="M92" i="17" s="1"/>
  <c r="J92" i="17"/>
  <c r="L92" i="17" s="1"/>
  <c r="K91" i="17"/>
  <c r="M91" i="17" s="1"/>
  <c r="J91" i="17"/>
  <c r="L91" i="17" s="1"/>
  <c r="K90" i="17"/>
  <c r="M90" i="17" s="1"/>
  <c r="J90" i="17"/>
  <c r="L90" i="17" s="1"/>
  <c r="K89" i="17"/>
  <c r="M89" i="17" s="1"/>
  <c r="J89" i="17"/>
  <c r="L89" i="17" s="1"/>
  <c r="K88" i="17"/>
  <c r="M88" i="17" s="1"/>
  <c r="J88" i="17"/>
  <c r="L88" i="17" s="1"/>
  <c r="K87" i="17"/>
  <c r="M87" i="17" s="1"/>
  <c r="J87" i="17"/>
  <c r="L87" i="17" s="1"/>
  <c r="K86" i="17"/>
  <c r="M86" i="17" s="1"/>
  <c r="J86" i="17"/>
  <c r="L86" i="17" s="1"/>
  <c r="K85" i="17"/>
  <c r="M85" i="17" s="1"/>
  <c r="J85" i="17"/>
  <c r="L85" i="17" s="1"/>
  <c r="K84" i="17"/>
  <c r="M84" i="17" s="1"/>
  <c r="J84" i="17"/>
  <c r="L84" i="17" s="1"/>
  <c r="K83" i="17"/>
  <c r="M83" i="17" s="1"/>
  <c r="J83" i="17"/>
  <c r="L83" i="17" s="1"/>
  <c r="K82" i="17"/>
  <c r="M82" i="17" s="1"/>
  <c r="J82" i="17"/>
  <c r="L82" i="17" s="1"/>
  <c r="K81" i="17"/>
  <c r="M81" i="17" s="1"/>
  <c r="J81" i="17"/>
  <c r="L81" i="17" s="1"/>
  <c r="K80" i="17"/>
  <c r="M80" i="17" s="1"/>
  <c r="J80" i="17"/>
  <c r="L80" i="17" s="1"/>
  <c r="K79" i="17"/>
  <c r="M79" i="17" s="1"/>
  <c r="J79" i="17"/>
  <c r="L79" i="17" s="1"/>
  <c r="K78" i="17"/>
  <c r="M78" i="17" s="1"/>
  <c r="J78" i="17"/>
  <c r="L78" i="17" s="1"/>
  <c r="K77" i="17"/>
  <c r="M77" i="17" s="1"/>
  <c r="J77" i="17"/>
  <c r="L77" i="17" s="1"/>
  <c r="K76" i="17"/>
  <c r="M76" i="17" s="1"/>
  <c r="J76" i="17"/>
  <c r="L76" i="17" s="1"/>
  <c r="K75" i="17"/>
  <c r="M75" i="17" s="1"/>
  <c r="J75" i="17"/>
  <c r="L75" i="17" s="1"/>
  <c r="K74" i="17"/>
  <c r="M74" i="17" s="1"/>
  <c r="J74" i="17"/>
  <c r="L74" i="17" s="1"/>
  <c r="K73" i="17"/>
  <c r="M73" i="17" s="1"/>
  <c r="J73" i="17"/>
  <c r="L73" i="17" s="1"/>
  <c r="K72" i="17"/>
  <c r="M72" i="17" s="1"/>
  <c r="J72" i="17"/>
  <c r="L72" i="17" s="1"/>
  <c r="K71" i="17"/>
  <c r="M71" i="17" s="1"/>
  <c r="J71" i="17"/>
  <c r="L71" i="17" s="1"/>
  <c r="K70" i="17"/>
  <c r="M70" i="17" s="1"/>
  <c r="J70" i="17"/>
  <c r="L70" i="17" s="1"/>
  <c r="K69" i="17"/>
  <c r="M69" i="17" s="1"/>
  <c r="J69" i="17"/>
  <c r="L69" i="17" s="1"/>
  <c r="K68" i="17"/>
  <c r="M68" i="17" s="1"/>
  <c r="J68" i="17"/>
  <c r="L68" i="17" s="1"/>
  <c r="K67" i="17"/>
  <c r="M67" i="17" s="1"/>
  <c r="J67" i="17"/>
  <c r="L67" i="17" s="1"/>
  <c r="K66" i="17"/>
  <c r="M66" i="17" s="1"/>
  <c r="J66" i="17"/>
  <c r="L66" i="17" s="1"/>
  <c r="K65" i="17"/>
  <c r="M65" i="17" s="1"/>
  <c r="J65" i="17"/>
  <c r="L65" i="17" s="1"/>
  <c r="K64" i="17"/>
  <c r="M64" i="17" s="1"/>
  <c r="J64" i="17"/>
  <c r="L64" i="17" s="1"/>
  <c r="K63" i="17"/>
  <c r="M63" i="17" s="1"/>
  <c r="J63" i="17"/>
  <c r="L63" i="17" s="1"/>
  <c r="K62" i="17"/>
  <c r="M62" i="17" s="1"/>
  <c r="J62" i="17"/>
  <c r="L62" i="17" s="1"/>
  <c r="K61" i="17"/>
  <c r="M61" i="17" s="1"/>
  <c r="J61" i="17"/>
  <c r="L61" i="17" s="1"/>
  <c r="K60" i="17"/>
  <c r="M60" i="17" s="1"/>
  <c r="J60" i="17"/>
  <c r="L60" i="17" s="1"/>
  <c r="K59" i="17"/>
  <c r="M59" i="17" s="1"/>
  <c r="J59" i="17"/>
  <c r="L59" i="17" s="1"/>
  <c r="K58" i="17"/>
  <c r="M58" i="17" s="1"/>
  <c r="J58" i="17"/>
  <c r="L58" i="17" s="1"/>
  <c r="K57" i="17"/>
  <c r="M57" i="17" s="1"/>
  <c r="J57" i="17"/>
  <c r="L57" i="17" s="1"/>
  <c r="K56" i="17"/>
  <c r="M56" i="17" s="1"/>
  <c r="J56" i="17"/>
  <c r="L56" i="17" s="1"/>
  <c r="K55" i="17"/>
  <c r="M55" i="17" s="1"/>
  <c r="J55" i="17"/>
  <c r="L55" i="17" s="1"/>
  <c r="K54" i="17"/>
  <c r="M54" i="17" s="1"/>
  <c r="J54" i="17"/>
  <c r="L54" i="17" s="1"/>
  <c r="K53" i="17"/>
  <c r="M53" i="17" s="1"/>
  <c r="J53" i="17"/>
  <c r="L53" i="17" s="1"/>
  <c r="K52" i="17"/>
  <c r="M52" i="17" s="1"/>
  <c r="J52" i="17"/>
  <c r="L52" i="17" s="1"/>
  <c r="K51" i="17"/>
  <c r="M51" i="17" s="1"/>
  <c r="J51" i="17"/>
  <c r="L51" i="17" s="1"/>
  <c r="K50" i="17"/>
  <c r="M50" i="17" s="1"/>
  <c r="J50" i="17"/>
  <c r="L50" i="17" s="1"/>
  <c r="K49" i="17"/>
  <c r="M49" i="17" s="1"/>
  <c r="J49" i="17"/>
  <c r="L49" i="17" s="1"/>
  <c r="K48" i="17"/>
  <c r="M48" i="17" s="1"/>
  <c r="J48" i="17"/>
  <c r="L48" i="17" s="1"/>
  <c r="K47" i="17"/>
  <c r="M47" i="17" s="1"/>
  <c r="J47" i="17"/>
  <c r="L47" i="17" s="1"/>
  <c r="K46" i="17"/>
  <c r="M46" i="17" s="1"/>
  <c r="J46" i="17"/>
  <c r="L46" i="17" s="1"/>
  <c r="K45" i="17"/>
  <c r="M45" i="17" s="1"/>
  <c r="J45" i="17"/>
  <c r="L45" i="17" s="1"/>
  <c r="K44" i="17"/>
  <c r="M44" i="17" s="1"/>
  <c r="J44" i="17"/>
  <c r="L44" i="17" s="1"/>
  <c r="K43" i="17"/>
  <c r="M43" i="17" s="1"/>
  <c r="J43" i="17"/>
  <c r="L43" i="17" s="1"/>
  <c r="K42" i="17"/>
  <c r="M42" i="17" s="1"/>
  <c r="J42" i="17"/>
  <c r="L42" i="17" s="1"/>
  <c r="K41" i="17"/>
  <c r="M41" i="17" s="1"/>
  <c r="J41" i="17"/>
  <c r="L41" i="17" s="1"/>
  <c r="K40" i="17"/>
  <c r="M40" i="17" s="1"/>
  <c r="J40" i="17"/>
  <c r="L40" i="17" s="1"/>
  <c r="K39" i="17"/>
  <c r="M39" i="17" s="1"/>
  <c r="J39" i="17"/>
  <c r="L39" i="17" s="1"/>
  <c r="K38" i="17"/>
  <c r="M38" i="17" s="1"/>
  <c r="J38" i="17"/>
  <c r="L38" i="17" s="1"/>
  <c r="K37" i="17"/>
  <c r="M37" i="17" s="1"/>
  <c r="J37" i="17"/>
  <c r="L37" i="17" s="1"/>
  <c r="K36" i="17"/>
  <c r="M36" i="17" s="1"/>
  <c r="J36" i="17"/>
  <c r="L36" i="17" s="1"/>
  <c r="K35" i="17"/>
  <c r="M35" i="17" s="1"/>
  <c r="J35" i="17"/>
  <c r="L35" i="17" s="1"/>
  <c r="K34" i="17"/>
  <c r="M34" i="17" s="1"/>
  <c r="J34" i="17"/>
  <c r="L34" i="17" s="1"/>
  <c r="K33" i="17"/>
  <c r="M33" i="17" s="1"/>
  <c r="J33" i="17"/>
  <c r="L33" i="17" s="1"/>
  <c r="K32" i="17"/>
  <c r="M32" i="17" s="1"/>
  <c r="J32" i="17"/>
  <c r="L32" i="17" s="1"/>
  <c r="K31" i="17"/>
  <c r="M31" i="17" s="1"/>
  <c r="J31" i="17"/>
  <c r="L31" i="17" s="1"/>
  <c r="K30" i="17"/>
  <c r="M30" i="17" s="1"/>
  <c r="J30" i="17"/>
  <c r="L30" i="17" s="1"/>
  <c r="K29" i="17"/>
  <c r="M29" i="17" s="1"/>
  <c r="J29" i="17"/>
  <c r="L29" i="17" s="1"/>
  <c r="K28" i="17"/>
  <c r="M28" i="17" s="1"/>
  <c r="J28" i="17"/>
  <c r="L28" i="17" s="1"/>
  <c r="K27" i="17"/>
  <c r="M27" i="17" s="1"/>
  <c r="J27" i="17"/>
  <c r="L27" i="17" s="1"/>
  <c r="K26" i="17"/>
  <c r="M26" i="17" s="1"/>
  <c r="J26" i="17"/>
  <c r="L26" i="17" s="1"/>
  <c r="K25" i="17"/>
  <c r="M25" i="17" s="1"/>
  <c r="J25" i="17"/>
  <c r="L25" i="17" s="1"/>
  <c r="K24" i="17"/>
  <c r="M24" i="17" s="1"/>
  <c r="J24" i="17"/>
  <c r="L24" i="17" s="1"/>
  <c r="K23" i="17"/>
  <c r="M23" i="17" s="1"/>
  <c r="J23" i="17"/>
  <c r="L23" i="17" s="1"/>
  <c r="K22" i="17"/>
  <c r="M22" i="17" s="1"/>
  <c r="J22" i="17"/>
  <c r="L22" i="17" s="1"/>
  <c r="K21" i="17"/>
  <c r="M21" i="17" s="1"/>
  <c r="J21" i="17"/>
  <c r="L21" i="17" s="1"/>
  <c r="K20" i="17"/>
  <c r="M20" i="17" s="1"/>
  <c r="J20" i="17"/>
  <c r="L20" i="17" s="1"/>
  <c r="K19" i="17"/>
  <c r="M19" i="17" s="1"/>
  <c r="J19" i="17"/>
  <c r="L19" i="17" s="1"/>
  <c r="K18" i="17"/>
  <c r="M18" i="17" s="1"/>
  <c r="J18" i="17"/>
  <c r="L18" i="17" s="1"/>
  <c r="AI13" i="17"/>
  <c r="AE13" i="17"/>
  <c r="AD13" i="17"/>
  <c r="AC13" i="17"/>
  <c r="AB13" i="17"/>
  <c r="AA13" i="17"/>
  <c r="V13" i="17"/>
  <c r="U13" i="17"/>
  <c r="T13" i="17"/>
  <c r="S13" i="17"/>
  <c r="R13" i="17"/>
  <c r="K13" i="17"/>
  <c r="J13" i="17"/>
  <c r="K12" i="17"/>
  <c r="J12" i="17"/>
  <c r="J12" i="17" a="1"/>
  <c r="K10" i="17"/>
  <c r="J10" i="17"/>
  <c r="AA9" i="17"/>
  <c r="R9" i="17"/>
  <c r="J9" i="17"/>
  <c r="AA8" i="17"/>
  <c r="R8" i="17"/>
  <c r="AA7" i="17"/>
  <c r="R7" i="17"/>
  <c r="K7" i="17"/>
  <c r="J7" i="17"/>
  <c r="AA6" i="17"/>
  <c r="R6" i="17"/>
  <c r="K6" i="17"/>
  <c r="J6" i="17"/>
  <c r="K4" i="17"/>
  <c r="J4" i="17"/>
  <c r="V1014" i="16"/>
  <c r="W1014" i="16" s="1"/>
  <c r="X1014" i="16" s="1"/>
  <c r="Y1014" i="16" s="1"/>
  <c r="J1014" i="16"/>
  <c r="K1014" i="16" s="1"/>
  <c r="L1014" i="16" s="1"/>
  <c r="M1014" i="16" s="1"/>
  <c r="V1013" i="16"/>
  <c r="W1013" i="16" s="1"/>
  <c r="X1013" i="16" s="1"/>
  <c r="Y1013" i="16" s="1"/>
  <c r="J1013" i="16"/>
  <c r="K1013" i="16" s="1"/>
  <c r="L1013" i="16" s="1"/>
  <c r="M1013" i="16" s="1"/>
  <c r="V1012" i="16"/>
  <c r="W1012" i="16" s="1"/>
  <c r="X1012" i="16" s="1"/>
  <c r="Y1012" i="16" s="1"/>
  <c r="J1012" i="16"/>
  <c r="K1012" i="16" s="1"/>
  <c r="L1012" i="16" s="1"/>
  <c r="M1012" i="16" s="1"/>
  <c r="V1011" i="16"/>
  <c r="W1011" i="16" s="1"/>
  <c r="X1011" i="16" s="1"/>
  <c r="Y1011" i="16" s="1"/>
  <c r="J1011" i="16"/>
  <c r="K1011" i="16" s="1"/>
  <c r="L1011" i="16" s="1"/>
  <c r="M1011" i="16" s="1"/>
  <c r="V1010" i="16"/>
  <c r="W1010" i="16" s="1"/>
  <c r="X1010" i="16" s="1"/>
  <c r="Y1010" i="16" s="1"/>
  <c r="J1010" i="16"/>
  <c r="K1010" i="16" s="1"/>
  <c r="L1010" i="16" s="1"/>
  <c r="M1010" i="16" s="1"/>
  <c r="V1009" i="16"/>
  <c r="W1009" i="16" s="1"/>
  <c r="X1009" i="16" s="1"/>
  <c r="Y1009" i="16" s="1"/>
  <c r="J1009" i="16"/>
  <c r="K1009" i="16" s="1"/>
  <c r="L1009" i="16" s="1"/>
  <c r="M1009" i="16" s="1"/>
  <c r="V1008" i="16"/>
  <c r="W1008" i="16" s="1"/>
  <c r="X1008" i="16" s="1"/>
  <c r="Y1008" i="16" s="1"/>
  <c r="J1008" i="16"/>
  <c r="K1008" i="16" s="1"/>
  <c r="L1008" i="16" s="1"/>
  <c r="M1008" i="16" s="1"/>
  <c r="V1007" i="16"/>
  <c r="W1007" i="16" s="1"/>
  <c r="X1007" i="16" s="1"/>
  <c r="Y1007" i="16" s="1"/>
  <c r="J1007" i="16"/>
  <c r="K1007" i="16" s="1"/>
  <c r="L1007" i="16" s="1"/>
  <c r="M1007" i="16" s="1"/>
  <c r="V1006" i="16"/>
  <c r="W1006" i="16" s="1"/>
  <c r="X1006" i="16" s="1"/>
  <c r="Y1006" i="16" s="1"/>
  <c r="J1006" i="16"/>
  <c r="K1006" i="16" s="1"/>
  <c r="L1006" i="16" s="1"/>
  <c r="M1006" i="16" s="1"/>
  <c r="V1005" i="16"/>
  <c r="W1005" i="16" s="1"/>
  <c r="X1005" i="16" s="1"/>
  <c r="Y1005" i="16" s="1"/>
  <c r="J1005" i="16"/>
  <c r="K1005" i="16" s="1"/>
  <c r="L1005" i="16" s="1"/>
  <c r="M1005" i="16" s="1"/>
  <c r="V1004" i="16"/>
  <c r="W1004" i="16" s="1"/>
  <c r="X1004" i="16" s="1"/>
  <c r="Y1004" i="16" s="1"/>
  <c r="J1004" i="16"/>
  <c r="K1004" i="16" s="1"/>
  <c r="L1004" i="16" s="1"/>
  <c r="M1004" i="16" s="1"/>
  <c r="V1003" i="16"/>
  <c r="W1003" i="16" s="1"/>
  <c r="X1003" i="16" s="1"/>
  <c r="Y1003" i="16" s="1"/>
  <c r="J1003" i="16"/>
  <c r="K1003" i="16" s="1"/>
  <c r="L1003" i="16" s="1"/>
  <c r="M1003" i="16" s="1"/>
  <c r="V1002" i="16"/>
  <c r="W1002" i="16" s="1"/>
  <c r="X1002" i="16" s="1"/>
  <c r="Y1002" i="16" s="1"/>
  <c r="J1002" i="16"/>
  <c r="K1002" i="16" s="1"/>
  <c r="L1002" i="16" s="1"/>
  <c r="M1002" i="16" s="1"/>
  <c r="V1001" i="16"/>
  <c r="W1001" i="16" s="1"/>
  <c r="X1001" i="16" s="1"/>
  <c r="Y1001" i="16" s="1"/>
  <c r="J1001" i="16"/>
  <c r="K1001" i="16" s="1"/>
  <c r="L1001" i="16" s="1"/>
  <c r="M1001" i="16" s="1"/>
  <c r="V1000" i="16"/>
  <c r="W1000" i="16" s="1"/>
  <c r="X1000" i="16" s="1"/>
  <c r="Y1000" i="16" s="1"/>
  <c r="J1000" i="16"/>
  <c r="K1000" i="16" s="1"/>
  <c r="L1000" i="16" s="1"/>
  <c r="M1000" i="16" s="1"/>
  <c r="V999" i="16"/>
  <c r="W999" i="16" s="1"/>
  <c r="X999" i="16" s="1"/>
  <c r="Y999" i="16" s="1"/>
  <c r="J999" i="16"/>
  <c r="K999" i="16" s="1"/>
  <c r="L999" i="16" s="1"/>
  <c r="M999" i="16" s="1"/>
  <c r="V998" i="16"/>
  <c r="W998" i="16" s="1"/>
  <c r="X998" i="16" s="1"/>
  <c r="Y998" i="16" s="1"/>
  <c r="J998" i="16"/>
  <c r="K998" i="16" s="1"/>
  <c r="L998" i="16" s="1"/>
  <c r="M998" i="16" s="1"/>
  <c r="V997" i="16"/>
  <c r="W997" i="16" s="1"/>
  <c r="X997" i="16" s="1"/>
  <c r="Y997" i="16" s="1"/>
  <c r="J997" i="16"/>
  <c r="K997" i="16" s="1"/>
  <c r="L997" i="16" s="1"/>
  <c r="M997" i="16" s="1"/>
  <c r="V996" i="16"/>
  <c r="W996" i="16" s="1"/>
  <c r="X996" i="16" s="1"/>
  <c r="Y996" i="16" s="1"/>
  <c r="J996" i="16"/>
  <c r="K996" i="16" s="1"/>
  <c r="L996" i="16" s="1"/>
  <c r="M996" i="16" s="1"/>
  <c r="V995" i="16"/>
  <c r="W995" i="16" s="1"/>
  <c r="X995" i="16" s="1"/>
  <c r="Y995" i="16" s="1"/>
  <c r="J995" i="16"/>
  <c r="K995" i="16" s="1"/>
  <c r="L995" i="16" s="1"/>
  <c r="M995" i="16" s="1"/>
  <c r="V994" i="16"/>
  <c r="W994" i="16" s="1"/>
  <c r="X994" i="16" s="1"/>
  <c r="Y994" i="16" s="1"/>
  <c r="J994" i="16"/>
  <c r="K994" i="16" s="1"/>
  <c r="L994" i="16" s="1"/>
  <c r="M994" i="16" s="1"/>
  <c r="V993" i="16"/>
  <c r="W993" i="16" s="1"/>
  <c r="X993" i="16" s="1"/>
  <c r="Y993" i="16" s="1"/>
  <c r="J993" i="16"/>
  <c r="K993" i="16" s="1"/>
  <c r="L993" i="16" s="1"/>
  <c r="M993" i="16" s="1"/>
  <c r="V992" i="16"/>
  <c r="W992" i="16" s="1"/>
  <c r="X992" i="16" s="1"/>
  <c r="Y992" i="16" s="1"/>
  <c r="J992" i="16"/>
  <c r="K992" i="16" s="1"/>
  <c r="L992" i="16" s="1"/>
  <c r="M992" i="16" s="1"/>
  <c r="V991" i="16"/>
  <c r="W991" i="16" s="1"/>
  <c r="X991" i="16" s="1"/>
  <c r="Y991" i="16" s="1"/>
  <c r="J991" i="16"/>
  <c r="K991" i="16" s="1"/>
  <c r="L991" i="16" s="1"/>
  <c r="M991" i="16" s="1"/>
  <c r="V990" i="16"/>
  <c r="W990" i="16" s="1"/>
  <c r="X990" i="16" s="1"/>
  <c r="Y990" i="16" s="1"/>
  <c r="J990" i="16"/>
  <c r="K990" i="16" s="1"/>
  <c r="L990" i="16" s="1"/>
  <c r="M990" i="16" s="1"/>
  <c r="V989" i="16"/>
  <c r="W989" i="16" s="1"/>
  <c r="X989" i="16" s="1"/>
  <c r="Y989" i="16" s="1"/>
  <c r="J989" i="16"/>
  <c r="K989" i="16" s="1"/>
  <c r="L989" i="16" s="1"/>
  <c r="M989" i="16" s="1"/>
  <c r="V988" i="16"/>
  <c r="W988" i="16" s="1"/>
  <c r="X988" i="16" s="1"/>
  <c r="Y988" i="16" s="1"/>
  <c r="J988" i="16"/>
  <c r="K988" i="16" s="1"/>
  <c r="L988" i="16" s="1"/>
  <c r="M988" i="16" s="1"/>
  <c r="V987" i="16"/>
  <c r="W987" i="16" s="1"/>
  <c r="X987" i="16" s="1"/>
  <c r="Y987" i="16" s="1"/>
  <c r="J987" i="16"/>
  <c r="K987" i="16" s="1"/>
  <c r="L987" i="16" s="1"/>
  <c r="M987" i="16" s="1"/>
  <c r="V986" i="16"/>
  <c r="W986" i="16" s="1"/>
  <c r="X986" i="16" s="1"/>
  <c r="Y986" i="16" s="1"/>
  <c r="J986" i="16"/>
  <c r="K986" i="16" s="1"/>
  <c r="L986" i="16" s="1"/>
  <c r="M986" i="16" s="1"/>
  <c r="V985" i="16"/>
  <c r="W985" i="16" s="1"/>
  <c r="X985" i="16" s="1"/>
  <c r="Y985" i="16" s="1"/>
  <c r="J985" i="16"/>
  <c r="K985" i="16" s="1"/>
  <c r="L985" i="16" s="1"/>
  <c r="M985" i="16" s="1"/>
  <c r="V984" i="16"/>
  <c r="W984" i="16" s="1"/>
  <c r="X984" i="16" s="1"/>
  <c r="Y984" i="16" s="1"/>
  <c r="J984" i="16"/>
  <c r="K984" i="16" s="1"/>
  <c r="L984" i="16" s="1"/>
  <c r="M984" i="16" s="1"/>
  <c r="V983" i="16"/>
  <c r="W983" i="16" s="1"/>
  <c r="X983" i="16" s="1"/>
  <c r="Y983" i="16" s="1"/>
  <c r="J983" i="16"/>
  <c r="K983" i="16" s="1"/>
  <c r="L983" i="16" s="1"/>
  <c r="M983" i="16" s="1"/>
  <c r="V982" i="16"/>
  <c r="W982" i="16" s="1"/>
  <c r="X982" i="16" s="1"/>
  <c r="Y982" i="16" s="1"/>
  <c r="J982" i="16"/>
  <c r="K982" i="16" s="1"/>
  <c r="L982" i="16" s="1"/>
  <c r="M982" i="16" s="1"/>
  <c r="V981" i="16"/>
  <c r="W981" i="16" s="1"/>
  <c r="X981" i="16" s="1"/>
  <c r="Y981" i="16" s="1"/>
  <c r="J981" i="16"/>
  <c r="K981" i="16" s="1"/>
  <c r="L981" i="16" s="1"/>
  <c r="M981" i="16" s="1"/>
  <c r="V980" i="16"/>
  <c r="W980" i="16" s="1"/>
  <c r="X980" i="16" s="1"/>
  <c r="Y980" i="16" s="1"/>
  <c r="J980" i="16"/>
  <c r="K980" i="16" s="1"/>
  <c r="L980" i="16" s="1"/>
  <c r="M980" i="16" s="1"/>
  <c r="V979" i="16"/>
  <c r="W979" i="16" s="1"/>
  <c r="X979" i="16" s="1"/>
  <c r="Y979" i="16" s="1"/>
  <c r="J979" i="16"/>
  <c r="K979" i="16" s="1"/>
  <c r="L979" i="16" s="1"/>
  <c r="M979" i="16" s="1"/>
  <c r="V978" i="16"/>
  <c r="W978" i="16" s="1"/>
  <c r="X978" i="16" s="1"/>
  <c r="Y978" i="16" s="1"/>
  <c r="J978" i="16"/>
  <c r="K978" i="16" s="1"/>
  <c r="L978" i="16" s="1"/>
  <c r="M978" i="16" s="1"/>
  <c r="V977" i="16"/>
  <c r="W977" i="16" s="1"/>
  <c r="X977" i="16" s="1"/>
  <c r="Y977" i="16" s="1"/>
  <c r="J977" i="16"/>
  <c r="K977" i="16" s="1"/>
  <c r="L977" i="16" s="1"/>
  <c r="M977" i="16" s="1"/>
  <c r="V976" i="16"/>
  <c r="W976" i="16" s="1"/>
  <c r="X976" i="16" s="1"/>
  <c r="Y976" i="16" s="1"/>
  <c r="J976" i="16"/>
  <c r="K976" i="16" s="1"/>
  <c r="L976" i="16" s="1"/>
  <c r="M976" i="16" s="1"/>
  <c r="V975" i="16"/>
  <c r="W975" i="16" s="1"/>
  <c r="X975" i="16" s="1"/>
  <c r="Y975" i="16" s="1"/>
  <c r="J975" i="16"/>
  <c r="K975" i="16" s="1"/>
  <c r="L975" i="16" s="1"/>
  <c r="M975" i="16" s="1"/>
  <c r="V974" i="16"/>
  <c r="W974" i="16" s="1"/>
  <c r="X974" i="16" s="1"/>
  <c r="Y974" i="16" s="1"/>
  <c r="J974" i="16"/>
  <c r="K974" i="16" s="1"/>
  <c r="L974" i="16" s="1"/>
  <c r="M974" i="16" s="1"/>
  <c r="V973" i="16"/>
  <c r="W973" i="16" s="1"/>
  <c r="X973" i="16" s="1"/>
  <c r="Y973" i="16" s="1"/>
  <c r="J973" i="16"/>
  <c r="K973" i="16" s="1"/>
  <c r="L973" i="16" s="1"/>
  <c r="M973" i="16" s="1"/>
  <c r="V972" i="16"/>
  <c r="W972" i="16" s="1"/>
  <c r="X972" i="16" s="1"/>
  <c r="Y972" i="16" s="1"/>
  <c r="J972" i="16"/>
  <c r="K972" i="16" s="1"/>
  <c r="L972" i="16" s="1"/>
  <c r="M972" i="16" s="1"/>
  <c r="V971" i="16"/>
  <c r="W971" i="16" s="1"/>
  <c r="X971" i="16" s="1"/>
  <c r="Y971" i="16" s="1"/>
  <c r="J971" i="16"/>
  <c r="K971" i="16" s="1"/>
  <c r="L971" i="16" s="1"/>
  <c r="M971" i="16" s="1"/>
  <c r="V970" i="16"/>
  <c r="W970" i="16" s="1"/>
  <c r="X970" i="16" s="1"/>
  <c r="Y970" i="16" s="1"/>
  <c r="J970" i="16"/>
  <c r="K970" i="16" s="1"/>
  <c r="L970" i="16" s="1"/>
  <c r="M970" i="16" s="1"/>
  <c r="V969" i="16"/>
  <c r="W969" i="16" s="1"/>
  <c r="X969" i="16" s="1"/>
  <c r="Y969" i="16" s="1"/>
  <c r="J969" i="16"/>
  <c r="K969" i="16" s="1"/>
  <c r="L969" i="16" s="1"/>
  <c r="M969" i="16" s="1"/>
  <c r="V968" i="16"/>
  <c r="W968" i="16" s="1"/>
  <c r="X968" i="16" s="1"/>
  <c r="Y968" i="16" s="1"/>
  <c r="J968" i="16"/>
  <c r="K968" i="16" s="1"/>
  <c r="L968" i="16" s="1"/>
  <c r="M968" i="16" s="1"/>
  <c r="V967" i="16"/>
  <c r="W967" i="16" s="1"/>
  <c r="X967" i="16" s="1"/>
  <c r="Y967" i="16" s="1"/>
  <c r="J967" i="16"/>
  <c r="K967" i="16" s="1"/>
  <c r="L967" i="16" s="1"/>
  <c r="M967" i="16" s="1"/>
  <c r="V966" i="16"/>
  <c r="W966" i="16" s="1"/>
  <c r="X966" i="16" s="1"/>
  <c r="Y966" i="16" s="1"/>
  <c r="J966" i="16"/>
  <c r="K966" i="16" s="1"/>
  <c r="L966" i="16" s="1"/>
  <c r="M966" i="16" s="1"/>
  <c r="V965" i="16"/>
  <c r="W965" i="16" s="1"/>
  <c r="X965" i="16" s="1"/>
  <c r="Y965" i="16" s="1"/>
  <c r="J965" i="16"/>
  <c r="K965" i="16" s="1"/>
  <c r="L965" i="16" s="1"/>
  <c r="M965" i="16" s="1"/>
  <c r="V964" i="16"/>
  <c r="W964" i="16" s="1"/>
  <c r="X964" i="16" s="1"/>
  <c r="Y964" i="16" s="1"/>
  <c r="J964" i="16"/>
  <c r="K964" i="16" s="1"/>
  <c r="L964" i="16" s="1"/>
  <c r="M964" i="16" s="1"/>
  <c r="V963" i="16"/>
  <c r="W963" i="16" s="1"/>
  <c r="X963" i="16" s="1"/>
  <c r="Y963" i="16" s="1"/>
  <c r="J963" i="16"/>
  <c r="K963" i="16" s="1"/>
  <c r="L963" i="16" s="1"/>
  <c r="M963" i="16" s="1"/>
  <c r="V962" i="16"/>
  <c r="W962" i="16" s="1"/>
  <c r="X962" i="16" s="1"/>
  <c r="Y962" i="16" s="1"/>
  <c r="J962" i="16"/>
  <c r="K962" i="16" s="1"/>
  <c r="L962" i="16" s="1"/>
  <c r="M962" i="16" s="1"/>
  <c r="V961" i="16"/>
  <c r="W961" i="16" s="1"/>
  <c r="X961" i="16" s="1"/>
  <c r="Y961" i="16" s="1"/>
  <c r="J961" i="16"/>
  <c r="K961" i="16" s="1"/>
  <c r="L961" i="16" s="1"/>
  <c r="M961" i="16" s="1"/>
  <c r="V960" i="16"/>
  <c r="W960" i="16" s="1"/>
  <c r="X960" i="16" s="1"/>
  <c r="Y960" i="16" s="1"/>
  <c r="J960" i="16"/>
  <c r="K960" i="16" s="1"/>
  <c r="L960" i="16" s="1"/>
  <c r="M960" i="16" s="1"/>
  <c r="V959" i="16"/>
  <c r="W959" i="16" s="1"/>
  <c r="X959" i="16" s="1"/>
  <c r="Y959" i="16" s="1"/>
  <c r="J959" i="16"/>
  <c r="K959" i="16" s="1"/>
  <c r="L959" i="16" s="1"/>
  <c r="M959" i="16" s="1"/>
  <c r="V958" i="16"/>
  <c r="W958" i="16" s="1"/>
  <c r="X958" i="16" s="1"/>
  <c r="Y958" i="16" s="1"/>
  <c r="J958" i="16"/>
  <c r="K958" i="16" s="1"/>
  <c r="L958" i="16" s="1"/>
  <c r="M958" i="16" s="1"/>
  <c r="V957" i="16"/>
  <c r="W957" i="16" s="1"/>
  <c r="X957" i="16" s="1"/>
  <c r="Y957" i="16" s="1"/>
  <c r="J957" i="16"/>
  <c r="K957" i="16" s="1"/>
  <c r="L957" i="16" s="1"/>
  <c r="M957" i="16" s="1"/>
  <c r="V956" i="16"/>
  <c r="W956" i="16" s="1"/>
  <c r="X956" i="16" s="1"/>
  <c r="Y956" i="16" s="1"/>
  <c r="J956" i="16"/>
  <c r="K956" i="16" s="1"/>
  <c r="L956" i="16" s="1"/>
  <c r="M956" i="16" s="1"/>
  <c r="V955" i="16"/>
  <c r="W955" i="16" s="1"/>
  <c r="X955" i="16" s="1"/>
  <c r="Y955" i="16" s="1"/>
  <c r="J955" i="16"/>
  <c r="K955" i="16" s="1"/>
  <c r="L955" i="16" s="1"/>
  <c r="M955" i="16" s="1"/>
  <c r="V954" i="16"/>
  <c r="W954" i="16" s="1"/>
  <c r="X954" i="16" s="1"/>
  <c r="Y954" i="16" s="1"/>
  <c r="J954" i="16"/>
  <c r="K954" i="16" s="1"/>
  <c r="L954" i="16" s="1"/>
  <c r="M954" i="16" s="1"/>
  <c r="V953" i="16"/>
  <c r="W953" i="16" s="1"/>
  <c r="X953" i="16" s="1"/>
  <c r="Y953" i="16" s="1"/>
  <c r="J953" i="16"/>
  <c r="K953" i="16" s="1"/>
  <c r="L953" i="16" s="1"/>
  <c r="M953" i="16" s="1"/>
  <c r="V952" i="16"/>
  <c r="W952" i="16" s="1"/>
  <c r="X952" i="16" s="1"/>
  <c r="Y952" i="16" s="1"/>
  <c r="J952" i="16"/>
  <c r="K952" i="16" s="1"/>
  <c r="L952" i="16" s="1"/>
  <c r="M952" i="16" s="1"/>
  <c r="V951" i="16"/>
  <c r="W951" i="16" s="1"/>
  <c r="X951" i="16" s="1"/>
  <c r="Y951" i="16" s="1"/>
  <c r="J951" i="16"/>
  <c r="K951" i="16" s="1"/>
  <c r="L951" i="16" s="1"/>
  <c r="M951" i="16" s="1"/>
  <c r="V950" i="16"/>
  <c r="W950" i="16" s="1"/>
  <c r="X950" i="16" s="1"/>
  <c r="Y950" i="16" s="1"/>
  <c r="J950" i="16"/>
  <c r="K950" i="16" s="1"/>
  <c r="L950" i="16" s="1"/>
  <c r="M950" i="16" s="1"/>
  <c r="V949" i="16"/>
  <c r="W949" i="16" s="1"/>
  <c r="X949" i="16" s="1"/>
  <c r="Y949" i="16" s="1"/>
  <c r="J949" i="16"/>
  <c r="K949" i="16" s="1"/>
  <c r="L949" i="16" s="1"/>
  <c r="M949" i="16" s="1"/>
  <c r="V948" i="16"/>
  <c r="W948" i="16" s="1"/>
  <c r="X948" i="16" s="1"/>
  <c r="Y948" i="16" s="1"/>
  <c r="J948" i="16"/>
  <c r="K948" i="16" s="1"/>
  <c r="L948" i="16" s="1"/>
  <c r="M948" i="16" s="1"/>
  <c r="V947" i="16"/>
  <c r="W947" i="16" s="1"/>
  <c r="X947" i="16" s="1"/>
  <c r="Y947" i="16" s="1"/>
  <c r="J947" i="16"/>
  <c r="K947" i="16" s="1"/>
  <c r="L947" i="16" s="1"/>
  <c r="M947" i="16" s="1"/>
  <c r="V946" i="16"/>
  <c r="W946" i="16" s="1"/>
  <c r="X946" i="16" s="1"/>
  <c r="Y946" i="16" s="1"/>
  <c r="J946" i="16"/>
  <c r="K946" i="16" s="1"/>
  <c r="L946" i="16" s="1"/>
  <c r="M946" i="16" s="1"/>
  <c r="V945" i="16"/>
  <c r="W945" i="16" s="1"/>
  <c r="X945" i="16" s="1"/>
  <c r="Y945" i="16" s="1"/>
  <c r="J945" i="16"/>
  <c r="K945" i="16" s="1"/>
  <c r="L945" i="16" s="1"/>
  <c r="M945" i="16" s="1"/>
  <c r="V944" i="16"/>
  <c r="W944" i="16" s="1"/>
  <c r="X944" i="16" s="1"/>
  <c r="Y944" i="16" s="1"/>
  <c r="J944" i="16"/>
  <c r="K944" i="16" s="1"/>
  <c r="L944" i="16" s="1"/>
  <c r="M944" i="16" s="1"/>
  <c r="V943" i="16"/>
  <c r="W943" i="16" s="1"/>
  <c r="X943" i="16" s="1"/>
  <c r="Y943" i="16" s="1"/>
  <c r="J943" i="16"/>
  <c r="K943" i="16" s="1"/>
  <c r="L943" i="16" s="1"/>
  <c r="M943" i="16" s="1"/>
  <c r="V942" i="16"/>
  <c r="W942" i="16" s="1"/>
  <c r="X942" i="16" s="1"/>
  <c r="Y942" i="16" s="1"/>
  <c r="J942" i="16"/>
  <c r="K942" i="16" s="1"/>
  <c r="L942" i="16" s="1"/>
  <c r="M942" i="16" s="1"/>
  <c r="V941" i="16"/>
  <c r="W941" i="16" s="1"/>
  <c r="X941" i="16" s="1"/>
  <c r="Y941" i="16" s="1"/>
  <c r="J941" i="16"/>
  <c r="K941" i="16" s="1"/>
  <c r="L941" i="16" s="1"/>
  <c r="M941" i="16" s="1"/>
  <c r="V940" i="16"/>
  <c r="W940" i="16" s="1"/>
  <c r="X940" i="16" s="1"/>
  <c r="Y940" i="16" s="1"/>
  <c r="J940" i="16"/>
  <c r="K940" i="16" s="1"/>
  <c r="L940" i="16" s="1"/>
  <c r="M940" i="16" s="1"/>
  <c r="V939" i="16"/>
  <c r="W939" i="16" s="1"/>
  <c r="X939" i="16" s="1"/>
  <c r="Y939" i="16" s="1"/>
  <c r="J939" i="16"/>
  <c r="K939" i="16" s="1"/>
  <c r="L939" i="16" s="1"/>
  <c r="M939" i="16" s="1"/>
  <c r="V938" i="16"/>
  <c r="W938" i="16" s="1"/>
  <c r="X938" i="16" s="1"/>
  <c r="Y938" i="16" s="1"/>
  <c r="J938" i="16"/>
  <c r="K938" i="16" s="1"/>
  <c r="L938" i="16" s="1"/>
  <c r="M938" i="16" s="1"/>
  <c r="V937" i="16"/>
  <c r="W937" i="16" s="1"/>
  <c r="X937" i="16" s="1"/>
  <c r="Y937" i="16" s="1"/>
  <c r="J937" i="16"/>
  <c r="K937" i="16" s="1"/>
  <c r="L937" i="16" s="1"/>
  <c r="M937" i="16" s="1"/>
  <c r="V936" i="16"/>
  <c r="W936" i="16" s="1"/>
  <c r="X936" i="16" s="1"/>
  <c r="Y936" i="16" s="1"/>
  <c r="J936" i="16"/>
  <c r="K936" i="16" s="1"/>
  <c r="L936" i="16" s="1"/>
  <c r="M936" i="16" s="1"/>
  <c r="V935" i="16"/>
  <c r="W935" i="16" s="1"/>
  <c r="X935" i="16" s="1"/>
  <c r="Y935" i="16" s="1"/>
  <c r="J935" i="16"/>
  <c r="K935" i="16" s="1"/>
  <c r="L935" i="16" s="1"/>
  <c r="M935" i="16" s="1"/>
  <c r="V934" i="16"/>
  <c r="W934" i="16" s="1"/>
  <c r="X934" i="16" s="1"/>
  <c r="Y934" i="16" s="1"/>
  <c r="J934" i="16"/>
  <c r="K934" i="16" s="1"/>
  <c r="L934" i="16" s="1"/>
  <c r="M934" i="16" s="1"/>
  <c r="V933" i="16"/>
  <c r="W933" i="16" s="1"/>
  <c r="X933" i="16" s="1"/>
  <c r="Y933" i="16" s="1"/>
  <c r="J933" i="16"/>
  <c r="K933" i="16" s="1"/>
  <c r="L933" i="16" s="1"/>
  <c r="M933" i="16" s="1"/>
  <c r="V932" i="16"/>
  <c r="W932" i="16" s="1"/>
  <c r="X932" i="16" s="1"/>
  <c r="Y932" i="16" s="1"/>
  <c r="J932" i="16"/>
  <c r="K932" i="16" s="1"/>
  <c r="L932" i="16" s="1"/>
  <c r="M932" i="16" s="1"/>
  <c r="V931" i="16"/>
  <c r="W931" i="16" s="1"/>
  <c r="X931" i="16" s="1"/>
  <c r="Y931" i="16" s="1"/>
  <c r="J931" i="16"/>
  <c r="K931" i="16" s="1"/>
  <c r="L931" i="16" s="1"/>
  <c r="M931" i="16" s="1"/>
  <c r="V930" i="16"/>
  <c r="W930" i="16" s="1"/>
  <c r="X930" i="16" s="1"/>
  <c r="Y930" i="16" s="1"/>
  <c r="J930" i="16"/>
  <c r="K930" i="16" s="1"/>
  <c r="L930" i="16" s="1"/>
  <c r="M930" i="16" s="1"/>
  <c r="V929" i="16"/>
  <c r="W929" i="16" s="1"/>
  <c r="X929" i="16" s="1"/>
  <c r="Y929" i="16" s="1"/>
  <c r="J929" i="16"/>
  <c r="K929" i="16" s="1"/>
  <c r="L929" i="16" s="1"/>
  <c r="M929" i="16" s="1"/>
  <c r="V928" i="16"/>
  <c r="W928" i="16" s="1"/>
  <c r="X928" i="16" s="1"/>
  <c r="Y928" i="16" s="1"/>
  <c r="J928" i="16"/>
  <c r="K928" i="16" s="1"/>
  <c r="L928" i="16" s="1"/>
  <c r="M928" i="16" s="1"/>
  <c r="V927" i="16"/>
  <c r="W927" i="16" s="1"/>
  <c r="X927" i="16" s="1"/>
  <c r="Y927" i="16" s="1"/>
  <c r="J927" i="16"/>
  <c r="K927" i="16" s="1"/>
  <c r="L927" i="16" s="1"/>
  <c r="M927" i="16" s="1"/>
  <c r="V926" i="16"/>
  <c r="W926" i="16" s="1"/>
  <c r="X926" i="16" s="1"/>
  <c r="Y926" i="16" s="1"/>
  <c r="J926" i="16"/>
  <c r="K926" i="16" s="1"/>
  <c r="L926" i="16" s="1"/>
  <c r="M926" i="16" s="1"/>
  <c r="V925" i="16"/>
  <c r="W925" i="16" s="1"/>
  <c r="X925" i="16" s="1"/>
  <c r="Y925" i="16" s="1"/>
  <c r="J925" i="16"/>
  <c r="K925" i="16" s="1"/>
  <c r="L925" i="16" s="1"/>
  <c r="M925" i="16" s="1"/>
  <c r="V924" i="16"/>
  <c r="W924" i="16" s="1"/>
  <c r="X924" i="16" s="1"/>
  <c r="Y924" i="16" s="1"/>
  <c r="J924" i="16"/>
  <c r="K924" i="16" s="1"/>
  <c r="L924" i="16" s="1"/>
  <c r="M924" i="16" s="1"/>
  <c r="V923" i="16"/>
  <c r="W923" i="16" s="1"/>
  <c r="X923" i="16" s="1"/>
  <c r="Y923" i="16" s="1"/>
  <c r="J923" i="16"/>
  <c r="K923" i="16" s="1"/>
  <c r="L923" i="16" s="1"/>
  <c r="M923" i="16" s="1"/>
  <c r="V922" i="16"/>
  <c r="W922" i="16" s="1"/>
  <c r="X922" i="16" s="1"/>
  <c r="Y922" i="16" s="1"/>
  <c r="J922" i="16"/>
  <c r="K922" i="16" s="1"/>
  <c r="L922" i="16" s="1"/>
  <c r="M922" i="16" s="1"/>
  <c r="V921" i="16"/>
  <c r="W921" i="16" s="1"/>
  <c r="X921" i="16" s="1"/>
  <c r="Y921" i="16" s="1"/>
  <c r="J921" i="16"/>
  <c r="K921" i="16" s="1"/>
  <c r="L921" i="16" s="1"/>
  <c r="M921" i="16" s="1"/>
  <c r="V920" i="16"/>
  <c r="W920" i="16" s="1"/>
  <c r="X920" i="16" s="1"/>
  <c r="Y920" i="16" s="1"/>
  <c r="J920" i="16"/>
  <c r="K920" i="16" s="1"/>
  <c r="L920" i="16" s="1"/>
  <c r="M920" i="16" s="1"/>
  <c r="V919" i="16"/>
  <c r="W919" i="16" s="1"/>
  <c r="X919" i="16" s="1"/>
  <c r="Y919" i="16" s="1"/>
  <c r="J919" i="16"/>
  <c r="K919" i="16" s="1"/>
  <c r="L919" i="16" s="1"/>
  <c r="M919" i="16" s="1"/>
  <c r="V918" i="16"/>
  <c r="W918" i="16" s="1"/>
  <c r="X918" i="16" s="1"/>
  <c r="Y918" i="16" s="1"/>
  <c r="J918" i="16"/>
  <c r="K918" i="16" s="1"/>
  <c r="L918" i="16" s="1"/>
  <c r="M918" i="16" s="1"/>
  <c r="V917" i="16"/>
  <c r="W917" i="16" s="1"/>
  <c r="X917" i="16" s="1"/>
  <c r="Y917" i="16" s="1"/>
  <c r="J917" i="16"/>
  <c r="K917" i="16" s="1"/>
  <c r="L917" i="16" s="1"/>
  <c r="M917" i="16" s="1"/>
  <c r="V916" i="16"/>
  <c r="W916" i="16" s="1"/>
  <c r="X916" i="16" s="1"/>
  <c r="Y916" i="16" s="1"/>
  <c r="J916" i="16"/>
  <c r="K916" i="16" s="1"/>
  <c r="L916" i="16" s="1"/>
  <c r="M916" i="16" s="1"/>
  <c r="V915" i="16"/>
  <c r="W915" i="16" s="1"/>
  <c r="X915" i="16" s="1"/>
  <c r="Y915" i="16" s="1"/>
  <c r="J915" i="16"/>
  <c r="K915" i="16" s="1"/>
  <c r="L915" i="16" s="1"/>
  <c r="M915" i="16" s="1"/>
  <c r="V914" i="16"/>
  <c r="W914" i="16" s="1"/>
  <c r="X914" i="16" s="1"/>
  <c r="Y914" i="16" s="1"/>
  <c r="J914" i="16"/>
  <c r="K914" i="16" s="1"/>
  <c r="L914" i="16" s="1"/>
  <c r="M914" i="16" s="1"/>
  <c r="V913" i="16"/>
  <c r="W913" i="16" s="1"/>
  <c r="X913" i="16" s="1"/>
  <c r="Y913" i="16" s="1"/>
  <c r="J913" i="16"/>
  <c r="K913" i="16" s="1"/>
  <c r="L913" i="16" s="1"/>
  <c r="M913" i="16" s="1"/>
  <c r="V912" i="16"/>
  <c r="W912" i="16" s="1"/>
  <c r="X912" i="16" s="1"/>
  <c r="Y912" i="16" s="1"/>
  <c r="J912" i="16"/>
  <c r="K912" i="16" s="1"/>
  <c r="L912" i="16" s="1"/>
  <c r="M912" i="16" s="1"/>
  <c r="V911" i="16"/>
  <c r="W911" i="16" s="1"/>
  <c r="X911" i="16" s="1"/>
  <c r="Y911" i="16" s="1"/>
  <c r="J911" i="16"/>
  <c r="K911" i="16" s="1"/>
  <c r="L911" i="16" s="1"/>
  <c r="M911" i="16" s="1"/>
  <c r="V910" i="16"/>
  <c r="W910" i="16" s="1"/>
  <c r="X910" i="16" s="1"/>
  <c r="Y910" i="16" s="1"/>
  <c r="J910" i="16"/>
  <c r="K910" i="16" s="1"/>
  <c r="L910" i="16" s="1"/>
  <c r="M910" i="16" s="1"/>
  <c r="V909" i="16"/>
  <c r="W909" i="16" s="1"/>
  <c r="X909" i="16" s="1"/>
  <c r="Y909" i="16" s="1"/>
  <c r="J909" i="16"/>
  <c r="K909" i="16" s="1"/>
  <c r="L909" i="16" s="1"/>
  <c r="M909" i="16" s="1"/>
  <c r="V908" i="16"/>
  <c r="W908" i="16" s="1"/>
  <c r="X908" i="16" s="1"/>
  <c r="Y908" i="16" s="1"/>
  <c r="J908" i="16"/>
  <c r="K908" i="16" s="1"/>
  <c r="L908" i="16" s="1"/>
  <c r="M908" i="16" s="1"/>
  <c r="V907" i="16"/>
  <c r="W907" i="16" s="1"/>
  <c r="X907" i="16" s="1"/>
  <c r="Y907" i="16" s="1"/>
  <c r="J907" i="16"/>
  <c r="K907" i="16" s="1"/>
  <c r="L907" i="16" s="1"/>
  <c r="M907" i="16" s="1"/>
  <c r="V906" i="16"/>
  <c r="W906" i="16" s="1"/>
  <c r="X906" i="16" s="1"/>
  <c r="Y906" i="16" s="1"/>
  <c r="J906" i="16"/>
  <c r="K906" i="16" s="1"/>
  <c r="L906" i="16" s="1"/>
  <c r="M906" i="16" s="1"/>
  <c r="V905" i="16"/>
  <c r="W905" i="16" s="1"/>
  <c r="X905" i="16" s="1"/>
  <c r="Y905" i="16" s="1"/>
  <c r="J905" i="16"/>
  <c r="K905" i="16" s="1"/>
  <c r="L905" i="16" s="1"/>
  <c r="M905" i="16" s="1"/>
  <c r="V904" i="16"/>
  <c r="W904" i="16" s="1"/>
  <c r="X904" i="16" s="1"/>
  <c r="Y904" i="16" s="1"/>
  <c r="J904" i="16"/>
  <c r="K904" i="16" s="1"/>
  <c r="L904" i="16" s="1"/>
  <c r="M904" i="16" s="1"/>
  <c r="V903" i="16"/>
  <c r="W903" i="16" s="1"/>
  <c r="X903" i="16" s="1"/>
  <c r="Y903" i="16" s="1"/>
  <c r="J903" i="16"/>
  <c r="K903" i="16" s="1"/>
  <c r="L903" i="16" s="1"/>
  <c r="M903" i="16" s="1"/>
  <c r="V902" i="16"/>
  <c r="W902" i="16" s="1"/>
  <c r="X902" i="16" s="1"/>
  <c r="Y902" i="16" s="1"/>
  <c r="J902" i="16"/>
  <c r="K902" i="16" s="1"/>
  <c r="L902" i="16" s="1"/>
  <c r="M902" i="16" s="1"/>
  <c r="V901" i="16"/>
  <c r="W901" i="16" s="1"/>
  <c r="X901" i="16" s="1"/>
  <c r="Y901" i="16" s="1"/>
  <c r="J901" i="16"/>
  <c r="K901" i="16" s="1"/>
  <c r="L901" i="16" s="1"/>
  <c r="M901" i="16" s="1"/>
  <c r="V900" i="16"/>
  <c r="W900" i="16" s="1"/>
  <c r="X900" i="16" s="1"/>
  <c r="Y900" i="16" s="1"/>
  <c r="J900" i="16"/>
  <c r="K900" i="16" s="1"/>
  <c r="L900" i="16" s="1"/>
  <c r="M900" i="16" s="1"/>
  <c r="V899" i="16"/>
  <c r="W899" i="16" s="1"/>
  <c r="X899" i="16" s="1"/>
  <c r="Y899" i="16" s="1"/>
  <c r="J899" i="16"/>
  <c r="K899" i="16" s="1"/>
  <c r="L899" i="16" s="1"/>
  <c r="M899" i="16" s="1"/>
  <c r="V898" i="16"/>
  <c r="W898" i="16" s="1"/>
  <c r="X898" i="16" s="1"/>
  <c r="Y898" i="16" s="1"/>
  <c r="J898" i="16"/>
  <c r="K898" i="16" s="1"/>
  <c r="L898" i="16" s="1"/>
  <c r="M898" i="16" s="1"/>
  <c r="V897" i="16"/>
  <c r="W897" i="16" s="1"/>
  <c r="X897" i="16" s="1"/>
  <c r="Y897" i="16" s="1"/>
  <c r="J897" i="16"/>
  <c r="K897" i="16" s="1"/>
  <c r="L897" i="16" s="1"/>
  <c r="M897" i="16" s="1"/>
  <c r="V896" i="16"/>
  <c r="W896" i="16" s="1"/>
  <c r="X896" i="16" s="1"/>
  <c r="Y896" i="16" s="1"/>
  <c r="J896" i="16"/>
  <c r="K896" i="16" s="1"/>
  <c r="L896" i="16" s="1"/>
  <c r="M896" i="16" s="1"/>
  <c r="V895" i="16"/>
  <c r="W895" i="16" s="1"/>
  <c r="X895" i="16" s="1"/>
  <c r="Y895" i="16" s="1"/>
  <c r="J895" i="16"/>
  <c r="K895" i="16" s="1"/>
  <c r="L895" i="16" s="1"/>
  <c r="M895" i="16" s="1"/>
  <c r="V894" i="16"/>
  <c r="W894" i="16" s="1"/>
  <c r="X894" i="16" s="1"/>
  <c r="Y894" i="16" s="1"/>
  <c r="J894" i="16"/>
  <c r="K894" i="16" s="1"/>
  <c r="L894" i="16" s="1"/>
  <c r="M894" i="16" s="1"/>
  <c r="V893" i="16"/>
  <c r="W893" i="16" s="1"/>
  <c r="X893" i="16" s="1"/>
  <c r="Y893" i="16" s="1"/>
  <c r="J893" i="16"/>
  <c r="K893" i="16" s="1"/>
  <c r="L893" i="16" s="1"/>
  <c r="M893" i="16" s="1"/>
  <c r="V892" i="16"/>
  <c r="W892" i="16" s="1"/>
  <c r="X892" i="16" s="1"/>
  <c r="Y892" i="16" s="1"/>
  <c r="J892" i="16"/>
  <c r="K892" i="16" s="1"/>
  <c r="L892" i="16" s="1"/>
  <c r="M892" i="16" s="1"/>
  <c r="V891" i="16"/>
  <c r="W891" i="16" s="1"/>
  <c r="X891" i="16" s="1"/>
  <c r="Y891" i="16" s="1"/>
  <c r="J891" i="16"/>
  <c r="K891" i="16" s="1"/>
  <c r="L891" i="16" s="1"/>
  <c r="M891" i="16" s="1"/>
  <c r="V890" i="16"/>
  <c r="W890" i="16" s="1"/>
  <c r="X890" i="16" s="1"/>
  <c r="Y890" i="16" s="1"/>
  <c r="J890" i="16"/>
  <c r="K890" i="16" s="1"/>
  <c r="L890" i="16" s="1"/>
  <c r="M890" i="16" s="1"/>
  <c r="V889" i="16"/>
  <c r="W889" i="16" s="1"/>
  <c r="X889" i="16" s="1"/>
  <c r="Y889" i="16" s="1"/>
  <c r="J889" i="16"/>
  <c r="K889" i="16" s="1"/>
  <c r="L889" i="16" s="1"/>
  <c r="M889" i="16" s="1"/>
  <c r="V888" i="16"/>
  <c r="W888" i="16" s="1"/>
  <c r="X888" i="16" s="1"/>
  <c r="Y888" i="16" s="1"/>
  <c r="J888" i="16"/>
  <c r="K888" i="16" s="1"/>
  <c r="L888" i="16" s="1"/>
  <c r="M888" i="16" s="1"/>
  <c r="V887" i="16"/>
  <c r="W887" i="16" s="1"/>
  <c r="X887" i="16" s="1"/>
  <c r="Y887" i="16" s="1"/>
  <c r="J887" i="16"/>
  <c r="K887" i="16" s="1"/>
  <c r="L887" i="16" s="1"/>
  <c r="M887" i="16" s="1"/>
  <c r="V886" i="16"/>
  <c r="W886" i="16" s="1"/>
  <c r="X886" i="16" s="1"/>
  <c r="Y886" i="16" s="1"/>
  <c r="J886" i="16"/>
  <c r="K886" i="16" s="1"/>
  <c r="L886" i="16" s="1"/>
  <c r="M886" i="16" s="1"/>
  <c r="V885" i="16"/>
  <c r="W885" i="16" s="1"/>
  <c r="X885" i="16" s="1"/>
  <c r="Y885" i="16" s="1"/>
  <c r="J885" i="16"/>
  <c r="K885" i="16" s="1"/>
  <c r="L885" i="16" s="1"/>
  <c r="M885" i="16" s="1"/>
  <c r="V884" i="16"/>
  <c r="W884" i="16" s="1"/>
  <c r="X884" i="16" s="1"/>
  <c r="Y884" i="16" s="1"/>
  <c r="J884" i="16"/>
  <c r="K884" i="16" s="1"/>
  <c r="L884" i="16" s="1"/>
  <c r="M884" i="16" s="1"/>
  <c r="V883" i="16"/>
  <c r="W883" i="16" s="1"/>
  <c r="X883" i="16" s="1"/>
  <c r="Y883" i="16" s="1"/>
  <c r="J883" i="16"/>
  <c r="K883" i="16" s="1"/>
  <c r="L883" i="16" s="1"/>
  <c r="M883" i="16" s="1"/>
  <c r="V882" i="16"/>
  <c r="W882" i="16" s="1"/>
  <c r="X882" i="16" s="1"/>
  <c r="Y882" i="16" s="1"/>
  <c r="J882" i="16"/>
  <c r="K882" i="16" s="1"/>
  <c r="L882" i="16" s="1"/>
  <c r="M882" i="16" s="1"/>
  <c r="V881" i="16"/>
  <c r="W881" i="16" s="1"/>
  <c r="X881" i="16" s="1"/>
  <c r="Y881" i="16" s="1"/>
  <c r="J881" i="16"/>
  <c r="K881" i="16" s="1"/>
  <c r="L881" i="16" s="1"/>
  <c r="M881" i="16" s="1"/>
  <c r="V880" i="16"/>
  <c r="W880" i="16" s="1"/>
  <c r="X880" i="16" s="1"/>
  <c r="Y880" i="16" s="1"/>
  <c r="J880" i="16"/>
  <c r="K880" i="16" s="1"/>
  <c r="L880" i="16" s="1"/>
  <c r="M880" i="16" s="1"/>
  <c r="V879" i="16"/>
  <c r="W879" i="16" s="1"/>
  <c r="X879" i="16" s="1"/>
  <c r="Y879" i="16" s="1"/>
  <c r="J879" i="16"/>
  <c r="K879" i="16" s="1"/>
  <c r="L879" i="16" s="1"/>
  <c r="M879" i="16" s="1"/>
  <c r="V878" i="16"/>
  <c r="W878" i="16" s="1"/>
  <c r="X878" i="16" s="1"/>
  <c r="Y878" i="16" s="1"/>
  <c r="J878" i="16"/>
  <c r="K878" i="16" s="1"/>
  <c r="L878" i="16" s="1"/>
  <c r="M878" i="16" s="1"/>
  <c r="V877" i="16"/>
  <c r="W877" i="16" s="1"/>
  <c r="X877" i="16" s="1"/>
  <c r="Y877" i="16" s="1"/>
  <c r="J877" i="16"/>
  <c r="K877" i="16" s="1"/>
  <c r="L877" i="16" s="1"/>
  <c r="M877" i="16" s="1"/>
  <c r="V876" i="16"/>
  <c r="W876" i="16" s="1"/>
  <c r="X876" i="16" s="1"/>
  <c r="Y876" i="16" s="1"/>
  <c r="J876" i="16"/>
  <c r="K876" i="16" s="1"/>
  <c r="L876" i="16" s="1"/>
  <c r="M876" i="16" s="1"/>
  <c r="V875" i="16"/>
  <c r="W875" i="16" s="1"/>
  <c r="X875" i="16" s="1"/>
  <c r="Y875" i="16" s="1"/>
  <c r="J875" i="16"/>
  <c r="K875" i="16" s="1"/>
  <c r="L875" i="16" s="1"/>
  <c r="M875" i="16" s="1"/>
  <c r="V874" i="16"/>
  <c r="W874" i="16" s="1"/>
  <c r="X874" i="16" s="1"/>
  <c r="Y874" i="16" s="1"/>
  <c r="J874" i="16"/>
  <c r="K874" i="16" s="1"/>
  <c r="L874" i="16" s="1"/>
  <c r="M874" i="16" s="1"/>
  <c r="V873" i="16"/>
  <c r="W873" i="16" s="1"/>
  <c r="X873" i="16" s="1"/>
  <c r="Y873" i="16" s="1"/>
  <c r="J873" i="16"/>
  <c r="K873" i="16" s="1"/>
  <c r="L873" i="16" s="1"/>
  <c r="M873" i="16" s="1"/>
  <c r="V872" i="16"/>
  <c r="W872" i="16" s="1"/>
  <c r="X872" i="16" s="1"/>
  <c r="Y872" i="16" s="1"/>
  <c r="J872" i="16"/>
  <c r="K872" i="16" s="1"/>
  <c r="L872" i="16" s="1"/>
  <c r="M872" i="16" s="1"/>
  <c r="V871" i="16"/>
  <c r="W871" i="16" s="1"/>
  <c r="X871" i="16" s="1"/>
  <c r="Y871" i="16" s="1"/>
  <c r="J871" i="16"/>
  <c r="K871" i="16" s="1"/>
  <c r="L871" i="16" s="1"/>
  <c r="M871" i="16" s="1"/>
  <c r="V870" i="16"/>
  <c r="W870" i="16" s="1"/>
  <c r="X870" i="16" s="1"/>
  <c r="Y870" i="16" s="1"/>
  <c r="J870" i="16"/>
  <c r="K870" i="16" s="1"/>
  <c r="L870" i="16" s="1"/>
  <c r="M870" i="16" s="1"/>
  <c r="V869" i="16"/>
  <c r="W869" i="16" s="1"/>
  <c r="X869" i="16" s="1"/>
  <c r="Y869" i="16" s="1"/>
  <c r="J869" i="16"/>
  <c r="K869" i="16" s="1"/>
  <c r="L869" i="16" s="1"/>
  <c r="M869" i="16" s="1"/>
  <c r="V868" i="16"/>
  <c r="W868" i="16" s="1"/>
  <c r="X868" i="16" s="1"/>
  <c r="Y868" i="16" s="1"/>
  <c r="J868" i="16"/>
  <c r="K868" i="16" s="1"/>
  <c r="L868" i="16" s="1"/>
  <c r="M868" i="16" s="1"/>
  <c r="V867" i="16"/>
  <c r="W867" i="16" s="1"/>
  <c r="X867" i="16" s="1"/>
  <c r="Y867" i="16" s="1"/>
  <c r="J867" i="16"/>
  <c r="K867" i="16" s="1"/>
  <c r="L867" i="16" s="1"/>
  <c r="M867" i="16" s="1"/>
  <c r="V866" i="16"/>
  <c r="W866" i="16" s="1"/>
  <c r="X866" i="16" s="1"/>
  <c r="Y866" i="16" s="1"/>
  <c r="J866" i="16"/>
  <c r="K866" i="16" s="1"/>
  <c r="L866" i="16" s="1"/>
  <c r="M866" i="16" s="1"/>
  <c r="V865" i="16"/>
  <c r="W865" i="16" s="1"/>
  <c r="X865" i="16" s="1"/>
  <c r="Y865" i="16" s="1"/>
  <c r="J865" i="16"/>
  <c r="K865" i="16" s="1"/>
  <c r="L865" i="16" s="1"/>
  <c r="M865" i="16" s="1"/>
  <c r="V864" i="16"/>
  <c r="W864" i="16" s="1"/>
  <c r="X864" i="16" s="1"/>
  <c r="Y864" i="16" s="1"/>
  <c r="J864" i="16"/>
  <c r="K864" i="16" s="1"/>
  <c r="L864" i="16" s="1"/>
  <c r="M864" i="16" s="1"/>
  <c r="V863" i="16"/>
  <c r="W863" i="16" s="1"/>
  <c r="X863" i="16" s="1"/>
  <c r="Y863" i="16" s="1"/>
  <c r="J863" i="16"/>
  <c r="K863" i="16" s="1"/>
  <c r="L863" i="16" s="1"/>
  <c r="M863" i="16" s="1"/>
  <c r="V862" i="16"/>
  <c r="W862" i="16" s="1"/>
  <c r="X862" i="16" s="1"/>
  <c r="Y862" i="16" s="1"/>
  <c r="J862" i="16"/>
  <c r="K862" i="16" s="1"/>
  <c r="L862" i="16" s="1"/>
  <c r="M862" i="16" s="1"/>
  <c r="V861" i="16"/>
  <c r="W861" i="16" s="1"/>
  <c r="X861" i="16" s="1"/>
  <c r="Y861" i="16" s="1"/>
  <c r="J861" i="16"/>
  <c r="K861" i="16" s="1"/>
  <c r="L861" i="16" s="1"/>
  <c r="M861" i="16" s="1"/>
  <c r="V860" i="16"/>
  <c r="W860" i="16" s="1"/>
  <c r="X860" i="16" s="1"/>
  <c r="Y860" i="16" s="1"/>
  <c r="J860" i="16"/>
  <c r="K860" i="16" s="1"/>
  <c r="L860" i="16" s="1"/>
  <c r="M860" i="16" s="1"/>
  <c r="V859" i="16"/>
  <c r="W859" i="16" s="1"/>
  <c r="X859" i="16" s="1"/>
  <c r="Y859" i="16" s="1"/>
  <c r="J859" i="16"/>
  <c r="K859" i="16" s="1"/>
  <c r="L859" i="16" s="1"/>
  <c r="M859" i="16" s="1"/>
  <c r="V858" i="16"/>
  <c r="W858" i="16" s="1"/>
  <c r="X858" i="16" s="1"/>
  <c r="Y858" i="16" s="1"/>
  <c r="J858" i="16"/>
  <c r="K858" i="16" s="1"/>
  <c r="L858" i="16" s="1"/>
  <c r="M858" i="16" s="1"/>
  <c r="V857" i="16"/>
  <c r="W857" i="16" s="1"/>
  <c r="X857" i="16" s="1"/>
  <c r="Y857" i="16" s="1"/>
  <c r="J857" i="16"/>
  <c r="K857" i="16" s="1"/>
  <c r="L857" i="16" s="1"/>
  <c r="M857" i="16" s="1"/>
  <c r="V856" i="16"/>
  <c r="W856" i="16" s="1"/>
  <c r="X856" i="16" s="1"/>
  <c r="Y856" i="16" s="1"/>
  <c r="J856" i="16"/>
  <c r="K856" i="16" s="1"/>
  <c r="L856" i="16" s="1"/>
  <c r="M856" i="16" s="1"/>
  <c r="V855" i="16"/>
  <c r="W855" i="16" s="1"/>
  <c r="X855" i="16" s="1"/>
  <c r="Y855" i="16" s="1"/>
  <c r="J855" i="16"/>
  <c r="K855" i="16" s="1"/>
  <c r="L855" i="16" s="1"/>
  <c r="M855" i="16" s="1"/>
  <c r="V854" i="16"/>
  <c r="W854" i="16" s="1"/>
  <c r="X854" i="16" s="1"/>
  <c r="Y854" i="16" s="1"/>
  <c r="J854" i="16"/>
  <c r="K854" i="16" s="1"/>
  <c r="L854" i="16" s="1"/>
  <c r="M854" i="16" s="1"/>
  <c r="V853" i="16"/>
  <c r="W853" i="16" s="1"/>
  <c r="X853" i="16" s="1"/>
  <c r="Y853" i="16" s="1"/>
  <c r="J853" i="16"/>
  <c r="K853" i="16" s="1"/>
  <c r="L853" i="16" s="1"/>
  <c r="M853" i="16" s="1"/>
  <c r="V852" i="16"/>
  <c r="W852" i="16" s="1"/>
  <c r="X852" i="16" s="1"/>
  <c r="Y852" i="16" s="1"/>
  <c r="J852" i="16"/>
  <c r="K852" i="16" s="1"/>
  <c r="L852" i="16" s="1"/>
  <c r="M852" i="16" s="1"/>
  <c r="V851" i="16"/>
  <c r="W851" i="16" s="1"/>
  <c r="X851" i="16" s="1"/>
  <c r="Y851" i="16" s="1"/>
  <c r="J851" i="16"/>
  <c r="K851" i="16" s="1"/>
  <c r="L851" i="16" s="1"/>
  <c r="M851" i="16" s="1"/>
  <c r="V850" i="16"/>
  <c r="W850" i="16" s="1"/>
  <c r="X850" i="16" s="1"/>
  <c r="Y850" i="16" s="1"/>
  <c r="J850" i="16"/>
  <c r="K850" i="16" s="1"/>
  <c r="L850" i="16" s="1"/>
  <c r="M850" i="16" s="1"/>
  <c r="V849" i="16"/>
  <c r="W849" i="16" s="1"/>
  <c r="X849" i="16" s="1"/>
  <c r="Y849" i="16" s="1"/>
  <c r="J849" i="16"/>
  <c r="K849" i="16" s="1"/>
  <c r="L849" i="16" s="1"/>
  <c r="M849" i="16" s="1"/>
  <c r="V848" i="16"/>
  <c r="W848" i="16" s="1"/>
  <c r="X848" i="16" s="1"/>
  <c r="Y848" i="16" s="1"/>
  <c r="J848" i="16"/>
  <c r="K848" i="16" s="1"/>
  <c r="L848" i="16" s="1"/>
  <c r="M848" i="16" s="1"/>
  <c r="V847" i="16"/>
  <c r="W847" i="16" s="1"/>
  <c r="X847" i="16" s="1"/>
  <c r="Y847" i="16" s="1"/>
  <c r="J847" i="16"/>
  <c r="K847" i="16" s="1"/>
  <c r="L847" i="16" s="1"/>
  <c r="M847" i="16" s="1"/>
  <c r="V846" i="16"/>
  <c r="W846" i="16" s="1"/>
  <c r="X846" i="16" s="1"/>
  <c r="Y846" i="16" s="1"/>
  <c r="J846" i="16"/>
  <c r="K846" i="16" s="1"/>
  <c r="L846" i="16" s="1"/>
  <c r="M846" i="16" s="1"/>
  <c r="V845" i="16"/>
  <c r="W845" i="16" s="1"/>
  <c r="X845" i="16" s="1"/>
  <c r="Y845" i="16" s="1"/>
  <c r="J845" i="16"/>
  <c r="K845" i="16" s="1"/>
  <c r="L845" i="16" s="1"/>
  <c r="M845" i="16" s="1"/>
  <c r="V844" i="16"/>
  <c r="W844" i="16" s="1"/>
  <c r="X844" i="16" s="1"/>
  <c r="Y844" i="16" s="1"/>
  <c r="J844" i="16"/>
  <c r="K844" i="16" s="1"/>
  <c r="L844" i="16" s="1"/>
  <c r="M844" i="16" s="1"/>
  <c r="V843" i="16"/>
  <c r="W843" i="16" s="1"/>
  <c r="X843" i="16" s="1"/>
  <c r="Y843" i="16" s="1"/>
  <c r="J843" i="16"/>
  <c r="K843" i="16" s="1"/>
  <c r="L843" i="16" s="1"/>
  <c r="M843" i="16" s="1"/>
  <c r="V842" i="16"/>
  <c r="W842" i="16" s="1"/>
  <c r="X842" i="16" s="1"/>
  <c r="Y842" i="16" s="1"/>
  <c r="J842" i="16"/>
  <c r="K842" i="16" s="1"/>
  <c r="L842" i="16" s="1"/>
  <c r="M842" i="16" s="1"/>
  <c r="V841" i="16"/>
  <c r="W841" i="16" s="1"/>
  <c r="X841" i="16" s="1"/>
  <c r="Y841" i="16" s="1"/>
  <c r="J841" i="16"/>
  <c r="K841" i="16" s="1"/>
  <c r="L841" i="16" s="1"/>
  <c r="M841" i="16" s="1"/>
  <c r="V840" i="16"/>
  <c r="W840" i="16" s="1"/>
  <c r="X840" i="16" s="1"/>
  <c r="Y840" i="16" s="1"/>
  <c r="J840" i="16"/>
  <c r="K840" i="16" s="1"/>
  <c r="L840" i="16" s="1"/>
  <c r="M840" i="16" s="1"/>
  <c r="V839" i="16"/>
  <c r="W839" i="16" s="1"/>
  <c r="X839" i="16" s="1"/>
  <c r="Y839" i="16" s="1"/>
  <c r="J839" i="16"/>
  <c r="K839" i="16" s="1"/>
  <c r="L839" i="16" s="1"/>
  <c r="M839" i="16" s="1"/>
  <c r="V838" i="16"/>
  <c r="W838" i="16" s="1"/>
  <c r="X838" i="16" s="1"/>
  <c r="Y838" i="16" s="1"/>
  <c r="J838" i="16"/>
  <c r="K838" i="16" s="1"/>
  <c r="L838" i="16" s="1"/>
  <c r="M838" i="16" s="1"/>
  <c r="V837" i="16"/>
  <c r="W837" i="16" s="1"/>
  <c r="X837" i="16" s="1"/>
  <c r="Y837" i="16" s="1"/>
  <c r="J837" i="16"/>
  <c r="K837" i="16" s="1"/>
  <c r="L837" i="16" s="1"/>
  <c r="M837" i="16" s="1"/>
  <c r="V836" i="16"/>
  <c r="W836" i="16" s="1"/>
  <c r="X836" i="16" s="1"/>
  <c r="Y836" i="16" s="1"/>
  <c r="J836" i="16"/>
  <c r="K836" i="16" s="1"/>
  <c r="L836" i="16" s="1"/>
  <c r="M836" i="16" s="1"/>
  <c r="V835" i="16"/>
  <c r="W835" i="16" s="1"/>
  <c r="X835" i="16" s="1"/>
  <c r="Y835" i="16" s="1"/>
  <c r="J835" i="16"/>
  <c r="K835" i="16" s="1"/>
  <c r="L835" i="16" s="1"/>
  <c r="M835" i="16" s="1"/>
  <c r="V834" i="16"/>
  <c r="W834" i="16" s="1"/>
  <c r="X834" i="16" s="1"/>
  <c r="Y834" i="16" s="1"/>
  <c r="J834" i="16"/>
  <c r="K834" i="16" s="1"/>
  <c r="L834" i="16" s="1"/>
  <c r="M834" i="16" s="1"/>
  <c r="V833" i="16"/>
  <c r="W833" i="16" s="1"/>
  <c r="X833" i="16" s="1"/>
  <c r="Y833" i="16" s="1"/>
  <c r="J833" i="16"/>
  <c r="K833" i="16" s="1"/>
  <c r="L833" i="16" s="1"/>
  <c r="M833" i="16" s="1"/>
  <c r="V832" i="16"/>
  <c r="W832" i="16" s="1"/>
  <c r="X832" i="16" s="1"/>
  <c r="Y832" i="16" s="1"/>
  <c r="J832" i="16"/>
  <c r="K832" i="16" s="1"/>
  <c r="L832" i="16" s="1"/>
  <c r="M832" i="16" s="1"/>
  <c r="V831" i="16"/>
  <c r="W831" i="16" s="1"/>
  <c r="X831" i="16" s="1"/>
  <c r="Y831" i="16" s="1"/>
  <c r="J831" i="16"/>
  <c r="K831" i="16" s="1"/>
  <c r="L831" i="16" s="1"/>
  <c r="M831" i="16" s="1"/>
  <c r="V830" i="16"/>
  <c r="W830" i="16" s="1"/>
  <c r="X830" i="16" s="1"/>
  <c r="Y830" i="16" s="1"/>
  <c r="J830" i="16"/>
  <c r="K830" i="16" s="1"/>
  <c r="L830" i="16" s="1"/>
  <c r="M830" i="16" s="1"/>
  <c r="V829" i="16"/>
  <c r="W829" i="16" s="1"/>
  <c r="X829" i="16" s="1"/>
  <c r="Y829" i="16" s="1"/>
  <c r="J829" i="16"/>
  <c r="K829" i="16" s="1"/>
  <c r="L829" i="16" s="1"/>
  <c r="M829" i="16" s="1"/>
  <c r="V828" i="16"/>
  <c r="W828" i="16" s="1"/>
  <c r="X828" i="16" s="1"/>
  <c r="Y828" i="16" s="1"/>
  <c r="J828" i="16"/>
  <c r="K828" i="16" s="1"/>
  <c r="L828" i="16" s="1"/>
  <c r="M828" i="16" s="1"/>
  <c r="V827" i="16"/>
  <c r="W827" i="16" s="1"/>
  <c r="X827" i="16" s="1"/>
  <c r="Y827" i="16" s="1"/>
  <c r="J827" i="16"/>
  <c r="K827" i="16" s="1"/>
  <c r="L827" i="16" s="1"/>
  <c r="M827" i="16" s="1"/>
  <c r="V826" i="16"/>
  <c r="W826" i="16" s="1"/>
  <c r="X826" i="16" s="1"/>
  <c r="Y826" i="16" s="1"/>
  <c r="J826" i="16"/>
  <c r="K826" i="16" s="1"/>
  <c r="L826" i="16" s="1"/>
  <c r="M826" i="16" s="1"/>
  <c r="V825" i="16"/>
  <c r="W825" i="16" s="1"/>
  <c r="X825" i="16" s="1"/>
  <c r="Y825" i="16" s="1"/>
  <c r="J825" i="16"/>
  <c r="K825" i="16" s="1"/>
  <c r="L825" i="16" s="1"/>
  <c r="M825" i="16" s="1"/>
  <c r="V824" i="16"/>
  <c r="W824" i="16" s="1"/>
  <c r="X824" i="16" s="1"/>
  <c r="Y824" i="16" s="1"/>
  <c r="J824" i="16"/>
  <c r="K824" i="16" s="1"/>
  <c r="L824" i="16" s="1"/>
  <c r="M824" i="16" s="1"/>
  <c r="V823" i="16"/>
  <c r="W823" i="16" s="1"/>
  <c r="X823" i="16" s="1"/>
  <c r="Y823" i="16" s="1"/>
  <c r="J823" i="16"/>
  <c r="K823" i="16" s="1"/>
  <c r="L823" i="16" s="1"/>
  <c r="M823" i="16" s="1"/>
  <c r="V822" i="16"/>
  <c r="W822" i="16" s="1"/>
  <c r="X822" i="16" s="1"/>
  <c r="Y822" i="16" s="1"/>
  <c r="J822" i="16"/>
  <c r="K822" i="16" s="1"/>
  <c r="L822" i="16" s="1"/>
  <c r="M822" i="16" s="1"/>
  <c r="V821" i="16"/>
  <c r="W821" i="16" s="1"/>
  <c r="X821" i="16" s="1"/>
  <c r="Y821" i="16" s="1"/>
  <c r="J821" i="16"/>
  <c r="K821" i="16" s="1"/>
  <c r="L821" i="16" s="1"/>
  <c r="M821" i="16" s="1"/>
  <c r="V820" i="16"/>
  <c r="W820" i="16" s="1"/>
  <c r="X820" i="16" s="1"/>
  <c r="Y820" i="16" s="1"/>
  <c r="J820" i="16"/>
  <c r="K820" i="16" s="1"/>
  <c r="L820" i="16" s="1"/>
  <c r="M820" i="16" s="1"/>
  <c r="V819" i="16"/>
  <c r="W819" i="16" s="1"/>
  <c r="X819" i="16" s="1"/>
  <c r="Y819" i="16" s="1"/>
  <c r="J819" i="16"/>
  <c r="K819" i="16" s="1"/>
  <c r="L819" i="16" s="1"/>
  <c r="M819" i="16" s="1"/>
  <c r="V818" i="16"/>
  <c r="W818" i="16" s="1"/>
  <c r="X818" i="16" s="1"/>
  <c r="Y818" i="16" s="1"/>
  <c r="J818" i="16"/>
  <c r="K818" i="16" s="1"/>
  <c r="L818" i="16" s="1"/>
  <c r="M818" i="16" s="1"/>
  <c r="V817" i="16"/>
  <c r="W817" i="16" s="1"/>
  <c r="X817" i="16" s="1"/>
  <c r="Y817" i="16" s="1"/>
  <c r="J817" i="16"/>
  <c r="K817" i="16" s="1"/>
  <c r="L817" i="16" s="1"/>
  <c r="M817" i="16" s="1"/>
  <c r="V816" i="16"/>
  <c r="W816" i="16" s="1"/>
  <c r="X816" i="16" s="1"/>
  <c r="Y816" i="16" s="1"/>
  <c r="J816" i="16"/>
  <c r="K816" i="16" s="1"/>
  <c r="L816" i="16" s="1"/>
  <c r="M816" i="16" s="1"/>
  <c r="V815" i="16"/>
  <c r="W815" i="16" s="1"/>
  <c r="X815" i="16" s="1"/>
  <c r="Y815" i="16" s="1"/>
  <c r="J815" i="16"/>
  <c r="K815" i="16" s="1"/>
  <c r="L815" i="16" s="1"/>
  <c r="M815" i="16" s="1"/>
  <c r="V814" i="16"/>
  <c r="W814" i="16" s="1"/>
  <c r="X814" i="16" s="1"/>
  <c r="Y814" i="16" s="1"/>
  <c r="J814" i="16"/>
  <c r="K814" i="16" s="1"/>
  <c r="L814" i="16" s="1"/>
  <c r="M814" i="16" s="1"/>
  <c r="V813" i="16"/>
  <c r="W813" i="16" s="1"/>
  <c r="X813" i="16" s="1"/>
  <c r="Y813" i="16" s="1"/>
  <c r="J813" i="16"/>
  <c r="K813" i="16" s="1"/>
  <c r="L813" i="16" s="1"/>
  <c r="M813" i="16" s="1"/>
  <c r="V812" i="16"/>
  <c r="W812" i="16" s="1"/>
  <c r="X812" i="16" s="1"/>
  <c r="Y812" i="16" s="1"/>
  <c r="J812" i="16"/>
  <c r="K812" i="16" s="1"/>
  <c r="L812" i="16" s="1"/>
  <c r="M812" i="16" s="1"/>
  <c r="V811" i="16"/>
  <c r="W811" i="16" s="1"/>
  <c r="X811" i="16" s="1"/>
  <c r="Y811" i="16" s="1"/>
  <c r="J811" i="16"/>
  <c r="K811" i="16" s="1"/>
  <c r="L811" i="16" s="1"/>
  <c r="M811" i="16" s="1"/>
  <c r="V810" i="16"/>
  <c r="W810" i="16" s="1"/>
  <c r="X810" i="16" s="1"/>
  <c r="Y810" i="16" s="1"/>
  <c r="J810" i="16"/>
  <c r="K810" i="16" s="1"/>
  <c r="L810" i="16" s="1"/>
  <c r="M810" i="16" s="1"/>
  <c r="V809" i="16"/>
  <c r="W809" i="16" s="1"/>
  <c r="X809" i="16" s="1"/>
  <c r="Y809" i="16" s="1"/>
  <c r="J809" i="16"/>
  <c r="K809" i="16" s="1"/>
  <c r="L809" i="16" s="1"/>
  <c r="M809" i="16" s="1"/>
  <c r="V808" i="16"/>
  <c r="W808" i="16" s="1"/>
  <c r="X808" i="16" s="1"/>
  <c r="Y808" i="16" s="1"/>
  <c r="J808" i="16"/>
  <c r="K808" i="16" s="1"/>
  <c r="L808" i="16" s="1"/>
  <c r="M808" i="16" s="1"/>
  <c r="V807" i="16"/>
  <c r="W807" i="16" s="1"/>
  <c r="X807" i="16" s="1"/>
  <c r="Y807" i="16" s="1"/>
  <c r="J807" i="16"/>
  <c r="K807" i="16" s="1"/>
  <c r="L807" i="16" s="1"/>
  <c r="M807" i="16" s="1"/>
  <c r="V806" i="16"/>
  <c r="W806" i="16" s="1"/>
  <c r="X806" i="16" s="1"/>
  <c r="Y806" i="16" s="1"/>
  <c r="J806" i="16"/>
  <c r="K806" i="16" s="1"/>
  <c r="L806" i="16" s="1"/>
  <c r="M806" i="16" s="1"/>
  <c r="V805" i="16"/>
  <c r="W805" i="16" s="1"/>
  <c r="X805" i="16" s="1"/>
  <c r="Y805" i="16" s="1"/>
  <c r="J805" i="16"/>
  <c r="K805" i="16" s="1"/>
  <c r="L805" i="16" s="1"/>
  <c r="M805" i="16" s="1"/>
  <c r="V804" i="16"/>
  <c r="W804" i="16" s="1"/>
  <c r="X804" i="16" s="1"/>
  <c r="Y804" i="16" s="1"/>
  <c r="J804" i="16"/>
  <c r="K804" i="16" s="1"/>
  <c r="L804" i="16" s="1"/>
  <c r="M804" i="16" s="1"/>
  <c r="V803" i="16"/>
  <c r="W803" i="16" s="1"/>
  <c r="X803" i="16" s="1"/>
  <c r="Y803" i="16" s="1"/>
  <c r="J803" i="16"/>
  <c r="K803" i="16" s="1"/>
  <c r="L803" i="16" s="1"/>
  <c r="M803" i="16" s="1"/>
  <c r="V802" i="16"/>
  <c r="W802" i="16" s="1"/>
  <c r="X802" i="16" s="1"/>
  <c r="Y802" i="16" s="1"/>
  <c r="J802" i="16"/>
  <c r="K802" i="16" s="1"/>
  <c r="L802" i="16" s="1"/>
  <c r="M802" i="16" s="1"/>
  <c r="V801" i="16"/>
  <c r="W801" i="16" s="1"/>
  <c r="X801" i="16" s="1"/>
  <c r="Y801" i="16" s="1"/>
  <c r="J801" i="16"/>
  <c r="K801" i="16" s="1"/>
  <c r="L801" i="16" s="1"/>
  <c r="M801" i="16" s="1"/>
  <c r="V800" i="16"/>
  <c r="W800" i="16" s="1"/>
  <c r="X800" i="16" s="1"/>
  <c r="Y800" i="16" s="1"/>
  <c r="J800" i="16"/>
  <c r="K800" i="16" s="1"/>
  <c r="L800" i="16" s="1"/>
  <c r="M800" i="16" s="1"/>
  <c r="V799" i="16"/>
  <c r="W799" i="16" s="1"/>
  <c r="X799" i="16" s="1"/>
  <c r="Y799" i="16" s="1"/>
  <c r="J799" i="16"/>
  <c r="K799" i="16" s="1"/>
  <c r="L799" i="16" s="1"/>
  <c r="M799" i="16" s="1"/>
  <c r="V798" i="16"/>
  <c r="W798" i="16" s="1"/>
  <c r="X798" i="16" s="1"/>
  <c r="Y798" i="16" s="1"/>
  <c r="J798" i="16"/>
  <c r="K798" i="16" s="1"/>
  <c r="L798" i="16" s="1"/>
  <c r="M798" i="16" s="1"/>
  <c r="V797" i="16"/>
  <c r="W797" i="16" s="1"/>
  <c r="X797" i="16" s="1"/>
  <c r="Y797" i="16" s="1"/>
  <c r="J797" i="16"/>
  <c r="K797" i="16" s="1"/>
  <c r="L797" i="16" s="1"/>
  <c r="M797" i="16" s="1"/>
  <c r="V796" i="16"/>
  <c r="W796" i="16" s="1"/>
  <c r="X796" i="16" s="1"/>
  <c r="Y796" i="16" s="1"/>
  <c r="J796" i="16"/>
  <c r="K796" i="16" s="1"/>
  <c r="L796" i="16" s="1"/>
  <c r="M796" i="16" s="1"/>
  <c r="V795" i="16"/>
  <c r="W795" i="16" s="1"/>
  <c r="X795" i="16" s="1"/>
  <c r="Y795" i="16" s="1"/>
  <c r="J795" i="16"/>
  <c r="K795" i="16" s="1"/>
  <c r="L795" i="16" s="1"/>
  <c r="M795" i="16" s="1"/>
  <c r="V794" i="16"/>
  <c r="W794" i="16" s="1"/>
  <c r="X794" i="16" s="1"/>
  <c r="Y794" i="16" s="1"/>
  <c r="J794" i="16"/>
  <c r="K794" i="16" s="1"/>
  <c r="L794" i="16" s="1"/>
  <c r="M794" i="16" s="1"/>
  <c r="V793" i="16"/>
  <c r="W793" i="16" s="1"/>
  <c r="X793" i="16" s="1"/>
  <c r="Y793" i="16" s="1"/>
  <c r="J793" i="16"/>
  <c r="K793" i="16" s="1"/>
  <c r="L793" i="16" s="1"/>
  <c r="M793" i="16" s="1"/>
  <c r="V792" i="16"/>
  <c r="W792" i="16" s="1"/>
  <c r="X792" i="16" s="1"/>
  <c r="Y792" i="16" s="1"/>
  <c r="J792" i="16"/>
  <c r="K792" i="16" s="1"/>
  <c r="L792" i="16" s="1"/>
  <c r="M792" i="16" s="1"/>
  <c r="V791" i="16"/>
  <c r="W791" i="16" s="1"/>
  <c r="X791" i="16" s="1"/>
  <c r="Y791" i="16" s="1"/>
  <c r="J791" i="16"/>
  <c r="K791" i="16" s="1"/>
  <c r="L791" i="16" s="1"/>
  <c r="M791" i="16" s="1"/>
  <c r="V790" i="16"/>
  <c r="W790" i="16" s="1"/>
  <c r="X790" i="16" s="1"/>
  <c r="Y790" i="16" s="1"/>
  <c r="J790" i="16"/>
  <c r="K790" i="16" s="1"/>
  <c r="L790" i="16" s="1"/>
  <c r="M790" i="16" s="1"/>
  <c r="V789" i="16"/>
  <c r="W789" i="16" s="1"/>
  <c r="X789" i="16" s="1"/>
  <c r="Y789" i="16" s="1"/>
  <c r="J789" i="16"/>
  <c r="K789" i="16" s="1"/>
  <c r="L789" i="16" s="1"/>
  <c r="M789" i="16" s="1"/>
  <c r="V788" i="16"/>
  <c r="W788" i="16" s="1"/>
  <c r="X788" i="16" s="1"/>
  <c r="Y788" i="16" s="1"/>
  <c r="J788" i="16"/>
  <c r="K788" i="16" s="1"/>
  <c r="L788" i="16" s="1"/>
  <c r="M788" i="16" s="1"/>
  <c r="V787" i="16"/>
  <c r="W787" i="16" s="1"/>
  <c r="X787" i="16" s="1"/>
  <c r="Y787" i="16" s="1"/>
  <c r="J787" i="16"/>
  <c r="K787" i="16" s="1"/>
  <c r="L787" i="16" s="1"/>
  <c r="M787" i="16" s="1"/>
  <c r="V786" i="16"/>
  <c r="W786" i="16" s="1"/>
  <c r="X786" i="16" s="1"/>
  <c r="Y786" i="16" s="1"/>
  <c r="J786" i="16"/>
  <c r="K786" i="16" s="1"/>
  <c r="L786" i="16" s="1"/>
  <c r="M786" i="16" s="1"/>
  <c r="V785" i="16"/>
  <c r="W785" i="16" s="1"/>
  <c r="X785" i="16" s="1"/>
  <c r="Y785" i="16" s="1"/>
  <c r="J785" i="16"/>
  <c r="K785" i="16" s="1"/>
  <c r="L785" i="16" s="1"/>
  <c r="M785" i="16" s="1"/>
  <c r="V784" i="16"/>
  <c r="W784" i="16" s="1"/>
  <c r="X784" i="16" s="1"/>
  <c r="Y784" i="16" s="1"/>
  <c r="J784" i="16"/>
  <c r="K784" i="16" s="1"/>
  <c r="L784" i="16" s="1"/>
  <c r="M784" i="16" s="1"/>
  <c r="V783" i="16"/>
  <c r="W783" i="16" s="1"/>
  <c r="X783" i="16" s="1"/>
  <c r="Y783" i="16" s="1"/>
  <c r="J783" i="16"/>
  <c r="K783" i="16" s="1"/>
  <c r="L783" i="16" s="1"/>
  <c r="M783" i="16" s="1"/>
  <c r="V782" i="16"/>
  <c r="W782" i="16" s="1"/>
  <c r="X782" i="16" s="1"/>
  <c r="Y782" i="16" s="1"/>
  <c r="J782" i="16"/>
  <c r="K782" i="16" s="1"/>
  <c r="L782" i="16" s="1"/>
  <c r="M782" i="16" s="1"/>
  <c r="V781" i="16"/>
  <c r="W781" i="16" s="1"/>
  <c r="X781" i="16" s="1"/>
  <c r="Y781" i="16" s="1"/>
  <c r="J781" i="16"/>
  <c r="K781" i="16" s="1"/>
  <c r="L781" i="16" s="1"/>
  <c r="M781" i="16" s="1"/>
  <c r="V780" i="16"/>
  <c r="W780" i="16" s="1"/>
  <c r="X780" i="16" s="1"/>
  <c r="Y780" i="16" s="1"/>
  <c r="J780" i="16"/>
  <c r="K780" i="16" s="1"/>
  <c r="L780" i="16" s="1"/>
  <c r="M780" i="16" s="1"/>
  <c r="V779" i="16"/>
  <c r="W779" i="16" s="1"/>
  <c r="X779" i="16" s="1"/>
  <c r="Y779" i="16" s="1"/>
  <c r="J779" i="16"/>
  <c r="K779" i="16" s="1"/>
  <c r="L779" i="16" s="1"/>
  <c r="M779" i="16" s="1"/>
  <c r="V778" i="16"/>
  <c r="W778" i="16" s="1"/>
  <c r="X778" i="16" s="1"/>
  <c r="Y778" i="16" s="1"/>
  <c r="J778" i="16"/>
  <c r="K778" i="16" s="1"/>
  <c r="L778" i="16" s="1"/>
  <c r="M778" i="16" s="1"/>
  <c r="V777" i="16"/>
  <c r="W777" i="16" s="1"/>
  <c r="X777" i="16" s="1"/>
  <c r="Y777" i="16" s="1"/>
  <c r="J777" i="16"/>
  <c r="K777" i="16" s="1"/>
  <c r="L777" i="16" s="1"/>
  <c r="M777" i="16" s="1"/>
  <c r="V776" i="16"/>
  <c r="W776" i="16" s="1"/>
  <c r="X776" i="16" s="1"/>
  <c r="Y776" i="16" s="1"/>
  <c r="J776" i="16"/>
  <c r="K776" i="16" s="1"/>
  <c r="L776" i="16" s="1"/>
  <c r="M776" i="16" s="1"/>
  <c r="V775" i="16"/>
  <c r="W775" i="16" s="1"/>
  <c r="X775" i="16" s="1"/>
  <c r="Y775" i="16" s="1"/>
  <c r="J775" i="16"/>
  <c r="K775" i="16" s="1"/>
  <c r="L775" i="16" s="1"/>
  <c r="M775" i="16" s="1"/>
  <c r="V774" i="16"/>
  <c r="W774" i="16" s="1"/>
  <c r="X774" i="16" s="1"/>
  <c r="Y774" i="16" s="1"/>
  <c r="J774" i="16"/>
  <c r="K774" i="16" s="1"/>
  <c r="L774" i="16" s="1"/>
  <c r="M774" i="16" s="1"/>
  <c r="V773" i="16"/>
  <c r="W773" i="16" s="1"/>
  <c r="X773" i="16" s="1"/>
  <c r="Y773" i="16" s="1"/>
  <c r="J773" i="16"/>
  <c r="K773" i="16" s="1"/>
  <c r="L773" i="16" s="1"/>
  <c r="M773" i="16" s="1"/>
  <c r="V772" i="16"/>
  <c r="W772" i="16" s="1"/>
  <c r="X772" i="16" s="1"/>
  <c r="Y772" i="16" s="1"/>
  <c r="J772" i="16"/>
  <c r="K772" i="16" s="1"/>
  <c r="L772" i="16" s="1"/>
  <c r="M772" i="16" s="1"/>
  <c r="V771" i="16"/>
  <c r="W771" i="16" s="1"/>
  <c r="X771" i="16" s="1"/>
  <c r="Y771" i="16" s="1"/>
  <c r="J771" i="16"/>
  <c r="K771" i="16" s="1"/>
  <c r="L771" i="16" s="1"/>
  <c r="M771" i="16" s="1"/>
  <c r="V770" i="16"/>
  <c r="W770" i="16" s="1"/>
  <c r="X770" i="16" s="1"/>
  <c r="Y770" i="16" s="1"/>
  <c r="J770" i="16"/>
  <c r="K770" i="16" s="1"/>
  <c r="L770" i="16" s="1"/>
  <c r="M770" i="16" s="1"/>
  <c r="V769" i="16"/>
  <c r="W769" i="16" s="1"/>
  <c r="X769" i="16" s="1"/>
  <c r="Y769" i="16" s="1"/>
  <c r="J769" i="16"/>
  <c r="K769" i="16" s="1"/>
  <c r="L769" i="16" s="1"/>
  <c r="M769" i="16" s="1"/>
  <c r="V768" i="16"/>
  <c r="W768" i="16" s="1"/>
  <c r="X768" i="16" s="1"/>
  <c r="Y768" i="16" s="1"/>
  <c r="J768" i="16"/>
  <c r="K768" i="16" s="1"/>
  <c r="L768" i="16" s="1"/>
  <c r="M768" i="16" s="1"/>
  <c r="V767" i="16"/>
  <c r="W767" i="16" s="1"/>
  <c r="X767" i="16" s="1"/>
  <c r="Y767" i="16" s="1"/>
  <c r="J767" i="16"/>
  <c r="K767" i="16" s="1"/>
  <c r="L767" i="16" s="1"/>
  <c r="M767" i="16" s="1"/>
  <c r="V766" i="16"/>
  <c r="W766" i="16" s="1"/>
  <c r="X766" i="16" s="1"/>
  <c r="Y766" i="16" s="1"/>
  <c r="J766" i="16"/>
  <c r="K766" i="16" s="1"/>
  <c r="L766" i="16" s="1"/>
  <c r="M766" i="16" s="1"/>
  <c r="V765" i="16"/>
  <c r="W765" i="16" s="1"/>
  <c r="X765" i="16" s="1"/>
  <c r="Y765" i="16" s="1"/>
  <c r="J765" i="16"/>
  <c r="K765" i="16" s="1"/>
  <c r="L765" i="16" s="1"/>
  <c r="M765" i="16" s="1"/>
  <c r="V764" i="16"/>
  <c r="W764" i="16" s="1"/>
  <c r="X764" i="16" s="1"/>
  <c r="Y764" i="16" s="1"/>
  <c r="J764" i="16"/>
  <c r="K764" i="16" s="1"/>
  <c r="L764" i="16" s="1"/>
  <c r="M764" i="16" s="1"/>
  <c r="V763" i="16"/>
  <c r="W763" i="16" s="1"/>
  <c r="X763" i="16" s="1"/>
  <c r="Y763" i="16" s="1"/>
  <c r="J763" i="16"/>
  <c r="K763" i="16" s="1"/>
  <c r="L763" i="16" s="1"/>
  <c r="M763" i="16" s="1"/>
  <c r="V762" i="16"/>
  <c r="W762" i="16" s="1"/>
  <c r="X762" i="16" s="1"/>
  <c r="Y762" i="16" s="1"/>
  <c r="J762" i="16"/>
  <c r="K762" i="16" s="1"/>
  <c r="L762" i="16" s="1"/>
  <c r="M762" i="16" s="1"/>
  <c r="V761" i="16"/>
  <c r="W761" i="16" s="1"/>
  <c r="X761" i="16" s="1"/>
  <c r="Y761" i="16" s="1"/>
  <c r="J761" i="16"/>
  <c r="K761" i="16" s="1"/>
  <c r="L761" i="16" s="1"/>
  <c r="M761" i="16" s="1"/>
  <c r="V760" i="16"/>
  <c r="W760" i="16" s="1"/>
  <c r="X760" i="16" s="1"/>
  <c r="Y760" i="16" s="1"/>
  <c r="J760" i="16"/>
  <c r="K760" i="16" s="1"/>
  <c r="L760" i="16" s="1"/>
  <c r="M760" i="16" s="1"/>
  <c r="V759" i="16"/>
  <c r="W759" i="16" s="1"/>
  <c r="X759" i="16" s="1"/>
  <c r="Y759" i="16" s="1"/>
  <c r="J759" i="16"/>
  <c r="K759" i="16" s="1"/>
  <c r="L759" i="16" s="1"/>
  <c r="M759" i="16" s="1"/>
  <c r="V758" i="16"/>
  <c r="W758" i="16" s="1"/>
  <c r="X758" i="16" s="1"/>
  <c r="Y758" i="16" s="1"/>
  <c r="J758" i="16"/>
  <c r="K758" i="16" s="1"/>
  <c r="L758" i="16" s="1"/>
  <c r="M758" i="16" s="1"/>
  <c r="V757" i="16"/>
  <c r="W757" i="16" s="1"/>
  <c r="X757" i="16" s="1"/>
  <c r="Y757" i="16" s="1"/>
  <c r="J757" i="16"/>
  <c r="K757" i="16" s="1"/>
  <c r="L757" i="16" s="1"/>
  <c r="M757" i="16" s="1"/>
  <c r="V756" i="16"/>
  <c r="W756" i="16" s="1"/>
  <c r="X756" i="16" s="1"/>
  <c r="Y756" i="16" s="1"/>
  <c r="J756" i="16"/>
  <c r="K756" i="16" s="1"/>
  <c r="L756" i="16" s="1"/>
  <c r="M756" i="16" s="1"/>
  <c r="V755" i="16"/>
  <c r="W755" i="16" s="1"/>
  <c r="X755" i="16" s="1"/>
  <c r="Y755" i="16" s="1"/>
  <c r="J755" i="16"/>
  <c r="K755" i="16" s="1"/>
  <c r="L755" i="16" s="1"/>
  <c r="M755" i="16" s="1"/>
  <c r="V754" i="16"/>
  <c r="W754" i="16" s="1"/>
  <c r="X754" i="16" s="1"/>
  <c r="Y754" i="16" s="1"/>
  <c r="J754" i="16"/>
  <c r="K754" i="16" s="1"/>
  <c r="L754" i="16" s="1"/>
  <c r="M754" i="16" s="1"/>
  <c r="V753" i="16"/>
  <c r="W753" i="16" s="1"/>
  <c r="X753" i="16" s="1"/>
  <c r="Y753" i="16" s="1"/>
  <c r="J753" i="16"/>
  <c r="K753" i="16" s="1"/>
  <c r="L753" i="16" s="1"/>
  <c r="M753" i="16" s="1"/>
  <c r="V752" i="16"/>
  <c r="W752" i="16" s="1"/>
  <c r="X752" i="16" s="1"/>
  <c r="Y752" i="16" s="1"/>
  <c r="J752" i="16"/>
  <c r="K752" i="16" s="1"/>
  <c r="L752" i="16" s="1"/>
  <c r="M752" i="16" s="1"/>
  <c r="V751" i="16"/>
  <c r="W751" i="16" s="1"/>
  <c r="X751" i="16" s="1"/>
  <c r="Y751" i="16" s="1"/>
  <c r="J751" i="16"/>
  <c r="K751" i="16" s="1"/>
  <c r="L751" i="16" s="1"/>
  <c r="M751" i="16" s="1"/>
  <c r="V750" i="16"/>
  <c r="W750" i="16" s="1"/>
  <c r="X750" i="16" s="1"/>
  <c r="Y750" i="16" s="1"/>
  <c r="J750" i="16"/>
  <c r="K750" i="16" s="1"/>
  <c r="L750" i="16" s="1"/>
  <c r="M750" i="16" s="1"/>
  <c r="V749" i="16"/>
  <c r="W749" i="16" s="1"/>
  <c r="X749" i="16" s="1"/>
  <c r="Y749" i="16" s="1"/>
  <c r="J749" i="16"/>
  <c r="K749" i="16" s="1"/>
  <c r="L749" i="16" s="1"/>
  <c r="M749" i="16" s="1"/>
  <c r="V748" i="16"/>
  <c r="W748" i="16" s="1"/>
  <c r="X748" i="16" s="1"/>
  <c r="Y748" i="16" s="1"/>
  <c r="J748" i="16"/>
  <c r="K748" i="16" s="1"/>
  <c r="L748" i="16" s="1"/>
  <c r="M748" i="16" s="1"/>
  <c r="V747" i="16"/>
  <c r="W747" i="16" s="1"/>
  <c r="X747" i="16" s="1"/>
  <c r="Y747" i="16" s="1"/>
  <c r="J747" i="16"/>
  <c r="K747" i="16" s="1"/>
  <c r="L747" i="16" s="1"/>
  <c r="M747" i="16" s="1"/>
  <c r="V746" i="16"/>
  <c r="W746" i="16" s="1"/>
  <c r="X746" i="16" s="1"/>
  <c r="Y746" i="16" s="1"/>
  <c r="J746" i="16"/>
  <c r="K746" i="16" s="1"/>
  <c r="L746" i="16" s="1"/>
  <c r="M746" i="16" s="1"/>
  <c r="V745" i="16"/>
  <c r="W745" i="16" s="1"/>
  <c r="X745" i="16" s="1"/>
  <c r="Y745" i="16" s="1"/>
  <c r="J745" i="16"/>
  <c r="K745" i="16" s="1"/>
  <c r="L745" i="16" s="1"/>
  <c r="M745" i="16" s="1"/>
  <c r="V744" i="16"/>
  <c r="W744" i="16" s="1"/>
  <c r="X744" i="16" s="1"/>
  <c r="Y744" i="16" s="1"/>
  <c r="J744" i="16"/>
  <c r="K744" i="16" s="1"/>
  <c r="L744" i="16" s="1"/>
  <c r="M744" i="16" s="1"/>
  <c r="V743" i="16"/>
  <c r="W743" i="16" s="1"/>
  <c r="X743" i="16" s="1"/>
  <c r="Y743" i="16" s="1"/>
  <c r="J743" i="16"/>
  <c r="K743" i="16" s="1"/>
  <c r="L743" i="16" s="1"/>
  <c r="M743" i="16" s="1"/>
  <c r="V742" i="16"/>
  <c r="W742" i="16" s="1"/>
  <c r="X742" i="16" s="1"/>
  <c r="Y742" i="16" s="1"/>
  <c r="J742" i="16"/>
  <c r="K742" i="16" s="1"/>
  <c r="L742" i="16" s="1"/>
  <c r="M742" i="16" s="1"/>
  <c r="V741" i="16"/>
  <c r="W741" i="16" s="1"/>
  <c r="X741" i="16" s="1"/>
  <c r="Y741" i="16" s="1"/>
  <c r="J741" i="16"/>
  <c r="K741" i="16" s="1"/>
  <c r="L741" i="16" s="1"/>
  <c r="M741" i="16" s="1"/>
  <c r="V740" i="16"/>
  <c r="W740" i="16" s="1"/>
  <c r="X740" i="16" s="1"/>
  <c r="Y740" i="16" s="1"/>
  <c r="J740" i="16"/>
  <c r="K740" i="16" s="1"/>
  <c r="L740" i="16" s="1"/>
  <c r="M740" i="16" s="1"/>
  <c r="V739" i="16"/>
  <c r="W739" i="16" s="1"/>
  <c r="X739" i="16" s="1"/>
  <c r="Y739" i="16" s="1"/>
  <c r="J739" i="16"/>
  <c r="K739" i="16" s="1"/>
  <c r="L739" i="16" s="1"/>
  <c r="M739" i="16" s="1"/>
  <c r="V738" i="16"/>
  <c r="W738" i="16" s="1"/>
  <c r="X738" i="16" s="1"/>
  <c r="Y738" i="16" s="1"/>
  <c r="J738" i="16"/>
  <c r="K738" i="16" s="1"/>
  <c r="L738" i="16" s="1"/>
  <c r="M738" i="16" s="1"/>
  <c r="V737" i="16"/>
  <c r="W737" i="16" s="1"/>
  <c r="X737" i="16" s="1"/>
  <c r="Y737" i="16" s="1"/>
  <c r="J737" i="16"/>
  <c r="K737" i="16" s="1"/>
  <c r="L737" i="16" s="1"/>
  <c r="M737" i="16" s="1"/>
  <c r="V736" i="16"/>
  <c r="W736" i="16" s="1"/>
  <c r="X736" i="16" s="1"/>
  <c r="Y736" i="16" s="1"/>
  <c r="J736" i="16"/>
  <c r="K736" i="16" s="1"/>
  <c r="L736" i="16" s="1"/>
  <c r="M736" i="16" s="1"/>
  <c r="V735" i="16"/>
  <c r="W735" i="16" s="1"/>
  <c r="X735" i="16" s="1"/>
  <c r="Y735" i="16" s="1"/>
  <c r="J735" i="16"/>
  <c r="K735" i="16" s="1"/>
  <c r="L735" i="16" s="1"/>
  <c r="M735" i="16" s="1"/>
  <c r="V734" i="16"/>
  <c r="W734" i="16" s="1"/>
  <c r="X734" i="16" s="1"/>
  <c r="Y734" i="16" s="1"/>
  <c r="J734" i="16"/>
  <c r="K734" i="16" s="1"/>
  <c r="L734" i="16" s="1"/>
  <c r="M734" i="16" s="1"/>
  <c r="V733" i="16"/>
  <c r="W733" i="16" s="1"/>
  <c r="X733" i="16" s="1"/>
  <c r="Y733" i="16" s="1"/>
  <c r="J733" i="16"/>
  <c r="K733" i="16" s="1"/>
  <c r="L733" i="16" s="1"/>
  <c r="M733" i="16" s="1"/>
  <c r="V732" i="16"/>
  <c r="W732" i="16" s="1"/>
  <c r="X732" i="16" s="1"/>
  <c r="Y732" i="16" s="1"/>
  <c r="J732" i="16"/>
  <c r="K732" i="16" s="1"/>
  <c r="L732" i="16" s="1"/>
  <c r="M732" i="16" s="1"/>
  <c r="V731" i="16"/>
  <c r="W731" i="16" s="1"/>
  <c r="X731" i="16" s="1"/>
  <c r="Y731" i="16" s="1"/>
  <c r="J731" i="16"/>
  <c r="K731" i="16" s="1"/>
  <c r="L731" i="16" s="1"/>
  <c r="M731" i="16" s="1"/>
  <c r="V730" i="16"/>
  <c r="W730" i="16" s="1"/>
  <c r="X730" i="16" s="1"/>
  <c r="Y730" i="16" s="1"/>
  <c r="J730" i="16"/>
  <c r="K730" i="16" s="1"/>
  <c r="L730" i="16" s="1"/>
  <c r="M730" i="16" s="1"/>
  <c r="V729" i="16"/>
  <c r="W729" i="16" s="1"/>
  <c r="X729" i="16" s="1"/>
  <c r="Y729" i="16" s="1"/>
  <c r="J729" i="16"/>
  <c r="K729" i="16" s="1"/>
  <c r="L729" i="16" s="1"/>
  <c r="M729" i="16" s="1"/>
  <c r="V728" i="16"/>
  <c r="W728" i="16" s="1"/>
  <c r="X728" i="16" s="1"/>
  <c r="Y728" i="16" s="1"/>
  <c r="J728" i="16"/>
  <c r="K728" i="16" s="1"/>
  <c r="L728" i="16" s="1"/>
  <c r="M728" i="16" s="1"/>
  <c r="V727" i="16"/>
  <c r="W727" i="16" s="1"/>
  <c r="X727" i="16" s="1"/>
  <c r="Y727" i="16" s="1"/>
  <c r="J727" i="16"/>
  <c r="K727" i="16" s="1"/>
  <c r="L727" i="16" s="1"/>
  <c r="M727" i="16" s="1"/>
  <c r="V726" i="16"/>
  <c r="W726" i="16" s="1"/>
  <c r="X726" i="16" s="1"/>
  <c r="Y726" i="16" s="1"/>
  <c r="J726" i="16"/>
  <c r="K726" i="16" s="1"/>
  <c r="L726" i="16" s="1"/>
  <c r="M726" i="16" s="1"/>
  <c r="V725" i="16"/>
  <c r="W725" i="16" s="1"/>
  <c r="X725" i="16" s="1"/>
  <c r="Y725" i="16" s="1"/>
  <c r="J725" i="16"/>
  <c r="K725" i="16" s="1"/>
  <c r="L725" i="16" s="1"/>
  <c r="M725" i="16" s="1"/>
  <c r="V724" i="16"/>
  <c r="W724" i="16" s="1"/>
  <c r="X724" i="16" s="1"/>
  <c r="Y724" i="16" s="1"/>
  <c r="J724" i="16"/>
  <c r="K724" i="16" s="1"/>
  <c r="L724" i="16" s="1"/>
  <c r="M724" i="16" s="1"/>
  <c r="V723" i="16"/>
  <c r="W723" i="16" s="1"/>
  <c r="X723" i="16" s="1"/>
  <c r="Y723" i="16" s="1"/>
  <c r="J723" i="16"/>
  <c r="K723" i="16" s="1"/>
  <c r="L723" i="16" s="1"/>
  <c r="M723" i="16" s="1"/>
  <c r="V722" i="16"/>
  <c r="W722" i="16" s="1"/>
  <c r="X722" i="16" s="1"/>
  <c r="Y722" i="16" s="1"/>
  <c r="J722" i="16"/>
  <c r="K722" i="16" s="1"/>
  <c r="L722" i="16" s="1"/>
  <c r="M722" i="16" s="1"/>
  <c r="V721" i="16"/>
  <c r="W721" i="16" s="1"/>
  <c r="X721" i="16" s="1"/>
  <c r="Y721" i="16" s="1"/>
  <c r="J721" i="16"/>
  <c r="K721" i="16" s="1"/>
  <c r="L721" i="16" s="1"/>
  <c r="M721" i="16" s="1"/>
  <c r="V720" i="16"/>
  <c r="W720" i="16" s="1"/>
  <c r="X720" i="16" s="1"/>
  <c r="Y720" i="16" s="1"/>
  <c r="J720" i="16"/>
  <c r="K720" i="16" s="1"/>
  <c r="L720" i="16" s="1"/>
  <c r="M720" i="16" s="1"/>
  <c r="V719" i="16"/>
  <c r="W719" i="16" s="1"/>
  <c r="X719" i="16" s="1"/>
  <c r="Y719" i="16" s="1"/>
  <c r="J719" i="16"/>
  <c r="K719" i="16" s="1"/>
  <c r="L719" i="16" s="1"/>
  <c r="M719" i="16" s="1"/>
  <c r="V718" i="16"/>
  <c r="W718" i="16" s="1"/>
  <c r="X718" i="16" s="1"/>
  <c r="Y718" i="16" s="1"/>
  <c r="J718" i="16"/>
  <c r="K718" i="16" s="1"/>
  <c r="L718" i="16" s="1"/>
  <c r="M718" i="16" s="1"/>
  <c r="V717" i="16"/>
  <c r="W717" i="16" s="1"/>
  <c r="X717" i="16" s="1"/>
  <c r="Y717" i="16" s="1"/>
  <c r="J717" i="16"/>
  <c r="K717" i="16" s="1"/>
  <c r="L717" i="16" s="1"/>
  <c r="M717" i="16" s="1"/>
  <c r="V716" i="16"/>
  <c r="W716" i="16" s="1"/>
  <c r="X716" i="16" s="1"/>
  <c r="Y716" i="16" s="1"/>
  <c r="J716" i="16"/>
  <c r="K716" i="16" s="1"/>
  <c r="L716" i="16" s="1"/>
  <c r="M716" i="16" s="1"/>
  <c r="V715" i="16"/>
  <c r="W715" i="16" s="1"/>
  <c r="X715" i="16" s="1"/>
  <c r="Y715" i="16" s="1"/>
  <c r="J715" i="16"/>
  <c r="K715" i="16" s="1"/>
  <c r="L715" i="16" s="1"/>
  <c r="M715" i="16" s="1"/>
  <c r="V714" i="16"/>
  <c r="W714" i="16" s="1"/>
  <c r="X714" i="16" s="1"/>
  <c r="Y714" i="16" s="1"/>
  <c r="J714" i="16"/>
  <c r="K714" i="16" s="1"/>
  <c r="L714" i="16" s="1"/>
  <c r="M714" i="16" s="1"/>
  <c r="V713" i="16"/>
  <c r="W713" i="16" s="1"/>
  <c r="X713" i="16" s="1"/>
  <c r="Y713" i="16" s="1"/>
  <c r="J713" i="16"/>
  <c r="K713" i="16" s="1"/>
  <c r="L713" i="16" s="1"/>
  <c r="M713" i="16" s="1"/>
  <c r="V712" i="16"/>
  <c r="W712" i="16" s="1"/>
  <c r="X712" i="16" s="1"/>
  <c r="Y712" i="16" s="1"/>
  <c r="J712" i="16"/>
  <c r="K712" i="16" s="1"/>
  <c r="L712" i="16" s="1"/>
  <c r="M712" i="16" s="1"/>
  <c r="V711" i="16"/>
  <c r="W711" i="16" s="1"/>
  <c r="X711" i="16" s="1"/>
  <c r="Y711" i="16" s="1"/>
  <c r="J711" i="16"/>
  <c r="K711" i="16" s="1"/>
  <c r="L711" i="16" s="1"/>
  <c r="M711" i="16" s="1"/>
  <c r="V710" i="16"/>
  <c r="W710" i="16" s="1"/>
  <c r="X710" i="16" s="1"/>
  <c r="Y710" i="16" s="1"/>
  <c r="J710" i="16"/>
  <c r="K710" i="16" s="1"/>
  <c r="L710" i="16" s="1"/>
  <c r="M710" i="16" s="1"/>
  <c r="V709" i="16"/>
  <c r="W709" i="16" s="1"/>
  <c r="X709" i="16" s="1"/>
  <c r="Y709" i="16" s="1"/>
  <c r="J709" i="16"/>
  <c r="K709" i="16" s="1"/>
  <c r="L709" i="16" s="1"/>
  <c r="M709" i="16" s="1"/>
  <c r="V708" i="16"/>
  <c r="W708" i="16" s="1"/>
  <c r="X708" i="16" s="1"/>
  <c r="Y708" i="16" s="1"/>
  <c r="J708" i="16"/>
  <c r="K708" i="16" s="1"/>
  <c r="L708" i="16" s="1"/>
  <c r="M708" i="16" s="1"/>
  <c r="V707" i="16"/>
  <c r="W707" i="16" s="1"/>
  <c r="X707" i="16" s="1"/>
  <c r="Y707" i="16" s="1"/>
  <c r="J707" i="16"/>
  <c r="K707" i="16" s="1"/>
  <c r="L707" i="16" s="1"/>
  <c r="M707" i="16" s="1"/>
  <c r="V706" i="16"/>
  <c r="W706" i="16" s="1"/>
  <c r="X706" i="16" s="1"/>
  <c r="Y706" i="16" s="1"/>
  <c r="J706" i="16"/>
  <c r="K706" i="16" s="1"/>
  <c r="L706" i="16" s="1"/>
  <c r="M706" i="16" s="1"/>
  <c r="V705" i="16"/>
  <c r="W705" i="16" s="1"/>
  <c r="X705" i="16" s="1"/>
  <c r="Y705" i="16" s="1"/>
  <c r="J705" i="16"/>
  <c r="K705" i="16" s="1"/>
  <c r="L705" i="16" s="1"/>
  <c r="M705" i="16" s="1"/>
  <c r="V704" i="16"/>
  <c r="W704" i="16" s="1"/>
  <c r="X704" i="16" s="1"/>
  <c r="Y704" i="16" s="1"/>
  <c r="J704" i="16"/>
  <c r="K704" i="16" s="1"/>
  <c r="L704" i="16" s="1"/>
  <c r="M704" i="16" s="1"/>
  <c r="V703" i="16"/>
  <c r="W703" i="16" s="1"/>
  <c r="X703" i="16" s="1"/>
  <c r="Y703" i="16" s="1"/>
  <c r="J703" i="16"/>
  <c r="K703" i="16" s="1"/>
  <c r="L703" i="16" s="1"/>
  <c r="M703" i="16" s="1"/>
  <c r="V702" i="16"/>
  <c r="W702" i="16" s="1"/>
  <c r="X702" i="16" s="1"/>
  <c r="Y702" i="16" s="1"/>
  <c r="J702" i="16"/>
  <c r="K702" i="16" s="1"/>
  <c r="L702" i="16" s="1"/>
  <c r="M702" i="16" s="1"/>
  <c r="V701" i="16"/>
  <c r="W701" i="16" s="1"/>
  <c r="X701" i="16" s="1"/>
  <c r="Y701" i="16" s="1"/>
  <c r="J701" i="16"/>
  <c r="K701" i="16" s="1"/>
  <c r="L701" i="16" s="1"/>
  <c r="M701" i="16" s="1"/>
  <c r="V700" i="16"/>
  <c r="W700" i="16" s="1"/>
  <c r="X700" i="16" s="1"/>
  <c r="Y700" i="16" s="1"/>
  <c r="J700" i="16"/>
  <c r="K700" i="16" s="1"/>
  <c r="L700" i="16" s="1"/>
  <c r="M700" i="16" s="1"/>
  <c r="V699" i="16"/>
  <c r="W699" i="16" s="1"/>
  <c r="X699" i="16" s="1"/>
  <c r="Y699" i="16" s="1"/>
  <c r="J699" i="16"/>
  <c r="K699" i="16" s="1"/>
  <c r="L699" i="16" s="1"/>
  <c r="M699" i="16" s="1"/>
  <c r="V698" i="16"/>
  <c r="W698" i="16" s="1"/>
  <c r="X698" i="16" s="1"/>
  <c r="Y698" i="16" s="1"/>
  <c r="J698" i="16"/>
  <c r="K698" i="16" s="1"/>
  <c r="L698" i="16" s="1"/>
  <c r="M698" i="16" s="1"/>
  <c r="V697" i="16"/>
  <c r="W697" i="16" s="1"/>
  <c r="X697" i="16" s="1"/>
  <c r="Y697" i="16" s="1"/>
  <c r="J697" i="16"/>
  <c r="K697" i="16" s="1"/>
  <c r="L697" i="16" s="1"/>
  <c r="M697" i="16" s="1"/>
  <c r="V696" i="16"/>
  <c r="W696" i="16" s="1"/>
  <c r="X696" i="16" s="1"/>
  <c r="Y696" i="16" s="1"/>
  <c r="J696" i="16"/>
  <c r="K696" i="16" s="1"/>
  <c r="L696" i="16" s="1"/>
  <c r="M696" i="16" s="1"/>
  <c r="V695" i="16"/>
  <c r="W695" i="16" s="1"/>
  <c r="X695" i="16" s="1"/>
  <c r="Y695" i="16" s="1"/>
  <c r="J695" i="16"/>
  <c r="K695" i="16" s="1"/>
  <c r="L695" i="16" s="1"/>
  <c r="M695" i="16" s="1"/>
  <c r="V694" i="16"/>
  <c r="W694" i="16" s="1"/>
  <c r="X694" i="16" s="1"/>
  <c r="Y694" i="16" s="1"/>
  <c r="J694" i="16"/>
  <c r="K694" i="16" s="1"/>
  <c r="L694" i="16" s="1"/>
  <c r="M694" i="16" s="1"/>
  <c r="V693" i="16"/>
  <c r="W693" i="16" s="1"/>
  <c r="X693" i="16" s="1"/>
  <c r="Y693" i="16" s="1"/>
  <c r="J693" i="16"/>
  <c r="K693" i="16" s="1"/>
  <c r="L693" i="16" s="1"/>
  <c r="M693" i="16" s="1"/>
  <c r="V692" i="16"/>
  <c r="W692" i="16" s="1"/>
  <c r="X692" i="16" s="1"/>
  <c r="Y692" i="16" s="1"/>
  <c r="J692" i="16"/>
  <c r="K692" i="16" s="1"/>
  <c r="L692" i="16" s="1"/>
  <c r="M692" i="16" s="1"/>
  <c r="V691" i="16"/>
  <c r="W691" i="16" s="1"/>
  <c r="X691" i="16" s="1"/>
  <c r="Y691" i="16" s="1"/>
  <c r="J691" i="16"/>
  <c r="K691" i="16" s="1"/>
  <c r="L691" i="16" s="1"/>
  <c r="M691" i="16" s="1"/>
  <c r="V690" i="16"/>
  <c r="W690" i="16" s="1"/>
  <c r="X690" i="16" s="1"/>
  <c r="Y690" i="16" s="1"/>
  <c r="J690" i="16"/>
  <c r="K690" i="16" s="1"/>
  <c r="L690" i="16" s="1"/>
  <c r="M690" i="16" s="1"/>
  <c r="V689" i="16"/>
  <c r="W689" i="16" s="1"/>
  <c r="X689" i="16" s="1"/>
  <c r="Y689" i="16" s="1"/>
  <c r="J689" i="16"/>
  <c r="K689" i="16" s="1"/>
  <c r="L689" i="16" s="1"/>
  <c r="M689" i="16" s="1"/>
  <c r="V688" i="16"/>
  <c r="W688" i="16" s="1"/>
  <c r="X688" i="16" s="1"/>
  <c r="Y688" i="16" s="1"/>
  <c r="J688" i="16"/>
  <c r="K688" i="16" s="1"/>
  <c r="L688" i="16" s="1"/>
  <c r="M688" i="16" s="1"/>
  <c r="V687" i="16"/>
  <c r="W687" i="16" s="1"/>
  <c r="X687" i="16" s="1"/>
  <c r="Y687" i="16" s="1"/>
  <c r="J687" i="16"/>
  <c r="K687" i="16" s="1"/>
  <c r="L687" i="16" s="1"/>
  <c r="M687" i="16" s="1"/>
  <c r="V686" i="16"/>
  <c r="W686" i="16" s="1"/>
  <c r="X686" i="16" s="1"/>
  <c r="Y686" i="16" s="1"/>
  <c r="J686" i="16"/>
  <c r="K686" i="16" s="1"/>
  <c r="L686" i="16" s="1"/>
  <c r="M686" i="16" s="1"/>
  <c r="V685" i="16"/>
  <c r="W685" i="16" s="1"/>
  <c r="X685" i="16" s="1"/>
  <c r="Y685" i="16" s="1"/>
  <c r="J685" i="16"/>
  <c r="K685" i="16" s="1"/>
  <c r="L685" i="16" s="1"/>
  <c r="M685" i="16" s="1"/>
  <c r="V684" i="16"/>
  <c r="W684" i="16" s="1"/>
  <c r="X684" i="16" s="1"/>
  <c r="Y684" i="16" s="1"/>
  <c r="J684" i="16"/>
  <c r="K684" i="16" s="1"/>
  <c r="L684" i="16" s="1"/>
  <c r="M684" i="16" s="1"/>
  <c r="V683" i="16"/>
  <c r="W683" i="16" s="1"/>
  <c r="X683" i="16" s="1"/>
  <c r="Y683" i="16" s="1"/>
  <c r="J683" i="16"/>
  <c r="K683" i="16" s="1"/>
  <c r="L683" i="16" s="1"/>
  <c r="M683" i="16" s="1"/>
  <c r="V682" i="16"/>
  <c r="W682" i="16" s="1"/>
  <c r="X682" i="16" s="1"/>
  <c r="Y682" i="16" s="1"/>
  <c r="J682" i="16"/>
  <c r="K682" i="16" s="1"/>
  <c r="L682" i="16" s="1"/>
  <c r="M682" i="16" s="1"/>
  <c r="V681" i="16"/>
  <c r="W681" i="16" s="1"/>
  <c r="X681" i="16" s="1"/>
  <c r="Y681" i="16" s="1"/>
  <c r="J681" i="16"/>
  <c r="K681" i="16" s="1"/>
  <c r="L681" i="16" s="1"/>
  <c r="M681" i="16" s="1"/>
  <c r="V680" i="16"/>
  <c r="W680" i="16" s="1"/>
  <c r="X680" i="16" s="1"/>
  <c r="Y680" i="16" s="1"/>
  <c r="J680" i="16"/>
  <c r="K680" i="16" s="1"/>
  <c r="L680" i="16" s="1"/>
  <c r="M680" i="16" s="1"/>
  <c r="V679" i="16"/>
  <c r="W679" i="16" s="1"/>
  <c r="X679" i="16" s="1"/>
  <c r="Y679" i="16" s="1"/>
  <c r="J679" i="16"/>
  <c r="K679" i="16" s="1"/>
  <c r="L679" i="16" s="1"/>
  <c r="M679" i="16" s="1"/>
  <c r="V678" i="16"/>
  <c r="W678" i="16" s="1"/>
  <c r="X678" i="16" s="1"/>
  <c r="Y678" i="16" s="1"/>
  <c r="J678" i="16"/>
  <c r="K678" i="16" s="1"/>
  <c r="L678" i="16" s="1"/>
  <c r="M678" i="16" s="1"/>
  <c r="V677" i="16"/>
  <c r="W677" i="16" s="1"/>
  <c r="X677" i="16" s="1"/>
  <c r="Y677" i="16" s="1"/>
  <c r="J677" i="16"/>
  <c r="K677" i="16" s="1"/>
  <c r="L677" i="16" s="1"/>
  <c r="M677" i="16" s="1"/>
  <c r="V676" i="16"/>
  <c r="W676" i="16" s="1"/>
  <c r="X676" i="16" s="1"/>
  <c r="Y676" i="16" s="1"/>
  <c r="J676" i="16"/>
  <c r="K676" i="16" s="1"/>
  <c r="L676" i="16" s="1"/>
  <c r="M676" i="16" s="1"/>
  <c r="V675" i="16"/>
  <c r="W675" i="16" s="1"/>
  <c r="X675" i="16" s="1"/>
  <c r="Y675" i="16" s="1"/>
  <c r="J675" i="16"/>
  <c r="K675" i="16" s="1"/>
  <c r="L675" i="16" s="1"/>
  <c r="M675" i="16" s="1"/>
  <c r="V674" i="16"/>
  <c r="W674" i="16" s="1"/>
  <c r="X674" i="16" s="1"/>
  <c r="Y674" i="16" s="1"/>
  <c r="J674" i="16"/>
  <c r="K674" i="16" s="1"/>
  <c r="L674" i="16" s="1"/>
  <c r="M674" i="16" s="1"/>
  <c r="V673" i="16"/>
  <c r="W673" i="16" s="1"/>
  <c r="X673" i="16" s="1"/>
  <c r="Y673" i="16" s="1"/>
  <c r="J673" i="16"/>
  <c r="K673" i="16" s="1"/>
  <c r="L673" i="16" s="1"/>
  <c r="M673" i="16" s="1"/>
  <c r="V672" i="16"/>
  <c r="W672" i="16" s="1"/>
  <c r="X672" i="16" s="1"/>
  <c r="Y672" i="16" s="1"/>
  <c r="J672" i="16"/>
  <c r="K672" i="16" s="1"/>
  <c r="L672" i="16" s="1"/>
  <c r="M672" i="16" s="1"/>
  <c r="V671" i="16"/>
  <c r="W671" i="16" s="1"/>
  <c r="X671" i="16" s="1"/>
  <c r="Y671" i="16" s="1"/>
  <c r="J671" i="16"/>
  <c r="K671" i="16" s="1"/>
  <c r="L671" i="16" s="1"/>
  <c r="M671" i="16" s="1"/>
  <c r="V670" i="16"/>
  <c r="W670" i="16" s="1"/>
  <c r="X670" i="16" s="1"/>
  <c r="Y670" i="16" s="1"/>
  <c r="J670" i="16"/>
  <c r="K670" i="16" s="1"/>
  <c r="L670" i="16" s="1"/>
  <c r="M670" i="16" s="1"/>
  <c r="V669" i="16"/>
  <c r="W669" i="16" s="1"/>
  <c r="X669" i="16" s="1"/>
  <c r="Y669" i="16" s="1"/>
  <c r="J669" i="16"/>
  <c r="K669" i="16" s="1"/>
  <c r="L669" i="16" s="1"/>
  <c r="M669" i="16" s="1"/>
  <c r="V668" i="16"/>
  <c r="W668" i="16" s="1"/>
  <c r="X668" i="16" s="1"/>
  <c r="Y668" i="16" s="1"/>
  <c r="J668" i="16"/>
  <c r="K668" i="16" s="1"/>
  <c r="L668" i="16" s="1"/>
  <c r="M668" i="16" s="1"/>
  <c r="V667" i="16"/>
  <c r="W667" i="16" s="1"/>
  <c r="X667" i="16" s="1"/>
  <c r="Y667" i="16" s="1"/>
  <c r="J667" i="16"/>
  <c r="K667" i="16" s="1"/>
  <c r="L667" i="16" s="1"/>
  <c r="M667" i="16" s="1"/>
  <c r="V666" i="16"/>
  <c r="W666" i="16" s="1"/>
  <c r="X666" i="16" s="1"/>
  <c r="Y666" i="16" s="1"/>
  <c r="J666" i="16"/>
  <c r="K666" i="16" s="1"/>
  <c r="L666" i="16" s="1"/>
  <c r="M666" i="16" s="1"/>
  <c r="V665" i="16"/>
  <c r="W665" i="16" s="1"/>
  <c r="X665" i="16" s="1"/>
  <c r="Y665" i="16" s="1"/>
  <c r="J665" i="16"/>
  <c r="K665" i="16" s="1"/>
  <c r="L665" i="16" s="1"/>
  <c r="M665" i="16" s="1"/>
  <c r="V664" i="16"/>
  <c r="W664" i="16" s="1"/>
  <c r="X664" i="16" s="1"/>
  <c r="Y664" i="16" s="1"/>
  <c r="J664" i="16"/>
  <c r="K664" i="16" s="1"/>
  <c r="L664" i="16" s="1"/>
  <c r="M664" i="16" s="1"/>
  <c r="V663" i="16"/>
  <c r="W663" i="16" s="1"/>
  <c r="X663" i="16" s="1"/>
  <c r="Y663" i="16" s="1"/>
  <c r="J663" i="16"/>
  <c r="K663" i="16" s="1"/>
  <c r="L663" i="16" s="1"/>
  <c r="M663" i="16" s="1"/>
  <c r="V662" i="16"/>
  <c r="W662" i="16" s="1"/>
  <c r="X662" i="16" s="1"/>
  <c r="Y662" i="16" s="1"/>
  <c r="J662" i="16"/>
  <c r="K662" i="16" s="1"/>
  <c r="L662" i="16" s="1"/>
  <c r="M662" i="16" s="1"/>
  <c r="V661" i="16"/>
  <c r="W661" i="16" s="1"/>
  <c r="X661" i="16" s="1"/>
  <c r="Y661" i="16" s="1"/>
  <c r="J661" i="16"/>
  <c r="K661" i="16" s="1"/>
  <c r="L661" i="16" s="1"/>
  <c r="M661" i="16" s="1"/>
  <c r="V660" i="16"/>
  <c r="W660" i="16" s="1"/>
  <c r="X660" i="16" s="1"/>
  <c r="Y660" i="16" s="1"/>
  <c r="J660" i="16"/>
  <c r="K660" i="16" s="1"/>
  <c r="L660" i="16" s="1"/>
  <c r="M660" i="16" s="1"/>
  <c r="V659" i="16"/>
  <c r="W659" i="16" s="1"/>
  <c r="X659" i="16" s="1"/>
  <c r="Y659" i="16" s="1"/>
  <c r="J659" i="16"/>
  <c r="K659" i="16" s="1"/>
  <c r="L659" i="16" s="1"/>
  <c r="M659" i="16" s="1"/>
  <c r="V658" i="16"/>
  <c r="W658" i="16" s="1"/>
  <c r="X658" i="16" s="1"/>
  <c r="Y658" i="16" s="1"/>
  <c r="J658" i="16"/>
  <c r="K658" i="16" s="1"/>
  <c r="L658" i="16" s="1"/>
  <c r="M658" i="16" s="1"/>
  <c r="V657" i="16"/>
  <c r="W657" i="16" s="1"/>
  <c r="X657" i="16" s="1"/>
  <c r="Y657" i="16" s="1"/>
  <c r="J657" i="16"/>
  <c r="K657" i="16" s="1"/>
  <c r="L657" i="16" s="1"/>
  <c r="M657" i="16" s="1"/>
  <c r="V656" i="16"/>
  <c r="W656" i="16" s="1"/>
  <c r="X656" i="16" s="1"/>
  <c r="Y656" i="16" s="1"/>
  <c r="J656" i="16"/>
  <c r="K656" i="16" s="1"/>
  <c r="L656" i="16" s="1"/>
  <c r="M656" i="16" s="1"/>
  <c r="V655" i="16"/>
  <c r="W655" i="16" s="1"/>
  <c r="X655" i="16" s="1"/>
  <c r="Y655" i="16" s="1"/>
  <c r="J655" i="16"/>
  <c r="K655" i="16" s="1"/>
  <c r="L655" i="16" s="1"/>
  <c r="M655" i="16" s="1"/>
  <c r="V654" i="16"/>
  <c r="W654" i="16" s="1"/>
  <c r="X654" i="16" s="1"/>
  <c r="Y654" i="16" s="1"/>
  <c r="J654" i="16"/>
  <c r="K654" i="16" s="1"/>
  <c r="L654" i="16" s="1"/>
  <c r="M654" i="16" s="1"/>
  <c r="V653" i="16"/>
  <c r="W653" i="16" s="1"/>
  <c r="X653" i="16" s="1"/>
  <c r="Y653" i="16" s="1"/>
  <c r="J653" i="16"/>
  <c r="K653" i="16" s="1"/>
  <c r="L653" i="16" s="1"/>
  <c r="M653" i="16" s="1"/>
  <c r="V652" i="16"/>
  <c r="W652" i="16" s="1"/>
  <c r="X652" i="16" s="1"/>
  <c r="Y652" i="16" s="1"/>
  <c r="J652" i="16"/>
  <c r="K652" i="16" s="1"/>
  <c r="L652" i="16" s="1"/>
  <c r="M652" i="16" s="1"/>
  <c r="V651" i="16"/>
  <c r="W651" i="16" s="1"/>
  <c r="X651" i="16" s="1"/>
  <c r="Y651" i="16" s="1"/>
  <c r="J651" i="16"/>
  <c r="K651" i="16" s="1"/>
  <c r="L651" i="16" s="1"/>
  <c r="M651" i="16" s="1"/>
  <c r="V650" i="16"/>
  <c r="W650" i="16" s="1"/>
  <c r="X650" i="16" s="1"/>
  <c r="Y650" i="16" s="1"/>
  <c r="J650" i="16"/>
  <c r="K650" i="16" s="1"/>
  <c r="L650" i="16" s="1"/>
  <c r="M650" i="16" s="1"/>
  <c r="V649" i="16"/>
  <c r="W649" i="16" s="1"/>
  <c r="X649" i="16" s="1"/>
  <c r="Y649" i="16" s="1"/>
  <c r="J649" i="16"/>
  <c r="K649" i="16" s="1"/>
  <c r="L649" i="16" s="1"/>
  <c r="M649" i="16" s="1"/>
  <c r="V648" i="16"/>
  <c r="W648" i="16" s="1"/>
  <c r="X648" i="16" s="1"/>
  <c r="Y648" i="16" s="1"/>
  <c r="J648" i="16"/>
  <c r="K648" i="16" s="1"/>
  <c r="L648" i="16" s="1"/>
  <c r="M648" i="16" s="1"/>
  <c r="V647" i="16"/>
  <c r="W647" i="16" s="1"/>
  <c r="X647" i="16" s="1"/>
  <c r="Y647" i="16" s="1"/>
  <c r="J647" i="16"/>
  <c r="K647" i="16" s="1"/>
  <c r="L647" i="16" s="1"/>
  <c r="M647" i="16" s="1"/>
  <c r="V646" i="16"/>
  <c r="W646" i="16" s="1"/>
  <c r="X646" i="16" s="1"/>
  <c r="Y646" i="16" s="1"/>
  <c r="J646" i="16"/>
  <c r="K646" i="16" s="1"/>
  <c r="L646" i="16" s="1"/>
  <c r="M646" i="16" s="1"/>
  <c r="V645" i="16"/>
  <c r="W645" i="16" s="1"/>
  <c r="X645" i="16" s="1"/>
  <c r="Y645" i="16" s="1"/>
  <c r="J645" i="16"/>
  <c r="K645" i="16" s="1"/>
  <c r="L645" i="16" s="1"/>
  <c r="M645" i="16" s="1"/>
  <c r="V644" i="16"/>
  <c r="W644" i="16" s="1"/>
  <c r="X644" i="16" s="1"/>
  <c r="Y644" i="16" s="1"/>
  <c r="J644" i="16"/>
  <c r="K644" i="16" s="1"/>
  <c r="L644" i="16" s="1"/>
  <c r="M644" i="16" s="1"/>
  <c r="V643" i="16"/>
  <c r="W643" i="16" s="1"/>
  <c r="X643" i="16" s="1"/>
  <c r="Y643" i="16" s="1"/>
  <c r="J643" i="16"/>
  <c r="K643" i="16" s="1"/>
  <c r="L643" i="16" s="1"/>
  <c r="M643" i="16" s="1"/>
  <c r="V642" i="16"/>
  <c r="W642" i="16" s="1"/>
  <c r="X642" i="16" s="1"/>
  <c r="Y642" i="16" s="1"/>
  <c r="J642" i="16"/>
  <c r="K642" i="16" s="1"/>
  <c r="L642" i="16" s="1"/>
  <c r="M642" i="16" s="1"/>
  <c r="V641" i="16"/>
  <c r="W641" i="16" s="1"/>
  <c r="X641" i="16" s="1"/>
  <c r="Y641" i="16" s="1"/>
  <c r="J641" i="16"/>
  <c r="K641" i="16" s="1"/>
  <c r="L641" i="16" s="1"/>
  <c r="M641" i="16" s="1"/>
  <c r="V640" i="16"/>
  <c r="W640" i="16" s="1"/>
  <c r="X640" i="16" s="1"/>
  <c r="Y640" i="16" s="1"/>
  <c r="J640" i="16"/>
  <c r="K640" i="16" s="1"/>
  <c r="L640" i="16" s="1"/>
  <c r="M640" i="16" s="1"/>
  <c r="V639" i="16"/>
  <c r="W639" i="16" s="1"/>
  <c r="X639" i="16" s="1"/>
  <c r="Y639" i="16" s="1"/>
  <c r="J639" i="16"/>
  <c r="K639" i="16" s="1"/>
  <c r="L639" i="16" s="1"/>
  <c r="M639" i="16" s="1"/>
  <c r="V638" i="16"/>
  <c r="W638" i="16" s="1"/>
  <c r="X638" i="16" s="1"/>
  <c r="Y638" i="16" s="1"/>
  <c r="J638" i="16"/>
  <c r="K638" i="16" s="1"/>
  <c r="L638" i="16" s="1"/>
  <c r="M638" i="16" s="1"/>
  <c r="V637" i="16"/>
  <c r="W637" i="16" s="1"/>
  <c r="X637" i="16" s="1"/>
  <c r="Y637" i="16" s="1"/>
  <c r="J637" i="16"/>
  <c r="K637" i="16" s="1"/>
  <c r="L637" i="16" s="1"/>
  <c r="M637" i="16" s="1"/>
  <c r="V636" i="16"/>
  <c r="W636" i="16" s="1"/>
  <c r="X636" i="16" s="1"/>
  <c r="Y636" i="16" s="1"/>
  <c r="J636" i="16"/>
  <c r="K636" i="16" s="1"/>
  <c r="L636" i="16" s="1"/>
  <c r="M636" i="16" s="1"/>
  <c r="V635" i="16"/>
  <c r="W635" i="16" s="1"/>
  <c r="X635" i="16" s="1"/>
  <c r="Y635" i="16" s="1"/>
  <c r="J635" i="16"/>
  <c r="K635" i="16" s="1"/>
  <c r="L635" i="16" s="1"/>
  <c r="M635" i="16" s="1"/>
  <c r="V634" i="16"/>
  <c r="W634" i="16" s="1"/>
  <c r="X634" i="16" s="1"/>
  <c r="Y634" i="16" s="1"/>
  <c r="J634" i="16"/>
  <c r="K634" i="16" s="1"/>
  <c r="L634" i="16" s="1"/>
  <c r="M634" i="16" s="1"/>
  <c r="V633" i="16"/>
  <c r="W633" i="16" s="1"/>
  <c r="X633" i="16" s="1"/>
  <c r="Y633" i="16" s="1"/>
  <c r="J633" i="16"/>
  <c r="K633" i="16" s="1"/>
  <c r="L633" i="16" s="1"/>
  <c r="M633" i="16" s="1"/>
  <c r="V632" i="16"/>
  <c r="W632" i="16" s="1"/>
  <c r="X632" i="16" s="1"/>
  <c r="Y632" i="16" s="1"/>
  <c r="J632" i="16"/>
  <c r="K632" i="16" s="1"/>
  <c r="L632" i="16" s="1"/>
  <c r="M632" i="16" s="1"/>
  <c r="V631" i="16"/>
  <c r="W631" i="16" s="1"/>
  <c r="X631" i="16" s="1"/>
  <c r="Y631" i="16" s="1"/>
  <c r="J631" i="16"/>
  <c r="K631" i="16" s="1"/>
  <c r="L631" i="16" s="1"/>
  <c r="M631" i="16" s="1"/>
  <c r="V630" i="16"/>
  <c r="W630" i="16" s="1"/>
  <c r="X630" i="16" s="1"/>
  <c r="Y630" i="16" s="1"/>
  <c r="J630" i="16"/>
  <c r="K630" i="16" s="1"/>
  <c r="L630" i="16" s="1"/>
  <c r="M630" i="16" s="1"/>
  <c r="V629" i="16"/>
  <c r="W629" i="16" s="1"/>
  <c r="X629" i="16" s="1"/>
  <c r="Y629" i="16" s="1"/>
  <c r="J629" i="16"/>
  <c r="K629" i="16" s="1"/>
  <c r="L629" i="16" s="1"/>
  <c r="M629" i="16" s="1"/>
  <c r="V628" i="16"/>
  <c r="W628" i="16" s="1"/>
  <c r="X628" i="16" s="1"/>
  <c r="Y628" i="16" s="1"/>
  <c r="J628" i="16"/>
  <c r="K628" i="16" s="1"/>
  <c r="L628" i="16" s="1"/>
  <c r="M628" i="16" s="1"/>
  <c r="V627" i="16"/>
  <c r="W627" i="16" s="1"/>
  <c r="X627" i="16" s="1"/>
  <c r="Y627" i="16" s="1"/>
  <c r="J627" i="16"/>
  <c r="K627" i="16" s="1"/>
  <c r="L627" i="16" s="1"/>
  <c r="M627" i="16" s="1"/>
  <c r="V626" i="16"/>
  <c r="W626" i="16" s="1"/>
  <c r="X626" i="16" s="1"/>
  <c r="Y626" i="16" s="1"/>
  <c r="J626" i="16"/>
  <c r="K626" i="16" s="1"/>
  <c r="L626" i="16" s="1"/>
  <c r="M626" i="16" s="1"/>
  <c r="V625" i="16"/>
  <c r="W625" i="16" s="1"/>
  <c r="X625" i="16" s="1"/>
  <c r="Y625" i="16" s="1"/>
  <c r="J625" i="16"/>
  <c r="K625" i="16" s="1"/>
  <c r="L625" i="16" s="1"/>
  <c r="M625" i="16" s="1"/>
  <c r="V624" i="16"/>
  <c r="W624" i="16" s="1"/>
  <c r="X624" i="16" s="1"/>
  <c r="Y624" i="16" s="1"/>
  <c r="J624" i="16"/>
  <c r="K624" i="16" s="1"/>
  <c r="L624" i="16" s="1"/>
  <c r="M624" i="16" s="1"/>
  <c r="V623" i="16"/>
  <c r="W623" i="16" s="1"/>
  <c r="X623" i="16" s="1"/>
  <c r="Y623" i="16" s="1"/>
  <c r="J623" i="16"/>
  <c r="K623" i="16" s="1"/>
  <c r="L623" i="16" s="1"/>
  <c r="M623" i="16" s="1"/>
  <c r="V622" i="16"/>
  <c r="W622" i="16" s="1"/>
  <c r="X622" i="16" s="1"/>
  <c r="Y622" i="16" s="1"/>
  <c r="J622" i="16"/>
  <c r="K622" i="16" s="1"/>
  <c r="L622" i="16" s="1"/>
  <c r="M622" i="16" s="1"/>
  <c r="V621" i="16"/>
  <c r="W621" i="16" s="1"/>
  <c r="X621" i="16" s="1"/>
  <c r="Y621" i="16" s="1"/>
  <c r="J621" i="16"/>
  <c r="K621" i="16" s="1"/>
  <c r="L621" i="16" s="1"/>
  <c r="M621" i="16" s="1"/>
  <c r="V620" i="16"/>
  <c r="W620" i="16" s="1"/>
  <c r="X620" i="16" s="1"/>
  <c r="Y620" i="16" s="1"/>
  <c r="J620" i="16"/>
  <c r="K620" i="16" s="1"/>
  <c r="L620" i="16" s="1"/>
  <c r="M620" i="16" s="1"/>
  <c r="V619" i="16"/>
  <c r="W619" i="16" s="1"/>
  <c r="X619" i="16" s="1"/>
  <c r="Y619" i="16" s="1"/>
  <c r="J619" i="16"/>
  <c r="K619" i="16" s="1"/>
  <c r="L619" i="16" s="1"/>
  <c r="M619" i="16" s="1"/>
  <c r="V618" i="16"/>
  <c r="W618" i="16" s="1"/>
  <c r="X618" i="16" s="1"/>
  <c r="Y618" i="16" s="1"/>
  <c r="J618" i="16"/>
  <c r="K618" i="16" s="1"/>
  <c r="L618" i="16" s="1"/>
  <c r="M618" i="16" s="1"/>
  <c r="V617" i="16"/>
  <c r="W617" i="16" s="1"/>
  <c r="X617" i="16" s="1"/>
  <c r="Y617" i="16" s="1"/>
  <c r="J617" i="16"/>
  <c r="K617" i="16" s="1"/>
  <c r="L617" i="16" s="1"/>
  <c r="M617" i="16" s="1"/>
  <c r="V616" i="16"/>
  <c r="W616" i="16" s="1"/>
  <c r="X616" i="16" s="1"/>
  <c r="Y616" i="16" s="1"/>
  <c r="J616" i="16"/>
  <c r="K616" i="16" s="1"/>
  <c r="L616" i="16" s="1"/>
  <c r="M616" i="16" s="1"/>
  <c r="V615" i="16"/>
  <c r="W615" i="16" s="1"/>
  <c r="X615" i="16" s="1"/>
  <c r="Y615" i="16" s="1"/>
  <c r="J615" i="16"/>
  <c r="K615" i="16" s="1"/>
  <c r="L615" i="16" s="1"/>
  <c r="M615" i="16" s="1"/>
  <c r="V614" i="16"/>
  <c r="W614" i="16" s="1"/>
  <c r="X614" i="16" s="1"/>
  <c r="Y614" i="16" s="1"/>
  <c r="J614" i="16"/>
  <c r="K614" i="16" s="1"/>
  <c r="L614" i="16" s="1"/>
  <c r="M614" i="16" s="1"/>
  <c r="V613" i="16"/>
  <c r="W613" i="16" s="1"/>
  <c r="X613" i="16" s="1"/>
  <c r="Y613" i="16" s="1"/>
  <c r="J613" i="16"/>
  <c r="K613" i="16" s="1"/>
  <c r="L613" i="16" s="1"/>
  <c r="M613" i="16" s="1"/>
  <c r="V612" i="16"/>
  <c r="W612" i="16" s="1"/>
  <c r="X612" i="16" s="1"/>
  <c r="Y612" i="16" s="1"/>
  <c r="J612" i="16"/>
  <c r="K612" i="16" s="1"/>
  <c r="L612" i="16" s="1"/>
  <c r="M612" i="16" s="1"/>
  <c r="V611" i="16"/>
  <c r="W611" i="16" s="1"/>
  <c r="X611" i="16" s="1"/>
  <c r="Y611" i="16" s="1"/>
  <c r="J611" i="16"/>
  <c r="K611" i="16" s="1"/>
  <c r="L611" i="16" s="1"/>
  <c r="M611" i="16" s="1"/>
  <c r="V610" i="16"/>
  <c r="W610" i="16" s="1"/>
  <c r="X610" i="16" s="1"/>
  <c r="Y610" i="16" s="1"/>
  <c r="J610" i="16"/>
  <c r="K610" i="16" s="1"/>
  <c r="L610" i="16" s="1"/>
  <c r="M610" i="16" s="1"/>
  <c r="V609" i="16"/>
  <c r="W609" i="16" s="1"/>
  <c r="X609" i="16" s="1"/>
  <c r="Y609" i="16" s="1"/>
  <c r="J609" i="16"/>
  <c r="K609" i="16" s="1"/>
  <c r="L609" i="16" s="1"/>
  <c r="M609" i="16" s="1"/>
  <c r="V608" i="16"/>
  <c r="W608" i="16" s="1"/>
  <c r="X608" i="16" s="1"/>
  <c r="Y608" i="16" s="1"/>
  <c r="J608" i="16"/>
  <c r="K608" i="16" s="1"/>
  <c r="L608" i="16" s="1"/>
  <c r="M608" i="16" s="1"/>
  <c r="V607" i="16"/>
  <c r="W607" i="16" s="1"/>
  <c r="X607" i="16" s="1"/>
  <c r="Y607" i="16" s="1"/>
  <c r="J607" i="16"/>
  <c r="K607" i="16" s="1"/>
  <c r="L607" i="16" s="1"/>
  <c r="M607" i="16" s="1"/>
  <c r="V606" i="16"/>
  <c r="W606" i="16" s="1"/>
  <c r="X606" i="16" s="1"/>
  <c r="Y606" i="16" s="1"/>
  <c r="J606" i="16"/>
  <c r="K606" i="16" s="1"/>
  <c r="L606" i="16" s="1"/>
  <c r="M606" i="16" s="1"/>
  <c r="V605" i="16"/>
  <c r="W605" i="16" s="1"/>
  <c r="X605" i="16" s="1"/>
  <c r="Y605" i="16" s="1"/>
  <c r="J605" i="16"/>
  <c r="K605" i="16" s="1"/>
  <c r="L605" i="16" s="1"/>
  <c r="M605" i="16" s="1"/>
  <c r="V604" i="16"/>
  <c r="W604" i="16" s="1"/>
  <c r="X604" i="16" s="1"/>
  <c r="Y604" i="16" s="1"/>
  <c r="J604" i="16"/>
  <c r="K604" i="16" s="1"/>
  <c r="L604" i="16" s="1"/>
  <c r="M604" i="16" s="1"/>
  <c r="V603" i="16"/>
  <c r="W603" i="16" s="1"/>
  <c r="X603" i="16" s="1"/>
  <c r="Y603" i="16" s="1"/>
  <c r="J603" i="16"/>
  <c r="K603" i="16" s="1"/>
  <c r="L603" i="16" s="1"/>
  <c r="M603" i="16" s="1"/>
  <c r="V602" i="16"/>
  <c r="W602" i="16" s="1"/>
  <c r="X602" i="16" s="1"/>
  <c r="Y602" i="16" s="1"/>
  <c r="J602" i="16"/>
  <c r="K602" i="16" s="1"/>
  <c r="L602" i="16" s="1"/>
  <c r="M602" i="16" s="1"/>
  <c r="V601" i="16"/>
  <c r="W601" i="16" s="1"/>
  <c r="X601" i="16" s="1"/>
  <c r="Y601" i="16" s="1"/>
  <c r="J601" i="16"/>
  <c r="K601" i="16" s="1"/>
  <c r="L601" i="16" s="1"/>
  <c r="M601" i="16" s="1"/>
  <c r="V600" i="16"/>
  <c r="W600" i="16" s="1"/>
  <c r="X600" i="16" s="1"/>
  <c r="Y600" i="16" s="1"/>
  <c r="J600" i="16"/>
  <c r="K600" i="16" s="1"/>
  <c r="L600" i="16" s="1"/>
  <c r="M600" i="16" s="1"/>
  <c r="V599" i="16"/>
  <c r="W599" i="16" s="1"/>
  <c r="X599" i="16" s="1"/>
  <c r="Y599" i="16" s="1"/>
  <c r="J599" i="16"/>
  <c r="K599" i="16" s="1"/>
  <c r="L599" i="16" s="1"/>
  <c r="M599" i="16" s="1"/>
  <c r="V598" i="16"/>
  <c r="W598" i="16" s="1"/>
  <c r="X598" i="16" s="1"/>
  <c r="Y598" i="16" s="1"/>
  <c r="J598" i="16"/>
  <c r="K598" i="16" s="1"/>
  <c r="L598" i="16" s="1"/>
  <c r="M598" i="16" s="1"/>
  <c r="V597" i="16"/>
  <c r="W597" i="16" s="1"/>
  <c r="X597" i="16" s="1"/>
  <c r="Y597" i="16" s="1"/>
  <c r="J597" i="16"/>
  <c r="K597" i="16" s="1"/>
  <c r="L597" i="16" s="1"/>
  <c r="M597" i="16" s="1"/>
  <c r="V596" i="16"/>
  <c r="W596" i="16" s="1"/>
  <c r="X596" i="16" s="1"/>
  <c r="Y596" i="16" s="1"/>
  <c r="J596" i="16"/>
  <c r="K596" i="16" s="1"/>
  <c r="L596" i="16" s="1"/>
  <c r="M596" i="16" s="1"/>
  <c r="V595" i="16"/>
  <c r="W595" i="16" s="1"/>
  <c r="X595" i="16" s="1"/>
  <c r="Y595" i="16" s="1"/>
  <c r="J595" i="16"/>
  <c r="K595" i="16" s="1"/>
  <c r="L595" i="16" s="1"/>
  <c r="M595" i="16" s="1"/>
  <c r="V594" i="16"/>
  <c r="W594" i="16" s="1"/>
  <c r="X594" i="16" s="1"/>
  <c r="Y594" i="16" s="1"/>
  <c r="J594" i="16"/>
  <c r="K594" i="16" s="1"/>
  <c r="L594" i="16" s="1"/>
  <c r="M594" i="16" s="1"/>
  <c r="V593" i="16"/>
  <c r="W593" i="16" s="1"/>
  <c r="X593" i="16" s="1"/>
  <c r="Y593" i="16" s="1"/>
  <c r="J593" i="16"/>
  <c r="K593" i="16" s="1"/>
  <c r="L593" i="16" s="1"/>
  <c r="M593" i="16" s="1"/>
  <c r="V592" i="16"/>
  <c r="W592" i="16" s="1"/>
  <c r="X592" i="16" s="1"/>
  <c r="Y592" i="16" s="1"/>
  <c r="J592" i="16"/>
  <c r="K592" i="16" s="1"/>
  <c r="L592" i="16" s="1"/>
  <c r="M592" i="16" s="1"/>
  <c r="V591" i="16"/>
  <c r="W591" i="16" s="1"/>
  <c r="X591" i="16" s="1"/>
  <c r="Y591" i="16" s="1"/>
  <c r="J591" i="16"/>
  <c r="K591" i="16" s="1"/>
  <c r="L591" i="16" s="1"/>
  <c r="M591" i="16" s="1"/>
  <c r="V590" i="16"/>
  <c r="W590" i="16" s="1"/>
  <c r="X590" i="16" s="1"/>
  <c r="Y590" i="16" s="1"/>
  <c r="J590" i="16"/>
  <c r="K590" i="16" s="1"/>
  <c r="L590" i="16" s="1"/>
  <c r="M590" i="16" s="1"/>
  <c r="V589" i="16"/>
  <c r="W589" i="16" s="1"/>
  <c r="X589" i="16" s="1"/>
  <c r="Y589" i="16" s="1"/>
  <c r="J589" i="16"/>
  <c r="K589" i="16" s="1"/>
  <c r="L589" i="16" s="1"/>
  <c r="M589" i="16" s="1"/>
  <c r="V588" i="16"/>
  <c r="W588" i="16" s="1"/>
  <c r="X588" i="16" s="1"/>
  <c r="Y588" i="16" s="1"/>
  <c r="J588" i="16"/>
  <c r="K588" i="16" s="1"/>
  <c r="L588" i="16" s="1"/>
  <c r="M588" i="16" s="1"/>
  <c r="V587" i="16"/>
  <c r="W587" i="16" s="1"/>
  <c r="X587" i="16" s="1"/>
  <c r="Y587" i="16" s="1"/>
  <c r="J587" i="16"/>
  <c r="K587" i="16" s="1"/>
  <c r="L587" i="16" s="1"/>
  <c r="M587" i="16" s="1"/>
  <c r="V586" i="16"/>
  <c r="W586" i="16" s="1"/>
  <c r="X586" i="16" s="1"/>
  <c r="Y586" i="16" s="1"/>
  <c r="J586" i="16"/>
  <c r="K586" i="16" s="1"/>
  <c r="L586" i="16" s="1"/>
  <c r="M586" i="16" s="1"/>
  <c r="V585" i="16"/>
  <c r="W585" i="16" s="1"/>
  <c r="X585" i="16" s="1"/>
  <c r="Y585" i="16" s="1"/>
  <c r="J585" i="16"/>
  <c r="K585" i="16" s="1"/>
  <c r="L585" i="16" s="1"/>
  <c r="M585" i="16" s="1"/>
  <c r="V584" i="16"/>
  <c r="W584" i="16" s="1"/>
  <c r="X584" i="16" s="1"/>
  <c r="Y584" i="16" s="1"/>
  <c r="J584" i="16"/>
  <c r="K584" i="16" s="1"/>
  <c r="L584" i="16" s="1"/>
  <c r="M584" i="16" s="1"/>
  <c r="V583" i="16"/>
  <c r="W583" i="16" s="1"/>
  <c r="X583" i="16" s="1"/>
  <c r="Y583" i="16" s="1"/>
  <c r="J583" i="16"/>
  <c r="K583" i="16" s="1"/>
  <c r="L583" i="16" s="1"/>
  <c r="M583" i="16" s="1"/>
  <c r="V582" i="16"/>
  <c r="W582" i="16" s="1"/>
  <c r="X582" i="16" s="1"/>
  <c r="Y582" i="16" s="1"/>
  <c r="J582" i="16"/>
  <c r="K582" i="16" s="1"/>
  <c r="L582" i="16" s="1"/>
  <c r="M582" i="16" s="1"/>
  <c r="V581" i="16"/>
  <c r="W581" i="16" s="1"/>
  <c r="X581" i="16" s="1"/>
  <c r="Y581" i="16" s="1"/>
  <c r="J581" i="16"/>
  <c r="K581" i="16" s="1"/>
  <c r="L581" i="16" s="1"/>
  <c r="M581" i="16" s="1"/>
  <c r="V580" i="16"/>
  <c r="W580" i="16" s="1"/>
  <c r="X580" i="16" s="1"/>
  <c r="Y580" i="16" s="1"/>
  <c r="J580" i="16"/>
  <c r="K580" i="16" s="1"/>
  <c r="L580" i="16" s="1"/>
  <c r="M580" i="16" s="1"/>
  <c r="V579" i="16"/>
  <c r="W579" i="16" s="1"/>
  <c r="X579" i="16" s="1"/>
  <c r="Y579" i="16" s="1"/>
  <c r="J579" i="16"/>
  <c r="K579" i="16" s="1"/>
  <c r="L579" i="16" s="1"/>
  <c r="M579" i="16" s="1"/>
  <c r="V578" i="16"/>
  <c r="W578" i="16" s="1"/>
  <c r="X578" i="16" s="1"/>
  <c r="Y578" i="16" s="1"/>
  <c r="J578" i="16"/>
  <c r="K578" i="16" s="1"/>
  <c r="L578" i="16" s="1"/>
  <c r="M578" i="16" s="1"/>
  <c r="V577" i="16"/>
  <c r="W577" i="16" s="1"/>
  <c r="X577" i="16" s="1"/>
  <c r="Y577" i="16" s="1"/>
  <c r="J577" i="16"/>
  <c r="K577" i="16" s="1"/>
  <c r="L577" i="16" s="1"/>
  <c r="M577" i="16" s="1"/>
  <c r="V576" i="16"/>
  <c r="W576" i="16" s="1"/>
  <c r="X576" i="16" s="1"/>
  <c r="Y576" i="16" s="1"/>
  <c r="J576" i="16"/>
  <c r="K576" i="16" s="1"/>
  <c r="L576" i="16" s="1"/>
  <c r="M576" i="16" s="1"/>
  <c r="V575" i="16"/>
  <c r="W575" i="16" s="1"/>
  <c r="X575" i="16" s="1"/>
  <c r="Y575" i="16" s="1"/>
  <c r="J575" i="16"/>
  <c r="K575" i="16" s="1"/>
  <c r="L575" i="16" s="1"/>
  <c r="M575" i="16" s="1"/>
  <c r="V574" i="16"/>
  <c r="W574" i="16" s="1"/>
  <c r="X574" i="16" s="1"/>
  <c r="Y574" i="16" s="1"/>
  <c r="J574" i="16"/>
  <c r="K574" i="16" s="1"/>
  <c r="L574" i="16" s="1"/>
  <c r="M574" i="16" s="1"/>
  <c r="V573" i="16"/>
  <c r="W573" i="16" s="1"/>
  <c r="X573" i="16" s="1"/>
  <c r="Y573" i="16" s="1"/>
  <c r="J573" i="16"/>
  <c r="K573" i="16" s="1"/>
  <c r="L573" i="16" s="1"/>
  <c r="M573" i="16" s="1"/>
  <c r="V572" i="16"/>
  <c r="W572" i="16" s="1"/>
  <c r="X572" i="16" s="1"/>
  <c r="Y572" i="16" s="1"/>
  <c r="J572" i="16"/>
  <c r="K572" i="16" s="1"/>
  <c r="L572" i="16" s="1"/>
  <c r="M572" i="16" s="1"/>
  <c r="V571" i="16"/>
  <c r="W571" i="16" s="1"/>
  <c r="X571" i="16" s="1"/>
  <c r="Y571" i="16" s="1"/>
  <c r="J571" i="16"/>
  <c r="K571" i="16" s="1"/>
  <c r="L571" i="16" s="1"/>
  <c r="M571" i="16" s="1"/>
  <c r="V570" i="16"/>
  <c r="W570" i="16" s="1"/>
  <c r="X570" i="16" s="1"/>
  <c r="Y570" i="16" s="1"/>
  <c r="J570" i="16"/>
  <c r="K570" i="16" s="1"/>
  <c r="L570" i="16" s="1"/>
  <c r="M570" i="16" s="1"/>
  <c r="V569" i="16"/>
  <c r="W569" i="16" s="1"/>
  <c r="X569" i="16" s="1"/>
  <c r="Y569" i="16" s="1"/>
  <c r="J569" i="16"/>
  <c r="K569" i="16" s="1"/>
  <c r="L569" i="16" s="1"/>
  <c r="M569" i="16" s="1"/>
  <c r="V568" i="16"/>
  <c r="W568" i="16" s="1"/>
  <c r="X568" i="16" s="1"/>
  <c r="Y568" i="16" s="1"/>
  <c r="J568" i="16"/>
  <c r="K568" i="16" s="1"/>
  <c r="L568" i="16" s="1"/>
  <c r="M568" i="16" s="1"/>
  <c r="V567" i="16"/>
  <c r="W567" i="16" s="1"/>
  <c r="X567" i="16" s="1"/>
  <c r="Y567" i="16" s="1"/>
  <c r="J567" i="16"/>
  <c r="K567" i="16" s="1"/>
  <c r="L567" i="16" s="1"/>
  <c r="M567" i="16" s="1"/>
  <c r="V566" i="16"/>
  <c r="W566" i="16" s="1"/>
  <c r="X566" i="16" s="1"/>
  <c r="Y566" i="16" s="1"/>
  <c r="J566" i="16"/>
  <c r="K566" i="16" s="1"/>
  <c r="L566" i="16" s="1"/>
  <c r="M566" i="16" s="1"/>
  <c r="V565" i="16"/>
  <c r="W565" i="16" s="1"/>
  <c r="X565" i="16" s="1"/>
  <c r="Y565" i="16" s="1"/>
  <c r="J565" i="16"/>
  <c r="K565" i="16" s="1"/>
  <c r="L565" i="16" s="1"/>
  <c r="M565" i="16" s="1"/>
  <c r="V564" i="16"/>
  <c r="W564" i="16" s="1"/>
  <c r="X564" i="16" s="1"/>
  <c r="Y564" i="16" s="1"/>
  <c r="J564" i="16"/>
  <c r="K564" i="16" s="1"/>
  <c r="L564" i="16" s="1"/>
  <c r="M564" i="16" s="1"/>
  <c r="V563" i="16"/>
  <c r="W563" i="16" s="1"/>
  <c r="X563" i="16" s="1"/>
  <c r="Y563" i="16" s="1"/>
  <c r="J563" i="16"/>
  <c r="K563" i="16" s="1"/>
  <c r="L563" i="16" s="1"/>
  <c r="M563" i="16" s="1"/>
  <c r="V562" i="16"/>
  <c r="W562" i="16" s="1"/>
  <c r="X562" i="16" s="1"/>
  <c r="Y562" i="16" s="1"/>
  <c r="J562" i="16"/>
  <c r="K562" i="16" s="1"/>
  <c r="L562" i="16" s="1"/>
  <c r="M562" i="16" s="1"/>
  <c r="V561" i="16"/>
  <c r="W561" i="16" s="1"/>
  <c r="X561" i="16" s="1"/>
  <c r="Y561" i="16" s="1"/>
  <c r="J561" i="16"/>
  <c r="K561" i="16" s="1"/>
  <c r="L561" i="16" s="1"/>
  <c r="M561" i="16" s="1"/>
  <c r="V560" i="16"/>
  <c r="W560" i="16" s="1"/>
  <c r="X560" i="16" s="1"/>
  <c r="Y560" i="16" s="1"/>
  <c r="J560" i="16"/>
  <c r="K560" i="16" s="1"/>
  <c r="L560" i="16" s="1"/>
  <c r="M560" i="16" s="1"/>
  <c r="V559" i="16"/>
  <c r="W559" i="16" s="1"/>
  <c r="X559" i="16" s="1"/>
  <c r="Y559" i="16" s="1"/>
  <c r="J559" i="16"/>
  <c r="K559" i="16" s="1"/>
  <c r="L559" i="16" s="1"/>
  <c r="M559" i="16" s="1"/>
  <c r="V558" i="16"/>
  <c r="W558" i="16" s="1"/>
  <c r="X558" i="16" s="1"/>
  <c r="Y558" i="16" s="1"/>
  <c r="J558" i="16"/>
  <c r="K558" i="16" s="1"/>
  <c r="L558" i="16" s="1"/>
  <c r="M558" i="16" s="1"/>
  <c r="V557" i="16"/>
  <c r="W557" i="16" s="1"/>
  <c r="X557" i="16" s="1"/>
  <c r="Y557" i="16" s="1"/>
  <c r="J557" i="16"/>
  <c r="K557" i="16" s="1"/>
  <c r="L557" i="16" s="1"/>
  <c r="M557" i="16" s="1"/>
  <c r="V556" i="16"/>
  <c r="W556" i="16" s="1"/>
  <c r="X556" i="16" s="1"/>
  <c r="Y556" i="16" s="1"/>
  <c r="J556" i="16"/>
  <c r="K556" i="16" s="1"/>
  <c r="L556" i="16" s="1"/>
  <c r="M556" i="16" s="1"/>
  <c r="V555" i="16"/>
  <c r="W555" i="16" s="1"/>
  <c r="X555" i="16" s="1"/>
  <c r="Y555" i="16" s="1"/>
  <c r="J555" i="16"/>
  <c r="K555" i="16" s="1"/>
  <c r="L555" i="16" s="1"/>
  <c r="M555" i="16" s="1"/>
  <c r="V554" i="16"/>
  <c r="W554" i="16" s="1"/>
  <c r="X554" i="16" s="1"/>
  <c r="Y554" i="16" s="1"/>
  <c r="J554" i="16"/>
  <c r="K554" i="16" s="1"/>
  <c r="L554" i="16" s="1"/>
  <c r="M554" i="16" s="1"/>
  <c r="V553" i="16"/>
  <c r="W553" i="16" s="1"/>
  <c r="X553" i="16" s="1"/>
  <c r="Y553" i="16" s="1"/>
  <c r="J553" i="16"/>
  <c r="K553" i="16" s="1"/>
  <c r="L553" i="16" s="1"/>
  <c r="M553" i="16" s="1"/>
  <c r="V552" i="16"/>
  <c r="W552" i="16" s="1"/>
  <c r="X552" i="16" s="1"/>
  <c r="Y552" i="16" s="1"/>
  <c r="J552" i="16"/>
  <c r="K552" i="16" s="1"/>
  <c r="L552" i="16" s="1"/>
  <c r="M552" i="16" s="1"/>
  <c r="V551" i="16"/>
  <c r="W551" i="16" s="1"/>
  <c r="X551" i="16" s="1"/>
  <c r="Y551" i="16" s="1"/>
  <c r="J551" i="16"/>
  <c r="K551" i="16" s="1"/>
  <c r="L551" i="16" s="1"/>
  <c r="M551" i="16" s="1"/>
  <c r="V550" i="16"/>
  <c r="W550" i="16" s="1"/>
  <c r="X550" i="16" s="1"/>
  <c r="Y550" i="16" s="1"/>
  <c r="J550" i="16"/>
  <c r="K550" i="16" s="1"/>
  <c r="L550" i="16" s="1"/>
  <c r="M550" i="16" s="1"/>
  <c r="V549" i="16"/>
  <c r="W549" i="16" s="1"/>
  <c r="X549" i="16" s="1"/>
  <c r="Y549" i="16" s="1"/>
  <c r="J549" i="16"/>
  <c r="K549" i="16" s="1"/>
  <c r="L549" i="16" s="1"/>
  <c r="M549" i="16" s="1"/>
  <c r="V548" i="16"/>
  <c r="W548" i="16" s="1"/>
  <c r="X548" i="16" s="1"/>
  <c r="Y548" i="16" s="1"/>
  <c r="J548" i="16"/>
  <c r="K548" i="16" s="1"/>
  <c r="L548" i="16" s="1"/>
  <c r="M548" i="16" s="1"/>
  <c r="V547" i="16"/>
  <c r="W547" i="16" s="1"/>
  <c r="X547" i="16" s="1"/>
  <c r="Y547" i="16" s="1"/>
  <c r="J547" i="16"/>
  <c r="K547" i="16" s="1"/>
  <c r="L547" i="16" s="1"/>
  <c r="M547" i="16" s="1"/>
  <c r="V546" i="16"/>
  <c r="W546" i="16" s="1"/>
  <c r="X546" i="16" s="1"/>
  <c r="Y546" i="16" s="1"/>
  <c r="J546" i="16"/>
  <c r="K546" i="16" s="1"/>
  <c r="L546" i="16" s="1"/>
  <c r="M546" i="16" s="1"/>
  <c r="V545" i="16"/>
  <c r="W545" i="16" s="1"/>
  <c r="X545" i="16" s="1"/>
  <c r="Y545" i="16" s="1"/>
  <c r="J545" i="16"/>
  <c r="K545" i="16" s="1"/>
  <c r="L545" i="16" s="1"/>
  <c r="M545" i="16" s="1"/>
  <c r="V544" i="16"/>
  <c r="W544" i="16" s="1"/>
  <c r="X544" i="16" s="1"/>
  <c r="Y544" i="16" s="1"/>
  <c r="J544" i="16"/>
  <c r="K544" i="16" s="1"/>
  <c r="L544" i="16" s="1"/>
  <c r="M544" i="16" s="1"/>
  <c r="V543" i="16"/>
  <c r="W543" i="16" s="1"/>
  <c r="X543" i="16" s="1"/>
  <c r="Y543" i="16" s="1"/>
  <c r="J543" i="16"/>
  <c r="K543" i="16" s="1"/>
  <c r="L543" i="16" s="1"/>
  <c r="M543" i="16" s="1"/>
  <c r="V542" i="16"/>
  <c r="W542" i="16" s="1"/>
  <c r="X542" i="16" s="1"/>
  <c r="Y542" i="16" s="1"/>
  <c r="J542" i="16"/>
  <c r="K542" i="16" s="1"/>
  <c r="L542" i="16" s="1"/>
  <c r="M542" i="16" s="1"/>
  <c r="V541" i="16"/>
  <c r="W541" i="16" s="1"/>
  <c r="X541" i="16" s="1"/>
  <c r="Y541" i="16" s="1"/>
  <c r="J541" i="16"/>
  <c r="K541" i="16" s="1"/>
  <c r="L541" i="16" s="1"/>
  <c r="M541" i="16" s="1"/>
  <c r="V540" i="16"/>
  <c r="W540" i="16" s="1"/>
  <c r="X540" i="16" s="1"/>
  <c r="Y540" i="16" s="1"/>
  <c r="J540" i="16"/>
  <c r="K540" i="16" s="1"/>
  <c r="L540" i="16" s="1"/>
  <c r="M540" i="16" s="1"/>
  <c r="V539" i="16"/>
  <c r="W539" i="16" s="1"/>
  <c r="X539" i="16" s="1"/>
  <c r="Y539" i="16" s="1"/>
  <c r="J539" i="16"/>
  <c r="K539" i="16" s="1"/>
  <c r="L539" i="16" s="1"/>
  <c r="M539" i="16" s="1"/>
  <c r="V538" i="16"/>
  <c r="W538" i="16" s="1"/>
  <c r="X538" i="16" s="1"/>
  <c r="Y538" i="16" s="1"/>
  <c r="J538" i="16"/>
  <c r="K538" i="16" s="1"/>
  <c r="L538" i="16" s="1"/>
  <c r="M538" i="16" s="1"/>
  <c r="V537" i="16"/>
  <c r="W537" i="16" s="1"/>
  <c r="X537" i="16" s="1"/>
  <c r="Y537" i="16" s="1"/>
  <c r="J537" i="16"/>
  <c r="K537" i="16" s="1"/>
  <c r="L537" i="16" s="1"/>
  <c r="M537" i="16" s="1"/>
  <c r="V536" i="16"/>
  <c r="W536" i="16" s="1"/>
  <c r="X536" i="16" s="1"/>
  <c r="Y536" i="16" s="1"/>
  <c r="J536" i="16"/>
  <c r="K536" i="16" s="1"/>
  <c r="L536" i="16" s="1"/>
  <c r="M536" i="16" s="1"/>
  <c r="V535" i="16"/>
  <c r="W535" i="16" s="1"/>
  <c r="X535" i="16" s="1"/>
  <c r="Y535" i="16" s="1"/>
  <c r="J535" i="16"/>
  <c r="K535" i="16" s="1"/>
  <c r="L535" i="16" s="1"/>
  <c r="M535" i="16" s="1"/>
  <c r="V534" i="16"/>
  <c r="W534" i="16" s="1"/>
  <c r="X534" i="16" s="1"/>
  <c r="Y534" i="16" s="1"/>
  <c r="J534" i="16"/>
  <c r="K534" i="16" s="1"/>
  <c r="L534" i="16" s="1"/>
  <c r="M534" i="16" s="1"/>
  <c r="V533" i="16"/>
  <c r="W533" i="16" s="1"/>
  <c r="X533" i="16" s="1"/>
  <c r="Y533" i="16" s="1"/>
  <c r="J533" i="16"/>
  <c r="K533" i="16" s="1"/>
  <c r="L533" i="16" s="1"/>
  <c r="M533" i="16" s="1"/>
  <c r="V532" i="16"/>
  <c r="W532" i="16" s="1"/>
  <c r="X532" i="16" s="1"/>
  <c r="Y532" i="16" s="1"/>
  <c r="J532" i="16"/>
  <c r="K532" i="16" s="1"/>
  <c r="L532" i="16" s="1"/>
  <c r="M532" i="16" s="1"/>
  <c r="V531" i="16"/>
  <c r="W531" i="16" s="1"/>
  <c r="X531" i="16" s="1"/>
  <c r="Y531" i="16" s="1"/>
  <c r="J531" i="16"/>
  <c r="K531" i="16" s="1"/>
  <c r="L531" i="16" s="1"/>
  <c r="M531" i="16" s="1"/>
  <c r="V530" i="16"/>
  <c r="W530" i="16" s="1"/>
  <c r="X530" i="16" s="1"/>
  <c r="Y530" i="16" s="1"/>
  <c r="J530" i="16"/>
  <c r="K530" i="16" s="1"/>
  <c r="L530" i="16" s="1"/>
  <c r="M530" i="16" s="1"/>
  <c r="V529" i="16"/>
  <c r="W529" i="16" s="1"/>
  <c r="X529" i="16" s="1"/>
  <c r="Y529" i="16" s="1"/>
  <c r="J529" i="16"/>
  <c r="K529" i="16" s="1"/>
  <c r="L529" i="16" s="1"/>
  <c r="M529" i="16" s="1"/>
  <c r="V528" i="16"/>
  <c r="W528" i="16" s="1"/>
  <c r="X528" i="16" s="1"/>
  <c r="Y528" i="16" s="1"/>
  <c r="J528" i="16"/>
  <c r="K528" i="16" s="1"/>
  <c r="L528" i="16" s="1"/>
  <c r="M528" i="16" s="1"/>
  <c r="V527" i="16"/>
  <c r="W527" i="16" s="1"/>
  <c r="X527" i="16" s="1"/>
  <c r="Y527" i="16" s="1"/>
  <c r="J527" i="16"/>
  <c r="K527" i="16" s="1"/>
  <c r="L527" i="16" s="1"/>
  <c r="M527" i="16" s="1"/>
  <c r="V526" i="16"/>
  <c r="W526" i="16" s="1"/>
  <c r="X526" i="16" s="1"/>
  <c r="Y526" i="16" s="1"/>
  <c r="J526" i="16"/>
  <c r="K526" i="16" s="1"/>
  <c r="L526" i="16" s="1"/>
  <c r="M526" i="16" s="1"/>
  <c r="V525" i="16"/>
  <c r="W525" i="16" s="1"/>
  <c r="X525" i="16" s="1"/>
  <c r="Y525" i="16" s="1"/>
  <c r="J525" i="16"/>
  <c r="K525" i="16" s="1"/>
  <c r="L525" i="16" s="1"/>
  <c r="M525" i="16" s="1"/>
  <c r="V524" i="16"/>
  <c r="W524" i="16" s="1"/>
  <c r="X524" i="16" s="1"/>
  <c r="Y524" i="16" s="1"/>
  <c r="J524" i="16"/>
  <c r="K524" i="16" s="1"/>
  <c r="L524" i="16" s="1"/>
  <c r="M524" i="16" s="1"/>
  <c r="V523" i="16"/>
  <c r="W523" i="16" s="1"/>
  <c r="X523" i="16" s="1"/>
  <c r="Y523" i="16" s="1"/>
  <c r="J523" i="16"/>
  <c r="K523" i="16" s="1"/>
  <c r="L523" i="16" s="1"/>
  <c r="M523" i="16" s="1"/>
  <c r="V522" i="16"/>
  <c r="W522" i="16" s="1"/>
  <c r="X522" i="16" s="1"/>
  <c r="Y522" i="16" s="1"/>
  <c r="J522" i="16"/>
  <c r="K522" i="16" s="1"/>
  <c r="L522" i="16" s="1"/>
  <c r="M522" i="16" s="1"/>
  <c r="V521" i="16"/>
  <c r="W521" i="16" s="1"/>
  <c r="X521" i="16" s="1"/>
  <c r="Y521" i="16" s="1"/>
  <c r="J521" i="16"/>
  <c r="K521" i="16" s="1"/>
  <c r="L521" i="16" s="1"/>
  <c r="M521" i="16" s="1"/>
  <c r="V520" i="16"/>
  <c r="W520" i="16" s="1"/>
  <c r="X520" i="16" s="1"/>
  <c r="Y520" i="16" s="1"/>
  <c r="J520" i="16"/>
  <c r="K520" i="16" s="1"/>
  <c r="L520" i="16" s="1"/>
  <c r="M520" i="16" s="1"/>
  <c r="V519" i="16"/>
  <c r="W519" i="16" s="1"/>
  <c r="X519" i="16" s="1"/>
  <c r="Y519" i="16" s="1"/>
  <c r="J519" i="16"/>
  <c r="K519" i="16" s="1"/>
  <c r="L519" i="16" s="1"/>
  <c r="M519" i="16" s="1"/>
  <c r="V518" i="16"/>
  <c r="W518" i="16" s="1"/>
  <c r="X518" i="16" s="1"/>
  <c r="Y518" i="16" s="1"/>
  <c r="J518" i="16"/>
  <c r="K518" i="16" s="1"/>
  <c r="L518" i="16" s="1"/>
  <c r="M518" i="16" s="1"/>
  <c r="V517" i="16"/>
  <c r="W517" i="16" s="1"/>
  <c r="X517" i="16" s="1"/>
  <c r="Y517" i="16" s="1"/>
  <c r="J517" i="16"/>
  <c r="K517" i="16" s="1"/>
  <c r="L517" i="16" s="1"/>
  <c r="M517" i="16" s="1"/>
  <c r="V516" i="16"/>
  <c r="W516" i="16" s="1"/>
  <c r="X516" i="16" s="1"/>
  <c r="Y516" i="16" s="1"/>
  <c r="J516" i="16"/>
  <c r="K516" i="16" s="1"/>
  <c r="L516" i="16" s="1"/>
  <c r="M516" i="16" s="1"/>
  <c r="V515" i="16"/>
  <c r="W515" i="16" s="1"/>
  <c r="X515" i="16" s="1"/>
  <c r="Y515" i="16" s="1"/>
  <c r="J515" i="16"/>
  <c r="K515" i="16" s="1"/>
  <c r="L515" i="16" s="1"/>
  <c r="M515" i="16" s="1"/>
  <c r="V514" i="16"/>
  <c r="W514" i="16" s="1"/>
  <c r="X514" i="16" s="1"/>
  <c r="Y514" i="16" s="1"/>
  <c r="J514" i="16"/>
  <c r="K514" i="16" s="1"/>
  <c r="L514" i="16" s="1"/>
  <c r="M514" i="16" s="1"/>
  <c r="V513" i="16"/>
  <c r="W513" i="16" s="1"/>
  <c r="X513" i="16" s="1"/>
  <c r="Y513" i="16" s="1"/>
  <c r="J513" i="16"/>
  <c r="K513" i="16" s="1"/>
  <c r="L513" i="16" s="1"/>
  <c r="M513" i="16" s="1"/>
  <c r="V512" i="16"/>
  <c r="W512" i="16" s="1"/>
  <c r="X512" i="16" s="1"/>
  <c r="Y512" i="16" s="1"/>
  <c r="J512" i="16"/>
  <c r="K512" i="16" s="1"/>
  <c r="L512" i="16" s="1"/>
  <c r="M512" i="16" s="1"/>
  <c r="V511" i="16"/>
  <c r="W511" i="16" s="1"/>
  <c r="X511" i="16" s="1"/>
  <c r="Y511" i="16" s="1"/>
  <c r="J511" i="16"/>
  <c r="K511" i="16" s="1"/>
  <c r="L511" i="16" s="1"/>
  <c r="M511" i="16" s="1"/>
  <c r="V510" i="16"/>
  <c r="W510" i="16" s="1"/>
  <c r="X510" i="16" s="1"/>
  <c r="Y510" i="16" s="1"/>
  <c r="J510" i="16"/>
  <c r="K510" i="16" s="1"/>
  <c r="L510" i="16" s="1"/>
  <c r="M510" i="16" s="1"/>
  <c r="V509" i="16"/>
  <c r="W509" i="16" s="1"/>
  <c r="X509" i="16" s="1"/>
  <c r="Y509" i="16" s="1"/>
  <c r="J509" i="16"/>
  <c r="K509" i="16" s="1"/>
  <c r="L509" i="16" s="1"/>
  <c r="M509" i="16" s="1"/>
  <c r="V508" i="16"/>
  <c r="W508" i="16" s="1"/>
  <c r="X508" i="16" s="1"/>
  <c r="Y508" i="16" s="1"/>
  <c r="J508" i="16"/>
  <c r="K508" i="16" s="1"/>
  <c r="L508" i="16" s="1"/>
  <c r="M508" i="16" s="1"/>
  <c r="V507" i="16"/>
  <c r="W507" i="16" s="1"/>
  <c r="X507" i="16" s="1"/>
  <c r="Y507" i="16" s="1"/>
  <c r="J507" i="16"/>
  <c r="K507" i="16" s="1"/>
  <c r="L507" i="16" s="1"/>
  <c r="M507" i="16" s="1"/>
  <c r="V506" i="16"/>
  <c r="W506" i="16" s="1"/>
  <c r="X506" i="16" s="1"/>
  <c r="Y506" i="16" s="1"/>
  <c r="J506" i="16"/>
  <c r="K506" i="16" s="1"/>
  <c r="L506" i="16" s="1"/>
  <c r="M506" i="16" s="1"/>
  <c r="V505" i="16"/>
  <c r="W505" i="16" s="1"/>
  <c r="X505" i="16" s="1"/>
  <c r="Y505" i="16" s="1"/>
  <c r="J505" i="16"/>
  <c r="K505" i="16" s="1"/>
  <c r="L505" i="16" s="1"/>
  <c r="M505" i="16" s="1"/>
  <c r="V504" i="16"/>
  <c r="W504" i="16" s="1"/>
  <c r="X504" i="16" s="1"/>
  <c r="Y504" i="16" s="1"/>
  <c r="J504" i="16"/>
  <c r="K504" i="16" s="1"/>
  <c r="L504" i="16" s="1"/>
  <c r="M504" i="16" s="1"/>
  <c r="V503" i="16"/>
  <c r="W503" i="16" s="1"/>
  <c r="X503" i="16" s="1"/>
  <c r="Y503" i="16" s="1"/>
  <c r="J503" i="16"/>
  <c r="K503" i="16" s="1"/>
  <c r="L503" i="16" s="1"/>
  <c r="M503" i="16" s="1"/>
  <c r="V502" i="16"/>
  <c r="W502" i="16" s="1"/>
  <c r="X502" i="16" s="1"/>
  <c r="Y502" i="16" s="1"/>
  <c r="J502" i="16"/>
  <c r="K502" i="16" s="1"/>
  <c r="L502" i="16" s="1"/>
  <c r="M502" i="16" s="1"/>
  <c r="V501" i="16"/>
  <c r="W501" i="16" s="1"/>
  <c r="X501" i="16" s="1"/>
  <c r="Y501" i="16" s="1"/>
  <c r="J501" i="16"/>
  <c r="K501" i="16" s="1"/>
  <c r="L501" i="16" s="1"/>
  <c r="M501" i="16" s="1"/>
  <c r="V500" i="16"/>
  <c r="W500" i="16" s="1"/>
  <c r="X500" i="16" s="1"/>
  <c r="Y500" i="16" s="1"/>
  <c r="J500" i="16"/>
  <c r="K500" i="16" s="1"/>
  <c r="L500" i="16" s="1"/>
  <c r="M500" i="16" s="1"/>
  <c r="V499" i="16"/>
  <c r="W499" i="16" s="1"/>
  <c r="X499" i="16" s="1"/>
  <c r="Y499" i="16" s="1"/>
  <c r="J499" i="16"/>
  <c r="K499" i="16" s="1"/>
  <c r="L499" i="16" s="1"/>
  <c r="M499" i="16" s="1"/>
  <c r="V498" i="16"/>
  <c r="W498" i="16" s="1"/>
  <c r="X498" i="16" s="1"/>
  <c r="Y498" i="16" s="1"/>
  <c r="J498" i="16"/>
  <c r="K498" i="16" s="1"/>
  <c r="L498" i="16" s="1"/>
  <c r="M498" i="16" s="1"/>
  <c r="V497" i="16"/>
  <c r="W497" i="16" s="1"/>
  <c r="X497" i="16" s="1"/>
  <c r="Y497" i="16" s="1"/>
  <c r="J497" i="16"/>
  <c r="K497" i="16" s="1"/>
  <c r="L497" i="16" s="1"/>
  <c r="M497" i="16" s="1"/>
  <c r="V496" i="16"/>
  <c r="W496" i="16" s="1"/>
  <c r="X496" i="16" s="1"/>
  <c r="Y496" i="16" s="1"/>
  <c r="J496" i="16"/>
  <c r="K496" i="16" s="1"/>
  <c r="L496" i="16" s="1"/>
  <c r="M496" i="16" s="1"/>
  <c r="V495" i="16"/>
  <c r="W495" i="16" s="1"/>
  <c r="X495" i="16" s="1"/>
  <c r="Y495" i="16" s="1"/>
  <c r="J495" i="16"/>
  <c r="K495" i="16" s="1"/>
  <c r="L495" i="16" s="1"/>
  <c r="M495" i="16" s="1"/>
  <c r="V494" i="16"/>
  <c r="W494" i="16" s="1"/>
  <c r="X494" i="16" s="1"/>
  <c r="Y494" i="16" s="1"/>
  <c r="J494" i="16"/>
  <c r="K494" i="16" s="1"/>
  <c r="L494" i="16" s="1"/>
  <c r="M494" i="16" s="1"/>
  <c r="V493" i="16"/>
  <c r="W493" i="16" s="1"/>
  <c r="X493" i="16" s="1"/>
  <c r="Y493" i="16" s="1"/>
  <c r="J493" i="16"/>
  <c r="K493" i="16" s="1"/>
  <c r="L493" i="16" s="1"/>
  <c r="M493" i="16" s="1"/>
  <c r="V492" i="16"/>
  <c r="W492" i="16" s="1"/>
  <c r="X492" i="16" s="1"/>
  <c r="Y492" i="16" s="1"/>
  <c r="J492" i="16"/>
  <c r="K492" i="16" s="1"/>
  <c r="L492" i="16" s="1"/>
  <c r="M492" i="16" s="1"/>
  <c r="V491" i="16"/>
  <c r="W491" i="16" s="1"/>
  <c r="X491" i="16" s="1"/>
  <c r="Y491" i="16" s="1"/>
  <c r="J491" i="16"/>
  <c r="K491" i="16" s="1"/>
  <c r="L491" i="16" s="1"/>
  <c r="M491" i="16" s="1"/>
  <c r="V490" i="16"/>
  <c r="W490" i="16" s="1"/>
  <c r="X490" i="16" s="1"/>
  <c r="Y490" i="16" s="1"/>
  <c r="J490" i="16"/>
  <c r="K490" i="16" s="1"/>
  <c r="L490" i="16" s="1"/>
  <c r="M490" i="16" s="1"/>
  <c r="V489" i="16"/>
  <c r="W489" i="16" s="1"/>
  <c r="X489" i="16" s="1"/>
  <c r="Y489" i="16" s="1"/>
  <c r="J489" i="16"/>
  <c r="K489" i="16" s="1"/>
  <c r="L489" i="16" s="1"/>
  <c r="M489" i="16" s="1"/>
  <c r="V488" i="16"/>
  <c r="W488" i="16" s="1"/>
  <c r="X488" i="16" s="1"/>
  <c r="Y488" i="16" s="1"/>
  <c r="J488" i="16"/>
  <c r="K488" i="16" s="1"/>
  <c r="L488" i="16" s="1"/>
  <c r="M488" i="16" s="1"/>
  <c r="V487" i="16"/>
  <c r="W487" i="16" s="1"/>
  <c r="X487" i="16" s="1"/>
  <c r="Y487" i="16" s="1"/>
  <c r="J487" i="16"/>
  <c r="K487" i="16" s="1"/>
  <c r="L487" i="16" s="1"/>
  <c r="M487" i="16" s="1"/>
  <c r="V486" i="16"/>
  <c r="W486" i="16" s="1"/>
  <c r="X486" i="16" s="1"/>
  <c r="Y486" i="16" s="1"/>
  <c r="J486" i="16"/>
  <c r="K486" i="16" s="1"/>
  <c r="L486" i="16" s="1"/>
  <c r="M486" i="16" s="1"/>
  <c r="V485" i="16"/>
  <c r="W485" i="16" s="1"/>
  <c r="X485" i="16" s="1"/>
  <c r="Y485" i="16" s="1"/>
  <c r="J485" i="16"/>
  <c r="K485" i="16" s="1"/>
  <c r="L485" i="16" s="1"/>
  <c r="M485" i="16" s="1"/>
  <c r="V484" i="16"/>
  <c r="W484" i="16" s="1"/>
  <c r="X484" i="16" s="1"/>
  <c r="Y484" i="16" s="1"/>
  <c r="J484" i="16"/>
  <c r="K484" i="16" s="1"/>
  <c r="L484" i="16" s="1"/>
  <c r="M484" i="16" s="1"/>
  <c r="V483" i="16"/>
  <c r="W483" i="16" s="1"/>
  <c r="X483" i="16" s="1"/>
  <c r="Y483" i="16" s="1"/>
  <c r="J483" i="16"/>
  <c r="K483" i="16" s="1"/>
  <c r="L483" i="16" s="1"/>
  <c r="M483" i="16" s="1"/>
  <c r="V482" i="16"/>
  <c r="W482" i="16" s="1"/>
  <c r="X482" i="16" s="1"/>
  <c r="Y482" i="16" s="1"/>
  <c r="J482" i="16"/>
  <c r="K482" i="16" s="1"/>
  <c r="L482" i="16" s="1"/>
  <c r="M482" i="16" s="1"/>
  <c r="V481" i="16"/>
  <c r="W481" i="16" s="1"/>
  <c r="X481" i="16" s="1"/>
  <c r="Y481" i="16" s="1"/>
  <c r="J481" i="16"/>
  <c r="K481" i="16" s="1"/>
  <c r="L481" i="16" s="1"/>
  <c r="M481" i="16" s="1"/>
  <c r="V480" i="16"/>
  <c r="W480" i="16" s="1"/>
  <c r="X480" i="16" s="1"/>
  <c r="Y480" i="16" s="1"/>
  <c r="J480" i="16"/>
  <c r="K480" i="16" s="1"/>
  <c r="L480" i="16" s="1"/>
  <c r="M480" i="16" s="1"/>
  <c r="V479" i="16"/>
  <c r="W479" i="16" s="1"/>
  <c r="X479" i="16" s="1"/>
  <c r="Y479" i="16" s="1"/>
  <c r="J479" i="16"/>
  <c r="K479" i="16" s="1"/>
  <c r="L479" i="16" s="1"/>
  <c r="M479" i="16" s="1"/>
  <c r="V478" i="16"/>
  <c r="W478" i="16" s="1"/>
  <c r="X478" i="16" s="1"/>
  <c r="Y478" i="16" s="1"/>
  <c r="J478" i="16"/>
  <c r="K478" i="16" s="1"/>
  <c r="L478" i="16" s="1"/>
  <c r="M478" i="16" s="1"/>
  <c r="V477" i="16"/>
  <c r="W477" i="16" s="1"/>
  <c r="X477" i="16" s="1"/>
  <c r="Y477" i="16" s="1"/>
  <c r="J477" i="16"/>
  <c r="K477" i="16" s="1"/>
  <c r="L477" i="16" s="1"/>
  <c r="M477" i="16" s="1"/>
  <c r="V476" i="16"/>
  <c r="W476" i="16" s="1"/>
  <c r="X476" i="16" s="1"/>
  <c r="Y476" i="16" s="1"/>
  <c r="J476" i="16"/>
  <c r="K476" i="16" s="1"/>
  <c r="L476" i="16" s="1"/>
  <c r="M476" i="16" s="1"/>
  <c r="V475" i="16"/>
  <c r="W475" i="16" s="1"/>
  <c r="X475" i="16" s="1"/>
  <c r="Y475" i="16" s="1"/>
  <c r="J475" i="16"/>
  <c r="K475" i="16" s="1"/>
  <c r="L475" i="16" s="1"/>
  <c r="M475" i="16" s="1"/>
  <c r="V474" i="16"/>
  <c r="W474" i="16" s="1"/>
  <c r="X474" i="16" s="1"/>
  <c r="Y474" i="16" s="1"/>
  <c r="J474" i="16"/>
  <c r="K474" i="16" s="1"/>
  <c r="L474" i="16" s="1"/>
  <c r="M474" i="16" s="1"/>
  <c r="V473" i="16"/>
  <c r="W473" i="16" s="1"/>
  <c r="X473" i="16" s="1"/>
  <c r="Y473" i="16" s="1"/>
  <c r="J473" i="16"/>
  <c r="K473" i="16" s="1"/>
  <c r="L473" i="16" s="1"/>
  <c r="M473" i="16" s="1"/>
  <c r="V472" i="16"/>
  <c r="W472" i="16" s="1"/>
  <c r="X472" i="16" s="1"/>
  <c r="Y472" i="16" s="1"/>
  <c r="J472" i="16"/>
  <c r="K472" i="16" s="1"/>
  <c r="L472" i="16" s="1"/>
  <c r="M472" i="16" s="1"/>
  <c r="V471" i="16"/>
  <c r="W471" i="16" s="1"/>
  <c r="X471" i="16" s="1"/>
  <c r="Y471" i="16" s="1"/>
  <c r="J471" i="16"/>
  <c r="K471" i="16" s="1"/>
  <c r="L471" i="16" s="1"/>
  <c r="M471" i="16" s="1"/>
  <c r="V470" i="16"/>
  <c r="W470" i="16" s="1"/>
  <c r="X470" i="16" s="1"/>
  <c r="Y470" i="16" s="1"/>
  <c r="J470" i="16"/>
  <c r="K470" i="16" s="1"/>
  <c r="L470" i="16" s="1"/>
  <c r="M470" i="16" s="1"/>
  <c r="V469" i="16"/>
  <c r="W469" i="16" s="1"/>
  <c r="X469" i="16" s="1"/>
  <c r="Y469" i="16" s="1"/>
  <c r="J469" i="16"/>
  <c r="K469" i="16" s="1"/>
  <c r="L469" i="16" s="1"/>
  <c r="M469" i="16" s="1"/>
  <c r="V468" i="16"/>
  <c r="W468" i="16" s="1"/>
  <c r="X468" i="16" s="1"/>
  <c r="Y468" i="16" s="1"/>
  <c r="J468" i="16"/>
  <c r="K468" i="16" s="1"/>
  <c r="L468" i="16" s="1"/>
  <c r="M468" i="16" s="1"/>
  <c r="V467" i="16"/>
  <c r="W467" i="16" s="1"/>
  <c r="X467" i="16" s="1"/>
  <c r="Y467" i="16" s="1"/>
  <c r="J467" i="16"/>
  <c r="K467" i="16" s="1"/>
  <c r="L467" i="16" s="1"/>
  <c r="M467" i="16" s="1"/>
  <c r="V466" i="16"/>
  <c r="W466" i="16" s="1"/>
  <c r="X466" i="16" s="1"/>
  <c r="Y466" i="16" s="1"/>
  <c r="J466" i="16"/>
  <c r="K466" i="16" s="1"/>
  <c r="L466" i="16" s="1"/>
  <c r="M466" i="16" s="1"/>
  <c r="V465" i="16"/>
  <c r="W465" i="16" s="1"/>
  <c r="X465" i="16" s="1"/>
  <c r="Y465" i="16" s="1"/>
  <c r="J465" i="16"/>
  <c r="K465" i="16" s="1"/>
  <c r="L465" i="16" s="1"/>
  <c r="M465" i="16" s="1"/>
  <c r="V464" i="16"/>
  <c r="W464" i="16" s="1"/>
  <c r="X464" i="16" s="1"/>
  <c r="Y464" i="16" s="1"/>
  <c r="J464" i="16"/>
  <c r="K464" i="16" s="1"/>
  <c r="L464" i="16" s="1"/>
  <c r="M464" i="16" s="1"/>
  <c r="V463" i="16"/>
  <c r="W463" i="16" s="1"/>
  <c r="X463" i="16" s="1"/>
  <c r="Y463" i="16" s="1"/>
  <c r="J463" i="16"/>
  <c r="K463" i="16" s="1"/>
  <c r="L463" i="16" s="1"/>
  <c r="M463" i="16" s="1"/>
  <c r="V462" i="16"/>
  <c r="W462" i="16" s="1"/>
  <c r="X462" i="16" s="1"/>
  <c r="Y462" i="16" s="1"/>
  <c r="J462" i="16"/>
  <c r="K462" i="16" s="1"/>
  <c r="L462" i="16" s="1"/>
  <c r="M462" i="16" s="1"/>
  <c r="V461" i="16"/>
  <c r="W461" i="16" s="1"/>
  <c r="X461" i="16" s="1"/>
  <c r="Y461" i="16" s="1"/>
  <c r="J461" i="16"/>
  <c r="K461" i="16" s="1"/>
  <c r="L461" i="16" s="1"/>
  <c r="M461" i="16" s="1"/>
  <c r="V460" i="16"/>
  <c r="W460" i="16" s="1"/>
  <c r="X460" i="16" s="1"/>
  <c r="Y460" i="16" s="1"/>
  <c r="J460" i="16"/>
  <c r="K460" i="16" s="1"/>
  <c r="L460" i="16" s="1"/>
  <c r="M460" i="16" s="1"/>
  <c r="V459" i="16"/>
  <c r="W459" i="16" s="1"/>
  <c r="X459" i="16" s="1"/>
  <c r="Y459" i="16" s="1"/>
  <c r="J459" i="16"/>
  <c r="K459" i="16" s="1"/>
  <c r="L459" i="16" s="1"/>
  <c r="M459" i="16" s="1"/>
  <c r="V458" i="16"/>
  <c r="W458" i="16" s="1"/>
  <c r="X458" i="16" s="1"/>
  <c r="Y458" i="16" s="1"/>
  <c r="J458" i="16"/>
  <c r="K458" i="16" s="1"/>
  <c r="L458" i="16" s="1"/>
  <c r="M458" i="16" s="1"/>
  <c r="V457" i="16"/>
  <c r="W457" i="16" s="1"/>
  <c r="X457" i="16" s="1"/>
  <c r="Y457" i="16" s="1"/>
  <c r="J457" i="16"/>
  <c r="K457" i="16" s="1"/>
  <c r="L457" i="16" s="1"/>
  <c r="M457" i="16" s="1"/>
  <c r="V456" i="16"/>
  <c r="W456" i="16" s="1"/>
  <c r="X456" i="16" s="1"/>
  <c r="Y456" i="16" s="1"/>
  <c r="J456" i="16"/>
  <c r="K456" i="16" s="1"/>
  <c r="L456" i="16" s="1"/>
  <c r="M456" i="16" s="1"/>
  <c r="V455" i="16"/>
  <c r="W455" i="16" s="1"/>
  <c r="X455" i="16" s="1"/>
  <c r="Y455" i="16" s="1"/>
  <c r="J455" i="16"/>
  <c r="K455" i="16" s="1"/>
  <c r="L455" i="16" s="1"/>
  <c r="M455" i="16" s="1"/>
  <c r="V454" i="16"/>
  <c r="W454" i="16" s="1"/>
  <c r="X454" i="16" s="1"/>
  <c r="Y454" i="16" s="1"/>
  <c r="J454" i="16"/>
  <c r="K454" i="16" s="1"/>
  <c r="L454" i="16" s="1"/>
  <c r="M454" i="16" s="1"/>
  <c r="V453" i="16"/>
  <c r="W453" i="16" s="1"/>
  <c r="X453" i="16" s="1"/>
  <c r="Y453" i="16" s="1"/>
  <c r="J453" i="16"/>
  <c r="K453" i="16" s="1"/>
  <c r="L453" i="16" s="1"/>
  <c r="M453" i="16" s="1"/>
  <c r="V452" i="16"/>
  <c r="W452" i="16" s="1"/>
  <c r="X452" i="16" s="1"/>
  <c r="Y452" i="16" s="1"/>
  <c r="J452" i="16"/>
  <c r="K452" i="16" s="1"/>
  <c r="L452" i="16" s="1"/>
  <c r="M452" i="16" s="1"/>
  <c r="V451" i="16"/>
  <c r="W451" i="16" s="1"/>
  <c r="X451" i="16" s="1"/>
  <c r="Y451" i="16" s="1"/>
  <c r="J451" i="16"/>
  <c r="K451" i="16" s="1"/>
  <c r="L451" i="16" s="1"/>
  <c r="M451" i="16" s="1"/>
  <c r="V450" i="16"/>
  <c r="W450" i="16" s="1"/>
  <c r="X450" i="16" s="1"/>
  <c r="Y450" i="16" s="1"/>
  <c r="J450" i="16"/>
  <c r="K450" i="16" s="1"/>
  <c r="L450" i="16" s="1"/>
  <c r="M450" i="16" s="1"/>
  <c r="V449" i="16"/>
  <c r="W449" i="16" s="1"/>
  <c r="X449" i="16" s="1"/>
  <c r="Y449" i="16" s="1"/>
  <c r="J449" i="16"/>
  <c r="K449" i="16" s="1"/>
  <c r="L449" i="16" s="1"/>
  <c r="M449" i="16" s="1"/>
  <c r="V448" i="16"/>
  <c r="W448" i="16" s="1"/>
  <c r="X448" i="16" s="1"/>
  <c r="Y448" i="16" s="1"/>
  <c r="J448" i="16"/>
  <c r="K448" i="16" s="1"/>
  <c r="L448" i="16" s="1"/>
  <c r="M448" i="16" s="1"/>
  <c r="V447" i="16"/>
  <c r="W447" i="16" s="1"/>
  <c r="X447" i="16" s="1"/>
  <c r="Y447" i="16" s="1"/>
  <c r="J447" i="16"/>
  <c r="K447" i="16" s="1"/>
  <c r="L447" i="16" s="1"/>
  <c r="M447" i="16" s="1"/>
  <c r="V446" i="16"/>
  <c r="W446" i="16" s="1"/>
  <c r="X446" i="16" s="1"/>
  <c r="Y446" i="16" s="1"/>
  <c r="J446" i="16"/>
  <c r="K446" i="16" s="1"/>
  <c r="L446" i="16" s="1"/>
  <c r="M446" i="16" s="1"/>
  <c r="V445" i="16"/>
  <c r="W445" i="16" s="1"/>
  <c r="X445" i="16" s="1"/>
  <c r="Y445" i="16" s="1"/>
  <c r="J445" i="16"/>
  <c r="K445" i="16" s="1"/>
  <c r="L445" i="16" s="1"/>
  <c r="M445" i="16" s="1"/>
  <c r="V444" i="16"/>
  <c r="W444" i="16" s="1"/>
  <c r="X444" i="16" s="1"/>
  <c r="Y444" i="16" s="1"/>
  <c r="J444" i="16"/>
  <c r="K444" i="16" s="1"/>
  <c r="L444" i="16" s="1"/>
  <c r="M444" i="16" s="1"/>
  <c r="V443" i="16"/>
  <c r="W443" i="16" s="1"/>
  <c r="X443" i="16" s="1"/>
  <c r="Y443" i="16" s="1"/>
  <c r="J443" i="16"/>
  <c r="K443" i="16" s="1"/>
  <c r="L443" i="16" s="1"/>
  <c r="M443" i="16" s="1"/>
  <c r="V442" i="16"/>
  <c r="W442" i="16" s="1"/>
  <c r="X442" i="16" s="1"/>
  <c r="Y442" i="16" s="1"/>
  <c r="J442" i="16"/>
  <c r="K442" i="16" s="1"/>
  <c r="L442" i="16" s="1"/>
  <c r="M442" i="16" s="1"/>
  <c r="V441" i="16"/>
  <c r="W441" i="16" s="1"/>
  <c r="X441" i="16" s="1"/>
  <c r="Y441" i="16" s="1"/>
  <c r="J441" i="16"/>
  <c r="K441" i="16" s="1"/>
  <c r="L441" i="16" s="1"/>
  <c r="M441" i="16" s="1"/>
  <c r="V440" i="16"/>
  <c r="W440" i="16" s="1"/>
  <c r="X440" i="16" s="1"/>
  <c r="Y440" i="16" s="1"/>
  <c r="J440" i="16"/>
  <c r="K440" i="16" s="1"/>
  <c r="L440" i="16" s="1"/>
  <c r="M440" i="16" s="1"/>
  <c r="V439" i="16"/>
  <c r="W439" i="16" s="1"/>
  <c r="X439" i="16" s="1"/>
  <c r="Y439" i="16" s="1"/>
  <c r="J439" i="16"/>
  <c r="K439" i="16" s="1"/>
  <c r="L439" i="16" s="1"/>
  <c r="M439" i="16" s="1"/>
  <c r="V438" i="16"/>
  <c r="W438" i="16" s="1"/>
  <c r="X438" i="16" s="1"/>
  <c r="Y438" i="16" s="1"/>
  <c r="J438" i="16"/>
  <c r="K438" i="16" s="1"/>
  <c r="L438" i="16" s="1"/>
  <c r="M438" i="16" s="1"/>
  <c r="V437" i="16"/>
  <c r="W437" i="16" s="1"/>
  <c r="X437" i="16" s="1"/>
  <c r="Y437" i="16" s="1"/>
  <c r="J437" i="16"/>
  <c r="K437" i="16" s="1"/>
  <c r="L437" i="16" s="1"/>
  <c r="M437" i="16" s="1"/>
  <c r="V436" i="16"/>
  <c r="W436" i="16" s="1"/>
  <c r="X436" i="16" s="1"/>
  <c r="Y436" i="16" s="1"/>
  <c r="J436" i="16"/>
  <c r="K436" i="16" s="1"/>
  <c r="L436" i="16" s="1"/>
  <c r="M436" i="16" s="1"/>
  <c r="V435" i="16"/>
  <c r="W435" i="16" s="1"/>
  <c r="X435" i="16" s="1"/>
  <c r="Y435" i="16" s="1"/>
  <c r="J435" i="16"/>
  <c r="K435" i="16" s="1"/>
  <c r="L435" i="16" s="1"/>
  <c r="M435" i="16" s="1"/>
  <c r="V434" i="16"/>
  <c r="W434" i="16" s="1"/>
  <c r="X434" i="16" s="1"/>
  <c r="Y434" i="16" s="1"/>
  <c r="J434" i="16"/>
  <c r="K434" i="16" s="1"/>
  <c r="L434" i="16" s="1"/>
  <c r="M434" i="16" s="1"/>
  <c r="V433" i="16"/>
  <c r="W433" i="16" s="1"/>
  <c r="X433" i="16" s="1"/>
  <c r="Y433" i="16" s="1"/>
  <c r="J433" i="16"/>
  <c r="K433" i="16" s="1"/>
  <c r="L433" i="16" s="1"/>
  <c r="M433" i="16" s="1"/>
  <c r="V432" i="16"/>
  <c r="W432" i="16" s="1"/>
  <c r="X432" i="16" s="1"/>
  <c r="Y432" i="16" s="1"/>
  <c r="J432" i="16"/>
  <c r="K432" i="16" s="1"/>
  <c r="L432" i="16" s="1"/>
  <c r="M432" i="16" s="1"/>
  <c r="V431" i="16"/>
  <c r="W431" i="16" s="1"/>
  <c r="X431" i="16" s="1"/>
  <c r="Y431" i="16" s="1"/>
  <c r="J431" i="16"/>
  <c r="K431" i="16" s="1"/>
  <c r="L431" i="16" s="1"/>
  <c r="M431" i="16" s="1"/>
  <c r="V430" i="16"/>
  <c r="W430" i="16" s="1"/>
  <c r="X430" i="16" s="1"/>
  <c r="Y430" i="16" s="1"/>
  <c r="J430" i="16"/>
  <c r="K430" i="16" s="1"/>
  <c r="L430" i="16" s="1"/>
  <c r="M430" i="16" s="1"/>
  <c r="V429" i="16"/>
  <c r="W429" i="16" s="1"/>
  <c r="X429" i="16" s="1"/>
  <c r="Y429" i="16" s="1"/>
  <c r="J429" i="16"/>
  <c r="K429" i="16" s="1"/>
  <c r="L429" i="16" s="1"/>
  <c r="M429" i="16" s="1"/>
  <c r="V428" i="16"/>
  <c r="W428" i="16" s="1"/>
  <c r="X428" i="16" s="1"/>
  <c r="Y428" i="16" s="1"/>
  <c r="J428" i="16"/>
  <c r="K428" i="16" s="1"/>
  <c r="L428" i="16" s="1"/>
  <c r="M428" i="16" s="1"/>
  <c r="V427" i="16"/>
  <c r="W427" i="16" s="1"/>
  <c r="X427" i="16" s="1"/>
  <c r="Y427" i="16" s="1"/>
  <c r="J427" i="16"/>
  <c r="K427" i="16" s="1"/>
  <c r="L427" i="16" s="1"/>
  <c r="M427" i="16" s="1"/>
  <c r="V426" i="16"/>
  <c r="W426" i="16" s="1"/>
  <c r="X426" i="16" s="1"/>
  <c r="Y426" i="16" s="1"/>
  <c r="J426" i="16"/>
  <c r="K426" i="16" s="1"/>
  <c r="L426" i="16" s="1"/>
  <c r="M426" i="16" s="1"/>
  <c r="V425" i="16"/>
  <c r="W425" i="16" s="1"/>
  <c r="X425" i="16" s="1"/>
  <c r="Y425" i="16" s="1"/>
  <c r="J425" i="16"/>
  <c r="K425" i="16" s="1"/>
  <c r="L425" i="16" s="1"/>
  <c r="M425" i="16" s="1"/>
  <c r="V424" i="16"/>
  <c r="W424" i="16" s="1"/>
  <c r="X424" i="16" s="1"/>
  <c r="Y424" i="16" s="1"/>
  <c r="J424" i="16"/>
  <c r="K424" i="16" s="1"/>
  <c r="L424" i="16" s="1"/>
  <c r="M424" i="16" s="1"/>
  <c r="V423" i="16"/>
  <c r="W423" i="16" s="1"/>
  <c r="X423" i="16" s="1"/>
  <c r="Y423" i="16" s="1"/>
  <c r="J423" i="16"/>
  <c r="K423" i="16" s="1"/>
  <c r="L423" i="16" s="1"/>
  <c r="M423" i="16" s="1"/>
  <c r="V422" i="16"/>
  <c r="W422" i="16" s="1"/>
  <c r="X422" i="16" s="1"/>
  <c r="Y422" i="16" s="1"/>
  <c r="J422" i="16"/>
  <c r="K422" i="16" s="1"/>
  <c r="L422" i="16" s="1"/>
  <c r="M422" i="16" s="1"/>
  <c r="V421" i="16"/>
  <c r="W421" i="16" s="1"/>
  <c r="X421" i="16" s="1"/>
  <c r="Y421" i="16" s="1"/>
  <c r="J421" i="16"/>
  <c r="K421" i="16" s="1"/>
  <c r="L421" i="16" s="1"/>
  <c r="M421" i="16" s="1"/>
  <c r="V420" i="16"/>
  <c r="W420" i="16" s="1"/>
  <c r="X420" i="16" s="1"/>
  <c r="Y420" i="16" s="1"/>
  <c r="J420" i="16"/>
  <c r="K420" i="16" s="1"/>
  <c r="L420" i="16" s="1"/>
  <c r="M420" i="16" s="1"/>
  <c r="V419" i="16"/>
  <c r="W419" i="16" s="1"/>
  <c r="X419" i="16" s="1"/>
  <c r="Y419" i="16" s="1"/>
  <c r="J419" i="16"/>
  <c r="K419" i="16" s="1"/>
  <c r="L419" i="16" s="1"/>
  <c r="M419" i="16" s="1"/>
  <c r="V418" i="16"/>
  <c r="W418" i="16" s="1"/>
  <c r="X418" i="16" s="1"/>
  <c r="Y418" i="16" s="1"/>
  <c r="J418" i="16"/>
  <c r="K418" i="16" s="1"/>
  <c r="L418" i="16" s="1"/>
  <c r="M418" i="16" s="1"/>
  <c r="V417" i="16"/>
  <c r="W417" i="16" s="1"/>
  <c r="X417" i="16" s="1"/>
  <c r="Y417" i="16" s="1"/>
  <c r="J417" i="16"/>
  <c r="K417" i="16" s="1"/>
  <c r="L417" i="16" s="1"/>
  <c r="M417" i="16" s="1"/>
  <c r="V416" i="16"/>
  <c r="W416" i="16" s="1"/>
  <c r="X416" i="16" s="1"/>
  <c r="Y416" i="16" s="1"/>
  <c r="J416" i="16"/>
  <c r="K416" i="16" s="1"/>
  <c r="L416" i="16" s="1"/>
  <c r="M416" i="16" s="1"/>
  <c r="V415" i="16"/>
  <c r="W415" i="16" s="1"/>
  <c r="X415" i="16" s="1"/>
  <c r="Y415" i="16" s="1"/>
  <c r="J415" i="16"/>
  <c r="K415" i="16" s="1"/>
  <c r="L415" i="16" s="1"/>
  <c r="M415" i="16" s="1"/>
  <c r="V414" i="16"/>
  <c r="W414" i="16" s="1"/>
  <c r="X414" i="16" s="1"/>
  <c r="Y414" i="16" s="1"/>
  <c r="J414" i="16"/>
  <c r="K414" i="16" s="1"/>
  <c r="L414" i="16" s="1"/>
  <c r="M414" i="16" s="1"/>
  <c r="V413" i="16"/>
  <c r="W413" i="16" s="1"/>
  <c r="X413" i="16" s="1"/>
  <c r="Y413" i="16" s="1"/>
  <c r="J413" i="16"/>
  <c r="K413" i="16" s="1"/>
  <c r="L413" i="16" s="1"/>
  <c r="M413" i="16" s="1"/>
  <c r="V412" i="16"/>
  <c r="W412" i="16" s="1"/>
  <c r="X412" i="16" s="1"/>
  <c r="Y412" i="16" s="1"/>
  <c r="J412" i="16"/>
  <c r="K412" i="16" s="1"/>
  <c r="L412" i="16" s="1"/>
  <c r="M412" i="16" s="1"/>
  <c r="V411" i="16"/>
  <c r="W411" i="16" s="1"/>
  <c r="X411" i="16" s="1"/>
  <c r="Y411" i="16" s="1"/>
  <c r="J411" i="16"/>
  <c r="K411" i="16" s="1"/>
  <c r="L411" i="16" s="1"/>
  <c r="M411" i="16" s="1"/>
  <c r="V410" i="16"/>
  <c r="W410" i="16" s="1"/>
  <c r="X410" i="16" s="1"/>
  <c r="Y410" i="16" s="1"/>
  <c r="J410" i="16"/>
  <c r="K410" i="16" s="1"/>
  <c r="L410" i="16" s="1"/>
  <c r="M410" i="16" s="1"/>
  <c r="V409" i="16"/>
  <c r="W409" i="16" s="1"/>
  <c r="X409" i="16" s="1"/>
  <c r="Y409" i="16" s="1"/>
  <c r="J409" i="16"/>
  <c r="K409" i="16" s="1"/>
  <c r="L409" i="16" s="1"/>
  <c r="M409" i="16" s="1"/>
  <c r="V408" i="16"/>
  <c r="W408" i="16" s="1"/>
  <c r="X408" i="16" s="1"/>
  <c r="Y408" i="16" s="1"/>
  <c r="J408" i="16"/>
  <c r="K408" i="16" s="1"/>
  <c r="L408" i="16" s="1"/>
  <c r="M408" i="16" s="1"/>
  <c r="V407" i="16"/>
  <c r="W407" i="16" s="1"/>
  <c r="X407" i="16" s="1"/>
  <c r="Y407" i="16" s="1"/>
  <c r="J407" i="16"/>
  <c r="K407" i="16" s="1"/>
  <c r="L407" i="16" s="1"/>
  <c r="M407" i="16" s="1"/>
  <c r="V406" i="16"/>
  <c r="W406" i="16" s="1"/>
  <c r="X406" i="16" s="1"/>
  <c r="Y406" i="16" s="1"/>
  <c r="J406" i="16"/>
  <c r="K406" i="16" s="1"/>
  <c r="L406" i="16" s="1"/>
  <c r="M406" i="16" s="1"/>
  <c r="V405" i="16"/>
  <c r="W405" i="16" s="1"/>
  <c r="X405" i="16" s="1"/>
  <c r="Y405" i="16" s="1"/>
  <c r="J405" i="16"/>
  <c r="K405" i="16" s="1"/>
  <c r="L405" i="16" s="1"/>
  <c r="M405" i="16" s="1"/>
  <c r="V404" i="16"/>
  <c r="W404" i="16" s="1"/>
  <c r="X404" i="16" s="1"/>
  <c r="Y404" i="16" s="1"/>
  <c r="J404" i="16"/>
  <c r="K404" i="16" s="1"/>
  <c r="L404" i="16" s="1"/>
  <c r="M404" i="16" s="1"/>
  <c r="V403" i="16"/>
  <c r="W403" i="16" s="1"/>
  <c r="X403" i="16" s="1"/>
  <c r="Y403" i="16" s="1"/>
  <c r="J403" i="16"/>
  <c r="K403" i="16" s="1"/>
  <c r="L403" i="16" s="1"/>
  <c r="M403" i="16" s="1"/>
  <c r="V402" i="16"/>
  <c r="W402" i="16" s="1"/>
  <c r="X402" i="16" s="1"/>
  <c r="Y402" i="16" s="1"/>
  <c r="J402" i="16"/>
  <c r="K402" i="16" s="1"/>
  <c r="L402" i="16" s="1"/>
  <c r="M402" i="16" s="1"/>
  <c r="V401" i="16"/>
  <c r="W401" i="16" s="1"/>
  <c r="X401" i="16" s="1"/>
  <c r="Y401" i="16" s="1"/>
  <c r="J401" i="16"/>
  <c r="K401" i="16" s="1"/>
  <c r="L401" i="16" s="1"/>
  <c r="M401" i="16" s="1"/>
  <c r="V400" i="16"/>
  <c r="W400" i="16" s="1"/>
  <c r="X400" i="16" s="1"/>
  <c r="Y400" i="16" s="1"/>
  <c r="J400" i="16"/>
  <c r="K400" i="16" s="1"/>
  <c r="L400" i="16" s="1"/>
  <c r="M400" i="16" s="1"/>
  <c r="V399" i="16"/>
  <c r="W399" i="16" s="1"/>
  <c r="X399" i="16" s="1"/>
  <c r="Y399" i="16" s="1"/>
  <c r="J399" i="16"/>
  <c r="K399" i="16" s="1"/>
  <c r="L399" i="16" s="1"/>
  <c r="M399" i="16" s="1"/>
  <c r="V398" i="16"/>
  <c r="W398" i="16" s="1"/>
  <c r="X398" i="16" s="1"/>
  <c r="Y398" i="16" s="1"/>
  <c r="J398" i="16"/>
  <c r="K398" i="16" s="1"/>
  <c r="L398" i="16" s="1"/>
  <c r="M398" i="16" s="1"/>
  <c r="V397" i="16"/>
  <c r="W397" i="16" s="1"/>
  <c r="X397" i="16" s="1"/>
  <c r="Y397" i="16" s="1"/>
  <c r="J397" i="16"/>
  <c r="K397" i="16" s="1"/>
  <c r="L397" i="16" s="1"/>
  <c r="M397" i="16" s="1"/>
  <c r="V396" i="16"/>
  <c r="W396" i="16" s="1"/>
  <c r="X396" i="16" s="1"/>
  <c r="Y396" i="16" s="1"/>
  <c r="J396" i="16"/>
  <c r="K396" i="16" s="1"/>
  <c r="L396" i="16" s="1"/>
  <c r="M396" i="16" s="1"/>
  <c r="V395" i="16"/>
  <c r="W395" i="16" s="1"/>
  <c r="X395" i="16" s="1"/>
  <c r="Y395" i="16" s="1"/>
  <c r="J395" i="16"/>
  <c r="K395" i="16" s="1"/>
  <c r="L395" i="16" s="1"/>
  <c r="M395" i="16" s="1"/>
  <c r="V394" i="16"/>
  <c r="W394" i="16" s="1"/>
  <c r="X394" i="16" s="1"/>
  <c r="Y394" i="16" s="1"/>
  <c r="J394" i="16"/>
  <c r="K394" i="16" s="1"/>
  <c r="L394" i="16" s="1"/>
  <c r="M394" i="16" s="1"/>
  <c r="V393" i="16"/>
  <c r="W393" i="16" s="1"/>
  <c r="X393" i="16" s="1"/>
  <c r="Y393" i="16" s="1"/>
  <c r="J393" i="16"/>
  <c r="K393" i="16" s="1"/>
  <c r="L393" i="16" s="1"/>
  <c r="M393" i="16" s="1"/>
  <c r="V392" i="16"/>
  <c r="W392" i="16" s="1"/>
  <c r="X392" i="16" s="1"/>
  <c r="Y392" i="16" s="1"/>
  <c r="J392" i="16"/>
  <c r="K392" i="16" s="1"/>
  <c r="L392" i="16" s="1"/>
  <c r="M392" i="16" s="1"/>
  <c r="V391" i="16"/>
  <c r="W391" i="16" s="1"/>
  <c r="X391" i="16" s="1"/>
  <c r="Y391" i="16" s="1"/>
  <c r="J391" i="16"/>
  <c r="K391" i="16" s="1"/>
  <c r="L391" i="16" s="1"/>
  <c r="M391" i="16" s="1"/>
  <c r="V390" i="16"/>
  <c r="W390" i="16" s="1"/>
  <c r="X390" i="16" s="1"/>
  <c r="Y390" i="16" s="1"/>
  <c r="J390" i="16"/>
  <c r="K390" i="16" s="1"/>
  <c r="L390" i="16" s="1"/>
  <c r="M390" i="16" s="1"/>
  <c r="V389" i="16"/>
  <c r="W389" i="16" s="1"/>
  <c r="X389" i="16" s="1"/>
  <c r="Y389" i="16" s="1"/>
  <c r="J389" i="16"/>
  <c r="K389" i="16" s="1"/>
  <c r="L389" i="16" s="1"/>
  <c r="M389" i="16" s="1"/>
  <c r="V388" i="16"/>
  <c r="W388" i="16" s="1"/>
  <c r="X388" i="16" s="1"/>
  <c r="Y388" i="16" s="1"/>
  <c r="J388" i="16"/>
  <c r="K388" i="16" s="1"/>
  <c r="L388" i="16" s="1"/>
  <c r="M388" i="16" s="1"/>
  <c r="V387" i="16"/>
  <c r="W387" i="16" s="1"/>
  <c r="X387" i="16" s="1"/>
  <c r="Y387" i="16" s="1"/>
  <c r="J387" i="16"/>
  <c r="K387" i="16" s="1"/>
  <c r="L387" i="16" s="1"/>
  <c r="M387" i="16" s="1"/>
  <c r="V386" i="16"/>
  <c r="W386" i="16" s="1"/>
  <c r="X386" i="16" s="1"/>
  <c r="Y386" i="16" s="1"/>
  <c r="J386" i="16"/>
  <c r="K386" i="16" s="1"/>
  <c r="L386" i="16" s="1"/>
  <c r="M386" i="16" s="1"/>
  <c r="V385" i="16"/>
  <c r="W385" i="16" s="1"/>
  <c r="X385" i="16" s="1"/>
  <c r="Y385" i="16" s="1"/>
  <c r="J385" i="16"/>
  <c r="K385" i="16" s="1"/>
  <c r="L385" i="16" s="1"/>
  <c r="M385" i="16" s="1"/>
  <c r="V384" i="16"/>
  <c r="W384" i="16" s="1"/>
  <c r="X384" i="16" s="1"/>
  <c r="Y384" i="16" s="1"/>
  <c r="J384" i="16"/>
  <c r="K384" i="16" s="1"/>
  <c r="L384" i="16" s="1"/>
  <c r="M384" i="16" s="1"/>
  <c r="V383" i="16"/>
  <c r="W383" i="16" s="1"/>
  <c r="X383" i="16" s="1"/>
  <c r="Y383" i="16" s="1"/>
  <c r="J383" i="16"/>
  <c r="K383" i="16" s="1"/>
  <c r="L383" i="16" s="1"/>
  <c r="M383" i="16" s="1"/>
  <c r="V382" i="16"/>
  <c r="W382" i="16" s="1"/>
  <c r="X382" i="16" s="1"/>
  <c r="Y382" i="16" s="1"/>
  <c r="J382" i="16"/>
  <c r="K382" i="16" s="1"/>
  <c r="L382" i="16" s="1"/>
  <c r="M382" i="16" s="1"/>
  <c r="V381" i="16"/>
  <c r="W381" i="16" s="1"/>
  <c r="X381" i="16" s="1"/>
  <c r="Y381" i="16" s="1"/>
  <c r="J381" i="16"/>
  <c r="K381" i="16" s="1"/>
  <c r="L381" i="16" s="1"/>
  <c r="M381" i="16" s="1"/>
  <c r="V380" i="16"/>
  <c r="W380" i="16" s="1"/>
  <c r="X380" i="16" s="1"/>
  <c r="Y380" i="16" s="1"/>
  <c r="J380" i="16"/>
  <c r="K380" i="16" s="1"/>
  <c r="L380" i="16" s="1"/>
  <c r="M380" i="16" s="1"/>
  <c r="V379" i="16"/>
  <c r="W379" i="16" s="1"/>
  <c r="X379" i="16" s="1"/>
  <c r="Y379" i="16" s="1"/>
  <c r="J379" i="16"/>
  <c r="K379" i="16" s="1"/>
  <c r="L379" i="16" s="1"/>
  <c r="M379" i="16" s="1"/>
  <c r="V378" i="16"/>
  <c r="W378" i="16" s="1"/>
  <c r="X378" i="16" s="1"/>
  <c r="Y378" i="16" s="1"/>
  <c r="J378" i="16"/>
  <c r="K378" i="16" s="1"/>
  <c r="L378" i="16" s="1"/>
  <c r="M378" i="16" s="1"/>
  <c r="V377" i="16"/>
  <c r="W377" i="16" s="1"/>
  <c r="X377" i="16" s="1"/>
  <c r="Y377" i="16" s="1"/>
  <c r="J377" i="16"/>
  <c r="K377" i="16" s="1"/>
  <c r="L377" i="16" s="1"/>
  <c r="M377" i="16" s="1"/>
  <c r="V376" i="16"/>
  <c r="W376" i="16" s="1"/>
  <c r="X376" i="16" s="1"/>
  <c r="Y376" i="16" s="1"/>
  <c r="J376" i="16"/>
  <c r="K376" i="16" s="1"/>
  <c r="L376" i="16" s="1"/>
  <c r="M376" i="16" s="1"/>
  <c r="V375" i="16"/>
  <c r="W375" i="16" s="1"/>
  <c r="X375" i="16" s="1"/>
  <c r="Y375" i="16" s="1"/>
  <c r="J375" i="16"/>
  <c r="K375" i="16" s="1"/>
  <c r="L375" i="16" s="1"/>
  <c r="M375" i="16" s="1"/>
  <c r="V374" i="16"/>
  <c r="W374" i="16" s="1"/>
  <c r="X374" i="16" s="1"/>
  <c r="Y374" i="16" s="1"/>
  <c r="J374" i="16"/>
  <c r="K374" i="16" s="1"/>
  <c r="L374" i="16" s="1"/>
  <c r="M374" i="16" s="1"/>
  <c r="V373" i="16"/>
  <c r="W373" i="16" s="1"/>
  <c r="X373" i="16" s="1"/>
  <c r="Y373" i="16" s="1"/>
  <c r="J373" i="16"/>
  <c r="K373" i="16" s="1"/>
  <c r="L373" i="16" s="1"/>
  <c r="M373" i="16" s="1"/>
  <c r="V372" i="16"/>
  <c r="W372" i="16" s="1"/>
  <c r="X372" i="16" s="1"/>
  <c r="Y372" i="16" s="1"/>
  <c r="J372" i="16"/>
  <c r="K372" i="16" s="1"/>
  <c r="L372" i="16" s="1"/>
  <c r="M372" i="16" s="1"/>
  <c r="V371" i="16"/>
  <c r="W371" i="16" s="1"/>
  <c r="X371" i="16" s="1"/>
  <c r="Y371" i="16" s="1"/>
  <c r="J371" i="16"/>
  <c r="K371" i="16" s="1"/>
  <c r="L371" i="16" s="1"/>
  <c r="M371" i="16" s="1"/>
  <c r="V370" i="16"/>
  <c r="W370" i="16" s="1"/>
  <c r="X370" i="16" s="1"/>
  <c r="Y370" i="16" s="1"/>
  <c r="J370" i="16"/>
  <c r="K370" i="16" s="1"/>
  <c r="L370" i="16" s="1"/>
  <c r="M370" i="16" s="1"/>
  <c r="V369" i="16"/>
  <c r="W369" i="16" s="1"/>
  <c r="X369" i="16" s="1"/>
  <c r="Y369" i="16" s="1"/>
  <c r="J369" i="16"/>
  <c r="K369" i="16" s="1"/>
  <c r="L369" i="16" s="1"/>
  <c r="M369" i="16" s="1"/>
  <c r="V368" i="16"/>
  <c r="W368" i="16" s="1"/>
  <c r="X368" i="16" s="1"/>
  <c r="Y368" i="16" s="1"/>
  <c r="J368" i="16"/>
  <c r="K368" i="16" s="1"/>
  <c r="L368" i="16" s="1"/>
  <c r="M368" i="16" s="1"/>
  <c r="V367" i="16"/>
  <c r="W367" i="16" s="1"/>
  <c r="X367" i="16" s="1"/>
  <c r="Y367" i="16" s="1"/>
  <c r="J367" i="16"/>
  <c r="K367" i="16" s="1"/>
  <c r="L367" i="16" s="1"/>
  <c r="M367" i="16" s="1"/>
  <c r="V366" i="16"/>
  <c r="W366" i="16" s="1"/>
  <c r="X366" i="16" s="1"/>
  <c r="Y366" i="16" s="1"/>
  <c r="J366" i="16"/>
  <c r="K366" i="16" s="1"/>
  <c r="L366" i="16" s="1"/>
  <c r="M366" i="16" s="1"/>
  <c r="V365" i="16"/>
  <c r="W365" i="16" s="1"/>
  <c r="X365" i="16" s="1"/>
  <c r="Y365" i="16" s="1"/>
  <c r="J365" i="16"/>
  <c r="K365" i="16" s="1"/>
  <c r="L365" i="16" s="1"/>
  <c r="M365" i="16" s="1"/>
  <c r="V364" i="16"/>
  <c r="W364" i="16" s="1"/>
  <c r="X364" i="16" s="1"/>
  <c r="Y364" i="16" s="1"/>
  <c r="J364" i="16"/>
  <c r="K364" i="16" s="1"/>
  <c r="L364" i="16" s="1"/>
  <c r="M364" i="16" s="1"/>
  <c r="V363" i="16"/>
  <c r="W363" i="16" s="1"/>
  <c r="X363" i="16" s="1"/>
  <c r="Y363" i="16" s="1"/>
  <c r="J363" i="16"/>
  <c r="K363" i="16" s="1"/>
  <c r="L363" i="16" s="1"/>
  <c r="M363" i="16" s="1"/>
  <c r="V362" i="16"/>
  <c r="W362" i="16" s="1"/>
  <c r="X362" i="16" s="1"/>
  <c r="Y362" i="16" s="1"/>
  <c r="J362" i="16"/>
  <c r="K362" i="16" s="1"/>
  <c r="L362" i="16" s="1"/>
  <c r="M362" i="16" s="1"/>
  <c r="V361" i="16"/>
  <c r="W361" i="16" s="1"/>
  <c r="X361" i="16" s="1"/>
  <c r="Y361" i="16" s="1"/>
  <c r="J361" i="16"/>
  <c r="K361" i="16" s="1"/>
  <c r="L361" i="16" s="1"/>
  <c r="M361" i="16" s="1"/>
  <c r="V360" i="16"/>
  <c r="W360" i="16" s="1"/>
  <c r="X360" i="16" s="1"/>
  <c r="Y360" i="16" s="1"/>
  <c r="J360" i="16"/>
  <c r="K360" i="16" s="1"/>
  <c r="L360" i="16" s="1"/>
  <c r="M360" i="16" s="1"/>
  <c r="V359" i="16"/>
  <c r="W359" i="16" s="1"/>
  <c r="X359" i="16" s="1"/>
  <c r="Y359" i="16" s="1"/>
  <c r="J359" i="16"/>
  <c r="K359" i="16" s="1"/>
  <c r="L359" i="16" s="1"/>
  <c r="M359" i="16" s="1"/>
  <c r="V358" i="16"/>
  <c r="W358" i="16" s="1"/>
  <c r="X358" i="16" s="1"/>
  <c r="Y358" i="16" s="1"/>
  <c r="J358" i="16"/>
  <c r="K358" i="16" s="1"/>
  <c r="L358" i="16" s="1"/>
  <c r="M358" i="16" s="1"/>
  <c r="V357" i="16"/>
  <c r="W357" i="16" s="1"/>
  <c r="X357" i="16" s="1"/>
  <c r="Y357" i="16" s="1"/>
  <c r="J357" i="16"/>
  <c r="K357" i="16" s="1"/>
  <c r="L357" i="16" s="1"/>
  <c r="M357" i="16" s="1"/>
  <c r="V356" i="16"/>
  <c r="W356" i="16" s="1"/>
  <c r="X356" i="16" s="1"/>
  <c r="Y356" i="16" s="1"/>
  <c r="J356" i="16"/>
  <c r="K356" i="16" s="1"/>
  <c r="L356" i="16" s="1"/>
  <c r="M356" i="16" s="1"/>
  <c r="V355" i="16"/>
  <c r="W355" i="16" s="1"/>
  <c r="X355" i="16" s="1"/>
  <c r="Y355" i="16" s="1"/>
  <c r="J355" i="16"/>
  <c r="K355" i="16" s="1"/>
  <c r="L355" i="16" s="1"/>
  <c r="M355" i="16" s="1"/>
  <c r="V354" i="16"/>
  <c r="W354" i="16" s="1"/>
  <c r="X354" i="16" s="1"/>
  <c r="Y354" i="16" s="1"/>
  <c r="J354" i="16"/>
  <c r="K354" i="16" s="1"/>
  <c r="L354" i="16" s="1"/>
  <c r="M354" i="16" s="1"/>
  <c r="V353" i="16"/>
  <c r="W353" i="16" s="1"/>
  <c r="X353" i="16" s="1"/>
  <c r="Y353" i="16" s="1"/>
  <c r="J353" i="16"/>
  <c r="K353" i="16" s="1"/>
  <c r="L353" i="16" s="1"/>
  <c r="M353" i="16" s="1"/>
  <c r="V352" i="16"/>
  <c r="W352" i="16" s="1"/>
  <c r="X352" i="16" s="1"/>
  <c r="Y352" i="16" s="1"/>
  <c r="J352" i="16"/>
  <c r="K352" i="16" s="1"/>
  <c r="L352" i="16" s="1"/>
  <c r="M352" i="16" s="1"/>
  <c r="V351" i="16"/>
  <c r="W351" i="16" s="1"/>
  <c r="X351" i="16" s="1"/>
  <c r="Y351" i="16" s="1"/>
  <c r="J351" i="16"/>
  <c r="K351" i="16" s="1"/>
  <c r="L351" i="16" s="1"/>
  <c r="M351" i="16" s="1"/>
  <c r="V350" i="16"/>
  <c r="W350" i="16" s="1"/>
  <c r="X350" i="16" s="1"/>
  <c r="Y350" i="16" s="1"/>
  <c r="J350" i="16"/>
  <c r="K350" i="16" s="1"/>
  <c r="L350" i="16" s="1"/>
  <c r="M350" i="16" s="1"/>
  <c r="V349" i="16"/>
  <c r="W349" i="16" s="1"/>
  <c r="X349" i="16" s="1"/>
  <c r="Y349" i="16" s="1"/>
  <c r="J349" i="16"/>
  <c r="K349" i="16" s="1"/>
  <c r="L349" i="16" s="1"/>
  <c r="M349" i="16" s="1"/>
  <c r="V348" i="16"/>
  <c r="W348" i="16" s="1"/>
  <c r="X348" i="16" s="1"/>
  <c r="Y348" i="16" s="1"/>
  <c r="J348" i="16"/>
  <c r="K348" i="16" s="1"/>
  <c r="L348" i="16" s="1"/>
  <c r="M348" i="16" s="1"/>
  <c r="V347" i="16"/>
  <c r="W347" i="16" s="1"/>
  <c r="X347" i="16" s="1"/>
  <c r="Y347" i="16" s="1"/>
  <c r="J347" i="16"/>
  <c r="K347" i="16" s="1"/>
  <c r="L347" i="16" s="1"/>
  <c r="M347" i="16" s="1"/>
  <c r="V346" i="16"/>
  <c r="W346" i="16" s="1"/>
  <c r="X346" i="16" s="1"/>
  <c r="Y346" i="16" s="1"/>
  <c r="J346" i="16"/>
  <c r="K346" i="16" s="1"/>
  <c r="L346" i="16" s="1"/>
  <c r="M346" i="16" s="1"/>
  <c r="V345" i="16"/>
  <c r="W345" i="16" s="1"/>
  <c r="X345" i="16" s="1"/>
  <c r="Y345" i="16" s="1"/>
  <c r="J345" i="16"/>
  <c r="K345" i="16" s="1"/>
  <c r="L345" i="16" s="1"/>
  <c r="M345" i="16" s="1"/>
  <c r="V344" i="16"/>
  <c r="W344" i="16" s="1"/>
  <c r="X344" i="16" s="1"/>
  <c r="Y344" i="16" s="1"/>
  <c r="J344" i="16"/>
  <c r="K344" i="16" s="1"/>
  <c r="L344" i="16" s="1"/>
  <c r="M344" i="16" s="1"/>
  <c r="V343" i="16"/>
  <c r="W343" i="16" s="1"/>
  <c r="X343" i="16" s="1"/>
  <c r="Y343" i="16" s="1"/>
  <c r="J343" i="16"/>
  <c r="K343" i="16" s="1"/>
  <c r="L343" i="16" s="1"/>
  <c r="M343" i="16" s="1"/>
  <c r="V342" i="16"/>
  <c r="W342" i="16" s="1"/>
  <c r="X342" i="16" s="1"/>
  <c r="Y342" i="16" s="1"/>
  <c r="J342" i="16"/>
  <c r="K342" i="16" s="1"/>
  <c r="L342" i="16" s="1"/>
  <c r="M342" i="16" s="1"/>
  <c r="V341" i="16"/>
  <c r="W341" i="16" s="1"/>
  <c r="X341" i="16" s="1"/>
  <c r="Y341" i="16" s="1"/>
  <c r="J341" i="16"/>
  <c r="K341" i="16" s="1"/>
  <c r="L341" i="16" s="1"/>
  <c r="M341" i="16" s="1"/>
  <c r="V340" i="16"/>
  <c r="W340" i="16" s="1"/>
  <c r="X340" i="16" s="1"/>
  <c r="Y340" i="16" s="1"/>
  <c r="J340" i="16"/>
  <c r="K340" i="16" s="1"/>
  <c r="L340" i="16" s="1"/>
  <c r="M340" i="16" s="1"/>
  <c r="V339" i="16"/>
  <c r="W339" i="16" s="1"/>
  <c r="X339" i="16" s="1"/>
  <c r="Y339" i="16" s="1"/>
  <c r="J339" i="16"/>
  <c r="K339" i="16" s="1"/>
  <c r="L339" i="16" s="1"/>
  <c r="M339" i="16" s="1"/>
  <c r="V338" i="16"/>
  <c r="W338" i="16" s="1"/>
  <c r="X338" i="16" s="1"/>
  <c r="Y338" i="16" s="1"/>
  <c r="J338" i="16"/>
  <c r="K338" i="16" s="1"/>
  <c r="L338" i="16" s="1"/>
  <c r="M338" i="16" s="1"/>
  <c r="V337" i="16"/>
  <c r="W337" i="16" s="1"/>
  <c r="X337" i="16" s="1"/>
  <c r="Y337" i="16" s="1"/>
  <c r="J337" i="16"/>
  <c r="K337" i="16" s="1"/>
  <c r="L337" i="16" s="1"/>
  <c r="M337" i="16" s="1"/>
  <c r="V336" i="16"/>
  <c r="W336" i="16" s="1"/>
  <c r="X336" i="16" s="1"/>
  <c r="Y336" i="16" s="1"/>
  <c r="J336" i="16"/>
  <c r="K336" i="16" s="1"/>
  <c r="L336" i="16" s="1"/>
  <c r="M336" i="16" s="1"/>
  <c r="V335" i="16"/>
  <c r="W335" i="16" s="1"/>
  <c r="X335" i="16" s="1"/>
  <c r="Y335" i="16" s="1"/>
  <c r="J335" i="16"/>
  <c r="K335" i="16" s="1"/>
  <c r="L335" i="16" s="1"/>
  <c r="M335" i="16" s="1"/>
  <c r="V334" i="16"/>
  <c r="W334" i="16" s="1"/>
  <c r="X334" i="16" s="1"/>
  <c r="Y334" i="16" s="1"/>
  <c r="J334" i="16"/>
  <c r="K334" i="16" s="1"/>
  <c r="L334" i="16" s="1"/>
  <c r="M334" i="16" s="1"/>
  <c r="V333" i="16"/>
  <c r="W333" i="16" s="1"/>
  <c r="X333" i="16" s="1"/>
  <c r="Y333" i="16" s="1"/>
  <c r="J333" i="16"/>
  <c r="K333" i="16" s="1"/>
  <c r="L333" i="16" s="1"/>
  <c r="M333" i="16" s="1"/>
  <c r="V332" i="16"/>
  <c r="W332" i="16" s="1"/>
  <c r="X332" i="16" s="1"/>
  <c r="Y332" i="16" s="1"/>
  <c r="J332" i="16"/>
  <c r="K332" i="16" s="1"/>
  <c r="L332" i="16" s="1"/>
  <c r="M332" i="16" s="1"/>
  <c r="V331" i="16"/>
  <c r="W331" i="16" s="1"/>
  <c r="X331" i="16" s="1"/>
  <c r="Y331" i="16" s="1"/>
  <c r="J331" i="16"/>
  <c r="K331" i="16" s="1"/>
  <c r="L331" i="16" s="1"/>
  <c r="M331" i="16" s="1"/>
  <c r="V330" i="16"/>
  <c r="W330" i="16" s="1"/>
  <c r="X330" i="16" s="1"/>
  <c r="Y330" i="16" s="1"/>
  <c r="J330" i="16"/>
  <c r="K330" i="16" s="1"/>
  <c r="L330" i="16" s="1"/>
  <c r="M330" i="16" s="1"/>
  <c r="V329" i="16"/>
  <c r="W329" i="16" s="1"/>
  <c r="X329" i="16" s="1"/>
  <c r="Y329" i="16" s="1"/>
  <c r="J329" i="16"/>
  <c r="K329" i="16" s="1"/>
  <c r="L329" i="16" s="1"/>
  <c r="M329" i="16" s="1"/>
  <c r="V328" i="16"/>
  <c r="W328" i="16" s="1"/>
  <c r="X328" i="16" s="1"/>
  <c r="Y328" i="16" s="1"/>
  <c r="J328" i="16"/>
  <c r="K328" i="16" s="1"/>
  <c r="L328" i="16" s="1"/>
  <c r="M328" i="16" s="1"/>
  <c r="V327" i="16"/>
  <c r="W327" i="16" s="1"/>
  <c r="X327" i="16" s="1"/>
  <c r="Y327" i="16" s="1"/>
  <c r="J327" i="16"/>
  <c r="K327" i="16" s="1"/>
  <c r="L327" i="16" s="1"/>
  <c r="M327" i="16" s="1"/>
  <c r="V326" i="16"/>
  <c r="W326" i="16" s="1"/>
  <c r="X326" i="16" s="1"/>
  <c r="Y326" i="16" s="1"/>
  <c r="J326" i="16"/>
  <c r="K326" i="16" s="1"/>
  <c r="L326" i="16" s="1"/>
  <c r="M326" i="16" s="1"/>
  <c r="V325" i="16"/>
  <c r="W325" i="16" s="1"/>
  <c r="X325" i="16" s="1"/>
  <c r="Y325" i="16" s="1"/>
  <c r="J325" i="16"/>
  <c r="K325" i="16" s="1"/>
  <c r="L325" i="16" s="1"/>
  <c r="M325" i="16" s="1"/>
  <c r="V324" i="16"/>
  <c r="W324" i="16" s="1"/>
  <c r="X324" i="16" s="1"/>
  <c r="Y324" i="16" s="1"/>
  <c r="J324" i="16"/>
  <c r="K324" i="16" s="1"/>
  <c r="L324" i="16" s="1"/>
  <c r="M324" i="16" s="1"/>
  <c r="V323" i="16"/>
  <c r="W323" i="16" s="1"/>
  <c r="X323" i="16" s="1"/>
  <c r="Y323" i="16" s="1"/>
  <c r="J323" i="16"/>
  <c r="K323" i="16" s="1"/>
  <c r="L323" i="16" s="1"/>
  <c r="M323" i="16" s="1"/>
  <c r="V322" i="16"/>
  <c r="W322" i="16" s="1"/>
  <c r="X322" i="16" s="1"/>
  <c r="Y322" i="16" s="1"/>
  <c r="J322" i="16"/>
  <c r="K322" i="16" s="1"/>
  <c r="L322" i="16" s="1"/>
  <c r="M322" i="16" s="1"/>
  <c r="V321" i="16"/>
  <c r="W321" i="16" s="1"/>
  <c r="X321" i="16" s="1"/>
  <c r="Y321" i="16" s="1"/>
  <c r="J321" i="16"/>
  <c r="K321" i="16" s="1"/>
  <c r="L321" i="16" s="1"/>
  <c r="M321" i="16" s="1"/>
  <c r="V320" i="16"/>
  <c r="W320" i="16" s="1"/>
  <c r="X320" i="16" s="1"/>
  <c r="Y320" i="16" s="1"/>
  <c r="J320" i="16"/>
  <c r="K320" i="16" s="1"/>
  <c r="L320" i="16" s="1"/>
  <c r="M320" i="16" s="1"/>
  <c r="V319" i="16"/>
  <c r="W319" i="16" s="1"/>
  <c r="X319" i="16" s="1"/>
  <c r="Y319" i="16" s="1"/>
  <c r="J319" i="16"/>
  <c r="K319" i="16" s="1"/>
  <c r="L319" i="16" s="1"/>
  <c r="M319" i="16" s="1"/>
  <c r="V318" i="16"/>
  <c r="W318" i="16" s="1"/>
  <c r="X318" i="16" s="1"/>
  <c r="Y318" i="16" s="1"/>
  <c r="J318" i="16"/>
  <c r="K318" i="16" s="1"/>
  <c r="L318" i="16" s="1"/>
  <c r="M318" i="16" s="1"/>
  <c r="V317" i="16"/>
  <c r="W317" i="16" s="1"/>
  <c r="X317" i="16" s="1"/>
  <c r="Y317" i="16" s="1"/>
  <c r="J317" i="16"/>
  <c r="K317" i="16" s="1"/>
  <c r="L317" i="16" s="1"/>
  <c r="M317" i="16" s="1"/>
  <c r="V316" i="16"/>
  <c r="W316" i="16" s="1"/>
  <c r="X316" i="16" s="1"/>
  <c r="Y316" i="16" s="1"/>
  <c r="J316" i="16"/>
  <c r="K316" i="16" s="1"/>
  <c r="L316" i="16" s="1"/>
  <c r="M316" i="16" s="1"/>
  <c r="V315" i="16"/>
  <c r="W315" i="16" s="1"/>
  <c r="X315" i="16" s="1"/>
  <c r="Y315" i="16" s="1"/>
  <c r="J315" i="16"/>
  <c r="K315" i="16" s="1"/>
  <c r="L315" i="16" s="1"/>
  <c r="M315" i="16" s="1"/>
  <c r="V314" i="16"/>
  <c r="W314" i="16" s="1"/>
  <c r="X314" i="16" s="1"/>
  <c r="Y314" i="16" s="1"/>
  <c r="J314" i="16"/>
  <c r="K314" i="16" s="1"/>
  <c r="L314" i="16" s="1"/>
  <c r="M314" i="16" s="1"/>
  <c r="V313" i="16"/>
  <c r="W313" i="16" s="1"/>
  <c r="X313" i="16" s="1"/>
  <c r="Y313" i="16" s="1"/>
  <c r="J313" i="16"/>
  <c r="K313" i="16" s="1"/>
  <c r="L313" i="16" s="1"/>
  <c r="M313" i="16" s="1"/>
  <c r="V312" i="16"/>
  <c r="W312" i="16" s="1"/>
  <c r="X312" i="16" s="1"/>
  <c r="Y312" i="16" s="1"/>
  <c r="J312" i="16"/>
  <c r="K312" i="16" s="1"/>
  <c r="L312" i="16" s="1"/>
  <c r="M312" i="16" s="1"/>
  <c r="V311" i="16"/>
  <c r="W311" i="16" s="1"/>
  <c r="X311" i="16" s="1"/>
  <c r="Y311" i="16" s="1"/>
  <c r="J311" i="16"/>
  <c r="K311" i="16" s="1"/>
  <c r="L311" i="16" s="1"/>
  <c r="M311" i="16" s="1"/>
  <c r="V310" i="16"/>
  <c r="W310" i="16" s="1"/>
  <c r="X310" i="16" s="1"/>
  <c r="Y310" i="16" s="1"/>
  <c r="J310" i="16"/>
  <c r="K310" i="16" s="1"/>
  <c r="L310" i="16" s="1"/>
  <c r="M310" i="16" s="1"/>
  <c r="V309" i="16"/>
  <c r="W309" i="16" s="1"/>
  <c r="X309" i="16" s="1"/>
  <c r="Y309" i="16" s="1"/>
  <c r="J309" i="16"/>
  <c r="K309" i="16" s="1"/>
  <c r="L309" i="16" s="1"/>
  <c r="M309" i="16" s="1"/>
  <c r="V308" i="16"/>
  <c r="W308" i="16" s="1"/>
  <c r="X308" i="16" s="1"/>
  <c r="Y308" i="16" s="1"/>
  <c r="J308" i="16"/>
  <c r="K308" i="16" s="1"/>
  <c r="L308" i="16" s="1"/>
  <c r="M308" i="16" s="1"/>
  <c r="V307" i="16"/>
  <c r="W307" i="16" s="1"/>
  <c r="X307" i="16" s="1"/>
  <c r="Y307" i="16" s="1"/>
  <c r="J307" i="16"/>
  <c r="K307" i="16" s="1"/>
  <c r="L307" i="16" s="1"/>
  <c r="M307" i="16" s="1"/>
  <c r="V306" i="16"/>
  <c r="W306" i="16" s="1"/>
  <c r="X306" i="16" s="1"/>
  <c r="Y306" i="16" s="1"/>
  <c r="J306" i="16"/>
  <c r="K306" i="16" s="1"/>
  <c r="L306" i="16" s="1"/>
  <c r="M306" i="16" s="1"/>
  <c r="V305" i="16"/>
  <c r="W305" i="16" s="1"/>
  <c r="X305" i="16" s="1"/>
  <c r="Y305" i="16" s="1"/>
  <c r="J305" i="16"/>
  <c r="K305" i="16" s="1"/>
  <c r="L305" i="16" s="1"/>
  <c r="M305" i="16" s="1"/>
  <c r="V304" i="16"/>
  <c r="W304" i="16" s="1"/>
  <c r="X304" i="16" s="1"/>
  <c r="Y304" i="16" s="1"/>
  <c r="J304" i="16"/>
  <c r="K304" i="16" s="1"/>
  <c r="L304" i="16" s="1"/>
  <c r="M304" i="16" s="1"/>
  <c r="V303" i="16"/>
  <c r="W303" i="16" s="1"/>
  <c r="X303" i="16" s="1"/>
  <c r="Y303" i="16" s="1"/>
  <c r="J303" i="16"/>
  <c r="K303" i="16" s="1"/>
  <c r="L303" i="16" s="1"/>
  <c r="M303" i="16" s="1"/>
  <c r="V302" i="16"/>
  <c r="W302" i="16" s="1"/>
  <c r="X302" i="16" s="1"/>
  <c r="Y302" i="16" s="1"/>
  <c r="J302" i="16"/>
  <c r="K302" i="16" s="1"/>
  <c r="L302" i="16" s="1"/>
  <c r="M302" i="16" s="1"/>
  <c r="V301" i="16"/>
  <c r="W301" i="16" s="1"/>
  <c r="X301" i="16" s="1"/>
  <c r="Y301" i="16" s="1"/>
  <c r="J301" i="16"/>
  <c r="K301" i="16" s="1"/>
  <c r="L301" i="16" s="1"/>
  <c r="M301" i="16" s="1"/>
  <c r="V300" i="16"/>
  <c r="W300" i="16" s="1"/>
  <c r="X300" i="16" s="1"/>
  <c r="Y300" i="16" s="1"/>
  <c r="J300" i="16"/>
  <c r="K300" i="16" s="1"/>
  <c r="L300" i="16" s="1"/>
  <c r="M300" i="16" s="1"/>
  <c r="V299" i="16"/>
  <c r="W299" i="16" s="1"/>
  <c r="X299" i="16" s="1"/>
  <c r="Y299" i="16" s="1"/>
  <c r="J299" i="16"/>
  <c r="K299" i="16" s="1"/>
  <c r="L299" i="16" s="1"/>
  <c r="M299" i="16" s="1"/>
  <c r="V298" i="16"/>
  <c r="W298" i="16" s="1"/>
  <c r="X298" i="16" s="1"/>
  <c r="Y298" i="16" s="1"/>
  <c r="J298" i="16"/>
  <c r="K298" i="16" s="1"/>
  <c r="L298" i="16" s="1"/>
  <c r="M298" i="16" s="1"/>
  <c r="V297" i="16"/>
  <c r="W297" i="16" s="1"/>
  <c r="X297" i="16" s="1"/>
  <c r="Y297" i="16" s="1"/>
  <c r="J297" i="16"/>
  <c r="K297" i="16" s="1"/>
  <c r="L297" i="16" s="1"/>
  <c r="M297" i="16" s="1"/>
  <c r="V296" i="16"/>
  <c r="W296" i="16" s="1"/>
  <c r="X296" i="16" s="1"/>
  <c r="Y296" i="16" s="1"/>
  <c r="J296" i="16"/>
  <c r="K296" i="16" s="1"/>
  <c r="L296" i="16" s="1"/>
  <c r="M296" i="16" s="1"/>
  <c r="V295" i="16"/>
  <c r="W295" i="16" s="1"/>
  <c r="X295" i="16" s="1"/>
  <c r="Y295" i="16" s="1"/>
  <c r="J295" i="16"/>
  <c r="K295" i="16" s="1"/>
  <c r="L295" i="16" s="1"/>
  <c r="M295" i="16" s="1"/>
  <c r="V294" i="16"/>
  <c r="W294" i="16" s="1"/>
  <c r="X294" i="16" s="1"/>
  <c r="Y294" i="16" s="1"/>
  <c r="J294" i="16"/>
  <c r="K294" i="16" s="1"/>
  <c r="L294" i="16" s="1"/>
  <c r="M294" i="16" s="1"/>
  <c r="V293" i="16"/>
  <c r="W293" i="16" s="1"/>
  <c r="X293" i="16" s="1"/>
  <c r="Y293" i="16" s="1"/>
  <c r="J293" i="16"/>
  <c r="K293" i="16" s="1"/>
  <c r="L293" i="16" s="1"/>
  <c r="M293" i="16" s="1"/>
  <c r="V292" i="16"/>
  <c r="W292" i="16" s="1"/>
  <c r="X292" i="16" s="1"/>
  <c r="Y292" i="16" s="1"/>
  <c r="J292" i="16"/>
  <c r="K292" i="16" s="1"/>
  <c r="L292" i="16" s="1"/>
  <c r="M292" i="16" s="1"/>
  <c r="V291" i="16"/>
  <c r="W291" i="16" s="1"/>
  <c r="X291" i="16" s="1"/>
  <c r="Y291" i="16" s="1"/>
  <c r="J291" i="16"/>
  <c r="K291" i="16" s="1"/>
  <c r="L291" i="16" s="1"/>
  <c r="M291" i="16" s="1"/>
  <c r="V290" i="16"/>
  <c r="W290" i="16" s="1"/>
  <c r="X290" i="16" s="1"/>
  <c r="Y290" i="16" s="1"/>
  <c r="J290" i="16"/>
  <c r="K290" i="16" s="1"/>
  <c r="L290" i="16" s="1"/>
  <c r="M290" i="16" s="1"/>
  <c r="V289" i="16"/>
  <c r="W289" i="16" s="1"/>
  <c r="X289" i="16" s="1"/>
  <c r="Y289" i="16" s="1"/>
  <c r="J289" i="16"/>
  <c r="K289" i="16" s="1"/>
  <c r="L289" i="16" s="1"/>
  <c r="M289" i="16" s="1"/>
  <c r="V288" i="16"/>
  <c r="W288" i="16" s="1"/>
  <c r="X288" i="16" s="1"/>
  <c r="Y288" i="16" s="1"/>
  <c r="J288" i="16"/>
  <c r="K288" i="16" s="1"/>
  <c r="L288" i="16" s="1"/>
  <c r="M288" i="16" s="1"/>
  <c r="V287" i="16"/>
  <c r="W287" i="16" s="1"/>
  <c r="X287" i="16" s="1"/>
  <c r="Y287" i="16" s="1"/>
  <c r="J287" i="16"/>
  <c r="K287" i="16" s="1"/>
  <c r="L287" i="16" s="1"/>
  <c r="M287" i="16" s="1"/>
  <c r="V286" i="16"/>
  <c r="W286" i="16" s="1"/>
  <c r="X286" i="16" s="1"/>
  <c r="Y286" i="16" s="1"/>
  <c r="J286" i="16"/>
  <c r="K286" i="16" s="1"/>
  <c r="L286" i="16" s="1"/>
  <c r="M286" i="16" s="1"/>
  <c r="V285" i="16"/>
  <c r="W285" i="16" s="1"/>
  <c r="X285" i="16" s="1"/>
  <c r="Y285" i="16" s="1"/>
  <c r="J285" i="16"/>
  <c r="K285" i="16" s="1"/>
  <c r="L285" i="16" s="1"/>
  <c r="M285" i="16" s="1"/>
  <c r="V284" i="16"/>
  <c r="W284" i="16" s="1"/>
  <c r="X284" i="16" s="1"/>
  <c r="Y284" i="16" s="1"/>
  <c r="J284" i="16"/>
  <c r="K284" i="16" s="1"/>
  <c r="L284" i="16" s="1"/>
  <c r="M284" i="16" s="1"/>
  <c r="V283" i="16"/>
  <c r="W283" i="16" s="1"/>
  <c r="X283" i="16" s="1"/>
  <c r="Y283" i="16" s="1"/>
  <c r="J283" i="16"/>
  <c r="K283" i="16" s="1"/>
  <c r="L283" i="16" s="1"/>
  <c r="M283" i="16" s="1"/>
  <c r="V282" i="16"/>
  <c r="W282" i="16" s="1"/>
  <c r="X282" i="16" s="1"/>
  <c r="Y282" i="16" s="1"/>
  <c r="J282" i="16"/>
  <c r="K282" i="16" s="1"/>
  <c r="L282" i="16" s="1"/>
  <c r="M282" i="16" s="1"/>
  <c r="V281" i="16"/>
  <c r="W281" i="16" s="1"/>
  <c r="X281" i="16" s="1"/>
  <c r="Y281" i="16" s="1"/>
  <c r="J281" i="16"/>
  <c r="K281" i="16" s="1"/>
  <c r="L281" i="16" s="1"/>
  <c r="M281" i="16" s="1"/>
  <c r="V280" i="16"/>
  <c r="W280" i="16" s="1"/>
  <c r="X280" i="16" s="1"/>
  <c r="Y280" i="16" s="1"/>
  <c r="J280" i="16"/>
  <c r="K280" i="16" s="1"/>
  <c r="L280" i="16" s="1"/>
  <c r="M280" i="16" s="1"/>
  <c r="V279" i="16"/>
  <c r="W279" i="16" s="1"/>
  <c r="X279" i="16" s="1"/>
  <c r="Y279" i="16" s="1"/>
  <c r="J279" i="16"/>
  <c r="K279" i="16" s="1"/>
  <c r="L279" i="16" s="1"/>
  <c r="M279" i="16" s="1"/>
  <c r="V278" i="16"/>
  <c r="W278" i="16" s="1"/>
  <c r="X278" i="16" s="1"/>
  <c r="Y278" i="16" s="1"/>
  <c r="J278" i="16"/>
  <c r="K278" i="16" s="1"/>
  <c r="L278" i="16" s="1"/>
  <c r="M278" i="16" s="1"/>
  <c r="V277" i="16"/>
  <c r="W277" i="16" s="1"/>
  <c r="X277" i="16" s="1"/>
  <c r="Y277" i="16" s="1"/>
  <c r="J277" i="16"/>
  <c r="K277" i="16" s="1"/>
  <c r="L277" i="16" s="1"/>
  <c r="M277" i="16" s="1"/>
  <c r="V276" i="16"/>
  <c r="W276" i="16" s="1"/>
  <c r="X276" i="16" s="1"/>
  <c r="Y276" i="16" s="1"/>
  <c r="J276" i="16"/>
  <c r="K276" i="16" s="1"/>
  <c r="L276" i="16" s="1"/>
  <c r="M276" i="16" s="1"/>
  <c r="V275" i="16"/>
  <c r="W275" i="16" s="1"/>
  <c r="X275" i="16" s="1"/>
  <c r="Y275" i="16" s="1"/>
  <c r="J275" i="16"/>
  <c r="K275" i="16" s="1"/>
  <c r="L275" i="16" s="1"/>
  <c r="M275" i="16" s="1"/>
  <c r="V274" i="16"/>
  <c r="W274" i="16" s="1"/>
  <c r="X274" i="16" s="1"/>
  <c r="Y274" i="16" s="1"/>
  <c r="J274" i="16"/>
  <c r="K274" i="16" s="1"/>
  <c r="L274" i="16" s="1"/>
  <c r="M274" i="16" s="1"/>
  <c r="V273" i="16"/>
  <c r="W273" i="16" s="1"/>
  <c r="X273" i="16" s="1"/>
  <c r="Y273" i="16" s="1"/>
  <c r="J273" i="16"/>
  <c r="K273" i="16" s="1"/>
  <c r="L273" i="16" s="1"/>
  <c r="M273" i="16" s="1"/>
  <c r="V272" i="16"/>
  <c r="W272" i="16" s="1"/>
  <c r="X272" i="16" s="1"/>
  <c r="Y272" i="16" s="1"/>
  <c r="J272" i="16"/>
  <c r="K272" i="16" s="1"/>
  <c r="L272" i="16" s="1"/>
  <c r="M272" i="16" s="1"/>
  <c r="V271" i="16"/>
  <c r="W271" i="16" s="1"/>
  <c r="X271" i="16" s="1"/>
  <c r="Y271" i="16" s="1"/>
  <c r="J271" i="16"/>
  <c r="K271" i="16" s="1"/>
  <c r="L271" i="16" s="1"/>
  <c r="M271" i="16" s="1"/>
  <c r="V270" i="16"/>
  <c r="W270" i="16" s="1"/>
  <c r="X270" i="16" s="1"/>
  <c r="Y270" i="16" s="1"/>
  <c r="J270" i="16"/>
  <c r="K270" i="16" s="1"/>
  <c r="L270" i="16" s="1"/>
  <c r="M270" i="16" s="1"/>
  <c r="V269" i="16"/>
  <c r="W269" i="16" s="1"/>
  <c r="X269" i="16" s="1"/>
  <c r="Y269" i="16" s="1"/>
  <c r="J269" i="16"/>
  <c r="K269" i="16" s="1"/>
  <c r="L269" i="16" s="1"/>
  <c r="M269" i="16" s="1"/>
  <c r="V268" i="16"/>
  <c r="W268" i="16" s="1"/>
  <c r="X268" i="16" s="1"/>
  <c r="Y268" i="16" s="1"/>
  <c r="J268" i="16"/>
  <c r="K268" i="16" s="1"/>
  <c r="L268" i="16" s="1"/>
  <c r="M268" i="16" s="1"/>
  <c r="V267" i="16"/>
  <c r="W267" i="16" s="1"/>
  <c r="X267" i="16" s="1"/>
  <c r="Y267" i="16" s="1"/>
  <c r="J267" i="16"/>
  <c r="K267" i="16" s="1"/>
  <c r="L267" i="16" s="1"/>
  <c r="M267" i="16" s="1"/>
  <c r="V266" i="16"/>
  <c r="W266" i="16" s="1"/>
  <c r="X266" i="16" s="1"/>
  <c r="Y266" i="16" s="1"/>
  <c r="J266" i="16"/>
  <c r="K266" i="16" s="1"/>
  <c r="L266" i="16" s="1"/>
  <c r="M266" i="16" s="1"/>
  <c r="V265" i="16"/>
  <c r="W265" i="16" s="1"/>
  <c r="X265" i="16" s="1"/>
  <c r="Y265" i="16" s="1"/>
  <c r="J265" i="16"/>
  <c r="K265" i="16" s="1"/>
  <c r="L265" i="16" s="1"/>
  <c r="M265" i="16" s="1"/>
  <c r="V264" i="16"/>
  <c r="W264" i="16" s="1"/>
  <c r="X264" i="16" s="1"/>
  <c r="Y264" i="16" s="1"/>
  <c r="J264" i="16"/>
  <c r="K264" i="16" s="1"/>
  <c r="L264" i="16" s="1"/>
  <c r="M264" i="16" s="1"/>
  <c r="V263" i="16"/>
  <c r="W263" i="16" s="1"/>
  <c r="X263" i="16" s="1"/>
  <c r="Y263" i="16" s="1"/>
  <c r="J263" i="16"/>
  <c r="K263" i="16" s="1"/>
  <c r="L263" i="16" s="1"/>
  <c r="M263" i="16" s="1"/>
  <c r="V262" i="16"/>
  <c r="W262" i="16" s="1"/>
  <c r="X262" i="16" s="1"/>
  <c r="Y262" i="16" s="1"/>
  <c r="J262" i="16"/>
  <c r="K262" i="16" s="1"/>
  <c r="L262" i="16" s="1"/>
  <c r="M262" i="16" s="1"/>
  <c r="V261" i="16"/>
  <c r="W261" i="16" s="1"/>
  <c r="X261" i="16" s="1"/>
  <c r="Y261" i="16" s="1"/>
  <c r="J261" i="16"/>
  <c r="K261" i="16" s="1"/>
  <c r="L261" i="16" s="1"/>
  <c r="M261" i="16" s="1"/>
  <c r="V260" i="16"/>
  <c r="W260" i="16" s="1"/>
  <c r="X260" i="16" s="1"/>
  <c r="Y260" i="16" s="1"/>
  <c r="J260" i="16"/>
  <c r="K260" i="16" s="1"/>
  <c r="L260" i="16" s="1"/>
  <c r="M260" i="16" s="1"/>
  <c r="V259" i="16"/>
  <c r="W259" i="16" s="1"/>
  <c r="X259" i="16" s="1"/>
  <c r="Y259" i="16" s="1"/>
  <c r="J259" i="16"/>
  <c r="K259" i="16" s="1"/>
  <c r="L259" i="16" s="1"/>
  <c r="M259" i="16" s="1"/>
  <c r="V258" i="16"/>
  <c r="W258" i="16" s="1"/>
  <c r="X258" i="16" s="1"/>
  <c r="Y258" i="16" s="1"/>
  <c r="J258" i="16"/>
  <c r="K258" i="16" s="1"/>
  <c r="L258" i="16" s="1"/>
  <c r="M258" i="16" s="1"/>
  <c r="V257" i="16"/>
  <c r="W257" i="16" s="1"/>
  <c r="X257" i="16" s="1"/>
  <c r="Y257" i="16" s="1"/>
  <c r="J257" i="16"/>
  <c r="K257" i="16" s="1"/>
  <c r="L257" i="16" s="1"/>
  <c r="M257" i="16" s="1"/>
  <c r="V256" i="16"/>
  <c r="W256" i="16" s="1"/>
  <c r="X256" i="16" s="1"/>
  <c r="Y256" i="16" s="1"/>
  <c r="J256" i="16"/>
  <c r="K256" i="16" s="1"/>
  <c r="L256" i="16" s="1"/>
  <c r="M256" i="16" s="1"/>
  <c r="V255" i="16"/>
  <c r="W255" i="16" s="1"/>
  <c r="X255" i="16" s="1"/>
  <c r="Y255" i="16" s="1"/>
  <c r="J255" i="16"/>
  <c r="K255" i="16" s="1"/>
  <c r="L255" i="16" s="1"/>
  <c r="M255" i="16" s="1"/>
  <c r="V254" i="16"/>
  <c r="W254" i="16" s="1"/>
  <c r="X254" i="16" s="1"/>
  <c r="Y254" i="16" s="1"/>
  <c r="J254" i="16"/>
  <c r="K254" i="16" s="1"/>
  <c r="L254" i="16" s="1"/>
  <c r="M254" i="16" s="1"/>
  <c r="V253" i="16"/>
  <c r="W253" i="16" s="1"/>
  <c r="X253" i="16" s="1"/>
  <c r="Y253" i="16" s="1"/>
  <c r="J253" i="16"/>
  <c r="K253" i="16" s="1"/>
  <c r="L253" i="16" s="1"/>
  <c r="M253" i="16" s="1"/>
  <c r="V252" i="16"/>
  <c r="W252" i="16" s="1"/>
  <c r="X252" i="16" s="1"/>
  <c r="Y252" i="16" s="1"/>
  <c r="J252" i="16"/>
  <c r="K252" i="16" s="1"/>
  <c r="L252" i="16" s="1"/>
  <c r="M252" i="16" s="1"/>
  <c r="V251" i="16"/>
  <c r="W251" i="16" s="1"/>
  <c r="X251" i="16" s="1"/>
  <c r="Y251" i="16" s="1"/>
  <c r="J251" i="16"/>
  <c r="K251" i="16" s="1"/>
  <c r="L251" i="16" s="1"/>
  <c r="M251" i="16" s="1"/>
  <c r="V250" i="16"/>
  <c r="W250" i="16" s="1"/>
  <c r="X250" i="16" s="1"/>
  <c r="Y250" i="16" s="1"/>
  <c r="J250" i="16"/>
  <c r="K250" i="16" s="1"/>
  <c r="L250" i="16" s="1"/>
  <c r="M250" i="16" s="1"/>
  <c r="V249" i="16"/>
  <c r="W249" i="16" s="1"/>
  <c r="X249" i="16" s="1"/>
  <c r="Y249" i="16" s="1"/>
  <c r="J249" i="16"/>
  <c r="K249" i="16" s="1"/>
  <c r="L249" i="16" s="1"/>
  <c r="M249" i="16" s="1"/>
  <c r="V248" i="16"/>
  <c r="W248" i="16" s="1"/>
  <c r="X248" i="16" s="1"/>
  <c r="Y248" i="16" s="1"/>
  <c r="J248" i="16"/>
  <c r="K248" i="16" s="1"/>
  <c r="L248" i="16" s="1"/>
  <c r="M248" i="16" s="1"/>
  <c r="V247" i="16"/>
  <c r="W247" i="16" s="1"/>
  <c r="X247" i="16" s="1"/>
  <c r="Y247" i="16" s="1"/>
  <c r="J247" i="16"/>
  <c r="K247" i="16" s="1"/>
  <c r="L247" i="16" s="1"/>
  <c r="M247" i="16" s="1"/>
  <c r="V246" i="16"/>
  <c r="W246" i="16" s="1"/>
  <c r="X246" i="16" s="1"/>
  <c r="Y246" i="16" s="1"/>
  <c r="J246" i="16"/>
  <c r="K246" i="16" s="1"/>
  <c r="L246" i="16" s="1"/>
  <c r="M246" i="16" s="1"/>
  <c r="V245" i="16"/>
  <c r="W245" i="16" s="1"/>
  <c r="X245" i="16" s="1"/>
  <c r="Y245" i="16" s="1"/>
  <c r="J245" i="16"/>
  <c r="K245" i="16" s="1"/>
  <c r="L245" i="16" s="1"/>
  <c r="M245" i="16" s="1"/>
  <c r="V244" i="16"/>
  <c r="W244" i="16" s="1"/>
  <c r="X244" i="16" s="1"/>
  <c r="Y244" i="16" s="1"/>
  <c r="J244" i="16"/>
  <c r="K244" i="16" s="1"/>
  <c r="L244" i="16" s="1"/>
  <c r="M244" i="16" s="1"/>
  <c r="V243" i="16"/>
  <c r="W243" i="16" s="1"/>
  <c r="X243" i="16" s="1"/>
  <c r="Y243" i="16" s="1"/>
  <c r="J243" i="16"/>
  <c r="K243" i="16" s="1"/>
  <c r="L243" i="16" s="1"/>
  <c r="M243" i="16" s="1"/>
  <c r="V242" i="16"/>
  <c r="W242" i="16" s="1"/>
  <c r="X242" i="16" s="1"/>
  <c r="Y242" i="16" s="1"/>
  <c r="J242" i="16"/>
  <c r="K242" i="16" s="1"/>
  <c r="L242" i="16" s="1"/>
  <c r="M242" i="16" s="1"/>
  <c r="V241" i="16"/>
  <c r="W241" i="16" s="1"/>
  <c r="X241" i="16" s="1"/>
  <c r="Y241" i="16" s="1"/>
  <c r="J241" i="16"/>
  <c r="K241" i="16" s="1"/>
  <c r="L241" i="16" s="1"/>
  <c r="M241" i="16" s="1"/>
  <c r="V240" i="16"/>
  <c r="W240" i="16" s="1"/>
  <c r="X240" i="16" s="1"/>
  <c r="Y240" i="16" s="1"/>
  <c r="J240" i="16"/>
  <c r="K240" i="16" s="1"/>
  <c r="L240" i="16" s="1"/>
  <c r="M240" i="16" s="1"/>
  <c r="V239" i="16"/>
  <c r="W239" i="16" s="1"/>
  <c r="X239" i="16" s="1"/>
  <c r="Y239" i="16" s="1"/>
  <c r="J239" i="16"/>
  <c r="K239" i="16" s="1"/>
  <c r="L239" i="16" s="1"/>
  <c r="M239" i="16" s="1"/>
  <c r="V238" i="16"/>
  <c r="W238" i="16" s="1"/>
  <c r="X238" i="16" s="1"/>
  <c r="Y238" i="16" s="1"/>
  <c r="J238" i="16"/>
  <c r="K238" i="16" s="1"/>
  <c r="L238" i="16" s="1"/>
  <c r="M238" i="16" s="1"/>
  <c r="V237" i="16"/>
  <c r="W237" i="16" s="1"/>
  <c r="X237" i="16" s="1"/>
  <c r="Y237" i="16" s="1"/>
  <c r="J237" i="16"/>
  <c r="K237" i="16" s="1"/>
  <c r="L237" i="16" s="1"/>
  <c r="M237" i="16" s="1"/>
  <c r="V236" i="16"/>
  <c r="W236" i="16" s="1"/>
  <c r="X236" i="16" s="1"/>
  <c r="Y236" i="16" s="1"/>
  <c r="J236" i="16"/>
  <c r="K236" i="16" s="1"/>
  <c r="L236" i="16" s="1"/>
  <c r="M236" i="16" s="1"/>
  <c r="V235" i="16"/>
  <c r="W235" i="16" s="1"/>
  <c r="X235" i="16" s="1"/>
  <c r="Y235" i="16" s="1"/>
  <c r="J235" i="16"/>
  <c r="K235" i="16" s="1"/>
  <c r="L235" i="16" s="1"/>
  <c r="M235" i="16" s="1"/>
  <c r="V234" i="16"/>
  <c r="W234" i="16" s="1"/>
  <c r="X234" i="16" s="1"/>
  <c r="Y234" i="16" s="1"/>
  <c r="J234" i="16"/>
  <c r="K234" i="16" s="1"/>
  <c r="L234" i="16" s="1"/>
  <c r="M234" i="16" s="1"/>
  <c r="V233" i="16"/>
  <c r="W233" i="16" s="1"/>
  <c r="X233" i="16" s="1"/>
  <c r="Y233" i="16" s="1"/>
  <c r="J233" i="16"/>
  <c r="K233" i="16" s="1"/>
  <c r="L233" i="16" s="1"/>
  <c r="M233" i="16" s="1"/>
  <c r="V232" i="16"/>
  <c r="W232" i="16" s="1"/>
  <c r="X232" i="16" s="1"/>
  <c r="Y232" i="16" s="1"/>
  <c r="J232" i="16"/>
  <c r="K232" i="16" s="1"/>
  <c r="L232" i="16" s="1"/>
  <c r="M232" i="16" s="1"/>
  <c r="V231" i="16"/>
  <c r="W231" i="16" s="1"/>
  <c r="X231" i="16" s="1"/>
  <c r="Y231" i="16" s="1"/>
  <c r="J231" i="16"/>
  <c r="K231" i="16" s="1"/>
  <c r="L231" i="16" s="1"/>
  <c r="M231" i="16" s="1"/>
  <c r="V230" i="16"/>
  <c r="W230" i="16" s="1"/>
  <c r="X230" i="16" s="1"/>
  <c r="Y230" i="16" s="1"/>
  <c r="J230" i="16"/>
  <c r="K230" i="16" s="1"/>
  <c r="L230" i="16" s="1"/>
  <c r="M230" i="16" s="1"/>
  <c r="V229" i="16"/>
  <c r="W229" i="16" s="1"/>
  <c r="X229" i="16" s="1"/>
  <c r="Y229" i="16" s="1"/>
  <c r="J229" i="16"/>
  <c r="K229" i="16" s="1"/>
  <c r="L229" i="16" s="1"/>
  <c r="M229" i="16" s="1"/>
  <c r="V228" i="16"/>
  <c r="W228" i="16" s="1"/>
  <c r="X228" i="16" s="1"/>
  <c r="Y228" i="16" s="1"/>
  <c r="J228" i="16"/>
  <c r="K228" i="16" s="1"/>
  <c r="L228" i="16" s="1"/>
  <c r="M228" i="16" s="1"/>
  <c r="V227" i="16"/>
  <c r="W227" i="16" s="1"/>
  <c r="X227" i="16" s="1"/>
  <c r="Y227" i="16" s="1"/>
  <c r="J227" i="16"/>
  <c r="K227" i="16" s="1"/>
  <c r="L227" i="16" s="1"/>
  <c r="M227" i="16" s="1"/>
  <c r="V226" i="16"/>
  <c r="W226" i="16" s="1"/>
  <c r="X226" i="16" s="1"/>
  <c r="Y226" i="16" s="1"/>
  <c r="J226" i="16"/>
  <c r="K226" i="16" s="1"/>
  <c r="L226" i="16" s="1"/>
  <c r="M226" i="16" s="1"/>
  <c r="V225" i="16"/>
  <c r="W225" i="16" s="1"/>
  <c r="X225" i="16" s="1"/>
  <c r="Y225" i="16" s="1"/>
  <c r="J225" i="16"/>
  <c r="K225" i="16" s="1"/>
  <c r="L225" i="16" s="1"/>
  <c r="M225" i="16" s="1"/>
  <c r="V224" i="16"/>
  <c r="W224" i="16" s="1"/>
  <c r="X224" i="16" s="1"/>
  <c r="Y224" i="16" s="1"/>
  <c r="J224" i="16"/>
  <c r="K224" i="16" s="1"/>
  <c r="L224" i="16" s="1"/>
  <c r="M224" i="16" s="1"/>
  <c r="V223" i="16"/>
  <c r="W223" i="16" s="1"/>
  <c r="X223" i="16" s="1"/>
  <c r="Y223" i="16" s="1"/>
  <c r="J223" i="16"/>
  <c r="K223" i="16" s="1"/>
  <c r="L223" i="16" s="1"/>
  <c r="M223" i="16" s="1"/>
  <c r="V222" i="16"/>
  <c r="W222" i="16" s="1"/>
  <c r="X222" i="16" s="1"/>
  <c r="Y222" i="16" s="1"/>
  <c r="J222" i="16"/>
  <c r="K222" i="16" s="1"/>
  <c r="L222" i="16" s="1"/>
  <c r="M222" i="16" s="1"/>
  <c r="V221" i="16"/>
  <c r="W221" i="16" s="1"/>
  <c r="X221" i="16" s="1"/>
  <c r="Y221" i="16" s="1"/>
  <c r="J221" i="16"/>
  <c r="K221" i="16" s="1"/>
  <c r="L221" i="16" s="1"/>
  <c r="M221" i="16" s="1"/>
  <c r="V220" i="16"/>
  <c r="W220" i="16" s="1"/>
  <c r="X220" i="16" s="1"/>
  <c r="Y220" i="16" s="1"/>
  <c r="J220" i="16"/>
  <c r="K220" i="16" s="1"/>
  <c r="L220" i="16" s="1"/>
  <c r="M220" i="16" s="1"/>
  <c r="V219" i="16"/>
  <c r="W219" i="16" s="1"/>
  <c r="X219" i="16" s="1"/>
  <c r="Y219" i="16" s="1"/>
  <c r="J219" i="16"/>
  <c r="K219" i="16" s="1"/>
  <c r="L219" i="16" s="1"/>
  <c r="M219" i="16" s="1"/>
  <c r="V218" i="16"/>
  <c r="W218" i="16" s="1"/>
  <c r="X218" i="16" s="1"/>
  <c r="Y218" i="16" s="1"/>
  <c r="J218" i="16"/>
  <c r="K218" i="16" s="1"/>
  <c r="L218" i="16" s="1"/>
  <c r="M218" i="16" s="1"/>
  <c r="V217" i="16"/>
  <c r="W217" i="16" s="1"/>
  <c r="X217" i="16" s="1"/>
  <c r="Y217" i="16" s="1"/>
  <c r="J217" i="16"/>
  <c r="K217" i="16" s="1"/>
  <c r="L217" i="16" s="1"/>
  <c r="M217" i="16" s="1"/>
  <c r="V216" i="16"/>
  <c r="W216" i="16" s="1"/>
  <c r="X216" i="16" s="1"/>
  <c r="Y216" i="16" s="1"/>
  <c r="J216" i="16"/>
  <c r="K216" i="16" s="1"/>
  <c r="L216" i="16" s="1"/>
  <c r="M216" i="16" s="1"/>
  <c r="V215" i="16"/>
  <c r="W215" i="16" s="1"/>
  <c r="X215" i="16" s="1"/>
  <c r="Y215" i="16" s="1"/>
  <c r="J215" i="16"/>
  <c r="K215" i="16" s="1"/>
  <c r="L215" i="16" s="1"/>
  <c r="M215" i="16" s="1"/>
  <c r="V214" i="16"/>
  <c r="W214" i="16" s="1"/>
  <c r="X214" i="16" s="1"/>
  <c r="Y214" i="16" s="1"/>
  <c r="J214" i="16"/>
  <c r="K214" i="16" s="1"/>
  <c r="L214" i="16" s="1"/>
  <c r="M214" i="16" s="1"/>
  <c r="V213" i="16"/>
  <c r="W213" i="16" s="1"/>
  <c r="X213" i="16" s="1"/>
  <c r="Y213" i="16" s="1"/>
  <c r="J213" i="16"/>
  <c r="K213" i="16" s="1"/>
  <c r="L213" i="16" s="1"/>
  <c r="M213" i="16" s="1"/>
  <c r="V212" i="16"/>
  <c r="W212" i="16" s="1"/>
  <c r="X212" i="16" s="1"/>
  <c r="Y212" i="16" s="1"/>
  <c r="J212" i="16"/>
  <c r="K212" i="16" s="1"/>
  <c r="L212" i="16" s="1"/>
  <c r="M212" i="16" s="1"/>
  <c r="V211" i="16"/>
  <c r="W211" i="16" s="1"/>
  <c r="X211" i="16" s="1"/>
  <c r="Y211" i="16" s="1"/>
  <c r="J211" i="16"/>
  <c r="K211" i="16" s="1"/>
  <c r="L211" i="16" s="1"/>
  <c r="M211" i="16" s="1"/>
  <c r="V210" i="16"/>
  <c r="W210" i="16" s="1"/>
  <c r="X210" i="16" s="1"/>
  <c r="Y210" i="16" s="1"/>
  <c r="J210" i="16"/>
  <c r="K210" i="16" s="1"/>
  <c r="L210" i="16" s="1"/>
  <c r="M210" i="16" s="1"/>
  <c r="V209" i="16"/>
  <c r="W209" i="16" s="1"/>
  <c r="X209" i="16" s="1"/>
  <c r="Y209" i="16" s="1"/>
  <c r="J209" i="16"/>
  <c r="K209" i="16" s="1"/>
  <c r="L209" i="16" s="1"/>
  <c r="M209" i="16" s="1"/>
  <c r="V208" i="16"/>
  <c r="W208" i="16" s="1"/>
  <c r="X208" i="16" s="1"/>
  <c r="Y208" i="16" s="1"/>
  <c r="J208" i="16"/>
  <c r="K208" i="16" s="1"/>
  <c r="L208" i="16" s="1"/>
  <c r="M208" i="16" s="1"/>
  <c r="V207" i="16"/>
  <c r="W207" i="16" s="1"/>
  <c r="X207" i="16" s="1"/>
  <c r="Y207" i="16" s="1"/>
  <c r="J207" i="16"/>
  <c r="K207" i="16" s="1"/>
  <c r="L207" i="16" s="1"/>
  <c r="M207" i="16" s="1"/>
  <c r="V206" i="16"/>
  <c r="W206" i="16" s="1"/>
  <c r="X206" i="16" s="1"/>
  <c r="Y206" i="16" s="1"/>
  <c r="J206" i="16"/>
  <c r="K206" i="16" s="1"/>
  <c r="L206" i="16" s="1"/>
  <c r="M206" i="16" s="1"/>
  <c r="V205" i="16"/>
  <c r="W205" i="16" s="1"/>
  <c r="X205" i="16" s="1"/>
  <c r="Y205" i="16" s="1"/>
  <c r="J205" i="16"/>
  <c r="K205" i="16" s="1"/>
  <c r="L205" i="16" s="1"/>
  <c r="M205" i="16" s="1"/>
  <c r="V204" i="16"/>
  <c r="W204" i="16" s="1"/>
  <c r="X204" i="16" s="1"/>
  <c r="Y204" i="16" s="1"/>
  <c r="J204" i="16"/>
  <c r="K204" i="16" s="1"/>
  <c r="L204" i="16" s="1"/>
  <c r="M204" i="16" s="1"/>
  <c r="V203" i="16"/>
  <c r="W203" i="16" s="1"/>
  <c r="X203" i="16" s="1"/>
  <c r="Y203" i="16" s="1"/>
  <c r="J203" i="16"/>
  <c r="K203" i="16" s="1"/>
  <c r="L203" i="16" s="1"/>
  <c r="M203" i="16" s="1"/>
  <c r="V202" i="16"/>
  <c r="W202" i="16" s="1"/>
  <c r="X202" i="16" s="1"/>
  <c r="Y202" i="16" s="1"/>
  <c r="J202" i="16"/>
  <c r="K202" i="16" s="1"/>
  <c r="L202" i="16" s="1"/>
  <c r="M202" i="16" s="1"/>
  <c r="V201" i="16"/>
  <c r="W201" i="16" s="1"/>
  <c r="X201" i="16" s="1"/>
  <c r="Y201" i="16" s="1"/>
  <c r="J201" i="16"/>
  <c r="K201" i="16" s="1"/>
  <c r="L201" i="16" s="1"/>
  <c r="M201" i="16" s="1"/>
  <c r="V200" i="16"/>
  <c r="W200" i="16" s="1"/>
  <c r="X200" i="16" s="1"/>
  <c r="Y200" i="16" s="1"/>
  <c r="J200" i="16"/>
  <c r="K200" i="16" s="1"/>
  <c r="L200" i="16" s="1"/>
  <c r="M200" i="16" s="1"/>
  <c r="V199" i="16"/>
  <c r="W199" i="16" s="1"/>
  <c r="X199" i="16" s="1"/>
  <c r="Y199" i="16" s="1"/>
  <c r="J199" i="16"/>
  <c r="K199" i="16" s="1"/>
  <c r="L199" i="16" s="1"/>
  <c r="M199" i="16" s="1"/>
  <c r="V198" i="16"/>
  <c r="W198" i="16" s="1"/>
  <c r="X198" i="16" s="1"/>
  <c r="Y198" i="16" s="1"/>
  <c r="J198" i="16"/>
  <c r="K198" i="16" s="1"/>
  <c r="L198" i="16" s="1"/>
  <c r="M198" i="16" s="1"/>
  <c r="V197" i="16"/>
  <c r="W197" i="16" s="1"/>
  <c r="X197" i="16" s="1"/>
  <c r="Y197" i="16" s="1"/>
  <c r="J197" i="16"/>
  <c r="K197" i="16" s="1"/>
  <c r="L197" i="16" s="1"/>
  <c r="M197" i="16" s="1"/>
  <c r="V196" i="16"/>
  <c r="W196" i="16" s="1"/>
  <c r="X196" i="16" s="1"/>
  <c r="Y196" i="16" s="1"/>
  <c r="J196" i="16"/>
  <c r="K196" i="16" s="1"/>
  <c r="L196" i="16" s="1"/>
  <c r="M196" i="16" s="1"/>
  <c r="V195" i="16"/>
  <c r="W195" i="16" s="1"/>
  <c r="X195" i="16" s="1"/>
  <c r="Y195" i="16" s="1"/>
  <c r="J195" i="16"/>
  <c r="K195" i="16" s="1"/>
  <c r="L195" i="16" s="1"/>
  <c r="M195" i="16" s="1"/>
  <c r="V194" i="16"/>
  <c r="W194" i="16" s="1"/>
  <c r="X194" i="16" s="1"/>
  <c r="Y194" i="16" s="1"/>
  <c r="J194" i="16"/>
  <c r="K194" i="16" s="1"/>
  <c r="L194" i="16" s="1"/>
  <c r="M194" i="16" s="1"/>
  <c r="V193" i="16"/>
  <c r="W193" i="16" s="1"/>
  <c r="X193" i="16" s="1"/>
  <c r="Y193" i="16" s="1"/>
  <c r="J193" i="16"/>
  <c r="K193" i="16" s="1"/>
  <c r="L193" i="16" s="1"/>
  <c r="M193" i="16" s="1"/>
  <c r="V192" i="16"/>
  <c r="W192" i="16" s="1"/>
  <c r="X192" i="16" s="1"/>
  <c r="Y192" i="16" s="1"/>
  <c r="J192" i="16"/>
  <c r="K192" i="16" s="1"/>
  <c r="L192" i="16" s="1"/>
  <c r="M192" i="16" s="1"/>
  <c r="V191" i="16"/>
  <c r="W191" i="16" s="1"/>
  <c r="X191" i="16" s="1"/>
  <c r="Y191" i="16" s="1"/>
  <c r="J191" i="16"/>
  <c r="K191" i="16" s="1"/>
  <c r="L191" i="16" s="1"/>
  <c r="M191" i="16" s="1"/>
  <c r="V190" i="16"/>
  <c r="W190" i="16" s="1"/>
  <c r="X190" i="16" s="1"/>
  <c r="Y190" i="16" s="1"/>
  <c r="J190" i="16"/>
  <c r="K190" i="16" s="1"/>
  <c r="L190" i="16" s="1"/>
  <c r="M190" i="16" s="1"/>
  <c r="V189" i="16"/>
  <c r="W189" i="16" s="1"/>
  <c r="X189" i="16" s="1"/>
  <c r="Y189" i="16" s="1"/>
  <c r="J189" i="16"/>
  <c r="K189" i="16" s="1"/>
  <c r="L189" i="16" s="1"/>
  <c r="M189" i="16" s="1"/>
  <c r="V188" i="16"/>
  <c r="W188" i="16" s="1"/>
  <c r="X188" i="16" s="1"/>
  <c r="Y188" i="16" s="1"/>
  <c r="J188" i="16"/>
  <c r="K188" i="16" s="1"/>
  <c r="L188" i="16" s="1"/>
  <c r="M188" i="16" s="1"/>
  <c r="V187" i="16"/>
  <c r="W187" i="16" s="1"/>
  <c r="X187" i="16" s="1"/>
  <c r="Y187" i="16" s="1"/>
  <c r="J187" i="16"/>
  <c r="K187" i="16" s="1"/>
  <c r="L187" i="16" s="1"/>
  <c r="M187" i="16" s="1"/>
  <c r="V186" i="16"/>
  <c r="W186" i="16" s="1"/>
  <c r="X186" i="16" s="1"/>
  <c r="Y186" i="16" s="1"/>
  <c r="J186" i="16"/>
  <c r="K186" i="16" s="1"/>
  <c r="L186" i="16" s="1"/>
  <c r="M186" i="16" s="1"/>
  <c r="V185" i="16"/>
  <c r="W185" i="16" s="1"/>
  <c r="X185" i="16" s="1"/>
  <c r="Y185" i="16" s="1"/>
  <c r="J185" i="16"/>
  <c r="K185" i="16" s="1"/>
  <c r="L185" i="16" s="1"/>
  <c r="M185" i="16" s="1"/>
  <c r="V184" i="16"/>
  <c r="W184" i="16" s="1"/>
  <c r="X184" i="16" s="1"/>
  <c r="Y184" i="16" s="1"/>
  <c r="J184" i="16"/>
  <c r="K184" i="16" s="1"/>
  <c r="L184" i="16" s="1"/>
  <c r="M184" i="16" s="1"/>
  <c r="V183" i="16"/>
  <c r="W183" i="16" s="1"/>
  <c r="X183" i="16" s="1"/>
  <c r="Y183" i="16" s="1"/>
  <c r="J183" i="16"/>
  <c r="K183" i="16" s="1"/>
  <c r="L183" i="16" s="1"/>
  <c r="M183" i="16" s="1"/>
  <c r="V182" i="16"/>
  <c r="W182" i="16" s="1"/>
  <c r="X182" i="16" s="1"/>
  <c r="Y182" i="16" s="1"/>
  <c r="J182" i="16"/>
  <c r="K182" i="16" s="1"/>
  <c r="L182" i="16" s="1"/>
  <c r="M182" i="16" s="1"/>
  <c r="V181" i="16"/>
  <c r="W181" i="16" s="1"/>
  <c r="X181" i="16" s="1"/>
  <c r="Y181" i="16" s="1"/>
  <c r="J181" i="16"/>
  <c r="K181" i="16" s="1"/>
  <c r="L181" i="16" s="1"/>
  <c r="M181" i="16" s="1"/>
  <c r="V180" i="16"/>
  <c r="W180" i="16" s="1"/>
  <c r="X180" i="16" s="1"/>
  <c r="Y180" i="16" s="1"/>
  <c r="J180" i="16"/>
  <c r="K180" i="16" s="1"/>
  <c r="L180" i="16" s="1"/>
  <c r="M180" i="16" s="1"/>
  <c r="V179" i="16"/>
  <c r="W179" i="16" s="1"/>
  <c r="X179" i="16" s="1"/>
  <c r="Y179" i="16" s="1"/>
  <c r="J179" i="16"/>
  <c r="K179" i="16" s="1"/>
  <c r="L179" i="16" s="1"/>
  <c r="M179" i="16" s="1"/>
  <c r="V178" i="16"/>
  <c r="W178" i="16" s="1"/>
  <c r="X178" i="16" s="1"/>
  <c r="Y178" i="16" s="1"/>
  <c r="J178" i="16"/>
  <c r="K178" i="16" s="1"/>
  <c r="L178" i="16" s="1"/>
  <c r="M178" i="16" s="1"/>
  <c r="V177" i="16"/>
  <c r="W177" i="16" s="1"/>
  <c r="X177" i="16" s="1"/>
  <c r="Y177" i="16" s="1"/>
  <c r="J177" i="16"/>
  <c r="K177" i="16" s="1"/>
  <c r="L177" i="16" s="1"/>
  <c r="M177" i="16" s="1"/>
  <c r="V176" i="16"/>
  <c r="W176" i="16" s="1"/>
  <c r="X176" i="16" s="1"/>
  <c r="Y176" i="16" s="1"/>
  <c r="J176" i="16"/>
  <c r="K176" i="16" s="1"/>
  <c r="L176" i="16" s="1"/>
  <c r="M176" i="16" s="1"/>
  <c r="V175" i="16"/>
  <c r="W175" i="16" s="1"/>
  <c r="X175" i="16" s="1"/>
  <c r="Y175" i="16" s="1"/>
  <c r="J175" i="16"/>
  <c r="K175" i="16" s="1"/>
  <c r="L175" i="16" s="1"/>
  <c r="M175" i="16" s="1"/>
  <c r="V174" i="16"/>
  <c r="W174" i="16" s="1"/>
  <c r="X174" i="16" s="1"/>
  <c r="Y174" i="16" s="1"/>
  <c r="J174" i="16"/>
  <c r="K174" i="16" s="1"/>
  <c r="L174" i="16" s="1"/>
  <c r="M174" i="16" s="1"/>
  <c r="V173" i="16"/>
  <c r="W173" i="16" s="1"/>
  <c r="X173" i="16" s="1"/>
  <c r="Y173" i="16" s="1"/>
  <c r="J173" i="16"/>
  <c r="K173" i="16" s="1"/>
  <c r="L173" i="16" s="1"/>
  <c r="M173" i="16" s="1"/>
  <c r="V172" i="16"/>
  <c r="W172" i="16" s="1"/>
  <c r="X172" i="16" s="1"/>
  <c r="Y172" i="16" s="1"/>
  <c r="J172" i="16"/>
  <c r="K172" i="16" s="1"/>
  <c r="L172" i="16" s="1"/>
  <c r="M172" i="16" s="1"/>
  <c r="V171" i="16"/>
  <c r="W171" i="16" s="1"/>
  <c r="X171" i="16" s="1"/>
  <c r="Y171" i="16" s="1"/>
  <c r="J171" i="16"/>
  <c r="K171" i="16" s="1"/>
  <c r="L171" i="16" s="1"/>
  <c r="M171" i="16" s="1"/>
  <c r="V170" i="16"/>
  <c r="W170" i="16" s="1"/>
  <c r="X170" i="16" s="1"/>
  <c r="Y170" i="16" s="1"/>
  <c r="J170" i="16"/>
  <c r="K170" i="16" s="1"/>
  <c r="L170" i="16" s="1"/>
  <c r="M170" i="16" s="1"/>
  <c r="V169" i="16"/>
  <c r="W169" i="16" s="1"/>
  <c r="X169" i="16" s="1"/>
  <c r="Y169" i="16" s="1"/>
  <c r="J169" i="16"/>
  <c r="K169" i="16" s="1"/>
  <c r="L169" i="16" s="1"/>
  <c r="M169" i="16" s="1"/>
  <c r="V168" i="16"/>
  <c r="W168" i="16" s="1"/>
  <c r="X168" i="16" s="1"/>
  <c r="Y168" i="16" s="1"/>
  <c r="J168" i="16"/>
  <c r="K168" i="16" s="1"/>
  <c r="L168" i="16" s="1"/>
  <c r="M168" i="16" s="1"/>
  <c r="V167" i="16"/>
  <c r="W167" i="16" s="1"/>
  <c r="X167" i="16" s="1"/>
  <c r="Y167" i="16" s="1"/>
  <c r="J167" i="16"/>
  <c r="K167" i="16" s="1"/>
  <c r="L167" i="16" s="1"/>
  <c r="M167" i="16" s="1"/>
  <c r="V166" i="16"/>
  <c r="W166" i="16" s="1"/>
  <c r="X166" i="16" s="1"/>
  <c r="Y166" i="16" s="1"/>
  <c r="J166" i="16"/>
  <c r="K166" i="16" s="1"/>
  <c r="L166" i="16" s="1"/>
  <c r="M166" i="16" s="1"/>
  <c r="V165" i="16"/>
  <c r="W165" i="16" s="1"/>
  <c r="X165" i="16" s="1"/>
  <c r="Y165" i="16" s="1"/>
  <c r="J165" i="16"/>
  <c r="K165" i="16" s="1"/>
  <c r="L165" i="16" s="1"/>
  <c r="M165" i="16" s="1"/>
  <c r="V164" i="16"/>
  <c r="W164" i="16" s="1"/>
  <c r="X164" i="16" s="1"/>
  <c r="Y164" i="16" s="1"/>
  <c r="J164" i="16"/>
  <c r="K164" i="16" s="1"/>
  <c r="L164" i="16" s="1"/>
  <c r="M164" i="16" s="1"/>
  <c r="V163" i="16"/>
  <c r="W163" i="16" s="1"/>
  <c r="X163" i="16" s="1"/>
  <c r="Y163" i="16" s="1"/>
  <c r="J163" i="16"/>
  <c r="K163" i="16" s="1"/>
  <c r="L163" i="16" s="1"/>
  <c r="M163" i="16" s="1"/>
  <c r="V162" i="16"/>
  <c r="W162" i="16" s="1"/>
  <c r="X162" i="16" s="1"/>
  <c r="Y162" i="16" s="1"/>
  <c r="J162" i="16"/>
  <c r="K162" i="16" s="1"/>
  <c r="L162" i="16" s="1"/>
  <c r="M162" i="16" s="1"/>
  <c r="V161" i="16"/>
  <c r="W161" i="16" s="1"/>
  <c r="X161" i="16" s="1"/>
  <c r="Y161" i="16" s="1"/>
  <c r="J161" i="16"/>
  <c r="K161" i="16" s="1"/>
  <c r="L161" i="16" s="1"/>
  <c r="M161" i="16" s="1"/>
  <c r="V160" i="16"/>
  <c r="W160" i="16" s="1"/>
  <c r="X160" i="16" s="1"/>
  <c r="Y160" i="16" s="1"/>
  <c r="J160" i="16"/>
  <c r="K160" i="16" s="1"/>
  <c r="L160" i="16" s="1"/>
  <c r="M160" i="16" s="1"/>
  <c r="V159" i="16"/>
  <c r="W159" i="16" s="1"/>
  <c r="X159" i="16" s="1"/>
  <c r="Y159" i="16" s="1"/>
  <c r="J159" i="16"/>
  <c r="K159" i="16" s="1"/>
  <c r="L159" i="16" s="1"/>
  <c r="M159" i="16" s="1"/>
  <c r="V158" i="16"/>
  <c r="W158" i="16" s="1"/>
  <c r="X158" i="16" s="1"/>
  <c r="Y158" i="16" s="1"/>
  <c r="J158" i="16"/>
  <c r="K158" i="16" s="1"/>
  <c r="L158" i="16" s="1"/>
  <c r="M158" i="16" s="1"/>
  <c r="V157" i="16"/>
  <c r="W157" i="16" s="1"/>
  <c r="X157" i="16" s="1"/>
  <c r="Y157" i="16" s="1"/>
  <c r="J157" i="16"/>
  <c r="K157" i="16" s="1"/>
  <c r="L157" i="16" s="1"/>
  <c r="M157" i="16" s="1"/>
  <c r="V156" i="16"/>
  <c r="W156" i="16" s="1"/>
  <c r="X156" i="16" s="1"/>
  <c r="Y156" i="16" s="1"/>
  <c r="J156" i="16"/>
  <c r="K156" i="16" s="1"/>
  <c r="L156" i="16" s="1"/>
  <c r="M156" i="16" s="1"/>
  <c r="V155" i="16"/>
  <c r="W155" i="16" s="1"/>
  <c r="X155" i="16" s="1"/>
  <c r="Y155" i="16" s="1"/>
  <c r="J155" i="16"/>
  <c r="K155" i="16" s="1"/>
  <c r="L155" i="16" s="1"/>
  <c r="M155" i="16" s="1"/>
  <c r="V154" i="16"/>
  <c r="W154" i="16" s="1"/>
  <c r="X154" i="16" s="1"/>
  <c r="Y154" i="16" s="1"/>
  <c r="J154" i="16"/>
  <c r="K154" i="16" s="1"/>
  <c r="L154" i="16" s="1"/>
  <c r="M154" i="16" s="1"/>
  <c r="V153" i="16"/>
  <c r="W153" i="16" s="1"/>
  <c r="X153" i="16" s="1"/>
  <c r="Y153" i="16" s="1"/>
  <c r="J153" i="16"/>
  <c r="K153" i="16" s="1"/>
  <c r="L153" i="16" s="1"/>
  <c r="M153" i="16" s="1"/>
  <c r="V152" i="16"/>
  <c r="W152" i="16" s="1"/>
  <c r="X152" i="16" s="1"/>
  <c r="Y152" i="16" s="1"/>
  <c r="J152" i="16"/>
  <c r="K152" i="16" s="1"/>
  <c r="L152" i="16" s="1"/>
  <c r="M152" i="16" s="1"/>
  <c r="V151" i="16"/>
  <c r="W151" i="16" s="1"/>
  <c r="X151" i="16" s="1"/>
  <c r="Y151" i="16" s="1"/>
  <c r="J151" i="16"/>
  <c r="K151" i="16" s="1"/>
  <c r="L151" i="16" s="1"/>
  <c r="M151" i="16" s="1"/>
  <c r="V150" i="16"/>
  <c r="W150" i="16" s="1"/>
  <c r="X150" i="16" s="1"/>
  <c r="Y150" i="16" s="1"/>
  <c r="J150" i="16"/>
  <c r="K150" i="16" s="1"/>
  <c r="L150" i="16" s="1"/>
  <c r="M150" i="16" s="1"/>
  <c r="V149" i="16"/>
  <c r="W149" i="16" s="1"/>
  <c r="X149" i="16" s="1"/>
  <c r="Y149" i="16" s="1"/>
  <c r="J149" i="16"/>
  <c r="K149" i="16" s="1"/>
  <c r="L149" i="16" s="1"/>
  <c r="M149" i="16" s="1"/>
  <c r="V148" i="16"/>
  <c r="W148" i="16" s="1"/>
  <c r="X148" i="16" s="1"/>
  <c r="Y148" i="16" s="1"/>
  <c r="J148" i="16"/>
  <c r="K148" i="16" s="1"/>
  <c r="L148" i="16" s="1"/>
  <c r="M148" i="16" s="1"/>
  <c r="V147" i="16"/>
  <c r="W147" i="16" s="1"/>
  <c r="X147" i="16" s="1"/>
  <c r="Y147" i="16" s="1"/>
  <c r="J147" i="16"/>
  <c r="K147" i="16" s="1"/>
  <c r="L147" i="16" s="1"/>
  <c r="M147" i="16" s="1"/>
  <c r="V146" i="16"/>
  <c r="W146" i="16" s="1"/>
  <c r="X146" i="16" s="1"/>
  <c r="Y146" i="16" s="1"/>
  <c r="J146" i="16"/>
  <c r="K146" i="16" s="1"/>
  <c r="L146" i="16" s="1"/>
  <c r="M146" i="16" s="1"/>
  <c r="V145" i="16"/>
  <c r="W145" i="16" s="1"/>
  <c r="X145" i="16" s="1"/>
  <c r="Y145" i="16" s="1"/>
  <c r="J145" i="16"/>
  <c r="K145" i="16" s="1"/>
  <c r="L145" i="16" s="1"/>
  <c r="M145" i="16" s="1"/>
  <c r="V144" i="16"/>
  <c r="W144" i="16" s="1"/>
  <c r="X144" i="16" s="1"/>
  <c r="Y144" i="16" s="1"/>
  <c r="J144" i="16"/>
  <c r="K144" i="16" s="1"/>
  <c r="L144" i="16" s="1"/>
  <c r="M144" i="16" s="1"/>
  <c r="V143" i="16"/>
  <c r="W143" i="16" s="1"/>
  <c r="X143" i="16" s="1"/>
  <c r="Y143" i="16" s="1"/>
  <c r="J143" i="16"/>
  <c r="K143" i="16" s="1"/>
  <c r="L143" i="16" s="1"/>
  <c r="M143" i="16" s="1"/>
  <c r="V142" i="16"/>
  <c r="W142" i="16" s="1"/>
  <c r="X142" i="16" s="1"/>
  <c r="Y142" i="16" s="1"/>
  <c r="J142" i="16"/>
  <c r="K142" i="16" s="1"/>
  <c r="L142" i="16" s="1"/>
  <c r="M142" i="16" s="1"/>
  <c r="V141" i="16"/>
  <c r="W141" i="16" s="1"/>
  <c r="X141" i="16" s="1"/>
  <c r="Y141" i="16" s="1"/>
  <c r="J141" i="16"/>
  <c r="K141" i="16" s="1"/>
  <c r="L141" i="16" s="1"/>
  <c r="M141" i="16" s="1"/>
  <c r="V140" i="16"/>
  <c r="W140" i="16" s="1"/>
  <c r="X140" i="16" s="1"/>
  <c r="Y140" i="16" s="1"/>
  <c r="J140" i="16"/>
  <c r="K140" i="16" s="1"/>
  <c r="L140" i="16" s="1"/>
  <c r="M140" i="16" s="1"/>
  <c r="V139" i="16"/>
  <c r="W139" i="16" s="1"/>
  <c r="X139" i="16" s="1"/>
  <c r="Y139" i="16" s="1"/>
  <c r="J139" i="16"/>
  <c r="K139" i="16" s="1"/>
  <c r="L139" i="16" s="1"/>
  <c r="M139" i="16" s="1"/>
  <c r="V138" i="16"/>
  <c r="W138" i="16" s="1"/>
  <c r="X138" i="16" s="1"/>
  <c r="Y138" i="16" s="1"/>
  <c r="J138" i="16"/>
  <c r="K138" i="16" s="1"/>
  <c r="L138" i="16" s="1"/>
  <c r="M138" i="16" s="1"/>
  <c r="V137" i="16"/>
  <c r="W137" i="16" s="1"/>
  <c r="X137" i="16" s="1"/>
  <c r="Y137" i="16" s="1"/>
  <c r="J137" i="16"/>
  <c r="K137" i="16" s="1"/>
  <c r="L137" i="16" s="1"/>
  <c r="M137" i="16" s="1"/>
  <c r="V136" i="16"/>
  <c r="W136" i="16" s="1"/>
  <c r="X136" i="16" s="1"/>
  <c r="Y136" i="16" s="1"/>
  <c r="J136" i="16"/>
  <c r="K136" i="16" s="1"/>
  <c r="L136" i="16" s="1"/>
  <c r="M136" i="16" s="1"/>
  <c r="V135" i="16"/>
  <c r="W135" i="16" s="1"/>
  <c r="X135" i="16" s="1"/>
  <c r="Y135" i="16" s="1"/>
  <c r="J135" i="16"/>
  <c r="K135" i="16" s="1"/>
  <c r="L135" i="16" s="1"/>
  <c r="M135" i="16" s="1"/>
  <c r="V134" i="16"/>
  <c r="W134" i="16" s="1"/>
  <c r="X134" i="16" s="1"/>
  <c r="Y134" i="16" s="1"/>
  <c r="J134" i="16"/>
  <c r="K134" i="16" s="1"/>
  <c r="L134" i="16" s="1"/>
  <c r="M134" i="16" s="1"/>
  <c r="V133" i="16"/>
  <c r="W133" i="16" s="1"/>
  <c r="X133" i="16" s="1"/>
  <c r="Y133" i="16" s="1"/>
  <c r="J133" i="16"/>
  <c r="K133" i="16" s="1"/>
  <c r="L133" i="16" s="1"/>
  <c r="M133" i="16" s="1"/>
  <c r="V132" i="16"/>
  <c r="W132" i="16" s="1"/>
  <c r="X132" i="16" s="1"/>
  <c r="Y132" i="16" s="1"/>
  <c r="J132" i="16"/>
  <c r="K132" i="16" s="1"/>
  <c r="L132" i="16" s="1"/>
  <c r="M132" i="16" s="1"/>
  <c r="V131" i="16"/>
  <c r="W131" i="16" s="1"/>
  <c r="X131" i="16" s="1"/>
  <c r="Y131" i="16" s="1"/>
  <c r="J131" i="16"/>
  <c r="K131" i="16" s="1"/>
  <c r="L131" i="16" s="1"/>
  <c r="M131" i="16" s="1"/>
  <c r="V130" i="16"/>
  <c r="W130" i="16" s="1"/>
  <c r="X130" i="16" s="1"/>
  <c r="Y130" i="16" s="1"/>
  <c r="J130" i="16"/>
  <c r="K130" i="16" s="1"/>
  <c r="L130" i="16" s="1"/>
  <c r="M130" i="16" s="1"/>
  <c r="V129" i="16"/>
  <c r="W129" i="16" s="1"/>
  <c r="X129" i="16" s="1"/>
  <c r="Y129" i="16" s="1"/>
  <c r="J129" i="16"/>
  <c r="K129" i="16" s="1"/>
  <c r="L129" i="16" s="1"/>
  <c r="M129" i="16" s="1"/>
  <c r="V128" i="16"/>
  <c r="W128" i="16" s="1"/>
  <c r="X128" i="16" s="1"/>
  <c r="Y128" i="16" s="1"/>
  <c r="J128" i="16"/>
  <c r="K128" i="16" s="1"/>
  <c r="L128" i="16" s="1"/>
  <c r="M128" i="16" s="1"/>
  <c r="V127" i="16"/>
  <c r="W127" i="16" s="1"/>
  <c r="X127" i="16" s="1"/>
  <c r="Y127" i="16" s="1"/>
  <c r="J127" i="16"/>
  <c r="K127" i="16" s="1"/>
  <c r="L127" i="16" s="1"/>
  <c r="M127" i="16" s="1"/>
  <c r="V126" i="16"/>
  <c r="W126" i="16" s="1"/>
  <c r="X126" i="16" s="1"/>
  <c r="Y126" i="16" s="1"/>
  <c r="J126" i="16"/>
  <c r="K126" i="16" s="1"/>
  <c r="L126" i="16" s="1"/>
  <c r="M126" i="16" s="1"/>
  <c r="V125" i="16"/>
  <c r="W125" i="16" s="1"/>
  <c r="X125" i="16" s="1"/>
  <c r="Y125" i="16" s="1"/>
  <c r="J125" i="16"/>
  <c r="K125" i="16" s="1"/>
  <c r="L125" i="16" s="1"/>
  <c r="M125" i="16" s="1"/>
  <c r="V124" i="16"/>
  <c r="W124" i="16" s="1"/>
  <c r="X124" i="16" s="1"/>
  <c r="Y124" i="16" s="1"/>
  <c r="J124" i="16"/>
  <c r="K124" i="16" s="1"/>
  <c r="L124" i="16" s="1"/>
  <c r="M124" i="16" s="1"/>
  <c r="V123" i="16"/>
  <c r="W123" i="16" s="1"/>
  <c r="X123" i="16" s="1"/>
  <c r="Y123" i="16" s="1"/>
  <c r="J123" i="16"/>
  <c r="K123" i="16" s="1"/>
  <c r="L123" i="16" s="1"/>
  <c r="M123" i="16" s="1"/>
  <c r="V122" i="16"/>
  <c r="W122" i="16" s="1"/>
  <c r="X122" i="16" s="1"/>
  <c r="Y122" i="16" s="1"/>
  <c r="J122" i="16"/>
  <c r="K122" i="16" s="1"/>
  <c r="L122" i="16" s="1"/>
  <c r="M122" i="16" s="1"/>
  <c r="V121" i="16"/>
  <c r="W121" i="16" s="1"/>
  <c r="X121" i="16" s="1"/>
  <c r="Y121" i="16" s="1"/>
  <c r="J121" i="16"/>
  <c r="K121" i="16" s="1"/>
  <c r="L121" i="16" s="1"/>
  <c r="M121" i="16" s="1"/>
  <c r="V120" i="16"/>
  <c r="W120" i="16" s="1"/>
  <c r="X120" i="16" s="1"/>
  <c r="Y120" i="16" s="1"/>
  <c r="J120" i="16"/>
  <c r="K120" i="16" s="1"/>
  <c r="L120" i="16" s="1"/>
  <c r="M120" i="16" s="1"/>
  <c r="V119" i="16"/>
  <c r="W119" i="16" s="1"/>
  <c r="X119" i="16" s="1"/>
  <c r="Y119" i="16" s="1"/>
  <c r="J119" i="16"/>
  <c r="K119" i="16" s="1"/>
  <c r="L119" i="16" s="1"/>
  <c r="M119" i="16" s="1"/>
  <c r="V118" i="16"/>
  <c r="W118" i="16" s="1"/>
  <c r="X118" i="16" s="1"/>
  <c r="Y118" i="16" s="1"/>
  <c r="J118" i="16"/>
  <c r="K118" i="16" s="1"/>
  <c r="L118" i="16" s="1"/>
  <c r="M118" i="16" s="1"/>
  <c r="V117" i="16"/>
  <c r="W117" i="16" s="1"/>
  <c r="X117" i="16" s="1"/>
  <c r="Y117" i="16" s="1"/>
  <c r="J117" i="16"/>
  <c r="K117" i="16" s="1"/>
  <c r="L117" i="16" s="1"/>
  <c r="M117" i="16" s="1"/>
  <c r="V116" i="16"/>
  <c r="W116" i="16" s="1"/>
  <c r="X116" i="16" s="1"/>
  <c r="Y116" i="16" s="1"/>
  <c r="J116" i="16"/>
  <c r="K116" i="16" s="1"/>
  <c r="L116" i="16" s="1"/>
  <c r="M116" i="16" s="1"/>
  <c r="V115" i="16"/>
  <c r="W115" i="16" s="1"/>
  <c r="X115" i="16" s="1"/>
  <c r="Y115" i="16" s="1"/>
  <c r="J115" i="16"/>
  <c r="K115" i="16" s="1"/>
  <c r="L115" i="16" s="1"/>
  <c r="M115" i="16" s="1"/>
  <c r="V114" i="16"/>
  <c r="W114" i="16" s="1"/>
  <c r="X114" i="16" s="1"/>
  <c r="Y114" i="16" s="1"/>
  <c r="J114" i="16"/>
  <c r="K114" i="16" s="1"/>
  <c r="L114" i="16" s="1"/>
  <c r="M114" i="16" s="1"/>
  <c r="V113" i="16"/>
  <c r="W113" i="16" s="1"/>
  <c r="X113" i="16" s="1"/>
  <c r="Y113" i="16" s="1"/>
  <c r="J113" i="16"/>
  <c r="K113" i="16" s="1"/>
  <c r="L113" i="16" s="1"/>
  <c r="M113" i="16" s="1"/>
  <c r="V112" i="16"/>
  <c r="W112" i="16" s="1"/>
  <c r="X112" i="16" s="1"/>
  <c r="Y112" i="16" s="1"/>
  <c r="J112" i="16"/>
  <c r="K112" i="16" s="1"/>
  <c r="L112" i="16" s="1"/>
  <c r="M112" i="16" s="1"/>
  <c r="V111" i="16"/>
  <c r="W111" i="16" s="1"/>
  <c r="X111" i="16" s="1"/>
  <c r="Y111" i="16" s="1"/>
  <c r="J111" i="16"/>
  <c r="K111" i="16" s="1"/>
  <c r="L111" i="16" s="1"/>
  <c r="M111" i="16" s="1"/>
  <c r="V110" i="16"/>
  <c r="W110" i="16" s="1"/>
  <c r="X110" i="16" s="1"/>
  <c r="Y110" i="16" s="1"/>
  <c r="J110" i="16"/>
  <c r="K110" i="16" s="1"/>
  <c r="L110" i="16" s="1"/>
  <c r="M110" i="16" s="1"/>
  <c r="V109" i="16"/>
  <c r="W109" i="16" s="1"/>
  <c r="X109" i="16" s="1"/>
  <c r="Y109" i="16" s="1"/>
  <c r="J109" i="16"/>
  <c r="K109" i="16" s="1"/>
  <c r="L109" i="16" s="1"/>
  <c r="M109" i="16" s="1"/>
  <c r="V108" i="16"/>
  <c r="W108" i="16" s="1"/>
  <c r="X108" i="16" s="1"/>
  <c r="Y108" i="16" s="1"/>
  <c r="J108" i="16"/>
  <c r="K108" i="16" s="1"/>
  <c r="L108" i="16" s="1"/>
  <c r="M108" i="16" s="1"/>
  <c r="V107" i="16"/>
  <c r="W107" i="16" s="1"/>
  <c r="X107" i="16" s="1"/>
  <c r="Y107" i="16" s="1"/>
  <c r="J107" i="16"/>
  <c r="K107" i="16" s="1"/>
  <c r="L107" i="16" s="1"/>
  <c r="M107" i="16" s="1"/>
  <c r="V106" i="16"/>
  <c r="W106" i="16" s="1"/>
  <c r="X106" i="16" s="1"/>
  <c r="Y106" i="16" s="1"/>
  <c r="J106" i="16"/>
  <c r="K106" i="16" s="1"/>
  <c r="L106" i="16" s="1"/>
  <c r="M106" i="16" s="1"/>
  <c r="V105" i="16"/>
  <c r="W105" i="16" s="1"/>
  <c r="X105" i="16" s="1"/>
  <c r="Y105" i="16" s="1"/>
  <c r="J105" i="16"/>
  <c r="K105" i="16" s="1"/>
  <c r="L105" i="16" s="1"/>
  <c r="M105" i="16" s="1"/>
  <c r="V104" i="16"/>
  <c r="W104" i="16" s="1"/>
  <c r="X104" i="16" s="1"/>
  <c r="Y104" i="16" s="1"/>
  <c r="J104" i="16"/>
  <c r="K104" i="16" s="1"/>
  <c r="L104" i="16" s="1"/>
  <c r="M104" i="16" s="1"/>
  <c r="V103" i="16"/>
  <c r="W103" i="16" s="1"/>
  <c r="X103" i="16" s="1"/>
  <c r="Y103" i="16" s="1"/>
  <c r="J103" i="16"/>
  <c r="K103" i="16" s="1"/>
  <c r="L103" i="16" s="1"/>
  <c r="M103" i="16" s="1"/>
  <c r="V102" i="16"/>
  <c r="W102" i="16" s="1"/>
  <c r="X102" i="16" s="1"/>
  <c r="Y102" i="16" s="1"/>
  <c r="J102" i="16"/>
  <c r="K102" i="16" s="1"/>
  <c r="L102" i="16" s="1"/>
  <c r="M102" i="16" s="1"/>
  <c r="V101" i="16"/>
  <c r="W101" i="16" s="1"/>
  <c r="X101" i="16" s="1"/>
  <c r="Y101" i="16" s="1"/>
  <c r="J101" i="16"/>
  <c r="K101" i="16" s="1"/>
  <c r="L101" i="16" s="1"/>
  <c r="M101" i="16" s="1"/>
  <c r="V100" i="16"/>
  <c r="W100" i="16" s="1"/>
  <c r="X100" i="16" s="1"/>
  <c r="Y100" i="16" s="1"/>
  <c r="J100" i="16"/>
  <c r="K100" i="16" s="1"/>
  <c r="L100" i="16" s="1"/>
  <c r="M100" i="16" s="1"/>
  <c r="V99" i="16"/>
  <c r="W99" i="16" s="1"/>
  <c r="X99" i="16" s="1"/>
  <c r="Y99" i="16" s="1"/>
  <c r="J99" i="16"/>
  <c r="K99" i="16" s="1"/>
  <c r="L99" i="16" s="1"/>
  <c r="M99" i="16" s="1"/>
  <c r="V98" i="16"/>
  <c r="W98" i="16" s="1"/>
  <c r="X98" i="16" s="1"/>
  <c r="Y98" i="16" s="1"/>
  <c r="J98" i="16"/>
  <c r="K98" i="16" s="1"/>
  <c r="L98" i="16" s="1"/>
  <c r="M98" i="16" s="1"/>
  <c r="V97" i="16"/>
  <c r="W97" i="16" s="1"/>
  <c r="X97" i="16" s="1"/>
  <c r="Y97" i="16" s="1"/>
  <c r="J97" i="16"/>
  <c r="K97" i="16" s="1"/>
  <c r="L97" i="16" s="1"/>
  <c r="M97" i="16" s="1"/>
  <c r="V96" i="16"/>
  <c r="W96" i="16" s="1"/>
  <c r="X96" i="16" s="1"/>
  <c r="Y96" i="16" s="1"/>
  <c r="J96" i="16"/>
  <c r="K96" i="16" s="1"/>
  <c r="L96" i="16" s="1"/>
  <c r="M96" i="16" s="1"/>
  <c r="V95" i="16"/>
  <c r="W95" i="16" s="1"/>
  <c r="X95" i="16" s="1"/>
  <c r="Y95" i="16" s="1"/>
  <c r="J95" i="16"/>
  <c r="K95" i="16" s="1"/>
  <c r="L95" i="16" s="1"/>
  <c r="M95" i="16" s="1"/>
  <c r="V94" i="16"/>
  <c r="W94" i="16" s="1"/>
  <c r="X94" i="16" s="1"/>
  <c r="Y94" i="16" s="1"/>
  <c r="J94" i="16"/>
  <c r="K94" i="16" s="1"/>
  <c r="L94" i="16" s="1"/>
  <c r="M94" i="16" s="1"/>
  <c r="V93" i="16"/>
  <c r="W93" i="16" s="1"/>
  <c r="X93" i="16" s="1"/>
  <c r="Y93" i="16" s="1"/>
  <c r="J93" i="16"/>
  <c r="K93" i="16" s="1"/>
  <c r="L93" i="16" s="1"/>
  <c r="M93" i="16" s="1"/>
  <c r="V92" i="16"/>
  <c r="W92" i="16" s="1"/>
  <c r="X92" i="16" s="1"/>
  <c r="Y92" i="16" s="1"/>
  <c r="J92" i="16"/>
  <c r="K92" i="16" s="1"/>
  <c r="L92" i="16" s="1"/>
  <c r="M92" i="16" s="1"/>
  <c r="V91" i="16"/>
  <c r="W91" i="16" s="1"/>
  <c r="X91" i="16" s="1"/>
  <c r="Y91" i="16" s="1"/>
  <c r="J91" i="16"/>
  <c r="K91" i="16" s="1"/>
  <c r="L91" i="16" s="1"/>
  <c r="M91" i="16" s="1"/>
  <c r="V90" i="16"/>
  <c r="W90" i="16" s="1"/>
  <c r="X90" i="16" s="1"/>
  <c r="Y90" i="16" s="1"/>
  <c r="J90" i="16"/>
  <c r="K90" i="16" s="1"/>
  <c r="L90" i="16" s="1"/>
  <c r="M90" i="16" s="1"/>
  <c r="V89" i="16"/>
  <c r="W89" i="16" s="1"/>
  <c r="X89" i="16" s="1"/>
  <c r="Y89" i="16" s="1"/>
  <c r="J89" i="16"/>
  <c r="K89" i="16" s="1"/>
  <c r="L89" i="16" s="1"/>
  <c r="M89" i="16" s="1"/>
  <c r="V88" i="16"/>
  <c r="W88" i="16" s="1"/>
  <c r="X88" i="16" s="1"/>
  <c r="Y88" i="16" s="1"/>
  <c r="J88" i="16"/>
  <c r="K88" i="16" s="1"/>
  <c r="L88" i="16" s="1"/>
  <c r="M88" i="16" s="1"/>
  <c r="V87" i="16"/>
  <c r="W87" i="16" s="1"/>
  <c r="X87" i="16" s="1"/>
  <c r="Y87" i="16" s="1"/>
  <c r="J87" i="16"/>
  <c r="K87" i="16" s="1"/>
  <c r="L87" i="16" s="1"/>
  <c r="M87" i="16" s="1"/>
  <c r="V86" i="16"/>
  <c r="W86" i="16" s="1"/>
  <c r="X86" i="16" s="1"/>
  <c r="Y86" i="16" s="1"/>
  <c r="J86" i="16"/>
  <c r="K86" i="16" s="1"/>
  <c r="L86" i="16" s="1"/>
  <c r="M86" i="16" s="1"/>
  <c r="V85" i="16"/>
  <c r="W85" i="16" s="1"/>
  <c r="X85" i="16" s="1"/>
  <c r="Y85" i="16" s="1"/>
  <c r="J85" i="16"/>
  <c r="K85" i="16" s="1"/>
  <c r="L85" i="16" s="1"/>
  <c r="M85" i="16" s="1"/>
  <c r="V84" i="16"/>
  <c r="W84" i="16" s="1"/>
  <c r="X84" i="16" s="1"/>
  <c r="Y84" i="16" s="1"/>
  <c r="J84" i="16"/>
  <c r="K84" i="16" s="1"/>
  <c r="L84" i="16" s="1"/>
  <c r="M84" i="16" s="1"/>
  <c r="V83" i="16"/>
  <c r="W83" i="16" s="1"/>
  <c r="X83" i="16" s="1"/>
  <c r="Y83" i="16" s="1"/>
  <c r="J83" i="16"/>
  <c r="K83" i="16" s="1"/>
  <c r="L83" i="16" s="1"/>
  <c r="M83" i="16" s="1"/>
  <c r="V82" i="16"/>
  <c r="W82" i="16" s="1"/>
  <c r="X82" i="16" s="1"/>
  <c r="Y82" i="16" s="1"/>
  <c r="J82" i="16"/>
  <c r="K82" i="16" s="1"/>
  <c r="L82" i="16" s="1"/>
  <c r="M82" i="16" s="1"/>
  <c r="V81" i="16"/>
  <c r="W81" i="16" s="1"/>
  <c r="X81" i="16" s="1"/>
  <c r="Y81" i="16" s="1"/>
  <c r="J81" i="16"/>
  <c r="K81" i="16" s="1"/>
  <c r="L81" i="16" s="1"/>
  <c r="M81" i="16" s="1"/>
  <c r="V80" i="16"/>
  <c r="W80" i="16" s="1"/>
  <c r="X80" i="16" s="1"/>
  <c r="Y80" i="16" s="1"/>
  <c r="J80" i="16"/>
  <c r="K80" i="16" s="1"/>
  <c r="L80" i="16" s="1"/>
  <c r="M80" i="16" s="1"/>
  <c r="V79" i="16"/>
  <c r="W79" i="16" s="1"/>
  <c r="X79" i="16" s="1"/>
  <c r="Y79" i="16" s="1"/>
  <c r="J79" i="16"/>
  <c r="K79" i="16" s="1"/>
  <c r="L79" i="16" s="1"/>
  <c r="M79" i="16" s="1"/>
  <c r="V78" i="16"/>
  <c r="W78" i="16" s="1"/>
  <c r="X78" i="16" s="1"/>
  <c r="Y78" i="16" s="1"/>
  <c r="J78" i="16"/>
  <c r="K78" i="16" s="1"/>
  <c r="L78" i="16" s="1"/>
  <c r="M78" i="16" s="1"/>
  <c r="V77" i="16"/>
  <c r="W77" i="16" s="1"/>
  <c r="X77" i="16" s="1"/>
  <c r="Y77" i="16" s="1"/>
  <c r="J77" i="16"/>
  <c r="K77" i="16" s="1"/>
  <c r="L77" i="16" s="1"/>
  <c r="M77" i="16" s="1"/>
  <c r="V76" i="16"/>
  <c r="W76" i="16" s="1"/>
  <c r="X76" i="16" s="1"/>
  <c r="Y76" i="16" s="1"/>
  <c r="J76" i="16"/>
  <c r="K76" i="16" s="1"/>
  <c r="L76" i="16" s="1"/>
  <c r="M76" i="16" s="1"/>
  <c r="V75" i="16"/>
  <c r="W75" i="16" s="1"/>
  <c r="X75" i="16" s="1"/>
  <c r="Y75" i="16" s="1"/>
  <c r="J75" i="16"/>
  <c r="K75" i="16" s="1"/>
  <c r="L75" i="16" s="1"/>
  <c r="M75" i="16" s="1"/>
  <c r="V74" i="16"/>
  <c r="W74" i="16" s="1"/>
  <c r="X74" i="16" s="1"/>
  <c r="Y74" i="16" s="1"/>
  <c r="J74" i="16"/>
  <c r="K74" i="16" s="1"/>
  <c r="L74" i="16" s="1"/>
  <c r="M74" i="16" s="1"/>
  <c r="V73" i="16"/>
  <c r="W73" i="16" s="1"/>
  <c r="X73" i="16" s="1"/>
  <c r="Y73" i="16" s="1"/>
  <c r="J73" i="16"/>
  <c r="K73" i="16" s="1"/>
  <c r="L73" i="16" s="1"/>
  <c r="M73" i="16" s="1"/>
  <c r="V72" i="16"/>
  <c r="W72" i="16" s="1"/>
  <c r="X72" i="16" s="1"/>
  <c r="Y72" i="16" s="1"/>
  <c r="J72" i="16"/>
  <c r="K72" i="16" s="1"/>
  <c r="L72" i="16" s="1"/>
  <c r="M72" i="16" s="1"/>
  <c r="V71" i="16"/>
  <c r="W71" i="16" s="1"/>
  <c r="X71" i="16" s="1"/>
  <c r="Y71" i="16" s="1"/>
  <c r="J71" i="16"/>
  <c r="K71" i="16" s="1"/>
  <c r="L71" i="16" s="1"/>
  <c r="M71" i="16" s="1"/>
  <c r="V70" i="16"/>
  <c r="W70" i="16" s="1"/>
  <c r="X70" i="16" s="1"/>
  <c r="Y70" i="16" s="1"/>
  <c r="J70" i="16"/>
  <c r="K70" i="16" s="1"/>
  <c r="L70" i="16" s="1"/>
  <c r="M70" i="16" s="1"/>
  <c r="V69" i="16"/>
  <c r="W69" i="16" s="1"/>
  <c r="X69" i="16" s="1"/>
  <c r="Y69" i="16" s="1"/>
  <c r="J69" i="16"/>
  <c r="K69" i="16" s="1"/>
  <c r="L69" i="16" s="1"/>
  <c r="M69" i="16" s="1"/>
  <c r="V68" i="16"/>
  <c r="W68" i="16" s="1"/>
  <c r="X68" i="16" s="1"/>
  <c r="Y68" i="16" s="1"/>
  <c r="J68" i="16"/>
  <c r="K68" i="16" s="1"/>
  <c r="L68" i="16" s="1"/>
  <c r="M68" i="16" s="1"/>
  <c r="V67" i="16"/>
  <c r="W67" i="16" s="1"/>
  <c r="X67" i="16" s="1"/>
  <c r="Y67" i="16" s="1"/>
  <c r="J67" i="16"/>
  <c r="K67" i="16" s="1"/>
  <c r="L67" i="16" s="1"/>
  <c r="M67" i="16" s="1"/>
  <c r="V66" i="16"/>
  <c r="W66" i="16" s="1"/>
  <c r="X66" i="16" s="1"/>
  <c r="Y66" i="16" s="1"/>
  <c r="J66" i="16"/>
  <c r="K66" i="16" s="1"/>
  <c r="L66" i="16" s="1"/>
  <c r="M66" i="16" s="1"/>
  <c r="V65" i="16"/>
  <c r="W65" i="16" s="1"/>
  <c r="X65" i="16" s="1"/>
  <c r="Y65" i="16" s="1"/>
  <c r="J65" i="16"/>
  <c r="K65" i="16" s="1"/>
  <c r="L65" i="16" s="1"/>
  <c r="M65" i="16" s="1"/>
  <c r="V64" i="16"/>
  <c r="W64" i="16" s="1"/>
  <c r="X64" i="16" s="1"/>
  <c r="Y64" i="16" s="1"/>
  <c r="J64" i="16"/>
  <c r="K64" i="16" s="1"/>
  <c r="L64" i="16" s="1"/>
  <c r="M64" i="16" s="1"/>
  <c r="V63" i="16"/>
  <c r="W63" i="16" s="1"/>
  <c r="X63" i="16" s="1"/>
  <c r="Y63" i="16" s="1"/>
  <c r="J63" i="16"/>
  <c r="K63" i="16" s="1"/>
  <c r="L63" i="16" s="1"/>
  <c r="M63" i="16" s="1"/>
  <c r="V62" i="16"/>
  <c r="W62" i="16" s="1"/>
  <c r="X62" i="16" s="1"/>
  <c r="Y62" i="16" s="1"/>
  <c r="J62" i="16"/>
  <c r="K62" i="16" s="1"/>
  <c r="L62" i="16" s="1"/>
  <c r="M62" i="16" s="1"/>
  <c r="V61" i="16"/>
  <c r="W61" i="16" s="1"/>
  <c r="X61" i="16" s="1"/>
  <c r="Y61" i="16" s="1"/>
  <c r="J61" i="16"/>
  <c r="K61" i="16" s="1"/>
  <c r="L61" i="16" s="1"/>
  <c r="M61" i="16" s="1"/>
  <c r="V60" i="16"/>
  <c r="W60" i="16" s="1"/>
  <c r="X60" i="16" s="1"/>
  <c r="Y60" i="16" s="1"/>
  <c r="J60" i="16"/>
  <c r="K60" i="16" s="1"/>
  <c r="L60" i="16" s="1"/>
  <c r="M60" i="16" s="1"/>
  <c r="V59" i="16"/>
  <c r="W59" i="16" s="1"/>
  <c r="X59" i="16" s="1"/>
  <c r="Y59" i="16" s="1"/>
  <c r="J59" i="16"/>
  <c r="K59" i="16" s="1"/>
  <c r="L59" i="16" s="1"/>
  <c r="M59" i="16" s="1"/>
  <c r="V58" i="16"/>
  <c r="W58" i="16" s="1"/>
  <c r="X58" i="16" s="1"/>
  <c r="Y58" i="16" s="1"/>
  <c r="J58" i="16"/>
  <c r="K58" i="16" s="1"/>
  <c r="L58" i="16" s="1"/>
  <c r="M58" i="16" s="1"/>
  <c r="V57" i="16"/>
  <c r="W57" i="16" s="1"/>
  <c r="X57" i="16" s="1"/>
  <c r="Y57" i="16" s="1"/>
  <c r="J57" i="16"/>
  <c r="K57" i="16" s="1"/>
  <c r="L57" i="16" s="1"/>
  <c r="M57" i="16" s="1"/>
  <c r="V56" i="16"/>
  <c r="W56" i="16" s="1"/>
  <c r="X56" i="16" s="1"/>
  <c r="Y56" i="16" s="1"/>
  <c r="J56" i="16"/>
  <c r="K56" i="16" s="1"/>
  <c r="L56" i="16" s="1"/>
  <c r="M56" i="16" s="1"/>
  <c r="V55" i="16"/>
  <c r="W55" i="16" s="1"/>
  <c r="X55" i="16" s="1"/>
  <c r="Y55" i="16" s="1"/>
  <c r="J55" i="16"/>
  <c r="K55" i="16" s="1"/>
  <c r="L55" i="16" s="1"/>
  <c r="M55" i="16" s="1"/>
  <c r="V54" i="16"/>
  <c r="W54" i="16" s="1"/>
  <c r="X54" i="16" s="1"/>
  <c r="Y54" i="16" s="1"/>
  <c r="J54" i="16"/>
  <c r="K54" i="16" s="1"/>
  <c r="L54" i="16" s="1"/>
  <c r="M54" i="16" s="1"/>
  <c r="V53" i="16"/>
  <c r="W53" i="16" s="1"/>
  <c r="X53" i="16" s="1"/>
  <c r="Y53" i="16" s="1"/>
  <c r="J53" i="16"/>
  <c r="K53" i="16" s="1"/>
  <c r="L53" i="16" s="1"/>
  <c r="M53" i="16" s="1"/>
  <c r="V52" i="16"/>
  <c r="W52" i="16" s="1"/>
  <c r="X52" i="16" s="1"/>
  <c r="Y52" i="16" s="1"/>
  <c r="J52" i="16"/>
  <c r="K52" i="16" s="1"/>
  <c r="L52" i="16" s="1"/>
  <c r="M52" i="16" s="1"/>
  <c r="V51" i="16"/>
  <c r="W51" i="16" s="1"/>
  <c r="X51" i="16" s="1"/>
  <c r="Y51" i="16" s="1"/>
  <c r="J51" i="16"/>
  <c r="K51" i="16" s="1"/>
  <c r="L51" i="16" s="1"/>
  <c r="M51" i="16" s="1"/>
  <c r="V50" i="16"/>
  <c r="W50" i="16" s="1"/>
  <c r="X50" i="16" s="1"/>
  <c r="Y50" i="16" s="1"/>
  <c r="J50" i="16"/>
  <c r="K50" i="16" s="1"/>
  <c r="L50" i="16" s="1"/>
  <c r="M50" i="16" s="1"/>
  <c r="V49" i="16"/>
  <c r="W49" i="16" s="1"/>
  <c r="X49" i="16" s="1"/>
  <c r="Y49" i="16" s="1"/>
  <c r="J49" i="16"/>
  <c r="K49" i="16" s="1"/>
  <c r="L49" i="16" s="1"/>
  <c r="M49" i="16" s="1"/>
  <c r="V48" i="16"/>
  <c r="W48" i="16" s="1"/>
  <c r="X48" i="16" s="1"/>
  <c r="Y48" i="16" s="1"/>
  <c r="J48" i="16"/>
  <c r="K48" i="16" s="1"/>
  <c r="L48" i="16" s="1"/>
  <c r="M48" i="16" s="1"/>
  <c r="V47" i="16"/>
  <c r="W47" i="16" s="1"/>
  <c r="X47" i="16" s="1"/>
  <c r="Y47" i="16" s="1"/>
  <c r="J47" i="16"/>
  <c r="K47" i="16" s="1"/>
  <c r="L47" i="16" s="1"/>
  <c r="M47" i="16" s="1"/>
  <c r="V46" i="16"/>
  <c r="W46" i="16" s="1"/>
  <c r="X46" i="16" s="1"/>
  <c r="Y46" i="16" s="1"/>
  <c r="J46" i="16"/>
  <c r="K46" i="16" s="1"/>
  <c r="L46" i="16" s="1"/>
  <c r="M46" i="16" s="1"/>
  <c r="V45" i="16"/>
  <c r="W45" i="16" s="1"/>
  <c r="X45" i="16" s="1"/>
  <c r="Y45" i="16" s="1"/>
  <c r="J45" i="16"/>
  <c r="K45" i="16" s="1"/>
  <c r="L45" i="16" s="1"/>
  <c r="M45" i="16" s="1"/>
  <c r="V44" i="16"/>
  <c r="W44" i="16" s="1"/>
  <c r="X44" i="16" s="1"/>
  <c r="Y44" i="16" s="1"/>
  <c r="J44" i="16"/>
  <c r="K44" i="16" s="1"/>
  <c r="L44" i="16" s="1"/>
  <c r="M44" i="16" s="1"/>
  <c r="V43" i="16"/>
  <c r="W43" i="16" s="1"/>
  <c r="X43" i="16" s="1"/>
  <c r="Y43" i="16" s="1"/>
  <c r="J43" i="16"/>
  <c r="K43" i="16" s="1"/>
  <c r="L43" i="16" s="1"/>
  <c r="M43" i="16" s="1"/>
  <c r="V42" i="16"/>
  <c r="W42" i="16" s="1"/>
  <c r="X42" i="16" s="1"/>
  <c r="Y42" i="16" s="1"/>
  <c r="J42" i="16"/>
  <c r="K42" i="16" s="1"/>
  <c r="L42" i="16" s="1"/>
  <c r="M42" i="16" s="1"/>
  <c r="V41" i="16"/>
  <c r="W41" i="16" s="1"/>
  <c r="X41" i="16" s="1"/>
  <c r="Y41" i="16" s="1"/>
  <c r="J41" i="16"/>
  <c r="K41" i="16" s="1"/>
  <c r="L41" i="16" s="1"/>
  <c r="M41" i="16" s="1"/>
  <c r="V40" i="16"/>
  <c r="W40" i="16" s="1"/>
  <c r="X40" i="16" s="1"/>
  <c r="Y40" i="16" s="1"/>
  <c r="J40" i="16"/>
  <c r="K40" i="16" s="1"/>
  <c r="L40" i="16" s="1"/>
  <c r="M40" i="16" s="1"/>
  <c r="V39" i="16"/>
  <c r="W39" i="16" s="1"/>
  <c r="X39" i="16" s="1"/>
  <c r="Y39" i="16" s="1"/>
  <c r="J39" i="16"/>
  <c r="K39" i="16" s="1"/>
  <c r="L39" i="16" s="1"/>
  <c r="M39" i="16" s="1"/>
  <c r="V38" i="16"/>
  <c r="W38" i="16" s="1"/>
  <c r="X38" i="16" s="1"/>
  <c r="Y38" i="16" s="1"/>
  <c r="J38" i="16"/>
  <c r="K38" i="16" s="1"/>
  <c r="L38" i="16" s="1"/>
  <c r="M38" i="16" s="1"/>
  <c r="V37" i="16"/>
  <c r="W37" i="16" s="1"/>
  <c r="X37" i="16" s="1"/>
  <c r="Y37" i="16" s="1"/>
  <c r="J37" i="16"/>
  <c r="K37" i="16" s="1"/>
  <c r="L37" i="16" s="1"/>
  <c r="M37" i="16" s="1"/>
  <c r="V36" i="16"/>
  <c r="W36" i="16" s="1"/>
  <c r="X36" i="16" s="1"/>
  <c r="Y36" i="16" s="1"/>
  <c r="J36" i="16"/>
  <c r="K36" i="16" s="1"/>
  <c r="L36" i="16" s="1"/>
  <c r="M36" i="16" s="1"/>
  <c r="V35" i="16"/>
  <c r="W35" i="16" s="1"/>
  <c r="X35" i="16" s="1"/>
  <c r="Y35" i="16" s="1"/>
  <c r="J35" i="16"/>
  <c r="K35" i="16" s="1"/>
  <c r="L35" i="16" s="1"/>
  <c r="M35" i="16" s="1"/>
  <c r="V34" i="16"/>
  <c r="W34" i="16" s="1"/>
  <c r="X34" i="16" s="1"/>
  <c r="Y34" i="16" s="1"/>
  <c r="J34" i="16"/>
  <c r="K34" i="16" s="1"/>
  <c r="L34" i="16" s="1"/>
  <c r="M34" i="16" s="1"/>
  <c r="V33" i="16"/>
  <c r="W33" i="16" s="1"/>
  <c r="X33" i="16" s="1"/>
  <c r="Y33" i="16" s="1"/>
  <c r="J33" i="16"/>
  <c r="K33" i="16" s="1"/>
  <c r="L33" i="16" s="1"/>
  <c r="M33" i="16" s="1"/>
  <c r="V32" i="16"/>
  <c r="W32" i="16" s="1"/>
  <c r="X32" i="16" s="1"/>
  <c r="Y32" i="16" s="1"/>
  <c r="J32" i="16"/>
  <c r="K32" i="16" s="1"/>
  <c r="L32" i="16" s="1"/>
  <c r="M32" i="16" s="1"/>
  <c r="V31" i="16"/>
  <c r="W31" i="16" s="1"/>
  <c r="X31" i="16" s="1"/>
  <c r="Y31" i="16" s="1"/>
  <c r="J31" i="16"/>
  <c r="K31" i="16" s="1"/>
  <c r="L31" i="16" s="1"/>
  <c r="M31" i="16" s="1"/>
  <c r="V30" i="16"/>
  <c r="W30" i="16" s="1"/>
  <c r="X30" i="16" s="1"/>
  <c r="Y30" i="16" s="1"/>
  <c r="J30" i="16"/>
  <c r="K30" i="16" s="1"/>
  <c r="L30" i="16" s="1"/>
  <c r="M30" i="16" s="1"/>
  <c r="V29" i="16"/>
  <c r="W29" i="16" s="1"/>
  <c r="X29" i="16" s="1"/>
  <c r="Y29" i="16" s="1"/>
  <c r="J29" i="16"/>
  <c r="K29" i="16" s="1"/>
  <c r="L29" i="16" s="1"/>
  <c r="M29" i="16" s="1"/>
  <c r="V28" i="16"/>
  <c r="W28" i="16" s="1"/>
  <c r="X28" i="16" s="1"/>
  <c r="Y28" i="16" s="1"/>
  <c r="J28" i="16"/>
  <c r="K28" i="16" s="1"/>
  <c r="L28" i="16" s="1"/>
  <c r="M28" i="16" s="1"/>
  <c r="V27" i="16"/>
  <c r="W27" i="16" s="1"/>
  <c r="X27" i="16" s="1"/>
  <c r="Y27" i="16" s="1"/>
  <c r="J27" i="16"/>
  <c r="K27" i="16" s="1"/>
  <c r="L27" i="16" s="1"/>
  <c r="M27" i="16" s="1"/>
  <c r="V26" i="16"/>
  <c r="W26" i="16" s="1"/>
  <c r="X26" i="16" s="1"/>
  <c r="Y26" i="16" s="1"/>
  <c r="J26" i="16"/>
  <c r="K26" i="16" s="1"/>
  <c r="L26" i="16" s="1"/>
  <c r="M26" i="16" s="1"/>
  <c r="V25" i="16"/>
  <c r="W25" i="16" s="1"/>
  <c r="X25" i="16" s="1"/>
  <c r="Y25" i="16" s="1"/>
  <c r="J25" i="16"/>
  <c r="K25" i="16" s="1"/>
  <c r="L25" i="16" s="1"/>
  <c r="M25" i="16" s="1"/>
  <c r="V24" i="16"/>
  <c r="W24" i="16" s="1"/>
  <c r="X24" i="16" s="1"/>
  <c r="Y24" i="16" s="1"/>
  <c r="J24" i="16"/>
  <c r="K24" i="16" s="1"/>
  <c r="L24" i="16" s="1"/>
  <c r="M24" i="16" s="1"/>
  <c r="V23" i="16"/>
  <c r="W23" i="16" s="1"/>
  <c r="X23" i="16" s="1"/>
  <c r="Y23" i="16" s="1"/>
  <c r="J23" i="16"/>
  <c r="K23" i="16" s="1"/>
  <c r="L23" i="16" s="1"/>
  <c r="M23" i="16" s="1"/>
  <c r="V22" i="16"/>
  <c r="W22" i="16" s="1"/>
  <c r="X22" i="16" s="1"/>
  <c r="Y22" i="16" s="1"/>
  <c r="J22" i="16"/>
  <c r="K22" i="16" s="1"/>
  <c r="L22" i="16" s="1"/>
  <c r="M22" i="16" s="1"/>
  <c r="V21" i="16"/>
  <c r="W21" i="16" s="1"/>
  <c r="X21" i="16" s="1"/>
  <c r="Y21" i="16" s="1"/>
  <c r="J21" i="16"/>
  <c r="K21" i="16" s="1"/>
  <c r="L21" i="16" s="1"/>
  <c r="M21" i="16" s="1"/>
  <c r="V20" i="16"/>
  <c r="W20" i="16" s="1"/>
  <c r="X20" i="16" s="1"/>
  <c r="Y20" i="16" s="1"/>
  <c r="J20" i="16"/>
  <c r="K20" i="16" s="1"/>
  <c r="L20" i="16" s="1"/>
  <c r="M20" i="16" s="1"/>
  <c r="V19" i="16"/>
  <c r="W19" i="16" s="1"/>
  <c r="X19" i="16" s="1"/>
  <c r="Y19" i="16" s="1"/>
  <c r="J19" i="16"/>
  <c r="K19" i="16" s="1"/>
  <c r="L19" i="16" s="1"/>
  <c r="M19" i="16" s="1"/>
  <c r="V18" i="16"/>
  <c r="W18" i="16" s="1"/>
  <c r="X18" i="16" s="1"/>
  <c r="Y18" i="16" s="1"/>
  <c r="J18" i="16"/>
  <c r="K18" i="16" s="1"/>
  <c r="L18" i="16" s="1"/>
  <c r="M18" i="16" s="1"/>
  <c r="V17" i="16"/>
  <c r="W17" i="16" s="1"/>
  <c r="X17" i="16" s="1"/>
  <c r="Y17" i="16" s="1"/>
  <c r="J17" i="16"/>
  <c r="K17" i="16" s="1"/>
  <c r="L17" i="16" s="1"/>
  <c r="M17" i="16" s="1"/>
  <c r="V16" i="16"/>
  <c r="W16" i="16" s="1"/>
  <c r="X16" i="16" s="1"/>
  <c r="Y16" i="16" s="1"/>
  <c r="J16" i="16"/>
  <c r="K16" i="16" s="1"/>
  <c r="L16" i="16" s="1"/>
  <c r="M16" i="16" s="1"/>
  <c r="V15" i="16"/>
  <c r="W15" i="16" s="1"/>
  <c r="X15" i="16" s="1"/>
  <c r="Y15" i="16" s="1"/>
  <c r="J15" i="16"/>
  <c r="K15" i="16" s="1"/>
  <c r="L15" i="16" s="1"/>
  <c r="M15" i="16" s="1"/>
  <c r="AG11" i="16"/>
  <c r="V11" i="16"/>
  <c r="J11" i="16"/>
  <c r="V10" i="16"/>
  <c r="J10" i="16"/>
  <c r="V9" i="16"/>
  <c r="J9" i="16"/>
  <c r="V8" i="16"/>
  <c r="J8" i="16"/>
  <c r="AC7" i="16"/>
  <c r="AB7" i="16"/>
  <c r="AA7" i="16"/>
  <c r="Z7" i="16"/>
  <c r="Y7" i="16"/>
  <c r="Q7" i="16"/>
  <c r="P7" i="16"/>
  <c r="O7" i="16"/>
  <c r="N7" i="16"/>
  <c r="M7" i="16"/>
  <c r="I5" i="20"/>
  <c r="H5" i="20"/>
  <c r="F5" i="20"/>
  <c r="E5" i="20"/>
  <c r="D5" i="20"/>
  <c r="C5" i="20"/>
  <c r="I4" i="20"/>
  <c r="H4" i="20"/>
  <c r="F4" i="20"/>
  <c r="E4" i="20"/>
  <c r="D4" i="20"/>
  <c r="C4" i="20"/>
  <c r="I3" i="20"/>
  <c r="H3" i="20"/>
  <c r="F3" i="20"/>
  <c r="E3" i="20"/>
  <c r="D3" i="20"/>
  <c r="C3" i="20"/>
  <c r="I2" i="20"/>
  <c r="H2" i="20"/>
  <c r="F2" i="20"/>
  <c r="E2" i="20"/>
  <c r="D2" i="20"/>
  <c r="C2" i="20"/>
  <c r="D13" i="11"/>
  <c r="C13" i="11"/>
  <c r="B13" i="11"/>
  <c r="D12" i="11"/>
  <c r="C12" i="11"/>
  <c r="B12" i="11"/>
  <c r="D11" i="11"/>
  <c r="C11" i="11"/>
  <c r="B11" i="11"/>
  <c r="D10" i="11"/>
  <c r="C10" i="11"/>
  <c r="B10" i="11"/>
  <c r="D9" i="11"/>
  <c r="C9" i="11"/>
  <c r="B9" i="11"/>
  <c r="D8" i="11"/>
  <c r="C8" i="11"/>
  <c r="B8" i="11"/>
  <c r="D7" i="11"/>
  <c r="C7" i="11"/>
  <c r="B7" i="11"/>
  <c r="D6" i="11"/>
  <c r="C6" i="11"/>
  <c r="B6" i="11"/>
  <c r="D5" i="11"/>
  <c r="C5" i="11"/>
  <c r="B5" i="11"/>
  <c r="D4" i="11"/>
  <c r="C4" i="11"/>
  <c r="B4" i="11"/>
  <c r="D3" i="11"/>
  <c r="C3" i="11"/>
  <c r="B3" i="11"/>
  <c r="N253" i="19"/>
  <c r="M253" i="19"/>
  <c r="L253" i="19"/>
  <c r="K253" i="19"/>
  <c r="N252" i="19"/>
  <c r="M252" i="19"/>
  <c r="L252" i="19"/>
  <c r="K252" i="19"/>
  <c r="F252" i="19"/>
  <c r="N251" i="19"/>
  <c r="M251" i="19"/>
  <c r="L251" i="19"/>
  <c r="K251" i="19"/>
  <c r="F251" i="19"/>
  <c r="N250" i="19"/>
  <c r="M250" i="19"/>
  <c r="L250" i="19"/>
  <c r="K250" i="19"/>
  <c r="F250" i="19"/>
  <c r="N249" i="19"/>
  <c r="M249" i="19"/>
  <c r="L249" i="19"/>
  <c r="K249" i="19"/>
  <c r="F249" i="19"/>
  <c r="N248" i="19"/>
  <c r="M248" i="19"/>
  <c r="L248" i="19"/>
  <c r="K248" i="19"/>
  <c r="F248" i="19"/>
  <c r="N247" i="19"/>
  <c r="M247" i="19"/>
  <c r="L247" i="19"/>
  <c r="K247" i="19"/>
  <c r="F247" i="19"/>
  <c r="N246" i="19"/>
  <c r="M246" i="19"/>
  <c r="L246" i="19"/>
  <c r="K246" i="19"/>
  <c r="F246" i="19"/>
  <c r="N245" i="19"/>
  <c r="M245" i="19"/>
  <c r="L245" i="19"/>
  <c r="K245" i="19"/>
  <c r="F245" i="19"/>
  <c r="N244" i="19"/>
  <c r="M244" i="19"/>
  <c r="L244" i="19"/>
  <c r="K244" i="19"/>
  <c r="F244" i="19"/>
  <c r="N243" i="19"/>
  <c r="M243" i="19"/>
  <c r="L243" i="19"/>
  <c r="K243" i="19"/>
  <c r="F243" i="19"/>
  <c r="N242" i="19"/>
  <c r="M242" i="19"/>
  <c r="L242" i="19"/>
  <c r="K242" i="19"/>
  <c r="F242" i="19"/>
  <c r="N241" i="19"/>
  <c r="M241" i="19"/>
  <c r="L241" i="19"/>
  <c r="K241" i="19"/>
  <c r="F241" i="19"/>
  <c r="N240" i="19"/>
  <c r="M240" i="19"/>
  <c r="L240" i="19"/>
  <c r="K240" i="19"/>
  <c r="F240" i="19"/>
  <c r="N239" i="19"/>
  <c r="M239" i="19"/>
  <c r="L239" i="19"/>
  <c r="K239" i="19"/>
  <c r="F239" i="19"/>
  <c r="N238" i="19"/>
  <c r="M238" i="19"/>
  <c r="L238" i="19"/>
  <c r="K238" i="19"/>
  <c r="F238" i="19"/>
  <c r="N237" i="19"/>
  <c r="M237" i="19"/>
  <c r="L237" i="19"/>
  <c r="K237" i="19"/>
  <c r="F237" i="19"/>
  <c r="N236" i="19"/>
  <c r="M236" i="19"/>
  <c r="L236" i="19"/>
  <c r="K236" i="19"/>
  <c r="F236" i="19"/>
  <c r="N235" i="19"/>
  <c r="M235" i="19"/>
  <c r="L235" i="19"/>
  <c r="K235" i="19"/>
  <c r="F235" i="19"/>
  <c r="N234" i="19"/>
  <c r="M234" i="19"/>
  <c r="L234" i="19"/>
  <c r="K234" i="19"/>
  <c r="F234" i="19"/>
  <c r="N233" i="19"/>
  <c r="M233" i="19"/>
  <c r="L233" i="19"/>
  <c r="K233" i="19"/>
  <c r="F233" i="19"/>
  <c r="N232" i="19"/>
  <c r="M232" i="19"/>
  <c r="L232" i="19"/>
  <c r="K232" i="19"/>
  <c r="F232" i="19"/>
  <c r="N231" i="19"/>
  <c r="M231" i="19"/>
  <c r="L231" i="19"/>
  <c r="K231" i="19"/>
  <c r="F231" i="19"/>
  <c r="N230" i="19"/>
  <c r="M230" i="19"/>
  <c r="L230" i="19"/>
  <c r="K230" i="19"/>
  <c r="F230" i="19"/>
  <c r="N229" i="19"/>
  <c r="M229" i="19"/>
  <c r="L229" i="19"/>
  <c r="K229" i="19"/>
  <c r="F229" i="19"/>
  <c r="N228" i="19"/>
  <c r="M228" i="19"/>
  <c r="L228" i="19"/>
  <c r="K228" i="19"/>
  <c r="F228" i="19"/>
  <c r="N227" i="19"/>
  <c r="M227" i="19"/>
  <c r="L227" i="19"/>
  <c r="K227" i="19"/>
  <c r="F227" i="19"/>
  <c r="N226" i="19"/>
  <c r="M226" i="19"/>
  <c r="L226" i="19"/>
  <c r="K226" i="19"/>
  <c r="F226" i="19"/>
  <c r="N225" i="19"/>
  <c r="M225" i="19"/>
  <c r="L225" i="19"/>
  <c r="K225" i="19"/>
  <c r="F225" i="19"/>
  <c r="N224" i="19"/>
  <c r="M224" i="19"/>
  <c r="L224" i="19"/>
  <c r="K224" i="19"/>
  <c r="F224" i="19"/>
  <c r="N223" i="19"/>
  <c r="M223" i="19"/>
  <c r="L223" i="19"/>
  <c r="K223" i="19"/>
  <c r="F223" i="19"/>
  <c r="N222" i="19"/>
  <c r="M222" i="19"/>
  <c r="L222" i="19"/>
  <c r="K222" i="19"/>
  <c r="F222" i="19"/>
  <c r="N221" i="19"/>
  <c r="M221" i="19"/>
  <c r="L221" i="19"/>
  <c r="K221" i="19"/>
  <c r="F221" i="19"/>
  <c r="N220" i="19"/>
  <c r="M220" i="19"/>
  <c r="L220" i="19"/>
  <c r="K220" i="19"/>
  <c r="F220" i="19"/>
  <c r="N219" i="19"/>
  <c r="M219" i="19"/>
  <c r="L219" i="19"/>
  <c r="K219" i="19"/>
  <c r="F219" i="19"/>
  <c r="N218" i="19"/>
  <c r="M218" i="19"/>
  <c r="L218" i="19"/>
  <c r="K218" i="19"/>
  <c r="F218" i="19"/>
  <c r="N217" i="19"/>
  <c r="M217" i="19"/>
  <c r="L217" i="19"/>
  <c r="K217" i="19"/>
  <c r="F217" i="19"/>
  <c r="N216" i="19"/>
  <c r="M216" i="19"/>
  <c r="L216" i="19"/>
  <c r="K216" i="19"/>
  <c r="F216" i="19"/>
  <c r="N215" i="19"/>
  <c r="M215" i="19"/>
  <c r="L215" i="19"/>
  <c r="K215" i="19"/>
  <c r="F215" i="19"/>
  <c r="N214" i="19"/>
  <c r="M214" i="19"/>
  <c r="L214" i="19"/>
  <c r="K214" i="19"/>
  <c r="F214" i="19"/>
  <c r="N213" i="19"/>
  <c r="M213" i="19"/>
  <c r="L213" i="19"/>
  <c r="K213" i="19"/>
  <c r="F213" i="19"/>
  <c r="N212" i="19"/>
  <c r="M212" i="19"/>
  <c r="L212" i="19"/>
  <c r="K212" i="19"/>
  <c r="F212" i="19"/>
  <c r="N211" i="19"/>
  <c r="M211" i="19"/>
  <c r="L211" i="19"/>
  <c r="K211" i="19"/>
  <c r="F211" i="19"/>
  <c r="N210" i="19"/>
  <c r="M210" i="19"/>
  <c r="L210" i="19"/>
  <c r="K210" i="19"/>
  <c r="F210" i="19"/>
  <c r="N209" i="19"/>
  <c r="M209" i="19"/>
  <c r="L209" i="19"/>
  <c r="K209" i="19"/>
  <c r="F209" i="19"/>
  <c r="N208" i="19"/>
  <c r="M208" i="19"/>
  <c r="L208" i="19"/>
  <c r="K208" i="19"/>
  <c r="F208" i="19"/>
  <c r="N207" i="19"/>
  <c r="M207" i="19"/>
  <c r="L207" i="19"/>
  <c r="K207" i="19"/>
  <c r="F207" i="19"/>
  <c r="N206" i="19"/>
  <c r="M206" i="19"/>
  <c r="L206" i="19"/>
  <c r="K206" i="19"/>
  <c r="F206" i="19"/>
  <c r="N205" i="19"/>
  <c r="M205" i="19"/>
  <c r="L205" i="19"/>
  <c r="K205" i="19"/>
  <c r="F205" i="19"/>
  <c r="N204" i="19"/>
  <c r="M204" i="19"/>
  <c r="L204" i="19"/>
  <c r="K204" i="19"/>
  <c r="F204" i="19"/>
  <c r="N203" i="19"/>
  <c r="M203" i="19"/>
  <c r="L203" i="19"/>
  <c r="K203" i="19"/>
  <c r="F203" i="19"/>
  <c r="N202" i="19"/>
  <c r="M202" i="19"/>
  <c r="L202" i="19"/>
  <c r="K202" i="19"/>
  <c r="F202" i="19"/>
  <c r="N201" i="19"/>
  <c r="M201" i="19"/>
  <c r="L201" i="19"/>
  <c r="K201" i="19"/>
  <c r="F201" i="19"/>
  <c r="N200" i="19"/>
  <c r="M200" i="19"/>
  <c r="L200" i="19"/>
  <c r="K200" i="19"/>
  <c r="F200" i="19"/>
  <c r="N199" i="19"/>
  <c r="M199" i="19"/>
  <c r="L199" i="19"/>
  <c r="K199" i="19"/>
  <c r="F199" i="19"/>
  <c r="N198" i="19"/>
  <c r="M198" i="19"/>
  <c r="L198" i="19"/>
  <c r="K198" i="19"/>
  <c r="F198" i="19"/>
  <c r="N197" i="19"/>
  <c r="M197" i="19"/>
  <c r="L197" i="19"/>
  <c r="K197" i="19"/>
  <c r="F197" i="19"/>
  <c r="N196" i="19"/>
  <c r="M196" i="19"/>
  <c r="L196" i="19"/>
  <c r="K196" i="19"/>
  <c r="F196" i="19"/>
  <c r="N195" i="19"/>
  <c r="M195" i="19"/>
  <c r="L195" i="19"/>
  <c r="K195" i="19"/>
  <c r="F195" i="19"/>
  <c r="N194" i="19"/>
  <c r="M194" i="19"/>
  <c r="L194" i="19"/>
  <c r="K194" i="19"/>
  <c r="F194" i="19"/>
  <c r="N193" i="19"/>
  <c r="M193" i="19"/>
  <c r="L193" i="19"/>
  <c r="K193" i="19"/>
  <c r="F193" i="19"/>
  <c r="N192" i="19"/>
  <c r="M192" i="19"/>
  <c r="L192" i="19"/>
  <c r="K192" i="19"/>
  <c r="F192" i="19"/>
  <c r="N191" i="19"/>
  <c r="M191" i="19"/>
  <c r="L191" i="19"/>
  <c r="K191" i="19"/>
  <c r="F191" i="19"/>
  <c r="N190" i="19"/>
  <c r="M190" i="19"/>
  <c r="L190" i="19"/>
  <c r="K190" i="19"/>
  <c r="F190" i="19"/>
  <c r="N189" i="19"/>
  <c r="M189" i="19"/>
  <c r="L189" i="19"/>
  <c r="K189" i="19"/>
  <c r="F189" i="19"/>
  <c r="N188" i="19"/>
  <c r="M188" i="19"/>
  <c r="L188" i="19"/>
  <c r="K188" i="19"/>
  <c r="F188" i="19"/>
  <c r="N187" i="19"/>
  <c r="M187" i="19"/>
  <c r="L187" i="19"/>
  <c r="K187" i="19"/>
  <c r="F187" i="19"/>
  <c r="N186" i="19"/>
  <c r="M186" i="19"/>
  <c r="L186" i="19"/>
  <c r="K186" i="19"/>
  <c r="F186" i="19"/>
  <c r="N185" i="19"/>
  <c r="M185" i="19"/>
  <c r="L185" i="19"/>
  <c r="K185" i="19"/>
  <c r="F185" i="19"/>
  <c r="N184" i="19"/>
  <c r="M184" i="19"/>
  <c r="L184" i="19"/>
  <c r="K184" i="19"/>
  <c r="F184" i="19"/>
  <c r="N183" i="19"/>
  <c r="M183" i="19"/>
  <c r="L183" i="19"/>
  <c r="K183" i="19"/>
  <c r="F183" i="19"/>
  <c r="N182" i="19"/>
  <c r="M182" i="19"/>
  <c r="L182" i="19"/>
  <c r="K182" i="19"/>
  <c r="F182" i="19"/>
  <c r="N181" i="19"/>
  <c r="M181" i="19"/>
  <c r="L181" i="19"/>
  <c r="K181" i="19"/>
  <c r="F181" i="19"/>
  <c r="N180" i="19"/>
  <c r="M180" i="19"/>
  <c r="L180" i="19"/>
  <c r="K180" i="19"/>
  <c r="F180" i="19"/>
  <c r="N179" i="19"/>
  <c r="M179" i="19"/>
  <c r="L179" i="19"/>
  <c r="K179" i="19"/>
  <c r="F179" i="19"/>
  <c r="N178" i="19"/>
  <c r="M178" i="19"/>
  <c r="L178" i="19"/>
  <c r="K178" i="19"/>
  <c r="F178" i="19"/>
  <c r="N177" i="19"/>
  <c r="M177" i="19"/>
  <c r="L177" i="19"/>
  <c r="K177" i="19"/>
  <c r="F177" i="19"/>
  <c r="N176" i="19"/>
  <c r="M176" i="19"/>
  <c r="L176" i="19"/>
  <c r="K176" i="19"/>
  <c r="F176" i="19"/>
  <c r="N175" i="19"/>
  <c r="M175" i="19"/>
  <c r="L175" i="19"/>
  <c r="K175" i="19"/>
  <c r="F175" i="19"/>
  <c r="N174" i="19"/>
  <c r="M174" i="19"/>
  <c r="L174" i="19"/>
  <c r="K174" i="19"/>
  <c r="F174" i="19"/>
  <c r="N173" i="19"/>
  <c r="M173" i="19"/>
  <c r="L173" i="19"/>
  <c r="K173" i="19"/>
  <c r="F173" i="19"/>
  <c r="N172" i="19"/>
  <c r="M172" i="19"/>
  <c r="L172" i="19"/>
  <c r="K172" i="19"/>
  <c r="F172" i="19"/>
  <c r="N171" i="19"/>
  <c r="M171" i="19"/>
  <c r="L171" i="19"/>
  <c r="K171" i="19"/>
  <c r="F171" i="19"/>
  <c r="N170" i="19"/>
  <c r="M170" i="19"/>
  <c r="L170" i="19"/>
  <c r="K170" i="19"/>
  <c r="F170" i="19"/>
  <c r="N169" i="19"/>
  <c r="M169" i="19"/>
  <c r="L169" i="19"/>
  <c r="K169" i="19"/>
  <c r="F169" i="19"/>
  <c r="N168" i="19"/>
  <c r="M168" i="19"/>
  <c r="L168" i="19"/>
  <c r="K168" i="19"/>
  <c r="F168" i="19"/>
  <c r="N167" i="19"/>
  <c r="M167" i="19"/>
  <c r="L167" i="19"/>
  <c r="K167" i="19"/>
  <c r="F167" i="19"/>
  <c r="N166" i="19"/>
  <c r="M166" i="19"/>
  <c r="L166" i="19"/>
  <c r="K166" i="19"/>
  <c r="F166" i="19"/>
  <c r="N165" i="19"/>
  <c r="M165" i="19"/>
  <c r="L165" i="19"/>
  <c r="K165" i="19"/>
  <c r="F165" i="19"/>
  <c r="N164" i="19"/>
  <c r="M164" i="19"/>
  <c r="L164" i="19"/>
  <c r="K164" i="19"/>
  <c r="F164" i="19"/>
  <c r="N163" i="19"/>
  <c r="M163" i="19"/>
  <c r="L163" i="19"/>
  <c r="K163" i="19"/>
  <c r="F163" i="19"/>
  <c r="N162" i="19"/>
  <c r="M162" i="19"/>
  <c r="L162" i="19"/>
  <c r="K162" i="19"/>
  <c r="F162" i="19"/>
  <c r="N161" i="19"/>
  <c r="M161" i="19"/>
  <c r="L161" i="19"/>
  <c r="K161" i="19"/>
  <c r="F161" i="19"/>
  <c r="N160" i="19"/>
  <c r="M160" i="19"/>
  <c r="L160" i="19"/>
  <c r="K160" i="19"/>
  <c r="F160" i="19"/>
  <c r="N159" i="19"/>
  <c r="M159" i="19"/>
  <c r="L159" i="19"/>
  <c r="K159" i="19"/>
  <c r="F159" i="19"/>
  <c r="N158" i="19"/>
  <c r="M158" i="19"/>
  <c r="L158" i="19"/>
  <c r="K158" i="19"/>
  <c r="F158" i="19"/>
  <c r="N157" i="19"/>
  <c r="M157" i="19"/>
  <c r="L157" i="19"/>
  <c r="K157" i="19"/>
  <c r="F157" i="19"/>
  <c r="N156" i="19"/>
  <c r="M156" i="19"/>
  <c r="L156" i="19"/>
  <c r="K156" i="19"/>
  <c r="F156" i="19"/>
  <c r="N155" i="19"/>
  <c r="M155" i="19"/>
  <c r="L155" i="19"/>
  <c r="K155" i="19"/>
  <c r="F155" i="19"/>
  <c r="N154" i="19"/>
  <c r="M154" i="19"/>
  <c r="L154" i="19"/>
  <c r="K154" i="19"/>
  <c r="F154" i="19"/>
  <c r="N153" i="19"/>
  <c r="M153" i="19"/>
  <c r="L153" i="19"/>
  <c r="K153" i="19"/>
  <c r="F153" i="19"/>
  <c r="N152" i="19"/>
  <c r="M152" i="19"/>
  <c r="L152" i="19"/>
  <c r="K152" i="19"/>
  <c r="F152" i="19"/>
  <c r="N151" i="19"/>
  <c r="M151" i="19"/>
  <c r="L151" i="19"/>
  <c r="K151" i="19"/>
  <c r="F151" i="19"/>
  <c r="N150" i="19"/>
  <c r="M150" i="19"/>
  <c r="L150" i="19"/>
  <c r="K150" i="19"/>
  <c r="F150" i="19"/>
  <c r="N149" i="19"/>
  <c r="M149" i="19"/>
  <c r="L149" i="19"/>
  <c r="K149" i="19"/>
  <c r="F149" i="19"/>
  <c r="N148" i="19"/>
  <c r="M148" i="19"/>
  <c r="L148" i="19"/>
  <c r="K148" i="19"/>
  <c r="F148" i="19"/>
  <c r="N147" i="19"/>
  <c r="M147" i="19"/>
  <c r="L147" i="19"/>
  <c r="K147" i="19"/>
  <c r="F147" i="19"/>
  <c r="N146" i="19"/>
  <c r="M146" i="19"/>
  <c r="L146" i="19"/>
  <c r="K146" i="19"/>
  <c r="F146" i="19"/>
  <c r="N145" i="19"/>
  <c r="M145" i="19"/>
  <c r="L145" i="19"/>
  <c r="K145" i="19"/>
  <c r="F145" i="19"/>
  <c r="N144" i="19"/>
  <c r="M144" i="19"/>
  <c r="L144" i="19"/>
  <c r="K144" i="19"/>
  <c r="F144" i="19"/>
  <c r="N143" i="19"/>
  <c r="M143" i="19"/>
  <c r="L143" i="19"/>
  <c r="K143" i="19"/>
  <c r="F143" i="19"/>
  <c r="N142" i="19"/>
  <c r="M142" i="19"/>
  <c r="L142" i="19"/>
  <c r="K142" i="19"/>
  <c r="F142" i="19"/>
  <c r="N141" i="19"/>
  <c r="M141" i="19"/>
  <c r="L141" i="19"/>
  <c r="K141" i="19"/>
  <c r="F141" i="19"/>
  <c r="N140" i="19"/>
  <c r="M140" i="19"/>
  <c r="L140" i="19"/>
  <c r="K140" i="19"/>
  <c r="F140" i="19"/>
  <c r="N139" i="19"/>
  <c r="M139" i="19"/>
  <c r="L139" i="19"/>
  <c r="K139" i="19"/>
  <c r="F139" i="19"/>
  <c r="N138" i="19"/>
  <c r="M138" i="19"/>
  <c r="L138" i="19"/>
  <c r="K138" i="19"/>
  <c r="F138" i="19"/>
  <c r="N137" i="19"/>
  <c r="M137" i="19"/>
  <c r="L137" i="19"/>
  <c r="K137" i="19"/>
  <c r="F137" i="19"/>
  <c r="N136" i="19"/>
  <c r="M136" i="19"/>
  <c r="L136" i="19"/>
  <c r="K136" i="19"/>
  <c r="F136" i="19"/>
  <c r="N135" i="19"/>
  <c r="M135" i="19"/>
  <c r="L135" i="19"/>
  <c r="K135" i="19"/>
  <c r="F135" i="19"/>
  <c r="N134" i="19"/>
  <c r="M134" i="19"/>
  <c r="L134" i="19"/>
  <c r="K134" i="19"/>
  <c r="F134" i="19"/>
  <c r="N133" i="19"/>
  <c r="M133" i="19"/>
  <c r="L133" i="19"/>
  <c r="K133" i="19"/>
  <c r="F133" i="19"/>
  <c r="N132" i="19"/>
  <c r="M132" i="19"/>
  <c r="L132" i="19"/>
  <c r="K132" i="19"/>
  <c r="F132" i="19"/>
  <c r="N131" i="19"/>
  <c r="M131" i="19"/>
  <c r="L131" i="19"/>
  <c r="K131" i="19"/>
  <c r="F131" i="19"/>
  <c r="N130" i="19"/>
  <c r="M130" i="19"/>
  <c r="L130" i="19"/>
  <c r="K130" i="19"/>
  <c r="F130" i="19"/>
  <c r="N129" i="19"/>
  <c r="M129" i="19"/>
  <c r="L129" i="19"/>
  <c r="K129" i="19"/>
  <c r="F129" i="19"/>
  <c r="N128" i="19"/>
  <c r="M128" i="19"/>
  <c r="L128" i="19"/>
  <c r="K128" i="19"/>
  <c r="F128" i="19"/>
  <c r="N127" i="19"/>
  <c r="M127" i="19"/>
  <c r="L127" i="19"/>
  <c r="K127" i="19"/>
  <c r="F127" i="19"/>
  <c r="N126" i="19"/>
  <c r="M126" i="19"/>
  <c r="L126" i="19"/>
  <c r="K126" i="19"/>
  <c r="F126" i="19"/>
  <c r="N125" i="19"/>
  <c r="M125" i="19"/>
  <c r="L125" i="19"/>
  <c r="K125" i="19"/>
  <c r="F125" i="19"/>
  <c r="N124" i="19"/>
  <c r="M124" i="19"/>
  <c r="L124" i="19"/>
  <c r="K124" i="19"/>
  <c r="F124" i="19"/>
  <c r="N123" i="19"/>
  <c r="M123" i="19"/>
  <c r="L123" i="19"/>
  <c r="K123" i="19"/>
  <c r="F123" i="19"/>
  <c r="N122" i="19"/>
  <c r="M122" i="19"/>
  <c r="L122" i="19"/>
  <c r="K122" i="19"/>
  <c r="F122" i="19"/>
  <c r="N121" i="19"/>
  <c r="M121" i="19"/>
  <c r="L121" i="19"/>
  <c r="K121" i="19"/>
  <c r="F121" i="19"/>
  <c r="N120" i="19"/>
  <c r="M120" i="19"/>
  <c r="L120" i="19"/>
  <c r="K120" i="19"/>
  <c r="F120" i="19"/>
  <c r="N119" i="19"/>
  <c r="M119" i="19"/>
  <c r="L119" i="19"/>
  <c r="K119" i="19"/>
  <c r="F119" i="19"/>
  <c r="N118" i="19"/>
  <c r="M118" i="19"/>
  <c r="L118" i="19"/>
  <c r="K118" i="19"/>
  <c r="F118" i="19"/>
  <c r="N117" i="19"/>
  <c r="M117" i="19"/>
  <c r="L117" i="19"/>
  <c r="K117" i="19"/>
  <c r="F117" i="19"/>
  <c r="N116" i="19"/>
  <c r="M116" i="19"/>
  <c r="L116" i="19"/>
  <c r="K116" i="19"/>
  <c r="F116" i="19"/>
  <c r="N115" i="19"/>
  <c r="M115" i="19"/>
  <c r="L115" i="19"/>
  <c r="K115" i="19"/>
  <c r="F115" i="19"/>
  <c r="N114" i="19"/>
  <c r="M114" i="19"/>
  <c r="L114" i="19"/>
  <c r="K114" i="19"/>
  <c r="F114" i="19"/>
  <c r="N113" i="19"/>
  <c r="M113" i="19"/>
  <c r="L113" i="19"/>
  <c r="K113" i="19"/>
  <c r="F113" i="19"/>
  <c r="N112" i="19"/>
  <c r="M112" i="19"/>
  <c r="L112" i="19"/>
  <c r="K112" i="19"/>
  <c r="F112" i="19"/>
  <c r="N111" i="19"/>
  <c r="M111" i="19"/>
  <c r="L111" i="19"/>
  <c r="K111" i="19"/>
  <c r="F111" i="19"/>
  <c r="N110" i="19"/>
  <c r="M110" i="19"/>
  <c r="L110" i="19"/>
  <c r="K110" i="19"/>
  <c r="F110" i="19"/>
  <c r="N109" i="19"/>
  <c r="M109" i="19"/>
  <c r="L109" i="19"/>
  <c r="K109" i="19"/>
  <c r="F109" i="19"/>
  <c r="N108" i="19"/>
  <c r="M108" i="19"/>
  <c r="L108" i="19"/>
  <c r="K108" i="19"/>
  <c r="F108" i="19"/>
  <c r="N107" i="19"/>
  <c r="M107" i="19"/>
  <c r="L107" i="19"/>
  <c r="K107" i="19"/>
  <c r="F107" i="19"/>
  <c r="N106" i="19"/>
  <c r="M106" i="19"/>
  <c r="L106" i="19"/>
  <c r="K106" i="19"/>
  <c r="F106" i="19"/>
  <c r="N105" i="19"/>
  <c r="M105" i="19"/>
  <c r="L105" i="19"/>
  <c r="K105" i="19"/>
  <c r="F105" i="19"/>
  <c r="N104" i="19"/>
  <c r="M104" i="19"/>
  <c r="L104" i="19"/>
  <c r="K104" i="19"/>
  <c r="F104" i="19"/>
  <c r="N103" i="19"/>
  <c r="M103" i="19"/>
  <c r="L103" i="19"/>
  <c r="K103" i="19"/>
  <c r="F103" i="19"/>
  <c r="N102" i="19"/>
  <c r="M102" i="19"/>
  <c r="L102" i="19"/>
  <c r="K102" i="19"/>
  <c r="F102" i="19"/>
  <c r="N101" i="19"/>
  <c r="M101" i="19"/>
  <c r="L101" i="19"/>
  <c r="K101" i="19"/>
  <c r="F101" i="19"/>
  <c r="N100" i="19"/>
  <c r="M100" i="19"/>
  <c r="L100" i="19"/>
  <c r="K100" i="19"/>
  <c r="F100" i="19"/>
  <c r="N99" i="19"/>
  <c r="M99" i="19"/>
  <c r="L99" i="19"/>
  <c r="K99" i="19"/>
  <c r="F99" i="19"/>
  <c r="N98" i="19"/>
  <c r="M98" i="19"/>
  <c r="L98" i="19"/>
  <c r="K98" i="19"/>
  <c r="F98" i="19"/>
  <c r="N97" i="19"/>
  <c r="M97" i="19"/>
  <c r="L97" i="19"/>
  <c r="K97" i="19"/>
  <c r="F97" i="19"/>
  <c r="N96" i="19"/>
  <c r="M96" i="19"/>
  <c r="L96" i="19"/>
  <c r="K96" i="19"/>
  <c r="F96" i="19"/>
  <c r="N95" i="19"/>
  <c r="M95" i="19"/>
  <c r="L95" i="19"/>
  <c r="K95" i="19"/>
  <c r="F95" i="19"/>
  <c r="N94" i="19"/>
  <c r="M94" i="19"/>
  <c r="L94" i="19"/>
  <c r="K94" i="19"/>
  <c r="F94" i="19"/>
  <c r="N93" i="19"/>
  <c r="M93" i="19"/>
  <c r="L93" i="19"/>
  <c r="K93" i="19"/>
  <c r="F93" i="19"/>
  <c r="N92" i="19"/>
  <c r="M92" i="19"/>
  <c r="L92" i="19"/>
  <c r="K92" i="19"/>
  <c r="F92" i="19"/>
  <c r="N91" i="19"/>
  <c r="M91" i="19"/>
  <c r="L91" i="19"/>
  <c r="K91" i="19"/>
  <c r="F91" i="19"/>
  <c r="N90" i="19"/>
  <c r="M90" i="19"/>
  <c r="L90" i="19"/>
  <c r="K90" i="19"/>
  <c r="F90" i="19"/>
  <c r="N89" i="19"/>
  <c r="M89" i="19"/>
  <c r="L89" i="19"/>
  <c r="K89" i="19"/>
  <c r="F89" i="19"/>
  <c r="N88" i="19"/>
  <c r="M88" i="19"/>
  <c r="L88" i="19"/>
  <c r="K88" i="19"/>
  <c r="F88" i="19"/>
  <c r="N87" i="19"/>
  <c r="M87" i="19"/>
  <c r="L87" i="19"/>
  <c r="K87" i="19"/>
  <c r="F87" i="19"/>
  <c r="N86" i="19"/>
  <c r="M86" i="19"/>
  <c r="L86" i="19"/>
  <c r="K86" i="19"/>
  <c r="F86" i="19"/>
  <c r="N85" i="19"/>
  <c r="M85" i="19"/>
  <c r="L85" i="19"/>
  <c r="K85" i="19"/>
  <c r="F85" i="19"/>
  <c r="N84" i="19"/>
  <c r="M84" i="19"/>
  <c r="L84" i="19"/>
  <c r="K84" i="19"/>
  <c r="F84" i="19"/>
  <c r="N83" i="19"/>
  <c r="M83" i="19"/>
  <c r="L83" i="19"/>
  <c r="K83" i="19"/>
  <c r="F83" i="19"/>
  <c r="N82" i="19"/>
  <c r="M82" i="19"/>
  <c r="L82" i="19"/>
  <c r="K82" i="19"/>
  <c r="F82" i="19"/>
  <c r="N81" i="19"/>
  <c r="M81" i="19"/>
  <c r="L81" i="19"/>
  <c r="K81" i="19"/>
  <c r="F81" i="19"/>
  <c r="N80" i="19"/>
  <c r="M80" i="19"/>
  <c r="L80" i="19"/>
  <c r="K80" i="19"/>
  <c r="F80" i="19"/>
  <c r="N79" i="19"/>
  <c r="M79" i="19"/>
  <c r="L79" i="19"/>
  <c r="K79" i="19"/>
  <c r="F79" i="19"/>
  <c r="N78" i="19"/>
  <c r="M78" i="19"/>
  <c r="L78" i="19"/>
  <c r="K78" i="19"/>
  <c r="F78" i="19"/>
  <c r="N77" i="19"/>
  <c r="M77" i="19"/>
  <c r="L77" i="19"/>
  <c r="K77" i="19"/>
  <c r="F77" i="19"/>
  <c r="N76" i="19"/>
  <c r="M76" i="19"/>
  <c r="L76" i="19"/>
  <c r="K76" i="19"/>
  <c r="F76" i="19"/>
  <c r="N75" i="19"/>
  <c r="M75" i="19"/>
  <c r="L75" i="19"/>
  <c r="K75" i="19"/>
  <c r="F75" i="19"/>
  <c r="N74" i="19"/>
  <c r="M74" i="19"/>
  <c r="L74" i="19"/>
  <c r="K74" i="19"/>
  <c r="F74" i="19"/>
  <c r="N73" i="19"/>
  <c r="M73" i="19"/>
  <c r="L73" i="19"/>
  <c r="K73" i="19"/>
  <c r="F73" i="19"/>
  <c r="N72" i="19"/>
  <c r="M72" i="19"/>
  <c r="L72" i="19"/>
  <c r="K72" i="19"/>
  <c r="F72" i="19"/>
  <c r="N71" i="19"/>
  <c r="M71" i="19"/>
  <c r="L71" i="19"/>
  <c r="K71" i="19"/>
  <c r="F71" i="19"/>
  <c r="N70" i="19"/>
  <c r="M70" i="19"/>
  <c r="L70" i="19"/>
  <c r="K70" i="19"/>
  <c r="F70" i="19"/>
  <c r="N69" i="19"/>
  <c r="M69" i="19"/>
  <c r="L69" i="19"/>
  <c r="K69" i="19"/>
  <c r="F69" i="19"/>
  <c r="N68" i="19"/>
  <c r="M68" i="19"/>
  <c r="L68" i="19"/>
  <c r="K68" i="19"/>
  <c r="F68" i="19"/>
  <c r="N67" i="19"/>
  <c r="M67" i="19"/>
  <c r="L67" i="19"/>
  <c r="K67" i="19"/>
  <c r="F67" i="19"/>
  <c r="N66" i="19"/>
  <c r="M66" i="19"/>
  <c r="L66" i="19"/>
  <c r="K66" i="19"/>
  <c r="F66" i="19"/>
  <c r="N65" i="19"/>
  <c r="M65" i="19"/>
  <c r="L65" i="19"/>
  <c r="K65" i="19"/>
  <c r="F65" i="19"/>
  <c r="N64" i="19"/>
  <c r="M64" i="19"/>
  <c r="L64" i="19"/>
  <c r="K64" i="19"/>
  <c r="F64" i="19"/>
  <c r="N63" i="19"/>
  <c r="M63" i="19"/>
  <c r="L63" i="19"/>
  <c r="K63" i="19"/>
  <c r="F63" i="19"/>
  <c r="N62" i="19"/>
  <c r="M62" i="19"/>
  <c r="L62" i="19"/>
  <c r="K62" i="19"/>
  <c r="F62" i="19"/>
  <c r="N61" i="19"/>
  <c r="M61" i="19"/>
  <c r="L61" i="19"/>
  <c r="K61" i="19"/>
  <c r="F61" i="19"/>
  <c r="N60" i="19"/>
  <c r="M60" i="19"/>
  <c r="L60" i="19"/>
  <c r="K60" i="19"/>
  <c r="F60" i="19"/>
  <c r="N59" i="19"/>
  <c r="M59" i="19"/>
  <c r="L59" i="19"/>
  <c r="K59" i="19"/>
  <c r="F59" i="19"/>
  <c r="N58" i="19"/>
  <c r="M58" i="19"/>
  <c r="L58" i="19"/>
  <c r="K58" i="19"/>
  <c r="F58" i="19"/>
  <c r="N57" i="19"/>
  <c r="M57" i="19"/>
  <c r="L57" i="19"/>
  <c r="K57" i="19"/>
  <c r="F57" i="19"/>
  <c r="N56" i="19"/>
  <c r="M56" i="19"/>
  <c r="L56" i="19"/>
  <c r="K56" i="19"/>
  <c r="F56" i="19"/>
  <c r="N55" i="19"/>
  <c r="M55" i="19"/>
  <c r="L55" i="19"/>
  <c r="K55" i="19"/>
  <c r="F55" i="19"/>
  <c r="N54" i="19"/>
  <c r="M54" i="19"/>
  <c r="L54" i="19"/>
  <c r="K54" i="19"/>
  <c r="F54" i="19"/>
  <c r="N53" i="19"/>
  <c r="M53" i="19"/>
  <c r="L53" i="19"/>
  <c r="K53" i="19"/>
  <c r="F53" i="19"/>
  <c r="N52" i="19"/>
  <c r="M52" i="19"/>
  <c r="L52" i="19"/>
  <c r="K52" i="19"/>
  <c r="F52" i="19"/>
  <c r="N51" i="19"/>
  <c r="M51" i="19"/>
  <c r="L51" i="19"/>
  <c r="K51" i="19"/>
  <c r="F51" i="19"/>
  <c r="N50" i="19"/>
  <c r="M50" i="19"/>
  <c r="L50" i="19"/>
  <c r="K50" i="19"/>
  <c r="F50" i="19"/>
  <c r="N49" i="19"/>
  <c r="M49" i="19"/>
  <c r="L49" i="19"/>
  <c r="K49" i="19"/>
  <c r="F49" i="19"/>
  <c r="N48" i="19"/>
  <c r="M48" i="19"/>
  <c r="L48" i="19"/>
  <c r="K48" i="19"/>
  <c r="F48" i="19"/>
  <c r="N47" i="19"/>
  <c r="M47" i="19"/>
  <c r="L47" i="19"/>
  <c r="K47" i="19"/>
  <c r="F47" i="19"/>
  <c r="N46" i="19"/>
  <c r="M46" i="19"/>
  <c r="L46" i="19"/>
  <c r="K46" i="19"/>
  <c r="F46" i="19"/>
  <c r="N45" i="19"/>
  <c r="M45" i="19"/>
  <c r="L45" i="19"/>
  <c r="K45" i="19"/>
  <c r="F45" i="19"/>
  <c r="N44" i="19"/>
  <c r="M44" i="19"/>
  <c r="L44" i="19"/>
  <c r="K44" i="19"/>
  <c r="F44" i="19"/>
  <c r="N43" i="19"/>
  <c r="M43" i="19"/>
  <c r="L43" i="19"/>
  <c r="K43" i="19"/>
  <c r="F43" i="19"/>
  <c r="N42" i="19"/>
  <c r="M42" i="19"/>
  <c r="L42" i="19"/>
  <c r="K42" i="19"/>
  <c r="F42" i="19"/>
  <c r="N41" i="19"/>
  <c r="M41" i="19"/>
  <c r="L41" i="19"/>
  <c r="K41" i="19"/>
  <c r="F41" i="19"/>
  <c r="N40" i="19"/>
  <c r="M40" i="19"/>
  <c r="L40" i="19"/>
  <c r="K40" i="19"/>
  <c r="F40" i="19"/>
  <c r="N39" i="19"/>
  <c r="M39" i="19"/>
  <c r="L39" i="19"/>
  <c r="K39" i="19"/>
  <c r="F39" i="19"/>
  <c r="N38" i="19"/>
  <c r="M38" i="19"/>
  <c r="L38" i="19"/>
  <c r="K38" i="19"/>
  <c r="F38" i="19"/>
  <c r="N37" i="19"/>
  <c r="M37" i="19"/>
  <c r="L37" i="19"/>
  <c r="K37" i="19"/>
  <c r="F37" i="19"/>
  <c r="N36" i="19"/>
  <c r="M36" i="19"/>
  <c r="L36" i="19"/>
  <c r="K36" i="19"/>
  <c r="F36" i="19"/>
  <c r="N35" i="19"/>
  <c r="M35" i="19"/>
  <c r="L35" i="19"/>
  <c r="K35" i="19"/>
  <c r="F35" i="19"/>
  <c r="N34" i="19"/>
  <c r="M34" i="19"/>
  <c r="L34" i="19"/>
  <c r="K34" i="19"/>
  <c r="F34" i="19"/>
  <c r="N33" i="19"/>
  <c r="M33" i="19"/>
  <c r="L33" i="19"/>
  <c r="K33" i="19"/>
  <c r="F33" i="19"/>
  <c r="N32" i="19"/>
  <c r="M32" i="19"/>
  <c r="L32" i="19"/>
  <c r="K32" i="19"/>
  <c r="F32" i="19"/>
  <c r="N31" i="19"/>
  <c r="M31" i="19"/>
  <c r="L31" i="19"/>
  <c r="K31" i="19"/>
  <c r="F31" i="19"/>
  <c r="N30" i="19"/>
  <c r="M30" i="19"/>
  <c r="L30" i="19"/>
  <c r="K30" i="19"/>
  <c r="F30" i="19"/>
  <c r="N29" i="19"/>
  <c r="M29" i="19"/>
  <c r="L29" i="19"/>
  <c r="K29" i="19"/>
  <c r="F29" i="19"/>
  <c r="N28" i="19"/>
  <c r="M28" i="19"/>
  <c r="L28" i="19"/>
  <c r="K28" i="19"/>
  <c r="F28" i="19"/>
  <c r="N27" i="19"/>
  <c r="M27" i="19"/>
  <c r="L27" i="19"/>
  <c r="K27" i="19"/>
  <c r="F27" i="19"/>
  <c r="N26" i="19"/>
  <c r="M26" i="19"/>
  <c r="L26" i="19"/>
  <c r="K26" i="19"/>
  <c r="F26" i="19"/>
  <c r="N25" i="19"/>
  <c r="M25" i="19"/>
  <c r="L25" i="19"/>
  <c r="K25" i="19"/>
  <c r="F25" i="19"/>
  <c r="N24" i="19"/>
  <c r="M24" i="19"/>
  <c r="L24" i="19"/>
  <c r="K24" i="19"/>
  <c r="F24" i="19"/>
  <c r="N23" i="19"/>
  <c r="M23" i="19"/>
  <c r="L23" i="19"/>
  <c r="K23" i="19"/>
  <c r="F23" i="19"/>
  <c r="N22" i="19"/>
  <c r="M22" i="19"/>
  <c r="L22" i="19"/>
  <c r="K22" i="19"/>
  <c r="F22" i="19"/>
  <c r="N21" i="19"/>
  <c r="M21" i="19"/>
  <c r="L21" i="19"/>
  <c r="K21" i="19"/>
  <c r="F21" i="19"/>
  <c r="N20" i="19"/>
  <c r="M20" i="19"/>
  <c r="L20" i="19"/>
  <c r="K20" i="19"/>
  <c r="F20" i="19"/>
  <c r="N19" i="19"/>
  <c r="M19" i="19"/>
  <c r="L19" i="19"/>
  <c r="K19" i="19"/>
  <c r="F19" i="19"/>
  <c r="N18" i="19"/>
  <c r="M18" i="19"/>
  <c r="L18" i="19"/>
  <c r="K18" i="19"/>
  <c r="F18" i="19"/>
  <c r="N17" i="19"/>
  <c r="M17" i="19"/>
  <c r="L17" i="19"/>
  <c r="K17" i="19"/>
  <c r="F17" i="19"/>
  <c r="N16" i="19"/>
  <c r="M16" i="19"/>
  <c r="L16" i="19"/>
  <c r="K16" i="19"/>
  <c r="F16" i="19"/>
  <c r="N15" i="19"/>
  <c r="M15" i="19"/>
  <c r="L15" i="19"/>
  <c r="K15" i="19"/>
  <c r="F15" i="19"/>
  <c r="N14" i="19"/>
  <c r="M14" i="19"/>
  <c r="L14" i="19"/>
  <c r="K14" i="19"/>
  <c r="F14" i="19"/>
  <c r="N13" i="19"/>
  <c r="M13" i="19"/>
  <c r="L13" i="19"/>
  <c r="K13" i="19"/>
  <c r="F13" i="19"/>
  <c r="N12" i="19"/>
  <c r="M12" i="19"/>
  <c r="L12" i="19"/>
  <c r="K12" i="19"/>
  <c r="F12" i="19"/>
  <c r="N11" i="19"/>
  <c r="M11" i="19"/>
  <c r="L11" i="19"/>
  <c r="K11" i="19"/>
  <c r="F11" i="19"/>
  <c r="N10" i="19"/>
  <c r="M10" i="19"/>
  <c r="L10" i="19"/>
  <c r="K10" i="19"/>
  <c r="F10" i="19"/>
  <c r="N9" i="19"/>
  <c r="M9" i="19"/>
  <c r="L9" i="19"/>
  <c r="K9" i="19"/>
  <c r="F9" i="19"/>
  <c r="N8" i="19"/>
  <c r="M8" i="19"/>
  <c r="L8" i="19"/>
  <c r="K8" i="19"/>
  <c r="F8" i="19"/>
  <c r="N7" i="19"/>
  <c r="M7" i="19"/>
  <c r="L7" i="19"/>
  <c r="K7" i="19"/>
  <c r="F7" i="19"/>
  <c r="N6" i="19"/>
  <c r="M6" i="19"/>
  <c r="L6" i="19"/>
  <c r="K6" i="19"/>
  <c r="F6" i="19"/>
  <c r="N5" i="19"/>
  <c r="M5" i="19"/>
  <c r="L5" i="19"/>
  <c r="K5" i="19"/>
  <c r="F5" i="19"/>
  <c r="N4" i="19"/>
  <c r="M4" i="19"/>
  <c r="L4" i="19"/>
  <c r="K4" i="19"/>
  <c r="F4" i="19"/>
  <c r="N3" i="19"/>
  <c r="M3" i="19"/>
  <c r="L3" i="19"/>
  <c r="K3" i="19"/>
  <c r="F3" i="19"/>
  <c r="I252" i="10"/>
  <c r="H252" i="10"/>
  <c r="G252" i="10"/>
  <c r="F252" i="10"/>
  <c r="E252" i="10"/>
  <c r="I251" i="10"/>
  <c r="H251" i="10"/>
  <c r="G251" i="10"/>
  <c r="F251" i="10"/>
  <c r="E251" i="10"/>
  <c r="I250" i="10"/>
  <c r="H250" i="10"/>
  <c r="G250" i="10"/>
  <c r="F250" i="10"/>
  <c r="E250" i="10"/>
  <c r="I249" i="10"/>
  <c r="H249" i="10"/>
  <c r="G249" i="10"/>
  <c r="F249" i="10"/>
  <c r="E249" i="10"/>
  <c r="I248" i="10"/>
  <c r="H248" i="10"/>
  <c r="G248" i="10"/>
  <c r="F248" i="10"/>
  <c r="E248" i="10"/>
  <c r="I247" i="10"/>
  <c r="H247" i="10"/>
  <c r="G247" i="10"/>
  <c r="F247" i="10"/>
  <c r="E247" i="10"/>
  <c r="I246" i="10"/>
  <c r="H246" i="10"/>
  <c r="G246" i="10"/>
  <c r="F246" i="10"/>
  <c r="E246" i="10"/>
  <c r="I245" i="10"/>
  <c r="H245" i="10"/>
  <c r="G245" i="10"/>
  <c r="F245" i="10"/>
  <c r="E245" i="10"/>
  <c r="I244" i="10"/>
  <c r="H244" i="10"/>
  <c r="G244" i="10"/>
  <c r="F244" i="10"/>
  <c r="E244" i="10"/>
  <c r="I243" i="10"/>
  <c r="H243" i="10"/>
  <c r="G243" i="10"/>
  <c r="F243" i="10"/>
  <c r="E243" i="10"/>
  <c r="I242" i="10"/>
  <c r="H242" i="10"/>
  <c r="G242" i="10"/>
  <c r="F242" i="10"/>
  <c r="E242" i="10"/>
  <c r="I241" i="10"/>
  <c r="H241" i="10"/>
  <c r="G241" i="10"/>
  <c r="F241" i="10"/>
  <c r="E241" i="10"/>
  <c r="I240" i="10"/>
  <c r="H240" i="10"/>
  <c r="G240" i="10"/>
  <c r="F240" i="10"/>
  <c r="E240" i="10"/>
  <c r="I239" i="10"/>
  <c r="H239" i="10"/>
  <c r="G239" i="10"/>
  <c r="F239" i="10"/>
  <c r="E239" i="10"/>
  <c r="I238" i="10"/>
  <c r="H238" i="10"/>
  <c r="G238" i="10"/>
  <c r="F238" i="10"/>
  <c r="E238" i="10"/>
  <c r="I237" i="10"/>
  <c r="H237" i="10"/>
  <c r="G237" i="10"/>
  <c r="F237" i="10"/>
  <c r="E237" i="10"/>
  <c r="I236" i="10"/>
  <c r="H236" i="10"/>
  <c r="G236" i="10"/>
  <c r="F236" i="10"/>
  <c r="E236" i="10"/>
  <c r="I235" i="10"/>
  <c r="H235" i="10"/>
  <c r="G235" i="10"/>
  <c r="F235" i="10"/>
  <c r="E235" i="10"/>
  <c r="I234" i="10"/>
  <c r="H234" i="10"/>
  <c r="G234" i="10"/>
  <c r="F234" i="10"/>
  <c r="E234" i="10"/>
  <c r="I233" i="10"/>
  <c r="H233" i="10"/>
  <c r="G233" i="10"/>
  <c r="F233" i="10"/>
  <c r="E233" i="10"/>
  <c r="I232" i="10"/>
  <c r="H232" i="10"/>
  <c r="G232" i="10"/>
  <c r="F232" i="10"/>
  <c r="E232" i="10"/>
  <c r="I231" i="10"/>
  <c r="H231" i="10"/>
  <c r="G231" i="10"/>
  <c r="F231" i="10"/>
  <c r="E231" i="10"/>
  <c r="I230" i="10"/>
  <c r="H230" i="10"/>
  <c r="G230" i="10"/>
  <c r="F230" i="10"/>
  <c r="E230" i="10"/>
  <c r="I229" i="10"/>
  <c r="H229" i="10"/>
  <c r="G229" i="10"/>
  <c r="F229" i="10"/>
  <c r="E229" i="10"/>
  <c r="I228" i="10"/>
  <c r="H228" i="10"/>
  <c r="G228" i="10"/>
  <c r="F228" i="10"/>
  <c r="E228" i="10"/>
  <c r="I227" i="10"/>
  <c r="H227" i="10"/>
  <c r="G227" i="10"/>
  <c r="F227" i="10"/>
  <c r="E227" i="10"/>
  <c r="I226" i="10"/>
  <c r="H226" i="10"/>
  <c r="G226" i="10"/>
  <c r="F226" i="10"/>
  <c r="E226" i="10"/>
  <c r="I225" i="10"/>
  <c r="H225" i="10"/>
  <c r="G225" i="10"/>
  <c r="F225" i="10"/>
  <c r="E225" i="10"/>
  <c r="I224" i="10"/>
  <c r="H224" i="10"/>
  <c r="G224" i="10"/>
  <c r="F224" i="10"/>
  <c r="E224" i="10"/>
  <c r="I223" i="10"/>
  <c r="H223" i="10"/>
  <c r="G223" i="10"/>
  <c r="F223" i="10"/>
  <c r="E223" i="10"/>
  <c r="I222" i="10"/>
  <c r="H222" i="10"/>
  <c r="G222" i="10"/>
  <c r="F222" i="10"/>
  <c r="E222" i="10"/>
  <c r="I221" i="10"/>
  <c r="H221" i="10"/>
  <c r="G221" i="10"/>
  <c r="F221" i="10"/>
  <c r="E221" i="10"/>
  <c r="I220" i="10"/>
  <c r="H220" i="10"/>
  <c r="G220" i="10"/>
  <c r="F220" i="10"/>
  <c r="E220" i="10"/>
  <c r="I219" i="10"/>
  <c r="H219" i="10"/>
  <c r="G219" i="10"/>
  <c r="F219" i="10"/>
  <c r="E219" i="10"/>
  <c r="I218" i="10"/>
  <c r="H218" i="10"/>
  <c r="G218" i="10"/>
  <c r="F218" i="10"/>
  <c r="E218" i="10"/>
  <c r="I217" i="10"/>
  <c r="H217" i="10"/>
  <c r="G217" i="10"/>
  <c r="F217" i="10"/>
  <c r="E217" i="10"/>
  <c r="I216" i="10"/>
  <c r="H216" i="10"/>
  <c r="G216" i="10"/>
  <c r="F216" i="10"/>
  <c r="E216" i="10"/>
  <c r="I215" i="10"/>
  <c r="H215" i="10"/>
  <c r="G215" i="10"/>
  <c r="F215" i="10"/>
  <c r="E215" i="10"/>
  <c r="I214" i="10"/>
  <c r="H214" i="10"/>
  <c r="G214" i="10"/>
  <c r="F214" i="10"/>
  <c r="E214" i="10"/>
  <c r="I213" i="10"/>
  <c r="H213" i="10"/>
  <c r="G213" i="10"/>
  <c r="F213" i="10"/>
  <c r="E213" i="10"/>
  <c r="I212" i="10"/>
  <c r="H212" i="10"/>
  <c r="G212" i="10"/>
  <c r="F212" i="10"/>
  <c r="E212" i="10"/>
  <c r="I211" i="10"/>
  <c r="H211" i="10"/>
  <c r="G211" i="10"/>
  <c r="F211" i="10"/>
  <c r="E211" i="10"/>
  <c r="I210" i="10"/>
  <c r="H210" i="10"/>
  <c r="G210" i="10"/>
  <c r="F210" i="10"/>
  <c r="E210" i="10"/>
  <c r="I209" i="10"/>
  <c r="H209" i="10"/>
  <c r="G209" i="10"/>
  <c r="F209" i="10"/>
  <c r="E209" i="10"/>
  <c r="I208" i="10"/>
  <c r="H208" i="10"/>
  <c r="G208" i="10"/>
  <c r="F208" i="10"/>
  <c r="E208" i="10"/>
  <c r="I207" i="10"/>
  <c r="H207" i="10"/>
  <c r="G207" i="10"/>
  <c r="F207" i="10"/>
  <c r="E207" i="10"/>
  <c r="I206" i="10"/>
  <c r="H206" i="10"/>
  <c r="G206" i="10"/>
  <c r="F206" i="10"/>
  <c r="E206" i="10"/>
  <c r="I205" i="10"/>
  <c r="H205" i="10"/>
  <c r="G205" i="10"/>
  <c r="F205" i="10"/>
  <c r="E205" i="10"/>
  <c r="I204" i="10"/>
  <c r="H204" i="10"/>
  <c r="G204" i="10"/>
  <c r="F204" i="10"/>
  <c r="E204" i="10"/>
  <c r="I203" i="10"/>
  <c r="H203" i="10"/>
  <c r="G203" i="10"/>
  <c r="F203" i="10"/>
  <c r="E203" i="10"/>
  <c r="I202" i="10"/>
  <c r="H202" i="10"/>
  <c r="G202" i="10"/>
  <c r="F202" i="10"/>
  <c r="E202" i="10"/>
  <c r="I201" i="10"/>
  <c r="H201" i="10"/>
  <c r="G201" i="10"/>
  <c r="F201" i="10"/>
  <c r="E201" i="10"/>
  <c r="I200" i="10"/>
  <c r="H200" i="10"/>
  <c r="G200" i="10"/>
  <c r="F200" i="10"/>
  <c r="E200" i="10"/>
  <c r="I199" i="10"/>
  <c r="H199" i="10"/>
  <c r="G199" i="10"/>
  <c r="F199" i="10"/>
  <c r="E199" i="10"/>
  <c r="I198" i="10"/>
  <c r="H198" i="10"/>
  <c r="G198" i="10"/>
  <c r="F198" i="10"/>
  <c r="E198" i="10"/>
  <c r="I197" i="10"/>
  <c r="H197" i="10"/>
  <c r="G197" i="10"/>
  <c r="F197" i="10"/>
  <c r="E197" i="10"/>
  <c r="I196" i="10"/>
  <c r="H196" i="10"/>
  <c r="G196" i="10"/>
  <c r="F196" i="10"/>
  <c r="E196" i="10"/>
  <c r="I195" i="10"/>
  <c r="H195" i="10"/>
  <c r="G195" i="10"/>
  <c r="F195" i="10"/>
  <c r="E195" i="10"/>
  <c r="I194" i="10"/>
  <c r="H194" i="10"/>
  <c r="G194" i="10"/>
  <c r="F194" i="10"/>
  <c r="E194" i="10"/>
  <c r="I193" i="10"/>
  <c r="H193" i="10"/>
  <c r="G193" i="10"/>
  <c r="F193" i="10"/>
  <c r="E193" i="10"/>
  <c r="I192" i="10"/>
  <c r="H192" i="10"/>
  <c r="G192" i="10"/>
  <c r="F192" i="10"/>
  <c r="E192" i="10"/>
  <c r="I191" i="10"/>
  <c r="H191" i="10"/>
  <c r="G191" i="10"/>
  <c r="F191" i="10"/>
  <c r="E191" i="10"/>
  <c r="I190" i="10"/>
  <c r="H190" i="10"/>
  <c r="G190" i="10"/>
  <c r="F190" i="10"/>
  <c r="E190" i="10"/>
  <c r="I189" i="10"/>
  <c r="H189" i="10"/>
  <c r="G189" i="10"/>
  <c r="F189" i="10"/>
  <c r="E189" i="10"/>
  <c r="I188" i="10"/>
  <c r="H188" i="10"/>
  <c r="G188" i="10"/>
  <c r="F188" i="10"/>
  <c r="E188" i="10"/>
  <c r="I187" i="10"/>
  <c r="H187" i="10"/>
  <c r="G187" i="10"/>
  <c r="F187" i="10"/>
  <c r="E187" i="10"/>
  <c r="I186" i="10"/>
  <c r="H186" i="10"/>
  <c r="G186" i="10"/>
  <c r="F186" i="10"/>
  <c r="E186" i="10"/>
  <c r="I185" i="10"/>
  <c r="H185" i="10"/>
  <c r="G185" i="10"/>
  <c r="F185" i="10"/>
  <c r="E185" i="10"/>
  <c r="I184" i="10"/>
  <c r="H184" i="10"/>
  <c r="G184" i="10"/>
  <c r="F184" i="10"/>
  <c r="E184" i="10"/>
  <c r="I183" i="10"/>
  <c r="H183" i="10"/>
  <c r="G183" i="10"/>
  <c r="F183" i="10"/>
  <c r="E183" i="10"/>
  <c r="I182" i="10"/>
  <c r="H182" i="10"/>
  <c r="G182" i="10"/>
  <c r="F182" i="10"/>
  <c r="E182" i="10"/>
  <c r="I181" i="10"/>
  <c r="H181" i="10"/>
  <c r="G181" i="10"/>
  <c r="F181" i="10"/>
  <c r="E181" i="10"/>
  <c r="I180" i="10"/>
  <c r="H180" i="10"/>
  <c r="G180" i="10"/>
  <c r="F180" i="10"/>
  <c r="E180" i="10"/>
  <c r="I179" i="10"/>
  <c r="H179" i="10"/>
  <c r="G179" i="10"/>
  <c r="F179" i="10"/>
  <c r="E179" i="10"/>
  <c r="I178" i="10"/>
  <c r="H178" i="10"/>
  <c r="G178" i="10"/>
  <c r="F178" i="10"/>
  <c r="E178" i="10"/>
  <c r="I177" i="10"/>
  <c r="H177" i="10"/>
  <c r="G177" i="10"/>
  <c r="F177" i="10"/>
  <c r="E177" i="10"/>
  <c r="I176" i="10"/>
  <c r="H176" i="10"/>
  <c r="G176" i="10"/>
  <c r="F176" i="10"/>
  <c r="E176" i="10"/>
  <c r="I175" i="10"/>
  <c r="H175" i="10"/>
  <c r="G175" i="10"/>
  <c r="F175" i="10"/>
  <c r="E175" i="10"/>
  <c r="I174" i="10"/>
  <c r="H174" i="10"/>
  <c r="G174" i="10"/>
  <c r="F174" i="10"/>
  <c r="E174" i="10"/>
  <c r="I173" i="10"/>
  <c r="H173" i="10"/>
  <c r="G173" i="10"/>
  <c r="F173" i="10"/>
  <c r="E173" i="10"/>
  <c r="I172" i="10"/>
  <c r="H172" i="10"/>
  <c r="G172" i="10"/>
  <c r="F172" i="10"/>
  <c r="E172" i="10"/>
  <c r="I171" i="10"/>
  <c r="H171" i="10"/>
  <c r="G171" i="10"/>
  <c r="F171" i="10"/>
  <c r="E171" i="10"/>
  <c r="I170" i="10"/>
  <c r="H170" i="10"/>
  <c r="G170" i="10"/>
  <c r="F170" i="10"/>
  <c r="E170" i="10"/>
  <c r="I169" i="10"/>
  <c r="H169" i="10"/>
  <c r="G169" i="10"/>
  <c r="F169" i="10"/>
  <c r="E169" i="10"/>
  <c r="I168" i="10"/>
  <c r="H168" i="10"/>
  <c r="G168" i="10"/>
  <c r="F168" i="10"/>
  <c r="E168" i="10"/>
  <c r="I167" i="10"/>
  <c r="H167" i="10"/>
  <c r="G167" i="10"/>
  <c r="F167" i="10"/>
  <c r="E167" i="10"/>
  <c r="I166" i="10"/>
  <c r="H166" i="10"/>
  <c r="G166" i="10"/>
  <c r="F166" i="10"/>
  <c r="E166" i="10"/>
  <c r="I165" i="10"/>
  <c r="H165" i="10"/>
  <c r="G165" i="10"/>
  <c r="F165" i="10"/>
  <c r="E165" i="10"/>
  <c r="I164" i="10"/>
  <c r="H164" i="10"/>
  <c r="G164" i="10"/>
  <c r="F164" i="10"/>
  <c r="E164" i="10"/>
  <c r="I163" i="10"/>
  <c r="H163" i="10"/>
  <c r="G163" i="10"/>
  <c r="F163" i="10"/>
  <c r="E163" i="10"/>
  <c r="I162" i="10"/>
  <c r="H162" i="10"/>
  <c r="G162" i="10"/>
  <c r="F162" i="10"/>
  <c r="E162" i="10"/>
  <c r="I161" i="10"/>
  <c r="H161" i="10"/>
  <c r="G161" i="10"/>
  <c r="F161" i="10"/>
  <c r="E161" i="10"/>
  <c r="I160" i="10"/>
  <c r="H160" i="10"/>
  <c r="G160" i="10"/>
  <c r="F160" i="10"/>
  <c r="E160" i="10"/>
  <c r="I159" i="10"/>
  <c r="H159" i="10"/>
  <c r="G159" i="10"/>
  <c r="F159" i="10"/>
  <c r="E159" i="10"/>
  <c r="I158" i="10"/>
  <c r="H158" i="10"/>
  <c r="G158" i="10"/>
  <c r="F158" i="10"/>
  <c r="E158" i="10"/>
  <c r="I157" i="10"/>
  <c r="H157" i="10"/>
  <c r="G157" i="10"/>
  <c r="F157" i="10"/>
  <c r="E157" i="10"/>
  <c r="I156" i="10"/>
  <c r="H156" i="10"/>
  <c r="G156" i="10"/>
  <c r="F156" i="10"/>
  <c r="E156" i="10"/>
  <c r="I155" i="10"/>
  <c r="H155" i="10"/>
  <c r="G155" i="10"/>
  <c r="F155" i="10"/>
  <c r="E155" i="10"/>
  <c r="I154" i="10"/>
  <c r="H154" i="10"/>
  <c r="G154" i="10"/>
  <c r="F154" i="10"/>
  <c r="E154" i="10"/>
  <c r="I153" i="10"/>
  <c r="H153" i="10"/>
  <c r="G153" i="10"/>
  <c r="F153" i="10"/>
  <c r="E153" i="10"/>
  <c r="I152" i="10"/>
  <c r="H152" i="10"/>
  <c r="G152" i="10"/>
  <c r="F152" i="10"/>
  <c r="E152" i="10"/>
  <c r="I151" i="10"/>
  <c r="H151" i="10"/>
  <c r="G151" i="10"/>
  <c r="F151" i="10"/>
  <c r="E151" i="10"/>
  <c r="I150" i="10"/>
  <c r="H150" i="10"/>
  <c r="G150" i="10"/>
  <c r="F150" i="10"/>
  <c r="E150" i="10"/>
  <c r="I149" i="10"/>
  <c r="H149" i="10"/>
  <c r="G149" i="10"/>
  <c r="F149" i="10"/>
  <c r="E149" i="10"/>
  <c r="I148" i="10"/>
  <c r="H148" i="10"/>
  <c r="G148" i="10"/>
  <c r="F148" i="10"/>
  <c r="E148" i="10"/>
  <c r="I147" i="10"/>
  <c r="H147" i="10"/>
  <c r="G147" i="10"/>
  <c r="F147" i="10"/>
  <c r="E147" i="10"/>
  <c r="I146" i="10"/>
  <c r="H146" i="10"/>
  <c r="G146" i="10"/>
  <c r="F146" i="10"/>
  <c r="E146" i="10"/>
  <c r="I145" i="10"/>
  <c r="H145" i="10"/>
  <c r="G145" i="10"/>
  <c r="F145" i="10"/>
  <c r="E145" i="10"/>
  <c r="I144" i="10"/>
  <c r="H144" i="10"/>
  <c r="G144" i="10"/>
  <c r="F144" i="10"/>
  <c r="E144" i="10"/>
  <c r="I143" i="10"/>
  <c r="H143" i="10"/>
  <c r="G143" i="10"/>
  <c r="F143" i="10"/>
  <c r="E143" i="10"/>
  <c r="I142" i="10"/>
  <c r="H142" i="10"/>
  <c r="G142" i="10"/>
  <c r="F142" i="10"/>
  <c r="E142" i="10"/>
  <c r="I141" i="10"/>
  <c r="H141" i="10"/>
  <c r="G141" i="10"/>
  <c r="F141" i="10"/>
  <c r="E141" i="10"/>
  <c r="I140" i="10"/>
  <c r="H140" i="10"/>
  <c r="G140" i="10"/>
  <c r="F140" i="10"/>
  <c r="E140" i="10"/>
  <c r="I139" i="10"/>
  <c r="H139" i="10"/>
  <c r="G139" i="10"/>
  <c r="F139" i="10"/>
  <c r="E139" i="10"/>
  <c r="I138" i="10"/>
  <c r="H138" i="10"/>
  <c r="G138" i="10"/>
  <c r="F138" i="10"/>
  <c r="E138" i="10"/>
  <c r="I137" i="10"/>
  <c r="H137" i="10"/>
  <c r="G137" i="10"/>
  <c r="F137" i="10"/>
  <c r="E137" i="10"/>
  <c r="I136" i="10"/>
  <c r="H136" i="10"/>
  <c r="G136" i="10"/>
  <c r="F136" i="10"/>
  <c r="E136" i="10"/>
  <c r="I135" i="10"/>
  <c r="H135" i="10"/>
  <c r="G135" i="10"/>
  <c r="F135" i="10"/>
  <c r="E135" i="10"/>
  <c r="I134" i="10"/>
  <c r="H134" i="10"/>
  <c r="G134" i="10"/>
  <c r="F134" i="10"/>
  <c r="E134" i="10"/>
  <c r="I133" i="10"/>
  <c r="H133" i="10"/>
  <c r="G133" i="10"/>
  <c r="F133" i="10"/>
  <c r="E133" i="10"/>
  <c r="I132" i="10"/>
  <c r="H132" i="10"/>
  <c r="G132" i="10"/>
  <c r="F132" i="10"/>
  <c r="E132" i="10"/>
  <c r="I131" i="10"/>
  <c r="H131" i="10"/>
  <c r="G131" i="10"/>
  <c r="F131" i="10"/>
  <c r="E131" i="10"/>
  <c r="I130" i="10"/>
  <c r="H130" i="10"/>
  <c r="G130" i="10"/>
  <c r="F130" i="10"/>
  <c r="E130" i="10"/>
  <c r="I129" i="10"/>
  <c r="H129" i="10"/>
  <c r="G129" i="10"/>
  <c r="F129" i="10"/>
  <c r="E129" i="10"/>
  <c r="I128" i="10"/>
  <c r="H128" i="10"/>
  <c r="G128" i="10"/>
  <c r="F128" i="10"/>
  <c r="E128" i="10"/>
  <c r="I127" i="10"/>
  <c r="H127" i="10"/>
  <c r="G127" i="10"/>
  <c r="F127" i="10"/>
  <c r="E127" i="10"/>
  <c r="I126" i="10"/>
  <c r="H126" i="10"/>
  <c r="G126" i="10"/>
  <c r="F126" i="10"/>
  <c r="E126" i="10"/>
  <c r="I125" i="10"/>
  <c r="H125" i="10"/>
  <c r="G125" i="10"/>
  <c r="F125" i="10"/>
  <c r="E125" i="10"/>
  <c r="I124" i="10"/>
  <c r="H124" i="10"/>
  <c r="G124" i="10"/>
  <c r="F124" i="10"/>
  <c r="E124" i="10"/>
  <c r="I123" i="10"/>
  <c r="H123" i="10"/>
  <c r="G123" i="10"/>
  <c r="F123" i="10"/>
  <c r="E123" i="10"/>
  <c r="I122" i="10"/>
  <c r="H122" i="10"/>
  <c r="G122" i="10"/>
  <c r="F122" i="10"/>
  <c r="E122" i="10"/>
  <c r="I121" i="10"/>
  <c r="H121" i="10"/>
  <c r="G121" i="10"/>
  <c r="F121" i="10"/>
  <c r="E121" i="10"/>
  <c r="I120" i="10"/>
  <c r="H120" i="10"/>
  <c r="G120" i="10"/>
  <c r="F120" i="10"/>
  <c r="E120" i="10"/>
  <c r="I119" i="10"/>
  <c r="H119" i="10"/>
  <c r="G119" i="10"/>
  <c r="F119" i="10"/>
  <c r="E119" i="10"/>
  <c r="I118" i="10"/>
  <c r="H118" i="10"/>
  <c r="G118" i="10"/>
  <c r="F118" i="10"/>
  <c r="E118" i="10"/>
  <c r="I117" i="10"/>
  <c r="H117" i="10"/>
  <c r="G117" i="10"/>
  <c r="F117" i="10"/>
  <c r="E117" i="10"/>
  <c r="I116" i="10"/>
  <c r="H116" i="10"/>
  <c r="G116" i="10"/>
  <c r="F116" i="10"/>
  <c r="E116" i="10"/>
  <c r="I115" i="10"/>
  <c r="H115" i="10"/>
  <c r="G115" i="10"/>
  <c r="F115" i="10"/>
  <c r="E115" i="10"/>
  <c r="I114" i="10"/>
  <c r="H114" i="10"/>
  <c r="G114" i="10"/>
  <c r="F114" i="10"/>
  <c r="E114" i="10"/>
  <c r="I113" i="10"/>
  <c r="H113" i="10"/>
  <c r="G113" i="10"/>
  <c r="F113" i="10"/>
  <c r="E113" i="10"/>
  <c r="I112" i="10"/>
  <c r="H112" i="10"/>
  <c r="G112" i="10"/>
  <c r="F112" i="10"/>
  <c r="E112" i="10"/>
  <c r="I111" i="10"/>
  <c r="H111" i="10"/>
  <c r="G111" i="10"/>
  <c r="F111" i="10"/>
  <c r="E111" i="10"/>
  <c r="I110" i="10"/>
  <c r="H110" i="10"/>
  <c r="G110" i="10"/>
  <c r="F110" i="10"/>
  <c r="E110" i="10"/>
  <c r="I109" i="10"/>
  <c r="H109" i="10"/>
  <c r="G109" i="10"/>
  <c r="F109" i="10"/>
  <c r="E109" i="10"/>
  <c r="I108" i="10"/>
  <c r="H108" i="10"/>
  <c r="G108" i="10"/>
  <c r="F108" i="10"/>
  <c r="E108" i="10"/>
  <c r="I107" i="10"/>
  <c r="H107" i="10"/>
  <c r="G107" i="10"/>
  <c r="F107" i="10"/>
  <c r="E107" i="10"/>
  <c r="I106" i="10"/>
  <c r="H106" i="10"/>
  <c r="G106" i="10"/>
  <c r="F106" i="10"/>
  <c r="E106" i="10"/>
  <c r="I105" i="10"/>
  <c r="H105" i="10"/>
  <c r="G105" i="10"/>
  <c r="F105" i="10"/>
  <c r="E105" i="10"/>
  <c r="I104" i="10"/>
  <c r="H104" i="10"/>
  <c r="G104" i="10"/>
  <c r="F104" i="10"/>
  <c r="E104" i="10"/>
  <c r="I103" i="10"/>
  <c r="H103" i="10"/>
  <c r="G103" i="10"/>
  <c r="F103" i="10"/>
  <c r="E103" i="10"/>
  <c r="I102" i="10"/>
  <c r="H102" i="10"/>
  <c r="G102" i="10"/>
  <c r="F102" i="10"/>
  <c r="E102" i="10"/>
  <c r="I101" i="10"/>
  <c r="H101" i="10"/>
  <c r="G101" i="10"/>
  <c r="F101" i="10"/>
  <c r="E101" i="10"/>
  <c r="I100" i="10"/>
  <c r="H100" i="10"/>
  <c r="G100" i="10"/>
  <c r="F100" i="10"/>
  <c r="E100" i="10"/>
  <c r="I99" i="10"/>
  <c r="H99" i="10"/>
  <c r="G99" i="10"/>
  <c r="F99" i="10"/>
  <c r="E99" i="10"/>
  <c r="I98" i="10"/>
  <c r="H98" i="10"/>
  <c r="G98" i="10"/>
  <c r="F98" i="10"/>
  <c r="E98" i="10"/>
  <c r="I97" i="10"/>
  <c r="H97" i="10"/>
  <c r="G97" i="10"/>
  <c r="F97" i="10"/>
  <c r="E97" i="10"/>
  <c r="I96" i="10"/>
  <c r="H96" i="10"/>
  <c r="G96" i="10"/>
  <c r="F96" i="10"/>
  <c r="E96" i="10"/>
  <c r="I95" i="10"/>
  <c r="H95" i="10"/>
  <c r="G95" i="10"/>
  <c r="F95" i="10"/>
  <c r="E95" i="10"/>
  <c r="I94" i="10"/>
  <c r="H94" i="10"/>
  <c r="G94" i="10"/>
  <c r="F94" i="10"/>
  <c r="E94" i="10"/>
  <c r="I93" i="10"/>
  <c r="H93" i="10"/>
  <c r="G93" i="10"/>
  <c r="F93" i="10"/>
  <c r="E93" i="10"/>
  <c r="I92" i="10"/>
  <c r="H92" i="10"/>
  <c r="G92" i="10"/>
  <c r="F92" i="10"/>
  <c r="E92" i="10"/>
  <c r="I91" i="10"/>
  <c r="H91" i="10"/>
  <c r="G91" i="10"/>
  <c r="F91" i="10"/>
  <c r="E91" i="10"/>
  <c r="I90" i="10"/>
  <c r="H90" i="10"/>
  <c r="G90" i="10"/>
  <c r="F90" i="10"/>
  <c r="E90" i="10"/>
  <c r="I89" i="10"/>
  <c r="H89" i="10"/>
  <c r="G89" i="10"/>
  <c r="F89" i="10"/>
  <c r="E89" i="10"/>
  <c r="I88" i="10"/>
  <c r="H88" i="10"/>
  <c r="G88" i="10"/>
  <c r="F88" i="10"/>
  <c r="E88" i="10"/>
  <c r="I87" i="10"/>
  <c r="H87" i="10"/>
  <c r="G87" i="10"/>
  <c r="F87" i="10"/>
  <c r="E87" i="10"/>
  <c r="I86" i="10"/>
  <c r="H86" i="10"/>
  <c r="G86" i="10"/>
  <c r="F86" i="10"/>
  <c r="E86" i="10"/>
  <c r="I85" i="10"/>
  <c r="H85" i="10"/>
  <c r="G85" i="10"/>
  <c r="F85" i="10"/>
  <c r="E85" i="10"/>
  <c r="I84" i="10"/>
  <c r="H84" i="10"/>
  <c r="G84" i="10"/>
  <c r="F84" i="10"/>
  <c r="E84" i="10"/>
  <c r="I83" i="10"/>
  <c r="H83" i="10"/>
  <c r="G83" i="10"/>
  <c r="F83" i="10"/>
  <c r="E83" i="10"/>
  <c r="I82" i="10"/>
  <c r="H82" i="10"/>
  <c r="G82" i="10"/>
  <c r="F82" i="10"/>
  <c r="E82" i="10"/>
  <c r="I81" i="10"/>
  <c r="H81" i="10"/>
  <c r="G81" i="10"/>
  <c r="F81" i="10"/>
  <c r="E81" i="10"/>
  <c r="I80" i="10"/>
  <c r="H80" i="10"/>
  <c r="G80" i="10"/>
  <c r="F80" i="10"/>
  <c r="E80" i="10"/>
  <c r="I79" i="10"/>
  <c r="H79" i="10"/>
  <c r="G79" i="10"/>
  <c r="F79" i="10"/>
  <c r="E79" i="10"/>
  <c r="I78" i="10"/>
  <c r="H78" i="10"/>
  <c r="G78" i="10"/>
  <c r="F78" i="10"/>
  <c r="E78" i="10"/>
  <c r="I77" i="10"/>
  <c r="H77" i="10"/>
  <c r="G77" i="10"/>
  <c r="F77" i="10"/>
  <c r="E77" i="10"/>
  <c r="I76" i="10"/>
  <c r="H76" i="10"/>
  <c r="G76" i="10"/>
  <c r="F76" i="10"/>
  <c r="E76" i="10"/>
  <c r="I75" i="10"/>
  <c r="H75" i="10"/>
  <c r="G75" i="10"/>
  <c r="F75" i="10"/>
  <c r="E75" i="10"/>
  <c r="I74" i="10"/>
  <c r="H74" i="10"/>
  <c r="G74" i="10"/>
  <c r="F74" i="10"/>
  <c r="E74" i="10"/>
  <c r="I73" i="10"/>
  <c r="H73" i="10"/>
  <c r="G73" i="10"/>
  <c r="F73" i="10"/>
  <c r="E73" i="10"/>
  <c r="I72" i="10"/>
  <c r="H72" i="10"/>
  <c r="G72" i="10"/>
  <c r="F72" i="10"/>
  <c r="E72" i="10"/>
  <c r="I71" i="10"/>
  <c r="H71" i="10"/>
  <c r="G71" i="10"/>
  <c r="F71" i="10"/>
  <c r="E71" i="10"/>
  <c r="I70" i="10"/>
  <c r="H70" i="10"/>
  <c r="G70" i="10"/>
  <c r="F70" i="10"/>
  <c r="E70" i="10"/>
  <c r="I69" i="10"/>
  <c r="H69" i="10"/>
  <c r="G69" i="10"/>
  <c r="F69" i="10"/>
  <c r="E69" i="10"/>
  <c r="I68" i="10"/>
  <c r="H68" i="10"/>
  <c r="G68" i="10"/>
  <c r="F68" i="10"/>
  <c r="E68" i="10"/>
  <c r="I67" i="10"/>
  <c r="H67" i="10"/>
  <c r="G67" i="10"/>
  <c r="F67" i="10"/>
  <c r="E67" i="10"/>
  <c r="I66" i="10"/>
  <c r="H66" i="10"/>
  <c r="G66" i="10"/>
  <c r="F66" i="10"/>
  <c r="E66" i="10"/>
  <c r="I65" i="10"/>
  <c r="H65" i="10"/>
  <c r="G65" i="10"/>
  <c r="F65" i="10"/>
  <c r="E65" i="10"/>
  <c r="I64" i="10"/>
  <c r="H64" i="10"/>
  <c r="G64" i="10"/>
  <c r="F64" i="10"/>
  <c r="E64" i="10"/>
  <c r="I63" i="10"/>
  <c r="H63" i="10"/>
  <c r="G63" i="10"/>
  <c r="F63" i="10"/>
  <c r="E63" i="10"/>
  <c r="I62" i="10"/>
  <c r="H62" i="10"/>
  <c r="G62" i="10"/>
  <c r="F62" i="10"/>
  <c r="E62" i="10"/>
  <c r="I61" i="10"/>
  <c r="H61" i="10"/>
  <c r="G61" i="10"/>
  <c r="F61" i="10"/>
  <c r="E61" i="10"/>
  <c r="I60" i="10"/>
  <c r="H60" i="10"/>
  <c r="G60" i="10"/>
  <c r="F60" i="10"/>
  <c r="E60" i="10"/>
  <c r="I59" i="10"/>
  <c r="H59" i="10"/>
  <c r="G59" i="10"/>
  <c r="F59" i="10"/>
  <c r="E59" i="10"/>
  <c r="I58" i="10"/>
  <c r="H58" i="10"/>
  <c r="G58" i="10"/>
  <c r="F58" i="10"/>
  <c r="E58" i="10"/>
  <c r="I57" i="10"/>
  <c r="H57" i="10"/>
  <c r="G57" i="10"/>
  <c r="F57" i="10"/>
  <c r="E57" i="10"/>
  <c r="I56" i="10"/>
  <c r="H56" i="10"/>
  <c r="G56" i="10"/>
  <c r="F56" i="10"/>
  <c r="E56" i="10"/>
  <c r="I55" i="10"/>
  <c r="H55" i="10"/>
  <c r="G55" i="10"/>
  <c r="F55" i="10"/>
  <c r="E55" i="10"/>
  <c r="I54" i="10"/>
  <c r="H54" i="10"/>
  <c r="G54" i="10"/>
  <c r="F54" i="10"/>
  <c r="E54" i="10"/>
  <c r="I53" i="10"/>
  <c r="H53" i="10"/>
  <c r="G53" i="10"/>
  <c r="F53" i="10"/>
  <c r="E53" i="10"/>
  <c r="I52" i="10"/>
  <c r="H52" i="10"/>
  <c r="G52" i="10"/>
  <c r="F52" i="10"/>
  <c r="E52" i="10"/>
  <c r="I51" i="10"/>
  <c r="H51" i="10"/>
  <c r="G51" i="10"/>
  <c r="F51" i="10"/>
  <c r="E51" i="10"/>
  <c r="I50" i="10"/>
  <c r="H50" i="10"/>
  <c r="G50" i="10"/>
  <c r="F50" i="10"/>
  <c r="E50" i="10"/>
  <c r="I49" i="10"/>
  <c r="H49" i="10"/>
  <c r="G49" i="10"/>
  <c r="F49" i="10"/>
  <c r="E49" i="10"/>
  <c r="I48" i="10"/>
  <c r="H48" i="10"/>
  <c r="G48" i="10"/>
  <c r="F48" i="10"/>
  <c r="E48" i="10"/>
  <c r="I47" i="10"/>
  <c r="H47" i="10"/>
  <c r="G47" i="10"/>
  <c r="F47" i="10"/>
  <c r="E47" i="10"/>
  <c r="I46" i="10"/>
  <c r="H46" i="10"/>
  <c r="G46" i="10"/>
  <c r="F46" i="10"/>
  <c r="E46" i="10"/>
  <c r="I45" i="10"/>
  <c r="H45" i="10"/>
  <c r="G45" i="10"/>
  <c r="F45" i="10"/>
  <c r="E45" i="10"/>
  <c r="I44" i="10"/>
  <c r="H44" i="10"/>
  <c r="G44" i="10"/>
  <c r="F44" i="10"/>
  <c r="E44" i="10"/>
  <c r="I43" i="10"/>
  <c r="H43" i="10"/>
  <c r="G43" i="10"/>
  <c r="F43" i="10"/>
  <c r="E43" i="10"/>
  <c r="I42" i="10"/>
  <c r="H42" i="10"/>
  <c r="G42" i="10"/>
  <c r="F42" i="10"/>
  <c r="E42" i="10"/>
  <c r="I41" i="10"/>
  <c r="H41" i="10"/>
  <c r="G41" i="10"/>
  <c r="F41" i="10"/>
  <c r="E41" i="10"/>
  <c r="I40" i="10"/>
  <c r="H40" i="10"/>
  <c r="G40" i="10"/>
  <c r="F40" i="10"/>
  <c r="E40" i="10"/>
  <c r="I39" i="10"/>
  <c r="H39" i="10"/>
  <c r="G39" i="10"/>
  <c r="F39" i="10"/>
  <c r="E39" i="10"/>
  <c r="I38" i="10"/>
  <c r="H38" i="10"/>
  <c r="G38" i="10"/>
  <c r="F38" i="10"/>
  <c r="E38" i="10"/>
  <c r="I37" i="10"/>
  <c r="H37" i="10"/>
  <c r="G37" i="10"/>
  <c r="F37" i="10"/>
  <c r="E37" i="10"/>
  <c r="I36" i="10"/>
  <c r="H36" i="10"/>
  <c r="G36" i="10"/>
  <c r="F36" i="10"/>
  <c r="E36" i="10"/>
  <c r="I35" i="10"/>
  <c r="H35" i="10"/>
  <c r="G35" i="10"/>
  <c r="F35" i="10"/>
  <c r="E35" i="10"/>
  <c r="I34" i="10"/>
  <c r="H34" i="10"/>
  <c r="G34" i="10"/>
  <c r="F34" i="10"/>
  <c r="E34" i="10"/>
  <c r="I33" i="10"/>
  <c r="H33" i="10"/>
  <c r="G33" i="10"/>
  <c r="F33" i="10"/>
  <c r="E33" i="10"/>
  <c r="I32" i="10"/>
  <c r="H32" i="10"/>
  <c r="G32" i="10"/>
  <c r="F32" i="10"/>
  <c r="E32" i="10"/>
  <c r="I31" i="10"/>
  <c r="H31" i="10"/>
  <c r="G31" i="10"/>
  <c r="F31" i="10"/>
  <c r="E31" i="10"/>
  <c r="I30" i="10"/>
  <c r="H30" i="10"/>
  <c r="G30" i="10"/>
  <c r="F30" i="10"/>
  <c r="E30" i="10"/>
  <c r="I29" i="10"/>
  <c r="H29" i="10"/>
  <c r="G29" i="10"/>
  <c r="F29" i="10"/>
  <c r="E29" i="10"/>
  <c r="I28" i="10"/>
  <c r="H28" i="10"/>
  <c r="G28" i="10"/>
  <c r="F28" i="10"/>
  <c r="E28" i="10"/>
  <c r="I27" i="10"/>
  <c r="H27" i="10"/>
  <c r="G27" i="10"/>
  <c r="F27" i="10"/>
  <c r="E27" i="10"/>
  <c r="I26" i="10"/>
  <c r="H26" i="10"/>
  <c r="G26" i="10"/>
  <c r="F26" i="10"/>
  <c r="E26" i="10"/>
  <c r="I25" i="10"/>
  <c r="H25" i="10"/>
  <c r="G25" i="10"/>
  <c r="F25" i="10"/>
  <c r="E25" i="10"/>
  <c r="I24" i="10"/>
  <c r="H24" i="10"/>
  <c r="G24" i="10"/>
  <c r="F24" i="10"/>
  <c r="E24" i="10"/>
  <c r="I23" i="10"/>
  <c r="H23" i="10"/>
  <c r="G23" i="10"/>
  <c r="F23" i="10"/>
  <c r="E23" i="10"/>
  <c r="I22" i="10"/>
  <c r="H22" i="10"/>
  <c r="G22" i="10"/>
  <c r="F22" i="10"/>
  <c r="E22" i="10"/>
  <c r="I21" i="10"/>
  <c r="H21" i="10"/>
  <c r="G21" i="10"/>
  <c r="F21" i="10"/>
  <c r="E21" i="10"/>
  <c r="I20" i="10"/>
  <c r="H20" i="10"/>
  <c r="G20" i="10"/>
  <c r="F20" i="10"/>
  <c r="E20" i="10"/>
  <c r="I19" i="10"/>
  <c r="H19" i="10"/>
  <c r="G19" i="10"/>
  <c r="F19" i="10"/>
  <c r="E19" i="10"/>
  <c r="I18" i="10"/>
  <c r="H18" i="10"/>
  <c r="G18" i="10"/>
  <c r="F18" i="10"/>
  <c r="E18" i="10"/>
  <c r="I17" i="10"/>
  <c r="H17" i="10"/>
  <c r="G17" i="10"/>
  <c r="F17" i="10"/>
  <c r="E17" i="10"/>
  <c r="I16" i="10"/>
  <c r="H16" i="10"/>
  <c r="G16" i="10"/>
  <c r="F16" i="10"/>
  <c r="E16" i="10"/>
  <c r="I15" i="10"/>
  <c r="H15" i="10"/>
  <c r="G15" i="10"/>
  <c r="F15" i="10"/>
  <c r="E15" i="10"/>
  <c r="I14" i="10"/>
  <c r="H14" i="10"/>
  <c r="G14" i="10"/>
  <c r="F14" i="10"/>
  <c r="E14" i="10"/>
  <c r="I13" i="10"/>
  <c r="H13" i="10"/>
  <c r="G13" i="10"/>
  <c r="F13" i="10"/>
  <c r="E13" i="10"/>
  <c r="I12" i="10"/>
  <c r="H12" i="10"/>
  <c r="G12" i="10"/>
  <c r="F12" i="10"/>
  <c r="E12" i="10"/>
  <c r="I11" i="10"/>
  <c r="H11" i="10"/>
  <c r="G11" i="10"/>
  <c r="F11" i="10"/>
  <c r="E11" i="10"/>
  <c r="I10" i="10"/>
  <c r="H10" i="10"/>
  <c r="G10" i="10"/>
  <c r="F10" i="10"/>
  <c r="E10" i="10"/>
  <c r="I9" i="10"/>
  <c r="H9" i="10"/>
  <c r="G9" i="10"/>
  <c r="F9" i="10"/>
  <c r="E9" i="10"/>
  <c r="I8" i="10"/>
  <c r="H8" i="10"/>
  <c r="G8" i="10"/>
  <c r="F8" i="10"/>
  <c r="E8" i="10"/>
  <c r="I7" i="10"/>
  <c r="H7" i="10"/>
  <c r="G7" i="10"/>
  <c r="F7" i="10"/>
  <c r="E7" i="10"/>
  <c r="I6" i="10"/>
  <c r="H6" i="10"/>
  <c r="G6" i="10"/>
  <c r="F6" i="10"/>
  <c r="E6" i="10"/>
  <c r="I5" i="10"/>
  <c r="H5" i="10"/>
  <c r="G5" i="10"/>
  <c r="F5" i="10"/>
  <c r="E5" i="10"/>
  <c r="I4" i="10"/>
  <c r="H4" i="10"/>
  <c r="G4" i="10"/>
  <c r="F4" i="10"/>
  <c r="E4" i="10"/>
  <c r="I3" i="10"/>
  <c r="H3" i="10"/>
  <c r="G3" i="10"/>
  <c r="F3" i="10"/>
  <c r="E3" i="10"/>
  <c r="E1187" i="8"/>
  <c r="D1187" i="8"/>
  <c r="C1187" i="8"/>
  <c r="E1186" i="8"/>
  <c r="D1186" i="8"/>
  <c r="C1186" i="8"/>
  <c r="E1185" i="8"/>
  <c r="D1185" i="8"/>
  <c r="C1185" i="8"/>
  <c r="E1184" i="8"/>
  <c r="D1184" i="8"/>
  <c r="C1184" i="8"/>
  <c r="E1183" i="8"/>
  <c r="D1183" i="8"/>
  <c r="C1183" i="8"/>
  <c r="E1182" i="8"/>
  <c r="D1182" i="8"/>
  <c r="C1182" i="8"/>
  <c r="E1181" i="8"/>
  <c r="D1181" i="8"/>
  <c r="C1181" i="8"/>
  <c r="E1180" i="8"/>
  <c r="D1180" i="8"/>
  <c r="C1180" i="8"/>
  <c r="E1179" i="8"/>
  <c r="D1179" i="8"/>
  <c r="C1179" i="8"/>
  <c r="E1178" i="8"/>
  <c r="D1178" i="8"/>
  <c r="C1178" i="8"/>
  <c r="E1177" i="8"/>
  <c r="D1177" i="8"/>
  <c r="C1177" i="8"/>
  <c r="E1176" i="8"/>
  <c r="D1176" i="8"/>
  <c r="C1176" i="8"/>
  <c r="E1175" i="8"/>
  <c r="D1175" i="8"/>
  <c r="C1175" i="8"/>
  <c r="E1174" i="8"/>
  <c r="D1174" i="8"/>
  <c r="C1174" i="8"/>
  <c r="E1173" i="8"/>
  <c r="D1173" i="8"/>
  <c r="C1173" i="8"/>
  <c r="E1172" i="8"/>
  <c r="D1172" i="8"/>
  <c r="C1172" i="8"/>
  <c r="E1171" i="8"/>
  <c r="D1171" i="8"/>
  <c r="C1171" i="8"/>
  <c r="E1170" i="8"/>
  <c r="D1170" i="8"/>
  <c r="C1170" i="8"/>
  <c r="E1169" i="8"/>
  <c r="D1169" i="8"/>
  <c r="C1169" i="8"/>
  <c r="E1168" i="8"/>
  <c r="D1168" i="8"/>
  <c r="C1168" i="8"/>
  <c r="E1167" i="8"/>
  <c r="D1167" i="8"/>
  <c r="C1167" i="8"/>
  <c r="E1166" i="8"/>
  <c r="D1166" i="8"/>
  <c r="C1166" i="8"/>
  <c r="E1165" i="8"/>
  <c r="D1165" i="8"/>
  <c r="C1165" i="8"/>
  <c r="E1164" i="8"/>
  <c r="D1164" i="8"/>
  <c r="C1164" i="8"/>
  <c r="E1163" i="8"/>
  <c r="D1163" i="8"/>
  <c r="C1163" i="8"/>
  <c r="E1162" i="8"/>
  <c r="D1162" i="8"/>
  <c r="C1162" i="8"/>
  <c r="E1161" i="8"/>
  <c r="D1161" i="8"/>
  <c r="C1161" i="8"/>
  <c r="E1160" i="8"/>
  <c r="D1160" i="8"/>
  <c r="C1160" i="8"/>
  <c r="E1159" i="8"/>
  <c r="D1159" i="8"/>
  <c r="C1159" i="8"/>
  <c r="E1158" i="8"/>
  <c r="D1158" i="8"/>
  <c r="C1158" i="8"/>
  <c r="E1157" i="8"/>
  <c r="D1157" i="8"/>
  <c r="C1157" i="8"/>
  <c r="E1156" i="8"/>
  <c r="D1156" i="8"/>
  <c r="C1156" i="8"/>
  <c r="E1155" i="8"/>
  <c r="D1155" i="8"/>
  <c r="C1155" i="8"/>
  <c r="E1154" i="8"/>
  <c r="D1154" i="8"/>
  <c r="C1154" i="8"/>
  <c r="E1153" i="8"/>
  <c r="D1153" i="8"/>
  <c r="C1153" i="8"/>
  <c r="E1152" i="8"/>
  <c r="D1152" i="8"/>
  <c r="C1152" i="8"/>
  <c r="E1151" i="8"/>
  <c r="D1151" i="8"/>
  <c r="C1151" i="8"/>
  <c r="E1150" i="8"/>
  <c r="D1150" i="8"/>
  <c r="C1150" i="8"/>
  <c r="E1149" i="8"/>
  <c r="D1149" i="8"/>
  <c r="C1149" i="8"/>
  <c r="E1148" i="8"/>
  <c r="D1148" i="8"/>
  <c r="C1148" i="8"/>
  <c r="E1147" i="8"/>
  <c r="D1147" i="8"/>
  <c r="C1147" i="8"/>
  <c r="E1146" i="8"/>
  <c r="D1146" i="8"/>
  <c r="C1146" i="8"/>
  <c r="E1145" i="8"/>
  <c r="D1145" i="8"/>
  <c r="C1145" i="8"/>
  <c r="E1144" i="8"/>
  <c r="D1144" i="8"/>
  <c r="C1144" i="8"/>
  <c r="E1143" i="8"/>
  <c r="D1143" i="8"/>
  <c r="C1143" i="8"/>
  <c r="E1142" i="8"/>
  <c r="D1142" i="8"/>
  <c r="C1142" i="8"/>
  <c r="E1141" i="8"/>
  <c r="D1141" i="8"/>
  <c r="C1141" i="8"/>
  <c r="E1140" i="8"/>
  <c r="D1140" i="8"/>
  <c r="C1140" i="8"/>
  <c r="E1139" i="8"/>
  <c r="D1139" i="8"/>
  <c r="C1139" i="8"/>
  <c r="E1138" i="8"/>
  <c r="D1138" i="8"/>
  <c r="C1138" i="8"/>
  <c r="E1137" i="8"/>
  <c r="D1137" i="8"/>
  <c r="C1137" i="8"/>
  <c r="E1136" i="8"/>
  <c r="D1136" i="8"/>
  <c r="C1136" i="8"/>
  <c r="E1135" i="8"/>
  <c r="D1135" i="8"/>
  <c r="C1135" i="8"/>
  <c r="E1134" i="8"/>
  <c r="D1134" i="8"/>
  <c r="C1134" i="8"/>
  <c r="E1133" i="8"/>
  <c r="D1133" i="8"/>
  <c r="C1133" i="8"/>
  <c r="E1132" i="8"/>
  <c r="D1132" i="8"/>
  <c r="C1132" i="8"/>
  <c r="E1131" i="8"/>
  <c r="D1131" i="8"/>
  <c r="C1131" i="8"/>
  <c r="E1130" i="8"/>
  <c r="D1130" i="8"/>
  <c r="C1130" i="8"/>
  <c r="E1129" i="8"/>
  <c r="D1129" i="8"/>
  <c r="C1129" i="8"/>
  <c r="E1128" i="8"/>
  <c r="D1128" i="8"/>
  <c r="C1128" i="8"/>
  <c r="E1127" i="8"/>
  <c r="D1127" i="8"/>
  <c r="C1127" i="8"/>
  <c r="E1126" i="8"/>
  <c r="D1126" i="8"/>
  <c r="C1126" i="8"/>
  <c r="E1125" i="8"/>
  <c r="D1125" i="8"/>
  <c r="C1125" i="8"/>
  <c r="E1124" i="8"/>
  <c r="D1124" i="8"/>
  <c r="C1124" i="8"/>
  <c r="E1123" i="8"/>
  <c r="D1123" i="8"/>
  <c r="C1123" i="8"/>
  <c r="E1122" i="8"/>
  <c r="D1122" i="8"/>
  <c r="C1122" i="8"/>
  <c r="E1121" i="8"/>
  <c r="D1121" i="8"/>
  <c r="C1121" i="8"/>
  <c r="E1120" i="8"/>
  <c r="D1120" i="8"/>
  <c r="C1120" i="8"/>
  <c r="E1119" i="8"/>
  <c r="D1119" i="8"/>
  <c r="C1119" i="8"/>
  <c r="E1118" i="8"/>
  <c r="D1118" i="8"/>
  <c r="C1118" i="8"/>
  <c r="E1117" i="8"/>
  <c r="D1117" i="8"/>
  <c r="C1117" i="8"/>
  <c r="E1116" i="8"/>
  <c r="D1116" i="8"/>
  <c r="C1116" i="8"/>
  <c r="E1115" i="8"/>
  <c r="D1115" i="8"/>
  <c r="C1115" i="8"/>
  <c r="E1114" i="8"/>
  <c r="D1114" i="8"/>
  <c r="C1114" i="8"/>
  <c r="E1113" i="8"/>
  <c r="D1113" i="8"/>
  <c r="C1113" i="8"/>
  <c r="E1112" i="8"/>
  <c r="D1112" i="8"/>
  <c r="C1112" i="8"/>
  <c r="E1111" i="8"/>
  <c r="D1111" i="8"/>
  <c r="C1111" i="8"/>
  <c r="E1110" i="8"/>
  <c r="D1110" i="8"/>
  <c r="C1110" i="8"/>
  <c r="E1109" i="8"/>
  <c r="D1109" i="8"/>
  <c r="C1109" i="8"/>
  <c r="E1108" i="8"/>
  <c r="D1108" i="8"/>
  <c r="C1108" i="8"/>
  <c r="E1107" i="8"/>
  <c r="D1107" i="8"/>
  <c r="C1107" i="8"/>
  <c r="E1106" i="8"/>
  <c r="D1106" i="8"/>
  <c r="C1106" i="8"/>
  <c r="E1105" i="8"/>
  <c r="D1105" i="8"/>
  <c r="C1105" i="8"/>
  <c r="E1104" i="8"/>
  <c r="D1104" i="8"/>
  <c r="C1104" i="8"/>
  <c r="E1103" i="8"/>
  <c r="D1103" i="8"/>
  <c r="C1103" i="8"/>
  <c r="E1102" i="8"/>
  <c r="D1102" i="8"/>
  <c r="C1102" i="8"/>
  <c r="E1101" i="8"/>
  <c r="D1101" i="8"/>
  <c r="C1101" i="8"/>
  <c r="E1100" i="8"/>
  <c r="D1100" i="8"/>
  <c r="C1100" i="8"/>
  <c r="E1099" i="8"/>
  <c r="D1099" i="8"/>
  <c r="C1099" i="8"/>
  <c r="E1098" i="8"/>
  <c r="D1098" i="8"/>
  <c r="C1098" i="8"/>
  <c r="E1097" i="8"/>
  <c r="D1097" i="8"/>
  <c r="C1097" i="8"/>
  <c r="E1096" i="8"/>
  <c r="D1096" i="8"/>
  <c r="C1096" i="8"/>
  <c r="E1095" i="8"/>
  <c r="D1095" i="8"/>
  <c r="C1095" i="8"/>
  <c r="E1094" i="8"/>
  <c r="D1094" i="8"/>
  <c r="C1094" i="8"/>
  <c r="E1093" i="8"/>
  <c r="D1093" i="8"/>
  <c r="C1093" i="8"/>
  <c r="E1092" i="8"/>
  <c r="D1092" i="8"/>
  <c r="C1092" i="8"/>
  <c r="E1091" i="8"/>
  <c r="D1091" i="8"/>
  <c r="C1091" i="8"/>
  <c r="E1090" i="8"/>
  <c r="D1090" i="8"/>
  <c r="C1090" i="8"/>
  <c r="E1089" i="8"/>
  <c r="D1089" i="8"/>
  <c r="C1089" i="8"/>
  <c r="E1088" i="8"/>
  <c r="D1088" i="8"/>
  <c r="C1088" i="8"/>
  <c r="E1087" i="8"/>
  <c r="D1087" i="8"/>
  <c r="C1087" i="8"/>
  <c r="E1086" i="8"/>
  <c r="D1086" i="8"/>
  <c r="C1086" i="8"/>
  <c r="E1085" i="8"/>
  <c r="D1085" i="8"/>
  <c r="C1085" i="8"/>
  <c r="E1084" i="8"/>
  <c r="D1084" i="8"/>
  <c r="C1084" i="8"/>
  <c r="E1083" i="8"/>
  <c r="D1083" i="8"/>
  <c r="C1083" i="8"/>
  <c r="E1082" i="8"/>
  <c r="D1082" i="8"/>
  <c r="C1082" i="8"/>
  <c r="E1081" i="8"/>
  <c r="D1081" i="8"/>
  <c r="C1081" i="8"/>
  <c r="E1080" i="8"/>
  <c r="D1080" i="8"/>
  <c r="C1080" i="8"/>
  <c r="E1079" i="8"/>
  <c r="D1079" i="8"/>
  <c r="C1079" i="8"/>
  <c r="E1078" i="8"/>
  <c r="D1078" i="8"/>
  <c r="C1078" i="8"/>
  <c r="E1077" i="8"/>
  <c r="D1077" i="8"/>
  <c r="C1077" i="8"/>
  <c r="E1076" i="8"/>
  <c r="D1076" i="8"/>
  <c r="C1076" i="8"/>
  <c r="E1075" i="8"/>
  <c r="D1075" i="8"/>
  <c r="C1075" i="8"/>
  <c r="E1074" i="8"/>
  <c r="D1074" i="8"/>
  <c r="C1074" i="8"/>
  <c r="E1073" i="8"/>
  <c r="D1073" i="8"/>
  <c r="C1073" i="8"/>
  <c r="E1072" i="8"/>
  <c r="D1072" i="8"/>
  <c r="C1072" i="8"/>
  <c r="E1071" i="8"/>
  <c r="D1071" i="8"/>
  <c r="C1071" i="8"/>
  <c r="E1070" i="8"/>
  <c r="D1070" i="8"/>
  <c r="C1070" i="8"/>
  <c r="E1069" i="8"/>
  <c r="D1069" i="8"/>
  <c r="C1069" i="8"/>
  <c r="E1068" i="8"/>
  <c r="D1068" i="8"/>
  <c r="C1068" i="8"/>
  <c r="E1067" i="8"/>
  <c r="D1067" i="8"/>
  <c r="C1067" i="8"/>
  <c r="E1066" i="8"/>
  <c r="D1066" i="8"/>
  <c r="C1066" i="8"/>
  <c r="E1065" i="8"/>
  <c r="D1065" i="8"/>
  <c r="C1065" i="8"/>
  <c r="E1064" i="8"/>
  <c r="D1064" i="8"/>
  <c r="C1064" i="8"/>
  <c r="E1063" i="8"/>
  <c r="D1063" i="8"/>
  <c r="C1063" i="8"/>
  <c r="E1062" i="8"/>
  <c r="D1062" i="8"/>
  <c r="C1062" i="8"/>
  <c r="E1061" i="8"/>
  <c r="D1061" i="8"/>
  <c r="C1061" i="8"/>
  <c r="E1060" i="8"/>
  <c r="D1060" i="8"/>
  <c r="C1060" i="8"/>
  <c r="E1059" i="8"/>
  <c r="D1059" i="8"/>
  <c r="C1059" i="8"/>
  <c r="E1058" i="8"/>
  <c r="D1058" i="8"/>
  <c r="C1058" i="8"/>
  <c r="E1057" i="8"/>
  <c r="D1057" i="8"/>
  <c r="C1057" i="8"/>
  <c r="E1056" i="8"/>
  <c r="D1056" i="8"/>
  <c r="C1056" i="8"/>
  <c r="E1055" i="8"/>
  <c r="D1055" i="8"/>
  <c r="C1055" i="8"/>
  <c r="E1054" i="8"/>
  <c r="D1054" i="8"/>
  <c r="C1054" i="8"/>
  <c r="E1053" i="8"/>
  <c r="D1053" i="8"/>
  <c r="C1053" i="8"/>
  <c r="E1052" i="8"/>
  <c r="D1052" i="8"/>
  <c r="C1052" i="8"/>
  <c r="E1051" i="8"/>
  <c r="D1051" i="8"/>
  <c r="C1051" i="8"/>
  <c r="E1050" i="8"/>
  <c r="D1050" i="8"/>
  <c r="C1050" i="8"/>
  <c r="E1049" i="8"/>
  <c r="D1049" i="8"/>
  <c r="C1049" i="8"/>
  <c r="E1048" i="8"/>
  <c r="D1048" i="8"/>
  <c r="C1048" i="8"/>
  <c r="E1047" i="8"/>
  <c r="D1047" i="8"/>
  <c r="C1047" i="8"/>
  <c r="E1046" i="8"/>
  <c r="D1046" i="8"/>
  <c r="C1046" i="8"/>
  <c r="E1045" i="8"/>
  <c r="D1045" i="8"/>
  <c r="C1045" i="8"/>
  <c r="E1044" i="8"/>
  <c r="D1044" i="8"/>
  <c r="C1044" i="8"/>
  <c r="E1043" i="8"/>
  <c r="D1043" i="8"/>
  <c r="C1043" i="8"/>
  <c r="E1042" i="8"/>
  <c r="D1042" i="8"/>
  <c r="C1042" i="8"/>
  <c r="E1041" i="8"/>
  <c r="D1041" i="8"/>
  <c r="C1041" i="8"/>
  <c r="E1040" i="8"/>
  <c r="D1040" i="8"/>
  <c r="C1040" i="8"/>
  <c r="E1039" i="8"/>
  <c r="D1039" i="8"/>
  <c r="C1039" i="8"/>
  <c r="E1038" i="8"/>
  <c r="D1038" i="8"/>
  <c r="C1038" i="8"/>
  <c r="E1037" i="8"/>
  <c r="D1037" i="8"/>
  <c r="C1037" i="8"/>
  <c r="E1036" i="8"/>
  <c r="D1036" i="8"/>
  <c r="C1036" i="8"/>
  <c r="E1035" i="8"/>
  <c r="D1035" i="8"/>
  <c r="C1035" i="8"/>
  <c r="E1034" i="8"/>
  <c r="D1034" i="8"/>
  <c r="C1034" i="8"/>
  <c r="E1033" i="8"/>
  <c r="D1033" i="8"/>
  <c r="C1033" i="8"/>
  <c r="E1032" i="8"/>
  <c r="D1032" i="8"/>
  <c r="C1032" i="8"/>
  <c r="E1031" i="8"/>
  <c r="D1031" i="8"/>
  <c r="C1031" i="8"/>
  <c r="E1030" i="8"/>
  <c r="D1030" i="8"/>
  <c r="C1030" i="8"/>
  <c r="E1029" i="8"/>
  <c r="D1029" i="8"/>
  <c r="C1029" i="8"/>
  <c r="E1028" i="8"/>
  <c r="D1028" i="8"/>
  <c r="C1028" i="8"/>
  <c r="E1027" i="8"/>
  <c r="D1027" i="8"/>
  <c r="C1027" i="8"/>
  <c r="E1026" i="8"/>
  <c r="D1026" i="8"/>
  <c r="C1026" i="8"/>
  <c r="E1025" i="8"/>
  <c r="D1025" i="8"/>
  <c r="C1025" i="8"/>
  <c r="E1024" i="8"/>
  <c r="D1024" i="8"/>
  <c r="C1024" i="8"/>
  <c r="E1023" i="8"/>
  <c r="D1023" i="8"/>
  <c r="C1023" i="8"/>
  <c r="E1022" i="8"/>
  <c r="D1022" i="8"/>
  <c r="C1022" i="8"/>
  <c r="E1021" i="8"/>
  <c r="D1021" i="8"/>
  <c r="C1021" i="8"/>
  <c r="E1020" i="8"/>
  <c r="D1020" i="8"/>
  <c r="C1020" i="8"/>
  <c r="E1019" i="8"/>
  <c r="D1019" i="8"/>
  <c r="C1019" i="8"/>
  <c r="E1018" i="8"/>
  <c r="D1018" i="8"/>
  <c r="C1018" i="8"/>
  <c r="E1017" i="8"/>
  <c r="D1017" i="8"/>
  <c r="C1017" i="8"/>
  <c r="E1016" i="8"/>
  <c r="D1016" i="8"/>
  <c r="C1016" i="8"/>
  <c r="E1015" i="8"/>
  <c r="D1015" i="8"/>
  <c r="C1015" i="8"/>
  <c r="E1014" i="8"/>
  <c r="D1014" i="8"/>
  <c r="C1014" i="8"/>
  <c r="E1013" i="8"/>
  <c r="D1013" i="8"/>
  <c r="C1013" i="8"/>
  <c r="E1012" i="8"/>
  <c r="D1012" i="8"/>
  <c r="C1012" i="8"/>
  <c r="E1011" i="8"/>
  <c r="D1011" i="8"/>
  <c r="C1011" i="8"/>
  <c r="E1010" i="8"/>
  <c r="D1010" i="8"/>
  <c r="C1010" i="8"/>
  <c r="E1009" i="8"/>
  <c r="D1009" i="8"/>
  <c r="C1009" i="8"/>
  <c r="E1008" i="8"/>
  <c r="D1008" i="8"/>
  <c r="C1008" i="8"/>
  <c r="E1007" i="8"/>
  <c r="D1007" i="8"/>
  <c r="C1007" i="8"/>
  <c r="E1006" i="8"/>
  <c r="D1006" i="8"/>
  <c r="C1006" i="8"/>
  <c r="E1005" i="8"/>
  <c r="D1005" i="8"/>
  <c r="C1005" i="8"/>
  <c r="E1004" i="8"/>
  <c r="D1004" i="8"/>
  <c r="C1004" i="8"/>
  <c r="E1003" i="8"/>
  <c r="D1003" i="8"/>
  <c r="C1003" i="8"/>
  <c r="E1002" i="8"/>
  <c r="D1002" i="8"/>
  <c r="C1002" i="8"/>
  <c r="E1001" i="8"/>
  <c r="D1001" i="8"/>
  <c r="C1001" i="8"/>
  <c r="E1000" i="8"/>
  <c r="D1000" i="8"/>
  <c r="C1000" i="8"/>
  <c r="E999" i="8"/>
  <c r="D999" i="8"/>
  <c r="C999" i="8"/>
  <c r="E998" i="8"/>
  <c r="D998" i="8"/>
  <c r="C998" i="8"/>
  <c r="E997" i="8"/>
  <c r="D997" i="8"/>
  <c r="C997" i="8"/>
  <c r="E996" i="8"/>
  <c r="D996" i="8"/>
  <c r="C996" i="8"/>
  <c r="E995" i="8"/>
  <c r="D995" i="8"/>
  <c r="C995" i="8"/>
  <c r="E994" i="8"/>
  <c r="D994" i="8"/>
  <c r="C994" i="8"/>
  <c r="E993" i="8"/>
  <c r="D993" i="8"/>
  <c r="C993" i="8"/>
  <c r="E992" i="8"/>
  <c r="D992" i="8"/>
  <c r="C992" i="8"/>
  <c r="E991" i="8"/>
  <c r="D991" i="8"/>
  <c r="C991" i="8"/>
  <c r="E990" i="8"/>
  <c r="D990" i="8"/>
  <c r="C990" i="8"/>
  <c r="E989" i="8"/>
  <c r="D989" i="8"/>
  <c r="C989" i="8"/>
  <c r="E988" i="8"/>
  <c r="D988" i="8"/>
  <c r="C988" i="8"/>
  <c r="E987" i="8"/>
  <c r="D987" i="8"/>
  <c r="C987" i="8"/>
  <c r="E986" i="8"/>
  <c r="D986" i="8"/>
  <c r="C986" i="8"/>
  <c r="E985" i="8"/>
  <c r="D985" i="8"/>
  <c r="C985" i="8"/>
  <c r="E984" i="8"/>
  <c r="D984" i="8"/>
  <c r="C984" i="8"/>
  <c r="E983" i="8"/>
  <c r="D983" i="8"/>
  <c r="C983" i="8"/>
  <c r="E982" i="8"/>
  <c r="D982" i="8"/>
  <c r="C982" i="8"/>
  <c r="E981" i="8"/>
  <c r="D981" i="8"/>
  <c r="C981" i="8"/>
  <c r="E980" i="8"/>
  <c r="D980" i="8"/>
  <c r="C980" i="8"/>
  <c r="E979" i="8"/>
  <c r="D979" i="8"/>
  <c r="C979" i="8"/>
  <c r="E978" i="8"/>
  <c r="D978" i="8"/>
  <c r="C978" i="8"/>
  <c r="E977" i="8"/>
  <c r="D977" i="8"/>
  <c r="C977" i="8"/>
  <c r="E976" i="8"/>
  <c r="D976" i="8"/>
  <c r="C976" i="8"/>
  <c r="E975" i="8"/>
  <c r="D975" i="8"/>
  <c r="C975" i="8"/>
  <c r="E974" i="8"/>
  <c r="D974" i="8"/>
  <c r="C974" i="8"/>
  <c r="E973" i="8"/>
  <c r="D973" i="8"/>
  <c r="C973" i="8"/>
  <c r="E972" i="8"/>
  <c r="D972" i="8"/>
  <c r="C972" i="8"/>
  <c r="E971" i="8"/>
  <c r="D971" i="8"/>
  <c r="C971" i="8"/>
  <c r="E970" i="8"/>
  <c r="D970" i="8"/>
  <c r="C970" i="8"/>
  <c r="E969" i="8"/>
  <c r="D969" i="8"/>
  <c r="C969" i="8"/>
  <c r="E968" i="8"/>
  <c r="D968" i="8"/>
  <c r="C968" i="8"/>
  <c r="E967" i="8"/>
  <c r="D967" i="8"/>
  <c r="C967" i="8"/>
  <c r="E966" i="8"/>
  <c r="D966" i="8"/>
  <c r="C966" i="8"/>
  <c r="E965" i="8"/>
  <c r="D965" i="8"/>
  <c r="C965" i="8"/>
  <c r="E964" i="8"/>
  <c r="D964" i="8"/>
  <c r="C964" i="8"/>
  <c r="E963" i="8"/>
  <c r="D963" i="8"/>
  <c r="C963" i="8"/>
  <c r="E962" i="8"/>
  <c r="D962" i="8"/>
  <c r="C962" i="8"/>
  <c r="E961" i="8"/>
  <c r="D961" i="8"/>
  <c r="C961" i="8"/>
  <c r="E960" i="8"/>
  <c r="D960" i="8"/>
  <c r="C960" i="8"/>
  <c r="E959" i="8"/>
  <c r="D959" i="8"/>
  <c r="C959" i="8"/>
  <c r="E958" i="8"/>
  <c r="D958" i="8"/>
  <c r="C958" i="8"/>
  <c r="E957" i="8"/>
  <c r="D957" i="8"/>
  <c r="C957" i="8"/>
  <c r="E956" i="8"/>
  <c r="D956" i="8"/>
  <c r="C956" i="8"/>
  <c r="E955" i="8"/>
  <c r="D955" i="8"/>
  <c r="C955" i="8"/>
  <c r="E954" i="8"/>
  <c r="D954" i="8"/>
  <c r="C954" i="8"/>
  <c r="E953" i="8"/>
  <c r="D953" i="8"/>
  <c r="C953" i="8"/>
  <c r="E952" i="8"/>
  <c r="D952" i="8"/>
  <c r="C952" i="8"/>
  <c r="E951" i="8"/>
  <c r="D951" i="8"/>
  <c r="C951" i="8"/>
  <c r="E950" i="8"/>
  <c r="D950" i="8"/>
  <c r="C950" i="8"/>
  <c r="E949" i="8"/>
  <c r="D949" i="8"/>
  <c r="C949" i="8"/>
  <c r="E948" i="8"/>
  <c r="D948" i="8"/>
  <c r="C948" i="8"/>
  <c r="E947" i="8"/>
  <c r="D947" i="8"/>
  <c r="C947" i="8"/>
  <c r="E946" i="8"/>
  <c r="D946" i="8"/>
  <c r="C946" i="8"/>
  <c r="E945" i="8"/>
  <c r="D945" i="8"/>
  <c r="C945" i="8"/>
  <c r="E944" i="8"/>
  <c r="D944" i="8"/>
  <c r="C944" i="8"/>
  <c r="E943" i="8"/>
  <c r="D943" i="8"/>
  <c r="C943" i="8"/>
  <c r="E942" i="8"/>
  <c r="D942" i="8"/>
  <c r="C942" i="8"/>
  <c r="E941" i="8"/>
  <c r="D941" i="8"/>
  <c r="C941" i="8"/>
  <c r="E940" i="8"/>
  <c r="D940" i="8"/>
  <c r="C940" i="8"/>
  <c r="E939" i="8"/>
  <c r="D939" i="8"/>
  <c r="C939" i="8"/>
  <c r="E938" i="8"/>
  <c r="D938" i="8"/>
  <c r="C938" i="8"/>
  <c r="E937" i="8"/>
  <c r="D937" i="8"/>
  <c r="C937" i="8"/>
  <c r="E936" i="8"/>
  <c r="D936" i="8"/>
  <c r="C936" i="8"/>
  <c r="E935" i="8"/>
  <c r="D935" i="8"/>
  <c r="C935" i="8"/>
  <c r="E934" i="8"/>
  <c r="D934" i="8"/>
  <c r="C934" i="8"/>
  <c r="E933" i="8"/>
  <c r="D933" i="8"/>
  <c r="C933" i="8"/>
  <c r="E932" i="8"/>
  <c r="D932" i="8"/>
  <c r="C932" i="8"/>
  <c r="E931" i="8"/>
  <c r="D931" i="8"/>
  <c r="C931" i="8"/>
  <c r="E930" i="8"/>
  <c r="D930" i="8"/>
  <c r="C930" i="8"/>
  <c r="E929" i="8"/>
  <c r="D929" i="8"/>
  <c r="C929" i="8"/>
  <c r="E928" i="8"/>
  <c r="D928" i="8"/>
  <c r="C928" i="8"/>
  <c r="E927" i="8"/>
  <c r="D927" i="8"/>
  <c r="C927" i="8"/>
  <c r="E926" i="8"/>
  <c r="D926" i="8"/>
  <c r="C926" i="8"/>
  <c r="E925" i="8"/>
  <c r="D925" i="8"/>
  <c r="C925" i="8"/>
  <c r="E924" i="8"/>
  <c r="D924" i="8"/>
  <c r="C924" i="8"/>
  <c r="E923" i="8"/>
  <c r="D923" i="8"/>
  <c r="C923" i="8"/>
  <c r="E922" i="8"/>
  <c r="D922" i="8"/>
  <c r="C922" i="8"/>
  <c r="E921" i="8"/>
  <c r="D921" i="8"/>
  <c r="C921" i="8"/>
  <c r="E920" i="8"/>
  <c r="D920" i="8"/>
  <c r="C920" i="8"/>
  <c r="E919" i="8"/>
  <c r="D919" i="8"/>
  <c r="C919" i="8"/>
  <c r="E918" i="8"/>
  <c r="D918" i="8"/>
  <c r="C918" i="8"/>
  <c r="E917" i="8"/>
  <c r="D917" i="8"/>
  <c r="C917" i="8"/>
  <c r="E916" i="8"/>
  <c r="D916" i="8"/>
  <c r="C916" i="8"/>
  <c r="E915" i="8"/>
  <c r="D915" i="8"/>
  <c r="C915" i="8"/>
  <c r="E914" i="8"/>
  <c r="D914" i="8"/>
  <c r="C914" i="8"/>
  <c r="E913" i="8"/>
  <c r="D913" i="8"/>
  <c r="C913" i="8"/>
  <c r="E912" i="8"/>
  <c r="D912" i="8"/>
  <c r="C912" i="8"/>
  <c r="E911" i="8"/>
  <c r="D911" i="8"/>
  <c r="C911" i="8"/>
  <c r="E910" i="8"/>
  <c r="D910" i="8"/>
  <c r="C910" i="8"/>
  <c r="E909" i="8"/>
  <c r="D909" i="8"/>
  <c r="C909" i="8"/>
  <c r="E908" i="8"/>
  <c r="D908" i="8"/>
  <c r="C908" i="8"/>
  <c r="E907" i="8"/>
  <c r="D907" i="8"/>
  <c r="C907" i="8"/>
  <c r="E906" i="8"/>
  <c r="D906" i="8"/>
  <c r="C906" i="8"/>
  <c r="E905" i="8"/>
  <c r="D905" i="8"/>
  <c r="C905" i="8"/>
  <c r="E904" i="8"/>
  <c r="D904" i="8"/>
  <c r="C904" i="8"/>
  <c r="E903" i="8"/>
  <c r="D903" i="8"/>
  <c r="C903" i="8"/>
  <c r="E902" i="8"/>
  <c r="D902" i="8"/>
  <c r="C902" i="8"/>
  <c r="E901" i="8"/>
  <c r="D901" i="8"/>
  <c r="C901" i="8"/>
  <c r="E900" i="8"/>
  <c r="D900" i="8"/>
  <c r="C900" i="8"/>
  <c r="E899" i="8"/>
  <c r="D899" i="8"/>
  <c r="C899" i="8"/>
  <c r="E898" i="8"/>
  <c r="D898" i="8"/>
  <c r="C898" i="8"/>
  <c r="E897" i="8"/>
  <c r="D897" i="8"/>
  <c r="C897" i="8"/>
  <c r="E896" i="8"/>
  <c r="D896" i="8"/>
  <c r="C896" i="8"/>
  <c r="E895" i="8"/>
  <c r="D895" i="8"/>
  <c r="C895" i="8"/>
  <c r="E894" i="8"/>
  <c r="D894" i="8"/>
  <c r="C894" i="8"/>
  <c r="E893" i="8"/>
  <c r="D893" i="8"/>
  <c r="C893" i="8"/>
  <c r="E892" i="8"/>
  <c r="D892" i="8"/>
  <c r="C892" i="8"/>
  <c r="E891" i="8"/>
  <c r="D891" i="8"/>
  <c r="C891" i="8"/>
  <c r="E890" i="8"/>
  <c r="D890" i="8"/>
  <c r="C890" i="8"/>
  <c r="E889" i="8"/>
  <c r="D889" i="8"/>
  <c r="C889" i="8"/>
  <c r="E888" i="8"/>
  <c r="D888" i="8"/>
  <c r="C888" i="8"/>
  <c r="E887" i="8"/>
  <c r="D887" i="8"/>
  <c r="C887" i="8"/>
  <c r="E886" i="8"/>
  <c r="D886" i="8"/>
  <c r="C886" i="8"/>
  <c r="E885" i="8"/>
  <c r="D885" i="8"/>
  <c r="C885" i="8"/>
  <c r="E884" i="8"/>
  <c r="D884" i="8"/>
  <c r="C884" i="8"/>
  <c r="E883" i="8"/>
  <c r="D883" i="8"/>
  <c r="C883" i="8"/>
  <c r="E882" i="8"/>
  <c r="D882" i="8"/>
  <c r="C882" i="8"/>
  <c r="E881" i="8"/>
  <c r="D881" i="8"/>
  <c r="C881" i="8"/>
  <c r="E880" i="8"/>
  <c r="D880" i="8"/>
  <c r="C880" i="8"/>
  <c r="E879" i="8"/>
  <c r="D879" i="8"/>
  <c r="C879" i="8"/>
  <c r="E878" i="8"/>
  <c r="D878" i="8"/>
  <c r="C878" i="8"/>
  <c r="E877" i="8"/>
  <c r="D877" i="8"/>
  <c r="C877" i="8"/>
  <c r="E876" i="8"/>
  <c r="D876" i="8"/>
  <c r="C876" i="8"/>
  <c r="E875" i="8"/>
  <c r="D875" i="8"/>
  <c r="C875" i="8"/>
  <c r="E874" i="8"/>
  <c r="D874" i="8"/>
  <c r="C874" i="8"/>
  <c r="E873" i="8"/>
  <c r="D873" i="8"/>
  <c r="C873" i="8"/>
  <c r="E872" i="8"/>
  <c r="D872" i="8"/>
  <c r="C872" i="8"/>
  <c r="E871" i="8"/>
  <c r="D871" i="8"/>
  <c r="C871" i="8"/>
  <c r="E870" i="8"/>
  <c r="D870" i="8"/>
  <c r="C870" i="8"/>
  <c r="E869" i="8"/>
  <c r="D869" i="8"/>
  <c r="C869" i="8"/>
  <c r="E868" i="8"/>
  <c r="D868" i="8"/>
  <c r="C868" i="8"/>
  <c r="E867" i="8"/>
  <c r="D867" i="8"/>
  <c r="C867" i="8"/>
  <c r="E866" i="8"/>
  <c r="D866" i="8"/>
  <c r="C866" i="8"/>
  <c r="E865" i="8"/>
  <c r="D865" i="8"/>
  <c r="C865" i="8"/>
  <c r="E864" i="8"/>
  <c r="D864" i="8"/>
  <c r="C864" i="8"/>
  <c r="E863" i="8"/>
  <c r="D863" i="8"/>
  <c r="C863" i="8"/>
  <c r="E862" i="8"/>
  <c r="D862" i="8"/>
  <c r="C862" i="8"/>
  <c r="E861" i="8"/>
  <c r="D861" i="8"/>
  <c r="C861" i="8"/>
  <c r="E860" i="8"/>
  <c r="D860" i="8"/>
  <c r="C860" i="8"/>
  <c r="E859" i="8"/>
  <c r="D859" i="8"/>
  <c r="C859" i="8"/>
  <c r="E858" i="8"/>
  <c r="D858" i="8"/>
  <c r="C858" i="8"/>
  <c r="E857" i="8"/>
  <c r="D857" i="8"/>
  <c r="C857" i="8"/>
  <c r="E856" i="8"/>
  <c r="D856" i="8"/>
  <c r="C856" i="8"/>
  <c r="E855" i="8"/>
  <c r="D855" i="8"/>
  <c r="C855" i="8"/>
  <c r="E854" i="8"/>
  <c r="D854" i="8"/>
  <c r="C854" i="8"/>
  <c r="E853" i="8"/>
  <c r="D853" i="8"/>
  <c r="C853" i="8"/>
  <c r="E852" i="8"/>
  <c r="D852" i="8"/>
  <c r="C852" i="8"/>
  <c r="E851" i="8"/>
  <c r="D851" i="8"/>
  <c r="C851" i="8"/>
  <c r="E850" i="8"/>
  <c r="D850" i="8"/>
  <c r="C850" i="8"/>
  <c r="E849" i="8"/>
  <c r="D849" i="8"/>
  <c r="C849" i="8"/>
  <c r="E848" i="8"/>
  <c r="D848" i="8"/>
  <c r="C848" i="8"/>
  <c r="E847" i="8"/>
  <c r="D847" i="8"/>
  <c r="C847" i="8"/>
  <c r="E846" i="8"/>
  <c r="D846" i="8"/>
  <c r="C846" i="8"/>
  <c r="E845" i="8"/>
  <c r="D845" i="8"/>
  <c r="C845" i="8"/>
  <c r="E844" i="8"/>
  <c r="D844" i="8"/>
  <c r="C844" i="8"/>
  <c r="E843" i="8"/>
  <c r="D843" i="8"/>
  <c r="C843" i="8"/>
  <c r="E842" i="8"/>
  <c r="D842" i="8"/>
  <c r="C842" i="8"/>
  <c r="E841" i="8"/>
  <c r="D841" i="8"/>
  <c r="C841" i="8"/>
  <c r="E840" i="8"/>
  <c r="D840" i="8"/>
  <c r="C840" i="8"/>
  <c r="E839" i="8"/>
  <c r="D839" i="8"/>
  <c r="C839" i="8"/>
  <c r="E838" i="8"/>
  <c r="D838" i="8"/>
  <c r="C838" i="8"/>
  <c r="E837" i="8"/>
  <c r="D837" i="8"/>
  <c r="C837" i="8"/>
  <c r="E836" i="8"/>
  <c r="D836" i="8"/>
  <c r="C836" i="8"/>
  <c r="E835" i="8"/>
  <c r="D835" i="8"/>
  <c r="C835" i="8"/>
  <c r="E834" i="8"/>
  <c r="D834" i="8"/>
  <c r="C834" i="8"/>
  <c r="E833" i="8"/>
  <c r="D833" i="8"/>
  <c r="C833" i="8"/>
  <c r="E832" i="8"/>
  <c r="D832" i="8"/>
  <c r="C832" i="8"/>
  <c r="E831" i="8"/>
  <c r="D831" i="8"/>
  <c r="C831" i="8"/>
  <c r="E830" i="8"/>
  <c r="D830" i="8"/>
  <c r="C830" i="8"/>
  <c r="E829" i="8"/>
  <c r="D829" i="8"/>
  <c r="C829" i="8"/>
  <c r="E828" i="8"/>
  <c r="D828" i="8"/>
  <c r="C828" i="8"/>
  <c r="E827" i="8"/>
  <c r="D827" i="8"/>
  <c r="C827" i="8"/>
  <c r="E826" i="8"/>
  <c r="D826" i="8"/>
  <c r="C826" i="8"/>
  <c r="E825" i="8"/>
  <c r="D825" i="8"/>
  <c r="C825" i="8"/>
  <c r="E824" i="8"/>
  <c r="D824" i="8"/>
  <c r="C824" i="8"/>
  <c r="E823" i="8"/>
  <c r="D823" i="8"/>
  <c r="C823" i="8"/>
  <c r="E822" i="8"/>
  <c r="D822" i="8"/>
  <c r="C822" i="8"/>
  <c r="E821" i="8"/>
  <c r="D821" i="8"/>
  <c r="C821" i="8"/>
  <c r="E820" i="8"/>
  <c r="D820" i="8"/>
  <c r="C820" i="8"/>
  <c r="E819" i="8"/>
  <c r="D819" i="8"/>
  <c r="C819" i="8"/>
  <c r="E818" i="8"/>
  <c r="D818" i="8"/>
  <c r="C818" i="8"/>
  <c r="E817" i="8"/>
  <c r="D817" i="8"/>
  <c r="C817" i="8"/>
  <c r="E816" i="8"/>
  <c r="D816" i="8"/>
  <c r="C816" i="8"/>
  <c r="E815" i="8"/>
  <c r="D815" i="8"/>
  <c r="C815" i="8"/>
  <c r="E814" i="8"/>
  <c r="D814" i="8"/>
  <c r="C814" i="8"/>
  <c r="E813" i="8"/>
  <c r="D813" i="8"/>
  <c r="C813" i="8"/>
  <c r="E812" i="8"/>
  <c r="D812" i="8"/>
  <c r="C812" i="8"/>
  <c r="E811" i="8"/>
  <c r="D811" i="8"/>
  <c r="C811" i="8"/>
  <c r="E810" i="8"/>
  <c r="D810" i="8"/>
  <c r="C810" i="8"/>
  <c r="E809" i="8"/>
  <c r="D809" i="8"/>
  <c r="C809" i="8"/>
  <c r="E808" i="8"/>
  <c r="D808" i="8"/>
  <c r="C808" i="8"/>
  <c r="E807" i="8"/>
  <c r="D807" i="8"/>
  <c r="C807" i="8"/>
  <c r="E806" i="8"/>
  <c r="D806" i="8"/>
  <c r="C806" i="8"/>
  <c r="E805" i="8"/>
  <c r="D805" i="8"/>
  <c r="C805" i="8"/>
  <c r="E804" i="8"/>
  <c r="D804" i="8"/>
  <c r="C804" i="8"/>
  <c r="E803" i="8"/>
  <c r="D803" i="8"/>
  <c r="C803" i="8"/>
  <c r="E802" i="8"/>
  <c r="D802" i="8"/>
  <c r="C802" i="8"/>
  <c r="E801" i="8"/>
  <c r="D801" i="8"/>
  <c r="C801" i="8"/>
  <c r="E800" i="8"/>
  <c r="D800" i="8"/>
  <c r="C800" i="8"/>
  <c r="E799" i="8"/>
  <c r="D799" i="8"/>
  <c r="C799" i="8"/>
  <c r="E798" i="8"/>
  <c r="D798" i="8"/>
  <c r="C798" i="8"/>
  <c r="E797" i="8"/>
  <c r="D797" i="8"/>
  <c r="C797" i="8"/>
  <c r="E796" i="8"/>
  <c r="D796" i="8"/>
  <c r="C796" i="8"/>
  <c r="E795" i="8"/>
  <c r="D795" i="8"/>
  <c r="C795" i="8"/>
  <c r="E794" i="8"/>
  <c r="D794" i="8"/>
  <c r="C794" i="8"/>
  <c r="E793" i="8"/>
  <c r="D793" i="8"/>
  <c r="C793" i="8"/>
  <c r="E792" i="8"/>
  <c r="D792" i="8"/>
  <c r="C792" i="8"/>
  <c r="E791" i="8"/>
  <c r="D791" i="8"/>
  <c r="C791" i="8"/>
  <c r="E790" i="8"/>
  <c r="D790" i="8"/>
  <c r="C790" i="8"/>
  <c r="E789" i="8"/>
  <c r="D789" i="8"/>
  <c r="C789" i="8"/>
  <c r="E788" i="8"/>
  <c r="D788" i="8"/>
  <c r="C788" i="8"/>
  <c r="E787" i="8"/>
  <c r="D787" i="8"/>
  <c r="C787" i="8"/>
  <c r="E786" i="8"/>
  <c r="D786" i="8"/>
  <c r="C786" i="8"/>
  <c r="E785" i="8"/>
  <c r="D785" i="8"/>
  <c r="C785" i="8"/>
  <c r="E784" i="8"/>
  <c r="D784" i="8"/>
  <c r="C784" i="8"/>
  <c r="E783" i="8"/>
  <c r="D783" i="8"/>
  <c r="C783" i="8"/>
  <c r="E782" i="8"/>
  <c r="D782" i="8"/>
  <c r="C782" i="8"/>
  <c r="E781" i="8"/>
  <c r="D781" i="8"/>
  <c r="C781" i="8"/>
  <c r="E780" i="8"/>
  <c r="D780" i="8"/>
  <c r="C780" i="8"/>
  <c r="E779" i="8"/>
  <c r="D779" i="8"/>
  <c r="C779" i="8"/>
  <c r="E778" i="8"/>
  <c r="D778" i="8"/>
  <c r="C778" i="8"/>
  <c r="E777" i="8"/>
  <c r="D777" i="8"/>
  <c r="C777" i="8"/>
  <c r="E776" i="8"/>
  <c r="D776" i="8"/>
  <c r="C776" i="8"/>
  <c r="E775" i="8"/>
  <c r="D775" i="8"/>
  <c r="C775" i="8"/>
  <c r="E774" i="8"/>
  <c r="D774" i="8"/>
  <c r="C774" i="8"/>
  <c r="E773" i="8"/>
  <c r="D773" i="8"/>
  <c r="C773" i="8"/>
  <c r="E772" i="8"/>
  <c r="D772" i="8"/>
  <c r="C772" i="8"/>
  <c r="E771" i="8"/>
  <c r="D771" i="8"/>
  <c r="C771" i="8"/>
  <c r="E770" i="8"/>
  <c r="D770" i="8"/>
  <c r="C770" i="8"/>
  <c r="E769" i="8"/>
  <c r="D769" i="8"/>
  <c r="C769" i="8"/>
  <c r="E768" i="8"/>
  <c r="D768" i="8"/>
  <c r="C768" i="8"/>
  <c r="E767" i="8"/>
  <c r="D767" i="8"/>
  <c r="C767" i="8"/>
  <c r="E766" i="8"/>
  <c r="D766" i="8"/>
  <c r="C766" i="8"/>
  <c r="E765" i="8"/>
  <c r="D765" i="8"/>
  <c r="C765" i="8"/>
  <c r="E764" i="8"/>
  <c r="D764" i="8"/>
  <c r="C764" i="8"/>
  <c r="E763" i="8"/>
  <c r="D763" i="8"/>
  <c r="C763" i="8"/>
  <c r="E762" i="8"/>
  <c r="D762" i="8"/>
  <c r="C762" i="8"/>
  <c r="E761" i="8"/>
  <c r="D761" i="8"/>
  <c r="C761" i="8"/>
  <c r="E760" i="8"/>
  <c r="D760" i="8"/>
  <c r="C760" i="8"/>
  <c r="E759" i="8"/>
  <c r="D759" i="8"/>
  <c r="C759" i="8"/>
  <c r="E758" i="8"/>
  <c r="D758" i="8"/>
  <c r="C758" i="8"/>
  <c r="E757" i="8"/>
  <c r="D757" i="8"/>
  <c r="C757" i="8"/>
  <c r="E756" i="8"/>
  <c r="D756" i="8"/>
  <c r="C756" i="8"/>
  <c r="E755" i="8"/>
  <c r="D755" i="8"/>
  <c r="C755" i="8"/>
  <c r="E754" i="8"/>
  <c r="D754" i="8"/>
  <c r="C754" i="8"/>
  <c r="E753" i="8"/>
  <c r="D753" i="8"/>
  <c r="C753" i="8"/>
  <c r="E752" i="8"/>
  <c r="D752" i="8"/>
  <c r="C752" i="8"/>
  <c r="E751" i="8"/>
  <c r="D751" i="8"/>
  <c r="C751" i="8"/>
  <c r="E750" i="8"/>
  <c r="D750" i="8"/>
  <c r="C750" i="8"/>
  <c r="E749" i="8"/>
  <c r="D749" i="8"/>
  <c r="C749" i="8"/>
  <c r="E748" i="8"/>
  <c r="D748" i="8"/>
  <c r="C748" i="8"/>
  <c r="E747" i="8"/>
  <c r="D747" i="8"/>
  <c r="C747" i="8"/>
  <c r="E746" i="8"/>
  <c r="D746" i="8"/>
  <c r="C746" i="8"/>
  <c r="E745" i="8"/>
  <c r="D745" i="8"/>
  <c r="C745" i="8"/>
  <c r="E744" i="8"/>
  <c r="D744" i="8"/>
  <c r="C744" i="8"/>
  <c r="E743" i="8"/>
  <c r="D743" i="8"/>
  <c r="C743" i="8"/>
  <c r="E742" i="8"/>
  <c r="D742" i="8"/>
  <c r="C742" i="8"/>
  <c r="E741" i="8"/>
  <c r="D741" i="8"/>
  <c r="C741" i="8"/>
  <c r="E740" i="8"/>
  <c r="D740" i="8"/>
  <c r="C740" i="8"/>
  <c r="E739" i="8"/>
  <c r="D739" i="8"/>
  <c r="C739" i="8"/>
  <c r="E738" i="8"/>
  <c r="D738" i="8"/>
  <c r="C738" i="8"/>
  <c r="E737" i="8"/>
  <c r="D737" i="8"/>
  <c r="C737" i="8"/>
  <c r="E736" i="8"/>
  <c r="D736" i="8"/>
  <c r="C736" i="8"/>
  <c r="E735" i="8"/>
  <c r="D735" i="8"/>
  <c r="C735" i="8"/>
  <c r="E734" i="8"/>
  <c r="D734" i="8"/>
  <c r="C734" i="8"/>
  <c r="E733" i="8"/>
  <c r="D733" i="8"/>
  <c r="C733" i="8"/>
  <c r="E732" i="8"/>
  <c r="D732" i="8"/>
  <c r="C732" i="8"/>
  <c r="E731" i="8"/>
  <c r="D731" i="8"/>
  <c r="C731" i="8"/>
  <c r="E730" i="8"/>
  <c r="D730" i="8"/>
  <c r="C730" i="8"/>
  <c r="E729" i="8"/>
  <c r="D729" i="8"/>
  <c r="C729" i="8"/>
  <c r="E728" i="8"/>
  <c r="D728" i="8"/>
  <c r="C728" i="8"/>
  <c r="E727" i="8"/>
  <c r="D727" i="8"/>
  <c r="C727" i="8"/>
  <c r="E726" i="8"/>
  <c r="D726" i="8"/>
  <c r="C726" i="8"/>
  <c r="E725" i="8"/>
  <c r="D725" i="8"/>
  <c r="C725" i="8"/>
  <c r="E724" i="8"/>
  <c r="D724" i="8"/>
  <c r="C724" i="8"/>
  <c r="E723" i="8"/>
  <c r="D723" i="8"/>
  <c r="C723" i="8"/>
  <c r="E722" i="8"/>
  <c r="D722" i="8"/>
  <c r="C722" i="8"/>
  <c r="E721" i="8"/>
  <c r="D721" i="8"/>
  <c r="C721" i="8"/>
  <c r="E720" i="8"/>
  <c r="D720" i="8"/>
  <c r="C720" i="8"/>
  <c r="E719" i="8"/>
  <c r="D719" i="8"/>
  <c r="C719" i="8"/>
  <c r="E718" i="8"/>
  <c r="D718" i="8"/>
  <c r="C718" i="8"/>
  <c r="E717" i="8"/>
  <c r="D717" i="8"/>
  <c r="C717" i="8"/>
  <c r="E716" i="8"/>
  <c r="D716" i="8"/>
  <c r="C716" i="8"/>
  <c r="E715" i="8"/>
  <c r="D715" i="8"/>
  <c r="C715" i="8"/>
  <c r="E714" i="8"/>
  <c r="D714" i="8"/>
  <c r="C714" i="8"/>
  <c r="E713" i="8"/>
  <c r="D713" i="8"/>
  <c r="C713" i="8"/>
  <c r="E712" i="8"/>
  <c r="D712" i="8"/>
  <c r="C712" i="8"/>
  <c r="E711" i="8"/>
  <c r="D711" i="8"/>
  <c r="C711" i="8"/>
  <c r="E710" i="8"/>
  <c r="D710" i="8"/>
  <c r="C710" i="8"/>
  <c r="E709" i="8"/>
  <c r="D709" i="8"/>
  <c r="C709" i="8"/>
  <c r="E708" i="8"/>
  <c r="D708" i="8"/>
  <c r="C708" i="8"/>
  <c r="E707" i="8"/>
  <c r="D707" i="8"/>
  <c r="C707" i="8"/>
  <c r="E706" i="8"/>
  <c r="D706" i="8"/>
  <c r="C706" i="8"/>
  <c r="E705" i="8"/>
  <c r="D705" i="8"/>
  <c r="C705" i="8"/>
  <c r="E704" i="8"/>
  <c r="D704" i="8"/>
  <c r="C704" i="8"/>
  <c r="E703" i="8"/>
  <c r="D703" i="8"/>
  <c r="C703" i="8"/>
  <c r="E702" i="8"/>
  <c r="D702" i="8"/>
  <c r="C702" i="8"/>
  <c r="E701" i="8"/>
  <c r="D701" i="8"/>
  <c r="C701" i="8"/>
  <c r="E700" i="8"/>
  <c r="D700" i="8"/>
  <c r="C700" i="8"/>
  <c r="E699" i="8"/>
  <c r="D699" i="8"/>
  <c r="C699" i="8"/>
  <c r="E698" i="8"/>
  <c r="D698" i="8"/>
  <c r="C698" i="8"/>
  <c r="E697" i="8"/>
  <c r="D697" i="8"/>
  <c r="C697" i="8"/>
  <c r="E696" i="8"/>
  <c r="D696" i="8"/>
  <c r="C696" i="8"/>
  <c r="E695" i="8"/>
  <c r="D695" i="8"/>
  <c r="C695" i="8"/>
  <c r="E694" i="8"/>
  <c r="D694" i="8"/>
  <c r="C694" i="8"/>
  <c r="E693" i="8"/>
  <c r="D693" i="8"/>
  <c r="C693" i="8"/>
  <c r="E692" i="8"/>
  <c r="D692" i="8"/>
  <c r="C692" i="8"/>
  <c r="E691" i="8"/>
  <c r="D691" i="8"/>
  <c r="C691" i="8"/>
  <c r="E690" i="8"/>
  <c r="D690" i="8"/>
  <c r="C690" i="8"/>
  <c r="E689" i="8"/>
  <c r="D689" i="8"/>
  <c r="C689" i="8"/>
  <c r="E688" i="8"/>
  <c r="D688" i="8"/>
  <c r="C688" i="8"/>
  <c r="E687" i="8"/>
  <c r="D687" i="8"/>
  <c r="C687" i="8"/>
  <c r="E686" i="8"/>
  <c r="D686" i="8"/>
  <c r="C686" i="8"/>
  <c r="E685" i="8"/>
  <c r="D685" i="8"/>
  <c r="C685" i="8"/>
  <c r="E684" i="8"/>
  <c r="D684" i="8"/>
  <c r="C684" i="8"/>
  <c r="E683" i="8"/>
  <c r="D683" i="8"/>
  <c r="C683" i="8"/>
  <c r="E682" i="8"/>
  <c r="D682" i="8"/>
  <c r="C682" i="8"/>
  <c r="E681" i="8"/>
  <c r="D681" i="8"/>
  <c r="C681" i="8"/>
  <c r="E680" i="8"/>
  <c r="D680" i="8"/>
  <c r="C680" i="8"/>
  <c r="E679" i="8"/>
  <c r="D679" i="8"/>
  <c r="C679" i="8"/>
  <c r="E678" i="8"/>
  <c r="D678" i="8"/>
  <c r="C678" i="8"/>
  <c r="E677" i="8"/>
  <c r="D677" i="8"/>
  <c r="C677" i="8"/>
  <c r="E676" i="8"/>
  <c r="D676" i="8"/>
  <c r="C676" i="8"/>
  <c r="E675" i="8"/>
  <c r="D675" i="8"/>
  <c r="C675" i="8"/>
  <c r="E674" i="8"/>
  <c r="D674" i="8"/>
  <c r="C674" i="8"/>
  <c r="E673" i="8"/>
  <c r="D673" i="8"/>
  <c r="C673" i="8"/>
  <c r="E672" i="8"/>
  <c r="D672" i="8"/>
  <c r="C672" i="8"/>
  <c r="E671" i="8"/>
  <c r="D671" i="8"/>
  <c r="C671" i="8"/>
  <c r="E670" i="8"/>
  <c r="D670" i="8"/>
  <c r="C670" i="8"/>
  <c r="E669" i="8"/>
  <c r="D669" i="8"/>
  <c r="C669" i="8"/>
  <c r="E668" i="8"/>
  <c r="D668" i="8"/>
  <c r="C668" i="8"/>
  <c r="E667" i="8"/>
  <c r="D667" i="8"/>
  <c r="C667" i="8"/>
  <c r="E666" i="8"/>
  <c r="D666" i="8"/>
  <c r="C666" i="8"/>
  <c r="E665" i="8"/>
  <c r="D665" i="8"/>
  <c r="C665" i="8"/>
  <c r="E664" i="8"/>
  <c r="D664" i="8"/>
  <c r="C664" i="8"/>
  <c r="E663" i="8"/>
  <c r="D663" i="8"/>
  <c r="C663" i="8"/>
  <c r="E662" i="8"/>
  <c r="D662" i="8"/>
  <c r="C662" i="8"/>
  <c r="E661" i="8"/>
  <c r="D661" i="8"/>
  <c r="C661" i="8"/>
  <c r="E660" i="8"/>
  <c r="D660" i="8"/>
  <c r="C660" i="8"/>
  <c r="E659" i="8"/>
  <c r="D659" i="8"/>
  <c r="C659" i="8"/>
  <c r="E658" i="8"/>
  <c r="D658" i="8"/>
  <c r="C658" i="8"/>
  <c r="E657" i="8"/>
  <c r="D657" i="8"/>
  <c r="C657" i="8"/>
  <c r="E656" i="8"/>
  <c r="D656" i="8"/>
  <c r="C656" i="8"/>
  <c r="E655" i="8"/>
  <c r="D655" i="8"/>
  <c r="C655" i="8"/>
  <c r="E654" i="8"/>
  <c r="D654" i="8"/>
  <c r="C654" i="8"/>
  <c r="E653" i="8"/>
  <c r="D653" i="8"/>
  <c r="C653" i="8"/>
  <c r="E652" i="8"/>
  <c r="D652" i="8"/>
  <c r="C652" i="8"/>
  <c r="E651" i="8"/>
  <c r="D651" i="8"/>
  <c r="C651" i="8"/>
  <c r="E650" i="8"/>
  <c r="D650" i="8"/>
  <c r="C650" i="8"/>
  <c r="E649" i="8"/>
  <c r="D649" i="8"/>
  <c r="C649" i="8"/>
  <c r="E648" i="8"/>
  <c r="D648" i="8"/>
  <c r="C648" i="8"/>
  <c r="E647" i="8"/>
  <c r="D647" i="8"/>
  <c r="C647" i="8"/>
  <c r="E646" i="8"/>
  <c r="D646" i="8"/>
  <c r="C646" i="8"/>
  <c r="E645" i="8"/>
  <c r="D645" i="8"/>
  <c r="C645" i="8"/>
  <c r="E644" i="8"/>
  <c r="D644" i="8"/>
  <c r="C644" i="8"/>
  <c r="E643" i="8"/>
  <c r="D643" i="8"/>
  <c r="C643" i="8"/>
  <c r="E642" i="8"/>
  <c r="D642" i="8"/>
  <c r="C642" i="8"/>
  <c r="E641" i="8"/>
  <c r="D641" i="8"/>
  <c r="C641" i="8"/>
  <c r="E640" i="8"/>
  <c r="D640" i="8"/>
  <c r="C640" i="8"/>
  <c r="E639" i="8"/>
  <c r="D639" i="8"/>
  <c r="C639" i="8"/>
  <c r="E638" i="8"/>
  <c r="D638" i="8"/>
  <c r="C638" i="8"/>
  <c r="E637" i="8"/>
  <c r="D637" i="8"/>
  <c r="C637" i="8"/>
  <c r="E636" i="8"/>
  <c r="D636" i="8"/>
  <c r="C636" i="8"/>
  <c r="E635" i="8"/>
  <c r="D635" i="8"/>
  <c r="C635" i="8"/>
  <c r="E634" i="8"/>
  <c r="D634" i="8"/>
  <c r="C634" i="8"/>
  <c r="E633" i="8"/>
  <c r="D633" i="8"/>
  <c r="C633" i="8"/>
  <c r="E632" i="8"/>
  <c r="D632" i="8"/>
  <c r="C632" i="8"/>
  <c r="E631" i="8"/>
  <c r="D631" i="8"/>
  <c r="C631" i="8"/>
  <c r="E630" i="8"/>
  <c r="D630" i="8"/>
  <c r="C630" i="8"/>
  <c r="E629" i="8"/>
  <c r="D629" i="8"/>
  <c r="C629" i="8"/>
  <c r="E628" i="8"/>
  <c r="D628" i="8"/>
  <c r="C628" i="8"/>
  <c r="E627" i="8"/>
  <c r="D627" i="8"/>
  <c r="C627" i="8"/>
  <c r="E626" i="8"/>
  <c r="D626" i="8"/>
  <c r="C626" i="8"/>
  <c r="E625" i="8"/>
  <c r="D625" i="8"/>
  <c r="C625" i="8"/>
  <c r="E624" i="8"/>
  <c r="D624" i="8"/>
  <c r="C624" i="8"/>
  <c r="E623" i="8"/>
  <c r="D623" i="8"/>
  <c r="C623" i="8"/>
  <c r="E622" i="8"/>
  <c r="D622" i="8"/>
  <c r="C622" i="8"/>
  <c r="E621" i="8"/>
  <c r="D621" i="8"/>
  <c r="C621" i="8"/>
  <c r="E620" i="8"/>
  <c r="D620" i="8"/>
  <c r="C620" i="8"/>
  <c r="E619" i="8"/>
  <c r="D619" i="8"/>
  <c r="C619" i="8"/>
  <c r="E618" i="8"/>
  <c r="D618" i="8"/>
  <c r="C618" i="8"/>
  <c r="E617" i="8"/>
  <c r="D617" i="8"/>
  <c r="C617" i="8"/>
  <c r="E616" i="8"/>
  <c r="D616" i="8"/>
  <c r="C616" i="8"/>
  <c r="E615" i="8"/>
  <c r="D615" i="8"/>
  <c r="C615" i="8"/>
  <c r="E614" i="8"/>
  <c r="D614" i="8"/>
  <c r="C614" i="8"/>
  <c r="E613" i="8"/>
  <c r="D613" i="8"/>
  <c r="C613" i="8"/>
  <c r="E612" i="8"/>
  <c r="D612" i="8"/>
  <c r="C612" i="8"/>
  <c r="E611" i="8"/>
  <c r="D611" i="8"/>
  <c r="C611" i="8"/>
  <c r="E610" i="8"/>
  <c r="D610" i="8"/>
  <c r="C610" i="8"/>
  <c r="E609" i="8"/>
  <c r="D609" i="8"/>
  <c r="C609" i="8"/>
  <c r="E608" i="8"/>
  <c r="D608" i="8"/>
  <c r="C608" i="8"/>
  <c r="E607" i="8"/>
  <c r="D607" i="8"/>
  <c r="C607" i="8"/>
  <c r="E606" i="8"/>
  <c r="D606" i="8"/>
  <c r="C606" i="8"/>
  <c r="E605" i="8"/>
  <c r="D605" i="8"/>
  <c r="C605" i="8"/>
  <c r="E604" i="8"/>
  <c r="D604" i="8"/>
  <c r="C604" i="8"/>
  <c r="E603" i="8"/>
  <c r="D603" i="8"/>
  <c r="C603" i="8"/>
  <c r="E602" i="8"/>
  <c r="D602" i="8"/>
  <c r="C602" i="8"/>
  <c r="E601" i="8"/>
  <c r="D601" i="8"/>
  <c r="C601" i="8"/>
  <c r="E600" i="8"/>
  <c r="D600" i="8"/>
  <c r="C600" i="8"/>
  <c r="E599" i="8"/>
  <c r="D599" i="8"/>
  <c r="C599" i="8"/>
  <c r="E598" i="8"/>
  <c r="D598" i="8"/>
  <c r="C598" i="8"/>
  <c r="E597" i="8"/>
  <c r="D597" i="8"/>
  <c r="C597" i="8"/>
  <c r="E596" i="8"/>
  <c r="D596" i="8"/>
  <c r="C596" i="8"/>
  <c r="E595" i="8"/>
  <c r="D595" i="8"/>
  <c r="C595" i="8"/>
  <c r="E594" i="8"/>
  <c r="D594" i="8"/>
  <c r="C594" i="8"/>
  <c r="E593" i="8"/>
  <c r="D593" i="8"/>
  <c r="C593" i="8"/>
  <c r="E592" i="8"/>
  <c r="D592" i="8"/>
  <c r="C592" i="8"/>
  <c r="E591" i="8"/>
  <c r="D591" i="8"/>
  <c r="C591" i="8"/>
  <c r="E590" i="8"/>
  <c r="D590" i="8"/>
  <c r="C590" i="8"/>
  <c r="E589" i="8"/>
  <c r="D589" i="8"/>
  <c r="C589" i="8"/>
  <c r="E588" i="8"/>
  <c r="D588" i="8"/>
  <c r="C588" i="8"/>
  <c r="E587" i="8"/>
  <c r="D587" i="8"/>
  <c r="C587" i="8"/>
  <c r="E586" i="8"/>
  <c r="D586" i="8"/>
  <c r="C586" i="8"/>
  <c r="E585" i="8"/>
  <c r="D585" i="8"/>
  <c r="C585" i="8"/>
  <c r="E584" i="8"/>
  <c r="D584" i="8"/>
  <c r="C584" i="8"/>
  <c r="E583" i="8"/>
  <c r="D583" i="8"/>
  <c r="C583" i="8"/>
  <c r="E582" i="8"/>
  <c r="D582" i="8"/>
  <c r="C582" i="8"/>
  <c r="E581" i="8"/>
  <c r="D581" i="8"/>
  <c r="C581" i="8"/>
  <c r="E580" i="8"/>
  <c r="D580" i="8"/>
  <c r="C580" i="8"/>
  <c r="E579" i="8"/>
  <c r="D579" i="8"/>
  <c r="C579" i="8"/>
  <c r="E578" i="8"/>
  <c r="D578" i="8"/>
  <c r="C578" i="8"/>
  <c r="E577" i="8"/>
  <c r="D577" i="8"/>
  <c r="C577" i="8"/>
  <c r="E576" i="8"/>
  <c r="D576" i="8"/>
  <c r="C576" i="8"/>
  <c r="E575" i="8"/>
  <c r="D575" i="8"/>
  <c r="C575" i="8"/>
  <c r="E574" i="8"/>
  <c r="D574" i="8"/>
  <c r="C574" i="8"/>
  <c r="E573" i="8"/>
  <c r="D573" i="8"/>
  <c r="C573" i="8"/>
  <c r="E572" i="8"/>
  <c r="D572" i="8"/>
  <c r="C572" i="8"/>
  <c r="E571" i="8"/>
  <c r="D571" i="8"/>
  <c r="C571" i="8"/>
  <c r="E570" i="8"/>
  <c r="D570" i="8"/>
  <c r="C570" i="8"/>
  <c r="E569" i="8"/>
  <c r="D569" i="8"/>
  <c r="C569" i="8"/>
  <c r="E568" i="8"/>
  <c r="D568" i="8"/>
  <c r="C568" i="8"/>
  <c r="E567" i="8"/>
  <c r="D567" i="8"/>
  <c r="C567" i="8"/>
  <c r="E566" i="8"/>
  <c r="D566" i="8"/>
  <c r="C566" i="8"/>
  <c r="E565" i="8"/>
  <c r="D565" i="8"/>
  <c r="C565" i="8"/>
  <c r="E564" i="8"/>
  <c r="D564" i="8"/>
  <c r="C564" i="8"/>
  <c r="E563" i="8"/>
  <c r="D563" i="8"/>
  <c r="C563" i="8"/>
  <c r="E562" i="8"/>
  <c r="D562" i="8"/>
  <c r="C562" i="8"/>
  <c r="E561" i="8"/>
  <c r="D561" i="8"/>
  <c r="C561" i="8"/>
  <c r="E560" i="8"/>
  <c r="D560" i="8"/>
  <c r="C560" i="8"/>
  <c r="E559" i="8"/>
  <c r="D559" i="8"/>
  <c r="C559" i="8"/>
  <c r="E558" i="8"/>
  <c r="D558" i="8"/>
  <c r="C558" i="8"/>
  <c r="E557" i="8"/>
  <c r="D557" i="8"/>
  <c r="C557" i="8"/>
  <c r="E556" i="8"/>
  <c r="D556" i="8"/>
  <c r="C556" i="8"/>
  <c r="E555" i="8"/>
  <c r="D555" i="8"/>
  <c r="C555" i="8"/>
  <c r="E554" i="8"/>
  <c r="D554" i="8"/>
  <c r="C554" i="8"/>
  <c r="E553" i="8"/>
  <c r="D553" i="8"/>
  <c r="C553" i="8"/>
  <c r="E552" i="8"/>
  <c r="D552" i="8"/>
  <c r="C552" i="8"/>
  <c r="E551" i="8"/>
  <c r="D551" i="8"/>
  <c r="C551" i="8"/>
  <c r="E550" i="8"/>
  <c r="D550" i="8"/>
  <c r="C550" i="8"/>
  <c r="E549" i="8"/>
  <c r="D549" i="8"/>
  <c r="C549" i="8"/>
  <c r="E548" i="8"/>
  <c r="D548" i="8"/>
  <c r="C548" i="8"/>
  <c r="E547" i="8"/>
  <c r="D547" i="8"/>
  <c r="C547" i="8"/>
  <c r="E546" i="8"/>
  <c r="D546" i="8"/>
  <c r="C546" i="8"/>
  <c r="E545" i="8"/>
  <c r="D545" i="8"/>
  <c r="C545" i="8"/>
  <c r="E544" i="8"/>
  <c r="D544" i="8"/>
  <c r="C544" i="8"/>
  <c r="E543" i="8"/>
  <c r="D543" i="8"/>
  <c r="C543" i="8"/>
  <c r="E542" i="8"/>
  <c r="D542" i="8"/>
  <c r="C542" i="8"/>
  <c r="E541" i="8"/>
  <c r="D541" i="8"/>
  <c r="C541" i="8"/>
  <c r="E540" i="8"/>
  <c r="D540" i="8"/>
  <c r="C540" i="8"/>
  <c r="E539" i="8"/>
  <c r="D539" i="8"/>
  <c r="C539" i="8"/>
  <c r="E538" i="8"/>
  <c r="D538" i="8"/>
  <c r="C538" i="8"/>
  <c r="E537" i="8"/>
  <c r="D537" i="8"/>
  <c r="C537" i="8"/>
  <c r="E536" i="8"/>
  <c r="D536" i="8"/>
  <c r="C536" i="8"/>
  <c r="E535" i="8"/>
  <c r="D535" i="8"/>
  <c r="C535" i="8"/>
  <c r="E534" i="8"/>
  <c r="D534" i="8"/>
  <c r="C534" i="8"/>
  <c r="E533" i="8"/>
  <c r="D533" i="8"/>
  <c r="C533" i="8"/>
  <c r="E532" i="8"/>
  <c r="D532" i="8"/>
  <c r="C532" i="8"/>
  <c r="E531" i="8"/>
  <c r="D531" i="8"/>
  <c r="C531" i="8"/>
  <c r="E530" i="8"/>
  <c r="D530" i="8"/>
  <c r="C530" i="8"/>
  <c r="E529" i="8"/>
  <c r="D529" i="8"/>
  <c r="C529" i="8"/>
  <c r="E528" i="8"/>
  <c r="D528" i="8"/>
  <c r="C528" i="8"/>
  <c r="E527" i="8"/>
  <c r="D527" i="8"/>
  <c r="C527" i="8"/>
  <c r="E526" i="8"/>
  <c r="D526" i="8"/>
  <c r="C526" i="8"/>
  <c r="E525" i="8"/>
  <c r="D525" i="8"/>
  <c r="C525" i="8"/>
  <c r="E524" i="8"/>
  <c r="D524" i="8"/>
  <c r="C524" i="8"/>
  <c r="E523" i="8"/>
  <c r="D523" i="8"/>
  <c r="C523" i="8"/>
  <c r="E522" i="8"/>
  <c r="D522" i="8"/>
  <c r="C522" i="8"/>
  <c r="E521" i="8"/>
  <c r="D521" i="8"/>
  <c r="C521" i="8"/>
  <c r="E520" i="8"/>
  <c r="D520" i="8"/>
  <c r="C520" i="8"/>
  <c r="E519" i="8"/>
  <c r="D519" i="8"/>
  <c r="C519" i="8"/>
  <c r="E518" i="8"/>
  <c r="D518" i="8"/>
  <c r="C518" i="8"/>
  <c r="E517" i="8"/>
  <c r="D517" i="8"/>
  <c r="C517" i="8"/>
  <c r="E516" i="8"/>
  <c r="D516" i="8"/>
  <c r="C516" i="8"/>
  <c r="E515" i="8"/>
  <c r="D515" i="8"/>
  <c r="C515" i="8"/>
  <c r="E514" i="8"/>
  <c r="D514" i="8"/>
  <c r="C514" i="8"/>
  <c r="E513" i="8"/>
  <c r="D513" i="8"/>
  <c r="C513" i="8"/>
  <c r="E512" i="8"/>
  <c r="D512" i="8"/>
  <c r="C512" i="8"/>
  <c r="E511" i="8"/>
  <c r="D511" i="8"/>
  <c r="C511" i="8"/>
  <c r="E510" i="8"/>
  <c r="D510" i="8"/>
  <c r="C510" i="8"/>
  <c r="E509" i="8"/>
  <c r="D509" i="8"/>
  <c r="C509" i="8"/>
  <c r="E508" i="8"/>
  <c r="D508" i="8"/>
  <c r="C508" i="8"/>
  <c r="E507" i="8"/>
  <c r="D507" i="8"/>
  <c r="C507" i="8"/>
  <c r="E506" i="8"/>
  <c r="D506" i="8"/>
  <c r="C506" i="8"/>
  <c r="E505" i="8"/>
  <c r="D505" i="8"/>
  <c r="C505" i="8"/>
  <c r="E504" i="8"/>
  <c r="D504" i="8"/>
  <c r="C504" i="8"/>
  <c r="E503" i="8"/>
  <c r="D503" i="8"/>
  <c r="C503" i="8"/>
  <c r="E502" i="8"/>
  <c r="D502" i="8"/>
  <c r="C502" i="8"/>
  <c r="E501" i="8"/>
  <c r="D501" i="8"/>
  <c r="C501" i="8"/>
  <c r="E500" i="8"/>
  <c r="D500" i="8"/>
  <c r="C500" i="8"/>
  <c r="E499" i="8"/>
  <c r="D499" i="8"/>
  <c r="C499" i="8"/>
  <c r="E498" i="8"/>
  <c r="D498" i="8"/>
  <c r="C498" i="8"/>
  <c r="E497" i="8"/>
  <c r="D497" i="8"/>
  <c r="C497" i="8"/>
  <c r="E496" i="8"/>
  <c r="D496" i="8"/>
  <c r="C496" i="8"/>
  <c r="E495" i="8"/>
  <c r="D495" i="8"/>
  <c r="C495" i="8"/>
  <c r="E494" i="8"/>
  <c r="D494" i="8"/>
  <c r="C494" i="8"/>
  <c r="E493" i="8"/>
  <c r="D493" i="8"/>
  <c r="C493" i="8"/>
  <c r="E492" i="8"/>
  <c r="D492" i="8"/>
  <c r="C492" i="8"/>
  <c r="E491" i="8"/>
  <c r="D491" i="8"/>
  <c r="C491" i="8"/>
  <c r="E490" i="8"/>
  <c r="D490" i="8"/>
  <c r="C490" i="8"/>
  <c r="E489" i="8"/>
  <c r="D489" i="8"/>
  <c r="C489" i="8"/>
  <c r="E488" i="8"/>
  <c r="D488" i="8"/>
  <c r="C488" i="8"/>
  <c r="E487" i="8"/>
  <c r="D487" i="8"/>
  <c r="C487" i="8"/>
  <c r="E486" i="8"/>
  <c r="D486" i="8"/>
  <c r="C486" i="8"/>
  <c r="E485" i="8"/>
  <c r="D485" i="8"/>
  <c r="C485" i="8"/>
  <c r="E484" i="8"/>
  <c r="D484" i="8"/>
  <c r="C484" i="8"/>
  <c r="E483" i="8"/>
  <c r="D483" i="8"/>
  <c r="C483" i="8"/>
  <c r="E482" i="8"/>
  <c r="D482" i="8"/>
  <c r="C482" i="8"/>
  <c r="E481" i="8"/>
  <c r="D481" i="8"/>
  <c r="C481" i="8"/>
  <c r="E480" i="8"/>
  <c r="D480" i="8"/>
  <c r="C480" i="8"/>
  <c r="E479" i="8"/>
  <c r="D479" i="8"/>
  <c r="C479" i="8"/>
  <c r="E478" i="8"/>
  <c r="D478" i="8"/>
  <c r="C478" i="8"/>
  <c r="E477" i="8"/>
  <c r="D477" i="8"/>
  <c r="C477" i="8"/>
  <c r="E476" i="8"/>
  <c r="D476" i="8"/>
  <c r="C476" i="8"/>
  <c r="E475" i="8"/>
  <c r="D475" i="8"/>
  <c r="C475" i="8"/>
  <c r="E474" i="8"/>
  <c r="D474" i="8"/>
  <c r="C474" i="8"/>
  <c r="E473" i="8"/>
  <c r="D473" i="8"/>
  <c r="C473" i="8"/>
  <c r="E472" i="8"/>
  <c r="D472" i="8"/>
  <c r="C472" i="8"/>
  <c r="E471" i="8"/>
  <c r="D471" i="8"/>
  <c r="C471" i="8"/>
  <c r="E470" i="8"/>
  <c r="D470" i="8"/>
  <c r="C470" i="8"/>
  <c r="E469" i="8"/>
  <c r="D469" i="8"/>
  <c r="C469" i="8"/>
  <c r="E468" i="8"/>
  <c r="D468" i="8"/>
  <c r="C468" i="8"/>
  <c r="E467" i="8"/>
  <c r="D467" i="8"/>
  <c r="C467" i="8"/>
  <c r="E466" i="8"/>
  <c r="D466" i="8"/>
  <c r="C466" i="8"/>
  <c r="E465" i="8"/>
  <c r="D465" i="8"/>
  <c r="C465" i="8"/>
  <c r="E464" i="8"/>
  <c r="D464" i="8"/>
  <c r="C464" i="8"/>
  <c r="E463" i="8"/>
  <c r="D463" i="8"/>
  <c r="C463" i="8"/>
  <c r="E462" i="8"/>
  <c r="D462" i="8"/>
  <c r="C462" i="8"/>
  <c r="E461" i="8"/>
  <c r="D461" i="8"/>
  <c r="C461" i="8"/>
  <c r="E460" i="8"/>
  <c r="D460" i="8"/>
  <c r="C460" i="8"/>
  <c r="E459" i="8"/>
  <c r="D459" i="8"/>
  <c r="C459" i="8"/>
  <c r="E458" i="8"/>
  <c r="D458" i="8"/>
  <c r="C458" i="8"/>
  <c r="E457" i="8"/>
  <c r="D457" i="8"/>
  <c r="C457" i="8"/>
  <c r="E456" i="8"/>
  <c r="D456" i="8"/>
  <c r="C456" i="8"/>
  <c r="E455" i="8"/>
  <c r="D455" i="8"/>
  <c r="C455" i="8"/>
  <c r="E454" i="8"/>
  <c r="D454" i="8"/>
  <c r="C454" i="8"/>
  <c r="E453" i="8"/>
  <c r="D453" i="8"/>
  <c r="C453" i="8"/>
  <c r="E452" i="8"/>
  <c r="D452" i="8"/>
  <c r="C452" i="8"/>
  <c r="E451" i="8"/>
  <c r="D451" i="8"/>
  <c r="C451" i="8"/>
  <c r="E450" i="8"/>
  <c r="D450" i="8"/>
  <c r="C450" i="8"/>
  <c r="E449" i="8"/>
  <c r="D449" i="8"/>
  <c r="C449" i="8"/>
  <c r="E448" i="8"/>
  <c r="D448" i="8"/>
  <c r="C448" i="8"/>
  <c r="E447" i="8"/>
  <c r="D447" i="8"/>
  <c r="C447" i="8"/>
  <c r="E446" i="8"/>
  <c r="D446" i="8"/>
  <c r="C446" i="8"/>
  <c r="E445" i="8"/>
  <c r="D445" i="8"/>
  <c r="C445" i="8"/>
  <c r="E444" i="8"/>
  <c r="D444" i="8"/>
  <c r="C444" i="8"/>
  <c r="E443" i="8"/>
  <c r="D443" i="8"/>
  <c r="C443" i="8"/>
  <c r="E442" i="8"/>
  <c r="D442" i="8"/>
  <c r="C442" i="8"/>
  <c r="E441" i="8"/>
  <c r="D441" i="8"/>
  <c r="C441" i="8"/>
  <c r="E440" i="8"/>
  <c r="D440" i="8"/>
  <c r="C440" i="8"/>
  <c r="E439" i="8"/>
  <c r="D439" i="8"/>
  <c r="C439" i="8"/>
  <c r="E438" i="8"/>
  <c r="D438" i="8"/>
  <c r="C438" i="8"/>
  <c r="E437" i="8"/>
  <c r="D437" i="8"/>
  <c r="C437" i="8"/>
  <c r="E436" i="8"/>
  <c r="D436" i="8"/>
  <c r="C436" i="8"/>
  <c r="E435" i="8"/>
  <c r="D435" i="8"/>
  <c r="C435" i="8"/>
  <c r="E434" i="8"/>
  <c r="D434" i="8"/>
  <c r="C434" i="8"/>
  <c r="E433" i="8"/>
  <c r="D433" i="8"/>
  <c r="C433" i="8"/>
  <c r="E432" i="8"/>
  <c r="D432" i="8"/>
  <c r="C432" i="8"/>
  <c r="E431" i="8"/>
  <c r="D431" i="8"/>
  <c r="C431" i="8"/>
  <c r="E430" i="8"/>
  <c r="D430" i="8"/>
  <c r="C430" i="8"/>
  <c r="E429" i="8"/>
  <c r="D429" i="8"/>
  <c r="C429" i="8"/>
  <c r="E428" i="8"/>
  <c r="D428" i="8"/>
  <c r="C428" i="8"/>
  <c r="E427" i="8"/>
  <c r="D427" i="8"/>
  <c r="C427" i="8"/>
  <c r="E426" i="8"/>
  <c r="D426" i="8"/>
  <c r="C426" i="8"/>
  <c r="E425" i="8"/>
  <c r="D425" i="8"/>
  <c r="C425" i="8"/>
  <c r="E424" i="8"/>
  <c r="D424" i="8"/>
  <c r="C424" i="8"/>
  <c r="E423" i="8"/>
  <c r="D423" i="8"/>
  <c r="C423" i="8"/>
  <c r="E422" i="8"/>
  <c r="D422" i="8"/>
  <c r="C422" i="8"/>
  <c r="E421" i="8"/>
  <c r="D421" i="8"/>
  <c r="C421" i="8"/>
  <c r="E420" i="8"/>
  <c r="D420" i="8"/>
  <c r="C420" i="8"/>
  <c r="E419" i="8"/>
  <c r="D419" i="8"/>
  <c r="C419" i="8"/>
  <c r="E418" i="8"/>
  <c r="D418" i="8"/>
  <c r="C418" i="8"/>
  <c r="E417" i="8"/>
  <c r="D417" i="8"/>
  <c r="C417" i="8"/>
  <c r="E416" i="8"/>
  <c r="D416" i="8"/>
  <c r="C416" i="8"/>
  <c r="E415" i="8"/>
  <c r="D415" i="8"/>
  <c r="C415" i="8"/>
  <c r="E414" i="8"/>
  <c r="D414" i="8"/>
  <c r="C414" i="8"/>
  <c r="E413" i="8"/>
  <c r="D413" i="8"/>
  <c r="C413" i="8"/>
  <c r="E412" i="8"/>
  <c r="D412" i="8"/>
  <c r="C412" i="8"/>
  <c r="E411" i="8"/>
  <c r="D411" i="8"/>
  <c r="C411" i="8"/>
  <c r="E410" i="8"/>
  <c r="D410" i="8"/>
  <c r="C410" i="8"/>
  <c r="E409" i="8"/>
  <c r="D409" i="8"/>
  <c r="C409" i="8"/>
  <c r="E408" i="8"/>
  <c r="D408" i="8"/>
  <c r="C408" i="8"/>
  <c r="E407" i="8"/>
  <c r="D407" i="8"/>
  <c r="C407" i="8"/>
  <c r="E406" i="8"/>
  <c r="D406" i="8"/>
  <c r="C406" i="8"/>
  <c r="E405" i="8"/>
  <c r="D405" i="8"/>
  <c r="C405" i="8"/>
  <c r="E404" i="8"/>
  <c r="D404" i="8"/>
  <c r="C404" i="8"/>
  <c r="E403" i="8"/>
  <c r="D403" i="8"/>
  <c r="C403" i="8"/>
  <c r="E402" i="8"/>
  <c r="D402" i="8"/>
  <c r="C402" i="8"/>
  <c r="E401" i="8"/>
  <c r="D401" i="8"/>
  <c r="C401" i="8"/>
  <c r="E400" i="8"/>
  <c r="D400" i="8"/>
  <c r="C400" i="8"/>
  <c r="E399" i="8"/>
  <c r="D399" i="8"/>
  <c r="C399" i="8"/>
  <c r="E398" i="8"/>
  <c r="D398" i="8"/>
  <c r="C398" i="8"/>
  <c r="E397" i="8"/>
  <c r="D397" i="8"/>
  <c r="C397" i="8"/>
  <c r="E396" i="8"/>
  <c r="D396" i="8"/>
  <c r="C396" i="8"/>
  <c r="E395" i="8"/>
  <c r="D395" i="8"/>
  <c r="C395" i="8"/>
  <c r="E394" i="8"/>
  <c r="D394" i="8"/>
  <c r="C394" i="8"/>
  <c r="E393" i="8"/>
  <c r="D393" i="8"/>
  <c r="C393" i="8"/>
  <c r="E392" i="8"/>
  <c r="D392" i="8"/>
  <c r="C392" i="8"/>
  <c r="E391" i="8"/>
  <c r="D391" i="8"/>
  <c r="C391" i="8"/>
  <c r="E390" i="8"/>
  <c r="D390" i="8"/>
  <c r="C390" i="8"/>
  <c r="E389" i="8"/>
  <c r="D389" i="8"/>
  <c r="C389" i="8"/>
  <c r="E388" i="8"/>
  <c r="D388" i="8"/>
  <c r="C388" i="8"/>
  <c r="E387" i="8"/>
  <c r="D387" i="8"/>
  <c r="C387" i="8"/>
  <c r="E386" i="8"/>
  <c r="D386" i="8"/>
  <c r="C386" i="8"/>
  <c r="E385" i="8"/>
  <c r="D385" i="8"/>
  <c r="C385" i="8"/>
  <c r="E384" i="8"/>
  <c r="D384" i="8"/>
  <c r="C384" i="8"/>
  <c r="E383" i="8"/>
  <c r="D383" i="8"/>
  <c r="C383" i="8"/>
  <c r="E382" i="8"/>
  <c r="D382" i="8"/>
  <c r="C382" i="8"/>
  <c r="E381" i="8"/>
  <c r="D381" i="8"/>
  <c r="C381" i="8"/>
  <c r="E380" i="8"/>
  <c r="D380" i="8"/>
  <c r="C380" i="8"/>
  <c r="E379" i="8"/>
  <c r="D379" i="8"/>
  <c r="C379" i="8"/>
  <c r="E378" i="8"/>
  <c r="D378" i="8"/>
  <c r="C378" i="8"/>
  <c r="E377" i="8"/>
  <c r="D377" i="8"/>
  <c r="C377" i="8"/>
  <c r="E376" i="8"/>
  <c r="D376" i="8"/>
  <c r="C376" i="8"/>
  <c r="E375" i="8"/>
  <c r="D375" i="8"/>
  <c r="C375" i="8"/>
  <c r="E374" i="8"/>
  <c r="D374" i="8"/>
  <c r="C374" i="8"/>
  <c r="E373" i="8"/>
  <c r="D373" i="8"/>
  <c r="C373" i="8"/>
  <c r="E372" i="8"/>
  <c r="D372" i="8"/>
  <c r="C372" i="8"/>
  <c r="E371" i="8"/>
  <c r="D371" i="8"/>
  <c r="C371" i="8"/>
  <c r="E370" i="8"/>
  <c r="D370" i="8"/>
  <c r="C370" i="8"/>
  <c r="E369" i="8"/>
  <c r="D369" i="8"/>
  <c r="C369" i="8"/>
  <c r="E368" i="8"/>
  <c r="D368" i="8"/>
  <c r="C368" i="8"/>
  <c r="E367" i="8"/>
  <c r="D367" i="8"/>
  <c r="C367" i="8"/>
  <c r="E366" i="8"/>
  <c r="D366" i="8"/>
  <c r="C366" i="8"/>
  <c r="E365" i="8"/>
  <c r="D365" i="8"/>
  <c r="C365" i="8"/>
  <c r="E364" i="8"/>
  <c r="D364" i="8"/>
  <c r="C364" i="8"/>
  <c r="E363" i="8"/>
  <c r="D363" i="8"/>
  <c r="C363" i="8"/>
  <c r="E362" i="8"/>
  <c r="D362" i="8"/>
  <c r="C362" i="8"/>
  <c r="E361" i="8"/>
  <c r="D361" i="8"/>
  <c r="C361" i="8"/>
  <c r="E360" i="8"/>
  <c r="D360" i="8"/>
  <c r="C360" i="8"/>
  <c r="E359" i="8"/>
  <c r="D359" i="8"/>
  <c r="C359" i="8"/>
  <c r="E358" i="8"/>
  <c r="D358" i="8"/>
  <c r="C358" i="8"/>
  <c r="E357" i="8"/>
  <c r="D357" i="8"/>
  <c r="C357" i="8"/>
  <c r="E356" i="8"/>
  <c r="D356" i="8"/>
  <c r="C356" i="8"/>
  <c r="E355" i="8"/>
  <c r="D355" i="8"/>
  <c r="C355" i="8"/>
  <c r="E354" i="8"/>
  <c r="D354" i="8"/>
  <c r="C354" i="8"/>
  <c r="E353" i="8"/>
  <c r="D353" i="8"/>
  <c r="C353" i="8"/>
  <c r="E352" i="8"/>
  <c r="D352" i="8"/>
  <c r="C352" i="8"/>
  <c r="E351" i="8"/>
  <c r="D351" i="8"/>
  <c r="C351" i="8"/>
  <c r="E350" i="8"/>
  <c r="D350" i="8"/>
  <c r="C350" i="8"/>
  <c r="E349" i="8"/>
  <c r="D349" i="8"/>
  <c r="C349" i="8"/>
  <c r="E348" i="8"/>
  <c r="D348" i="8"/>
  <c r="C348" i="8"/>
  <c r="E347" i="8"/>
  <c r="D347" i="8"/>
  <c r="C347" i="8"/>
  <c r="E346" i="8"/>
  <c r="D346" i="8"/>
  <c r="C346" i="8"/>
  <c r="E345" i="8"/>
  <c r="D345" i="8"/>
  <c r="C345" i="8"/>
  <c r="E344" i="8"/>
  <c r="D344" i="8"/>
  <c r="C344" i="8"/>
  <c r="E343" i="8"/>
  <c r="D343" i="8"/>
  <c r="C343" i="8"/>
  <c r="E342" i="8"/>
  <c r="D342" i="8"/>
  <c r="C342" i="8"/>
  <c r="E341" i="8"/>
  <c r="D341" i="8"/>
  <c r="C341" i="8"/>
  <c r="E340" i="8"/>
  <c r="D340" i="8"/>
  <c r="C340" i="8"/>
  <c r="E339" i="8"/>
  <c r="D339" i="8"/>
  <c r="C339" i="8"/>
  <c r="E338" i="8"/>
  <c r="D338" i="8"/>
  <c r="C338" i="8"/>
  <c r="E337" i="8"/>
  <c r="D337" i="8"/>
  <c r="C337" i="8"/>
  <c r="E336" i="8"/>
  <c r="D336" i="8"/>
  <c r="C336" i="8"/>
  <c r="E335" i="8"/>
  <c r="D335" i="8"/>
  <c r="C335" i="8"/>
  <c r="E334" i="8"/>
  <c r="D334" i="8"/>
  <c r="C334" i="8"/>
  <c r="E333" i="8"/>
  <c r="D333" i="8"/>
  <c r="C333" i="8"/>
  <c r="E332" i="8"/>
  <c r="D332" i="8"/>
  <c r="C332" i="8"/>
  <c r="E331" i="8"/>
  <c r="D331" i="8"/>
  <c r="C331" i="8"/>
  <c r="E330" i="8"/>
  <c r="D330" i="8"/>
  <c r="C330" i="8"/>
  <c r="E329" i="8"/>
  <c r="D329" i="8"/>
  <c r="C329" i="8"/>
  <c r="E328" i="8"/>
  <c r="D328" i="8"/>
  <c r="C328" i="8"/>
  <c r="E327" i="8"/>
  <c r="D327" i="8"/>
  <c r="C327" i="8"/>
  <c r="E326" i="8"/>
  <c r="D326" i="8"/>
  <c r="C326" i="8"/>
  <c r="E325" i="8"/>
  <c r="D325" i="8"/>
  <c r="C325" i="8"/>
  <c r="E324" i="8"/>
  <c r="D324" i="8"/>
  <c r="C324" i="8"/>
  <c r="E323" i="8"/>
  <c r="D323" i="8"/>
  <c r="C323" i="8"/>
  <c r="E322" i="8"/>
  <c r="D322" i="8"/>
  <c r="C322" i="8"/>
  <c r="E321" i="8"/>
  <c r="D321" i="8"/>
  <c r="C321" i="8"/>
  <c r="E320" i="8"/>
  <c r="D320" i="8"/>
  <c r="C320" i="8"/>
  <c r="E319" i="8"/>
  <c r="D319" i="8"/>
  <c r="C319" i="8"/>
  <c r="E318" i="8"/>
  <c r="D318" i="8"/>
  <c r="C318" i="8"/>
  <c r="E317" i="8"/>
  <c r="D317" i="8"/>
  <c r="C317" i="8"/>
  <c r="E316" i="8"/>
  <c r="D316" i="8"/>
  <c r="C316" i="8"/>
  <c r="E315" i="8"/>
  <c r="D315" i="8"/>
  <c r="C315" i="8"/>
  <c r="E314" i="8"/>
  <c r="D314" i="8"/>
  <c r="C314" i="8"/>
  <c r="E313" i="8"/>
  <c r="D313" i="8"/>
  <c r="C313" i="8"/>
  <c r="E312" i="8"/>
  <c r="D312" i="8"/>
  <c r="C312" i="8"/>
  <c r="E311" i="8"/>
  <c r="D311" i="8"/>
  <c r="C311" i="8"/>
  <c r="E310" i="8"/>
  <c r="D310" i="8"/>
  <c r="C310" i="8"/>
  <c r="E309" i="8"/>
  <c r="D309" i="8"/>
  <c r="C309" i="8"/>
  <c r="E308" i="8"/>
  <c r="D308" i="8"/>
  <c r="C308" i="8"/>
  <c r="E307" i="8"/>
  <c r="D307" i="8"/>
  <c r="C307" i="8"/>
  <c r="E306" i="8"/>
  <c r="D306" i="8"/>
  <c r="C306" i="8"/>
  <c r="E305" i="8"/>
  <c r="D305" i="8"/>
  <c r="C305" i="8"/>
  <c r="E304" i="8"/>
  <c r="D304" i="8"/>
  <c r="C304" i="8"/>
  <c r="E303" i="8"/>
  <c r="D303" i="8"/>
  <c r="C303" i="8"/>
  <c r="E302" i="8"/>
  <c r="D302" i="8"/>
  <c r="C302" i="8"/>
  <c r="E301" i="8"/>
  <c r="D301" i="8"/>
  <c r="C301" i="8"/>
  <c r="E300" i="8"/>
  <c r="D300" i="8"/>
  <c r="C300" i="8"/>
  <c r="E299" i="8"/>
  <c r="D299" i="8"/>
  <c r="C299" i="8"/>
  <c r="E298" i="8"/>
  <c r="D298" i="8"/>
  <c r="C298" i="8"/>
  <c r="E297" i="8"/>
  <c r="D297" i="8"/>
  <c r="C297" i="8"/>
  <c r="E296" i="8"/>
  <c r="D296" i="8"/>
  <c r="C296" i="8"/>
  <c r="E295" i="8"/>
  <c r="D295" i="8"/>
  <c r="C295" i="8"/>
  <c r="E294" i="8"/>
  <c r="D294" i="8"/>
  <c r="C294" i="8"/>
  <c r="E293" i="8"/>
  <c r="D293" i="8"/>
  <c r="C293" i="8"/>
  <c r="E292" i="8"/>
  <c r="D292" i="8"/>
  <c r="C292" i="8"/>
  <c r="E291" i="8"/>
  <c r="D291" i="8"/>
  <c r="C291" i="8"/>
  <c r="E290" i="8"/>
  <c r="D290" i="8"/>
  <c r="C290" i="8"/>
  <c r="E289" i="8"/>
  <c r="D289" i="8"/>
  <c r="C289" i="8"/>
  <c r="E288" i="8"/>
  <c r="D288" i="8"/>
  <c r="C288" i="8"/>
  <c r="E287" i="8"/>
  <c r="D287" i="8"/>
  <c r="C287" i="8"/>
  <c r="E286" i="8"/>
  <c r="D286" i="8"/>
  <c r="C286" i="8"/>
  <c r="E285" i="8"/>
  <c r="D285" i="8"/>
  <c r="C285" i="8"/>
  <c r="E284" i="8"/>
  <c r="D284" i="8"/>
  <c r="C284" i="8"/>
  <c r="E283" i="8"/>
  <c r="D283" i="8"/>
  <c r="C283" i="8"/>
  <c r="E282" i="8"/>
  <c r="D282" i="8"/>
  <c r="C282" i="8"/>
  <c r="E281" i="8"/>
  <c r="D281" i="8"/>
  <c r="C281" i="8"/>
  <c r="E280" i="8"/>
  <c r="D280" i="8"/>
  <c r="C280" i="8"/>
  <c r="E279" i="8"/>
  <c r="D279" i="8"/>
  <c r="C279" i="8"/>
  <c r="E278" i="8"/>
  <c r="D278" i="8"/>
  <c r="C278" i="8"/>
  <c r="E277" i="8"/>
  <c r="D277" i="8"/>
  <c r="C277" i="8"/>
  <c r="E276" i="8"/>
  <c r="D276" i="8"/>
  <c r="C276" i="8"/>
  <c r="E275" i="8"/>
  <c r="D275" i="8"/>
  <c r="C275" i="8"/>
  <c r="E274" i="8"/>
  <c r="D274" i="8"/>
  <c r="C274" i="8"/>
  <c r="E273" i="8"/>
  <c r="D273" i="8"/>
  <c r="C273" i="8"/>
  <c r="E272" i="8"/>
  <c r="D272" i="8"/>
  <c r="C272" i="8"/>
  <c r="E271" i="8"/>
  <c r="D271" i="8"/>
  <c r="C271" i="8"/>
  <c r="E270" i="8"/>
  <c r="D270" i="8"/>
  <c r="C270" i="8"/>
  <c r="E269" i="8"/>
  <c r="D269" i="8"/>
  <c r="C269" i="8"/>
  <c r="E268" i="8"/>
  <c r="D268" i="8"/>
  <c r="C268" i="8"/>
  <c r="E267" i="8"/>
  <c r="D267" i="8"/>
  <c r="C267" i="8"/>
  <c r="E266" i="8"/>
  <c r="D266" i="8"/>
  <c r="C266" i="8"/>
  <c r="E265" i="8"/>
  <c r="D265" i="8"/>
  <c r="C265" i="8"/>
  <c r="E264" i="8"/>
  <c r="D264" i="8"/>
  <c r="C264" i="8"/>
  <c r="E263" i="8"/>
  <c r="D263" i="8"/>
  <c r="C263" i="8"/>
  <c r="E262" i="8"/>
  <c r="D262" i="8"/>
  <c r="C262" i="8"/>
  <c r="E261" i="8"/>
  <c r="D261" i="8"/>
  <c r="C261" i="8"/>
  <c r="E260" i="8"/>
  <c r="D260" i="8"/>
  <c r="C260" i="8"/>
  <c r="E259" i="8"/>
  <c r="D259" i="8"/>
  <c r="C259" i="8"/>
  <c r="E258" i="8"/>
  <c r="D258" i="8"/>
  <c r="C258" i="8"/>
  <c r="E257" i="8"/>
  <c r="D257" i="8"/>
  <c r="C257" i="8"/>
  <c r="E256" i="8"/>
  <c r="D256" i="8"/>
  <c r="C256" i="8"/>
  <c r="E255" i="8"/>
  <c r="D255" i="8"/>
  <c r="C255" i="8"/>
  <c r="E254" i="8"/>
  <c r="D254" i="8"/>
  <c r="C254" i="8"/>
  <c r="E253" i="8"/>
  <c r="D253" i="8"/>
  <c r="C253" i="8"/>
  <c r="E252" i="8"/>
  <c r="D252" i="8"/>
  <c r="C252" i="8"/>
  <c r="E251" i="8"/>
  <c r="D251" i="8"/>
  <c r="C251" i="8"/>
  <c r="E250" i="8"/>
  <c r="D250" i="8"/>
  <c r="C250" i="8"/>
  <c r="E249" i="8"/>
  <c r="D249" i="8"/>
  <c r="C249" i="8"/>
  <c r="E248" i="8"/>
  <c r="D248" i="8"/>
  <c r="C248" i="8"/>
  <c r="E247" i="8"/>
  <c r="D247" i="8"/>
  <c r="C247" i="8"/>
  <c r="E246" i="8"/>
  <c r="D246" i="8"/>
  <c r="C246" i="8"/>
  <c r="E245" i="8"/>
  <c r="D245" i="8"/>
  <c r="C245" i="8"/>
  <c r="E244" i="8"/>
  <c r="D244" i="8"/>
  <c r="C244" i="8"/>
  <c r="E243" i="8"/>
  <c r="D243" i="8"/>
  <c r="C243" i="8"/>
  <c r="E242" i="8"/>
  <c r="D242" i="8"/>
  <c r="C242" i="8"/>
  <c r="E241" i="8"/>
  <c r="D241" i="8"/>
  <c r="C241" i="8"/>
  <c r="E240" i="8"/>
  <c r="D240" i="8"/>
  <c r="C240" i="8"/>
  <c r="E239" i="8"/>
  <c r="D239" i="8"/>
  <c r="C239" i="8"/>
  <c r="E238" i="8"/>
  <c r="D238" i="8"/>
  <c r="C238" i="8"/>
  <c r="E237" i="8"/>
  <c r="D237" i="8"/>
  <c r="C237" i="8"/>
  <c r="E236" i="8"/>
  <c r="D236" i="8"/>
  <c r="C236" i="8"/>
  <c r="E235" i="8"/>
  <c r="D235" i="8"/>
  <c r="C235" i="8"/>
  <c r="E234" i="8"/>
  <c r="D234" i="8"/>
  <c r="C234" i="8"/>
  <c r="E233" i="8"/>
  <c r="D233" i="8"/>
  <c r="C233" i="8"/>
  <c r="E232" i="8"/>
  <c r="D232" i="8"/>
  <c r="C232" i="8"/>
  <c r="E231" i="8"/>
  <c r="D231" i="8"/>
  <c r="C231" i="8"/>
  <c r="E230" i="8"/>
  <c r="D230" i="8"/>
  <c r="C230" i="8"/>
  <c r="E229" i="8"/>
  <c r="D229" i="8"/>
  <c r="C229" i="8"/>
  <c r="E228" i="8"/>
  <c r="D228" i="8"/>
  <c r="C228" i="8"/>
  <c r="E227" i="8"/>
  <c r="D227" i="8"/>
  <c r="C227" i="8"/>
  <c r="E226" i="8"/>
  <c r="D226" i="8"/>
  <c r="C226" i="8"/>
  <c r="E225" i="8"/>
  <c r="D225" i="8"/>
  <c r="C225" i="8"/>
  <c r="E224" i="8"/>
  <c r="D224" i="8"/>
  <c r="C224" i="8"/>
  <c r="E223" i="8"/>
  <c r="D223" i="8"/>
  <c r="C223" i="8"/>
  <c r="E222" i="8"/>
  <c r="D222" i="8"/>
  <c r="C222" i="8"/>
  <c r="E221" i="8"/>
  <c r="D221" i="8"/>
  <c r="C221" i="8"/>
  <c r="E220" i="8"/>
  <c r="D220" i="8"/>
  <c r="C220" i="8"/>
  <c r="E219" i="8"/>
  <c r="D219" i="8"/>
  <c r="C219" i="8"/>
  <c r="E218" i="8"/>
  <c r="D218" i="8"/>
  <c r="C218" i="8"/>
  <c r="E217" i="8"/>
  <c r="D217" i="8"/>
  <c r="C217" i="8"/>
  <c r="E216" i="8"/>
  <c r="D216" i="8"/>
  <c r="C216" i="8"/>
  <c r="E215" i="8"/>
  <c r="D215" i="8"/>
  <c r="C215" i="8"/>
  <c r="E214" i="8"/>
  <c r="D214" i="8"/>
  <c r="C214" i="8"/>
  <c r="E213" i="8"/>
  <c r="D213" i="8"/>
  <c r="C213" i="8"/>
  <c r="E212" i="8"/>
  <c r="D212" i="8"/>
  <c r="C212" i="8"/>
  <c r="E211" i="8"/>
  <c r="D211" i="8"/>
  <c r="C211" i="8"/>
  <c r="E210" i="8"/>
  <c r="D210" i="8"/>
  <c r="C210" i="8"/>
  <c r="E209" i="8"/>
  <c r="D209" i="8"/>
  <c r="C209" i="8"/>
  <c r="E208" i="8"/>
  <c r="D208" i="8"/>
  <c r="C208" i="8"/>
  <c r="E207" i="8"/>
  <c r="D207" i="8"/>
  <c r="C207" i="8"/>
  <c r="E206" i="8"/>
  <c r="D206" i="8"/>
  <c r="C206" i="8"/>
  <c r="E205" i="8"/>
  <c r="D205" i="8"/>
  <c r="C205" i="8"/>
  <c r="E204" i="8"/>
  <c r="D204" i="8"/>
  <c r="C204" i="8"/>
  <c r="E203" i="8"/>
  <c r="D203" i="8"/>
  <c r="C203" i="8"/>
  <c r="E202" i="8"/>
  <c r="D202" i="8"/>
  <c r="C202" i="8"/>
  <c r="E201" i="8"/>
  <c r="D201" i="8"/>
  <c r="C201" i="8"/>
  <c r="E200" i="8"/>
  <c r="D200" i="8"/>
  <c r="C200" i="8"/>
  <c r="E199" i="8"/>
  <c r="D199" i="8"/>
  <c r="C199" i="8"/>
  <c r="E198" i="8"/>
  <c r="D198" i="8"/>
  <c r="C198" i="8"/>
  <c r="E197" i="8"/>
  <c r="D197" i="8"/>
  <c r="C197" i="8"/>
  <c r="E196" i="8"/>
  <c r="D196" i="8"/>
  <c r="C196" i="8"/>
  <c r="E195" i="8"/>
  <c r="D195" i="8"/>
  <c r="C195" i="8"/>
  <c r="E194" i="8"/>
  <c r="D194" i="8"/>
  <c r="C194" i="8"/>
  <c r="E193" i="8"/>
  <c r="D193" i="8"/>
  <c r="C193" i="8"/>
  <c r="E192" i="8"/>
  <c r="D192" i="8"/>
  <c r="C192" i="8"/>
  <c r="E191" i="8"/>
  <c r="D191" i="8"/>
  <c r="C191" i="8"/>
  <c r="E190" i="8"/>
  <c r="D190" i="8"/>
  <c r="C190" i="8"/>
  <c r="E189" i="8"/>
  <c r="D189" i="8"/>
  <c r="C189" i="8"/>
  <c r="E188" i="8"/>
  <c r="D188" i="8"/>
  <c r="C188" i="8"/>
  <c r="E187" i="8"/>
  <c r="D187" i="8"/>
  <c r="C187" i="8"/>
  <c r="E186" i="8"/>
  <c r="D186" i="8"/>
  <c r="C186" i="8"/>
  <c r="E185" i="8"/>
  <c r="D185" i="8"/>
  <c r="C185" i="8"/>
  <c r="E184" i="8"/>
  <c r="D184" i="8"/>
  <c r="C184" i="8"/>
  <c r="E183" i="8"/>
  <c r="D183" i="8"/>
  <c r="C183" i="8"/>
  <c r="E182" i="8"/>
  <c r="D182" i="8"/>
  <c r="C182" i="8"/>
  <c r="E181" i="8"/>
  <c r="D181" i="8"/>
  <c r="C181" i="8"/>
  <c r="E180" i="8"/>
  <c r="D180" i="8"/>
  <c r="C180" i="8"/>
  <c r="E179" i="8"/>
  <c r="D179" i="8"/>
  <c r="C179" i="8"/>
  <c r="E178" i="8"/>
  <c r="D178" i="8"/>
  <c r="C178" i="8"/>
  <c r="E177" i="8"/>
  <c r="D177" i="8"/>
  <c r="C177" i="8"/>
  <c r="E176" i="8"/>
  <c r="D176" i="8"/>
  <c r="C176" i="8"/>
  <c r="E175" i="8"/>
  <c r="D175" i="8"/>
  <c r="C175" i="8"/>
  <c r="E174" i="8"/>
  <c r="D174" i="8"/>
  <c r="C174" i="8"/>
  <c r="E173" i="8"/>
  <c r="D173" i="8"/>
  <c r="C173" i="8"/>
  <c r="E172" i="8"/>
  <c r="D172" i="8"/>
  <c r="C172" i="8"/>
  <c r="E171" i="8"/>
  <c r="D171" i="8"/>
  <c r="C171" i="8"/>
  <c r="E170" i="8"/>
  <c r="D170" i="8"/>
  <c r="C170" i="8"/>
  <c r="E169" i="8"/>
  <c r="D169" i="8"/>
  <c r="C169" i="8"/>
  <c r="E168" i="8"/>
  <c r="D168" i="8"/>
  <c r="C168" i="8"/>
  <c r="E167" i="8"/>
  <c r="D167" i="8"/>
  <c r="C167" i="8"/>
  <c r="E166" i="8"/>
  <c r="D166" i="8"/>
  <c r="C166" i="8"/>
  <c r="E165" i="8"/>
  <c r="D165" i="8"/>
  <c r="C165" i="8"/>
  <c r="E164" i="8"/>
  <c r="D164" i="8"/>
  <c r="C164" i="8"/>
  <c r="E163" i="8"/>
  <c r="D163" i="8"/>
  <c r="C163" i="8"/>
  <c r="E162" i="8"/>
  <c r="D162" i="8"/>
  <c r="C162" i="8"/>
  <c r="E161" i="8"/>
  <c r="D161" i="8"/>
  <c r="C161" i="8"/>
  <c r="E160" i="8"/>
  <c r="D160" i="8"/>
  <c r="C160" i="8"/>
  <c r="E159" i="8"/>
  <c r="D159" i="8"/>
  <c r="C159" i="8"/>
  <c r="E158" i="8"/>
  <c r="D158" i="8"/>
  <c r="C158" i="8"/>
  <c r="E157" i="8"/>
  <c r="D157" i="8"/>
  <c r="C157" i="8"/>
  <c r="E156" i="8"/>
  <c r="D156" i="8"/>
  <c r="C156" i="8"/>
  <c r="E155" i="8"/>
  <c r="D155" i="8"/>
  <c r="C155" i="8"/>
  <c r="E154" i="8"/>
  <c r="D154" i="8"/>
  <c r="C154" i="8"/>
  <c r="E153" i="8"/>
  <c r="D153" i="8"/>
  <c r="C153" i="8"/>
  <c r="E152" i="8"/>
  <c r="D152" i="8"/>
  <c r="C152" i="8"/>
  <c r="E151" i="8"/>
  <c r="D151" i="8"/>
  <c r="C151" i="8"/>
  <c r="E150" i="8"/>
  <c r="D150" i="8"/>
  <c r="C150" i="8"/>
  <c r="E149" i="8"/>
  <c r="D149" i="8"/>
  <c r="C149" i="8"/>
  <c r="E148" i="8"/>
  <c r="D148" i="8"/>
  <c r="C148" i="8"/>
  <c r="E147" i="8"/>
  <c r="D147" i="8"/>
  <c r="C147" i="8"/>
  <c r="E146" i="8"/>
  <c r="D146" i="8"/>
  <c r="C146" i="8"/>
  <c r="E145" i="8"/>
  <c r="D145" i="8"/>
  <c r="C145" i="8"/>
  <c r="E144" i="8"/>
  <c r="D144" i="8"/>
  <c r="C144" i="8"/>
  <c r="E143" i="8"/>
  <c r="D143" i="8"/>
  <c r="C143" i="8"/>
  <c r="E142" i="8"/>
  <c r="D142" i="8"/>
  <c r="C142" i="8"/>
  <c r="E141" i="8"/>
  <c r="D141" i="8"/>
  <c r="C141" i="8"/>
  <c r="E140" i="8"/>
  <c r="D140" i="8"/>
  <c r="C140" i="8"/>
  <c r="E139" i="8"/>
  <c r="D139" i="8"/>
  <c r="C139" i="8"/>
  <c r="E138" i="8"/>
  <c r="D138" i="8"/>
  <c r="C138" i="8"/>
  <c r="E137" i="8"/>
  <c r="D137" i="8"/>
  <c r="C137" i="8"/>
  <c r="E136" i="8"/>
  <c r="D136" i="8"/>
  <c r="C136" i="8"/>
  <c r="E135" i="8"/>
  <c r="D135" i="8"/>
  <c r="C135" i="8"/>
  <c r="E134" i="8"/>
  <c r="D134" i="8"/>
  <c r="C134" i="8"/>
  <c r="E133" i="8"/>
  <c r="D133" i="8"/>
  <c r="C133" i="8"/>
  <c r="E132" i="8"/>
  <c r="D132" i="8"/>
  <c r="C132" i="8"/>
  <c r="E131" i="8"/>
  <c r="D131" i="8"/>
  <c r="C131" i="8"/>
  <c r="E130" i="8"/>
  <c r="D130" i="8"/>
  <c r="C130" i="8"/>
  <c r="E129" i="8"/>
  <c r="D129" i="8"/>
  <c r="C129" i="8"/>
  <c r="E128" i="8"/>
  <c r="D128" i="8"/>
  <c r="C128" i="8"/>
  <c r="E127" i="8"/>
  <c r="D127" i="8"/>
  <c r="C127" i="8"/>
  <c r="E126" i="8"/>
  <c r="D126" i="8"/>
  <c r="C126" i="8"/>
  <c r="E125" i="8"/>
  <c r="D125" i="8"/>
  <c r="C125" i="8"/>
  <c r="E124" i="8"/>
  <c r="D124" i="8"/>
  <c r="C124" i="8"/>
  <c r="E123" i="8"/>
  <c r="D123" i="8"/>
  <c r="C123" i="8"/>
  <c r="E122" i="8"/>
  <c r="D122" i="8"/>
  <c r="C122" i="8"/>
  <c r="E121" i="8"/>
  <c r="D121" i="8"/>
  <c r="C121" i="8"/>
  <c r="E120" i="8"/>
  <c r="D120" i="8"/>
  <c r="C120" i="8"/>
  <c r="E119" i="8"/>
  <c r="D119" i="8"/>
  <c r="C119" i="8"/>
  <c r="E118" i="8"/>
  <c r="D118" i="8"/>
  <c r="C118" i="8"/>
  <c r="E117" i="8"/>
  <c r="D117" i="8"/>
  <c r="C117" i="8"/>
  <c r="E116" i="8"/>
  <c r="D116" i="8"/>
  <c r="C116" i="8"/>
  <c r="E115" i="8"/>
  <c r="D115" i="8"/>
  <c r="C115" i="8"/>
  <c r="E114" i="8"/>
  <c r="D114" i="8"/>
  <c r="C114" i="8"/>
  <c r="E113" i="8"/>
  <c r="D113" i="8"/>
  <c r="C113" i="8"/>
  <c r="E112" i="8"/>
  <c r="D112" i="8"/>
  <c r="C112" i="8"/>
  <c r="E111" i="8"/>
  <c r="D111" i="8"/>
  <c r="C111" i="8"/>
  <c r="E110" i="8"/>
  <c r="D110" i="8"/>
  <c r="C110" i="8"/>
  <c r="E109" i="8"/>
  <c r="D109" i="8"/>
  <c r="C109" i="8"/>
  <c r="E108" i="8"/>
  <c r="D108" i="8"/>
  <c r="C108" i="8"/>
  <c r="E107" i="8"/>
  <c r="D107" i="8"/>
  <c r="C107" i="8"/>
  <c r="E106" i="8"/>
  <c r="D106" i="8"/>
  <c r="C106" i="8"/>
  <c r="E105" i="8"/>
  <c r="D105" i="8"/>
  <c r="C105" i="8"/>
  <c r="E104" i="8"/>
  <c r="D104" i="8"/>
  <c r="C104" i="8"/>
  <c r="E103" i="8"/>
  <c r="D103" i="8"/>
  <c r="C103" i="8"/>
  <c r="E102" i="8"/>
  <c r="D102" i="8"/>
  <c r="C102" i="8"/>
  <c r="E101" i="8"/>
  <c r="D101" i="8"/>
  <c r="C101" i="8"/>
  <c r="E100" i="8"/>
  <c r="D100" i="8"/>
  <c r="C100" i="8"/>
  <c r="E99" i="8"/>
  <c r="D99" i="8"/>
  <c r="C99" i="8"/>
  <c r="E98" i="8"/>
  <c r="D98" i="8"/>
  <c r="C98" i="8"/>
  <c r="E97" i="8"/>
  <c r="D97" i="8"/>
  <c r="C97" i="8"/>
  <c r="E96" i="8"/>
  <c r="D96" i="8"/>
  <c r="C96" i="8"/>
  <c r="E95" i="8"/>
  <c r="D95" i="8"/>
  <c r="C95" i="8"/>
  <c r="E94" i="8"/>
  <c r="D94" i="8"/>
  <c r="C94" i="8"/>
  <c r="E93" i="8"/>
  <c r="D93" i="8"/>
  <c r="C93" i="8"/>
  <c r="E92" i="8"/>
  <c r="D92" i="8"/>
  <c r="C92" i="8"/>
  <c r="E91" i="8"/>
  <c r="D91" i="8"/>
  <c r="C91" i="8"/>
  <c r="E90" i="8"/>
  <c r="D90" i="8"/>
  <c r="C90" i="8"/>
  <c r="E89" i="8"/>
  <c r="D89" i="8"/>
  <c r="C89" i="8"/>
  <c r="E88" i="8"/>
  <c r="D88" i="8"/>
  <c r="C88" i="8"/>
  <c r="E87" i="8"/>
  <c r="D87" i="8"/>
  <c r="C87" i="8"/>
  <c r="E86" i="8"/>
  <c r="D86" i="8"/>
  <c r="C86" i="8"/>
  <c r="E85" i="8"/>
  <c r="D85" i="8"/>
  <c r="C85" i="8"/>
  <c r="E84" i="8"/>
  <c r="D84" i="8"/>
  <c r="C84" i="8"/>
  <c r="E83" i="8"/>
  <c r="D83" i="8"/>
  <c r="C83" i="8"/>
  <c r="E82" i="8"/>
  <c r="D82" i="8"/>
  <c r="C82" i="8"/>
  <c r="E81" i="8"/>
  <c r="D81" i="8"/>
  <c r="C81" i="8"/>
  <c r="E80" i="8"/>
  <c r="D80" i="8"/>
  <c r="C80" i="8"/>
  <c r="E79" i="8"/>
  <c r="D79" i="8"/>
  <c r="C79" i="8"/>
  <c r="E78" i="8"/>
  <c r="D78" i="8"/>
  <c r="C78" i="8"/>
  <c r="E77" i="8"/>
  <c r="D77" i="8"/>
  <c r="C77" i="8"/>
  <c r="E76" i="8"/>
  <c r="D76" i="8"/>
  <c r="C76" i="8"/>
  <c r="E75" i="8"/>
  <c r="D75" i="8"/>
  <c r="C75" i="8"/>
  <c r="E74" i="8"/>
  <c r="D74" i="8"/>
  <c r="C74" i="8"/>
  <c r="E73" i="8"/>
  <c r="D73" i="8"/>
  <c r="C73" i="8"/>
  <c r="E72" i="8"/>
  <c r="D72" i="8"/>
  <c r="C72" i="8"/>
  <c r="E71" i="8"/>
  <c r="D71" i="8"/>
  <c r="C71" i="8"/>
  <c r="E70" i="8"/>
  <c r="D70" i="8"/>
  <c r="C70" i="8"/>
  <c r="E69" i="8"/>
  <c r="D69" i="8"/>
  <c r="C69" i="8"/>
  <c r="E68" i="8"/>
  <c r="D68" i="8"/>
  <c r="C68" i="8"/>
  <c r="E67" i="8"/>
  <c r="D67" i="8"/>
  <c r="C67" i="8"/>
  <c r="E66" i="8"/>
  <c r="D66" i="8"/>
  <c r="C66" i="8"/>
  <c r="E65" i="8"/>
  <c r="D65" i="8"/>
  <c r="C65" i="8"/>
  <c r="E64" i="8"/>
  <c r="D64" i="8"/>
  <c r="C64" i="8"/>
  <c r="E63" i="8"/>
  <c r="D63" i="8"/>
  <c r="C63" i="8"/>
  <c r="E62" i="8"/>
  <c r="D62" i="8"/>
  <c r="C62" i="8"/>
  <c r="E61" i="8"/>
  <c r="D61" i="8"/>
  <c r="C61" i="8"/>
  <c r="E60" i="8"/>
  <c r="D60" i="8"/>
  <c r="C60" i="8"/>
  <c r="E59" i="8"/>
  <c r="D59" i="8"/>
  <c r="C59" i="8"/>
  <c r="E58" i="8"/>
  <c r="D58" i="8"/>
  <c r="C58" i="8"/>
  <c r="E57" i="8"/>
  <c r="D57" i="8"/>
  <c r="C57" i="8"/>
  <c r="E56" i="8"/>
  <c r="D56" i="8"/>
  <c r="C56" i="8"/>
  <c r="E55" i="8"/>
  <c r="D55" i="8"/>
  <c r="C55" i="8"/>
  <c r="E54" i="8"/>
  <c r="D54" i="8"/>
  <c r="C54" i="8"/>
  <c r="E53" i="8"/>
  <c r="D53" i="8"/>
  <c r="C53" i="8"/>
  <c r="E52" i="8"/>
  <c r="D52" i="8"/>
  <c r="C52" i="8"/>
  <c r="E51" i="8"/>
  <c r="D51" i="8"/>
  <c r="C51" i="8"/>
  <c r="E50" i="8"/>
  <c r="D50" i="8"/>
  <c r="C50" i="8"/>
  <c r="E49" i="8"/>
  <c r="D49" i="8"/>
  <c r="C49" i="8"/>
  <c r="E48" i="8"/>
  <c r="D48" i="8"/>
  <c r="C48" i="8"/>
  <c r="E47" i="8"/>
  <c r="D47" i="8"/>
  <c r="C47" i="8"/>
  <c r="E46" i="8"/>
  <c r="D46" i="8"/>
  <c r="C46" i="8"/>
  <c r="E45" i="8"/>
  <c r="D45" i="8"/>
  <c r="C45" i="8"/>
  <c r="E44" i="8"/>
  <c r="D44" i="8"/>
  <c r="C44" i="8"/>
  <c r="E43" i="8"/>
  <c r="D43" i="8"/>
  <c r="C43" i="8"/>
  <c r="E42" i="8"/>
  <c r="D42" i="8"/>
  <c r="C42" i="8"/>
  <c r="E41" i="8"/>
  <c r="D41" i="8"/>
  <c r="C41" i="8"/>
  <c r="E40" i="8"/>
  <c r="D40" i="8"/>
  <c r="C40" i="8"/>
  <c r="E39" i="8"/>
  <c r="D39" i="8"/>
  <c r="C39" i="8"/>
  <c r="E38" i="8"/>
  <c r="D38" i="8"/>
  <c r="C38" i="8"/>
  <c r="E37" i="8"/>
  <c r="D37" i="8"/>
  <c r="C37" i="8"/>
  <c r="E36" i="8"/>
  <c r="D36" i="8"/>
  <c r="C36" i="8"/>
  <c r="E35" i="8"/>
  <c r="D35" i="8"/>
  <c r="C35" i="8"/>
  <c r="E34" i="8"/>
  <c r="D34" i="8"/>
  <c r="C34" i="8"/>
  <c r="E33" i="8"/>
  <c r="D33" i="8"/>
  <c r="C33" i="8"/>
  <c r="E32" i="8"/>
  <c r="D32" i="8"/>
  <c r="C32" i="8"/>
  <c r="E31" i="8"/>
  <c r="D31" i="8"/>
  <c r="C31" i="8"/>
  <c r="E30" i="8"/>
  <c r="D30" i="8"/>
  <c r="C30" i="8"/>
  <c r="E29" i="8"/>
  <c r="D29" i="8"/>
  <c r="C29" i="8"/>
  <c r="E28" i="8"/>
  <c r="D28" i="8"/>
  <c r="C28" i="8"/>
  <c r="E27" i="8"/>
  <c r="D27" i="8"/>
  <c r="C27" i="8"/>
  <c r="E26" i="8"/>
  <c r="D26" i="8"/>
  <c r="C26" i="8"/>
  <c r="E25" i="8"/>
  <c r="D25" i="8"/>
  <c r="C25" i="8"/>
  <c r="E24" i="8"/>
  <c r="D24" i="8"/>
  <c r="C24" i="8"/>
  <c r="E23" i="8"/>
  <c r="D23" i="8"/>
  <c r="C23" i="8"/>
  <c r="E22" i="8"/>
  <c r="D22" i="8"/>
  <c r="C22" i="8"/>
  <c r="E21" i="8"/>
  <c r="D21" i="8"/>
  <c r="C21" i="8"/>
  <c r="E20" i="8"/>
  <c r="D20" i="8"/>
  <c r="C20" i="8"/>
  <c r="E19" i="8"/>
  <c r="D19" i="8"/>
  <c r="C19" i="8"/>
  <c r="E18" i="8"/>
  <c r="D18" i="8"/>
  <c r="C18" i="8"/>
  <c r="E17" i="8"/>
  <c r="D17" i="8"/>
  <c r="C17" i="8"/>
  <c r="E16" i="8"/>
  <c r="D16" i="8"/>
  <c r="C16" i="8"/>
  <c r="E15" i="8"/>
  <c r="D15" i="8"/>
  <c r="C15" i="8"/>
  <c r="E14" i="8"/>
  <c r="D14" i="8"/>
  <c r="C14" i="8"/>
  <c r="E13" i="8"/>
  <c r="D13" i="8"/>
  <c r="C13" i="8"/>
  <c r="E12" i="8"/>
  <c r="D12" i="8"/>
  <c r="C12" i="8"/>
  <c r="E11" i="8"/>
  <c r="D11" i="8"/>
  <c r="C11" i="8"/>
  <c r="E10" i="8"/>
  <c r="D10" i="8"/>
  <c r="C10" i="8"/>
  <c r="E9" i="8"/>
  <c r="D9" i="8"/>
  <c r="C9" i="8"/>
  <c r="E8" i="8"/>
  <c r="D8" i="8"/>
  <c r="C8" i="8"/>
  <c r="L7" i="8"/>
  <c r="E7" i="8"/>
  <c r="D7" i="8"/>
  <c r="C7" i="8"/>
  <c r="L6" i="8"/>
  <c r="J6" i="8"/>
  <c r="E6" i="8"/>
  <c r="D6" i="8"/>
  <c r="C6" i="8"/>
  <c r="J5" i="8"/>
  <c r="E5" i="8"/>
  <c r="D5" i="8"/>
  <c r="C5" i="8"/>
  <c r="E4" i="8"/>
  <c r="D4" i="8"/>
  <c r="C4" i="8"/>
  <c r="E3" i="8"/>
  <c r="D3" i="8"/>
  <c r="C3" i="8"/>
  <c r="L1187" i="12"/>
  <c r="K1187" i="12"/>
  <c r="J1187" i="12"/>
  <c r="I1187" i="12"/>
  <c r="H1187" i="12"/>
  <c r="E1187" i="12"/>
  <c r="D1187" i="12"/>
  <c r="C1187" i="12"/>
  <c r="L1186" i="12"/>
  <c r="K1186" i="12"/>
  <c r="J1186" i="12"/>
  <c r="I1186" i="12"/>
  <c r="H1186" i="12"/>
  <c r="E1186" i="12"/>
  <c r="D1186" i="12"/>
  <c r="C1186" i="12"/>
  <c r="L1185" i="12"/>
  <c r="K1185" i="12"/>
  <c r="J1185" i="12"/>
  <c r="I1185" i="12"/>
  <c r="H1185" i="12"/>
  <c r="E1185" i="12"/>
  <c r="D1185" i="12"/>
  <c r="C1185" i="12"/>
  <c r="L1184" i="12"/>
  <c r="K1184" i="12"/>
  <c r="J1184" i="12"/>
  <c r="I1184" i="12"/>
  <c r="H1184" i="12"/>
  <c r="E1184" i="12"/>
  <c r="D1184" i="12"/>
  <c r="C1184" i="12"/>
  <c r="L1183" i="12"/>
  <c r="K1183" i="12"/>
  <c r="J1183" i="12"/>
  <c r="I1183" i="12"/>
  <c r="H1183" i="12"/>
  <c r="E1183" i="12"/>
  <c r="D1183" i="12"/>
  <c r="C1183" i="12"/>
  <c r="L1182" i="12"/>
  <c r="K1182" i="12"/>
  <c r="J1182" i="12"/>
  <c r="I1182" i="12"/>
  <c r="H1182" i="12"/>
  <c r="E1182" i="12"/>
  <c r="D1182" i="12"/>
  <c r="C1182" i="12"/>
  <c r="L1181" i="12"/>
  <c r="K1181" i="12"/>
  <c r="J1181" i="12"/>
  <c r="I1181" i="12"/>
  <c r="H1181" i="12"/>
  <c r="E1181" i="12"/>
  <c r="D1181" i="12"/>
  <c r="C1181" i="12"/>
  <c r="L1180" i="12"/>
  <c r="K1180" i="12"/>
  <c r="J1180" i="12"/>
  <c r="I1180" i="12"/>
  <c r="H1180" i="12"/>
  <c r="E1180" i="12"/>
  <c r="D1180" i="12"/>
  <c r="C1180" i="12"/>
  <c r="L1179" i="12"/>
  <c r="K1179" i="12"/>
  <c r="J1179" i="12"/>
  <c r="I1179" i="12"/>
  <c r="H1179" i="12"/>
  <c r="E1179" i="12"/>
  <c r="D1179" i="12"/>
  <c r="C1179" i="12"/>
  <c r="L1178" i="12"/>
  <c r="K1178" i="12"/>
  <c r="J1178" i="12"/>
  <c r="I1178" i="12"/>
  <c r="H1178" i="12"/>
  <c r="E1178" i="12"/>
  <c r="D1178" i="12"/>
  <c r="C1178" i="12"/>
  <c r="L1177" i="12"/>
  <c r="K1177" i="12"/>
  <c r="J1177" i="12"/>
  <c r="I1177" i="12"/>
  <c r="H1177" i="12"/>
  <c r="E1177" i="12"/>
  <c r="D1177" i="12"/>
  <c r="C1177" i="12"/>
  <c r="L1176" i="12"/>
  <c r="K1176" i="12"/>
  <c r="J1176" i="12"/>
  <c r="I1176" i="12"/>
  <c r="H1176" i="12"/>
  <c r="E1176" i="12"/>
  <c r="D1176" i="12"/>
  <c r="C1176" i="12"/>
  <c r="L1175" i="12"/>
  <c r="K1175" i="12"/>
  <c r="J1175" i="12"/>
  <c r="I1175" i="12"/>
  <c r="H1175" i="12"/>
  <c r="E1175" i="12"/>
  <c r="D1175" i="12"/>
  <c r="C1175" i="12"/>
  <c r="L1174" i="12"/>
  <c r="K1174" i="12"/>
  <c r="J1174" i="12"/>
  <c r="I1174" i="12"/>
  <c r="H1174" i="12"/>
  <c r="E1174" i="12"/>
  <c r="D1174" i="12"/>
  <c r="C1174" i="12"/>
  <c r="L1173" i="12"/>
  <c r="K1173" i="12"/>
  <c r="J1173" i="12"/>
  <c r="I1173" i="12"/>
  <c r="H1173" i="12"/>
  <c r="E1173" i="12"/>
  <c r="D1173" i="12"/>
  <c r="C1173" i="12"/>
  <c r="L1172" i="12"/>
  <c r="K1172" i="12"/>
  <c r="J1172" i="12"/>
  <c r="I1172" i="12"/>
  <c r="H1172" i="12"/>
  <c r="E1172" i="12"/>
  <c r="D1172" i="12"/>
  <c r="C1172" i="12"/>
  <c r="L1171" i="12"/>
  <c r="K1171" i="12"/>
  <c r="J1171" i="12"/>
  <c r="I1171" i="12"/>
  <c r="H1171" i="12"/>
  <c r="E1171" i="12"/>
  <c r="D1171" i="12"/>
  <c r="C1171" i="12"/>
  <c r="L1170" i="12"/>
  <c r="K1170" i="12"/>
  <c r="J1170" i="12"/>
  <c r="I1170" i="12"/>
  <c r="H1170" i="12"/>
  <c r="E1170" i="12"/>
  <c r="D1170" i="12"/>
  <c r="C1170" i="12"/>
  <c r="L1169" i="12"/>
  <c r="K1169" i="12"/>
  <c r="J1169" i="12"/>
  <c r="I1169" i="12"/>
  <c r="H1169" i="12"/>
  <c r="E1169" i="12"/>
  <c r="D1169" i="12"/>
  <c r="C1169" i="12"/>
  <c r="L1168" i="12"/>
  <c r="K1168" i="12"/>
  <c r="J1168" i="12"/>
  <c r="I1168" i="12"/>
  <c r="H1168" i="12"/>
  <c r="E1168" i="12"/>
  <c r="D1168" i="12"/>
  <c r="C1168" i="12"/>
  <c r="L1167" i="12"/>
  <c r="K1167" i="12"/>
  <c r="J1167" i="12"/>
  <c r="I1167" i="12"/>
  <c r="H1167" i="12"/>
  <c r="E1167" i="12"/>
  <c r="D1167" i="12"/>
  <c r="C1167" i="12"/>
  <c r="L1166" i="12"/>
  <c r="K1166" i="12"/>
  <c r="J1166" i="12"/>
  <c r="I1166" i="12"/>
  <c r="H1166" i="12"/>
  <c r="E1166" i="12"/>
  <c r="D1166" i="12"/>
  <c r="C1166" i="12"/>
  <c r="L1165" i="12"/>
  <c r="K1165" i="12"/>
  <c r="J1165" i="12"/>
  <c r="I1165" i="12"/>
  <c r="H1165" i="12"/>
  <c r="E1165" i="12"/>
  <c r="D1165" i="12"/>
  <c r="C1165" i="12"/>
  <c r="L1164" i="12"/>
  <c r="K1164" i="12"/>
  <c r="J1164" i="12"/>
  <c r="I1164" i="12"/>
  <c r="H1164" i="12"/>
  <c r="E1164" i="12"/>
  <c r="D1164" i="12"/>
  <c r="C1164" i="12"/>
  <c r="L1163" i="12"/>
  <c r="K1163" i="12"/>
  <c r="J1163" i="12"/>
  <c r="I1163" i="12"/>
  <c r="H1163" i="12"/>
  <c r="E1163" i="12"/>
  <c r="D1163" i="12"/>
  <c r="C1163" i="12"/>
  <c r="L1162" i="12"/>
  <c r="K1162" i="12"/>
  <c r="J1162" i="12"/>
  <c r="I1162" i="12"/>
  <c r="H1162" i="12"/>
  <c r="E1162" i="12"/>
  <c r="D1162" i="12"/>
  <c r="C1162" i="12"/>
  <c r="L1161" i="12"/>
  <c r="K1161" i="12"/>
  <c r="J1161" i="12"/>
  <c r="I1161" i="12"/>
  <c r="H1161" i="12"/>
  <c r="E1161" i="12"/>
  <c r="D1161" i="12"/>
  <c r="C1161" i="12"/>
  <c r="L1160" i="12"/>
  <c r="K1160" i="12"/>
  <c r="J1160" i="12"/>
  <c r="I1160" i="12"/>
  <c r="H1160" i="12"/>
  <c r="E1160" i="12"/>
  <c r="D1160" i="12"/>
  <c r="C1160" i="12"/>
  <c r="L1159" i="12"/>
  <c r="K1159" i="12"/>
  <c r="J1159" i="12"/>
  <c r="I1159" i="12"/>
  <c r="H1159" i="12"/>
  <c r="E1159" i="12"/>
  <c r="D1159" i="12"/>
  <c r="C1159" i="12"/>
  <c r="L1158" i="12"/>
  <c r="K1158" i="12"/>
  <c r="J1158" i="12"/>
  <c r="I1158" i="12"/>
  <c r="H1158" i="12"/>
  <c r="E1158" i="12"/>
  <c r="D1158" i="12"/>
  <c r="C1158" i="12"/>
  <c r="L1157" i="12"/>
  <c r="K1157" i="12"/>
  <c r="J1157" i="12"/>
  <c r="I1157" i="12"/>
  <c r="H1157" i="12"/>
  <c r="E1157" i="12"/>
  <c r="D1157" i="12"/>
  <c r="C1157" i="12"/>
  <c r="L1156" i="12"/>
  <c r="K1156" i="12"/>
  <c r="J1156" i="12"/>
  <c r="I1156" i="12"/>
  <c r="H1156" i="12"/>
  <c r="E1156" i="12"/>
  <c r="D1156" i="12"/>
  <c r="C1156" i="12"/>
  <c r="L1155" i="12"/>
  <c r="K1155" i="12"/>
  <c r="J1155" i="12"/>
  <c r="I1155" i="12"/>
  <c r="H1155" i="12"/>
  <c r="E1155" i="12"/>
  <c r="D1155" i="12"/>
  <c r="C1155" i="12"/>
  <c r="L1154" i="12"/>
  <c r="K1154" i="12"/>
  <c r="J1154" i="12"/>
  <c r="I1154" i="12"/>
  <c r="H1154" i="12"/>
  <c r="E1154" i="12"/>
  <c r="D1154" i="12"/>
  <c r="C1154" i="12"/>
  <c r="L1153" i="12"/>
  <c r="K1153" i="12"/>
  <c r="J1153" i="12"/>
  <c r="I1153" i="12"/>
  <c r="H1153" i="12"/>
  <c r="E1153" i="12"/>
  <c r="D1153" i="12"/>
  <c r="C1153" i="12"/>
  <c r="L1152" i="12"/>
  <c r="K1152" i="12"/>
  <c r="J1152" i="12"/>
  <c r="I1152" i="12"/>
  <c r="H1152" i="12"/>
  <c r="E1152" i="12"/>
  <c r="D1152" i="12"/>
  <c r="C1152" i="12"/>
  <c r="L1151" i="12"/>
  <c r="K1151" i="12"/>
  <c r="J1151" i="12"/>
  <c r="I1151" i="12"/>
  <c r="H1151" i="12"/>
  <c r="E1151" i="12"/>
  <c r="D1151" i="12"/>
  <c r="C1151" i="12"/>
  <c r="L1150" i="12"/>
  <c r="K1150" i="12"/>
  <c r="J1150" i="12"/>
  <c r="I1150" i="12"/>
  <c r="H1150" i="12"/>
  <c r="E1150" i="12"/>
  <c r="D1150" i="12"/>
  <c r="C1150" i="12"/>
  <c r="L1149" i="12"/>
  <c r="K1149" i="12"/>
  <c r="J1149" i="12"/>
  <c r="I1149" i="12"/>
  <c r="H1149" i="12"/>
  <c r="E1149" i="12"/>
  <c r="D1149" i="12"/>
  <c r="C1149" i="12"/>
  <c r="L1148" i="12"/>
  <c r="K1148" i="12"/>
  <c r="J1148" i="12"/>
  <c r="I1148" i="12"/>
  <c r="H1148" i="12"/>
  <c r="E1148" i="12"/>
  <c r="D1148" i="12"/>
  <c r="C1148" i="12"/>
  <c r="L1147" i="12"/>
  <c r="K1147" i="12"/>
  <c r="J1147" i="12"/>
  <c r="I1147" i="12"/>
  <c r="H1147" i="12"/>
  <c r="E1147" i="12"/>
  <c r="D1147" i="12"/>
  <c r="C1147" i="12"/>
  <c r="L1146" i="12"/>
  <c r="K1146" i="12"/>
  <c r="J1146" i="12"/>
  <c r="I1146" i="12"/>
  <c r="H1146" i="12"/>
  <c r="E1146" i="12"/>
  <c r="D1146" i="12"/>
  <c r="C1146" i="12"/>
  <c r="L1145" i="12"/>
  <c r="K1145" i="12"/>
  <c r="J1145" i="12"/>
  <c r="I1145" i="12"/>
  <c r="H1145" i="12"/>
  <c r="E1145" i="12"/>
  <c r="D1145" i="12"/>
  <c r="C1145" i="12"/>
  <c r="L1144" i="12"/>
  <c r="K1144" i="12"/>
  <c r="J1144" i="12"/>
  <c r="I1144" i="12"/>
  <c r="H1144" i="12"/>
  <c r="E1144" i="12"/>
  <c r="D1144" i="12"/>
  <c r="C1144" i="12"/>
  <c r="L1143" i="12"/>
  <c r="K1143" i="12"/>
  <c r="J1143" i="12"/>
  <c r="I1143" i="12"/>
  <c r="H1143" i="12"/>
  <c r="E1143" i="12"/>
  <c r="D1143" i="12"/>
  <c r="C1143" i="12"/>
  <c r="L1142" i="12"/>
  <c r="K1142" i="12"/>
  <c r="J1142" i="12"/>
  <c r="I1142" i="12"/>
  <c r="H1142" i="12"/>
  <c r="E1142" i="12"/>
  <c r="D1142" i="12"/>
  <c r="C1142" i="12"/>
  <c r="L1141" i="12"/>
  <c r="K1141" i="12"/>
  <c r="J1141" i="12"/>
  <c r="I1141" i="12"/>
  <c r="H1141" i="12"/>
  <c r="E1141" i="12"/>
  <c r="D1141" i="12"/>
  <c r="C1141" i="12"/>
  <c r="L1140" i="12"/>
  <c r="K1140" i="12"/>
  <c r="J1140" i="12"/>
  <c r="I1140" i="12"/>
  <c r="H1140" i="12"/>
  <c r="E1140" i="12"/>
  <c r="D1140" i="12"/>
  <c r="C1140" i="12"/>
  <c r="L1139" i="12"/>
  <c r="K1139" i="12"/>
  <c r="J1139" i="12"/>
  <c r="I1139" i="12"/>
  <c r="H1139" i="12"/>
  <c r="E1139" i="12"/>
  <c r="D1139" i="12"/>
  <c r="C1139" i="12"/>
  <c r="L1138" i="12"/>
  <c r="K1138" i="12"/>
  <c r="J1138" i="12"/>
  <c r="I1138" i="12"/>
  <c r="H1138" i="12"/>
  <c r="E1138" i="12"/>
  <c r="D1138" i="12"/>
  <c r="C1138" i="12"/>
  <c r="L1137" i="12"/>
  <c r="K1137" i="12"/>
  <c r="J1137" i="12"/>
  <c r="I1137" i="12"/>
  <c r="H1137" i="12"/>
  <c r="E1137" i="12"/>
  <c r="D1137" i="12"/>
  <c r="C1137" i="12"/>
  <c r="L1136" i="12"/>
  <c r="K1136" i="12"/>
  <c r="J1136" i="12"/>
  <c r="I1136" i="12"/>
  <c r="H1136" i="12"/>
  <c r="E1136" i="12"/>
  <c r="D1136" i="12"/>
  <c r="C1136" i="12"/>
  <c r="L1135" i="12"/>
  <c r="K1135" i="12"/>
  <c r="J1135" i="12"/>
  <c r="I1135" i="12"/>
  <c r="H1135" i="12"/>
  <c r="E1135" i="12"/>
  <c r="D1135" i="12"/>
  <c r="C1135" i="12"/>
  <c r="L1134" i="12"/>
  <c r="K1134" i="12"/>
  <c r="J1134" i="12"/>
  <c r="I1134" i="12"/>
  <c r="H1134" i="12"/>
  <c r="E1134" i="12"/>
  <c r="D1134" i="12"/>
  <c r="C1134" i="12"/>
  <c r="L1133" i="12"/>
  <c r="K1133" i="12"/>
  <c r="J1133" i="12"/>
  <c r="I1133" i="12"/>
  <c r="H1133" i="12"/>
  <c r="E1133" i="12"/>
  <c r="D1133" i="12"/>
  <c r="C1133" i="12"/>
  <c r="L1132" i="12"/>
  <c r="K1132" i="12"/>
  <c r="J1132" i="12"/>
  <c r="I1132" i="12"/>
  <c r="H1132" i="12"/>
  <c r="E1132" i="12"/>
  <c r="D1132" i="12"/>
  <c r="C1132" i="12"/>
  <c r="L1131" i="12"/>
  <c r="K1131" i="12"/>
  <c r="J1131" i="12"/>
  <c r="I1131" i="12"/>
  <c r="H1131" i="12"/>
  <c r="E1131" i="12"/>
  <c r="D1131" i="12"/>
  <c r="C1131" i="12"/>
  <c r="L1130" i="12"/>
  <c r="K1130" i="12"/>
  <c r="J1130" i="12"/>
  <c r="I1130" i="12"/>
  <c r="H1130" i="12"/>
  <c r="E1130" i="12"/>
  <c r="D1130" i="12"/>
  <c r="C1130" i="12"/>
  <c r="L1129" i="12"/>
  <c r="K1129" i="12"/>
  <c r="J1129" i="12"/>
  <c r="I1129" i="12"/>
  <c r="H1129" i="12"/>
  <c r="E1129" i="12"/>
  <c r="D1129" i="12"/>
  <c r="C1129" i="12"/>
  <c r="L1128" i="12"/>
  <c r="K1128" i="12"/>
  <c r="J1128" i="12"/>
  <c r="I1128" i="12"/>
  <c r="H1128" i="12"/>
  <c r="E1128" i="12"/>
  <c r="D1128" i="12"/>
  <c r="C1128" i="12"/>
  <c r="L1127" i="12"/>
  <c r="K1127" i="12"/>
  <c r="J1127" i="12"/>
  <c r="I1127" i="12"/>
  <c r="H1127" i="12"/>
  <c r="E1127" i="12"/>
  <c r="D1127" i="12"/>
  <c r="C1127" i="12"/>
  <c r="L1126" i="12"/>
  <c r="K1126" i="12"/>
  <c r="J1126" i="12"/>
  <c r="I1126" i="12"/>
  <c r="H1126" i="12"/>
  <c r="E1126" i="12"/>
  <c r="D1126" i="12"/>
  <c r="C1126" i="12"/>
  <c r="L1125" i="12"/>
  <c r="K1125" i="12"/>
  <c r="J1125" i="12"/>
  <c r="I1125" i="12"/>
  <c r="H1125" i="12"/>
  <c r="E1125" i="12"/>
  <c r="D1125" i="12"/>
  <c r="C1125" i="12"/>
  <c r="L1124" i="12"/>
  <c r="K1124" i="12"/>
  <c r="J1124" i="12"/>
  <c r="I1124" i="12"/>
  <c r="H1124" i="12"/>
  <c r="E1124" i="12"/>
  <c r="D1124" i="12"/>
  <c r="C1124" i="12"/>
  <c r="L1123" i="12"/>
  <c r="K1123" i="12"/>
  <c r="J1123" i="12"/>
  <c r="I1123" i="12"/>
  <c r="H1123" i="12"/>
  <c r="E1123" i="12"/>
  <c r="D1123" i="12"/>
  <c r="C1123" i="12"/>
  <c r="L1122" i="12"/>
  <c r="K1122" i="12"/>
  <c r="J1122" i="12"/>
  <c r="I1122" i="12"/>
  <c r="H1122" i="12"/>
  <c r="E1122" i="12"/>
  <c r="D1122" i="12"/>
  <c r="C1122" i="12"/>
  <c r="L1121" i="12"/>
  <c r="K1121" i="12"/>
  <c r="J1121" i="12"/>
  <c r="I1121" i="12"/>
  <c r="H1121" i="12"/>
  <c r="E1121" i="12"/>
  <c r="D1121" i="12"/>
  <c r="C1121" i="12"/>
  <c r="L1120" i="12"/>
  <c r="K1120" i="12"/>
  <c r="J1120" i="12"/>
  <c r="I1120" i="12"/>
  <c r="H1120" i="12"/>
  <c r="E1120" i="12"/>
  <c r="D1120" i="12"/>
  <c r="C1120" i="12"/>
  <c r="L1119" i="12"/>
  <c r="K1119" i="12"/>
  <c r="J1119" i="12"/>
  <c r="I1119" i="12"/>
  <c r="H1119" i="12"/>
  <c r="E1119" i="12"/>
  <c r="D1119" i="12"/>
  <c r="C1119" i="12"/>
  <c r="L1118" i="12"/>
  <c r="K1118" i="12"/>
  <c r="J1118" i="12"/>
  <c r="I1118" i="12"/>
  <c r="H1118" i="12"/>
  <c r="E1118" i="12"/>
  <c r="D1118" i="12"/>
  <c r="C1118" i="12"/>
  <c r="L1117" i="12"/>
  <c r="K1117" i="12"/>
  <c r="J1117" i="12"/>
  <c r="I1117" i="12"/>
  <c r="H1117" i="12"/>
  <c r="E1117" i="12"/>
  <c r="D1117" i="12"/>
  <c r="C1117" i="12"/>
  <c r="L1116" i="12"/>
  <c r="K1116" i="12"/>
  <c r="J1116" i="12"/>
  <c r="I1116" i="12"/>
  <c r="H1116" i="12"/>
  <c r="E1116" i="12"/>
  <c r="D1116" i="12"/>
  <c r="C1116" i="12"/>
  <c r="L1115" i="12"/>
  <c r="K1115" i="12"/>
  <c r="J1115" i="12"/>
  <c r="I1115" i="12"/>
  <c r="H1115" i="12"/>
  <c r="E1115" i="12"/>
  <c r="D1115" i="12"/>
  <c r="C1115" i="12"/>
  <c r="L1114" i="12"/>
  <c r="K1114" i="12"/>
  <c r="J1114" i="12"/>
  <c r="I1114" i="12"/>
  <c r="H1114" i="12"/>
  <c r="E1114" i="12"/>
  <c r="D1114" i="12"/>
  <c r="C1114" i="12"/>
  <c r="L1113" i="12"/>
  <c r="K1113" i="12"/>
  <c r="J1113" i="12"/>
  <c r="I1113" i="12"/>
  <c r="H1113" i="12"/>
  <c r="E1113" i="12"/>
  <c r="D1113" i="12"/>
  <c r="C1113" i="12"/>
  <c r="L1112" i="12"/>
  <c r="K1112" i="12"/>
  <c r="J1112" i="12"/>
  <c r="I1112" i="12"/>
  <c r="H1112" i="12"/>
  <c r="E1112" i="12"/>
  <c r="D1112" i="12"/>
  <c r="C1112" i="12"/>
  <c r="L1111" i="12"/>
  <c r="K1111" i="12"/>
  <c r="J1111" i="12"/>
  <c r="I1111" i="12"/>
  <c r="H1111" i="12"/>
  <c r="E1111" i="12"/>
  <c r="D1111" i="12"/>
  <c r="C1111" i="12"/>
  <c r="L1110" i="12"/>
  <c r="K1110" i="12"/>
  <c r="J1110" i="12"/>
  <c r="I1110" i="12"/>
  <c r="H1110" i="12"/>
  <c r="E1110" i="12"/>
  <c r="D1110" i="12"/>
  <c r="C1110" i="12"/>
  <c r="L1109" i="12"/>
  <c r="K1109" i="12"/>
  <c r="J1109" i="12"/>
  <c r="I1109" i="12"/>
  <c r="H1109" i="12"/>
  <c r="E1109" i="12"/>
  <c r="D1109" i="12"/>
  <c r="C1109" i="12"/>
  <c r="L1108" i="12"/>
  <c r="K1108" i="12"/>
  <c r="J1108" i="12"/>
  <c r="I1108" i="12"/>
  <c r="H1108" i="12"/>
  <c r="E1108" i="12"/>
  <c r="D1108" i="12"/>
  <c r="C1108" i="12"/>
  <c r="L1107" i="12"/>
  <c r="K1107" i="12"/>
  <c r="J1107" i="12"/>
  <c r="I1107" i="12"/>
  <c r="H1107" i="12"/>
  <c r="E1107" i="12"/>
  <c r="D1107" i="12"/>
  <c r="C1107" i="12"/>
  <c r="L1106" i="12"/>
  <c r="K1106" i="12"/>
  <c r="J1106" i="12"/>
  <c r="I1106" i="12"/>
  <c r="H1106" i="12"/>
  <c r="E1106" i="12"/>
  <c r="D1106" i="12"/>
  <c r="C1106" i="12"/>
  <c r="L1105" i="12"/>
  <c r="K1105" i="12"/>
  <c r="J1105" i="12"/>
  <c r="I1105" i="12"/>
  <c r="H1105" i="12"/>
  <c r="E1105" i="12"/>
  <c r="D1105" i="12"/>
  <c r="C1105" i="12"/>
  <c r="L1104" i="12"/>
  <c r="K1104" i="12"/>
  <c r="J1104" i="12"/>
  <c r="I1104" i="12"/>
  <c r="H1104" i="12"/>
  <c r="E1104" i="12"/>
  <c r="D1104" i="12"/>
  <c r="C1104" i="12"/>
  <c r="L1103" i="12"/>
  <c r="K1103" i="12"/>
  <c r="J1103" i="12"/>
  <c r="I1103" i="12"/>
  <c r="H1103" i="12"/>
  <c r="E1103" i="12"/>
  <c r="D1103" i="12"/>
  <c r="C1103" i="12"/>
  <c r="L1102" i="12"/>
  <c r="K1102" i="12"/>
  <c r="J1102" i="12"/>
  <c r="I1102" i="12"/>
  <c r="H1102" i="12"/>
  <c r="E1102" i="12"/>
  <c r="D1102" i="12"/>
  <c r="C1102" i="12"/>
  <c r="L1101" i="12"/>
  <c r="K1101" i="12"/>
  <c r="J1101" i="12"/>
  <c r="I1101" i="12"/>
  <c r="H1101" i="12"/>
  <c r="E1101" i="12"/>
  <c r="D1101" i="12"/>
  <c r="C1101" i="12"/>
  <c r="L1100" i="12"/>
  <c r="K1100" i="12"/>
  <c r="J1100" i="12"/>
  <c r="I1100" i="12"/>
  <c r="H1100" i="12"/>
  <c r="E1100" i="12"/>
  <c r="D1100" i="12"/>
  <c r="C1100" i="12"/>
  <c r="L1099" i="12"/>
  <c r="K1099" i="12"/>
  <c r="J1099" i="12"/>
  <c r="I1099" i="12"/>
  <c r="H1099" i="12"/>
  <c r="E1099" i="12"/>
  <c r="D1099" i="12"/>
  <c r="C1099" i="12"/>
  <c r="L1098" i="12"/>
  <c r="K1098" i="12"/>
  <c r="J1098" i="12"/>
  <c r="I1098" i="12"/>
  <c r="H1098" i="12"/>
  <c r="E1098" i="12"/>
  <c r="D1098" i="12"/>
  <c r="C1098" i="12"/>
  <c r="L1097" i="12"/>
  <c r="K1097" i="12"/>
  <c r="J1097" i="12"/>
  <c r="I1097" i="12"/>
  <c r="H1097" i="12"/>
  <c r="E1097" i="12"/>
  <c r="D1097" i="12"/>
  <c r="C1097" i="12"/>
  <c r="L1096" i="12"/>
  <c r="K1096" i="12"/>
  <c r="J1096" i="12"/>
  <c r="I1096" i="12"/>
  <c r="H1096" i="12"/>
  <c r="E1096" i="12"/>
  <c r="D1096" i="12"/>
  <c r="C1096" i="12"/>
  <c r="L1095" i="12"/>
  <c r="K1095" i="12"/>
  <c r="J1095" i="12"/>
  <c r="I1095" i="12"/>
  <c r="H1095" i="12"/>
  <c r="E1095" i="12"/>
  <c r="D1095" i="12"/>
  <c r="C1095" i="12"/>
  <c r="L1094" i="12"/>
  <c r="K1094" i="12"/>
  <c r="J1094" i="12"/>
  <c r="I1094" i="12"/>
  <c r="H1094" i="12"/>
  <c r="E1094" i="12"/>
  <c r="D1094" i="12"/>
  <c r="C1094" i="12"/>
  <c r="L1093" i="12"/>
  <c r="K1093" i="12"/>
  <c r="J1093" i="12"/>
  <c r="I1093" i="12"/>
  <c r="H1093" i="12"/>
  <c r="E1093" i="12"/>
  <c r="D1093" i="12"/>
  <c r="C1093" i="12"/>
  <c r="L1092" i="12"/>
  <c r="K1092" i="12"/>
  <c r="J1092" i="12"/>
  <c r="I1092" i="12"/>
  <c r="H1092" i="12"/>
  <c r="E1092" i="12"/>
  <c r="D1092" i="12"/>
  <c r="C1092" i="12"/>
  <c r="L1091" i="12"/>
  <c r="K1091" i="12"/>
  <c r="J1091" i="12"/>
  <c r="I1091" i="12"/>
  <c r="H1091" i="12"/>
  <c r="E1091" i="12"/>
  <c r="D1091" i="12"/>
  <c r="C1091" i="12"/>
  <c r="L1090" i="12"/>
  <c r="K1090" i="12"/>
  <c r="J1090" i="12"/>
  <c r="I1090" i="12"/>
  <c r="H1090" i="12"/>
  <c r="E1090" i="12"/>
  <c r="D1090" i="12"/>
  <c r="C1090" i="12"/>
  <c r="L1089" i="12"/>
  <c r="K1089" i="12"/>
  <c r="J1089" i="12"/>
  <c r="I1089" i="12"/>
  <c r="H1089" i="12"/>
  <c r="E1089" i="12"/>
  <c r="D1089" i="12"/>
  <c r="C1089" i="12"/>
  <c r="L1088" i="12"/>
  <c r="K1088" i="12"/>
  <c r="J1088" i="12"/>
  <c r="I1088" i="12"/>
  <c r="H1088" i="12"/>
  <c r="E1088" i="12"/>
  <c r="D1088" i="12"/>
  <c r="C1088" i="12"/>
  <c r="L1087" i="12"/>
  <c r="K1087" i="12"/>
  <c r="J1087" i="12"/>
  <c r="I1087" i="12"/>
  <c r="H1087" i="12"/>
  <c r="E1087" i="12"/>
  <c r="D1087" i="12"/>
  <c r="C1087" i="12"/>
  <c r="L1086" i="12"/>
  <c r="K1086" i="12"/>
  <c r="J1086" i="12"/>
  <c r="I1086" i="12"/>
  <c r="H1086" i="12"/>
  <c r="E1086" i="12"/>
  <c r="D1086" i="12"/>
  <c r="C1086" i="12"/>
  <c r="L1085" i="12"/>
  <c r="K1085" i="12"/>
  <c r="J1085" i="12"/>
  <c r="I1085" i="12"/>
  <c r="H1085" i="12"/>
  <c r="E1085" i="12"/>
  <c r="D1085" i="12"/>
  <c r="C1085" i="12"/>
  <c r="L1084" i="12"/>
  <c r="K1084" i="12"/>
  <c r="J1084" i="12"/>
  <c r="I1084" i="12"/>
  <c r="H1084" i="12"/>
  <c r="E1084" i="12"/>
  <c r="D1084" i="12"/>
  <c r="C1084" i="12"/>
  <c r="L1083" i="12"/>
  <c r="K1083" i="12"/>
  <c r="J1083" i="12"/>
  <c r="I1083" i="12"/>
  <c r="H1083" i="12"/>
  <c r="E1083" i="12"/>
  <c r="D1083" i="12"/>
  <c r="C1083" i="12"/>
  <c r="L1082" i="12"/>
  <c r="K1082" i="12"/>
  <c r="J1082" i="12"/>
  <c r="I1082" i="12"/>
  <c r="H1082" i="12"/>
  <c r="E1082" i="12"/>
  <c r="D1082" i="12"/>
  <c r="C1082" i="12"/>
  <c r="L1081" i="12"/>
  <c r="K1081" i="12"/>
  <c r="J1081" i="12"/>
  <c r="I1081" i="12"/>
  <c r="H1081" i="12"/>
  <c r="E1081" i="12"/>
  <c r="D1081" i="12"/>
  <c r="C1081" i="12"/>
  <c r="L1080" i="12"/>
  <c r="K1080" i="12"/>
  <c r="J1080" i="12"/>
  <c r="I1080" i="12"/>
  <c r="H1080" i="12"/>
  <c r="E1080" i="12"/>
  <c r="D1080" i="12"/>
  <c r="C1080" i="12"/>
  <c r="L1079" i="12"/>
  <c r="K1079" i="12"/>
  <c r="J1079" i="12"/>
  <c r="I1079" i="12"/>
  <c r="H1079" i="12"/>
  <c r="E1079" i="12"/>
  <c r="D1079" i="12"/>
  <c r="C1079" i="12"/>
  <c r="L1078" i="12"/>
  <c r="K1078" i="12"/>
  <c r="J1078" i="12"/>
  <c r="I1078" i="12"/>
  <c r="H1078" i="12"/>
  <c r="E1078" i="12"/>
  <c r="D1078" i="12"/>
  <c r="C1078" i="12"/>
  <c r="L1077" i="12"/>
  <c r="K1077" i="12"/>
  <c r="J1077" i="12"/>
  <c r="I1077" i="12"/>
  <c r="H1077" i="12"/>
  <c r="E1077" i="12"/>
  <c r="D1077" i="12"/>
  <c r="C1077" i="12"/>
  <c r="L1076" i="12"/>
  <c r="K1076" i="12"/>
  <c r="J1076" i="12"/>
  <c r="I1076" i="12"/>
  <c r="H1076" i="12"/>
  <c r="E1076" i="12"/>
  <c r="D1076" i="12"/>
  <c r="C1076" i="12"/>
  <c r="L1075" i="12"/>
  <c r="K1075" i="12"/>
  <c r="J1075" i="12"/>
  <c r="I1075" i="12"/>
  <c r="H1075" i="12"/>
  <c r="E1075" i="12"/>
  <c r="D1075" i="12"/>
  <c r="C1075" i="12"/>
  <c r="L1074" i="12"/>
  <c r="K1074" i="12"/>
  <c r="J1074" i="12"/>
  <c r="I1074" i="12"/>
  <c r="H1074" i="12"/>
  <c r="E1074" i="12"/>
  <c r="D1074" i="12"/>
  <c r="C1074" i="12"/>
  <c r="L1073" i="12"/>
  <c r="K1073" i="12"/>
  <c r="J1073" i="12"/>
  <c r="I1073" i="12"/>
  <c r="H1073" i="12"/>
  <c r="E1073" i="12"/>
  <c r="D1073" i="12"/>
  <c r="C1073" i="12"/>
  <c r="L1072" i="12"/>
  <c r="K1072" i="12"/>
  <c r="J1072" i="12"/>
  <c r="I1072" i="12"/>
  <c r="H1072" i="12"/>
  <c r="E1072" i="12"/>
  <c r="D1072" i="12"/>
  <c r="C1072" i="12"/>
  <c r="L1071" i="12"/>
  <c r="K1071" i="12"/>
  <c r="J1071" i="12"/>
  <c r="I1071" i="12"/>
  <c r="H1071" i="12"/>
  <c r="E1071" i="12"/>
  <c r="D1071" i="12"/>
  <c r="C1071" i="12"/>
  <c r="L1070" i="12"/>
  <c r="K1070" i="12"/>
  <c r="J1070" i="12"/>
  <c r="I1070" i="12"/>
  <c r="H1070" i="12"/>
  <c r="E1070" i="12"/>
  <c r="D1070" i="12"/>
  <c r="C1070" i="12"/>
  <c r="L1069" i="12"/>
  <c r="K1069" i="12"/>
  <c r="J1069" i="12"/>
  <c r="I1069" i="12"/>
  <c r="H1069" i="12"/>
  <c r="E1069" i="12"/>
  <c r="D1069" i="12"/>
  <c r="C1069" i="12"/>
  <c r="L1068" i="12"/>
  <c r="K1068" i="12"/>
  <c r="J1068" i="12"/>
  <c r="I1068" i="12"/>
  <c r="H1068" i="12"/>
  <c r="E1068" i="12"/>
  <c r="D1068" i="12"/>
  <c r="C1068" i="12"/>
  <c r="L1067" i="12"/>
  <c r="K1067" i="12"/>
  <c r="J1067" i="12"/>
  <c r="I1067" i="12"/>
  <c r="H1067" i="12"/>
  <c r="E1067" i="12"/>
  <c r="D1067" i="12"/>
  <c r="C1067" i="12"/>
  <c r="L1066" i="12"/>
  <c r="K1066" i="12"/>
  <c r="J1066" i="12"/>
  <c r="I1066" i="12"/>
  <c r="H1066" i="12"/>
  <c r="E1066" i="12"/>
  <c r="D1066" i="12"/>
  <c r="C1066" i="12"/>
  <c r="L1065" i="12"/>
  <c r="K1065" i="12"/>
  <c r="J1065" i="12"/>
  <c r="I1065" i="12"/>
  <c r="H1065" i="12"/>
  <c r="E1065" i="12"/>
  <c r="D1065" i="12"/>
  <c r="C1065" i="12"/>
  <c r="L1064" i="12"/>
  <c r="K1064" i="12"/>
  <c r="J1064" i="12"/>
  <c r="I1064" i="12"/>
  <c r="H1064" i="12"/>
  <c r="E1064" i="12"/>
  <c r="D1064" i="12"/>
  <c r="C1064" i="12"/>
  <c r="L1063" i="12"/>
  <c r="K1063" i="12"/>
  <c r="J1063" i="12"/>
  <c r="I1063" i="12"/>
  <c r="H1063" i="12"/>
  <c r="E1063" i="12"/>
  <c r="D1063" i="12"/>
  <c r="C1063" i="12"/>
  <c r="L1062" i="12"/>
  <c r="K1062" i="12"/>
  <c r="J1062" i="12"/>
  <c r="I1062" i="12"/>
  <c r="H1062" i="12"/>
  <c r="E1062" i="12"/>
  <c r="D1062" i="12"/>
  <c r="C1062" i="12"/>
  <c r="L1061" i="12"/>
  <c r="K1061" i="12"/>
  <c r="J1061" i="12"/>
  <c r="I1061" i="12"/>
  <c r="H1061" i="12"/>
  <c r="E1061" i="12"/>
  <c r="D1061" i="12"/>
  <c r="C1061" i="12"/>
  <c r="L1060" i="12"/>
  <c r="K1060" i="12"/>
  <c r="J1060" i="12"/>
  <c r="I1060" i="12"/>
  <c r="H1060" i="12"/>
  <c r="E1060" i="12"/>
  <c r="D1060" i="12"/>
  <c r="C1060" i="12"/>
  <c r="L1059" i="12"/>
  <c r="K1059" i="12"/>
  <c r="J1059" i="12"/>
  <c r="I1059" i="12"/>
  <c r="H1059" i="12"/>
  <c r="E1059" i="12"/>
  <c r="D1059" i="12"/>
  <c r="C1059" i="12"/>
  <c r="L1058" i="12"/>
  <c r="K1058" i="12"/>
  <c r="J1058" i="12"/>
  <c r="I1058" i="12"/>
  <c r="H1058" i="12"/>
  <c r="E1058" i="12"/>
  <c r="D1058" i="12"/>
  <c r="C1058" i="12"/>
  <c r="L1057" i="12"/>
  <c r="K1057" i="12"/>
  <c r="J1057" i="12"/>
  <c r="I1057" i="12"/>
  <c r="H1057" i="12"/>
  <c r="E1057" i="12"/>
  <c r="D1057" i="12"/>
  <c r="C1057" i="12"/>
  <c r="L1056" i="12"/>
  <c r="K1056" i="12"/>
  <c r="J1056" i="12"/>
  <c r="I1056" i="12"/>
  <c r="H1056" i="12"/>
  <c r="E1056" i="12"/>
  <c r="D1056" i="12"/>
  <c r="C1056" i="12"/>
  <c r="L1055" i="12"/>
  <c r="K1055" i="12"/>
  <c r="J1055" i="12"/>
  <c r="I1055" i="12"/>
  <c r="H1055" i="12"/>
  <c r="E1055" i="12"/>
  <c r="D1055" i="12"/>
  <c r="C1055" i="12"/>
  <c r="L1054" i="12"/>
  <c r="K1054" i="12"/>
  <c r="J1054" i="12"/>
  <c r="I1054" i="12"/>
  <c r="H1054" i="12"/>
  <c r="E1054" i="12"/>
  <c r="D1054" i="12"/>
  <c r="C1054" i="12"/>
  <c r="L1053" i="12"/>
  <c r="K1053" i="12"/>
  <c r="J1053" i="12"/>
  <c r="I1053" i="12"/>
  <c r="H1053" i="12"/>
  <c r="E1053" i="12"/>
  <c r="D1053" i="12"/>
  <c r="C1053" i="12"/>
  <c r="L1052" i="12"/>
  <c r="K1052" i="12"/>
  <c r="J1052" i="12"/>
  <c r="I1052" i="12"/>
  <c r="H1052" i="12"/>
  <c r="E1052" i="12"/>
  <c r="D1052" i="12"/>
  <c r="C1052" i="12"/>
  <c r="L1051" i="12"/>
  <c r="K1051" i="12"/>
  <c r="J1051" i="12"/>
  <c r="I1051" i="12"/>
  <c r="H1051" i="12"/>
  <c r="E1051" i="12"/>
  <c r="D1051" i="12"/>
  <c r="C1051" i="12"/>
  <c r="L1050" i="12"/>
  <c r="K1050" i="12"/>
  <c r="J1050" i="12"/>
  <c r="I1050" i="12"/>
  <c r="H1050" i="12"/>
  <c r="E1050" i="12"/>
  <c r="D1050" i="12"/>
  <c r="C1050" i="12"/>
  <c r="L1049" i="12"/>
  <c r="K1049" i="12"/>
  <c r="J1049" i="12"/>
  <c r="I1049" i="12"/>
  <c r="H1049" i="12"/>
  <c r="E1049" i="12"/>
  <c r="D1049" i="12"/>
  <c r="C1049" i="12"/>
  <c r="L1048" i="12"/>
  <c r="K1048" i="12"/>
  <c r="J1048" i="12"/>
  <c r="I1048" i="12"/>
  <c r="H1048" i="12"/>
  <c r="E1048" i="12"/>
  <c r="D1048" i="12"/>
  <c r="C1048" i="12"/>
  <c r="L1047" i="12"/>
  <c r="K1047" i="12"/>
  <c r="J1047" i="12"/>
  <c r="I1047" i="12"/>
  <c r="H1047" i="12"/>
  <c r="E1047" i="12"/>
  <c r="D1047" i="12"/>
  <c r="C1047" i="12"/>
  <c r="L1046" i="12"/>
  <c r="K1046" i="12"/>
  <c r="J1046" i="12"/>
  <c r="I1046" i="12"/>
  <c r="H1046" i="12"/>
  <c r="E1046" i="12"/>
  <c r="D1046" i="12"/>
  <c r="C1046" i="12"/>
  <c r="L1045" i="12"/>
  <c r="K1045" i="12"/>
  <c r="J1045" i="12"/>
  <c r="I1045" i="12"/>
  <c r="H1045" i="12"/>
  <c r="E1045" i="12"/>
  <c r="D1045" i="12"/>
  <c r="C1045" i="12"/>
  <c r="L1044" i="12"/>
  <c r="K1044" i="12"/>
  <c r="J1044" i="12"/>
  <c r="I1044" i="12"/>
  <c r="H1044" i="12"/>
  <c r="E1044" i="12"/>
  <c r="D1044" i="12"/>
  <c r="C1044" i="12"/>
  <c r="L1043" i="12"/>
  <c r="K1043" i="12"/>
  <c r="J1043" i="12"/>
  <c r="I1043" i="12"/>
  <c r="H1043" i="12"/>
  <c r="E1043" i="12"/>
  <c r="D1043" i="12"/>
  <c r="C1043" i="12"/>
  <c r="L1042" i="12"/>
  <c r="K1042" i="12"/>
  <c r="J1042" i="12"/>
  <c r="I1042" i="12"/>
  <c r="H1042" i="12"/>
  <c r="E1042" i="12"/>
  <c r="D1042" i="12"/>
  <c r="C1042" i="12"/>
  <c r="L1041" i="12"/>
  <c r="K1041" i="12"/>
  <c r="J1041" i="12"/>
  <c r="I1041" i="12"/>
  <c r="H1041" i="12"/>
  <c r="E1041" i="12"/>
  <c r="D1041" i="12"/>
  <c r="C1041" i="12"/>
  <c r="L1040" i="12"/>
  <c r="K1040" i="12"/>
  <c r="J1040" i="12"/>
  <c r="I1040" i="12"/>
  <c r="H1040" i="12"/>
  <c r="E1040" i="12"/>
  <c r="D1040" i="12"/>
  <c r="C1040" i="12"/>
  <c r="L1039" i="12"/>
  <c r="K1039" i="12"/>
  <c r="J1039" i="12"/>
  <c r="I1039" i="12"/>
  <c r="H1039" i="12"/>
  <c r="E1039" i="12"/>
  <c r="D1039" i="12"/>
  <c r="C1039" i="12"/>
  <c r="L1038" i="12"/>
  <c r="K1038" i="12"/>
  <c r="J1038" i="12"/>
  <c r="I1038" i="12"/>
  <c r="H1038" i="12"/>
  <c r="E1038" i="12"/>
  <c r="D1038" i="12"/>
  <c r="C1038" i="12"/>
  <c r="L1037" i="12"/>
  <c r="K1037" i="12"/>
  <c r="J1037" i="12"/>
  <c r="I1037" i="12"/>
  <c r="H1037" i="12"/>
  <c r="E1037" i="12"/>
  <c r="D1037" i="12"/>
  <c r="C1037" i="12"/>
  <c r="L1036" i="12"/>
  <c r="K1036" i="12"/>
  <c r="J1036" i="12"/>
  <c r="I1036" i="12"/>
  <c r="H1036" i="12"/>
  <c r="E1036" i="12"/>
  <c r="D1036" i="12"/>
  <c r="C1036" i="12"/>
  <c r="L1035" i="12"/>
  <c r="K1035" i="12"/>
  <c r="J1035" i="12"/>
  <c r="I1035" i="12"/>
  <c r="H1035" i="12"/>
  <c r="E1035" i="12"/>
  <c r="D1035" i="12"/>
  <c r="C1035" i="12"/>
  <c r="L1034" i="12"/>
  <c r="K1034" i="12"/>
  <c r="J1034" i="12"/>
  <c r="I1034" i="12"/>
  <c r="H1034" i="12"/>
  <c r="E1034" i="12"/>
  <c r="D1034" i="12"/>
  <c r="C1034" i="12"/>
  <c r="L1033" i="12"/>
  <c r="K1033" i="12"/>
  <c r="J1033" i="12"/>
  <c r="I1033" i="12"/>
  <c r="H1033" i="12"/>
  <c r="E1033" i="12"/>
  <c r="D1033" i="12"/>
  <c r="C1033" i="12"/>
  <c r="L1032" i="12"/>
  <c r="K1032" i="12"/>
  <c r="J1032" i="12"/>
  <c r="I1032" i="12"/>
  <c r="H1032" i="12"/>
  <c r="E1032" i="12"/>
  <c r="D1032" i="12"/>
  <c r="C1032" i="12"/>
  <c r="L1031" i="12"/>
  <c r="K1031" i="12"/>
  <c r="J1031" i="12"/>
  <c r="I1031" i="12"/>
  <c r="H1031" i="12"/>
  <c r="E1031" i="12"/>
  <c r="D1031" i="12"/>
  <c r="C1031" i="12"/>
  <c r="L1030" i="12"/>
  <c r="K1030" i="12"/>
  <c r="J1030" i="12"/>
  <c r="I1030" i="12"/>
  <c r="H1030" i="12"/>
  <c r="E1030" i="12"/>
  <c r="D1030" i="12"/>
  <c r="C1030" i="12"/>
  <c r="L1029" i="12"/>
  <c r="K1029" i="12"/>
  <c r="J1029" i="12"/>
  <c r="I1029" i="12"/>
  <c r="H1029" i="12"/>
  <c r="E1029" i="12"/>
  <c r="D1029" i="12"/>
  <c r="C1029" i="12"/>
  <c r="L1028" i="12"/>
  <c r="K1028" i="12"/>
  <c r="J1028" i="12"/>
  <c r="I1028" i="12"/>
  <c r="H1028" i="12"/>
  <c r="E1028" i="12"/>
  <c r="D1028" i="12"/>
  <c r="C1028" i="12"/>
  <c r="L1027" i="12"/>
  <c r="K1027" i="12"/>
  <c r="J1027" i="12"/>
  <c r="I1027" i="12"/>
  <c r="H1027" i="12"/>
  <c r="E1027" i="12"/>
  <c r="D1027" i="12"/>
  <c r="C1027" i="12"/>
  <c r="L1026" i="12"/>
  <c r="K1026" i="12"/>
  <c r="J1026" i="12"/>
  <c r="I1026" i="12"/>
  <c r="H1026" i="12"/>
  <c r="E1026" i="12"/>
  <c r="D1026" i="12"/>
  <c r="C1026" i="12"/>
  <c r="L1025" i="12"/>
  <c r="K1025" i="12"/>
  <c r="J1025" i="12"/>
  <c r="I1025" i="12"/>
  <c r="H1025" i="12"/>
  <c r="E1025" i="12"/>
  <c r="D1025" i="12"/>
  <c r="C1025" i="12"/>
  <c r="L1024" i="12"/>
  <c r="K1024" i="12"/>
  <c r="J1024" i="12"/>
  <c r="I1024" i="12"/>
  <c r="H1024" i="12"/>
  <c r="E1024" i="12"/>
  <c r="D1024" i="12"/>
  <c r="C1024" i="12"/>
  <c r="L1023" i="12"/>
  <c r="K1023" i="12"/>
  <c r="J1023" i="12"/>
  <c r="I1023" i="12"/>
  <c r="H1023" i="12"/>
  <c r="E1023" i="12"/>
  <c r="D1023" i="12"/>
  <c r="C1023" i="12"/>
  <c r="L1022" i="12"/>
  <c r="K1022" i="12"/>
  <c r="J1022" i="12"/>
  <c r="I1022" i="12"/>
  <c r="H1022" i="12"/>
  <c r="E1022" i="12"/>
  <c r="D1022" i="12"/>
  <c r="C1022" i="12"/>
  <c r="L1021" i="12"/>
  <c r="K1021" i="12"/>
  <c r="J1021" i="12"/>
  <c r="I1021" i="12"/>
  <c r="H1021" i="12"/>
  <c r="E1021" i="12"/>
  <c r="D1021" i="12"/>
  <c r="C1021" i="12"/>
  <c r="L1020" i="12"/>
  <c r="K1020" i="12"/>
  <c r="J1020" i="12"/>
  <c r="I1020" i="12"/>
  <c r="H1020" i="12"/>
  <c r="E1020" i="12"/>
  <c r="D1020" i="12"/>
  <c r="C1020" i="12"/>
  <c r="L1019" i="12"/>
  <c r="K1019" i="12"/>
  <c r="J1019" i="12"/>
  <c r="I1019" i="12"/>
  <c r="H1019" i="12"/>
  <c r="E1019" i="12"/>
  <c r="D1019" i="12"/>
  <c r="C1019" i="12"/>
  <c r="L1018" i="12"/>
  <c r="K1018" i="12"/>
  <c r="J1018" i="12"/>
  <c r="I1018" i="12"/>
  <c r="H1018" i="12"/>
  <c r="E1018" i="12"/>
  <c r="D1018" i="12"/>
  <c r="C1018" i="12"/>
  <c r="L1017" i="12"/>
  <c r="K1017" i="12"/>
  <c r="J1017" i="12"/>
  <c r="I1017" i="12"/>
  <c r="H1017" i="12"/>
  <c r="E1017" i="12"/>
  <c r="D1017" i="12"/>
  <c r="C1017" i="12"/>
  <c r="L1016" i="12"/>
  <c r="K1016" i="12"/>
  <c r="J1016" i="12"/>
  <c r="I1016" i="12"/>
  <c r="H1016" i="12"/>
  <c r="E1016" i="12"/>
  <c r="D1016" i="12"/>
  <c r="C1016" i="12"/>
  <c r="L1015" i="12"/>
  <c r="K1015" i="12"/>
  <c r="J1015" i="12"/>
  <c r="I1015" i="12"/>
  <c r="H1015" i="12"/>
  <c r="E1015" i="12"/>
  <c r="D1015" i="12"/>
  <c r="C1015" i="12"/>
  <c r="L1014" i="12"/>
  <c r="K1014" i="12"/>
  <c r="J1014" i="12"/>
  <c r="I1014" i="12"/>
  <c r="H1014" i="12"/>
  <c r="E1014" i="12"/>
  <c r="D1014" i="12"/>
  <c r="C1014" i="12"/>
  <c r="L1013" i="12"/>
  <c r="K1013" i="12"/>
  <c r="J1013" i="12"/>
  <c r="I1013" i="12"/>
  <c r="H1013" i="12"/>
  <c r="E1013" i="12"/>
  <c r="D1013" i="12"/>
  <c r="C1013" i="12"/>
  <c r="L1012" i="12"/>
  <c r="K1012" i="12"/>
  <c r="J1012" i="12"/>
  <c r="I1012" i="12"/>
  <c r="H1012" i="12"/>
  <c r="E1012" i="12"/>
  <c r="D1012" i="12"/>
  <c r="C1012" i="12"/>
  <c r="L1011" i="12"/>
  <c r="K1011" i="12"/>
  <c r="J1011" i="12"/>
  <c r="I1011" i="12"/>
  <c r="H1011" i="12"/>
  <c r="E1011" i="12"/>
  <c r="D1011" i="12"/>
  <c r="C1011" i="12"/>
  <c r="L1010" i="12"/>
  <c r="K1010" i="12"/>
  <c r="J1010" i="12"/>
  <c r="I1010" i="12"/>
  <c r="H1010" i="12"/>
  <c r="E1010" i="12"/>
  <c r="D1010" i="12"/>
  <c r="C1010" i="12"/>
  <c r="L1009" i="12"/>
  <c r="K1009" i="12"/>
  <c r="J1009" i="12"/>
  <c r="I1009" i="12"/>
  <c r="H1009" i="12"/>
  <c r="E1009" i="12"/>
  <c r="D1009" i="12"/>
  <c r="C1009" i="12"/>
  <c r="L1008" i="12"/>
  <c r="K1008" i="12"/>
  <c r="J1008" i="12"/>
  <c r="I1008" i="12"/>
  <c r="H1008" i="12"/>
  <c r="E1008" i="12"/>
  <c r="D1008" i="12"/>
  <c r="C1008" i="12"/>
  <c r="L1007" i="12"/>
  <c r="K1007" i="12"/>
  <c r="J1007" i="12"/>
  <c r="I1007" i="12"/>
  <c r="H1007" i="12"/>
  <c r="E1007" i="12"/>
  <c r="D1007" i="12"/>
  <c r="C1007" i="12"/>
  <c r="L1006" i="12"/>
  <c r="K1006" i="12"/>
  <c r="J1006" i="12"/>
  <c r="I1006" i="12"/>
  <c r="H1006" i="12"/>
  <c r="E1006" i="12"/>
  <c r="D1006" i="12"/>
  <c r="C1006" i="12"/>
  <c r="L1005" i="12"/>
  <c r="K1005" i="12"/>
  <c r="J1005" i="12"/>
  <c r="I1005" i="12"/>
  <c r="H1005" i="12"/>
  <c r="E1005" i="12"/>
  <c r="D1005" i="12"/>
  <c r="C1005" i="12"/>
  <c r="L1004" i="12"/>
  <c r="K1004" i="12"/>
  <c r="J1004" i="12"/>
  <c r="I1004" i="12"/>
  <c r="H1004" i="12"/>
  <c r="E1004" i="12"/>
  <c r="D1004" i="12"/>
  <c r="C1004" i="12"/>
  <c r="L1003" i="12"/>
  <c r="K1003" i="12"/>
  <c r="J1003" i="12"/>
  <c r="I1003" i="12"/>
  <c r="H1003" i="12"/>
  <c r="E1003" i="12"/>
  <c r="D1003" i="12"/>
  <c r="C1003" i="12"/>
  <c r="L1002" i="12"/>
  <c r="K1002" i="12"/>
  <c r="J1002" i="12"/>
  <c r="I1002" i="12"/>
  <c r="H1002" i="12"/>
  <c r="E1002" i="12"/>
  <c r="D1002" i="12"/>
  <c r="C1002" i="12"/>
  <c r="L1001" i="12"/>
  <c r="K1001" i="12"/>
  <c r="J1001" i="12"/>
  <c r="I1001" i="12"/>
  <c r="H1001" i="12"/>
  <c r="E1001" i="12"/>
  <c r="D1001" i="12"/>
  <c r="C1001" i="12"/>
  <c r="L1000" i="12"/>
  <c r="K1000" i="12"/>
  <c r="J1000" i="12"/>
  <c r="I1000" i="12"/>
  <c r="H1000" i="12"/>
  <c r="E1000" i="12"/>
  <c r="D1000" i="12"/>
  <c r="C1000" i="12"/>
  <c r="L999" i="12"/>
  <c r="K999" i="12"/>
  <c r="J999" i="12"/>
  <c r="I999" i="12"/>
  <c r="H999" i="12"/>
  <c r="E999" i="12"/>
  <c r="D999" i="12"/>
  <c r="C999" i="12"/>
  <c r="L998" i="12"/>
  <c r="K998" i="12"/>
  <c r="J998" i="12"/>
  <c r="I998" i="12"/>
  <c r="H998" i="12"/>
  <c r="E998" i="12"/>
  <c r="D998" i="12"/>
  <c r="C998" i="12"/>
  <c r="L997" i="12"/>
  <c r="K997" i="12"/>
  <c r="J997" i="12"/>
  <c r="I997" i="12"/>
  <c r="H997" i="12"/>
  <c r="E997" i="12"/>
  <c r="D997" i="12"/>
  <c r="C997" i="12"/>
  <c r="L996" i="12"/>
  <c r="K996" i="12"/>
  <c r="J996" i="12"/>
  <c r="I996" i="12"/>
  <c r="H996" i="12"/>
  <c r="E996" i="12"/>
  <c r="D996" i="12"/>
  <c r="C996" i="12"/>
  <c r="L995" i="12"/>
  <c r="K995" i="12"/>
  <c r="J995" i="12"/>
  <c r="I995" i="12"/>
  <c r="H995" i="12"/>
  <c r="E995" i="12"/>
  <c r="D995" i="12"/>
  <c r="C995" i="12"/>
  <c r="L994" i="12"/>
  <c r="K994" i="12"/>
  <c r="J994" i="12"/>
  <c r="I994" i="12"/>
  <c r="H994" i="12"/>
  <c r="E994" i="12"/>
  <c r="D994" i="12"/>
  <c r="C994" i="12"/>
  <c r="L993" i="12"/>
  <c r="K993" i="12"/>
  <c r="J993" i="12"/>
  <c r="I993" i="12"/>
  <c r="H993" i="12"/>
  <c r="E993" i="12"/>
  <c r="D993" i="12"/>
  <c r="C993" i="12"/>
  <c r="L992" i="12"/>
  <c r="K992" i="12"/>
  <c r="J992" i="12"/>
  <c r="I992" i="12"/>
  <c r="H992" i="12"/>
  <c r="E992" i="12"/>
  <c r="D992" i="12"/>
  <c r="C992" i="12"/>
  <c r="L991" i="12"/>
  <c r="K991" i="12"/>
  <c r="J991" i="12"/>
  <c r="I991" i="12"/>
  <c r="H991" i="12"/>
  <c r="E991" i="12"/>
  <c r="D991" i="12"/>
  <c r="C991" i="12"/>
  <c r="L990" i="12"/>
  <c r="K990" i="12"/>
  <c r="J990" i="12"/>
  <c r="I990" i="12"/>
  <c r="H990" i="12"/>
  <c r="E990" i="12"/>
  <c r="D990" i="12"/>
  <c r="C990" i="12"/>
  <c r="L989" i="12"/>
  <c r="K989" i="12"/>
  <c r="J989" i="12"/>
  <c r="I989" i="12"/>
  <c r="H989" i="12"/>
  <c r="E989" i="12"/>
  <c r="D989" i="12"/>
  <c r="C989" i="12"/>
  <c r="L988" i="12"/>
  <c r="K988" i="12"/>
  <c r="J988" i="12"/>
  <c r="I988" i="12"/>
  <c r="H988" i="12"/>
  <c r="E988" i="12"/>
  <c r="D988" i="12"/>
  <c r="C988" i="12"/>
  <c r="L987" i="12"/>
  <c r="K987" i="12"/>
  <c r="J987" i="12"/>
  <c r="I987" i="12"/>
  <c r="H987" i="12"/>
  <c r="E987" i="12"/>
  <c r="D987" i="12"/>
  <c r="C987" i="12"/>
  <c r="L986" i="12"/>
  <c r="K986" i="12"/>
  <c r="J986" i="12"/>
  <c r="I986" i="12"/>
  <c r="H986" i="12"/>
  <c r="E986" i="12"/>
  <c r="D986" i="12"/>
  <c r="C986" i="12"/>
  <c r="L985" i="12"/>
  <c r="K985" i="12"/>
  <c r="J985" i="12"/>
  <c r="I985" i="12"/>
  <c r="H985" i="12"/>
  <c r="E985" i="12"/>
  <c r="D985" i="12"/>
  <c r="C985" i="12"/>
  <c r="L984" i="12"/>
  <c r="K984" i="12"/>
  <c r="J984" i="12"/>
  <c r="I984" i="12"/>
  <c r="H984" i="12"/>
  <c r="E984" i="12"/>
  <c r="D984" i="12"/>
  <c r="C984" i="12"/>
  <c r="L983" i="12"/>
  <c r="K983" i="12"/>
  <c r="J983" i="12"/>
  <c r="I983" i="12"/>
  <c r="H983" i="12"/>
  <c r="E983" i="12"/>
  <c r="D983" i="12"/>
  <c r="C983" i="12"/>
  <c r="L982" i="12"/>
  <c r="K982" i="12"/>
  <c r="J982" i="12"/>
  <c r="I982" i="12"/>
  <c r="H982" i="12"/>
  <c r="E982" i="12"/>
  <c r="D982" i="12"/>
  <c r="C982" i="12"/>
  <c r="L981" i="12"/>
  <c r="K981" i="12"/>
  <c r="J981" i="12"/>
  <c r="I981" i="12"/>
  <c r="H981" i="12"/>
  <c r="E981" i="12"/>
  <c r="D981" i="12"/>
  <c r="C981" i="12"/>
  <c r="L980" i="12"/>
  <c r="K980" i="12"/>
  <c r="J980" i="12"/>
  <c r="I980" i="12"/>
  <c r="H980" i="12"/>
  <c r="E980" i="12"/>
  <c r="D980" i="12"/>
  <c r="C980" i="12"/>
  <c r="L979" i="12"/>
  <c r="K979" i="12"/>
  <c r="J979" i="12"/>
  <c r="I979" i="12"/>
  <c r="H979" i="12"/>
  <c r="E979" i="12"/>
  <c r="D979" i="12"/>
  <c r="C979" i="12"/>
  <c r="L978" i="12"/>
  <c r="K978" i="12"/>
  <c r="J978" i="12"/>
  <c r="I978" i="12"/>
  <c r="H978" i="12"/>
  <c r="E978" i="12"/>
  <c r="D978" i="12"/>
  <c r="C978" i="12"/>
  <c r="L977" i="12"/>
  <c r="K977" i="12"/>
  <c r="J977" i="12"/>
  <c r="I977" i="12"/>
  <c r="H977" i="12"/>
  <c r="E977" i="12"/>
  <c r="D977" i="12"/>
  <c r="C977" i="12"/>
  <c r="L976" i="12"/>
  <c r="K976" i="12"/>
  <c r="J976" i="12"/>
  <c r="I976" i="12"/>
  <c r="H976" i="12"/>
  <c r="E976" i="12"/>
  <c r="D976" i="12"/>
  <c r="C976" i="12"/>
  <c r="L975" i="12"/>
  <c r="K975" i="12"/>
  <c r="J975" i="12"/>
  <c r="I975" i="12"/>
  <c r="H975" i="12"/>
  <c r="E975" i="12"/>
  <c r="D975" i="12"/>
  <c r="C975" i="12"/>
  <c r="L974" i="12"/>
  <c r="K974" i="12"/>
  <c r="J974" i="12"/>
  <c r="I974" i="12"/>
  <c r="H974" i="12"/>
  <c r="E974" i="12"/>
  <c r="D974" i="12"/>
  <c r="C974" i="12"/>
  <c r="L973" i="12"/>
  <c r="K973" i="12"/>
  <c r="J973" i="12"/>
  <c r="I973" i="12"/>
  <c r="H973" i="12"/>
  <c r="E973" i="12"/>
  <c r="D973" i="12"/>
  <c r="C973" i="12"/>
  <c r="L972" i="12"/>
  <c r="K972" i="12"/>
  <c r="J972" i="12"/>
  <c r="I972" i="12"/>
  <c r="H972" i="12"/>
  <c r="E972" i="12"/>
  <c r="D972" i="12"/>
  <c r="C972" i="12"/>
  <c r="L971" i="12"/>
  <c r="K971" i="12"/>
  <c r="J971" i="12"/>
  <c r="I971" i="12"/>
  <c r="H971" i="12"/>
  <c r="E971" i="12"/>
  <c r="D971" i="12"/>
  <c r="C971" i="12"/>
  <c r="L970" i="12"/>
  <c r="K970" i="12"/>
  <c r="J970" i="12"/>
  <c r="I970" i="12"/>
  <c r="H970" i="12"/>
  <c r="E970" i="12"/>
  <c r="D970" i="12"/>
  <c r="C970" i="12"/>
  <c r="L969" i="12"/>
  <c r="K969" i="12"/>
  <c r="J969" i="12"/>
  <c r="I969" i="12"/>
  <c r="H969" i="12"/>
  <c r="E969" i="12"/>
  <c r="D969" i="12"/>
  <c r="C969" i="12"/>
  <c r="L968" i="12"/>
  <c r="K968" i="12"/>
  <c r="J968" i="12"/>
  <c r="I968" i="12"/>
  <c r="H968" i="12"/>
  <c r="E968" i="12"/>
  <c r="D968" i="12"/>
  <c r="C968" i="12"/>
  <c r="L967" i="12"/>
  <c r="K967" i="12"/>
  <c r="J967" i="12"/>
  <c r="I967" i="12"/>
  <c r="H967" i="12"/>
  <c r="E967" i="12"/>
  <c r="D967" i="12"/>
  <c r="C967" i="12"/>
  <c r="L966" i="12"/>
  <c r="K966" i="12"/>
  <c r="J966" i="12"/>
  <c r="I966" i="12"/>
  <c r="H966" i="12"/>
  <c r="E966" i="12"/>
  <c r="D966" i="12"/>
  <c r="C966" i="12"/>
  <c r="L965" i="12"/>
  <c r="K965" i="12"/>
  <c r="J965" i="12"/>
  <c r="I965" i="12"/>
  <c r="H965" i="12"/>
  <c r="E965" i="12"/>
  <c r="D965" i="12"/>
  <c r="C965" i="12"/>
  <c r="L964" i="12"/>
  <c r="K964" i="12"/>
  <c r="J964" i="12"/>
  <c r="I964" i="12"/>
  <c r="H964" i="12"/>
  <c r="E964" i="12"/>
  <c r="D964" i="12"/>
  <c r="C964" i="12"/>
  <c r="L963" i="12"/>
  <c r="K963" i="12"/>
  <c r="J963" i="12"/>
  <c r="I963" i="12"/>
  <c r="H963" i="12"/>
  <c r="E963" i="12"/>
  <c r="D963" i="12"/>
  <c r="C963" i="12"/>
  <c r="L962" i="12"/>
  <c r="K962" i="12"/>
  <c r="J962" i="12"/>
  <c r="I962" i="12"/>
  <c r="H962" i="12"/>
  <c r="E962" i="12"/>
  <c r="D962" i="12"/>
  <c r="C962" i="12"/>
  <c r="L961" i="12"/>
  <c r="K961" i="12"/>
  <c r="J961" i="12"/>
  <c r="I961" i="12"/>
  <c r="H961" i="12"/>
  <c r="E961" i="12"/>
  <c r="D961" i="12"/>
  <c r="C961" i="12"/>
  <c r="L960" i="12"/>
  <c r="K960" i="12"/>
  <c r="J960" i="12"/>
  <c r="I960" i="12"/>
  <c r="H960" i="12"/>
  <c r="E960" i="12"/>
  <c r="D960" i="12"/>
  <c r="C960" i="12"/>
  <c r="L959" i="12"/>
  <c r="K959" i="12"/>
  <c r="J959" i="12"/>
  <c r="I959" i="12"/>
  <c r="H959" i="12"/>
  <c r="E959" i="12"/>
  <c r="D959" i="12"/>
  <c r="C959" i="12"/>
  <c r="L958" i="12"/>
  <c r="K958" i="12"/>
  <c r="J958" i="12"/>
  <c r="I958" i="12"/>
  <c r="H958" i="12"/>
  <c r="E958" i="12"/>
  <c r="D958" i="12"/>
  <c r="C958" i="12"/>
  <c r="L957" i="12"/>
  <c r="K957" i="12"/>
  <c r="J957" i="12"/>
  <c r="I957" i="12"/>
  <c r="H957" i="12"/>
  <c r="E957" i="12"/>
  <c r="D957" i="12"/>
  <c r="C957" i="12"/>
  <c r="L956" i="12"/>
  <c r="K956" i="12"/>
  <c r="J956" i="12"/>
  <c r="I956" i="12"/>
  <c r="H956" i="12"/>
  <c r="E956" i="12"/>
  <c r="D956" i="12"/>
  <c r="C956" i="12"/>
  <c r="L955" i="12"/>
  <c r="K955" i="12"/>
  <c r="J955" i="12"/>
  <c r="I955" i="12"/>
  <c r="H955" i="12"/>
  <c r="E955" i="12"/>
  <c r="D955" i="12"/>
  <c r="C955" i="12"/>
  <c r="L954" i="12"/>
  <c r="K954" i="12"/>
  <c r="J954" i="12"/>
  <c r="I954" i="12"/>
  <c r="H954" i="12"/>
  <c r="E954" i="12"/>
  <c r="D954" i="12"/>
  <c r="C954" i="12"/>
  <c r="L953" i="12"/>
  <c r="K953" i="12"/>
  <c r="J953" i="12"/>
  <c r="I953" i="12"/>
  <c r="H953" i="12"/>
  <c r="E953" i="12"/>
  <c r="D953" i="12"/>
  <c r="C953" i="12"/>
  <c r="L952" i="12"/>
  <c r="K952" i="12"/>
  <c r="J952" i="12"/>
  <c r="I952" i="12"/>
  <c r="H952" i="12"/>
  <c r="E952" i="12"/>
  <c r="D952" i="12"/>
  <c r="C952" i="12"/>
  <c r="L951" i="12"/>
  <c r="K951" i="12"/>
  <c r="J951" i="12"/>
  <c r="I951" i="12"/>
  <c r="H951" i="12"/>
  <c r="E951" i="12"/>
  <c r="D951" i="12"/>
  <c r="C951" i="12"/>
  <c r="L950" i="12"/>
  <c r="K950" i="12"/>
  <c r="J950" i="12"/>
  <c r="I950" i="12"/>
  <c r="H950" i="12"/>
  <c r="E950" i="12"/>
  <c r="D950" i="12"/>
  <c r="C950" i="12"/>
  <c r="L949" i="12"/>
  <c r="K949" i="12"/>
  <c r="J949" i="12"/>
  <c r="I949" i="12"/>
  <c r="H949" i="12"/>
  <c r="E949" i="12"/>
  <c r="D949" i="12"/>
  <c r="C949" i="12"/>
  <c r="L948" i="12"/>
  <c r="K948" i="12"/>
  <c r="J948" i="12"/>
  <c r="I948" i="12"/>
  <c r="H948" i="12"/>
  <c r="E948" i="12"/>
  <c r="D948" i="12"/>
  <c r="C948" i="12"/>
  <c r="L947" i="12"/>
  <c r="K947" i="12"/>
  <c r="J947" i="12"/>
  <c r="I947" i="12"/>
  <c r="H947" i="12"/>
  <c r="E947" i="12"/>
  <c r="D947" i="12"/>
  <c r="C947" i="12"/>
  <c r="L946" i="12"/>
  <c r="K946" i="12"/>
  <c r="J946" i="12"/>
  <c r="I946" i="12"/>
  <c r="H946" i="12"/>
  <c r="E946" i="12"/>
  <c r="D946" i="12"/>
  <c r="C946" i="12"/>
  <c r="L945" i="12"/>
  <c r="K945" i="12"/>
  <c r="J945" i="12"/>
  <c r="I945" i="12"/>
  <c r="H945" i="12"/>
  <c r="E945" i="12"/>
  <c r="D945" i="12"/>
  <c r="C945" i="12"/>
  <c r="L944" i="12"/>
  <c r="K944" i="12"/>
  <c r="J944" i="12"/>
  <c r="I944" i="12"/>
  <c r="H944" i="12"/>
  <c r="E944" i="12"/>
  <c r="D944" i="12"/>
  <c r="C944" i="12"/>
  <c r="L943" i="12"/>
  <c r="K943" i="12"/>
  <c r="J943" i="12"/>
  <c r="I943" i="12"/>
  <c r="H943" i="12"/>
  <c r="E943" i="12"/>
  <c r="D943" i="12"/>
  <c r="C943" i="12"/>
  <c r="L942" i="12"/>
  <c r="K942" i="12"/>
  <c r="J942" i="12"/>
  <c r="I942" i="12"/>
  <c r="H942" i="12"/>
  <c r="E942" i="12"/>
  <c r="D942" i="12"/>
  <c r="C942" i="12"/>
  <c r="L941" i="12"/>
  <c r="K941" i="12"/>
  <c r="J941" i="12"/>
  <c r="I941" i="12"/>
  <c r="H941" i="12"/>
  <c r="E941" i="12"/>
  <c r="D941" i="12"/>
  <c r="C941" i="12"/>
  <c r="L940" i="12"/>
  <c r="K940" i="12"/>
  <c r="J940" i="12"/>
  <c r="I940" i="12"/>
  <c r="H940" i="12"/>
  <c r="E940" i="12"/>
  <c r="D940" i="12"/>
  <c r="C940" i="12"/>
  <c r="L939" i="12"/>
  <c r="K939" i="12"/>
  <c r="J939" i="12"/>
  <c r="I939" i="12"/>
  <c r="H939" i="12"/>
  <c r="E939" i="12"/>
  <c r="D939" i="12"/>
  <c r="C939" i="12"/>
  <c r="L938" i="12"/>
  <c r="K938" i="12"/>
  <c r="J938" i="12"/>
  <c r="I938" i="12"/>
  <c r="H938" i="12"/>
  <c r="E938" i="12"/>
  <c r="D938" i="12"/>
  <c r="C938" i="12"/>
  <c r="L937" i="12"/>
  <c r="K937" i="12"/>
  <c r="J937" i="12"/>
  <c r="I937" i="12"/>
  <c r="H937" i="12"/>
  <c r="E937" i="12"/>
  <c r="D937" i="12"/>
  <c r="C937" i="12"/>
  <c r="L936" i="12"/>
  <c r="K936" i="12"/>
  <c r="J936" i="12"/>
  <c r="I936" i="12"/>
  <c r="H936" i="12"/>
  <c r="E936" i="12"/>
  <c r="D936" i="12"/>
  <c r="C936" i="12"/>
  <c r="L935" i="12"/>
  <c r="K935" i="12"/>
  <c r="J935" i="12"/>
  <c r="I935" i="12"/>
  <c r="H935" i="12"/>
  <c r="E935" i="12"/>
  <c r="D935" i="12"/>
  <c r="C935" i="12"/>
  <c r="L934" i="12"/>
  <c r="K934" i="12"/>
  <c r="J934" i="12"/>
  <c r="I934" i="12"/>
  <c r="H934" i="12"/>
  <c r="E934" i="12"/>
  <c r="D934" i="12"/>
  <c r="C934" i="12"/>
  <c r="L933" i="12"/>
  <c r="K933" i="12"/>
  <c r="J933" i="12"/>
  <c r="I933" i="12"/>
  <c r="H933" i="12"/>
  <c r="E933" i="12"/>
  <c r="D933" i="12"/>
  <c r="C933" i="12"/>
  <c r="L932" i="12"/>
  <c r="K932" i="12"/>
  <c r="J932" i="12"/>
  <c r="I932" i="12"/>
  <c r="H932" i="12"/>
  <c r="E932" i="12"/>
  <c r="D932" i="12"/>
  <c r="C932" i="12"/>
  <c r="L931" i="12"/>
  <c r="K931" i="12"/>
  <c r="J931" i="12"/>
  <c r="I931" i="12"/>
  <c r="H931" i="12"/>
  <c r="E931" i="12"/>
  <c r="D931" i="12"/>
  <c r="C931" i="12"/>
  <c r="L930" i="12"/>
  <c r="K930" i="12"/>
  <c r="J930" i="12"/>
  <c r="I930" i="12"/>
  <c r="H930" i="12"/>
  <c r="E930" i="12"/>
  <c r="D930" i="12"/>
  <c r="C930" i="12"/>
  <c r="L929" i="12"/>
  <c r="K929" i="12"/>
  <c r="J929" i="12"/>
  <c r="I929" i="12"/>
  <c r="H929" i="12"/>
  <c r="E929" i="12"/>
  <c r="D929" i="12"/>
  <c r="C929" i="12"/>
  <c r="L928" i="12"/>
  <c r="K928" i="12"/>
  <c r="J928" i="12"/>
  <c r="I928" i="12"/>
  <c r="H928" i="12"/>
  <c r="E928" i="12"/>
  <c r="D928" i="12"/>
  <c r="C928" i="12"/>
  <c r="L927" i="12"/>
  <c r="K927" i="12"/>
  <c r="J927" i="12"/>
  <c r="I927" i="12"/>
  <c r="H927" i="12"/>
  <c r="E927" i="12"/>
  <c r="D927" i="12"/>
  <c r="C927" i="12"/>
  <c r="L926" i="12"/>
  <c r="K926" i="12"/>
  <c r="J926" i="12"/>
  <c r="I926" i="12"/>
  <c r="H926" i="12"/>
  <c r="E926" i="12"/>
  <c r="D926" i="12"/>
  <c r="C926" i="12"/>
  <c r="L925" i="12"/>
  <c r="K925" i="12"/>
  <c r="J925" i="12"/>
  <c r="I925" i="12"/>
  <c r="H925" i="12"/>
  <c r="E925" i="12"/>
  <c r="D925" i="12"/>
  <c r="C925" i="12"/>
  <c r="L924" i="12"/>
  <c r="K924" i="12"/>
  <c r="J924" i="12"/>
  <c r="I924" i="12"/>
  <c r="H924" i="12"/>
  <c r="E924" i="12"/>
  <c r="D924" i="12"/>
  <c r="C924" i="12"/>
  <c r="L923" i="12"/>
  <c r="K923" i="12"/>
  <c r="J923" i="12"/>
  <c r="I923" i="12"/>
  <c r="H923" i="12"/>
  <c r="E923" i="12"/>
  <c r="D923" i="12"/>
  <c r="C923" i="12"/>
  <c r="L922" i="12"/>
  <c r="K922" i="12"/>
  <c r="J922" i="12"/>
  <c r="I922" i="12"/>
  <c r="H922" i="12"/>
  <c r="E922" i="12"/>
  <c r="D922" i="12"/>
  <c r="C922" i="12"/>
  <c r="L921" i="12"/>
  <c r="K921" i="12"/>
  <c r="J921" i="12"/>
  <c r="I921" i="12"/>
  <c r="H921" i="12"/>
  <c r="E921" i="12"/>
  <c r="D921" i="12"/>
  <c r="C921" i="12"/>
  <c r="L920" i="12"/>
  <c r="K920" i="12"/>
  <c r="J920" i="12"/>
  <c r="I920" i="12"/>
  <c r="H920" i="12"/>
  <c r="E920" i="12"/>
  <c r="D920" i="12"/>
  <c r="C920" i="12"/>
  <c r="L919" i="12"/>
  <c r="K919" i="12"/>
  <c r="J919" i="12"/>
  <c r="I919" i="12"/>
  <c r="H919" i="12"/>
  <c r="E919" i="12"/>
  <c r="D919" i="12"/>
  <c r="C919" i="12"/>
  <c r="L918" i="12"/>
  <c r="K918" i="12"/>
  <c r="J918" i="12"/>
  <c r="I918" i="12"/>
  <c r="H918" i="12"/>
  <c r="E918" i="12"/>
  <c r="D918" i="12"/>
  <c r="C918" i="12"/>
  <c r="L917" i="12"/>
  <c r="K917" i="12"/>
  <c r="J917" i="12"/>
  <c r="I917" i="12"/>
  <c r="H917" i="12"/>
  <c r="E917" i="12"/>
  <c r="D917" i="12"/>
  <c r="C917" i="12"/>
  <c r="L916" i="12"/>
  <c r="K916" i="12"/>
  <c r="J916" i="12"/>
  <c r="I916" i="12"/>
  <c r="H916" i="12"/>
  <c r="E916" i="12"/>
  <c r="D916" i="12"/>
  <c r="C916" i="12"/>
  <c r="L915" i="12"/>
  <c r="K915" i="12"/>
  <c r="J915" i="12"/>
  <c r="I915" i="12"/>
  <c r="H915" i="12"/>
  <c r="E915" i="12"/>
  <c r="D915" i="12"/>
  <c r="C915" i="12"/>
  <c r="L914" i="12"/>
  <c r="K914" i="12"/>
  <c r="J914" i="12"/>
  <c r="I914" i="12"/>
  <c r="H914" i="12"/>
  <c r="E914" i="12"/>
  <c r="D914" i="12"/>
  <c r="C914" i="12"/>
  <c r="L913" i="12"/>
  <c r="K913" i="12"/>
  <c r="J913" i="12"/>
  <c r="I913" i="12"/>
  <c r="H913" i="12"/>
  <c r="E913" i="12"/>
  <c r="D913" i="12"/>
  <c r="C913" i="12"/>
  <c r="L912" i="12"/>
  <c r="K912" i="12"/>
  <c r="J912" i="12"/>
  <c r="I912" i="12"/>
  <c r="H912" i="12"/>
  <c r="E912" i="12"/>
  <c r="D912" i="12"/>
  <c r="C912" i="12"/>
  <c r="L911" i="12"/>
  <c r="K911" i="12"/>
  <c r="J911" i="12"/>
  <c r="I911" i="12"/>
  <c r="H911" i="12"/>
  <c r="E911" i="12"/>
  <c r="D911" i="12"/>
  <c r="C911" i="12"/>
  <c r="L910" i="12"/>
  <c r="K910" i="12"/>
  <c r="J910" i="12"/>
  <c r="I910" i="12"/>
  <c r="H910" i="12"/>
  <c r="E910" i="12"/>
  <c r="D910" i="12"/>
  <c r="C910" i="12"/>
  <c r="L909" i="12"/>
  <c r="K909" i="12"/>
  <c r="J909" i="12"/>
  <c r="I909" i="12"/>
  <c r="H909" i="12"/>
  <c r="E909" i="12"/>
  <c r="D909" i="12"/>
  <c r="C909" i="12"/>
  <c r="L908" i="12"/>
  <c r="K908" i="12"/>
  <c r="J908" i="12"/>
  <c r="I908" i="12"/>
  <c r="H908" i="12"/>
  <c r="E908" i="12"/>
  <c r="D908" i="12"/>
  <c r="C908" i="12"/>
  <c r="L907" i="12"/>
  <c r="K907" i="12"/>
  <c r="J907" i="12"/>
  <c r="I907" i="12"/>
  <c r="H907" i="12"/>
  <c r="E907" i="12"/>
  <c r="D907" i="12"/>
  <c r="C907" i="12"/>
  <c r="L906" i="12"/>
  <c r="K906" i="12"/>
  <c r="J906" i="12"/>
  <c r="I906" i="12"/>
  <c r="H906" i="12"/>
  <c r="E906" i="12"/>
  <c r="D906" i="12"/>
  <c r="C906" i="12"/>
  <c r="L905" i="12"/>
  <c r="K905" i="12"/>
  <c r="J905" i="12"/>
  <c r="I905" i="12"/>
  <c r="H905" i="12"/>
  <c r="E905" i="12"/>
  <c r="D905" i="12"/>
  <c r="C905" i="12"/>
  <c r="L904" i="12"/>
  <c r="K904" i="12"/>
  <c r="J904" i="12"/>
  <c r="I904" i="12"/>
  <c r="H904" i="12"/>
  <c r="E904" i="12"/>
  <c r="D904" i="12"/>
  <c r="C904" i="12"/>
  <c r="L903" i="12"/>
  <c r="K903" i="12"/>
  <c r="J903" i="12"/>
  <c r="I903" i="12"/>
  <c r="H903" i="12"/>
  <c r="E903" i="12"/>
  <c r="D903" i="12"/>
  <c r="C903" i="12"/>
  <c r="L902" i="12"/>
  <c r="K902" i="12"/>
  <c r="J902" i="12"/>
  <c r="I902" i="12"/>
  <c r="H902" i="12"/>
  <c r="E902" i="12"/>
  <c r="D902" i="12"/>
  <c r="C902" i="12"/>
  <c r="L901" i="12"/>
  <c r="K901" i="12"/>
  <c r="J901" i="12"/>
  <c r="I901" i="12"/>
  <c r="H901" i="12"/>
  <c r="E901" i="12"/>
  <c r="D901" i="12"/>
  <c r="C901" i="12"/>
  <c r="L900" i="12"/>
  <c r="K900" i="12"/>
  <c r="J900" i="12"/>
  <c r="I900" i="12"/>
  <c r="H900" i="12"/>
  <c r="E900" i="12"/>
  <c r="D900" i="12"/>
  <c r="C900" i="12"/>
  <c r="L899" i="12"/>
  <c r="K899" i="12"/>
  <c r="J899" i="12"/>
  <c r="I899" i="12"/>
  <c r="H899" i="12"/>
  <c r="E899" i="12"/>
  <c r="D899" i="12"/>
  <c r="C899" i="12"/>
  <c r="L898" i="12"/>
  <c r="K898" i="12"/>
  <c r="J898" i="12"/>
  <c r="I898" i="12"/>
  <c r="H898" i="12"/>
  <c r="E898" i="12"/>
  <c r="D898" i="12"/>
  <c r="C898" i="12"/>
  <c r="L897" i="12"/>
  <c r="K897" i="12"/>
  <c r="J897" i="12"/>
  <c r="I897" i="12"/>
  <c r="H897" i="12"/>
  <c r="E897" i="12"/>
  <c r="D897" i="12"/>
  <c r="C897" i="12"/>
  <c r="L896" i="12"/>
  <c r="K896" i="12"/>
  <c r="J896" i="12"/>
  <c r="I896" i="12"/>
  <c r="H896" i="12"/>
  <c r="E896" i="12"/>
  <c r="D896" i="12"/>
  <c r="C896" i="12"/>
  <c r="L895" i="12"/>
  <c r="K895" i="12"/>
  <c r="J895" i="12"/>
  <c r="I895" i="12"/>
  <c r="H895" i="12"/>
  <c r="E895" i="12"/>
  <c r="D895" i="12"/>
  <c r="C895" i="12"/>
  <c r="L894" i="12"/>
  <c r="K894" i="12"/>
  <c r="J894" i="12"/>
  <c r="I894" i="12"/>
  <c r="H894" i="12"/>
  <c r="E894" i="12"/>
  <c r="D894" i="12"/>
  <c r="C894" i="12"/>
  <c r="L893" i="12"/>
  <c r="K893" i="12"/>
  <c r="J893" i="12"/>
  <c r="I893" i="12"/>
  <c r="H893" i="12"/>
  <c r="E893" i="12"/>
  <c r="D893" i="12"/>
  <c r="C893" i="12"/>
  <c r="L892" i="12"/>
  <c r="K892" i="12"/>
  <c r="J892" i="12"/>
  <c r="I892" i="12"/>
  <c r="H892" i="12"/>
  <c r="E892" i="12"/>
  <c r="D892" i="12"/>
  <c r="C892" i="12"/>
  <c r="L891" i="12"/>
  <c r="K891" i="12"/>
  <c r="J891" i="12"/>
  <c r="I891" i="12"/>
  <c r="H891" i="12"/>
  <c r="E891" i="12"/>
  <c r="D891" i="12"/>
  <c r="C891" i="12"/>
  <c r="L890" i="12"/>
  <c r="K890" i="12"/>
  <c r="J890" i="12"/>
  <c r="I890" i="12"/>
  <c r="H890" i="12"/>
  <c r="E890" i="12"/>
  <c r="D890" i="12"/>
  <c r="C890" i="12"/>
  <c r="L889" i="12"/>
  <c r="K889" i="12"/>
  <c r="J889" i="12"/>
  <c r="I889" i="12"/>
  <c r="H889" i="12"/>
  <c r="E889" i="12"/>
  <c r="D889" i="12"/>
  <c r="C889" i="12"/>
  <c r="L888" i="12"/>
  <c r="K888" i="12"/>
  <c r="J888" i="12"/>
  <c r="I888" i="12"/>
  <c r="H888" i="12"/>
  <c r="E888" i="12"/>
  <c r="D888" i="12"/>
  <c r="C888" i="12"/>
  <c r="L887" i="12"/>
  <c r="K887" i="12"/>
  <c r="J887" i="12"/>
  <c r="I887" i="12"/>
  <c r="H887" i="12"/>
  <c r="E887" i="12"/>
  <c r="D887" i="12"/>
  <c r="C887" i="12"/>
  <c r="L886" i="12"/>
  <c r="K886" i="12"/>
  <c r="J886" i="12"/>
  <c r="I886" i="12"/>
  <c r="H886" i="12"/>
  <c r="E886" i="12"/>
  <c r="D886" i="12"/>
  <c r="C886" i="12"/>
  <c r="L885" i="12"/>
  <c r="K885" i="12"/>
  <c r="J885" i="12"/>
  <c r="I885" i="12"/>
  <c r="H885" i="12"/>
  <c r="E885" i="12"/>
  <c r="D885" i="12"/>
  <c r="C885" i="12"/>
  <c r="L884" i="12"/>
  <c r="K884" i="12"/>
  <c r="J884" i="12"/>
  <c r="I884" i="12"/>
  <c r="H884" i="12"/>
  <c r="E884" i="12"/>
  <c r="D884" i="12"/>
  <c r="C884" i="12"/>
  <c r="L883" i="12"/>
  <c r="K883" i="12"/>
  <c r="J883" i="12"/>
  <c r="I883" i="12"/>
  <c r="H883" i="12"/>
  <c r="E883" i="12"/>
  <c r="D883" i="12"/>
  <c r="C883" i="12"/>
  <c r="L882" i="12"/>
  <c r="K882" i="12"/>
  <c r="J882" i="12"/>
  <c r="I882" i="12"/>
  <c r="H882" i="12"/>
  <c r="E882" i="12"/>
  <c r="D882" i="12"/>
  <c r="C882" i="12"/>
  <c r="L881" i="12"/>
  <c r="K881" i="12"/>
  <c r="J881" i="12"/>
  <c r="I881" i="12"/>
  <c r="H881" i="12"/>
  <c r="E881" i="12"/>
  <c r="D881" i="12"/>
  <c r="C881" i="12"/>
  <c r="L880" i="12"/>
  <c r="K880" i="12"/>
  <c r="J880" i="12"/>
  <c r="I880" i="12"/>
  <c r="H880" i="12"/>
  <c r="E880" i="12"/>
  <c r="D880" i="12"/>
  <c r="C880" i="12"/>
  <c r="L879" i="12"/>
  <c r="K879" i="12"/>
  <c r="J879" i="12"/>
  <c r="I879" i="12"/>
  <c r="H879" i="12"/>
  <c r="E879" i="12"/>
  <c r="D879" i="12"/>
  <c r="C879" i="12"/>
  <c r="L878" i="12"/>
  <c r="K878" i="12"/>
  <c r="J878" i="12"/>
  <c r="I878" i="12"/>
  <c r="H878" i="12"/>
  <c r="E878" i="12"/>
  <c r="D878" i="12"/>
  <c r="C878" i="12"/>
  <c r="L877" i="12"/>
  <c r="K877" i="12"/>
  <c r="J877" i="12"/>
  <c r="I877" i="12"/>
  <c r="H877" i="12"/>
  <c r="E877" i="12"/>
  <c r="D877" i="12"/>
  <c r="C877" i="12"/>
  <c r="L876" i="12"/>
  <c r="K876" i="12"/>
  <c r="J876" i="12"/>
  <c r="I876" i="12"/>
  <c r="H876" i="12"/>
  <c r="E876" i="12"/>
  <c r="D876" i="12"/>
  <c r="C876" i="12"/>
  <c r="L875" i="12"/>
  <c r="K875" i="12"/>
  <c r="J875" i="12"/>
  <c r="I875" i="12"/>
  <c r="H875" i="12"/>
  <c r="E875" i="12"/>
  <c r="D875" i="12"/>
  <c r="C875" i="12"/>
  <c r="L874" i="12"/>
  <c r="K874" i="12"/>
  <c r="J874" i="12"/>
  <c r="I874" i="12"/>
  <c r="H874" i="12"/>
  <c r="E874" i="12"/>
  <c r="D874" i="12"/>
  <c r="C874" i="12"/>
  <c r="L873" i="12"/>
  <c r="K873" i="12"/>
  <c r="J873" i="12"/>
  <c r="I873" i="12"/>
  <c r="H873" i="12"/>
  <c r="E873" i="12"/>
  <c r="D873" i="12"/>
  <c r="C873" i="12"/>
  <c r="L872" i="12"/>
  <c r="K872" i="12"/>
  <c r="J872" i="12"/>
  <c r="I872" i="12"/>
  <c r="H872" i="12"/>
  <c r="E872" i="12"/>
  <c r="D872" i="12"/>
  <c r="C872" i="12"/>
  <c r="L871" i="12"/>
  <c r="K871" i="12"/>
  <c r="J871" i="12"/>
  <c r="I871" i="12"/>
  <c r="H871" i="12"/>
  <c r="E871" i="12"/>
  <c r="D871" i="12"/>
  <c r="C871" i="12"/>
  <c r="L870" i="12"/>
  <c r="K870" i="12"/>
  <c r="J870" i="12"/>
  <c r="I870" i="12"/>
  <c r="H870" i="12"/>
  <c r="E870" i="12"/>
  <c r="D870" i="12"/>
  <c r="C870" i="12"/>
  <c r="L869" i="12"/>
  <c r="K869" i="12"/>
  <c r="J869" i="12"/>
  <c r="I869" i="12"/>
  <c r="H869" i="12"/>
  <c r="E869" i="12"/>
  <c r="D869" i="12"/>
  <c r="C869" i="12"/>
  <c r="L868" i="12"/>
  <c r="K868" i="12"/>
  <c r="J868" i="12"/>
  <c r="I868" i="12"/>
  <c r="H868" i="12"/>
  <c r="E868" i="12"/>
  <c r="D868" i="12"/>
  <c r="C868" i="12"/>
  <c r="L867" i="12"/>
  <c r="K867" i="12"/>
  <c r="J867" i="12"/>
  <c r="I867" i="12"/>
  <c r="H867" i="12"/>
  <c r="E867" i="12"/>
  <c r="D867" i="12"/>
  <c r="C867" i="12"/>
  <c r="L866" i="12"/>
  <c r="K866" i="12"/>
  <c r="J866" i="12"/>
  <c r="I866" i="12"/>
  <c r="H866" i="12"/>
  <c r="E866" i="12"/>
  <c r="D866" i="12"/>
  <c r="C866" i="12"/>
  <c r="L865" i="12"/>
  <c r="K865" i="12"/>
  <c r="J865" i="12"/>
  <c r="I865" i="12"/>
  <c r="H865" i="12"/>
  <c r="E865" i="12"/>
  <c r="D865" i="12"/>
  <c r="C865" i="12"/>
  <c r="L864" i="12"/>
  <c r="K864" i="12"/>
  <c r="J864" i="12"/>
  <c r="I864" i="12"/>
  <c r="H864" i="12"/>
  <c r="E864" i="12"/>
  <c r="D864" i="12"/>
  <c r="C864" i="12"/>
  <c r="L863" i="12"/>
  <c r="K863" i="12"/>
  <c r="J863" i="12"/>
  <c r="I863" i="12"/>
  <c r="H863" i="12"/>
  <c r="E863" i="12"/>
  <c r="D863" i="12"/>
  <c r="C863" i="12"/>
  <c r="L862" i="12"/>
  <c r="K862" i="12"/>
  <c r="J862" i="12"/>
  <c r="I862" i="12"/>
  <c r="H862" i="12"/>
  <c r="E862" i="12"/>
  <c r="D862" i="12"/>
  <c r="C862" i="12"/>
  <c r="L861" i="12"/>
  <c r="K861" i="12"/>
  <c r="J861" i="12"/>
  <c r="I861" i="12"/>
  <c r="H861" i="12"/>
  <c r="E861" i="12"/>
  <c r="D861" i="12"/>
  <c r="C861" i="12"/>
  <c r="L860" i="12"/>
  <c r="K860" i="12"/>
  <c r="J860" i="12"/>
  <c r="I860" i="12"/>
  <c r="H860" i="12"/>
  <c r="E860" i="12"/>
  <c r="D860" i="12"/>
  <c r="C860" i="12"/>
  <c r="L859" i="12"/>
  <c r="K859" i="12"/>
  <c r="J859" i="12"/>
  <c r="I859" i="12"/>
  <c r="H859" i="12"/>
  <c r="E859" i="12"/>
  <c r="D859" i="12"/>
  <c r="C859" i="12"/>
  <c r="L858" i="12"/>
  <c r="K858" i="12"/>
  <c r="J858" i="12"/>
  <c r="I858" i="12"/>
  <c r="H858" i="12"/>
  <c r="E858" i="12"/>
  <c r="D858" i="12"/>
  <c r="C858" i="12"/>
  <c r="L857" i="12"/>
  <c r="K857" i="12"/>
  <c r="J857" i="12"/>
  <c r="I857" i="12"/>
  <c r="H857" i="12"/>
  <c r="E857" i="12"/>
  <c r="D857" i="12"/>
  <c r="C857" i="12"/>
  <c r="L856" i="12"/>
  <c r="K856" i="12"/>
  <c r="J856" i="12"/>
  <c r="I856" i="12"/>
  <c r="H856" i="12"/>
  <c r="E856" i="12"/>
  <c r="D856" i="12"/>
  <c r="C856" i="12"/>
  <c r="L855" i="12"/>
  <c r="K855" i="12"/>
  <c r="J855" i="12"/>
  <c r="I855" i="12"/>
  <c r="H855" i="12"/>
  <c r="E855" i="12"/>
  <c r="D855" i="12"/>
  <c r="C855" i="12"/>
  <c r="L854" i="12"/>
  <c r="K854" i="12"/>
  <c r="J854" i="12"/>
  <c r="I854" i="12"/>
  <c r="H854" i="12"/>
  <c r="E854" i="12"/>
  <c r="D854" i="12"/>
  <c r="C854" i="12"/>
  <c r="L853" i="12"/>
  <c r="K853" i="12"/>
  <c r="J853" i="12"/>
  <c r="I853" i="12"/>
  <c r="H853" i="12"/>
  <c r="E853" i="12"/>
  <c r="D853" i="12"/>
  <c r="C853" i="12"/>
  <c r="L852" i="12"/>
  <c r="K852" i="12"/>
  <c r="J852" i="12"/>
  <c r="I852" i="12"/>
  <c r="H852" i="12"/>
  <c r="E852" i="12"/>
  <c r="D852" i="12"/>
  <c r="C852" i="12"/>
  <c r="L851" i="12"/>
  <c r="K851" i="12"/>
  <c r="J851" i="12"/>
  <c r="I851" i="12"/>
  <c r="H851" i="12"/>
  <c r="E851" i="12"/>
  <c r="D851" i="12"/>
  <c r="C851" i="12"/>
  <c r="L850" i="12"/>
  <c r="K850" i="12"/>
  <c r="J850" i="12"/>
  <c r="I850" i="12"/>
  <c r="H850" i="12"/>
  <c r="E850" i="12"/>
  <c r="D850" i="12"/>
  <c r="C850" i="12"/>
  <c r="L849" i="12"/>
  <c r="K849" i="12"/>
  <c r="J849" i="12"/>
  <c r="I849" i="12"/>
  <c r="H849" i="12"/>
  <c r="E849" i="12"/>
  <c r="D849" i="12"/>
  <c r="C849" i="12"/>
  <c r="L848" i="12"/>
  <c r="K848" i="12"/>
  <c r="J848" i="12"/>
  <c r="I848" i="12"/>
  <c r="H848" i="12"/>
  <c r="E848" i="12"/>
  <c r="D848" i="12"/>
  <c r="C848" i="12"/>
  <c r="L847" i="12"/>
  <c r="K847" i="12"/>
  <c r="J847" i="12"/>
  <c r="I847" i="12"/>
  <c r="H847" i="12"/>
  <c r="E847" i="12"/>
  <c r="D847" i="12"/>
  <c r="C847" i="12"/>
  <c r="L846" i="12"/>
  <c r="K846" i="12"/>
  <c r="J846" i="12"/>
  <c r="I846" i="12"/>
  <c r="H846" i="12"/>
  <c r="E846" i="12"/>
  <c r="D846" i="12"/>
  <c r="C846" i="12"/>
  <c r="L845" i="12"/>
  <c r="K845" i="12"/>
  <c r="J845" i="12"/>
  <c r="I845" i="12"/>
  <c r="H845" i="12"/>
  <c r="E845" i="12"/>
  <c r="D845" i="12"/>
  <c r="C845" i="12"/>
  <c r="L844" i="12"/>
  <c r="K844" i="12"/>
  <c r="J844" i="12"/>
  <c r="I844" i="12"/>
  <c r="H844" i="12"/>
  <c r="E844" i="12"/>
  <c r="D844" i="12"/>
  <c r="C844" i="12"/>
  <c r="L843" i="12"/>
  <c r="K843" i="12"/>
  <c r="J843" i="12"/>
  <c r="I843" i="12"/>
  <c r="H843" i="12"/>
  <c r="E843" i="12"/>
  <c r="D843" i="12"/>
  <c r="C843" i="12"/>
  <c r="L842" i="12"/>
  <c r="K842" i="12"/>
  <c r="J842" i="12"/>
  <c r="I842" i="12"/>
  <c r="H842" i="12"/>
  <c r="E842" i="12"/>
  <c r="D842" i="12"/>
  <c r="C842" i="12"/>
  <c r="L841" i="12"/>
  <c r="K841" i="12"/>
  <c r="J841" i="12"/>
  <c r="I841" i="12"/>
  <c r="H841" i="12"/>
  <c r="E841" i="12"/>
  <c r="D841" i="12"/>
  <c r="C841" i="12"/>
  <c r="L840" i="12"/>
  <c r="K840" i="12"/>
  <c r="J840" i="12"/>
  <c r="I840" i="12"/>
  <c r="H840" i="12"/>
  <c r="E840" i="12"/>
  <c r="D840" i="12"/>
  <c r="C840" i="12"/>
  <c r="L839" i="12"/>
  <c r="K839" i="12"/>
  <c r="J839" i="12"/>
  <c r="I839" i="12"/>
  <c r="H839" i="12"/>
  <c r="E839" i="12"/>
  <c r="D839" i="12"/>
  <c r="C839" i="12"/>
  <c r="L838" i="12"/>
  <c r="K838" i="12"/>
  <c r="J838" i="12"/>
  <c r="I838" i="12"/>
  <c r="H838" i="12"/>
  <c r="E838" i="12"/>
  <c r="D838" i="12"/>
  <c r="C838" i="12"/>
  <c r="L837" i="12"/>
  <c r="K837" i="12"/>
  <c r="J837" i="12"/>
  <c r="I837" i="12"/>
  <c r="H837" i="12"/>
  <c r="E837" i="12"/>
  <c r="D837" i="12"/>
  <c r="C837" i="12"/>
  <c r="L836" i="12"/>
  <c r="K836" i="12"/>
  <c r="J836" i="12"/>
  <c r="I836" i="12"/>
  <c r="H836" i="12"/>
  <c r="E836" i="12"/>
  <c r="D836" i="12"/>
  <c r="C836" i="12"/>
  <c r="L835" i="12"/>
  <c r="K835" i="12"/>
  <c r="J835" i="12"/>
  <c r="I835" i="12"/>
  <c r="H835" i="12"/>
  <c r="E835" i="12"/>
  <c r="D835" i="12"/>
  <c r="C835" i="12"/>
  <c r="L834" i="12"/>
  <c r="K834" i="12"/>
  <c r="J834" i="12"/>
  <c r="I834" i="12"/>
  <c r="H834" i="12"/>
  <c r="E834" i="12"/>
  <c r="D834" i="12"/>
  <c r="C834" i="12"/>
  <c r="L833" i="12"/>
  <c r="K833" i="12"/>
  <c r="J833" i="12"/>
  <c r="I833" i="12"/>
  <c r="H833" i="12"/>
  <c r="E833" i="12"/>
  <c r="D833" i="12"/>
  <c r="C833" i="12"/>
  <c r="L832" i="12"/>
  <c r="K832" i="12"/>
  <c r="J832" i="12"/>
  <c r="I832" i="12"/>
  <c r="H832" i="12"/>
  <c r="E832" i="12"/>
  <c r="D832" i="12"/>
  <c r="C832" i="12"/>
  <c r="L831" i="12"/>
  <c r="K831" i="12"/>
  <c r="J831" i="12"/>
  <c r="I831" i="12"/>
  <c r="H831" i="12"/>
  <c r="E831" i="12"/>
  <c r="D831" i="12"/>
  <c r="C831" i="12"/>
  <c r="L830" i="12"/>
  <c r="K830" i="12"/>
  <c r="J830" i="12"/>
  <c r="I830" i="12"/>
  <c r="H830" i="12"/>
  <c r="E830" i="12"/>
  <c r="D830" i="12"/>
  <c r="C830" i="12"/>
  <c r="L829" i="12"/>
  <c r="K829" i="12"/>
  <c r="J829" i="12"/>
  <c r="I829" i="12"/>
  <c r="H829" i="12"/>
  <c r="E829" i="12"/>
  <c r="D829" i="12"/>
  <c r="C829" i="12"/>
  <c r="L828" i="12"/>
  <c r="K828" i="12"/>
  <c r="J828" i="12"/>
  <c r="I828" i="12"/>
  <c r="H828" i="12"/>
  <c r="E828" i="12"/>
  <c r="D828" i="12"/>
  <c r="C828" i="12"/>
  <c r="L827" i="12"/>
  <c r="K827" i="12"/>
  <c r="J827" i="12"/>
  <c r="I827" i="12"/>
  <c r="H827" i="12"/>
  <c r="E827" i="12"/>
  <c r="D827" i="12"/>
  <c r="C827" i="12"/>
  <c r="L826" i="12"/>
  <c r="K826" i="12"/>
  <c r="J826" i="12"/>
  <c r="I826" i="12"/>
  <c r="H826" i="12"/>
  <c r="E826" i="12"/>
  <c r="D826" i="12"/>
  <c r="C826" i="12"/>
  <c r="L825" i="12"/>
  <c r="K825" i="12"/>
  <c r="J825" i="12"/>
  <c r="I825" i="12"/>
  <c r="H825" i="12"/>
  <c r="E825" i="12"/>
  <c r="D825" i="12"/>
  <c r="C825" i="12"/>
  <c r="L824" i="12"/>
  <c r="K824" i="12"/>
  <c r="J824" i="12"/>
  <c r="I824" i="12"/>
  <c r="H824" i="12"/>
  <c r="E824" i="12"/>
  <c r="D824" i="12"/>
  <c r="C824" i="12"/>
  <c r="L823" i="12"/>
  <c r="K823" i="12"/>
  <c r="J823" i="12"/>
  <c r="I823" i="12"/>
  <c r="H823" i="12"/>
  <c r="E823" i="12"/>
  <c r="D823" i="12"/>
  <c r="C823" i="12"/>
  <c r="L822" i="12"/>
  <c r="K822" i="12"/>
  <c r="J822" i="12"/>
  <c r="I822" i="12"/>
  <c r="H822" i="12"/>
  <c r="E822" i="12"/>
  <c r="D822" i="12"/>
  <c r="C822" i="12"/>
  <c r="L821" i="12"/>
  <c r="K821" i="12"/>
  <c r="J821" i="12"/>
  <c r="I821" i="12"/>
  <c r="H821" i="12"/>
  <c r="E821" i="12"/>
  <c r="D821" i="12"/>
  <c r="C821" i="12"/>
  <c r="L820" i="12"/>
  <c r="K820" i="12"/>
  <c r="J820" i="12"/>
  <c r="I820" i="12"/>
  <c r="H820" i="12"/>
  <c r="E820" i="12"/>
  <c r="D820" i="12"/>
  <c r="C820" i="12"/>
  <c r="L819" i="12"/>
  <c r="K819" i="12"/>
  <c r="J819" i="12"/>
  <c r="I819" i="12"/>
  <c r="H819" i="12"/>
  <c r="E819" i="12"/>
  <c r="D819" i="12"/>
  <c r="C819" i="12"/>
  <c r="L818" i="12"/>
  <c r="K818" i="12"/>
  <c r="J818" i="12"/>
  <c r="I818" i="12"/>
  <c r="H818" i="12"/>
  <c r="E818" i="12"/>
  <c r="D818" i="12"/>
  <c r="C818" i="12"/>
  <c r="L817" i="12"/>
  <c r="K817" i="12"/>
  <c r="J817" i="12"/>
  <c r="I817" i="12"/>
  <c r="H817" i="12"/>
  <c r="E817" i="12"/>
  <c r="D817" i="12"/>
  <c r="C817" i="12"/>
  <c r="L816" i="12"/>
  <c r="K816" i="12"/>
  <c r="J816" i="12"/>
  <c r="I816" i="12"/>
  <c r="H816" i="12"/>
  <c r="E816" i="12"/>
  <c r="D816" i="12"/>
  <c r="C816" i="12"/>
  <c r="L815" i="12"/>
  <c r="K815" i="12"/>
  <c r="J815" i="12"/>
  <c r="I815" i="12"/>
  <c r="H815" i="12"/>
  <c r="E815" i="12"/>
  <c r="D815" i="12"/>
  <c r="C815" i="12"/>
  <c r="L814" i="12"/>
  <c r="K814" i="12"/>
  <c r="J814" i="12"/>
  <c r="I814" i="12"/>
  <c r="H814" i="12"/>
  <c r="E814" i="12"/>
  <c r="D814" i="12"/>
  <c r="C814" i="12"/>
  <c r="L813" i="12"/>
  <c r="K813" i="12"/>
  <c r="J813" i="12"/>
  <c r="I813" i="12"/>
  <c r="H813" i="12"/>
  <c r="E813" i="12"/>
  <c r="D813" i="12"/>
  <c r="C813" i="12"/>
  <c r="L812" i="12"/>
  <c r="K812" i="12"/>
  <c r="J812" i="12"/>
  <c r="I812" i="12"/>
  <c r="H812" i="12"/>
  <c r="E812" i="12"/>
  <c r="D812" i="12"/>
  <c r="C812" i="12"/>
  <c r="L811" i="12"/>
  <c r="K811" i="12"/>
  <c r="J811" i="12"/>
  <c r="I811" i="12"/>
  <c r="H811" i="12"/>
  <c r="E811" i="12"/>
  <c r="D811" i="12"/>
  <c r="C811" i="12"/>
  <c r="L810" i="12"/>
  <c r="K810" i="12"/>
  <c r="J810" i="12"/>
  <c r="I810" i="12"/>
  <c r="H810" i="12"/>
  <c r="E810" i="12"/>
  <c r="D810" i="12"/>
  <c r="C810" i="12"/>
  <c r="L809" i="12"/>
  <c r="K809" i="12"/>
  <c r="J809" i="12"/>
  <c r="I809" i="12"/>
  <c r="H809" i="12"/>
  <c r="E809" i="12"/>
  <c r="D809" i="12"/>
  <c r="C809" i="12"/>
  <c r="L808" i="12"/>
  <c r="K808" i="12"/>
  <c r="J808" i="12"/>
  <c r="I808" i="12"/>
  <c r="H808" i="12"/>
  <c r="E808" i="12"/>
  <c r="D808" i="12"/>
  <c r="C808" i="12"/>
  <c r="L807" i="12"/>
  <c r="K807" i="12"/>
  <c r="J807" i="12"/>
  <c r="I807" i="12"/>
  <c r="H807" i="12"/>
  <c r="E807" i="12"/>
  <c r="D807" i="12"/>
  <c r="C807" i="12"/>
  <c r="L806" i="12"/>
  <c r="K806" i="12"/>
  <c r="J806" i="12"/>
  <c r="I806" i="12"/>
  <c r="H806" i="12"/>
  <c r="E806" i="12"/>
  <c r="D806" i="12"/>
  <c r="C806" i="12"/>
  <c r="L805" i="12"/>
  <c r="K805" i="12"/>
  <c r="J805" i="12"/>
  <c r="I805" i="12"/>
  <c r="H805" i="12"/>
  <c r="E805" i="12"/>
  <c r="D805" i="12"/>
  <c r="C805" i="12"/>
  <c r="L804" i="12"/>
  <c r="K804" i="12"/>
  <c r="J804" i="12"/>
  <c r="I804" i="12"/>
  <c r="H804" i="12"/>
  <c r="E804" i="12"/>
  <c r="D804" i="12"/>
  <c r="C804" i="12"/>
  <c r="L803" i="12"/>
  <c r="K803" i="12"/>
  <c r="J803" i="12"/>
  <c r="I803" i="12"/>
  <c r="H803" i="12"/>
  <c r="E803" i="12"/>
  <c r="D803" i="12"/>
  <c r="C803" i="12"/>
  <c r="L802" i="12"/>
  <c r="K802" i="12"/>
  <c r="J802" i="12"/>
  <c r="I802" i="12"/>
  <c r="H802" i="12"/>
  <c r="E802" i="12"/>
  <c r="D802" i="12"/>
  <c r="C802" i="12"/>
  <c r="L801" i="12"/>
  <c r="K801" i="12"/>
  <c r="J801" i="12"/>
  <c r="I801" i="12"/>
  <c r="H801" i="12"/>
  <c r="E801" i="12"/>
  <c r="D801" i="12"/>
  <c r="C801" i="12"/>
  <c r="L800" i="12"/>
  <c r="K800" i="12"/>
  <c r="J800" i="12"/>
  <c r="I800" i="12"/>
  <c r="H800" i="12"/>
  <c r="E800" i="12"/>
  <c r="D800" i="12"/>
  <c r="C800" i="12"/>
  <c r="L799" i="12"/>
  <c r="K799" i="12"/>
  <c r="J799" i="12"/>
  <c r="I799" i="12"/>
  <c r="H799" i="12"/>
  <c r="E799" i="12"/>
  <c r="D799" i="12"/>
  <c r="C799" i="12"/>
  <c r="L798" i="12"/>
  <c r="K798" i="12"/>
  <c r="J798" i="12"/>
  <c r="I798" i="12"/>
  <c r="H798" i="12"/>
  <c r="E798" i="12"/>
  <c r="D798" i="12"/>
  <c r="C798" i="12"/>
  <c r="L797" i="12"/>
  <c r="K797" i="12"/>
  <c r="J797" i="12"/>
  <c r="I797" i="12"/>
  <c r="H797" i="12"/>
  <c r="E797" i="12"/>
  <c r="D797" i="12"/>
  <c r="C797" i="12"/>
  <c r="L796" i="12"/>
  <c r="K796" i="12"/>
  <c r="J796" i="12"/>
  <c r="I796" i="12"/>
  <c r="H796" i="12"/>
  <c r="E796" i="12"/>
  <c r="D796" i="12"/>
  <c r="C796" i="12"/>
  <c r="L795" i="12"/>
  <c r="K795" i="12"/>
  <c r="J795" i="12"/>
  <c r="I795" i="12"/>
  <c r="H795" i="12"/>
  <c r="E795" i="12"/>
  <c r="D795" i="12"/>
  <c r="C795" i="12"/>
  <c r="L794" i="12"/>
  <c r="K794" i="12"/>
  <c r="J794" i="12"/>
  <c r="I794" i="12"/>
  <c r="H794" i="12"/>
  <c r="E794" i="12"/>
  <c r="D794" i="12"/>
  <c r="C794" i="12"/>
  <c r="L793" i="12"/>
  <c r="K793" i="12"/>
  <c r="J793" i="12"/>
  <c r="I793" i="12"/>
  <c r="H793" i="12"/>
  <c r="E793" i="12"/>
  <c r="D793" i="12"/>
  <c r="C793" i="12"/>
  <c r="L792" i="12"/>
  <c r="K792" i="12"/>
  <c r="J792" i="12"/>
  <c r="I792" i="12"/>
  <c r="H792" i="12"/>
  <c r="E792" i="12"/>
  <c r="D792" i="12"/>
  <c r="C792" i="12"/>
  <c r="L791" i="12"/>
  <c r="K791" i="12"/>
  <c r="J791" i="12"/>
  <c r="I791" i="12"/>
  <c r="H791" i="12"/>
  <c r="E791" i="12"/>
  <c r="D791" i="12"/>
  <c r="C791" i="12"/>
  <c r="L790" i="12"/>
  <c r="K790" i="12"/>
  <c r="J790" i="12"/>
  <c r="I790" i="12"/>
  <c r="H790" i="12"/>
  <c r="E790" i="12"/>
  <c r="D790" i="12"/>
  <c r="C790" i="12"/>
  <c r="L789" i="12"/>
  <c r="K789" i="12"/>
  <c r="J789" i="12"/>
  <c r="I789" i="12"/>
  <c r="H789" i="12"/>
  <c r="E789" i="12"/>
  <c r="D789" i="12"/>
  <c r="C789" i="12"/>
  <c r="L788" i="12"/>
  <c r="K788" i="12"/>
  <c r="J788" i="12"/>
  <c r="I788" i="12"/>
  <c r="H788" i="12"/>
  <c r="E788" i="12"/>
  <c r="D788" i="12"/>
  <c r="C788" i="12"/>
  <c r="L787" i="12"/>
  <c r="K787" i="12"/>
  <c r="J787" i="12"/>
  <c r="I787" i="12"/>
  <c r="H787" i="12"/>
  <c r="E787" i="12"/>
  <c r="D787" i="12"/>
  <c r="C787" i="12"/>
  <c r="L786" i="12"/>
  <c r="K786" i="12"/>
  <c r="J786" i="12"/>
  <c r="I786" i="12"/>
  <c r="H786" i="12"/>
  <c r="E786" i="12"/>
  <c r="D786" i="12"/>
  <c r="C786" i="12"/>
  <c r="L785" i="12"/>
  <c r="K785" i="12"/>
  <c r="J785" i="12"/>
  <c r="I785" i="12"/>
  <c r="H785" i="12"/>
  <c r="E785" i="12"/>
  <c r="D785" i="12"/>
  <c r="C785" i="12"/>
  <c r="L784" i="12"/>
  <c r="K784" i="12"/>
  <c r="J784" i="12"/>
  <c r="I784" i="12"/>
  <c r="H784" i="12"/>
  <c r="E784" i="12"/>
  <c r="D784" i="12"/>
  <c r="C784" i="12"/>
  <c r="L783" i="12"/>
  <c r="K783" i="12"/>
  <c r="J783" i="12"/>
  <c r="I783" i="12"/>
  <c r="H783" i="12"/>
  <c r="E783" i="12"/>
  <c r="D783" i="12"/>
  <c r="C783" i="12"/>
  <c r="L782" i="12"/>
  <c r="K782" i="12"/>
  <c r="J782" i="12"/>
  <c r="I782" i="12"/>
  <c r="H782" i="12"/>
  <c r="E782" i="12"/>
  <c r="D782" i="12"/>
  <c r="C782" i="12"/>
  <c r="L781" i="12"/>
  <c r="K781" i="12"/>
  <c r="J781" i="12"/>
  <c r="I781" i="12"/>
  <c r="H781" i="12"/>
  <c r="E781" i="12"/>
  <c r="D781" i="12"/>
  <c r="C781" i="12"/>
  <c r="L780" i="12"/>
  <c r="K780" i="12"/>
  <c r="J780" i="12"/>
  <c r="I780" i="12"/>
  <c r="H780" i="12"/>
  <c r="E780" i="12"/>
  <c r="D780" i="12"/>
  <c r="C780" i="12"/>
  <c r="L779" i="12"/>
  <c r="K779" i="12"/>
  <c r="J779" i="12"/>
  <c r="I779" i="12"/>
  <c r="H779" i="12"/>
  <c r="E779" i="12"/>
  <c r="D779" i="12"/>
  <c r="C779" i="12"/>
  <c r="L778" i="12"/>
  <c r="K778" i="12"/>
  <c r="J778" i="12"/>
  <c r="I778" i="12"/>
  <c r="H778" i="12"/>
  <c r="E778" i="12"/>
  <c r="D778" i="12"/>
  <c r="C778" i="12"/>
  <c r="L777" i="12"/>
  <c r="K777" i="12"/>
  <c r="J777" i="12"/>
  <c r="I777" i="12"/>
  <c r="H777" i="12"/>
  <c r="E777" i="12"/>
  <c r="D777" i="12"/>
  <c r="C777" i="12"/>
  <c r="L776" i="12"/>
  <c r="K776" i="12"/>
  <c r="J776" i="12"/>
  <c r="I776" i="12"/>
  <c r="H776" i="12"/>
  <c r="E776" i="12"/>
  <c r="D776" i="12"/>
  <c r="C776" i="12"/>
  <c r="L775" i="12"/>
  <c r="K775" i="12"/>
  <c r="J775" i="12"/>
  <c r="I775" i="12"/>
  <c r="H775" i="12"/>
  <c r="E775" i="12"/>
  <c r="D775" i="12"/>
  <c r="C775" i="12"/>
  <c r="L774" i="12"/>
  <c r="K774" i="12"/>
  <c r="J774" i="12"/>
  <c r="I774" i="12"/>
  <c r="H774" i="12"/>
  <c r="E774" i="12"/>
  <c r="D774" i="12"/>
  <c r="C774" i="12"/>
  <c r="L773" i="12"/>
  <c r="K773" i="12"/>
  <c r="J773" i="12"/>
  <c r="I773" i="12"/>
  <c r="H773" i="12"/>
  <c r="E773" i="12"/>
  <c r="D773" i="12"/>
  <c r="C773" i="12"/>
  <c r="L772" i="12"/>
  <c r="K772" i="12"/>
  <c r="J772" i="12"/>
  <c r="I772" i="12"/>
  <c r="H772" i="12"/>
  <c r="E772" i="12"/>
  <c r="D772" i="12"/>
  <c r="C772" i="12"/>
  <c r="L771" i="12"/>
  <c r="K771" i="12"/>
  <c r="J771" i="12"/>
  <c r="I771" i="12"/>
  <c r="H771" i="12"/>
  <c r="E771" i="12"/>
  <c r="D771" i="12"/>
  <c r="C771" i="12"/>
  <c r="L770" i="12"/>
  <c r="K770" i="12"/>
  <c r="J770" i="12"/>
  <c r="I770" i="12"/>
  <c r="H770" i="12"/>
  <c r="E770" i="12"/>
  <c r="D770" i="12"/>
  <c r="C770" i="12"/>
  <c r="L769" i="12"/>
  <c r="K769" i="12"/>
  <c r="J769" i="12"/>
  <c r="I769" i="12"/>
  <c r="H769" i="12"/>
  <c r="E769" i="12"/>
  <c r="D769" i="12"/>
  <c r="C769" i="12"/>
  <c r="L768" i="12"/>
  <c r="K768" i="12"/>
  <c r="J768" i="12"/>
  <c r="I768" i="12"/>
  <c r="H768" i="12"/>
  <c r="E768" i="12"/>
  <c r="D768" i="12"/>
  <c r="C768" i="12"/>
  <c r="L767" i="12"/>
  <c r="K767" i="12"/>
  <c r="J767" i="12"/>
  <c r="I767" i="12"/>
  <c r="H767" i="12"/>
  <c r="E767" i="12"/>
  <c r="D767" i="12"/>
  <c r="C767" i="12"/>
  <c r="L766" i="12"/>
  <c r="K766" i="12"/>
  <c r="J766" i="12"/>
  <c r="I766" i="12"/>
  <c r="H766" i="12"/>
  <c r="E766" i="12"/>
  <c r="D766" i="12"/>
  <c r="C766" i="12"/>
  <c r="L765" i="12"/>
  <c r="K765" i="12"/>
  <c r="J765" i="12"/>
  <c r="I765" i="12"/>
  <c r="H765" i="12"/>
  <c r="E765" i="12"/>
  <c r="D765" i="12"/>
  <c r="C765" i="12"/>
  <c r="L764" i="12"/>
  <c r="K764" i="12"/>
  <c r="J764" i="12"/>
  <c r="I764" i="12"/>
  <c r="H764" i="12"/>
  <c r="E764" i="12"/>
  <c r="D764" i="12"/>
  <c r="C764" i="12"/>
  <c r="L763" i="12"/>
  <c r="K763" i="12"/>
  <c r="J763" i="12"/>
  <c r="I763" i="12"/>
  <c r="H763" i="12"/>
  <c r="E763" i="12"/>
  <c r="D763" i="12"/>
  <c r="C763" i="12"/>
  <c r="L762" i="12"/>
  <c r="K762" i="12"/>
  <c r="J762" i="12"/>
  <c r="I762" i="12"/>
  <c r="H762" i="12"/>
  <c r="E762" i="12"/>
  <c r="D762" i="12"/>
  <c r="C762" i="12"/>
  <c r="L761" i="12"/>
  <c r="K761" i="12"/>
  <c r="J761" i="12"/>
  <c r="I761" i="12"/>
  <c r="H761" i="12"/>
  <c r="E761" i="12"/>
  <c r="D761" i="12"/>
  <c r="C761" i="12"/>
  <c r="L760" i="12"/>
  <c r="K760" i="12"/>
  <c r="J760" i="12"/>
  <c r="I760" i="12"/>
  <c r="H760" i="12"/>
  <c r="E760" i="12"/>
  <c r="D760" i="12"/>
  <c r="C760" i="12"/>
  <c r="L759" i="12"/>
  <c r="K759" i="12"/>
  <c r="J759" i="12"/>
  <c r="I759" i="12"/>
  <c r="H759" i="12"/>
  <c r="E759" i="12"/>
  <c r="D759" i="12"/>
  <c r="C759" i="12"/>
  <c r="L758" i="12"/>
  <c r="K758" i="12"/>
  <c r="J758" i="12"/>
  <c r="I758" i="12"/>
  <c r="H758" i="12"/>
  <c r="E758" i="12"/>
  <c r="D758" i="12"/>
  <c r="C758" i="12"/>
  <c r="L757" i="12"/>
  <c r="K757" i="12"/>
  <c r="J757" i="12"/>
  <c r="I757" i="12"/>
  <c r="H757" i="12"/>
  <c r="E757" i="12"/>
  <c r="D757" i="12"/>
  <c r="C757" i="12"/>
  <c r="L756" i="12"/>
  <c r="K756" i="12"/>
  <c r="J756" i="12"/>
  <c r="I756" i="12"/>
  <c r="H756" i="12"/>
  <c r="E756" i="12"/>
  <c r="D756" i="12"/>
  <c r="C756" i="12"/>
  <c r="L755" i="12"/>
  <c r="K755" i="12"/>
  <c r="J755" i="12"/>
  <c r="I755" i="12"/>
  <c r="H755" i="12"/>
  <c r="E755" i="12"/>
  <c r="D755" i="12"/>
  <c r="C755" i="12"/>
  <c r="L754" i="12"/>
  <c r="K754" i="12"/>
  <c r="J754" i="12"/>
  <c r="I754" i="12"/>
  <c r="H754" i="12"/>
  <c r="E754" i="12"/>
  <c r="D754" i="12"/>
  <c r="C754" i="12"/>
  <c r="L753" i="12"/>
  <c r="K753" i="12"/>
  <c r="J753" i="12"/>
  <c r="I753" i="12"/>
  <c r="H753" i="12"/>
  <c r="E753" i="12"/>
  <c r="D753" i="12"/>
  <c r="C753" i="12"/>
  <c r="L752" i="12"/>
  <c r="K752" i="12"/>
  <c r="J752" i="12"/>
  <c r="I752" i="12"/>
  <c r="H752" i="12"/>
  <c r="E752" i="12"/>
  <c r="D752" i="12"/>
  <c r="C752" i="12"/>
  <c r="L751" i="12"/>
  <c r="K751" i="12"/>
  <c r="J751" i="12"/>
  <c r="I751" i="12"/>
  <c r="H751" i="12"/>
  <c r="E751" i="12"/>
  <c r="D751" i="12"/>
  <c r="C751" i="12"/>
  <c r="L750" i="12"/>
  <c r="K750" i="12"/>
  <c r="J750" i="12"/>
  <c r="I750" i="12"/>
  <c r="H750" i="12"/>
  <c r="E750" i="12"/>
  <c r="D750" i="12"/>
  <c r="C750" i="12"/>
  <c r="L749" i="12"/>
  <c r="K749" i="12"/>
  <c r="J749" i="12"/>
  <c r="I749" i="12"/>
  <c r="H749" i="12"/>
  <c r="E749" i="12"/>
  <c r="D749" i="12"/>
  <c r="C749" i="12"/>
  <c r="L748" i="12"/>
  <c r="K748" i="12"/>
  <c r="J748" i="12"/>
  <c r="I748" i="12"/>
  <c r="H748" i="12"/>
  <c r="E748" i="12"/>
  <c r="D748" i="12"/>
  <c r="C748" i="12"/>
  <c r="L747" i="12"/>
  <c r="K747" i="12"/>
  <c r="J747" i="12"/>
  <c r="I747" i="12"/>
  <c r="H747" i="12"/>
  <c r="E747" i="12"/>
  <c r="D747" i="12"/>
  <c r="C747" i="12"/>
  <c r="L746" i="12"/>
  <c r="K746" i="12"/>
  <c r="J746" i="12"/>
  <c r="I746" i="12"/>
  <c r="H746" i="12"/>
  <c r="E746" i="12"/>
  <c r="D746" i="12"/>
  <c r="C746" i="12"/>
  <c r="L745" i="12"/>
  <c r="K745" i="12"/>
  <c r="J745" i="12"/>
  <c r="I745" i="12"/>
  <c r="H745" i="12"/>
  <c r="E745" i="12"/>
  <c r="D745" i="12"/>
  <c r="C745" i="12"/>
  <c r="L744" i="12"/>
  <c r="K744" i="12"/>
  <c r="J744" i="12"/>
  <c r="I744" i="12"/>
  <c r="H744" i="12"/>
  <c r="E744" i="12"/>
  <c r="D744" i="12"/>
  <c r="C744" i="12"/>
  <c r="L743" i="12"/>
  <c r="K743" i="12"/>
  <c r="J743" i="12"/>
  <c r="I743" i="12"/>
  <c r="H743" i="12"/>
  <c r="E743" i="12"/>
  <c r="D743" i="12"/>
  <c r="C743" i="12"/>
  <c r="L742" i="12"/>
  <c r="K742" i="12"/>
  <c r="J742" i="12"/>
  <c r="I742" i="12"/>
  <c r="H742" i="12"/>
  <c r="E742" i="12"/>
  <c r="D742" i="12"/>
  <c r="C742" i="12"/>
  <c r="L741" i="12"/>
  <c r="K741" i="12"/>
  <c r="J741" i="12"/>
  <c r="I741" i="12"/>
  <c r="H741" i="12"/>
  <c r="E741" i="12"/>
  <c r="D741" i="12"/>
  <c r="C741" i="12"/>
  <c r="L740" i="12"/>
  <c r="K740" i="12"/>
  <c r="J740" i="12"/>
  <c r="I740" i="12"/>
  <c r="H740" i="12"/>
  <c r="E740" i="12"/>
  <c r="D740" i="12"/>
  <c r="C740" i="12"/>
  <c r="L739" i="12"/>
  <c r="K739" i="12"/>
  <c r="J739" i="12"/>
  <c r="I739" i="12"/>
  <c r="H739" i="12"/>
  <c r="E739" i="12"/>
  <c r="D739" i="12"/>
  <c r="C739" i="12"/>
  <c r="L738" i="12"/>
  <c r="K738" i="12"/>
  <c r="J738" i="12"/>
  <c r="I738" i="12"/>
  <c r="H738" i="12"/>
  <c r="E738" i="12"/>
  <c r="D738" i="12"/>
  <c r="C738" i="12"/>
  <c r="L737" i="12"/>
  <c r="K737" i="12"/>
  <c r="J737" i="12"/>
  <c r="I737" i="12"/>
  <c r="H737" i="12"/>
  <c r="E737" i="12"/>
  <c r="D737" i="12"/>
  <c r="C737" i="12"/>
  <c r="L736" i="12"/>
  <c r="K736" i="12"/>
  <c r="J736" i="12"/>
  <c r="I736" i="12"/>
  <c r="H736" i="12"/>
  <c r="E736" i="12"/>
  <c r="D736" i="12"/>
  <c r="C736" i="12"/>
  <c r="L735" i="12"/>
  <c r="K735" i="12"/>
  <c r="J735" i="12"/>
  <c r="I735" i="12"/>
  <c r="H735" i="12"/>
  <c r="E735" i="12"/>
  <c r="D735" i="12"/>
  <c r="C735" i="12"/>
  <c r="L734" i="12"/>
  <c r="K734" i="12"/>
  <c r="J734" i="12"/>
  <c r="I734" i="12"/>
  <c r="H734" i="12"/>
  <c r="E734" i="12"/>
  <c r="D734" i="12"/>
  <c r="C734" i="12"/>
  <c r="L733" i="12"/>
  <c r="K733" i="12"/>
  <c r="J733" i="12"/>
  <c r="I733" i="12"/>
  <c r="H733" i="12"/>
  <c r="E733" i="12"/>
  <c r="D733" i="12"/>
  <c r="C733" i="12"/>
  <c r="L732" i="12"/>
  <c r="K732" i="12"/>
  <c r="J732" i="12"/>
  <c r="I732" i="12"/>
  <c r="H732" i="12"/>
  <c r="E732" i="12"/>
  <c r="D732" i="12"/>
  <c r="C732" i="12"/>
  <c r="L731" i="12"/>
  <c r="K731" i="12"/>
  <c r="J731" i="12"/>
  <c r="I731" i="12"/>
  <c r="H731" i="12"/>
  <c r="E731" i="12"/>
  <c r="D731" i="12"/>
  <c r="C731" i="12"/>
  <c r="L730" i="12"/>
  <c r="K730" i="12"/>
  <c r="J730" i="12"/>
  <c r="I730" i="12"/>
  <c r="H730" i="12"/>
  <c r="E730" i="12"/>
  <c r="D730" i="12"/>
  <c r="C730" i="12"/>
  <c r="L729" i="12"/>
  <c r="K729" i="12"/>
  <c r="J729" i="12"/>
  <c r="I729" i="12"/>
  <c r="H729" i="12"/>
  <c r="E729" i="12"/>
  <c r="D729" i="12"/>
  <c r="C729" i="12"/>
  <c r="L728" i="12"/>
  <c r="K728" i="12"/>
  <c r="J728" i="12"/>
  <c r="I728" i="12"/>
  <c r="H728" i="12"/>
  <c r="E728" i="12"/>
  <c r="D728" i="12"/>
  <c r="C728" i="12"/>
  <c r="L727" i="12"/>
  <c r="K727" i="12"/>
  <c r="J727" i="12"/>
  <c r="I727" i="12"/>
  <c r="H727" i="12"/>
  <c r="E727" i="12"/>
  <c r="D727" i="12"/>
  <c r="C727" i="12"/>
  <c r="L726" i="12"/>
  <c r="K726" i="12"/>
  <c r="J726" i="12"/>
  <c r="I726" i="12"/>
  <c r="H726" i="12"/>
  <c r="E726" i="12"/>
  <c r="D726" i="12"/>
  <c r="C726" i="12"/>
  <c r="L725" i="12"/>
  <c r="K725" i="12"/>
  <c r="J725" i="12"/>
  <c r="I725" i="12"/>
  <c r="H725" i="12"/>
  <c r="E725" i="12"/>
  <c r="D725" i="12"/>
  <c r="C725" i="12"/>
  <c r="L724" i="12"/>
  <c r="K724" i="12"/>
  <c r="J724" i="12"/>
  <c r="I724" i="12"/>
  <c r="H724" i="12"/>
  <c r="E724" i="12"/>
  <c r="D724" i="12"/>
  <c r="C724" i="12"/>
  <c r="L723" i="12"/>
  <c r="K723" i="12"/>
  <c r="J723" i="12"/>
  <c r="I723" i="12"/>
  <c r="H723" i="12"/>
  <c r="E723" i="12"/>
  <c r="D723" i="12"/>
  <c r="C723" i="12"/>
  <c r="L722" i="12"/>
  <c r="K722" i="12"/>
  <c r="J722" i="12"/>
  <c r="I722" i="12"/>
  <c r="H722" i="12"/>
  <c r="E722" i="12"/>
  <c r="D722" i="12"/>
  <c r="C722" i="12"/>
  <c r="L721" i="12"/>
  <c r="K721" i="12"/>
  <c r="J721" i="12"/>
  <c r="I721" i="12"/>
  <c r="H721" i="12"/>
  <c r="E721" i="12"/>
  <c r="D721" i="12"/>
  <c r="C721" i="12"/>
  <c r="L720" i="12"/>
  <c r="K720" i="12"/>
  <c r="J720" i="12"/>
  <c r="I720" i="12"/>
  <c r="H720" i="12"/>
  <c r="E720" i="12"/>
  <c r="D720" i="12"/>
  <c r="C720" i="12"/>
  <c r="L719" i="12"/>
  <c r="K719" i="12"/>
  <c r="J719" i="12"/>
  <c r="I719" i="12"/>
  <c r="H719" i="12"/>
  <c r="E719" i="12"/>
  <c r="D719" i="12"/>
  <c r="C719" i="12"/>
  <c r="L718" i="12"/>
  <c r="K718" i="12"/>
  <c r="J718" i="12"/>
  <c r="I718" i="12"/>
  <c r="H718" i="12"/>
  <c r="E718" i="12"/>
  <c r="D718" i="12"/>
  <c r="C718" i="12"/>
  <c r="L717" i="12"/>
  <c r="K717" i="12"/>
  <c r="J717" i="12"/>
  <c r="I717" i="12"/>
  <c r="H717" i="12"/>
  <c r="E717" i="12"/>
  <c r="D717" i="12"/>
  <c r="C717" i="12"/>
  <c r="L716" i="12"/>
  <c r="K716" i="12"/>
  <c r="J716" i="12"/>
  <c r="I716" i="12"/>
  <c r="H716" i="12"/>
  <c r="E716" i="12"/>
  <c r="D716" i="12"/>
  <c r="C716" i="12"/>
  <c r="L715" i="12"/>
  <c r="K715" i="12"/>
  <c r="J715" i="12"/>
  <c r="I715" i="12"/>
  <c r="H715" i="12"/>
  <c r="E715" i="12"/>
  <c r="D715" i="12"/>
  <c r="C715" i="12"/>
  <c r="L714" i="12"/>
  <c r="K714" i="12"/>
  <c r="J714" i="12"/>
  <c r="I714" i="12"/>
  <c r="H714" i="12"/>
  <c r="E714" i="12"/>
  <c r="D714" i="12"/>
  <c r="C714" i="12"/>
  <c r="L713" i="12"/>
  <c r="K713" i="12"/>
  <c r="J713" i="12"/>
  <c r="I713" i="12"/>
  <c r="H713" i="12"/>
  <c r="E713" i="12"/>
  <c r="D713" i="12"/>
  <c r="C713" i="12"/>
  <c r="L712" i="12"/>
  <c r="K712" i="12"/>
  <c r="J712" i="12"/>
  <c r="I712" i="12"/>
  <c r="H712" i="12"/>
  <c r="E712" i="12"/>
  <c r="D712" i="12"/>
  <c r="C712" i="12"/>
  <c r="L711" i="12"/>
  <c r="K711" i="12"/>
  <c r="J711" i="12"/>
  <c r="I711" i="12"/>
  <c r="H711" i="12"/>
  <c r="E711" i="12"/>
  <c r="D711" i="12"/>
  <c r="C711" i="12"/>
  <c r="L710" i="12"/>
  <c r="K710" i="12"/>
  <c r="J710" i="12"/>
  <c r="I710" i="12"/>
  <c r="H710" i="12"/>
  <c r="E710" i="12"/>
  <c r="D710" i="12"/>
  <c r="C710" i="12"/>
  <c r="L709" i="12"/>
  <c r="K709" i="12"/>
  <c r="J709" i="12"/>
  <c r="I709" i="12"/>
  <c r="H709" i="12"/>
  <c r="E709" i="12"/>
  <c r="D709" i="12"/>
  <c r="C709" i="12"/>
  <c r="L708" i="12"/>
  <c r="K708" i="12"/>
  <c r="J708" i="12"/>
  <c r="I708" i="12"/>
  <c r="H708" i="12"/>
  <c r="E708" i="12"/>
  <c r="D708" i="12"/>
  <c r="C708" i="12"/>
  <c r="L707" i="12"/>
  <c r="K707" i="12"/>
  <c r="J707" i="12"/>
  <c r="I707" i="12"/>
  <c r="H707" i="12"/>
  <c r="E707" i="12"/>
  <c r="D707" i="12"/>
  <c r="C707" i="12"/>
  <c r="L706" i="12"/>
  <c r="K706" i="12"/>
  <c r="J706" i="12"/>
  <c r="I706" i="12"/>
  <c r="H706" i="12"/>
  <c r="E706" i="12"/>
  <c r="D706" i="12"/>
  <c r="C706" i="12"/>
  <c r="L705" i="12"/>
  <c r="K705" i="12"/>
  <c r="J705" i="12"/>
  <c r="I705" i="12"/>
  <c r="H705" i="12"/>
  <c r="E705" i="12"/>
  <c r="D705" i="12"/>
  <c r="C705" i="12"/>
  <c r="L704" i="12"/>
  <c r="K704" i="12"/>
  <c r="J704" i="12"/>
  <c r="I704" i="12"/>
  <c r="H704" i="12"/>
  <c r="E704" i="12"/>
  <c r="D704" i="12"/>
  <c r="C704" i="12"/>
  <c r="L703" i="12"/>
  <c r="K703" i="12"/>
  <c r="J703" i="12"/>
  <c r="I703" i="12"/>
  <c r="H703" i="12"/>
  <c r="E703" i="12"/>
  <c r="D703" i="12"/>
  <c r="C703" i="12"/>
  <c r="L702" i="12"/>
  <c r="K702" i="12"/>
  <c r="J702" i="12"/>
  <c r="I702" i="12"/>
  <c r="H702" i="12"/>
  <c r="E702" i="12"/>
  <c r="D702" i="12"/>
  <c r="C702" i="12"/>
  <c r="L701" i="12"/>
  <c r="K701" i="12"/>
  <c r="J701" i="12"/>
  <c r="I701" i="12"/>
  <c r="H701" i="12"/>
  <c r="E701" i="12"/>
  <c r="D701" i="12"/>
  <c r="C701" i="12"/>
  <c r="L700" i="12"/>
  <c r="K700" i="12"/>
  <c r="J700" i="12"/>
  <c r="I700" i="12"/>
  <c r="H700" i="12"/>
  <c r="E700" i="12"/>
  <c r="D700" i="12"/>
  <c r="C700" i="12"/>
  <c r="L699" i="12"/>
  <c r="K699" i="12"/>
  <c r="J699" i="12"/>
  <c r="I699" i="12"/>
  <c r="H699" i="12"/>
  <c r="E699" i="12"/>
  <c r="D699" i="12"/>
  <c r="C699" i="12"/>
  <c r="L698" i="12"/>
  <c r="K698" i="12"/>
  <c r="J698" i="12"/>
  <c r="I698" i="12"/>
  <c r="H698" i="12"/>
  <c r="E698" i="12"/>
  <c r="D698" i="12"/>
  <c r="C698" i="12"/>
  <c r="L697" i="12"/>
  <c r="K697" i="12"/>
  <c r="J697" i="12"/>
  <c r="I697" i="12"/>
  <c r="H697" i="12"/>
  <c r="E697" i="12"/>
  <c r="D697" i="12"/>
  <c r="C697" i="12"/>
  <c r="L696" i="12"/>
  <c r="K696" i="12"/>
  <c r="J696" i="12"/>
  <c r="I696" i="12"/>
  <c r="H696" i="12"/>
  <c r="E696" i="12"/>
  <c r="D696" i="12"/>
  <c r="C696" i="12"/>
  <c r="L695" i="12"/>
  <c r="K695" i="12"/>
  <c r="J695" i="12"/>
  <c r="I695" i="12"/>
  <c r="H695" i="12"/>
  <c r="E695" i="12"/>
  <c r="D695" i="12"/>
  <c r="C695" i="12"/>
  <c r="L694" i="12"/>
  <c r="K694" i="12"/>
  <c r="J694" i="12"/>
  <c r="I694" i="12"/>
  <c r="H694" i="12"/>
  <c r="E694" i="12"/>
  <c r="D694" i="12"/>
  <c r="C694" i="12"/>
  <c r="L693" i="12"/>
  <c r="K693" i="12"/>
  <c r="J693" i="12"/>
  <c r="I693" i="12"/>
  <c r="H693" i="12"/>
  <c r="E693" i="12"/>
  <c r="D693" i="12"/>
  <c r="C693" i="12"/>
  <c r="L692" i="12"/>
  <c r="K692" i="12"/>
  <c r="J692" i="12"/>
  <c r="I692" i="12"/>
  <c r="H692" i="12"/>
  <c r="E692" i="12"/>
  <c r="D692" i="12"/>
  <c r="C692" i="12"/>
  <c r="L691" i="12"/>
  <c r="K691" i="12"/>
  <c r="J691" i="12"/>
  <c r="I691" i="12"/>
  <c r="H691" i="12"/>
  <c r="E691" i="12"/>
  <c r="D691" i="12"/>
  <c r="C691" i="12"/>
  <c r="L690" i="12"/>
  <c r="K690" i="12"/>
  <c r="J690" i="12"/>
  <c r="I690" i="12"/>
  <c r="H690" i="12"/>
  <c r="E690" i="12"/>
  <c r="D690" i="12"/>
  <c r="C690" i="12"/>
  <c r="L689" i="12"/>
  <c r="K689" i="12"/>
  <c r="J689" i="12"/>
  <c r="I689" i="12"/>
  <c r="H689" i="12"/>
  <c r="E689" i="12"/>
  <c r="D689" i="12"/>
  <c r="C689" i="12"/>
  <c r="L688" i="12"/>
  <c r="K688" i="12"/>
  <c r="J688" i="12"/>
  <c r="I688" i="12"/>
  <c r="H688" i="12"/>
  <c r="E688" i="12"/>
  <c r="D688" i="12"/>
  <c r="C688" i="12"/>
  <c r="L687" i="12"/>
  <c r="K687" i="12"/>
  <c r="J687" i="12"/>
  <c r="I687" i="12"/>
  <c r="H687" i="12"/>
  <c r="E687" i="12"/>
  <c r="D687" i="12"/>
  <c r="C687" i="12"/>
  <c r="L686" i="12"/>
  <c r="K686" i="12"/>
  <c r="J686" i="12"/>
  <c r="I686" i="12"/>
  <c r="H686" i="12"/>
  <c r="E686" i="12"/>
  <c r="D686" i="12"/>
  <c r="C686" i="12"/>
  <c r="L685" i="12"/>
  <c r="K685" i="12"/>
  <c r="J685" i="12"/>
  <c r="I685" i="12"/>
  <c r="H685" i="12"/>
  <c r="E685" i="12"/>
  <c r="D685" i="12"/>
  <c r="C685" i="12"/>
  <c r="L684" i="12"/>
  <c r="K684" i="12"/>
  <c r="J684" i="12"/>
  <c r="I684" i="12"/>
  <c r="H684" i="12"/>
  <c r="E684" i="12"/>
  <c r="D684" i="12"/>
  <c r="C684" i="12"/>
  <c r="L683" i="12"/>
  <c r="K683" i="12"/>
  <c r="J683" i="12"/>
  <c r="I683" i="12"/>
  <c r="H683" i="12"/>
  <c r="E683" i="12"/>
  <c r="D683" i="12"/>
  <c r="C683" i="12"/>
  <c r="L682" i="12"/>
  <c r="K682" i="12"/>
  <c r="J682" i="12"/>
  <c r="I682" i="12"/>
  <c r="H682" i="12"/>
  <c r="E682" i="12"/>
  <c r="D682" i="12"/>
  <c r="C682" i="12"/>
  <c r="L681" i="12"/>
  <c r="K681" i="12"/>
  <c r="J681" i="12"/>
  <c r="I681" i="12"/>
  <c r="H681" i="12"/>
  <c r="E681" i="12"/>
  <c r="D681" i="12"/>
  <c r="C681" i="12"/>
  <c r="L680" i="12"/>
  <c r="K680" i="12"/>
  <c r="J680" i="12"/>
  <c r="I680" i="12"/>
  <c r="H680" i="12"/>
  <c r="E680" i="12"/>
  <c r="D680" i="12"/>
  <c r="C680" i="12"/>
  <c r="L679" i="12"/>
  <c r="K679" i="12"/>
  <c r="J679" i="12"/>
  <c r="I679" i="12"/>
  <c r="H679" i="12"/>
  <c r="E679" i="12"/>
  <c r="D679" i="12"/>
  <c r="C679" i="12"/>
  <c r="L678" i="12"/>
  <c r="K678" i="12"/>
  <c r="J678" i="12"/>
  <c r="I678" i="12"/>
  <c r="H678" i="12"/>
  <c r="E678" i="12"/>
  <c r="D678" i="12"/>
  <c r="C678" i="12"/>
  <c r="L677" i="12"/>
  <c r="K677" i="12"/>
  <c r="J677" i="12"/>
  <c r="I677" i="12"/>
  <c r="H677" i="12"/>
  <c r="E677" i="12"/>
  <c r="D677" i="12"/>
  <c r="C677" i="12"/>
  <c r="L676" i="12"/>
  <c r="K676" i="12"/>
  <c r="J676" i="12"/>
  <c r="I676" i="12"/>
  <c r="H676" i="12"/>
  <c r="E676" i="12"/>
  <c r="D676" i="12"/>
  <c r="C676" i="12"/>
  <c r="L675" i="12"/>
  <c r="K675" i="12"/>
  <c r="J675" i="12"/>
  <c r="I675" i="12"/>
  <c r="H675" i="12"/>
  <c r="E675" i="12"/>
  <c r="D675" i="12"/>
  <c r="C675" i="12"/>
  <c r="L674" i="12"/>
  <c r="K674" i="12"/>
  <c r="J674" i="12"/>
  <c r="I674" i="12"/>
  <c r="H674" i="12"/>
  <c r="E674" i="12"/>
  <c r="D674" i="12"/>
  <c r="C674" i="12"/>
  <c r="L673" i="12"/>
  <c r="K673" i="12"/>
  <c r="J673" i="12"/>
  <c r="I673" i="12"/>
  <c r="H673" i="12"/>
  <c r="E673" i="12"/>
  <c r="D673" i="12"/>
  <c r="C673" i="12"/>
  <c r="L672" i="12"/>
  <c r="K672" i="12"/>
  <c r="J672" i="12"/>
  <c r="I672" i="12"/>
  <c r="H672" i="12"/>
  <c r="E672" i="12"/>
  <c r="D672" i="12"/>
  <c r="C672" i="12"/>
  <c r="L671" i="12"/>
  <c r="K671" i="12"/>
  <c r="J671" i="12"/>
  <c r="I671" i="12"/>
  <c r="H671" i="12"/>
  <c r="E671" i="12"/>
  <c r="D671" i="12"/>
  <c r="C671" i="12"/>
  <c r="L670" i="12"/>
  <c r="K670" i="12"/>
  <c r="J670" i="12"/>
  <c r="I670" i="12"/>
  <c r="H670" i="12"/>
  <c r="E670" i="12"/>
  <c r="D670" i="12"/>
  <c r="C670" i="12"/>
  <c r="L669" i="12"/>
  <c r="K669" i="12"/>
  <c r="J669" i="12"/>
  <c r="I669" i="12"/>
  <c r="H669" i="12"/>
  <c r="E669" i="12"/>
  <c r="D669" i="12"/>
  <c r="C669" i="12"/>
  <c r="L668" i="12"/>
  <c r="K668" i="12"/>
  <c r="J668" i="12"/>
  <c r="I668" i="12"/>
  <c r="H668" i="12"/>
  <c r="E668" i="12"/>
  <c r="D668" i="12"/>
  <c r="C668" i="12"/>
  <c r="L667" i="12"/>
  <c r="K667" i="12"/>
  <c r="J667" i="12"/>
  <c r="I667" i="12"/>
  <c r="H667" i="12"/>
  <c r="E667" i="12"/>
  <c r="D667" i="12"/>
  <c r="C667" i="12"/>
  <c r="L666" i="12"/>
  <c r="K666" i="12"/>
  <c r="J666" i="12"/>
  <c r="I666" i="12"/>
  <c r="H666" i="12"/>
  <c r="E666" i="12"/>
  <c r="D666" i="12"/>
  <c r="C666" i="12"/>
  <c r="L665" i="12"/>
  <c r="K665" i="12"/>
  <c r="J665" i="12"/>
  <c r="I665" i="12"/>
  <c r="H665" i="12"/>
  <c r="E665" i="12"/>
  <c r="D665" i="12"/>
  <c r="C665" i="12"/>
  <c r="L664" i="12"/>
  <c r="K664" i="12"/>
  <c r="J664" i="12"/>
  <c r="I664" i="12"/>
  <c r="H664" i="12"/>
  <c r="E664" i="12"/>
  <c r="D664" i="12"/>
  <c r="C664" i="12"/>
  <c r="L663" i="12"/>
  <c r="K663" i="12"/>
  <c r="J663" i="12"/>
  <c r="I663" i="12"/>
  <c r="H663" i="12"/>
  <c r="E663" i="12"/>
  <c r="D663" i="12"/>
  <c r="C663" i="12"/>
  <c r="L662" i="12"/>
  <c r="K662" i="12"/>
  <c r="J662" i="12"/>
  <c r="I662" i="12"/>
  <c r="H662" i="12"/>
  <c r="E662" i="12"/>
  <c r="D662" i="12"/>
  <c r="C662" i="12"/>
  <c r="L661" i="12"/>
  <c r="K661" i="12"/>
  <c r="J661" i="12"/>
  <c r="I661" i="12"/>
  <c r="H661" i="12"/>
  <c r="E661" i="12"/>
  <c r="D661" i="12"/>
  <c r="C661" i="12"/>
  <c r="L660" i="12"/>
  <c r="K660" i="12"/>
  <c r="J660" i="12"/>
  <c r="I660" i="12"/>
  <c r="H660" i="12"/>
  <c r="E660" i="12"/>
  <c r="D660" i="12"/>
  <c r="C660" i="12"/>
  <c r="L659" i="12"/>
  <c r="K659" i="12"/>
  <c r="J659" i="12"/>
  <c r="I659" i="12"/>
  <c r="H659" i="12"/>
  <c r="E659" i="12"/>
  <c r="D659" i="12"/>
  <c r="C659" i="12"/>
  <c r="L658" i="12"/>
  <c r="K658" i="12"/>
  <c r="J658" i="12"/>
  <c r="I658" i="12"/>
  <c r="H658" i="12"/>
  <c r="E658" i="12"/>
  <c r="D658" i="12"/>
  <c r="C658" i="12"/>
  <c r="L657" i="12"/>
  <c r="K657" i="12"/>
  <c r="J657" i="12"/>
  <c r="I657" i="12"/>
  <c r="H657" i="12"/>
  <c r="E657" i="12"/>
  <c r="D657" i="12"/>
  <c r="C657" i="12"/>
  <c r="L656" i="12"/>
  <c r="K656" i="12"/>
  <c r="J656" i="12"/>
  <c r="I656" i="12"/>
  <c r="H656" i="12"/>
  <c r="E656" i="12"/>
  <c r="D656" i="12"/>
  <c r="C656" i="12"/>
  <c r="L655" i="12"/>
  <c r="K655" i="12"/>
  <c r="J655" i="12"/>
  <c r="I655" i="12"/>
  <c r="H655" i="12"/>
  <c r="E655" i="12"/>
  <c r="D655" i="12"/>
  <c r="C655" i="12"/>
  <c r="L654" i="12"/>
  <c r="K654" i="12"/>
  <c r="J654" i="12"/>
  <c r="I654" i="12"/>
  <c r="H654" i="12"/>
  <c r="E654" i="12"/>
  <c r="D654" i="12"/>
  <c r="C654" i="12"/>
  <c r="L653" i="12"/>
  <c r="K653" i="12"/>
  <c r="J653" i="12"/>
  <c r="I653" i="12"/>
  <c r="H653" i="12"/>
  <c r="E653" i="12"/>
  <c r="D653" i="12"/>
  <c r="C653" i="12"/>
  <c r="L652" i="12"/>
  <c r="K652" i="12"/>
  <c r="J652" i="12"/>
  <c r="I652" i="12"/>
  <c r="H652" i="12"/>
  <c r="E652" i="12"/>
  <c r="D652" i="12"/>
  <c r="C652" i="12"/>
  <c r="L651" i="12"/>
  <c r="K651" i="12"/>
  <c r="J651" i="12"/>
  <c r="I651" i="12"/>
  <c r="H651" i="12"/>
  <c r="E651" i="12"/>
  <c r="D651" i="12"/>
  <c r="C651" i="12"/>
  <c r="L650" i="12"/>
  <c r="K650" i="12"/>
  <c r="J650" i="12"/>
  <c r="I650" i="12"/>
  <c r="H650" i="12"/>
  <c r="E650" i="12"/>
  <c r="D650" i="12"/>
  <c r="C650" i="12"/>
  <c r="L649" i="12"/>
  <c r="K649" i="12"/>
  <c r="J649" i="12"/>
  <c r="I649" i="12"/>
  <c r="H649" i="12"/>
  <c r="E649" i="12"/>
  <c r="D649" i="12"/>
  <c r="C649" i="12"/>
  <c r="L648" i="12"/>
  <c r="K648" i="12"/>
  <c r="J648" i="12"/>
  <c r="I648" i="12"/>
  <c r="H648" i="12"/>
  <c r="E648" i="12"/>
  <c r="D648" i="12"/>
  <c r="C648" i="12"/>
  <c r="L647" i="12"/>
  <c r="K647" i="12"/>
  <c r="J647" i="12"/>
  <c r="I647" i="12"/>
  <c r="H647" i="12"/>
  <c r="E647" i="12"/>
  <c r="D647" i="12"/>
  <c r="C647" i="12"/>
  <c r="L646" i="12"/>
  <c r="K646" i="12"/>
  <c r="J646" i="12"/>
  <c r="I646" i="12"/>
  <c r="H646" i="12"/>
  <c r="E646" i="12"/>
  <c r="D646" i="12"/>
  <c r="C646" i="12"/>
  <c r="L645" i="12"/>
  <c r="K645" i="12"/>
  <c r="J645" i="12"/>
  <c r="I645" i="12"/>
  <c r="H645" i="12"/>
  <c r="E645" i="12"/>
  <c r="D645" i="12"/>
  <c r="C645" i="12"/>
  <c r="L644" i="12"/>
  <c r="K644" i="12"/>
  <c r="J644" i="12"/>
  <c r="I644" i="12"/>
  <c r="H644" i="12"/>
  <c r="E644" i="12"/>
  <c r="D644" i="12"/>
  <c r="C644" i="12"/>
  <c r="L643" i="12"/>
  <c r="K643" i="12"/>
  <c r="J643" i="12"/>
  <c r="I643" i="12"/>
  <c r="H643" i="12"/>
  <c r="E643" i="12"/>
  <c r="D643" i="12"/>
  <c r="C643" i="12"/>
  <c r="L642" i="12"/>
  <c r="K642" i="12"/>
  <c r="J642" i="12"/>
  <c r="I642" i="12"/>
  <c r="H642" i="12"/>
  <c r="E642" i="12"/>
  <c r="D642" i="12"/>
  <c r="C642" i="12"/>
  <c r="L641" i="12"/>
  <c r="K641" i="12"/>
  <c r="J641" i="12"/>
  <c r="I641" i="12"/>
  <c r="H641" i="12"/>
  <c r="E641" i="12"/>
  <c r="D641" i="12"/>
  <c r="C641" i="12"/>
  <c r="L640" i="12"/>
  <c r="K640" i="12"/>
  <c r="J640" i="12"/>
  <c r="I640" i="12"/>
  <c r="H640" i="12"/>
  <c r="E640" i="12"/>
  <c r="D640" i="12"/>
  <c r="C640" i="12"/>
  <c r="L639" i="12"/>
  <c r="K639" i="12"/>
  <c r="J639" i="12"/>
  <c r="I639" i="12"/>
  <c r="H639" i="12"/>
  <c r="E639" i="12"/>
  <c r="D639" i="12"/>
  <c r="C639" i="12"/>
  <c r="L638" i="12"/>
  <c r="K638" i="12"/>
  <c r="J638" i="12"/>
  <c r="I638" i="12"/>
  <c r="H638" i="12"/>
  <c r="E638" i="12"/>
  <c r="D638" i="12"/>
  <c r="C638" i="12"/>
  <c r="L637" i="12"/>
  <c r="K637" i="12"/>
  <c r="J637" i="12"/>
  <c r="I637" i="12"/>
  <c r="H637" i="12"/>
  <c r="E637" i="12"/>
  <c r="D637" i="12"/>
  <c r="C637" i="12"/>
  <c r="L636" i="12"/>
  <c r="K636" i="12"/>
  <c r="J636" i="12"/>
  <c r="I636" i="12"/>
  <c r="H636" i="12"/>
  <c r="E636" i="12"/>
  <c r="D636" i="12"/>
  <c r="C636" i="12"/>
  <c r="L635" i="12"/>
  <c r="K635" i="12"/>
  <c r="J635" i="12"/>
  <c r="I635" i="12"/>
  <c r="H635" i="12"/>
  <c r="E635" i="12"/>
  <c r="D635" i="12"/>
  <c r="C635" i="12"/>
  <c r="L634" i="12"/>
  <c r="K634" i="12"/>
  <c r="J634" i="12"/>
  <c r="I634" i="12"/>
  <c r="H634" i="12"/>
  <c r="E634" i="12"/>
  <c r="D634" i="12"/>
  <c r="C634" i="12"/>
  <c r="L633" i="12"/>
  <c r="K633" i="12"/>
  <c r="J633" i="12"/>
  <c r="I633" i="12"/>
  <c r="H633" i="12"/>
  <c r="E633" i="12"/>
  <c r="D633" i="12"/>
  <c r="C633" i="12"/>
  <c r="L632" i="12"/>
  <c r="K632" i="12"/>
  <c r="J632" i="12"/>
  <c r="I632" i="12"/>
  <c r="H632" i="12"/>
  <c r="E632" i="12"/>
  <c r="D632" i="12"/>
  <c r="C632" i="12"/>
  <c r="L631" i="12"/>
  <c r="K631" i="12"/>
  <c r="J631" i="12"/>
  <c r="I631" i="12"/>
  <c r="H631" i="12"/>
  <c r="E631" i="12"/>
  <c r="D631" i="12"/>
  <c r="C631" i="12"/>
  <c r="L630" i="12"/>
  <c r="K630" i="12"/>
  <c r="J630" i="12"/>
  <c r="I630" i="12"/>
  <c r="H630" i="12"/>
  <c r="E630" i="12"/>
  <c r="D630" i="12"/>
  <c r="C630" i="12"/>
  <c r="L629" i="12"/>
  <c r="K629" i="12"/>
  <c r="J629" i="12"/>
  <c r="I629" i="12"/>
  <c r="H629" i="12"/>
  <c r="E629" i="12"/>
  <c r="D629" i="12"/>
  <c r="C629" i="12"/>
  <c r="L628" i="12"/>
  <c r="K628" i="12"/>
  <c r="J628" i="12"/>
  <c r="I628" i="12"/>
  <c r="H628" i="12"/>
  <c r="E628" i="12"/>
  <c r="D628" i="12"/>
  <c r="C628" i="12"/>
  <c r="L627" i="12"/>
  <c r="K627" i="12"/>
  <c r="J627" i="12"/>
  <c r="I627" i="12"/>
  <c r="H627" i="12"/>
  <c r="E627" i="12"/>
  <c r="D627" i="12"/>
  <c r="C627" i="12"/>
  <c r="L626" i="12"/>
  <c r="K626" i="12"/>
  <c r="J626" i="12"/>
  <c r="I626" i="12"/>
  <c r="H626" i="12"/>
  <c r="E626" i="12"/>
  <c r="D626" i="12"/>
  <c r="C626" i="12"/>
  <c r="L625" i="12"/>
  <c r="K625" i="12"/>
  <c r="J625" i="12"/>
  <c r="I625" i="12"/>
  <c r="H625" i="12"/>
  <c r="E625" i="12"/>
  <c r="D625" i="12"/>
  <c r="C625" i="12"/>
  <c r="L624" i="12"/>
  <c r="K624" i="12"/>
  <c r="J624" i="12"/>
  <c r="I624" i="12"/>
  <c r="H624" i="12"/>
  <c r="E624" i="12"/>
  <c r="D624" i="12"/>
  <c r="C624" i="12"/>
  <c r="L623" i="12"/>
  <c r="K623" i="12"/>
  <c r="J623" i="12"/>
  <c r="I623" i="12"/>
  <c r="H623" i="12"/>
  <c r="E623" i="12"/>
  <c r="D623" i="12"/>
  <c r="C623" i="12"/>
  <c r="L622" i="12"/>
  <c r="K622" i="12"/>
  <c r="J622" i="12"/>
  <c r="I622" i="12"/>
  <c r="H622" i="12"/>
  <c r="E622" i="12"/>
  <c r="D622" i="12"/>
  <c r="C622" i="12"/>
  <c r="L621" i="12"/>
  <c r="K621" i="12"/>
  <c r="J621" i="12"/>
  <c r="I621" i="12"/>
  <c r="H621" i="12"/>
  <c r="E621" i="12"/>
  <c r="D621" i="12"/>
  <c r="C621" i="12"/>
  <c r="L620" i="12"/>
  <c r="K620" i="12"/>
  <c r="J620" i="12"/>
  <c r="I620" i="12"/>
  <c r="H620" i="12"/>
  <c r="E620" i="12"/>
  <c r="D620" i="12"/>
  <c r="C620" i="12"/>
  <c r="L619" i="12"/>
  <c r="K619" i="12"/>
  <c r="J619" i="12"/>
  <c r="I619" i="12"/>
  <c r="H619" i="12"/>
  <c r="E619" i="12"/>
  <c r="D619" i="12"/>
  <c r="C619" i="12"/>
  <c r="L618" i="12"/>
  <c r="K618" i="12"/>
  <c r="J618" i="12"/>
  <c r="I618" i="12"/>
  <c r="H618" i="12"/>
  <c r="E618" i="12"/>
  <c r="D618" i="12"/>
  <c r="C618" i="12"/>
  <c r="L617" i="12"/>
  <c r="K617" i="12"/>
  <c r="J617" i="12"/>
  <c r="I617" i="12"/>
  <c r="H617" i="12"/>
  <c r="E617" i="12"/>
  <c r="D617" i="12"/>
  <c r="C617" i="12"/>
  <c r="L616" i="12"/>
  <c r="K616" i="12"/>
  <c r="J616" i="12"/>
  <c r="I616" i="12"/>
  <c r="H616" i="12"/>
  <c r="E616" i="12"/>
  <c r="D616" i="12"/>
  <c r="C616" i="12"/>
  <c r="L615" i="12"/>
  <c r="K615" i="12"/>
  <c r="J615" i="12"/>
  <c r="I615" i="12"/>
  <c r="H615" i="12"/>
  <c r="E615" i="12"/>
  <c r="D615" i="12"/>
  <c r="C615" i="12"/>
  <c r="L614" i="12"/>
  <c r="K614" i="12"/>
  <c r="J614" i="12"/>
  <c r="I614" i="12"/>
  <c r="H614" i="12"/>
  <c r="E614" i="12"/>
  <c r="D614" i="12"/>
  <c r="C614" i="12"/>
  <c r="L613" i="12"/>
  <c r="K613" i="12"/>
  <c r="J613" i="12"/>
  <c r="I613" i="12"/>
  <c r="H613" i="12"/>
  <c r="E613" i="12"/>
  <c r="D613" i="12"/>
  <c r="C613" i="12"/>
  <c r="L612" i="12"/>
  <c r="K612" i="12"/>
  <c r="J612" i="12"/>
  <c r="I612" i="12"/>
  <c r="H612" i="12"/>
  <c r="E612" i="12"/>
  <c r="D612" i="12"/>
  <c r="C612" i="12"/>
  <c r="L611" i="12"/>
  <c r="K611" i="12"/>
  <c r="J611" i="12"/>
  <c r="I611" i="12"/>
  <c r="H611" i="12"/>
  <c r="E611" i="12"/>
  <c r="D611" i="12"/>
  <c r="C611" i="12"/>
  <c r="L610" i="12"/>
  <c r="K610" i="12"/>
  <c r="J610" i="12"/>
  <c r="I610" i="12"/>
  <c r="H610" i="12"/>
  <c r="E610" i="12"/>
  <c r="D610" i="12"/>
  <c r="C610" i="12"/>
  <c r="L609" i="12"/>
  <c r="K609" i="12"/>
  <c r="J609" i="12"/>
  <c r="I609" i="12"/>
  <c r="H609" i="12"/>
  <c r="E609" i="12"/>
  <c r="D609" i="12"/>
  <c r="C609" i="12"/>
  <c r="L608" i="12"/>
  <c r="K608" i="12"/>
  <c r="J608" i="12"/>
  <c r="I608" i="12"/>
  <c r="H608" i="12"/>
  <c r="E608" i="12"/>
  <c r="D608" i="12"/>
  <c r="C608" i="12"/>
  <c r="L607" i="12"/>
  <c r="K607" i="12"/>
  <c r="J607" i="12"/>
  <c r="I607" i="12"/>
  <c r="H607" i="12"/>
  <c r="E607" i="12"/>
  <c r="D607" i="12"/>
  <c r="C607" i="12"/>
  <c r="L606" i="12"/>
  <c r="K606" i="12"/>
  <c r="J606" i="12"/>
  <c r="I606" i="12"/>
  <c r="H606" i="12"/>
  <c r="E606" i="12"/>
  <c r="D606" i="12"/>
  <c r="C606" i="12"/>
  <c r="L605" i="12"/>
  <c r="K605" i="12"/>
  <c r="J605" i="12"/>
  <c r="I605" i="12"/>
  <c r="H605" i="12"/>
  <c r="E605" i="12"/>
  <c r="D605" i="12"/>
  <c r="C605" i="12"/>
  <c r="L604" i="12"/>
  <c r="K604" i="12"/>
  <c r="J604" i="12"/>
  <c r="I604" i="12"/>
  <c r="H604" i="12"/>
  <c r="E604" i="12"/>
  <c r="D604" i="12"/>
  <c r="C604" i="12"/>
  <c r="L603" i="12"/>
  <c r="K603" i="12"/>
  <c r="J603" i="12"/>
  <c r="I603" i="12"/>
  <c r="H603" i="12"/>
  <c r="E603" i="12"/>
  <c r="D603" i="12"/>
  <c r="C603" i="12"/>
  <c r="L602" i="12"/>
  <c r="K602" i="12"/>
  <c r="J602" i="12"/>
  <c r="I602" i="12"/>
  <c r="H602" i="12"/>
  <c r="E602" i="12"/>
  <c r="D602" i="12"/>
  <c r="C602" i="12"/>
  <c r="L601" i="12"/>
  <c r="K601" i="12"/>
  <c r="J601" i="12"/>
  <c r="I601" i="12"/>
  <c r="H601" i="12"/>
  <c r="E601" i="12"/>
  <c r="D601" i="12"/>
  <c r="C601" i="12"/>
  <c r="L600" i="12"/>
  <c r="K600" i="12"/>
  <c r="J600" i="12"/>
  <c r="I600" i="12"/>
  <c r="H600" i="12"/>
  <c r="E600" i="12"/>
  <c r="D600" i="12"/>
  <c r="C600" i="12"/>
  <c r="L599" i="12"/>
  <c r="K599" i="12"/>
  <c r="J599" i="12"/>
  <c r="I599" i="12"/>
  <c r="H599" i="12"/>
  <c r="E599" i="12"/>
  <c r="D599" i="12"/>
  <c r="C599" i="12"/>
  <c r="L598" i="12"/>
  <c r="K598" i="12"/>
  <c r="J598" i="12"/>
  <c r="I598" i="12"/>
  <c r="H598" i="12"/>
  <c r="E598" i="12"/>
  <c r="D598" i="12"/>
  <c r="C598" i="12"/>
  <c r="L597" i="12"/>
  <c r="K597" i="12"/>
  <c r="J597" i="12"/>
  <c r="I597" i="12"/>
  <c r="H597" i="12"/>
  <c r="E597" i="12"/>
  <c r="D597" i="12"/>
  <c r="C597" i="12"/>
  <c r="L596" i="12"/>
  <c r="K596" i="12"/>
  <c r="J596" i="12"/>
  <c r="I596" i="12"/>
  <c r="H596" i="12"/>
  <c r="E596" i="12"/>
  <c r="D596" i="12"/>
  <c r="C596" i="12"/>
  <c r="L595" i="12"/>
  <c r="K595" i="12"/>
  <c r="J595" i="12"/>
  <c r="I595" i="12"/>
  <c r="H595" i="12"/>
  <c r="E595" i="12"/>
  <c r="D595" i="12"/>
  <c r="C595" i="12"/>
  <c r="L594" i="12"/>
  <c r="K594" i="12"/>
  <c r="J594" i="12"/>
  <c r="I594" i="12"/>
  <c r="H594" i="12"/>
  <c r="E594" i="12"/>
  <c r="D594" i="12"/>
  <c r="C594" i="12"/>
  <c r="L593" i="12"/>
  <c r="K593" i="12"/>
  <c r="J593" i="12"/>
  <c r="I593" i="12"/>
  <c r="H593" i="12"/>
  <c r="E593" i="12"/>
  <c r="D593" i="12"/>
  <c r="C593" i="12"/>
  <c r="L592" i="12"/>
  <c r="K592" i="12"/>
  <c r="J592" i="12"/>
  <c r="I592" i="12"/>
  <c r="H592" i="12"/>
  <c r="E592" i="12"/>
  <c r="D592" i="12"/>
  <c r="C592" i="12"/>
  <c r="L591" i="12"/>
  <c r="K591" i="12"/>
  <c r="J591" i="12"/>
  <c r="I591" i="12"/>
  <c r="H591" i="12"/>
  <c r="E591" i="12"/>
  <c r="D591" i="12"/>
  <c r="C591" i="12"/>
  <c r="L590" i="12"/>
  <c r="K590" i="12"/>
  <c r="J590" i="12"/>
  <c r="I590" i="12"/>
  <c r="H590" i="12"/>
  <c r="E590" i="12"/>
  <c r="D590" i="12"/>
  <c r="C590" i="12"/>
  <c r="L589" i="12"/>
  <c r="K589" i="12"/>
  <c r="J589" i="12"/>
  <c r="I589" i="12"/>
  <c r="H589" i="12"/>
  <c r="E589" i="12"/>
  <c r="D589" i="12"/>
  <c r="C589" i="12"/>
  <c r="L588" i="12"/>
  <c r="K588" i="12"/>
  <c r="J588" i="12"/>
  <c r="I588" i="12"/>
  <c r="H588" i="12"/>
  <c r="E588" i="12"/>
  <c r="D588" i="12"/>
  <c r="C588" i="12"/>
  <c r="L587" i="12"/>
  <c r="K587" i="12"/>
  <c r="J587" i="12"/>
  <c r="I587" i="12"/>
  <c r="H587" i="12"/>
  <c r="E587" i="12"/>
  <c r="D587" i="12"/>
  <c r="C587" i="12"/>
  <c r="L586" i="12"/>
  <c r="K586" i="12"/>
  <c r="J586" i="12"/>
  <c r="I586" i="12"/>
  <c r="H586" i="12"/>
  <c r="E586" i="12"/>
  <c r="D586" i="12"/>
  <c r="C586" i="12"/>
  <c r="L585" i="12"/>
  <c r="K585" i="12"/>
  <c r="J585" i="12"/>
  <c r="I585" i="12"/>
  <c r="H585" i="12"/>
  <c r="E585" i="12"/>
  <c r="D585" i="12"/>
  <c r="C585" i="12"/>
  <c r="L584" i="12"/>
  <c r="K584" i="12"/>
  <c r="J584" i="12"/>
  <c r="I584" i="12"/>
  <c r="H584" i="12"/>
  <c r="E584" i="12"/>
  <c r="D584" i="12"/>
  <c r="C584" i="12"/>
  <c r="L583" i="12"/>
  <c r="K583" i="12"/>
  <c r="J583" i="12"/>
  <c r="I583" i="12"/>
  <c r="H583" i="12"/>
  <c r="E583" i="12"/>
  <c r="D583" i="12"/>
  <c r="C583" i="12"/>
  <c r="L582" i="12"/>
  <c r="K582" i="12"/>
  <c r="J582" i="12"/>
  <c r="I582" i="12"/>
  <c r="H582" i="12"/>
  <c r="E582" i="12"/>
  <c r="D582" i="12"/>
  <c r="C582" i="12"/>
  <c r="L581" i="12"/>
  <c r="K581" i="12"/>
  <c r="J581" i="12"/>
  <c r="I581" i="12"/>
  <c r="H581" i="12"/>
  <c r="E581" i="12"/>
  <c r="D581" i="12"/>
  <c r="C581" i="12"/>
  <c r="L580" i="12"/>
  <c r="K580" i="12"/>
  <c r="J580" i="12"/>
  <c r="I580" i="12"/>
  <c r="H580" i="12"/>
  <c r="E580" i="12"/>
  <c r="D580" i="12"/>
  <c r="C580" i="12"/>
  <c r="L579" i="12"/>
  <c r="K579" i="12"/>
  <c r="J579" i="12"/>
  <c r="I579" i="12"/>
  <c r="H579" i="12"/>
  <c r="E579" i="12"/>
  <c r="D579" i="12"/>
  <c r="C579" i="12"/>
  <c r="L578" i="12"/>
  <c r="K578" i="12"/>
  <c r="J578" i="12"/>
  <c r="I578" i="12"/>
  <c r="H578" i="12"/>
  <c r="E578" i="12"/>
  <c r="D578" i="12"/>
  <c r="C578" i="12"/>
  <c r="L577" i="12"/>
  <c r="K577" i="12"/>
  <c r="J577" i="12"/>
  <c r="I577" i="12"/>
  <c r="H577" i="12"/>
  <c r="E577" i="12"/>
  <c r="D577" i="12"/>
  <c r="C577" i="12"/>
  <c r="L576" i="12"/>
  <c r="K576" i="12"/>
  <c r="J576" i="12"/>
  <c r="I576" i="12"/>
  <c r="H576" i="12"/>
  <c r="E576" i="12"/>
  <c r="D576" i="12"/>
  <c r="C576" i="12"/>
  <c r="L575" i="12"/>
  <c r="K575" i="12"/>
  <c r="J575" i="12"/>
  <c r="I575" i="12"/>
  <c r="H575" i="12"/>
  <c r="E575" i="12"/>
  <c r="D575" i="12"/>
  <c r="C575" i="12"/>
  <c r="L574" i="12"/>
  <c r="K574" i="12"/>
  <c r="J574" i="12"/>
  <c r="I574" i="12"/>
  <c r="H574" i="12"/>
  <c r="E574" i="12"/>
  <c r="D574" i="12"/>
  <c r="C574" i="12"/>
  <c r="L573" i="12"/>
  <c r="K573" i="12"/>
  <c r="J573" i="12"/>
  <c r="I573" i="12"/>
  <c r="H573" i="12"/>
  <c r="E573" i="12"/>
  <c r="D573" i="12"/>
  <c r="C573" i="12"/>
  <c r="L572" i="12"/>
  <c r="K572" i="12"/>
  <c r="J572" i="12"/>
  <c r="I572" i="12"/>
  <c r="H572" i="12"/>
  <c r="E572" i="12"/>
  <c r="D572" i="12"/>
  <c r="C572" i="12"/>
  <c r="L571" i="12"/>
  <c r="K571" i="12"/>
  <c r="J571" i="12"/>
  <c r="I571" i="12"/>
  <c r="H571" i="12"/>
  <c r="E571" i="12"/>
  <c r="D571" i="12"/>
  <c r="C571" i="12"/>
  <c r="L570" i="12"/>
  <c r="K570" i="12"/>
  <c r="J570" i="12"/>
  <c r="I570" i="12"/>
  <c r="H570" i="12"/>
  <c r="E570" i="12"/>
  <c r="D570" i="12"/>
  <c r="C570" i="12"/>
  <c r="L569" i="12"/>
  <c r="K569" i="12"/>
  <c r="J569" i="12"/>
  <c r="I569" i="12"/>
  <c r="H569" i="12"/>
  <c r="E569" i="12"/>
  <c r="D569" i="12"/>
  <c r="C569" i="12"/>
  <c r="L568" i="12"/>
  <c r="K568" i="12"/>
  <c r="J568" i="12"/>
  <c r="I568" i="12"/>
  <c r="H568" i="12"/>
  <c r="E568" i="12"/>
  <c r="D568" i="12"/>
  <c r="C568" i="12"/>
  <c r="L567" i="12"/>
  <c r="K567" i="12"/>
  <c r="J567" i="12"/>
  <c r="I567" i="12"/>
  <c r="H567" i="12"/>
  <c r="E567" i="12"/>
  <c r="D567" i="12"/>
  <c r="C567" i="12"/>
  <c r="L566" i="12"/>
  <c r="K566" i="12"/>
  <c r="J566" i="12"/>
  <c r="I566" i="12"/>
  <c r="H566" i="12"/>
  <c r="E566" i="12"/>
  <c r="D566" i="12"/>
  <c r="C566" i="12"/>
  <c r="L565" i="12"/>
  <c r="K565" i="12"/>
  <c r="J565" i="12"/>
  <c r="I565" i="12"/>
  <c r="H565" i="12"/>
  <c r="E565" i="12"/>
  <c r="D565" i="12"/>
  <c r="C565" i="12"/>
  <c r="L564" i="12"/>
  <c r="K564" i="12"/>
  <c r="J564" i="12"/>
  <c r="I564" i="12"/>
  <c r="H564" i="12"/>
  <c r="E564" i="12"/>
  <c r="D564" i="12"/>
  <c r="C564" i="12"/>
  <c r="L563" i="12"/>
  <c r="K563" i="12"/>
  <c r="J563" i="12"/>
  <c r="I563" i="12"/>
  <c r="H563" i="12"/>
  <c r="E563" i="12"/>
  <c r="D563" i="12"/>
  <c r="C563" i="12"/>
  <c r="L562" i="12"/>
  <c r="K562" i="12"/>
  <c r="J562" i="12"/>
  <c r="I562" i="12"/>
  <c r="H562" i="12"/>
  <c r="E562" i="12"/>
  <c r="D562" i="12"/>
  <c r="C562" i="12"/>
  <c r="L561" i="12"/>
  <c r="K561" i="12"/>
  <c r="J561" i="12"/>
  <c r="I561" i="12"/>
  <c r="H561" i="12"/>
  <c r="E561" i="12"/>
  <c r="D561" i="12"/>
  <c r="C561" i="12"/>
  <c r="L560" i="12"/>
  <c r="K560" i="12"/>
  <c r="J560" i="12"/>
  <c r="I560" i="12"/>
  <c r="H560" i="12"/>
  <c r="E560" i="12"/>
  <c r="D560" i="12"/>
  <c r="C560" i="12"/>
  <c r="L559" i="12"/>
  <c r="K559" i="12"/>
  <c r="J559" i="12"/>
  <c r="I559" i="12"/>
  <c r="H559" i="12"/>
  <c r="E559" i="12"/>
  <c r="D559" i="12"/>
  <c r="C559" i="12"/>
  <c r="L558" i="12"/>
  <c r="K558" i="12"/>
  <c r="J558" i="12"/>
  <c r="I558" i="12"/>
  <c r="H558" i="12"/>
  <c r="E558" i="12"/>
  <c r="D558" i="12"/>
  <c r="C558" i="12"/>
  <c r="L557" i="12"/>
  <c r="K557" i="12"/>
  <c r="J557" i="12"/>
  <c r="I557" i="12"/>
  <c r="H557" i="12"/>
  <c r="E557" i="12"/>
  <c r="D557" i="12"/>
  <c r="C557" i="12"/>
  <c r="L556" i="12"/>
  <c r="K556" i="12"/>
  <c r="J556" i="12"/>
  <c r="I556" i="12"/>
  <c r="H556" i="12"/>
  <c r="E556" i="12"/>
  <c r="D556" i="12"/>
  <c r="C556" i="12"/>
  <c r="L555" i="12"/>
  <c r="K555" i="12"/>
  <c r="J555" i="12"/>
  <c r="I555" i="12"/>
  <c r="H555" i="12"/>
  <c r="E555" i="12"/>
  <c r="D555" i="12"/>
  <c r="C555" i="12"/>
  <c r="L554" i="12"/>
  <c r="K554" i="12"/>
  <c r="J554" i="12"/>
  <c r="I554" i="12"/>
  <c r="H554" i="12"/>
  <c r="E554" i="12"/>
  <c r="D554" i="12"/>
  <c r="C554" i="12"/>
  <c r="L553" i="12"/>
  <c r="K553" i="12"/>
  <c r="J553" i="12"/>
  <c r="I553" i="12"/>
  <c r="H553" i="12"/>
  <c r="E553" i="12"/>
  <c r="D553" i="12"/>
  <c r="C553" i="12"/>
  <c r="L552" i="12"/>
  <c r="K552" i="12"/>
  <c r="J552" i="12"/>
  <c r="I552" i="12"/>
  <c r="H552" i="12"/>
  <c r="E552" i="12"/>
  <c r="D552" i="12"/>
  <c r="C552" i="12"/>
  <c r="L551" i="12"/>
  <c r="K551" i="12"/>
  <c r="J551" i="12"/>
  <c r="I551" i="12"/>
  <c r="H551" i="12"/>
  <c r="E551" i="12"/>
  <c r="D551" i="12"/>
  <c r="C551" i="12"/>
  <c r="L550" i="12"/>
  <c r="K550" i="12"/>
  <c r="J550" i="12"/>
  <c r="I550" i="12"/>
  <c r="H550" i="12"/>
  <c r="E550" i="12"/>
  <c r="D550" i="12"/>
  <c r="C550" i="12"/>
  <c r="L549" i="12"/>
  <c r="K549" i="12"/>
  <c r="J549" i="12"/>
  <c r="I549" i="12"/>
  <c r="H549" i="12"/>
  <c r="E549" i="12"/>
  <c r="D549" i="12"/>
  <c r="C549" i="12"/>
  <c r="L548" i="12"/>
  <c r="K548" i="12"/>
  <c r="J548" i="12"/>
  <c r="I548" i="12"/>
  <c r="H548" i="12"/>
  <c r="E548" i="12"/>
  <c r="D548" i="12"/>
  <c r="C548" i="12"/>
  <c r="L547" i="12"/>
  <c r="K547" i="12"/>
  <c r="J547" i="12"/>
  <c r="I547" i="12"/>
  <c r="H547" i="12"/>
  <c r="E547" i="12"/>
  <c r="D547" i="12"/>
  <c r="C547" i="12"/>
  <c r="L546" i="12"/>
  <c r="K546" i="12"/>
  <c r="J546" i="12"/>
  <c r="I546" i="12"/>
  <c r="H546" i="12"/>
  <c r="E546" i="12"/>
  <c r="D546" i="12"/>
  <c r="C546" i="12"/>
  <c r="L545" i="12"/>
  <c r="K545" i="12"/>
  <c r="J545" i="12"/>
  <c r="I545" i="12"/>
  <c r="H545" i="12"/>
  <c r="E545" i="12"/>
  <c r="D545" i="12"/>
  <c r="C545" i="12"/>
  <c r="L544" i="12"/>
  <c r="K544" i="12"/>
  <c r="J544" i="12"/>
  <c r="I544" i="12"/>
  <c r="H544" i="12"/>
  <c r="E544" i="12"/>
  <c r="D544" i="12"/>
  <c r="C544" i="12"/>
  <c r="L543" i="12"/>
  <c r="K543" i="12"/>
  <c r="J543" i="12"/>
  <c r="I543" i="12"/>
  <c r="H543" i="12"/>
  <c r="E543" i="12"/>
  <c r="D543" i="12"/>
  <c r="C543" i="12"/>
  <c r="L542" i="12"/>
  <c r="K542" i="12"/>
  <c r="J542" i="12"/>
  <c r="I542" i="12"/>
  <c r="H542" i="12"/>
  <c r="E542" i="12"/>
  <c r="D542" i="12"/>
  <c r="C542" i="12"/>
  <c r="L541" i="12"/>
  <c r="K541" i="12"/>
  <c r="J541" i="12"/>
  <c r="I541" i="12"/>
  <c r="H541" i="12"/>
  <c r="E541" i="12"/>
  <c r="D541" i="12"/>
  <c r="C541" i="12"/>
  <c r="L540" i="12"/>
  <c r="K540" i="12"/>
  <c r="J540" i="12"/>
  <c r="I540" i="12"/>
  <c r="H540" i="12"/>
  <c r="E540" i="12"/>
  <c r="D540" i="12"/>
  <c r="C540" i="12"/>
  <c r="L539" i="12"/>
  <c r="K539" i="12"/>
  <c r="J539" i="12"/>
  <c r="I539" i="12"/>
  <c r="H539" i="12"/>
  <c r="E539" i="12"/>
  <c r="D539" i="12"/>
  <c r="C539" i="12"/>
  <c r="L538" i="12"/>
  <c r="K538" i="12"/>
  <c r="J538" i="12"/>
  <c r="I538" i="12"/>
  <c r="H538" i="12"/>
  <c r="E538" i="12"/>
  <c r="D538" i="12"/>
  <c r="C538" i="12"/>
  <c r="L537" i="12"/>
  <c r="K537" i="12"/>
  <c r="J537" i="12"/>
  <c r="I537" i="12"/>
  <c r="H537" i="12"/>
  <c r="E537" i="12"/>
  <c r="D537" i="12"/>
  <c r="C537" i="12"/>
  <c r="L536" i="12"/>
  <c r="K536" i="12"/>
  <c r="J536" i="12"/>
  <c r="I536" i="12"/>
  <c r="H536" i="12"/>
  <c r="E536" i="12"/>
  <c r="D536" i="12"/>
  <c r="C536" i="12"/>
  <c r="L535" i="12"/>
  <c r="K535" i="12"/>
  <c r="J535" i="12"/>
  <c r="I535" i="12"/>
  <c r="H535" i="12"/>
  <c r="E535" i="12"/>
  <c r="D535" i="12"/>
  <c r="C535" i="12"/>
  <c r="L534" i="12"/>
  <c r="K534" i="12"/>
  <c r="J534" i="12"/>
  <c r="I534" i="12"/>
  <c r="H534" i="12"/>
  <c r="E534" i="12"/>
  <c r="D534" i="12"/>
  <c r="C534" i="12"/>
  <c r="L533" i="12"/>
  <c r="K533" i="12"/>
  <c r="J533" i="12"/>
  <c r="I533" i="12"/>
  <c r="H533" i="12"/>
  <c r="E533" i="12"/>
  <c r="D533" i="12"/>
  <c r="C533" i="12"/>
  <c r="L532" i="12"/>
  <c r="K532" i="12"/>
  <c r="J532" i="12"/>
  <c r="I532" i="12"/>
  <c r="H532" i="12"/>
  <c r="E532" i="12"/>
  <c r="D532" i="12"/>
  <c r="C532" i="12"/>
  <c r="L531" i="12"/>
  <c r="K531" i="12"/>
  <c r="J531" i="12"/>
  <c r="I531" i="12"/>
  <c r="H531" i="12"/>
  <c r="E531" i="12"/>
  <c r="D531" i="12"/>
  <c r="C531" i="12"/>
  <c r="L530" i="12"/>
  <c r="K530" i="12"/>
  <c r="J530" i="12"/>
  <c r="I530" i="12"/>
  <c r="H530" i="12"/>
  <c r="E530" i="12"/>
  <c r="D530" i="12"/>
  <c r="C530" i="12"/>
  <c r="L529" i="12"/>
  <c r="K529" i="12"/>
  <c r="J529" i="12"/>
  <c r="I529" i="12"/>
  <c r="H529" i="12"/>
  <c r="E529" i="12"/>
  <c r="D529" i="12"/>
  <c r="C529" i="12"/>
  <c r="L528" i="12"/>
  <c r="K528" i="12"/>
  <c r="J528" i="12"/>
  <c r="I528" i="12"/>
  <c r="H528" i="12"/>
  <c r="E528" i="12"/>
  <c r="D528" i="12"/>
  <c r="C528" i="12"/>
  <c r="L527" i="12"/>
  <c r="K527" i="12"/>
  <c r="J527" i="12"/>
  <c r="I527" i="12"/>
  <c r="H527" i="12"/>
  <c r="E527" i="12"/>
  <c r="D527" i="12"/>
  <c r="C527" i="12"/>
  <c r="L526" i="12"/>
  <c r="K526" i="12"/>
  <c r="J526" i="12"/>
  <c r="I526" i="12"/>
  <c r="H526" i="12"/>
  <c r="E526" i="12"/>
  <c r="D526" i="12"/>
  <c r="C526" i="12"/>
  <c r="L525" i="12"/>
  <c r="K525" i="12"/>
  <c r="J525" i="12"/>
  <c r="I525" i="12"/>
  <c r="H525" i="12"/>
  <c r="E525" i="12"/>
  <c r="D525" i="12"/>
  <c r="C525" i="12"/>
  <c r="L524" i="12"/>
  <c r="K524" i="12"/>
  <c r="J524" i="12"/>
  <c r="I524" i="12"/>
  <c r="H524" i="12"/>
  <c r="E524" i="12"/>
  <c r="D524" i="12"/>
  <c r="C524" i="12"/>
  <c r="L523" i="12"/>
  <c r="K523" i="12"/>
  <c r="J523" i="12"/>
  <c r="I523" i="12"/>
  <c r="H523" i="12"/>
  <c r="E523" i="12"/>
  <c r="D523" i="12"/>
  <c r="C523" i="12"/>
  <c r="L522" i="12"/>
  <c r="K522" i="12"/>
  <c r="J522" i="12"/>
  <c r="I522" i="12"/>
  <c r="H522" i="12"/>
  <c r="E522" i="12"/>
  <c r="D522" i="12"/>
  <c r="C522" i="12"/>
  <c r="L521" i="12"/>
  <c r="K521" i="12"/>
  <c r="J521" i="12"/>
  <c r="I521" i="12"/>
  <c r="H521" i="12"/>
  <c r="E521" i="12"/>
  <c r="D521" i="12"/>
  <c r="C521" i="12"/>
  <c r="L520" i="12"/>
  <c r="K520" i="12"/>
  <c r="J520" i="12"/>
  <c r="I520" i="12"/>
  <c r="H520" i="12"/>
  <c r="E520" i="12"/>
  <c r="D520" i="12"/>
  <c r="C520" i="12"/>
  <c r="L519" i="12"/>
  <c r="K519" i="12"/>
  <c r="J519" i="12"/>
  <c r="I519" i="12"/>
  <c r="H519" i="12"/>
  <c r="E519" i="12"/>
  <c r="D519" i="12"/>
  <c r="C519" i="12"/>
  <c r="L518" i="12"/>
  <c r="K518" i="12"/>
  <c r="J518" i="12"/>
  <c r="I518" i="12"/>
  <c r="H518" i="12"/>
  <c r="E518" i="12"/>
  <c r="D518" i="12"/>
  <c r="C518" i="12"/>
  <c r="L517" i="12"/>
  <c r="K517" i="12"/>
  <c r="J517" i="12"/>
  <c r="I517" i="12"/>
  <c r="H517" i="12"/>
  <c r="E517" i="12"/>
  <c r="D517" i="12"/>
  <c r="C517" i="12"/>
  <c r="L516" i="12"/>
  <c r="K516" i="12"/>
  <c r="J516" i="12"/>
  <c r="I516" i="12"/>
  <c r="H516" i="12"/>
  <c r="E516" i="12"/>
  <c r="D516" i="12"/>
  <c r="C516" i="12"/>
  <c r="L515" i="12"/>
  <c r="K515" i="12"/>
  <c r="J515" i="12"/>
  <c r="I515" i="12"/>
  <c r="H515" i="12"/>
  <c r="E515" i="12"/>
  <c r="D515" i="12"/>
  <c r="C515" i="12"/>
  <c r="L514" i="12"/>
  <c r="K514" i="12"/>
  <c r="J514" i="12"/>
  <c r="I514" i="12"/>
  <c r="H514" i="12"/>
  <c r="E514" i="12"/>
  <c r="D514" i="12"/>
  <c r="C514" i="12"/>
  <c r="L513" i="12"/>
  <c r="K513" i="12"/>
  <c r="J513" i="12"/>
  <c r="I513" i="12"/>
  <c r="H513" i="12"/>
  <c r="E513" i="12"/>
  <c r="D513" i="12"/>
  <c r="C513" i="12"/>
  <c r="L512" i="12"/>
  <c r="K512" i="12"/>
  <c r="J512" i="12"/>
  <c r="I512" i="12"/>
  <c r="H512" i="12"/>
  <c r="E512" i="12"/>
  <c r="D512" i="12"/>
  <c r="C512" i="12"/>
  <c r="L511" i="12"/>
  <c r="K511" i="12"/>
  <c r="J511" i="12"/>
  <c r="I511" i="12"/>
  <c r="H511" i="12"/>
  <c r="E511" i="12"/>
  <c r="D511" i="12"/>
  <c r="C511" i="12"/>
  <c r="L510" i="12"/>
  <c r="K510" i="12"/>
  <c r="J510" i="12"/>
  <c r="I510" i="12"/>
  <c r="H510" i="12"/>
  <c r="E510" i="12"/>
  <c r="D510" i="12"/>
  <c r="C510" i="12"/>
  <c r="L509" i="12"/>
  <c r="K509" i="12"/>
  <c r="J509" i="12"/>
  <c r="I509" i="12"/>
  <c r="H509" i="12"/>
  <c r="E509" i="12"/>
  <c r="D509" i="12"/>
  <c r="C509" i="12"/>
  <c r="L508" i="12"/>
  <c r="K508" i="12"/>
  <c r="J508" i="12"/>
  <c r="I508" i="12"/>
  <c r="H508" i="12"/>
  <c r="E508" i="12"/>
  <c r="D508" i="12"/>
  <c r="C508" i="12"/>
  <c r="L507" i="12"/>
  <c r="K507" i="12"/>
  <c r="J507" i="12"/>
  <c r="I507" i="12"/>
  <c r="H507" i="12"/>
  <c r="E507" i="12"/>
  <c r="D507" i="12"/>
  <c r="C507" i="12"/>
  <c r="L506" i="12"/>
  <c r="K506" i="12"/>
  <c r="J506" i="12"/>
  <c r="I506" i="12"/>
  <c r="H506" i="12"/>
  <c r="E506" i="12"/>
  <c r="D506" i="12"/>
  <c r="C506" i="12"/>
  <c r="L505" i="12"/>
  <c r="K505" i="12"/>
  <c r="J505" i="12"/>
  <c r="I505" i="12"/>
  <c r="H505" i="12"/>
  <c r="E505" i="12"/>
  <c r="D505" i="12"/>
  <c r="C505" i="12"/>
  <c r="L504" i="12"/>
  <c r="K504" i="12"/>
  <c r="J504" i="12"/>
  <c r="I504" i="12"/>
  <c r="H504" i="12"/>
  <c r="E504" i="12"/>
  <c r="D504" i="12"/>
  <c r="C504" i="12"/>
  <c r="L503" i="12"/>
  <c r="K503" i="12"/>
  <c r="J503" i="12"/>
  <c r="I503" i="12"/>
  <c r="H503" i="12"/>
  <c r="E503" i="12"/>
  <c r="D503" i="12"/>
  <c r="C503" i="12"/>
  <c r="L502" i="12"/>
  <c r="K502" i="12"/>
  <c r="J502" i="12"/>
  <c r="I502" i="12"/>
  <c r="H502" i="12"/>
  <c r="E502" i="12"/>
  <c r="D502" i="12"/>
  <c r="C502" i="12"/>
  <c r="L501" i="12"/>
  <c r="K501" i="12"/>
  <c r="J501" i="12"/>
  <c r="I501" i="12"/>
  <c r="H501" i="12"/>
  <c r="E501" i="12"/>
  <c r="D501" i="12"/>
  <c r="C501" i="12"/>
  <c r="L500" i="12"/>
  <c r="K500" i="12"/>
  <c r="J500" i="12"/>
  <c r="I500" i="12"/>
  <c r="H500" i="12"/>
  <c r="E500" i="12"/>
  <c r="D500" i="12"/>
  <c r="C500" i="12"/>
  <c r="L499" i="12"/>
  <c r="K499" i="12"/>
  <c r="J499" i="12"/>
  <c r="I499" i="12"/>
  <c r="H499" i="12"/>
  <c r="E499" i="12"/>
  <c r="D499" i="12"/>
  <c r="C499" i="12"/>
  <c r="L498" i="12"/>
  <c r="K498" i="12"/>
  <c r="J498" i="12"/>
  <c r="I498" i="12"/>
  <c r="H498" i="12"/>
  <c r="E498" i="12"/>
  <c r="D498" i="12"/>
  <c r="C498" i="12"/>
  <c r="L497" i="12"/>
  <c r="K497" i="12"/>
  <c r="J497" i="12"/>
  <c r="I497" i="12"/>
  <c r="H497" i="12"/>
  <c r="E497" i="12"/>
  <c r="D497" i="12"/>
  <c r="C497" i="12"/>
  <c r="L496" i="12"/>
  <c r="K496" i="12"/>
  <c r="J496" i="12"/>
  <c r="I496" i="12"/>
  <c r="H496" i="12"/>
  <c r="E496" i="12"/>
  <c r="D496" i="12"/>
  <c r="C496" i="12"/>
  <c r="L495" i="12"/>
  <c r="K495" i="12"/>
  <c r="J495" i="12"/>
  <c r="I495" i="12"/>
  <c r="H495" i="12"/>
  <c r="E495" i="12"/>
  <c r="D495" i="12"/>
  <c r="C495" i="12"/>
  <c r="L494" i="12"/>
  <c r="K494" i="12"/>
  <c r="J494" i="12"/>
  <c r="I494" i="12"/>
  <c r="H494" i="12"/>
  <c r="E494" i="12"/>
  <c r="D494" i="12"/>
  <c r="C494" i="12"/>
  <c r="L493" i="12"/>
  <c r="K493" i="12"/>
  <c r="J493" i="12"/>
  <c r="I493" i="12"/>
  <c r="H493" i="12"/>
  <c r="E493" i="12"/>
  <c r="D493" i="12"/>
  <c r="C493" i="12"/>
  <c r="L492" i="12"/>
  <c r="K492" i="12"/>
  <c r="J492" i="12"/>
  <c r="I492" i="12"/>
  <c r="H492" i="12"/>
  <c r="E492" i="12"/>
  <c r="D492" i="12"/>
  <c r="C492" i="12"/>
  <c r="L491" i="12"/>
  <c r="K491" i="12"/>
  <c r="J491" i="12"/>
  <c r="I491" i="12"/>
  <c r="H491" i="12"/>
  <c r="E491" i="12"/>
  <c r="D491" i="12"/>
  <c r="C491" i="12"/>
  <c r="L490" i="12"/>
  <c r="K490" i="12"/>
  <c r="J490" i="12"/>
  <c r="I490" i="12"/>
  <c r="H490" i="12"/>
  <c r="E490" i="12"/>
  <c r="D490" i="12"/>
  <c r="C490" i="12"/>
  <c r="L489" i="12"/>
  <c r="K489" i="12"/>
  <c r="J489" i="12"/>
  <c r="I489" i="12"/>
  <c r="H489" i="12"/>
  <c r="E489" i="12"/>
  <c r="D489" i="12"/>
  <c r="C489" i="12"/>
  <c r="L488" i="12"/>
  <c r="K488" i="12"/>
  <c r="J488" i="12"/>
  <c r="I488" i="12"/>
  <c r="H488" i="12"/>
  <c r="E488" i="12"/>
  <c r="D488" i="12"/>
  <c r="C488" i="12"/>
  <c r="L487" i="12"/>
  <c r="K487" i="12"/>
  <c r="J487" i="12"/>
  <c r="I487" i="12"/>
  <c r="H487" i="12"/>
  <c r="E487" i="12"/>
  <c r="D487" i="12"/>
  <c r="C487" i="12"/>
  <c r="L486" i="12"/>
  <c r="K486" i="12"/>
  <c r="J486" i="12"/>
  <c r="I486" i="12"/>
  <c r="H486" i="12"/>
  <c r="E486" i="12"/>
  <c r="D486" i="12"/>
  <c r="C486" i="12"/>
  <c r="L485" i="12"/>
  <c r="K485" i="12"/>
  <c r="J485" i="12"/>
  <c r="I485" i="12"/>
  <c r="H485" i="12"/>
  <c r="E485" i="12"/>
  <c r="D485" i="12"/>
  <c r="C485" i="12"/>
  <c r="L484" i="12"/>
  <c r="K484" i="12"/>
  <c r="J484" i="12"/>
  <c r="I484" i="12"/>
  <c r="H484" i="12"/>
  <c r="E484" i="12"/>
  <c r="D484" i="12"/>
  <c r="C484" i="12"/>
  <c r="L483" i="12"/>
  <c r="K483" i="12"/>
  <c r="J483" i="12"/>
  <c r="I483" i="12"/>
  <c r="H483" i="12"/>
  <c r="E483" i="12"/>
  <c r="D483" i="12"/>
  <c r="C483" i="12"/>
  <c r="L482" i="12"/>
  <c r="K482" i="12"/>
  <c r="J482" i="12"/>
  <c r="I482" i="12"/>
  <c r="H482" i="12"/>
  <c r="E482" i="12"/>
  <c r="D482" i="12"/>
  <c r="C482" i="12"/>
  <c r="L481" i="12"/>
  <c r="K481" i="12"/>
  <c r="J481" i="12"/>
  <c r="I481" i="12"/>
  <c r="H481" i="12"/>
  <c r="E481" i="12"/>
  <c r="D481" i="12"/>
  <c r="C481" i="12"/>
  <c r="L480" i="12"/>
  <c r="K480" i="12"/>
  <c r="J480" i="12"/>
  <c r="I480" i="12"/>
  <c r="H480" i="12"/>
  <c r="E480" i="12"/>
  <c r="D480" i="12"/>
  <c r="C480" i="12"/>
  <c r="L479" i="12"/>
  <c r="K479" i="12"/>
  <c r="J479" i="12"/>
  <c r="I479" i="12"/>
  <c r="H479" i="12"/>
  <c r="E479" i="12"/>
  <c r="D479" i="12"/>
  <c r="C479" i="12"/>
  <c r="L478" i="12"/>
  <c r="K478" i="12"/>
  <c r="J478" i="12"/>
  <c r="I478" i="12"/>
  <c r="H478" i="12"/>
  <c r="E478" i="12"/>
  <c r="D478" i="12"/>
  <c r="C478" i="12"/>
  <c r="L477" i="12"/>
  <c r="K477" i="12"/>
  <c r="J477" i="12"/>
  <c r="I477" i="12"/>
  <c r="H477" i="12"/>
  <c r="E477" i="12"/>
  <c r="D477" i="12"/>
  <c r="C477" i="12"/>
  <c r="L476" i="12"/>
  <c r="K476" i="12"/>
  <c r="J476" i="12"/>
  <c r="I476" i="12"/>
  <c r="H476" i="12"/>
  <c r="E476" i="12"/>
  <c r="D476" i="12"/>
  <c r="C476" i="12"/>
  <c r="L475" i="12"/>
  <c r="K475" i="12"/>
  <c r="J475" i="12"/>
  <c r="I475" i="12"/>
  <c r="H475" i="12"/>
  <c r="E475" i="12"/>
  <c r="D475" i="12"/>
  <c r="C475" i="12"/>
  <c r="L474" i="12"/>
  <c r="K474" i="12"/>
  <c r="J474" i="12"/>
  <c r="I474" i="12"/>
  <c r="H474" i="12"/>
  <c r="E474" i="12"/>
  <c r="D474" i="12"/>
  <c r="C474" i="12"/>
  <c r="L473" i="12"/>
  <c r="K473" i="12"/>
  <c r="J473" i="12"/>
  <c r="I473" i="12"/>
  <c r="H473" i="12"/>
  <c r="E473" i="12"/>
  <c r="D473" i="12"/>
  <c r="C473" i="12"/>
  <c r="L472" i="12"/>
  <c r="K472" i="12"/>
  <c r="J472" i="12"/>
  <c r="I472" i="12"/>
  <c r="H472" i="12"/>
  <c r="E472" i="12"/>
  <c r="D472" i="12"/>
  <c r="C472" i="12"/>
  <c r="L471" i="12"/>
  <c r="K471" i="12"/>
  <c r="J471" i="12"/>
  <c r="I471" i="12"/>
  <c r="H471" i="12"/>
  <c r="E471" i="12"/>
  <c r="D471" i="12"/>
  <c r="C471" i="12"/>
  <c r="L470" i="12"/>
  <c r="K470" i="12"/>
  <c r="J470" i="12"/>
  <c r="I470" i="12"/>
  <c r="H470" i="12"/>
  <c r="E470" i="12"/>
  <c r="D470" i="12"/>
  <c r="C470" i="12"/>
  <c r="L469" i="12"/>
  <c r="K469" i="12"/>
  <c r="J469" i="12"/>
  <c r="I469" i="12"/>
  <c r="H469" i="12"/>
  <c r="E469" i="12"/>
  <c r="D469" i="12"/>
  <c r="C469" i="12"/>
  <c r="L468" i="12"/>
  <c r="K468" i="12"/>
  <c r="J468" i="12"/>
  <c r="I468" i="12"/>
  <c r="H468" i="12"/>
  <c r="E468" i="12"/>
  <c r="D468" i="12"/>
  <c r="C468" i="12"/>
  <c r="L467" i="12"/>
  <c r="K467" i="12"/>
  <c r="J467" i="12"/>
  <c r="I467" i="12"/>
  <c r="H467" i="12"/>
  <c r="E467" i="12"/>
  <c r="D467" i="12"/>
  <c r="C467" i="12"/>
  <c r="L466" i="12"/>
  <c r="K466" i="12"/>
  <c r="J466" i="12"/>
  <c r="I466" i="12"/>
  <c r="H466" i="12"/>
  <c r="E466" i="12"/>
  <c r="D466" i="12"/>
  <c r="C466" i="12"/>
  <c r="L465" i="12"/>
  <c r="K465" i="12"/>
  <c r="J465" i="12"/>
  <c r="I465" i="12"/>
  <c r="H465" i="12"/>
  <c r="E465" i="12"/>
  <c r="D465" i="12"/>
  <c r="C465" i="12"/>
  <c r="L464" i="12"/>
  <c r="K464" i="12"/>
  <c r="J464" i="12"/>
  <c r="I464" i="12"/>
  <c r="H464" i="12"/>
  <c r="E464" i="12"/>
  <c r="D464" i="12"/>
  <c r="C464" i="12"/>
  <c r="L463" i="12"/>
  <c r="K463" i="12"/>
  <c r="J463" i="12"/>
  <c r="I463" i="12"/>
  <c r="H463" i="12"/>
  <c r="E463" i="12"/>
  <c r="D463" i="12"/>
  <c r="C463" i="12"/>
  <c r="L462" i="12"/>
  <c r="K462" i="12"/>
  <c r="J462" i="12"/>
  <c r="I462" i="12"/>
  <c r="H462" i="12"/>
  <c r="E462" i="12"/>
  <c r="D462" i="12"/>
  <c r="C462" i="12"/>
  <c r="L461" i="12"/>
  <c r="K461" i="12"/>
  <c r="J461" i="12"/>
  <c r="I461" i="12"/>
  <c r="H461" i="12"/>
  <c r="E461" i="12"/>
  <c r="D461" i="12"/>
  <c r="C461" i="12"/>
  <c r="L460" i="12"/>
  <c r="K460" i="12"/>
  <c r="J460" i="12"/>
  <c r="I460" i="12"/>
  <c r="H460" i="12"/>
  <c r="E460" i="12"/>
  <c r="D460" i="12"/>
  <c r="C460" i="12"/>
  <c r="L459" i="12"/>
  <c r="K459" i="12"/>
  <c r="J459" i="12"/>
  <c r="I459" i="12"/>
  <c r="H459" i="12"/>
  <c r="E459" i="12"/>
  <c r="D459" i="12"/>
  <c r="C459" i="12"/>
  <c r="L458" i="12"/>
  <c r="K458" i="12"/>
  <c r="J458" i="12"/>
  <c r="I458" i="12"/>
  <c r="H458" i="12"/>
  <c r="E458" i="12"/>
  <c r="D458" i="12"/>
  <c r="C458" i="12"/>
  <c r="L457" i="12"/>
  <c r="K457" i="12"/>
  <c r="J457" i="12"/>
  <c r="I457" i="12"/>
  <c r="H457" i="12"/>
  <c r="E457" i="12"/>
  <c r="D457" i="12"/>
  <c r="C457" i="12"/>
  <c r="L456" i="12"/>
  <c r="K456" i="12"/>
  <c r="J456" i="12"/>
  <c r="I456" i="12"/>
  <c r="H456" i="12"/>
  <c r="E456" i="12"/>
  <c r="D456" i="12"/>
  <c r="C456" i="12"/>
  <c r="L455" i="12"/>
  <c r="K455" i="12"/>
  <c r="J455" i="12"/>
  <c r="I455" i="12"/>
  <c r="H455" i="12"/>
  <c r="E455" i="12"/>
  <c r="D455" i="12"/>
  <c r="C455" i="12"/>
  <c r="L454" i="12"/>
  <c r="K454" i="12"/>
  <c r="J454" i="12"/>
  <c r="I454" i="12"/>
  <c r="H454" i="12"/>
  <c r="E454" i="12"/>
  <c r="D454" i="12"/>
  <c r="C454" i="12"/>
  <c r="L453" i="12"/>
  <c r="K453" i="12"/>
  <c r="J453" i="12"/>
  <c r="I453" i="12"/>
  <c r="H453" i="12"/>
  <c r="E453" i="12"/>
  <c r="D453" i="12"/>
  <c r="C453" i="12"/>
  <c r="L452" i="12"/>
  <c r="K452" i="12"/>
  <c r="J452" i="12"/>
  <c r="I452" i="12"/>
  <c r="H452" i="12"/>
  <c r="E452" i="12"/>
  <c r="D452" i="12"/>
  <c r="C452" i="12"/>
  <c r="L451" i="12"/>
  <c r="K451" i="12"/>
  <c r="J451" i="12"/>
  <c r="I451" i="12"/>
  <c r="H451" i="12"/>
  <c r="E451" i="12"/>
  <c r="D451" i="12"/>
  <c r="C451" i="12"/>
  <c r="L450" i="12"/>
  <c r="K450" i="12"/>
  <c r="J450" i="12"/>
  <c r="I450" i="12"/>
  <c r="H450" i="12"/>
  <c r="E450" i="12"/>
  <c r="D450" i="12"/>
  <c r="C450" i="12"/>
  <c r="L449" i="12"/>
  <c r="K449" i="12"/>
  <c r="J449" i="12"/>
  <c r="I449" i="12"/>
  <c r="H449" i="12"/>
  <c r="E449" i="12"/>
  <c r="D449" i="12"/>
  <c r="C449" i="12"/>
  <c r="L448" i="12"/>
  <c r="K448" i="12"/>
  <c r="J448" i="12"/>
  <c r="I448" i="12"/>
  <c r="H448" i="12"/>
  <c r="E448" i="12"/>
  <c r="D448" i="12"/>
  <c r="C448" i="12"/>
  <c r="L447" i="12"/>
  <c r="K447" i="12"/>
  <c r="J447" i="12"/>
  <c r="I447" i="12"/>
  <c r="H447" i="12"/>
  <c r="E447" i="12"/>
  <c r="D447" i="12"/>
  <c r="C447" i="12"/>
  <c r="L446" i="12"/>
  <c r="K446" i="12"/>
  <c r="J446" i="12"/>
  <c r="I446" i="12"/>
  <c r="H446" i="12"/>
  <c r="E446" i="12"/>
  <c r="D446" i="12"/>
  <c r="C446" i="12"/>
  <c r="L445" i="12"/>
  <c r="K445" i="12"/>
  <c r="J445" i="12"/>
  <c r="I445" i="12"/>
  <c r="H445" i="12"/>
  <c r="E445" i="12"/>
  <c r="D445" i="12"/>
  <c r="C445" i="12"/>
  <c r="L444" i="12"/>
  <c r="K444" i="12"/>
  <c r="J444" i="12"/>
  <c r="I444" i="12"/>
  <c r="H444" i="12"/>
  <c r="E444" i="12"/>
  <c r="D444" i="12"/>
  <c r="C444" i="12"/>
  <c r="L443" i="12"/>
  <c r="K443" i="12"/>
  <c r="J443" i="12"/>
  <c r="I443" i="12"/>
  <c r="H443" i="12"/>
  <c r="E443" i="12"/>
  <c r="D443" i="12"/>
  <c r="C443" i="12"/>
  <c r="L442" i="12"/>
  <c r="K442" i="12"/>
  <c r="J442" i="12"/>
  <c r="I442" i="12"/>
  <c r="H442" i="12"/>
  <c r="E442" i="12"/>
  <c r="D442" i="12"/>
  <c r="C442" i="12"/>
  <c r="L441" i="12"/>
  <c r="K441" i="12"/>
  <c r="J441" i="12"/>
  <c r="I441" i="12"/>
  <c r="H441" i="12"/>
  <c r="E441" i="12"/>
  <c r="D441" i="12"/>
  <c r="C441" i="12"/>
  <c r="L440" i="12"/>
  <c r="K440" i="12"/>
  <c r="J440" i="12"/>
  <c r="I440" i="12"/>
  <c r="H440" i="12"/>
  <c r="E440" i="12"/>
  <c r="D440" i="12"/>
  <c r="C440" i="12"/>
  <c r="L439" i="12"/>
  <c r="K439" i="12"/>
  <c r="J439" i="12"/>
  <c r="I439" i="12"/>
  <c r="H439" i="12"/>
  <c r="E439" i="12"/>
  <c r="D439" i="12"/>
  <c r="C439" i="12"/>
  <c r="L438" i="12"/>
  <c r="K438" i="12"/>
  <c r="J438" i="12"/>
  <c r="I438" i="12"/>
  <c r="H438" i="12"/>
  <c r="E438" i="12"/>
  <c r="D438" i="12"/>
  <c r="C438" i="12"/>
  <c r="L437" i="12"/>
  <c r="K437" i="12"/>
  <c r="J437" i="12"/>
  <c r="I437" i="12"/>
  <c r="H437" i="12"/>
  <c r="E437" i="12"/>
  <c r="D437" i="12"/>
  <c r="C437" i="12"/>
  <c r="L436" i="12"/>
  <c r="K436" i="12"/>
  <c r="J436" i="12"/>
  <c r="I436" i="12"/>
  <c r="H436" i="12"/>
  <c r="E436" i="12"/>
  <c r="D436" i="12"/>
  <c r="C436" i="12"/>
  <c r="L435" i="12"/>
  <c r="K435" i="12"/>
  <c r="J435" i="12"/>
  <c r="I435" i="12"/>
  <c r="H435" i="12"/>
  <c r="E435" i="12"/>
  <c r="D435" i="12"/>
  <c r="C435" i="12"/>
  <c r="L434" i="12"/>
  <c r="K434" i="12"/>
  <c r="J434" i="12"/>
  <c r="I434" i="12"/>
  <c r="H434" i="12"/>
  <c r="E434" i="12"/>
  <c r="D434" i="12"/>
  <c r="C434" i="12"/>
  <c r="L433" i="12"/>
  <c r="K433" i="12"/>
  <c r="J433" i="12"/>
  <c r="I433" i="12"/>
  <c r="H433" i="12"/>
  <c r="E433" i="12"/>
  <c r="D433" i="12"/>
  <c r="C433" i="12"/>
  <c r="L432" i="12"/>
  <c r="K432" i="12"/>
  <c r="J432" i="12"/>
  <c r="I432" i="12"/>
  <c r="H432" i="12"/>
  <c r="E432" i="12"/>
  <c r="D432" i="12"/>
  <c r="C432" i="12"/>
  <c r="L431" i="12"/>
  <c r="K431" i="12"/>
  <c r="J431" i="12"/>
  <c r="I431" i="12"/>
  <c r="H431" i="12"/>
  <c r="E431" i="12"/>
  <c r="D431" i="12"/>
  <c r="C431" i="12"/>
  <c r="L430" i="12"/>
  <c r="K430" i="12"/>
  <c r="J430" i="12"/>
  <c r="I430" i="12"/>
  <c r="H430" i="12"/>
  <c r="E430" i="12"/>
  <c r="D430" i="12"/>
  <c r="C430" i="12"/>
  <c r="L429" i="12"/>
  <c r="K429" i="12"/>
  <c r="J429" i="12"/>
  <c r="I429" i="12"/>
  <c r="H429" i="12"/>
  <c r="E429" i="12"/>
  <c r="D429" i="12"/>
  <c r="C429" i="12"/>
  <c r="L428" i="12"/>
  <c r="K428" i="12"/>
  <c r="J428" i="12"/>
  <c r="I428" i="12"/>
  <c r="H428" i="12"/>
  <c r="E428" i="12"/>
  <c r="D428" i="12"/>
  <c r="C428" i="12"/>
  <c r="L427" i="12"/>
  <c r="K427" i="12"/>
  <c r="J427" i="12"/>
  <c r="I427" i="12"/>
  <c r="H427" i="12"/>
  <c r="E427" i="12"/>
  <c r="D427" i="12"/>
  <c r="C427" i="12"/>
  <c r="L426" i="12"/>
  <c r="K426" i="12"/>
  <c r="J426" i="12"/>
  <c r="I426" i="12"/>
  <c r="H426" i="12"/>
  <c r="E426" i="12"/>
  <c r="D426" i="12"/>
  <c r="C426" i="12"/>
  <c r="L425" i="12"/>
  <c r="K425" i="12"/>
  <c r="J425" i="12"/>
  <c r="I425" i="12"/>
  <c r="H425" i="12"/>
  <c r="E425" i="12"/>
  <c r="D425" i="12"/>
  <c r="C425" i="12"/>
  <c r="L424" i="12"/>
  <c r="K424" i="12"/>
  <c r="J424" i="12"/>
  <c r="I424" i="12"/>
  <c r="H424" i="12"/>
  <c r="E424" i="12"/>
  <c r="D424" i="12"/>
  <c r="C424" i="12"/>
  <c r="L423" i="12"/>
  <c r="K423" i="12"/>
  <c r="J423" i="12"/>
  <c r="I423" i="12"/>
  <c r="H423" i="12"/>
  <c r="E423" i="12"/>
  <c r="D423" i="12"/>
  <c r="C423" i="12"/>
  <c r="L422" i="12"/>
  <c r="K422" i="12"/>
  <c r="J422" i="12"/>
  <c r="I422" i="12"/>
  <c r="H422" i="12"/>
  <c r="E422" i="12"/>
  <c r="D422" i="12"/>
  <c r="C422" i="12"/>
  <c r="L421" i="12"/>
  <c r="K421" i="12"/>
  <c r="J421" i="12"/>
  <c r="I421" i="12"/>
  <c r="H421" i="12"/>
  <c r="E421" i="12"/>
  <c r="D421" i="12"/>
  <c r="C421" i="12"/>
  <c r="L420" i="12"/>
  <c r="K420" i="12"/>
  <c r="J420" i="12"/>
  <c r="I420" i="12"/>
  <c r="H420" i="12"/>
  <c r="E420" i="12"/>
  <c r="D420" i="12"/>
  <c r="C420" i="12"/>
  <c r="L419" i="12"/>
  <c r="K419" i="12"/>
  <c r="J419" i="12"/>
  <c r="I419" i="12"/>
  <c r="H419" i="12"/>
  <c r="E419" i="12"/>
  <c r="D419" i="12"/>
  <c r="C419" i="12"/>
  <c r="L418" i="12"/>
  <c r="K418" i="12"/>
  <c r="J418" i="12"/>
  <c r="I418" i="12"/>
  <c r="H418" i="12"/>
  <c r="E418" i="12"/>
  <c r="D418" i="12"/>
  <c r="C418" i="12"/>
  <c r="L417" i="12"/>
  <c r="K417" i="12"/>
  <c r="J417" i="12"/>
  <c r="I417" i="12"/>
  <c r="H417" i="12"/>
  <c r="E417" i="12"/>
  <c r="D417" i="12"/>
  <c r="C417" i="12"/>
  <c r="L416" i="12"/>
  <c r="K416" i="12"/>
  <c r="J416" i="12"/>
  <c r="I416" i="12"/>
  <c r="H416" i="12"/>
  <c r="E416" i="12"/>
  <c r="D416" i="12"/>
  <c r="C416" i="12"/>
  <c r="L415" i="12"/>
  <c r="K415" i="12"/>
  <c r="J415" i="12"/>
  <c r="I415" i="12"/>
  <c r="H415" i="12"/>
  <c r="E415" i="12"/>
  <c r="D415" i="12"/>
  <c r="C415" i="12"/>
  <c r="L414" i="12"/>
  <c r="K414" i="12"/>
  <c r="J414" i="12"/>
  <c r="I414" i="12"/>
  <c r="H414" i="12"/>
  <c r="E414" i="12"/>
  <c r="D414" i="12"/>
  <c r="C414" i="12"/>
  <c r="L413" i="12"/>
  <c r="K413" i="12"/>
  <c r="J413" i="12"/>
  <c r="I413" i="12"/>
  <c r="H413" i="12"/>
  <c r="E413" i="12"/>
  <c r="D413" i="12"/>
  <c r="C413" i="12"/>
  <c r="L412" i="12"/>
  <c r="K412" i="12"/>
  <c r="J412" i="12"/>
  <c r="I412" i="12"/>
  <c r="H412" i="12"/>
  <c r="E412" i="12"/>
  <c r="D412" i="12"/>
  <c r="C412" i="12"/>
  <c r="L411" i="12"/>
  <c r="K411" i="12"/>
  <c r="J411" i="12"/>
  <c r="I411" i="12"/>
  <c r="H411" i="12"/>
  <c r="E411" i="12"/>
  <c r="D411" i="12"/>
  <c r="C411" i="12"/>
  <c r="L410" i="12"/>
  <c r="K410" i="12"/>
  <c r="J410" i="12"/>
  <c r="I410" i="12"/>
  <c r="H410" i="12"/>
  <c r="E410" i="12"/>
  <c r="D410" i="12"/>
  <c r="C410" i="12"/>
  <c r="L409" i="12"/>
  <c r="K409" i="12"/>
  <c r="J409" i="12"/>
  <c r="I409" i="12"/>
  <c r="H409" i="12"/>
  <c r="E409" i="12"/>
  <c r="D409" i="12"/>
  <c r="C409" i="12"/>
  <c r="L408" i="12"/>
  <c r="K408" i="12"/>
  <c r="J408" i="12"/>
  <c r="I408" i="12"/>
  <c r="H408" i="12"/>
  <c r="E408" i="12"/>
  <c r="D408" i="12"/>
  <c r="C408" i="12"/>
  <c r="L407" i="12"/>
  <c r="K407" i="12"/>
  <c r="J407" i="12"/>
  <c r="I407" i="12"/>
  <c r="H407" i="12"/>
  <c r="E407" i="12"/>
  <c r="D407" i="12"/>
  <c r="C407" i="12"/>
  <c r="L406" i="12"/>
  <c r="K406" i="12"/>
  <c r="J406" i="12"/>
  <c r="I406" i="12"/>
  <c r="H406" i="12"/>
  <c r="E406" i="12"/>
  <c r="D406" i="12"/>
  <c r="C406" i="12"/>
  <c r="L405" i="12"/>
  <c r="K405" i="12"/>
  <c r="J405" i="12"/>
  <c r="I405" i="12"/>
  <c r="H405" i="12"/>
  <c r="E405" i="12"/>
  <c r="D405" i="12"/>
  <c r="C405" i="12"/>
  <c r="L404" i="12"/>
  <c r="K404" i="12"/>
  <c r="J404" i="12"/>
  <c r="I404" i="12"/>
  <c r="H404" i="12"/>
  <c r="E404" i="12"/>
  <c r="D404" i="12"/>
  <c r="C404" i="12"/>
  <c r="L403" i="12"/>
  <c r="K403" i="12"/>
  <c r="J403" i="12"/>
  <c r="I403" i="12"/>
  <c r="H403" i="12"/>
  <c r="E403" i="12"/>
  <c r="D403" i="12"/>
  <c r="C403" i="12"/>
  <c r="L402" i="12"/>
  <c r="K402" i="12"/>
  <c r="J402" i="12"/>
  <c r="I402" i="12"/>
  <c r="H402" i="12"/>
  <c r="E402" i="12"/>
  <c r="D402" i="12"/>
  <c r="C402" i="12"/>
  <c r="L401" i="12"/>
  <c r="K401" i="12"/>
  <c r="J401" i="12"/>
  <c r="I401" i="12"/>
  <c r="H401" i="12"/>
  <c r="E401" i="12"/>
  <c r="D401" i="12"/>
  <c r="C401" i="12"/>
  <c r="L400" i="12"/>
  <c r="K400" i="12"/>
  <c r="J400" i="12"/>
  <c r="I400" i="12"/>
  <c r="H400" i="12"/>
  <c r="E400" i="12"/>
  <c r="D400" i="12"/>
  <c r="C400" i="12"/>
  <c r="L399" i="12"/>
  <c r="K399" i="12"/>
  <c r="J399" i="12"/>
  <c r="I399" i="12"/>
  <c r="H399" i="12"/>
  <c r="E399" i="12"/>
  <c r="D399" i="12"/>
  <c r="C399" i="12"/>
  <c r="L398" i="12"/>
  <c r="K398" i="12"/>
  <c r="J398" i="12"/>
  <c r="I398" i="12"/>
  <c r="H398" i="12"/>
  <c r="E398" i="12"/>
  <c r="D398" i="12"/>
  <c r="C398" i="12"/>
  <c r="L397" i="12"/>
  <c r="K397" i="12"/>
  <c r="J397" i="12"/>
  <c r="I397" i="12"/>
  <c r="H397" i="12"/>
  <c r="E397" i="12"/>
  <c r="D397" i="12"/>
  <c r="C397" i="12"/>
  <c r="L396" i="12"/>
  <c r="K396" i="12"/>
  <c r="J396" i="12"/>
  <c r="I396" i="12"/>
  <c r="H396" i="12"/>
  <c r="E396" i="12"/>
  <c r="D396" i="12"/>
  <c r="C396" i="12"/>
  <c r="L395" i="12"/>
  <c r="K395" i="12"/>
  <c r="J395" i="12"/>
  <c r="I395" i="12"/>
  <c r="H395" i="12"/>
  <c r="E395" i="12"/>
  <c r="D395" i="12"/>
  <c r="C395" i="12"/>
  <c r="L394" i="12"/>
  <c r="K394" i="12"/>
  <c r="J394" i="12"/>
  <c r="I394" i="12"/>
  <c r="H394" i="12"/>
  <c r="E394" i="12"/>
  <c r="D394" i="12"/>
  <c r="C394" i="12"/>
  <c r="L393" i="12"/>
  <c r="K393" i="12"/>
  <c r="J393" i="12"/>
  <c r="I393" i="12"/>
  <c r="H393" i="12"/>
  <c r="E393" i="12"/>
  <c r="D393" i="12"/>
  <c r="C393" i="12"/>
  <c r="L392" i="12"/>
  <c r="K392" i="12"/>
  <c r="J392" i="12"/>
  <c r="I392" i="12"/>
  <c r="H392" i="12"/>
  <c r="E392" i="12"/>
  <c r="D392" i="12"/>
  <c r="C392" i="12"/>
  <c r="L391" i="12"/>
  <c r="K391" i="12"/>
  <c r="J391" i="12"/>
  <c r="I391" i="12"/>
  <c r="H391" i="12"/>
  <c r="E391" i="12"/>
  <c r="D391" i="12"/>
  <c r="C391" i="12"/>
  <c r="L390" i="12"/>
  <c r="K390" i="12"/>
  <c r="J390" i="12"/>
  <c r="I390" i="12"/>
  <c r="H390" i="12"/>
  <c r="E390" i="12"/>
  <c r="D390" i="12"/>
  <c r="C390" i="12"/>
  <c r="L389" i="12"/>
  <c r="K389" i="12"/>
  <c r="J389" i="12"/>
  <c r="I389" i="12"/>
  <c r="H389" i="12"/>
  <c r="E389" i="12"/>
  <c r="D389" i="12"/>
  <c r="C389" i="12"/>
  <c r="L388" i="12"/>
  <c r="K388" i="12"/>
  <c r="J388" i="12"/>
  <c r="I388" i="12"/>
  <c r="H388" i="12"/>
  <c r="E388" i="12"/>
  <c r="D388" i="12"/>
  <c r="C388" i="12"/>
  <c r="L387" i="12"/>
  <c r="K387" i="12"/>
  <c r="J387" i="12"/>
  <c r="I387" i="12"/>
  <c r="H387" i="12"/>
  <c r="E387" i="12"/>
  <c r="D387" i="12"/>
  <c r="C387" i="12"/>
  <c r="L386" i="12"/>
  <c r="K386" i="12"/>
  <c r="J386" i="12"/>
  <c r="I386" i="12"/>
  <c r="H386" i="12"/>
  <c r="E386" i="12"/>
  <c r="D386" i="12"/>
  <c r="C386" i="12"/>
  <c r="L385" i="12"/>
  <c r="K385" i="12"/>
  <c r="J385" i="12"/>
  <c r="I385" i="12"/>
  <c r="H385" i="12"/>
  <c r="E385" i="12"/>
  <c r="D385" i="12"/>
  <c r="C385" i="12"/>
  <c r="L384" i="12"/>
  <c r="K384" i="12"/>
  <c r="J384" i="12"/>
  <c r="I384" i="12"/>
  <c r="H384" i="12"/>
  <c r="E384" i="12"/>
  <c r="D384" i="12"/>
  <c r="C384" i="12"/>
  <c r="L383" i="12"/>
  <c r="K383" i="12"/>
  <c r="J383" i="12"/>
  <c r="I383" i="12"/>
  <c r="H383" i="12"/>
  <c r="E383" i="12"/>
  <c r="D383" i="12"/>
  <c r="C383" i="12"/>
  <c r="L382" i="12"/>
  <c r="K382" i="12"/>
  <c r="J382" i="12"/>
  <c r="I382" i="12"/>
  <c r="H382" i="12"/>
  <c r="E382" i="12"/>
  <c r="D382" i="12"/>
  <c r="C382" i="12"/>
  <c r="L381" i="12"/>
  <c r="K381" i="12"/>
  <c r="J381" i="12"/>
  <c r="I381" i="12"/>
  <c r="H381" i="12"/>
  <c r="E381" i="12"/>
  <c r="D381" i="12"/>
  <c r="C381" i="12"/>
  <c r="L380" i="12"/>
  <c r="K380" i="12"/>
  <c r="J380" i="12"/>
  <c r="I380" i="12"/>
  <c r="H380" i="12"/>
  <c r="E380" i="12"/>
  <c r="D380" i="12"/>
  <c r="C380" i="12"/>
  <c r="L379" i="12"/>
  <c r="K379" i="12"/>
  <c r="J379" i="12"/>
  <c r="I379" i="12"/>
  <c r="H379" i="12"/>
  <c r="E379" i="12"/>
  <c r="D379" i="12"/>
  <c r="C379" i="12"/>
  <c r="L378" i="12"/>
  <c r="K378" i="12"/>
  <c r="J378" i="12"/>
  <c r="I378" i="12"/>
  <c r="H378" i="12"/>
  <c r="E378" i="12"/>
  <c r="D378" i="12"/>
  <c r="C378" i="12"/>
  <c r="L377" i="12"/>
  <c r="K377" i="12"/>
  <c r="J377" i="12"/>
  <c r="I377" i="12"/>
  <c r="H377" i="12"/>
  <c r="E377" i="12"/>
  <c r="D377" i="12"/>
  <c r="C377" i="12"/>
  <c r="L376" i="12"/>
  <c r="K376" i="12"/>
  <c r="J376" i="12"/>
  <c r="I376" i="12"/>
  <c r="H376" i="12"/>
  <c r="E376" i="12"/>
  <c r="D376" i="12"/>
  <c r="C376" i="12"/>
  <c r="L375" i="12"/>
  <c r="K375" i="12"/>
  <c r="J375" i="12"/>
  <c r="I375" i="12"/>
  <c r="H375" i="12"/>
  <c r="E375" i="12"/>
  <c r="D375" i="12"/>
  <c r="C375" i="12"/>
  <c r="L374" i="12"/>
  <c r="K374" i="12"/>
  <c r="J374" i="12"/>
  <c r="I374" i="12"/>
  <c r="H374" i="12"/>
  <c r="E374" i="12"/>
  <c r="D374" i="12"/>
  <c r="C374" i="12"/>
  <c r="L373" i="12"/>
  <c r="K373" i="12"/>
  <c r="J373" i="12"/>
  <c r="I373" i="12"/>
  <c r="H373" i="12"/>
  <c r="E373" i="12"/>
  <c r="D373" i="12"/>
  <c r="C373" i="12"/>
  <c r="L372" i="12"/>
  <c r="K372" i="12"/>
  <c r="J372" i="12"/>
  <c r="I372" i="12"/>
  <c r="H372" i="12"/>
  <c r="E372" i="12"/>
  <c r="D372" i="12"/>
  <c r="C372" i="12"/>
  <c r="L371" i="12"/>
  <c r="K371" i="12"/>
  <c r="J371" i="12"/>
  <c r="I371" i="12"/>
  <c r="H371" i="12"/>
  <c r="E371" i="12"/>
  <c r="D371" i="12"/>
  <c r="C371" i="12"/>
  <c r="L370" i="12"/>
  <c r="K370" i="12"/>
  <c r="J370" i="12"/>
  <c r="I370" i="12"/>
  <c r="H370" i="12"/>
  <c r="E370" i="12"/>
  <c r="D370" i="12"/>
  <c r="C370" i="12"/>
  <c r="L369" i="12"/>
  <c r="K369" i="12"/>
  <c r="J369" i="12"/>
  <c r="I369" i="12"/>
  <c r="H369" i="12"/>
  <c r="E369" i="12"/>
  <c r="D369" i="12"/>
  <c r="C369" i="12"/>
  <c r="L368" i="12"/>
  <c r="K368" i="12"/>
  <c r="J368" i="12"/>
  <c r="I368" i="12"/>
  <c r="H368" i="12"/>
  <c r="E368" i="12"/>
  <c r="D368" i="12"/>
  <c r="C368" i="12"/>
  <c r="L367" i="12"/>
  <c r="K367" i="12"/>
  <c r="J367" i="12"/>
  <c r="I367" i="12"/>
  <c r="H367" i="12"/>
  <c r="E367" i="12"/>
  <c r="D367" i="12"/>
  <c r="C367" i="12"/>
  <c r="L366" i="12"/>
  <c r="K366" i="12"/>
  <c r="J366" i="12"/>
  <c r="I366" i="12"/>
  <c r="H366" i="12"/>
  <c r="E366" i="12"/>
  <c r="D366" i="12"/>
  <c r="C366" i="12"/>
  <c r="L365" i="12"/>
  <c r="K365" i="12"/>
  <c r="J365" i="12"/>
  <c r="I365" i="12"/>
  <c r="H365" i="12"/>
  <c r="E365" i="12"/>
  <c r="D365" i="12"/>
  <c r="C365" i="12"/>
  <c r="L364" i="12"/>
  <c r="K364" i="12"/>
  <c r="J364" i="12"/>
  <c r="I364" i="12"/>
  <c r="H364" i="12"/>
  <c r="E364" i="12"/>
  <c r="D364" i="12"/>
  <c r="C364" i="12"/>
  <c r="L363" i="12"/>
  <c r="K363" i="12"/>
  <c r="J363" i="12"/>
  <c r="I363" i="12"/>
  <c r="H363" i="12"/>
  <c r="E363" i="12"/>
  <c r="D363" i="12"/>
  <c r="C363" i="12"/>
  <c r="L362" i="12"/>
  <c r="K362" i="12"/>
  <c r="J362" i="12"/>
  <c r="I362" i="12"/>
  <c r="H362" i="12"/>
  <c r="E362" i="12"/>
  <c r="D362" i="12"/>
  <c r="C362" i="12"/>
  <c r="L361" i="12"/>
  <c r="K361" i="12"/>
  <c r="J361" i="12"/>
  <c r="I361" i="12"/>
  <c r="H361" i="12"/>
  <c r="E361" i="12"/>
  <c r="D361" i="12"/>
  <c r="C361" i="12"/>
  <c r="L360" i="12"/>
  <c r="K360" i="12"/>
  <c r="J360" i="12"/>
  <c r="I360" i="12"/>
  <c r="H360" i="12"/>
  <c r="E360" i="12"/>
  <c r="D360" i="12"/>
  <c r="C360" i="12"/>
  <c r="L359" i="12"/>
  <c r="K359" i="12"/>
  <c r="J359" i="12"/>
  <c r="I359" i="12"/>
  <c r="H359" i="12"/>
  <c r="E359" i="12"/>
  <c r="D359" i="12"/>
  <c r="C359" i="12"/>
  <c r="L358" i="12"/>
  <c r="K358" i="12"/>
  <c r="J358" i="12"/>
  <c r="I358" i="12"/>
  <c r="H358" i="12"/>
  <c r="E358" i="12"/>
  <c r="D358" i="12"/>
  <c r="C358" i="12"/>
  <c r="L357" i="12"/>
  <c r="K357" i="12"/>
  <c r="J357" i="12"/>
  <c r="I357" i="12"/>
  <c r="H357" i="12"/>
  <c r="E357" i="12"/>
  <c r="D357" i="12"/>
  <c r="C357" i="12"/>
  <c r="L356" i="12"/>
  <c r="K356" i="12"/>
  <c r="J356" i="12"/>
  <c r="I356" i="12"/>
  <c r="H356" i="12"/>
  <c r="E356" i="12"/>
  <c r="D356" i="12"/>
  <c r="C356" i="12"/>
  <c r="L355" i="12"/>
  <c r="K355" i="12"/>
  <c r="J355" i="12"/>
  <c r="I355" i="12"/>
  <c r="H355" i="12"/>
  <c r="E355" i="12"/>
  <c r="D355" i="12"/>
  <c r="C355" i="12"/>
  <c r="L354" i="12"/>
  <c r="K354" i="12"/>
  <c r="J354" i="12"/>
  <c r="I354" i="12"/>
  <c r="H354" i="12"/>
  <c r="E354" i="12"/>
  <c r="D354" i="12"/>
  <c r="C354" i="12"/>
  <c r="L353" i="12"/>
  <c r="K353" i="12"/>
  <c r="J353" i="12"/>
  <c r="I353" i="12"/>
  <c r="H353" i="12"/>
  <c r="E353" i="12"/>
  <c r="D353" i="12"/>
  <c r="C353" i="12"/>
  <c r="L352" i="12"/>
  <c r="K352" i="12"/>
  <c r="J352" i="12"/>
  <c r="I352" i="12"/>
  <c r="H352" i="12"/>
  <c r="E352" i="12"/>
  <c r="D352" i="12"/>
  <c r="C352" i="12"/>
  <c r="L351" i="12"/>
  <c r="K351" i="12"/>
  <c r="J351" i="12"/>
  <c r="I351" i="12"/>
  <c r="H351" i="12"/>
  <c r="E351" i="12"/>
  <c r="D351" i="12"/>
  <c r="C351" i="12"/>
  <c r="L350" i="12"/>
  <c r="K350" i="12"/>
  <c r="J350" i="12"/>
  <c r="I350" i="12"/>
  <c r="H350" i="12"/>
  <c r="E350" i="12"/>
  <c r="D350" i="12"/>
  <c r="C350" i="12"/>
  <c r="L349" i="12"/>
  <c r="K349" i="12"/>
  <c r="J349" i="12"/>
  <c r="I349" i="12"/>
  <c r="H349" i="12"/>
  <c r="E349" i="12"/>
  <c r="D349" i="12"/>
  <c r="C349" i="12"/>
  <c r="L348" i="12"/>
  <c r="K348" i="12"/>
  <c r="J348" i="12"/>
  <c r="I348" i="12"/>
  <c r="H348" i="12"/>
  <c r="E348" i="12"/>
  <c r="D348" i="12"/>
  <c r="C348" i="12"/>
  <c r="L347" i="12"/>
  <c r="K347" i="12"/>
  <c r="J347" i="12"/>
  <c r="I347" i="12"/>
  <c r="H347" i="12"/>
  <c r="E347" i="12"/>
  <c r="D347" i="12"/>
  <c r="C347" i="12"/>
  <c r="L346" i="12"/>
  <c r="K346" i="12"/>
  <c r="J346" i="12"/>
  <c r="I346" i="12"/>
  <c r="H346" i="12"/>
  <c r="E346" i="12"/>
  <c r="D346" i="12"/>
  <c r="C346" i="12"/>
  <c r="L345" i="12"/>
  <c r="K345" i="12"/>
  <c r="J345" i="12"/>
  <c r="I345" i="12"/>
  <c r="H345" i="12"/>
  <c r="E345" i="12"/>
  <c r="D345" i="12"/>
  <c r="C345" i="12"/>
  <c r="L344" i="12"/>
  <c r="K344" i="12"/>
  <c r="J344" i="12"/>
  <c r="I344" i="12"/>
  <c r="H344" i="12"/>
  <c r="E344" i="12"/>
  <c r="D344" i="12"/>
  <c r="C344" i="12"/>
  <c r="L343" i="12"/>
  <c r="K343" i="12"/>
  <c r="J343" i="12"/>
  <c r="I343" i="12"/>
  <c r="H343" i="12"/>
  <c r="E343" i="12"/>
  <c r="D343" i="12"/>
  <c r="C343" i="12"/>
  <c r="L342" i="12"/>
  <c r="K342" i="12"/>
  <c r="J342" i="12"/>
  <c r="I342" i="12"/>
  <c r="H342" i="12"/>
  <c r="E342" i="12"/>
  <c r="D342" i="12"/>
  <c r="C342" i="12"/>
  <c r="L341" i="12"/>
  <c r="K341" i="12"/>
  <c r="J341" i="12"/>
  <c r="I341" i="12"/>
  <c r="H341" i="12"/>
  <c r="E341" i="12"/>
  <c r="D341" i="12"/>
  <c r="C341" i="12"/>
  <c r="L340" i="12"/>
  <c r="K340" i="12"/>
  <c r="J340" i="12"/>
  <c r="I340" i="12"/>
  <c r="H340" i="12"/>
  <c r="E340" i="12"/>
  <c r="D340" i="12"/>
  <c r="C340" i="12"/>
  <c r="L339" i="12"/>
  <c r="K339" i="12"/>
  <c r="J339" i="12"/>
  <c r="I339" i="12"/>
  <c r="H339" i="12"/>
  <c r="E339" i="12"/>
  <c r="D339" i="12"/>
  <c r="C339" i="12"/>
  <c r="L338" i="12"/>
  <c r="K338" i="12"/>
  <c r="J338" i="12"/>
  <c r="I338" i="12"/>
  <c r="H338" i="12"/>
  <c r="E338" i="12"/>
  <c r="D338" i="12"/>
  <c r="C338" i="12"/>
  <c r="L337" i="12"/>
  <c r="K337" i="12"/>
  <c r="J337" i="12"/>
  <c r="I337" i="12"/>
  <c r="H337" i="12"/>
  <c r="E337" i="12"/>
  <c r="D337" i="12"/>
  <c r="C337" i="12"/>
  <c r="L336" i="12"/>
  <c r="K336" i="12"/>
  <c r="J336" i="12"/>
  <c r="I336" i="12"/>
  <c r="H336" i="12"/>
  <c r="E336" i="12"/>
  <c r="D336" i="12"/>
  <c r="C336" i="12"/>
  <c r="L335" i="12"/>
  <c r="K335" i="12"/>
  <c r="J335" i="12"/>
  <c r="I335" i="12"/>
  <c r="H335" i="12"/>
  <c r="E335" i="12"/>
  <c r="D335" i="12"/>
  <c r="C335" i="12"/>
  <c r="L334" i="12"/>
  <c r="K334" i="12"/>
  <c r="J334" i="12"/>
  <c r="I334" i="12"/>
  <c r="H334" i="12"/>
  <c r="E334" i="12"/>
  <c r="D334" i="12"/>
  <c r="C334" i="12"/>
  <c r="L333" i="12"/>
  <c r="K333" i="12"/>
  <c r="J333" i="12"/>
  <c r="I333" i="12"/>
  <c r="H333" i="12"/>
  <c r="E333" i="12"/>
  <c r="D333" i="12"/>
  <c r="C333" i="12"/>
  <c r="L332" i="12"/>
  <c r="K332" i="12"/>
  <c r="J332" i="12"/>
  <c r="I332" i="12"/>
  <c r="H332" i="12"/>
  <c r="E332" i="12"/>
  <c r="D332" i="12"/>
  <c r="C332" i="12"/>
  <c r="L331" i="12"/>
  <c r="K331" i="12"/>
  <c r="J331" i="12"/>
  <c r="I331" i="12"/>
  <c r="H331" i="12"/>
  <c r="E331" i="12"/>
  <c r="D331" i="12"/>
  <c r="C331" i="12"/>
  <c r="L330" i="12"/>
  <c r="K330" i="12"/>
  <c r="J330" i="12"/>
  <c r="I330" i="12"/>
  <c r="H330" i="12"/>
  <c r="E330" i="12"/>
  <c r="D330" i="12"/>
  <c r="C330" i="12"/>
  <c r="L329" i="12"/>
  <c r="K329" i="12"/>
  <c r="J329" i="12"/>
  <c r="I329" i="12"/>
  <c r="H329" i="12"/>
  <c r="E329" i="12"/>
  <c r="D329" i="12"/>
  <c r="C329" i="12"/>
  <c r="L328" i="12"/>
  <c r="K328" i="12"/>
  <c r="J328" i="12"/>
  <c r="I328" i="12"/>
  <c r="H328" i="12"/>
  <c r="E328" i="12"/>
  <c r="D328" i="12"/>
  <c r="C328" i="12"/>
  <c r="L327" i="12"/>
  <c r="K327" i="12"/>
  <c r="J327" i="12"/>
  <c r="I327" i="12"/>
  <c r="H327" i="12"/>
  <c r="E327" i="12"/>
  <c r="D327" i="12"/>
  <c r="C327" i="12"/>
  <c r="L326" i="12"/>
  <c r="K326" i="12"/>
  <c r="J326" i="12"/>
  <c r="I326" i="12"/>
  <c r="H326" i="12"/>
  <c r="E326" i="12"/>
  <c r="D326" i="12"/>
  <c r="C326" i="12"/>
  <c r="L325" i="12"/>
  <c r="K325" i="12"/>
  <c r="J325" i="12"/>
  <c r="I325" i="12"/>
  <c r="H325" i="12"/>
  <c r="E325" i="12"/>
  <c r="D325" i="12"/>
  <c r="C325" i="12"/>
  <c r="L324" i="12"/>
  <c r="K324" i="12"/>
  <c r="J324" i="12"/>
  <c r="I324" i="12"/>
  <c r="H324" i="12"/>
  <c r="E324" i="12"/>
  <c r="D324" i="12"/>
  <c r="C324" i="12"/>
  <c r="L323" i="12"/>
  <c r="K323" i="12"/>
  <c r="J323" i="12"/>
  <c r="I323" i="12"/>
  <c r="H323" i="12"/>
  <c r="E323" i="12"/>
  <c r="D323" i="12"/>
  <c r="C323" i="12"/>
  <c r="L322" i="12"/>
  <c r="K322" i="12"/>
  <c r="J322" i="12"/>
  <c r="I322" i="12"/>
  <c r="H322" i="12"/>
  <c r="E322" i="12"/>
  <c r="D322" i="12"/>
  <c r="C322" i="12"/>
  <c r="L321" i="12"/>
  <c r="K321" i="12"/>
  <c r="J321" i="12"/>
  <c r="I321" i="12"/>
  <c r="H321" i="12"/>
  <c r="E321" i="12"/>
  <c r="D321" i="12"/>
  <c r="C321" i="12"/>
  <c r="L320" i="12"/>
  <c r="K320" i="12"/>
  <c r="J320" i="12"/>
  <c r="I320" i="12"/>
  <c r="H320" i="12"/>
  <c r="E320" i="12"/>
  <c r="D320" i="12"/>
  <c r="C320" i="12"/>
  <c r="L319" i="12"/>
  <c r="K319" i="12"/>
  <c r="J319" i="12"/>
  <c r="I319" i="12"/>
  <c r="H319" i="12"/>
  <c r="E319" i="12"/>
  <c r="D319" i="12"/>
  <c r="C319" i="12"/>
  <c r="L318" i="12"/>
  <c r="K318" i="12"/>
  <c r="J318" i="12"/>
  <c r="I318" i="12"/>
  <c r="H318" i="12"/>
  <c r="E318" i="12"/>
  <c r="D318" i="12"/>
  <c r="C318" i="12"/>
  <c r="L317" i="12"/>
  <c r="K317" i="12"/>
  <c r="J317" i="12"/>
  <c r="I317" i="12"/>
  <c r="H317" i="12"/>
  <c r="E317" i="12"/>
  <c r="D317" i="12"/>
  <c r="C317" i="12"/>
  <c r="L316" i="12"/>
  <c r="K316" i="12"/>
  <c r="J316" i="12"/>
  <c r="I316" i="12"/>
  <c r="H316" i="12"/>
  <c r="E316" i="12"/>
  <c r="D316" i="12"/>
  <c r="C316" i="12"/>
  <c r="L315" i="12"/>
  <c r="K315" i="12"/>
  <c r="J315" i="12"/>
  <c r="I315" i="12"/>
  <c r="H315" i="12"/>
  <c r="E315" i="12"/>
  <c r="D315" i="12"/>
  <c r="C315" i="12"/>
  <c r="L314" i="12"/>
  <c r="K314" i="12"/>
  <c r="J314" i="12"/>
  <c r="I314" i="12"/>
  <c r="H314" i="12"/>
  <c r="E314" i="12"/>
  <c r="D314" i="12"/>
  <c r="C314" i="12"/>
  <c r="L313" i="12"/>
  <c r="K313" i="12"/>
  <c r="J313" i="12"/>
  <c r="I313" i="12"/>
  <c r="H313" i="12"/>
  <c r="E313" i="12"/>
  <c r="D313" i="12"/>
  <c r="C313" i="12"/>
  <c r="L312" i="12"/>
  <c r="K312" i="12"/>
  <c r="J312" i="12"/>
  <c r="I312" i="12"/>
  <c r="H312" i="12"/>
  <c r="E312" i="12"/>
  <c r="D312" i="12"/>
  <c r="C312" i="12"/>
  <c r="L311" i="12"/>
  <c r="K311" i="12"/>
  <c r="J311" i="12"/>
  <c r="I311" i="12"/>
  <c r="H311" i="12"/>
  <c r="E311" i="12"/>
  <c r="D311" i="12"/>
  <c r="C311" i="12"/>
  <c r="L310" i="12"/>
  <c r="K310" i="12"/>
  <c r="J310" i="12"/>
  <c r="I310" i="12"/>
  <c r="H310" i="12"/>
  <c r="E310" i="12"/>
  <c r="D310" i="12"/>
  <c r="C310" i="12"/>
  <c r="L309" i="12"/>
  <c r="K309" i="12"/>
  <c r="J309" i="12"/>
  <c r="I309" i="12"/>
  <c r="H309" i="12"/>
  <c r="E309" i="12"/>
  <c r="D309" i="12"/>
  <c r="C309" i="12"/>
  <c r="L308" i="12"/>
  <c r="K308" i="12"/>
  <c r="J308" i="12"/>
  <c r="I308" i="12"/>
  <c r="H308" i="12"/>
  <c r="E308" i="12"/>
  <c r="D308" i="12"/>
  <c r="C308" i="12"/>
  <c r="L307" i="12"/>
  <c r="K307" i="12"/>
  <c r="J307" i="12"/>
  <c r="I307" i="12"/>
  <c r="H307" i="12"/>
  <c r="E307" i="12"/>
  <c r="D307" i="12"/>
  <c r="C307" i="12"/>
  <c r="L306" i="12"/>
  <c r="K306" i="12"/>
  <c r="J306" i="12"/>
  <c r="I306" i="12"/>
  <c r="H306" i="12"/>
  <c r="E306" i="12"/>
  <c r="D306" i="12"/>
  <c r="C306" i="12"/>
  <c r="L305" i="12"/>
  <c r="K305" i="12"/>
  <c r="J305" i="12"/>
  <c r="I305" i="12"/>
  <c r="H305" i="12"/>
  <c r="E305" i="12"/>
  <c r="D305" i="12"/>
  <c r="C305" i="12"/>
  <c r="L304" i="12"/>
  <c r="K304" i="12"/>
  <c r="J304" i="12"/>
  <c r="I304" i="12"/>
  <c r="H304" i="12"/>
  <c r="E304" i="12"/>
  <c r="D304" i="12"/>
  <c r="C304" i="12"/>
  <c r="L303" i="12"/>
  <c r="K303" i="12"/>
  <c r="J303" i="12"/>
  <c r="I303" i="12"/>
  <c r="H303" i="12"/>
  <c r="E303" i="12"/>
  <c r="D303" i="12"/>
  <c r="C303" i="12"/>
  <c r="L302" i="12"/>
  <c r="K302" i="12"/>
  <c r="J302" i="12"/>
  <c r="I302" i="12"/>
  <c r="H302" i="12"/>
  <c r="E302" i="12"/>
  <c r="D302" i="12"/>
  <c r="C302" i="12"/>
  <c r="L301" i="12"/>
  <c r="K301" i="12"/>
  <c r="J301" i="12"/>
  <c r="I301" i="12"/>
  <c r="H301" i="12"/>
  <c r="E301" i="12"/>
  <c r="D301" i="12"/>
  <c r="C301" i="12"/>
  <c r="L300" i="12"/>
  <c r="K300" i="12"/>
  <c r="J300" i="12"/>
  <c r="I300" i="12"/>
  <c r="H300" i="12"/>
  <c r="E300" i="12"/>
  <c r="D300" i="12"/>
  <c r="C300" i="12"/>
  <c r="L299" i="12"/>
  <c r="K299" i="12"/>
  <c r="J299" i="12"/>
  <c r="I299" i="12"/>
  <c r="H299" i="12"/>
  <c r="E299" i="12"/>
  <c r="D299" i="12"/>
  <c r="C299" i="12"/>
  <c r="L298" i="12"/>
  <c r="K298" i="12"/>
  <c r="J298" i="12"/>
  <c r="I298" i="12"/>
  <c r="H298" i="12"/>
  <c r="E298" i="12"/>
  <c r="D298" i="12"/>
  <c r="C298" i="12"/>
  <c r="L297" i="12"/>
  <c r="K297" i="12"/>
  <c r="J297" i="12"/>
  <c r="I297" i="12"/>
  <c r="H297" i="12"/>
  <c r="E297" i="12"/>
  <c r="D297" i="12"/>
  <c r="C297" i="12"/>
  <c r="L296" i="12"/>
  <c r="K296" i="12"/>
  <c r="J296" i="12"/>
  <c r="I296" i="12"/>
  <c r="H296" i="12"/>
  <c r="E296" i="12"/>
  <c r="D296" i="12"/>
  <c r="C296" i="12"/>
  <c r="L295" i="12"/>
  <c r="K295" i="12"/>
  <c r="J295" i="12"/>
  <c r="I295" i="12"/>
  <c r="H295" i="12"/>
  <c r="E295" i="12"/>
  <c r="D295" i="12"/>
  <c r="C295" i="12"/>
  <c r="L294" i="12"/>
  <c r="K294" i="12"/>
  <c r="J294" i="12"/>
  <c r="I294" i="12"/>
  <c r="H294" i="12"/>
  <c r="E294" i="12"/>
  <c r="D294" i="12"/>
  <c r="C294" i="12"/>
  <c r="L293" i="12"/>
  <c r="K293" i="12"/>
  <c r="J293" i="12"/>
  <c r="I293" i="12"/>
  <c r="H293" i="12"/>
  <c r="E293" i="12"/>
  <c r="D293" i="12"/>
  <c r="C293" i="12"/>
  <c r="L292" i="12"/>
  <c r="K292" i="12"/>
  <c r="J292" i="12"/>
  <c r="I292" i="12"/>
  <c r="H292" i="12"/>
  <c r="E292" i="12"/>
  <c r="D292" i="12"/>
  <c r="C292" i="12"/>
  <c r="L291" i="12"/>
  <c r="K291" i="12"/>
  <c r="J291" i="12"/>
  <c r="I291" i="12"/>
  <c r="H291" i="12"/>
  <c r="E291" i="12"/>
  <c r="D291" i="12"/>
  <c r="C291" i="12"/>
  <c r="L290" i="12"/>
  <c r="K290" i="12"/>
  <c r="J290" i="12"/>
  <c r="I290" i="12"/>
  <c r="H290" i="12"/>
  <c r="E290" i="12"/>
  <c r="D290" i="12"/>
  <c r="C290" i="12"/>
  <c r="L289" i="12"/>
  <c r="K289" i="12"/>
  <c r="J289" i="12"/>
  <c r="I289" i="12"/>
  <c r="H289" i="12"/>
  <c r="E289" i="12"/>
  <c r="D289" i="12"/>
  <c r="C289" i="12"/>
  <c r="L288" i="12"/>
  <c r="K288" i="12"/>
  <c r="J288" i="12"/>
  <c r="I288" i="12"/>
  <c r="H288" i="12"/>
  <c r="E288" i="12"/>
  <c r="D288" i="12"/>
  <c r="C288" i="12"/>
  <c r="L287" i="12"/>
  <c r="K287" i="12"/>
  <c r="J287" i="12"/>
  <c r="I287" i="12"/>
  <c r="H287" i="12"/>
  <c r="E287" i="12"/>
  <c r="D287" i="12"/>
  <c r="C287" i="12"/>
  <c r="L286" i="12"/>
  <c r="K286" i="12"/>
  <c r="J286" i="12"/>
  <c r="I286" i="12"/>
  <c r="H286" i="12"/>
  <c r="E286" i="12"/>
  <c r="D286" i="12"/>
  <c r="C286" i="12"/>
  <c r="L285" i="12"/>
  <c r="K285" i="12"/>
  <c r="J285" i="12"/>
  <c r="I285" i="12"/>
  <c r="H285" i="12"/>
  <c r="E285" i="12"/>
  <c r="D285" i="12"/>
  <c r="C285" i="12"/>
  <c r="L284" i="12"/>
  <c r="K284" i="12"/>
  <c r="J284" i="12"/>
  <c r="I284" i="12"/>
  <c r="H284" i="12"/>
  <c r="E284" i="12"/>
  <c r="D284" i="12"/>
  <c r="C284" i="12"/>
  <c r="L283" i="12"/>
  <c r="K283" i="12"/>
  <c r="J283" i="12"/>
  <c r="I283" i="12"/>
  <c r="H283" i="12"/>
  <c r="E283" i="12"/>
  <c r="D283" i="12"/>
  <c r="C283" i="12"/>
  <c r="L282" i="12"/>
  <c r="K282" i="12"/>
  <c r="J282" i="12"/>
  <c r="I282" i="12"/>
  <c r="H282" i="12"/>
  <c r="E282" i="12"/>
  <c r="D282" i="12"/>
  <c r="C282" i="12"/>
  <c r="L281" i="12"/>
  <c r="K281" i="12"/>
  <c r="J281" i="12"/>
  <c r="I281" i="12"/>
  <c r="H281" i="12"/>
  <c r="E281" i="12"/>
  <c r="D281" i="12"/>
  <c r="C281" i="12"/>
  <c r="L280" i="12"/>
  <c r="K280" i="12"/>
  <c r="J280" i="12"/>
  <c r="I280" i="12"/>
  <c r="H280" i="12"/>
  <c r="E280" i="12"/>
  <c r="D280" i="12"/>
  <c r="C280" i="12"/>
  <c r="L279" i="12"/>
  <c r="K279" i="12"/>
  <c r="J279" i="12"/>
  <c r="I279" i="12"/>
  <c r="H279" i="12"/>
  <c r="E279" i="12"/>
  <c r="D279" i="12"/>
  <c r="C279" i="12"/>
  <c r="L278" i="12"/>
  <c r="K278" i="12"/>
  <c r="J278" i="12"/>
  <c r="I278" i="12"/>
  <c r="H278" i="12"/>
  <c r="E278" i="12"/>
  <c r="D278" i="12"/>
  <c r="C278" i="12"/>
  <c r="L277" i="12"/>
  <c r="K277" i="12"/>
  <c r="J277" i="12"/>
  <c r="I277" i="12"/>
  <c r="H277" i="12"/>
  <c r="E277" i="12"/>
  <c r="D277" i="12"/>
  <c r="C277" i="12"/>
  <c r="L276" i="12"/>
  <c r="K276" i="12"/>
  <c r="J276" i="12"/>
  <c r="I276" i="12"/>
  <c r="H276" i="12"/>
  <c r="E276" i="12"/>
  <c r="D276" i="12"/>
  <c r="C276" i="12"/>
  <c r="L275" i="12"/>
  <c r="K275" i="12"/>
  <c r="J275" i="12"/>
  <c r="I275" i="12"/>
  <c r="H275" i="12"/>
  <c r="E275" i="12"/>
  <c r="D275" i="12"/>
  <c r="C275" i="12"/>
  <c r="L274" i="12"/>
  <c r="K274" i="12"/>
  <c r="J274" i="12"/>
  <c r="I274" i="12"/>
  <c r="H274" i="12"/>
  <c r="E274" i="12"/>
  <c r="D274" i="12"/>
  <c r="C274" i="12"/>
  <c r="L273" i="12"/>
  <c r="K273" i="12"/>
  <c r="J273" i="12"/>
  <c r="I273" i="12"/>
  <c r="H273" i="12"/>
  <c r="E273" i="12"/>
  <c r="D273" i="12"/>
  <c r="C273" i="12"/>
  <c r="L272" i="12"/>
  <c r="K272" i="12"/>
  <c r="J272" i="12"/>
  <c r="I272" i="12"/>
  <c r="H272" i="12"/>
  <c r="E272" i="12"/>
  <c r="D272" i="12"/>
  <c r="C272" i="12"/>
  <c r="L271" i="12"/>
  <c r="K271" i="12"/>
  <c r="J271" i="12"/>
  <c r="I271" i="12"/>
  <c r="H271" i="12"/>
  <c r="E271" i="12"/>
  <c r="D271" i="12"/>
  <c r="C271" i="12"/>
  <c r="L270" i="12"/>
  <c r="K270" i="12"/>
  <c r="J270" i="12"/>
  <c r="I270" i="12"/>
  <c r="H270" i="12"/>
  <c r="E270" i="12"/>
  <c r="D270" i="12"/>
  <c r="C270" i="12"/>
  <c r="L269" i="12"/>
  <c r="K269" i="12"/>
  <c r="J269" i="12"/>
  <c r="I269" i="12"/>
  <c r="H269" i="12"/>
  <c r="E269" i="12"/>
  <c r="D269" i="12"/>
  <c r="C269" i="12"/>
  <c r="L268" i="12"/>
  <c r="K268" i="12"/>
  <c r="J268" i="12"/>
  <c r="I268" i="12"/>
  <c r="H268" i="12"/>
  <c r="E268" i="12"/>
  <c r="D268" i="12"/>
  <c r="C268" i="12"/>
  <c r="L267" i="12"/>
  <c r="K267" i="12"/>
  <c r="J267" i="12"/>
  <c r="I267" i="12"/>
  <c r="H267" i="12"/>
  <c r="E267" i="12"/>
  <c r="D267" i="12"/>
  <c r="C267" i="12"/>
  <c r="L266" i="12"/>
  <c r="K266" i="12"/>
  <c r="J266" i="12"/>
  <c r="I266" i="12"/>
  <c r="H266" i="12"/>
  <c r="E266" i="12"/>
  <c r="D266" i="12"/>
  <c r="C266" i="12"/>
  <c r="L265" i="12"/>
  <c r="K265" i="12"/>
  <c r="J265" i="12"/>
  <c r="I265" i="12"/>
  <c r="H265" i="12"/>
  <c r="E265" i="12"/>
  <c r="D265" i="12"/>
  <c r="C265" i="12"/>
  <c r="L264" i="12"/>
  <c r="K264" i="12"/>
  <c r="J264" i="12"/>
  <c r="I264" i="12"/>
  <c r="H264" i="12"/>
  <c r="E264" i="12"/>
  <c r="D264" i="12"/>
  <c r="C264" i="12"/>
  <c r="L263" i="12"/>
  <c r="K263" i="12"/>
  <c r="J263" i="12"/>
  <c r="I263" i="12"/>
  <c r="H263" i="12"/>
  <c r="E263" i="12"/>
  <c r="D263" i="12"/>
  <c r="C263" i="12"/>
  <c r="L262" i="12"/>
  <c r="K262" i="12"/>
  <c r="J262" i="12"/>
  <c r="I262" i="12"/>
  <c r="H262" i="12"/>
  <c r="E262" i="12"/>
  <c r="D262" i="12"/>
  <c r="C262" i="12"/>
  <c r="L261" i="12"/>
  <c r="K261" i="12"/>
  <c r="J261" i="12"/>
  <c r="I261" i="12"/>
  <c r="H261" i="12"/>
  <c r="E261" i="12"/>
  <c r="D261" i="12"/>
  <c r="C261" i="12"/>
  <c r="L260" i="12"/>
  <c r="K260" i="12"/>
  <c r="J260" i="12"/>
  <c r="I260" i="12"/>
  <c r="H260" i="12"/>
  <c r="E260" i="12"/>
  <c r="D260" i="12"/>
  <c r="C260" i="12"/>
  <c r="L259" i="12"/>
  <c r="K259" i="12"/>
  <c r="J259" i="12"/>
  <c r="I259" i="12"/>
  <c r="H259" i="12"/>
  <c r="E259" i="12"/>
  <c r="D259" i="12"/>
  <c r="C259" i="12"/>
  <c r="L258" i="12"/>
  <c r="K258" i="12"/>
  <c r="J258" i="12"/>
  <c r="I258" i="12"/>
  <c r="H258" i="12"/>
  <c r="E258" i="12"/>
  <c r="D258" i="12"/>
  <c r="C258" i="12"/>
  <c r="L257" i="12"/>
  <c r="K257" i="12"/>
  <c r="J257" i="12"/>
  <c r="I257" i="12"/>
  <c r="H257" i="12"/>
  <c r="E257" i="12"/>
  <c r="D257" i="12"/>
  <c r="C257" i="12"/>
  <c r="L256" i="12"/>
  <c r="K256" i="12"/>
  <c r="J256" i="12"/>
  <c r="I256" i="12"/>
  <c r="H256" i="12"/>
  <c r="E256" i="12"/>
  <c r="D256" i="12"/>
  <c r="C256" i="12"/>
  <c r="L255" i="12"/>
  <c r="K255" i="12"/>
  <c r="J255" i="12"/>
  <c r="I255" i="12"/>
  <c r="H255" i="12"/>
  <c r="E255" i="12"/>
  <c r="D255" i="12"/>
  <c r="C255" i="12"/>
  <c r="L254" i="12"/>
  <c r="K254" i="12"/>
  <c r="J254" i="12"/>
  <c r="I254" i="12"/>
  <c r="H254" i="12"/>
  <c r="E254" i="12"/>
  <c r="D254" i="12"/>
  <c r="C254" i="12"/>
  <c r="L253" i="12"/>
  <c r="K253" i="12"/>
  <c r="J253" i="12"/>
  <c r="I253" i="12"/>
  <c r="H253" i="12"/>
  <c r="E253" i="12"/>
  <c r="D253" i="12"/>
  <c r="C253" i="12"/>
  <c r="L252" i="12"/>
  <c r="K252" i="12"/>
  <c r="J252" i="12"/>
  <c r="I252" i="12"/>
  <c r="H252" i="12"/>
  <c r="E252" i="12"/>
  <c r="D252" i="12"/>
  <c r="C252" i="12"/>
  <c r="L251" i="12"/>
  <c r="K251" i="12"/>
  <c r="J251" i="12"/>
  <c r="I251" i="12"/>
  <c r="H251" i="12"/>
  <c r="E251" i="12"/>
  <c r="D251" i="12"/>
  <c r="C251" i="12"/>
  <c r="L250" i="12"/>
  <c r="K250" i="12"/>
  <c r="J250" i="12"/>
  <c r="I250" i="12"/>
  <c r="H250" i="12"/>
  <c r="E250" i="12"/>
  <c r="D250" i="12"/>
  <c r="C250" i="12"/>
  <c r="L249" i="12"/>
  <c r="K249" i="12"/>
  <c r="J249" i="12"/>
  <c r="I249" i="12"/>
  <c r="H249" i="12"/>
  <c r="E249" i="12"/>
  <c r="D249" i="12"/>
  <c r="C249" i="12"/>
  <c r="L248" i="12"/>
  <c r="K248" i="12"/>
  <c r="J248" i="12"/>
  <c r="I248" i="12"/>
  <c r="H248" i="12"/>
  <c r="E248" i="12"/>
  <c r="D248" i="12"/>
  <c r="C248" i="12"/>
  <c r="L247" i="12"/>
  <c r="K247" i="12"/>
  <c r="J247" i="12"/>
  <c r="I247" i="12"/>
  <c r="H247" i="12"/>
  <c r="E247" i="12"/>
  <c r="D247" i="12"/>
  <c r="C247" i="12"/>
  <c r="L246" i="12"/>
  <c r="K246" i="12"/>
  <c r="J246" i="12"/>
  <c r="I246" i="12"/>
  <c r="H246" i="12"/>
  <c r="E246" i="12"/>
  <c r="D246" i="12"/>
  <c r="C246" i="12"/>
  <c r="L245" i="12"/>
  <c r="K245" i="12"/>
  <c r="J245" i="12"/>
  <c r="I245" i="12"/>
  <c r="H245" i="12"/>
  <c r="E245" i="12"/>
  <c r="D245" i="12"/>
  <c r="C245" i="12"/>
  <c r="L244" i="12"/>
  <c r="K244" i="12"/>
  <c r="J244" i="12"/>
  <c r="I244" i="12"/>
  <c r="H244" i="12"/>
  <c r="E244" i="12"/>
  <c r="D244" i="12"/>
  <c r="C244" i="12"/>
  <c r="L243" i="12"/>
  <c r="K243" i="12"/>
  <c r="J243" i="12"/>
  <c r="I243" i="12"/>
  <c r="H243" i="12"/>
  <c r="E243" i="12"/>
  <c r="D243" i="12"/>
  <c r="C243" i="12"/>
  <c r="L242" i="12"/>
  <c r="K242" i="12"/>
  <c r="J242" i="12"/>
  <c r="I242" i="12"/>
  <c r="H242" i="12"/>
  <c r="E242" i="12"/>
  <c r="D242" i="12"/>
  <c r="C242" i="12"/>
  <c r="L241" i="12"/>
  <c r="K241" i="12"/>
  <c r="J241" i="12"/>
  <c r="I241" i="12"/>
  <c r="H241" i="12"/>
  <c r="E241" i="12"/>
  <c r="D241" i="12"/>
  <c r="C241" i="12"/>
  <c r="L240" i="12"/>
  <c r="K240" i="12"/>
  <c r="J240" i="12"/>
  <c r="I240" i="12"/>
  <c r="H240" i="12"/>
  <c r="E240" i="12"/>
  <c r="D240" i="12"/>
  <c r="C240" i="12"/>
  <c r="L239" i="12"/>
  <c r="K239" i="12"/>
  <c r="J239" i="12"/>
  <c r="I239" i="12"/>
  <c r="H239" i="12"/>
  <c r="E239" i="12"/>
  <c r="D239" i="12"/>
  <c r="C239" i="12"/>
  <c r="L238" i="12"/>
  <c r="K238" i="12"/>
  <c r="J238" i="12"/>
  <c r="I238" i="12"/>
  <c r="H238" i="12"/>
  <c r="E238" i="12"/>
  <c r="D238" i="12"/>
  <c r="C238" i="12"/>
  <c r="L237" i="12"/>
  <c r="K237" i="12"/>
  <c r="J237" i="12"/>
  <c r="I237" i="12"/>
  <c r="H237" i="12"/>
  <c r="E237" i="12"/>
  <c r="D237" i="12"/>
  <c r="C237" i="12"/>
  <c r="L236" i="12"/>
  <c r="K236" i="12"/>
  <c r="J236" i="12"/>
  <c r="I236" i="12"/>
  <c r="H236" i="12"/>
  <c r="E236" i="12"/>
  <c r="D236" i="12"/>
  <c r="C236" i="12"/>
  <c r="L235" i="12"/>
  <c r="K235" i="12"/>
  <c r="J235" i="12"/>
  <c r="I235" i="12"/>
  <c r="H235" i="12"/>
  <c r="E235" i="12"/>
  <c r="D235" i="12"/>
  <c r="C235" i="12"/>
  <c r="L234" i="12"/>
  <c r="K234" i="12"/>
  <c r="J234" i="12"/>
  <c r="I234" i="12"/>
  <c r="H234" i="12"/>
  <c r="E234" i="12"/>
  <c r="D234" i="12"/>
  <c r="C234" i="12"/>
  <c r="L233" i="12"/>
  <c r="K233" i="12"/>
  <c r="J233" i="12"/>
  <c r="I233" i="12"/>
  <c r="H233" i="12"/>
  <c r="E233" i="12"/>
  <c r="D233" i="12"/>
  <c r="C233" i="12"/>
  <c r="L232" i="12"/>
  <c r="K232" i="12"/>
  <c r="J232" i="12"/>
  <c r="I232" i="12"/>
  <c r="H232" i="12"/>
  <c r="E232" i="12"/>
  <c r="D232" i="12"/>
  <c r="C232" i="12"/>
  <c r="L231" i="12"/>
  <c r="K231" i="12"/>
  <c r="J231" i="12"/>
  <c r="I231" i="12"/>
  <c r="H231" i="12"/>
  <c r="E231" i="12"/>
  <c r="D231" i="12"/>
  <c r="C231" i="12"/>
  <c r="L230" i="12"/>
  <c r="K230" i="12"/>
  <c r="J230" i="12"/>
  <c r="I230" i="12"/>
  <c r="H230" i="12"/>
  <c r="E230" i="12"/>
  <c r="D230" i="12"/>
  <c r="C230" i="12"/>
  <c r="L229" i="12"/>
  <c r="K229" i="12"/>
  <c r="J229" i="12"/>
  <c r="I229" i="12"/>
  <c r="H229" i="12"/>
  <c r="E229" i="12"/>
  <c r="D229" i="12"/>
  <c r="C229" i="12"/>
  <c r="L228" i="12"/>
  <c r="K228" i="12"/>
  <c r="J228" i="12"/>
  <c r="I228" i="12"/>
  <c r="H228" i="12"/>
  <c r="E228" i="12"/>
  <c r="D228" i="12"/>
  <c r="C228" i="12"/>
  <c r="L227" i="12"/>
  <c r="K227" i="12"/>
  <c r="J227" i="12"/>
  <c r="I227" i="12"/>
  <c r="H227" i="12"/>
  <c r="E227" i="12"/>
  <c r="D227" i="12"/>
  <c r="C227" i="12"/>
  <c r="L226" i="12"/>
  <c r="K226" i="12"/>
  <c r="J226" i="12"/>
  <c r="I226" i="12"/>
  <c r="H226" i="12"/>
  <c r="E226" i="12"/>
  <c r="D226" i="12"/>
  <c r="C226" i="12"/>
  <c r="L225" i="12"/>
  <c r="K225" i="12"/>
  <c r="J225" i="12"/>
  <c r="I225" i="12"/>
  <c r="H225" i="12"/>
  <c r="E225" i="12"/>
  <c r="D225" i="12"/>
  <c r="C225" i="12"/>
  <c r="L224" i="12"/>
  <c r="K224" i="12"/>
  <c r="J224" i="12"/>
  <c r="I224" i="12"/>
  <c r="H224" i="12"/>
  <c r="E224" i="12"/>
  <c r="D224" i="12"/>
  <c r="C224" i="12"/>
  <c r="L223" i="12"/>
  <c r="K223" i="12"/>
  <c r="J223" i="12"/>
  <c r="I223" i="12"/>
  <c r="H223" i="12"/>
  <c r="E223" i="12"/>
  <c r="D223" i="12"/>
  <c r="C223" i="12"/>
  <c r="L222" i="12"/>
  <c r="K222" i="12"/>
  <c r="J222" i="12"/>
  <c r="I222" i="12"/>
  <c r="H222" i="12"/>
  <c r="E222" i="12"/>
  <c r="D222" i="12"/>
  <c r="C222" i="12"/>
  <c r="L221" i="12"/>
  <c r="K221" i="12"/>
  <c r="J221" i="12"/>
  <c r="I221" i="12"/>
  <c r="H221" i="12"/>
  <c r="E221" i="12"/>
  <c r="D221" i="12"/>
  <c r="C221" i="12"/>
  <c r="L220" i="12"/>
  <c r="K220" i="12"/>
  <c r="J220" i="12"/>
  <c r="I220" i="12"/>
  <c r="H220" i="12"/>
  <c r="E220" i="12"/>
  <c r="D220" i="12"/>
  <c r="C220" i="12"/>
  <c r="L219" i="12"/>
  <c r="K219" i="12"/>
  <c r="J219" i="12"/>
  <c r="I219" i="12"/>
  <c r="H219" i="12"/>
  <c r="E219" i="12"/>
  <c r="D219" i="12"/>
  <c r="C219" i="12"/>
  <c r="L218" i="12"/>
  <c r="K218" i="12"/>
  <c r="J218" i="12"/>
  <c r="I218" i="12"/>
  <c r="H218" i="12"/>
  <c r="E218" i="12"/>
  <c r="D218" i="12"/>
  <c r="C218" i="12"/>
  <c r="L217" i="12"/>
  <c r="K217" i="12"/>
  <c r="J217" i="12"/>
  <c r="I217" i="12"/>
  <c r="H217" i="12"/>
  <c r="E217" i="12"/>
  <c r="D217" i="12"/>
  <c r="C217" i="12"/>
  <c r="L216" i="12"/>
  <c r="K216" i="12"/>
  <c r="J216" i="12"/>
  <c r="I216" i="12"/>
  <c r="H216" i="12"/>
  <c r="E216" i="12"/>
  <c r="D216" i="12"/>
  <c r="C216" i="12"/>
  <c r="L215" i="12"/>
  <c r="K215" i="12"/>
  <c r="J215" i="12"/>
  <c r="I215" i="12"/>
  <c r="H215" i="12"/>
  <c r="E215" i="12"/>
  <c r="D215" i="12"/>
  <c r="C215" i="12"/>
  <c r="L214" i="12"/>
  <c r="K214" i="12"/>
  <c r="J214" i="12"/>
  <c r="I214" i="12"/>
  <c r="H214" i="12"/>
  <c r="E214" i="12"/>
  <c r="D214" i="12"/>
  <c r="C214" i="12"/>
  <c r="L213" i="12"/>
  <c r="K213" i="12"/>
  <c r="J213" i="12"/>
  <c r="I213" i="12"/>
  <c r="H213" i="12"/>
  <c r="E213" i="12"/>
  <c r="D213" i="12"/>
  <c r="C213" i="12"/>
  <c r="L212" i="12"/>
  <c r="K212" i="12"/>
  <c r="J212" i="12"/>
  <c r="I212" i="12"/>
  <c r="H212" i="12"/>
  <c r="E212" i="12"/>
  <c r="D212" i="12"/>
  <c r="C212" i="12"/>
  <c r="L211" i="12"/>
  <c r="K211" i="12"/>
  <c r="J211" i="12"/>
  <c r="I211" i="12"/>
  <c r="H211" i="12"/>
  <c r="E211" i="12"/>
  <c r="D211" i="12"/>
  <c r="C211" i="12"/>
  <c r="L210" i="12"/>
  <c r="K210" i="12"/>
  <c r="J210" i="12"/>
  <c r="I210" i="12"/>
  <c r="H210" i="12"/>
  <c r="E210" i="12"/>
  <c r="D210" i="12"/>
  <c r="C210" i="12"/>
  <c r="L209" i="12"/>
  <c r="K209" i="12"/>
  <c r="J209" i="12"/>
  <c r="I209" i="12"/>
  <c r="H209" i="12"/>
  <c r="E209" i="12"/>
  <c r="D209" i="12"/>
  <c r="C209" i="12"/>
  <c r="L208" i="12"/>
  <c r="K208" i="12"/>
  <c r="J208" i="12"/>
  <c r="I208" i="12"/>
  <c r="H208" i="12"/>
  <c r="E208" i="12"/>
  <c r="D208" i="12"/>
  <c r="C208" i="12"/>
  <c r="L207" i="12"/>
  <c r="K207" i="12"/>
  <c r="J207" i="12"/>
  <c r="I207" i="12"/>
  <c r="H207" i="12"/>
  <c r="E207" i="12"/>
  <c r="D207" i="12"/>
  <c r="C207" i="12"/>
  <c r="L206" i="12"/>
  <c r="K206" i="12"/>
  <c r="J206" i="12"/>
  <c r="I206" i="12"/>
  <c r="H206" i="12"/>
  <c r="E206" i="12"/>
  <c r="D206" i="12"/>
  <c r="C206" i="12"/>
  <c r="L205" i="12"/>
  <c r="K205" i="12"/>
  <c r="J205" i="12"/>
  <c r="I205" i="12"/>
  <c r="H205" i="12"/>
  <c r="E205" i="12"/>
  <c r="D205" i="12"/>
  <c r="C205" i="12"/>
  <c r="L204" i="12"/>
  <c r="K204" i="12"/>
  <c r="J204" i="12"/>
  <c r="I204" i="12"/>
  <c r="H204" i="12"/>
  <c r="E204" i="12"/>
  <c r="D204" i="12"/>
  <c r="C204" i="12"/>
  <c r="L203" i="12"/>
  <c r="K203" i="12"/>
  <c r="J203" i="12"/>
  <c r="I203" i="12"/>
  <c r="H203" i="12"/>
  <c r="E203" i="12"/>
  <c r="D203" i="12"/>
  <c r="C203" i="12"/>
  <c r="L202" i="12"/>
  <c r="K202" i="12"/>
  <c r="J202" i="12"/>
  <c r="I202" i="12"/>
  <c r="H202" i="12"/>
  <c r="E202" i="12"/>
  <c r="D202" i="12"/>
  <c r="C202" i="12"/>
  <c r="L201" i="12"/>
  <c r="K201" i="12"/>
  <c r="J201" i="12"/>
  <c r="I201" i="12"/>
  <c r="H201" i="12"/>
  <c r="E201" i="12"/>
  <c r="D201" i="12"/>
  <c r="C201" i="12"/>
  <c r="L200" i="12"/>
  <c r="K200" i="12"/>
  <c r="J200" i="12"/>
  <c r="I200" i="12"/>
  <c r="H200" i="12"/>
  <c r="E200" i="12"/>
  <c r="D200" i="12"/>
  <c r="C200" i="12"/>
  <c r="L199" i="12"/>
  <c r="K199" i="12"/>
  <c r="J199" i="12"/>
  <c r="I199" i="12"/>
  <c r="H199" i="12"/>
  <c r="E199" i="12"/>
  <c r="D199" i="12"/>
  <c r="C199" i="12"/>
  <c r="L198" i="12"/>
  <c r="K198" i="12"/>
  <c r="J198" i="12"/>
  <c r="I198" i="12"/>
  <c r="H198" i="12"/>
  <c r="E198" i="12"/>
  <c r="D198" i="12"/>
  <c r="C198" i="12"/>
  <c r="L197" i="12"/>
  <c r="K197" i="12"/>
  <c r="J197" i="12"/>
  <c r="I197" i="12"/>
  <c r="H197" i="12"/>
  <c r="E197" i="12"/>
  <c r="D197" i="12"/>
  <c r="C197" i="12"/>
  <c r="L196" i="12"/>
  <c r="K196" i="12"/>
  <c r="J196" i="12"/>
  <c r="I196" i="12"/>
  <c r="H196" i="12"/>
  <c r="E196" i="12"/>
  <c r="D196" i="12"/>
  <c r="C196" i="12"/>
  <c r="L195" i="12"/>
  <c r="K195" i="12"/>
  <c r="J195" i="12"/>
  <c r="I195" i="12"/>
  <c r="H195" i="12"/>
  <c r="E195" i="12"/>
  <c r="D195" i="12"/>
  <c r="C195" i="12"/>
  <c r="L194" i="12"/>
  <c r="K194" i="12"/>
  <c r="J194" i="12"/>
  <c r="I194" i="12"/>
  <c r="H194" i="12"/>
  <c r="E194" i="12"/>
  <c r="D194" i="12"/>
  <c r="C194" i="12"/>
  <c r="L193" i="12"/>
  <c r="K193" i="12"/>
  <c r="J193" i="12"/>
  <c r="I193" i="12"/>
  <c r="H193" i="12"/>
  <c r="E193" i="12"/>
  <c r="D193" i="12"/>
  <c r="C193" i="12"/>
  <c r="L192" i="12"/>
  <c r="K192" i="12"/>
  <c r="J192" i="12"/>
  <c r="I192" i="12"/>
  <c r="H192" i="12"/>
  <c r="E192" i="12"/>
  <c r="D192" i="12"/>
  <c r="C192" i="12"/>
  <c r="L191" i="12"/>
  <c r="K191" i="12"/>
  <c r="J191" i="12"/>
  <c r="I191" i="12"/>
  <c r="H191" i="12"/>
  <c r="E191" i="12"/>
  <c r="D191" i="12"/>
  <c r="C191" i="12"/>
  <c r="L190" i="12"/>
  <c r="K190" i="12"/>
  <c r="J190" i="12"/>
  <c r="I190" i="12"/>
  <c r="H190" i="12"/>
  <c r="E190" i="12"/>
  <c r="D190" i="12"/>
  <c r="C190" i="12"/>
  <c r="L189" i="12"/>
  <c r="K189" i="12"/>
  <c r="J189" i="12"/>
  <c r="I189" i="12"/>
  <c r="H189" i="12"/>
  <c r="E189" i="12"/>
  <c r="D189" i="12"/>
  <c r="C189" i="12"/>
  <c r="L188" i="12"/>
  <c r="K188" i="12"/>
  <c r="J188" i="12"/>
  <c r="I188" i="12"/>
  <c r="H188" i="12"/>
  <c r="E188" i="12"/>
  <c r="D188" i="12"/>
  <c r="C188" i="12"/>
  <c r="L187" i="12"/>
  <c r="K187" i="12"/>
  <c r="J187" i="12"/>
  <c r="I187" i="12"/>
  <c r="H187" i="12"/>
  <c r="E187" i="12"/>
  <c r="D187" i="12"/>
  <c r="C187" i="12"/>
  <c r="L186" i="12"/>
  <c r="K186" i="12"/>
  <c r="J186" i="12"/>
  <c r="I186" i="12"/>
  <c r="H186" i="12"/>
  <c r="E186" i="12"/>
  <c r="D186" i="12"/>
  <c r="C186" i="12"/>
  <c r="L185" i="12"/>
  <c r="K185" i="12"/>
  <c r="J185" i="12"/>
  <c r="I185" i="12"/>
  <c r="H185" i="12"/>
  <c r="E185" i="12"/>
  <c r="D185" i="12"/>
  <c r="C185" i="12"/>
  <c r="L184" i="12"/>
  <c r="K184" i="12"/>
  <c r="J184" i="12"/>
  <c r="I184" i="12"/>
  <c r="H184" i="12"/>
  <c r="E184" i="12"/>
  <c r="D184" i="12"/>
  <c r="C184" i="12"/>
  <c r="L183" i="12"/>
  <c r="K183" i="12"/>
  <c r="J183" i="12"/>
  <c r="I183" i="12"/>
  <c r="H183" i="12"/>
  <c r="E183" i="12"/>
  <c r="D183" i="12"/>
  <c r="C183" i="12"/>
  <c r="L182" i="12"/>
  <c r="K182" i="12"/>
  <c r="J182" i="12"/>
  <c r="I182" i="12"/>
  <c r="H182" i="12"/>
  <c r="E182" i="12"/>
  <c r="D182" i="12"/>
  <c r="C182" i="12"/>
  <c r="L181" i="12"/>
  <c r="K181" i="12"/>
  <c r="J181" i="12"/>
  <c r="I181" i="12"/>
  <c r="H181" i="12"/>
  <c r="E181" i="12"/>
  <c r="D181" i="12"/>
  <c r="C181" i="12"/>
  <c r="L180" i="12"/>
  <c r="K180" i="12"/>
  <c r="J180" i="12"/>
  <c r="I180" i="12"/>
  <c r="H180" i="12"/>
  <c r="E180" i="12"/>
  <c r="D180" i="12"/>
  <c r="C180" i="12"/>
  <c r="L179" i="12"/>
  <c r="K179" i="12"/>
  <c r="J179" i="12"/>
  <c r="I179" i="12"/>
  <c r="H179" i="12"/>
  <c r="E179" i="12"/>
  <c r="D179" i="12"/>
  <c r="C179" i="12"/>
  <c r="L178" i="12"/>
  <c r="K178" i="12"/>
  <c r="J178" i="12"/>
  <c r="I178" i="12"/>
  <c r="H178" i="12"/>
  <c r="E178" i="12"/>
  <c r="D178" i="12"/>
  <c r="C178" i="12"/>
  <c r="L177" i="12"/>
  <c r="K177" i="12"/>
  <c r="J177" i="12"/>
  <c r="I177" i="12"/>
  <c r="H177" i="12"/>
  <c r="E177" i="12"/>
  <c r="D177" i="12"/>
  <c r="C177" i="12"/>
  <c r="L176" i="12"/>
  <c r="K176" i="12"/>
  <c r="J176" i="12"/>
  <c r="I176" i="12"/>
  <c r="H176" i="12"/>
  <c r="E176" i="12"/>
  <c r="D176" i="12"/>
  <c r="C176" i="12"/>
  <c r="L175" i="12"/>
  <c r="K175" i="12"/>
  <c r="J175" i="12"/>
  <c r="I175" i="12"/>
  <c r="H175" i="12"/>
  <c r="E175" i="12"/>
  <c r="D175" i="12"/>
  <c r="C175" i="12"/>
  <c r="L174" i="12"/>
  <c r="K174" i="12"/>
  <c r="J174" i="12"/>
  <c r="I174" i="12"/>
  <c r="H174" i="12"/>
  <c r="E174" i="12"/>
  <c r="D174" i="12"/>
  <c r="C174" i="12"/>
  <c r="L173" i="12"/>
  <c r="K173" i="12"/>
  <c r="J173" i="12"/>
  <c r="I173" i="12"/>
  <c r="H173" i="12"/>
  <c r="E173" i="12"/>
  <c r="D173" i="12"/>
  <c r="C173" i="12"/>
  <c r="L172" i="12"/>
  <c r="K172" i="12"/>
  <c r="J172" i="12"/>
  <c r="I172" i="12"/>
  <c r="H172" i="12"/>
  <c r="E172" i="12"/>
  <c r="D172" i="12"/>
  <c r="C172" i="12"/>
  <c r="L171" i="12"/>
  <c r="K171" i="12"/>
  <c r="J171" i="12"/>
  <c r="I171" i="12"/>
  <c r="H171" i="12"/>
  <c r="E171" i="12"/>
  <c r="D171" i="12"/>
  <c r="C171" i="12"/>
  <c r="L170" i="12"/>
  <c r="K170" i="12"/>
  <c r="J170" i="12"/>
  <c r="I170" i="12"/>
  <c r="H170" i="12"/>
  <c r="E170" i="12"/>
  <c r="D170" i="12"/>
  <c r="C170" i="12"/>
  <c r="L169" i="12"/>
  <c r="K169" i="12"/>
  <c r="J169" i="12"/>
  <c r="I169" i="12"/>
  <c r="H169" i="12"/>
  <c r="E169" i="12"/>
  <c r="D169" i="12"/>
  <c r="C169" i="12"/>
  <c r="L168" i="12"/>
  <c r="K168" i="12"/>
  <c r="J168" i="12"/>
  <c r="I168" i="12"/>
  <c r="H168" i="12"/>
  <c r="E168" i="12"/>
  <c r="D168" i="12"/>
  <c r="C168" i="12"/>
  <c r="L167" i="12"/>
  <c r="K167" i="12"/>
  <c r="J167" i="12"/>
  <c r="I167" i="12"/>
  <c r="H167" i="12"/>
  <c r="E167" i="12"/>
  <c r="D167" i="12"/>
  <c r="C167" i="12"/>
  <c r="L166" i="12"/>
  <c r="K166" i="12"/>
  <c r="J166" i="12"/>
  <c r="I166" i="12"/>
  <c r="H166" i="12"/>
  <c r="E166" i="12"/>
  <c r="D166" i="12"/>
  <c r="C166" i="12"/>
  <c r="L165" i="12"/>
  <c r="K165" i="12"/>
  <c r="J165" i="12"/>
  <c r="I165" i="12"/>
  <c r="H165" i="12"/>
  <c r="E165" i="12"/>
  <c r="D165" i="12"/>
  <c r="C165" i="12"/>
  <c r="L164" i="12"/>
  <c r="K164" i="12"/>
  <c r="J164" i="12"/>
  <c r="I164" i="12"/>
  <c r="H164" i="12"/>
  <c r="E164" i="12"/>
  <c r="D164" i="12"/>
  <c r="C164" i="12"/>
  <c r="L163" i="12"/>
  <c r="K163" i="12"/>
  <c r="J163" i="12"/>
  <c r="I163" i="12"/>
  <c r="H163" i="12"/>
  <c r="E163" i="12"/>
  <c r="D163" i="12"/>
  <c r="C163" i="12"/>
  <c r="L162" i="12"/>
  <c r="K162" i="12"/>
  <c r="J162" i="12"/>
  <c r="I162" i="12"/>
  <c r="H162" i="12"/>
  <c r="E162" i="12"/>
  <c r="D162" i="12"/>
  <c r="C162" i="12"/>
  <c r="L161" i="12"/>
  <c r="K161" i="12"/>
  <c r="J161" i="12"/>
  <c r="I161" i="12"/>
  <c r="H161" i="12"/>
  <c r="E161" i="12"/>
  <c r="D161" i="12"/>
  <c r="C161" i="12"/>
  <c r="L160" i="12"/>
  <c r="K160" i="12"/>
  <c r="J160" i="12"/>
  <c r="I160" i="12"/>
  <c r="H160" i="12"/>
  <c r="E160" i="12"/>
  <c r="D160" i="12"/>
  <c r="C160" i="12"/>
  <c r="L159" i="12"/>
  <c r="K159" i="12"/>
  <c r="J159" i="12"/>
  <c r="I159" i="12"/>
  <c r="H159" i="12"/>
  <c r="E159" i="12"/>
  <c r="D159" i="12"/>
  <c r="C159" i="12"/>
  <c r="L158" i="12"/>
  <c r="K158" i="12"/>
  <c r="J158" i="12"/>
  <c r="I158" i="12"/>
  <c r="H158" i="12"/>
  <c r="E158" i="12"/>
  <c r="D158" i="12"/>
  <c r="C158" i="12"/>
  <c r="L157" i="12"/>
  <c r="K157" i="12"/>
  <c r="J157" i="12"/>
  <c r="I157" i="12"/>
  <c r="H157" i="12"/>
  <c r="E157" i="12"/>
  <c r="D157" i="12"/>
  <c r="C157" i="12"/>
  <c r="L156" i="12"/>
  <c r="K156" i="12"/>
  <c r="J156" i="12"/>
  <c r="I156" i="12"/>
  <c r="H156" i="12"/>
  <c r="E156" i="12"/>
  <c r="D156" i="12"/>
  <c r="C156" i="12"/>
  <c r="L155" i="12"/>
  <c r="K155" i="12"/>
  <c r="J155" i="12"/>
  <c r="I155" i="12"/>
  <c r="H155" i="12"/>
  <c r="E155" i="12"/>
  <c r="D155" i="12"/>
  <c r="C155" i="12"/>
  <c r="L154" i="12"/>
  <c r="K154" i="12"/>
  <c r="J154" i="12"/>
  <c r="I154" i="12"/>
  <c r="H154" i="12"/>
  <c r="E154" i="12"/>
  <c r="D154" i="12"/>
  <c r="C154" i="12"/>
  <c r="L153" i="12"/>
  <c r="K153" i="12"/>
  <c r="J153" i="12"/>
  <c r="I153" i="12"/>
  <c r="H153" i="12"/>
  <c r="E153" i="12"/>
  <c r="D153" i="12"/>
  <c r="C153" i="12"/>
  <c r="L152" i="12"/>
  <c r="K152" i="12"/>
  <c r="J152" i="12"/>
  <c r="I152" i="12"/>
  <c r="H152" i="12"/>
  <c r="E152" i="12"/>
  <c r="D152" i="12"/>
  <c r="C152" i="12"/>
  <c r="L151" i="12"/>
  <c r="K151" i="12"/>
  <c r="J151" i="12"/>
  <c r="I151" i="12"/>
  <c r="H151" i="12"/>
  <c r="E151" i="12"/>
  <c r="D151" i="12"/>
  <c r="C151" i="12"/>
  <c r="L150" i="12"/>
  <c r="K150" i="12"/>
  <c r="J150" i="12"/>
  <c r="I150" i="12"/>
  <c r="H150" i="12"/>
  <c r="E150" i="12"/>
  <c r="D150" i="12"/>
  <c r="C150" i="12"/>
  <c r="L149" i="12"/>
  <c r="K149" i="12"/>
  <c r="J149" i="12"/>
  <c r="I149" i="12"/>
  <c r="H149" i="12"/>
  <c r="E149" i="12"/>
  <c r="D149" i="12"/>
  <c r="C149" i="12"/>
  <c r="L148" i="12"/>
  <c r="K148" i="12"/>
  <c r="J148" i="12"/>
  <c r="I148" i="12"/>
  <c r="H148" i="12"/>
  <c r="E148" i="12"/>
  <c r="D148" i="12"/>
  <c r="C148" i="12"/>
  <c r="L147" i="12"/>
  <c r="K147" i="12"/>
  <c r="J147" i="12"/>
  <c r="I147" i="12"/>
  <c r="H147" i="12"/>
  <c r="E147" i="12"/>
  <c r="D147" i="12"/>
  <c r="C147" i="12"/>
  <c r="L146" i="12"/>
  <c r="K146" i="12"/>
  <c r="J146" i="12"/>
  <c r="I146" i="12"/>
  <c r="H146" i="12"/>
  <c r="E146" i="12"/>
  <c r="D146" i="12"/>
  <c r="C146" i="12"/>
  <c r="L145" i="12"/>
  <c r="K145" i="12"/>
  <c r="J145" i="12"/>
  <c r="I145" i="12"/>
  <c r="H145" i="12"/>
  <c r="E145" i="12"/>
  <c r="D145" i="12"/>
  <c r="C145" i="12"/>
  <c r="L144" i="12"/>
  <c r="K144" i="12"/>
  <c r="J144" i="12"/>
  <c r="I144" i="12"/>
  <c r="H144" i="12"/>
  <c r="E144" i="12"/>
  <c r="D144" i="12"/>
  <c r="C144" i="12"/>
  <c r="L143" i="12"/>
  <c r="K143" i="12"/>
  <c r="J143" i="12"/>
  <c r="I143" i="12"/>
  <c r="H143" i="12"/>
  <c r="E143" i="12"/>
  <c r="D143" i="12"/>
  <c r="C143" i="12"/>
  <c r="L142" i="12"/>
  <c r="K142" i="12"/>
  <c r="J142" i="12"/>
  <c r="I142" i="12"/>
  <c r="H142" i="12"/>
  <c r="E142" i="12"/>
  <c r="D142" i="12"/>
  <c r="C142" i="12"/>
  <c r="L141" i="12"/>
  <c r="K141" i="12"/>
  <c r="J141" i="12"/>
  <c r="I141" i="12"/>
  <c r="H141" i="12"/>
  <c r="E141" i="12"/>
  <c r="D141" i="12"/>
  <c r="C141" i="12"/>
  <c r="L140" i="12"/>
  <c r="K140" i="12"/>
  <c r="J140" i="12"/>
  <c r="I140" i="12"/>
  <c r="H140" i="12"/>
  <c r="E140" i="12"/>
  <c r="D140" i="12"/>
  <c r="C140" i="12"/>
  <c r="L139" i="12"/>
  <c r="K139" i="12"/>
  <c r="J139" i="12"/>
  <c r="I139" i="12"/>
  <c r="H139" i="12"/>
  <c r="E139" i="12"/>
  <c r="D139" i="12"/>
  <c r="C139" i="12"/>
  <c r="L138" i="12"/>
  <c r="K138" i="12"/>
  <c r="J138" i="12"/>
  <c r="I138" i="12"/>
  <c r="H138" i="12"/>
  <c r="E138" i="12"/>
  <c r="D138" i="12"/>
  <c r="C138" i="12"/>
  <c r="L137" i="12"/>
  <c r="K137" i="12"/>
  <c r="J137" i="12"/>
  <c r="I137" i="12"/>
  <c r="H137" i="12"/>
  <c r="E137" i="12"/>
  <c r="D137" i="12"/>
  <c r="C137" i="12"/>
  <c r="L136" i="12"/>
  <c r="K136" i="12"/>
  <c r="J136" i="12"/>
  <c r="I136" i="12"/>
  <c r="H136" i="12"/>
  <c r="E136" i="12"/>
  <c r="D136" i="12"/>
  <c r="C136" i="12"/>
  <c r="L135" i="12"/>
  <c r="K135" i="12"/>
  <c r="J135" i="12"/>
  <c r="I135" i="12"/>
  <c r="H135" i="12"/>
  <c r="E135" i="12"/>
  <c r="D135" i="12"/>
  <c r="C135" i="12"/>
  <c r="L134" i="12"/>
  <c r="K134" i="12"/>
  <c r="J134" i="12"/>
  <c r="I134" i="12"/>
  <c r="H134" i="12"/>
  <c r="E134" i="12"/>
  <c r="D134" i="12"/>
  <c r="C134" i="12"/>
  <c r="L133" i="12"/>
  <c r="K133" i="12"/>
  <c r="J133" i="12"/>
  <c r="I133" i="12"/>
  <c r="H133" i="12"/>
  <c r="E133" i="12"/>
  <c r="D133" i="12"/>
  <c r="C133" i="12"/>
  <c r="L132" i="12"/>
  <c r="K132" i="12"/>
  <c r="J132" i="12"/>
  <c r="I132" i="12"/>
  <c r="H132" i="12"/>
  <c r="E132" i="12"/>
  <c r="D132" i="12"/>
  <c r="C132" i="12"/>
  <c r="L131" i="12"/>
  <c r="K131" i="12"/>
  <c r="J131" i="12"/>
  <c r="I131" i="12"/>
  <c r="H131" i="12"/>
  <c r="E131" i="12"/>
  <c r="D131" i="12"/>
  <c r="C131" i="12"/>
  <c r="L130" i="12"/>
  <c r="K130" i="12"/>
  <c r="J130" i="12"/>
  <c r="I130" i="12"/>
  <c r="H130" i="12"/>
  <c r="E130" i="12"/>
  <c r="D130" i="12"/>
  <c r="C130" i="12"/>
  <c r="L129" i="12"/>
  <c r="K129" i="12"/>
  <c r="J129" i="12"/>
  <c r="I129" i="12"/>
  <c r="H129" i="12"/>
  <c r="E129" i="12"/>
  <c r="D129" i="12"/>
  <c r="C129" i="12"/>
  <c r="L128" i="12"/>
  <c r="K128" i="12"/>
  <c r="J128" i="12"/>
  <c r="I128" i="12"/>
  <c r="H128" i="12"/>
  <c r="E128" i="12"/>
  <c r="D128" i="12"/>
  <c r="C128" i="12"/>
  <c r="L127" i="12"/>
  <c r="K127" i="12"/>
  <c r="J127" i="12"/>
  <c r="I127" i="12"/>
  <c r="H127" i="12"/>
  <c r="E127" i="12"/>
  <c r="D127" i="12"/>
  <c r="C127" i="12"/>
  <c r="L126" i="12"/>
  <c r="K126" i="12"/>
  <c r="J126" i="12"/>
  <c r="I126" i="12"/>
  <c r="H126" i="12"/>
  <c r="E126" i="12"/>
  <c r="D126" i="12"/>
  <c r="C126" i="12"/>
  <c r="L125" i="12"/>
  <c r="K125" i="12"/>
  <c r="J125" i="12"/>
  <c r="I125" i="12"/>
  <c r="H125" i="12"/>
  <c r="E125" i="12"/>
  <c r="D125" i="12"/>
  <c r="C125" i="12"/>
  <c r="L124" i="12"/>
  <c r="K124" i="12"/>
  <c r="J124" i="12"/>
  <c r="I124" i="12"/>
  <c r="H124" i="12"/>
  <c r="E124" i="12"/>
  <c r="D124" i="12"/>
  <c r="C124" i="12"/>
  <c r="L123" i="12"/>
  <c r="K123" i="12"/>
  <c r="J123" i="12"/>
  <c r="I123" i="12"/>
  <c r="H123" i="12"/>
  <c r="E123" i="12"/>
  <c r="D123" i="12"/>
  <c r="C123" i="12"/>
  <c r="L122" i="12"/>
  <c r="K122" i="12"/>
  <c r="J122" i="12"/>
  <c r="I122" i="12"/>
  <c r="H122" i="12"/>
  <c r="E122" i="12"/>
  <c r="D122" i="12"/>
  <c r="C122" i="12"/>
  <c r="L121" i="12"/>
  <c r="K121" i="12"/>
  <c r="J121" i="12"/>
  <c r="I121" i="12"/>
  <c r="H121" i="12"/>
  <c r="E121" i="12"/>
  <c r="D121" i="12"/>
  <c r="C121" i="12"/>
  <c r="L120" i="12"/>
  <c r="K120" i="12"/>
  <c r="J120" i="12"/>
  <c r="I120" i="12"/>
  <c r="H120" i="12"/>
  <c r="E120" i="12"/>
  <c r="D120" i="12"/>
  <c r="C120" i="12"/>
  <c r="L119" i="12"/>
  <c r="K119" i="12"/>
  <c r="J119" i="12"/>
  <c r="I119" i="12"/>
  <c r="H119" i="12"/>
  <c r="E119" i="12"/>
  <c r="D119" i="12"/>
  <c r="C119" i="12"/>
  <c r="L118" i="12"/>
  <c r="K118" i="12"/>
  <c r="J118" i="12"/>
  <c r="I118" i="12"/>
  <c r="H118" i="12"/>
  <c r="E118" i="12"/>
  <c r="D118" i="12"/>
  <c r="C118" i="12"/>
  <c r="L117" i="12"/>
  <c r="K117" i="12"/>
  <c r="J117" i="12"/>
  <c r="I117" i="12"/>
  <c r="H117" i="12"/>
  <c r="E117" i="12"/>
  <c r="D117" i="12"/>
  <c r="C117" i="12"/>
  <c r="L116" i="12"/>
  <c r="K116" i="12"/>
  <c r="J116" i="12"/>
  <c r="I116" i="12"/>
  <c r="H116" i="12"/>
  <c r="E116" i="12"/>
  <c r="D116" i="12"/>
  <c r="C116" i="12"/>
  <c r="L115" i="12"/>
  <c r="K115" i="12"/>
  <c r="J115" i="12"/>
  <c r="I115" i="12"/>
  <c r="H115" i="12"/>
  <c r="E115" i="12"/>
  <c r="D115" i="12"/>
  <c r="C115" i="12"/>
  <c r="L114" i="12"/>
  <c r="K114" i="12"/>
  <c r="J114" i="12"/>
  <c r="I114" i="12"/>
  <c r="H114" i="12"/>
  <c r="E114" i="12"/>
  <c r="D114" i="12"/>
  <c r="C114" i="12"/>
  <c r="L113" i="12"/>
  <c r="K113" i="12"/>
  <c r="J113" i="12"/>
  <c r="I113" i="12"/>
  <c r="H113" i="12"/>
  <c r="E113" i="12"/>
  <c r="D113" i="12"/>
  <c r="C113" i="12"/>
  <c r="L112" i="12"/>
  <c r="K112" i="12"/>
  <c r="J112" i="12"/>
  <c r="I112" i="12"/>
  <c r="H112" i="12"/>
  <c r="E112" i="12"/>
  <c r="D112" i="12"/>
  <c r="C112" i="12"/>
  <c r="L111" i="12"/>
  <c r="K111" i="12"/>
  <c r="J111" i="12"/>
  <c r="I111" i="12"/>
  <c r="H111" i="12"/>
  <c r="E111" i="12"/>
  <c r="D111" i="12"/>
  <c r="C111" i="12"/>
  <c r="L110" i="12"/>
  <c r="K110" i="12"/>
  <c r="J110" i="12"/>
  <c r="I110" i="12"/>
  <c r="H110" i="12"/>
  <c r="E110" i="12"/>
  <c r="D110" i="12"/>
  <c r="C110" i="12"/>
  <c r="L109" i="12"/>
  <c r="K109" i="12"/>
  <c r="J109" i="12"/>
  <c r="I109" i="12"/>
  <c r="H109" i="12"/>
  <c r="E109" i="12"/>
  <c r="D109" i="12"/>
  <c r="C109" i="12"/>
  <c r="L108" i="12"/>
  <c r="K108" i="12"/>
  <c r="J108" i="12"/>
  <c r="I108" i="12"/>
  <c r="H108" i="12"/>
  <c r="E108" i="12"/>
  <c r="D108" i="12"/>
  <c r="C108" i="12"/>
  <c r="L107" i="12"/>
  <c r="K107" i="12"/>
  <c r="J107" i="12"/>
  <c r="I107" i="12"/>
  <c r="H107" i="12"/>
  <c r="E107" i="12"/>
  <c r="D107" i="12"/>
  <c r="C107" i="12"/>
  <c r="L106" i="12"/>
  <c r="K106" i="12"/>
  <c r="J106" i="12"/>
  <c r="I106" i="12"/>
  <c r="H106" i="12"/>
  <c r="E106" i="12"/>
  <c r="D106" i="12"/>
  <c r="C106" i="12"/>
  <c r="L105" i="12"/>
  <c r="K105" i="12"/>
  <c r="J105" i="12"/>
  <c r="I105" i="12"/>
  <c r="H105" i="12"/>
  <c r="E105" i="12"/>
  <c r="D105" i="12"/>
  <c r="C105" i="12"/>
  <c r="L104" i="12"/>
  <c r="K104" i="12"/>
  <c r="J104" i="12"/>
  <c r="I104" i="12"/>
  <c r="H104" i="12"/>
  <c r="E104" i="12"/>
  <c r="D104" i="12"/>
  <c r="C104" i="12"/>
  <c r="L103" i="12"/>
  <c r="K103" i="12"/>
  <c r="J103" i="12"/>
  <c r="I103" i="12"/>
  <c r="H103" i="12"/>
  <c r="E103" i="12"/>
  <c r="D103" i="12"/>
  <c r="C103" i="12"/>
  <c r="L102" i="12"/>
  <c r="K102" i="12"/>
  <c r="J102" i="12"/>
  <c r="I102" i="12"/>
  <c r="H102" i="12"/>
  <c r="E102" i="12"/>
  <c r="D102" i="12"/>
  <c r="C102" i="12"/>
  <c r="L101" i="12"/>
  <c r="K101" i="12"/>
  <c r="J101" i="12"/>
  <c r="I101" i="12"/>
  <c r="H101" i="12"/>
  <c r="E101" i="12"/>
  <c r="D101" i="12"/>
  <c r="C101" i="12"/>
  <c r="L100" i="12"/>
  <c r="K100" i="12"/>
  <c r="J100" i="12"/>
  <c r="I100" i="12"/>
  <c r="H100" i="12"/>
  <c r="E100" i="12"/>
  <c r="D100" i="12"/>
  <c r="C100" i="12"/>
  <c r="L99" i="12"/>
  <c r="K99" i="12"/>
  <c r="J99" i="12"/>
  <c r="I99" i="12"/>
  <c r="H99" i="12"/>
  <c r="E99" i="12"/>
  <c r="D99" i="12"/>
  <c r="C99" i="12"/>
  <c r="L98" i="12"/>
  <c r="K98" i="12"/>
  <c r="J98" i="12"/>
  <c r="I98" i="12"/>
  <c r="H98" i="12"/>
  <c r="E98" i="12"/>
  <c r="D98" i="12"/>
  <c r="C98" i="12"/>
  <c r="L97" i="12"/>
  <c r="K97" i="12"/>
  <c r="J97" i="12"/>
  <c r="I97" i="12"/>
  <c r="H97" i="12"/>
  <c r="E97" i="12"/>
  <c r="D97" i="12"/>
  <c r="C97" i="12"/>
  <c r="L96" i="12"/>
  <c r="K96" i="12"/>
  <c r="J96" i="12"/>
  <c r="I96" i="12"/>
  <c r="H96" i="12"/>
  <c r="E96" i="12"/>
  <c r="D96" i="12"/>
  <c r="C96" i="12"/>
  <c r="L95" i="12"/>
  <c r="K95" i="12"/>
  <c r="J95" i="12"/>
  <c r="I95" i="12"/>
  <c r="H95" i="12"/>
  <c r="E95" i="12"/>
  <c r="D95" i="12"/>
  <c r="C95" i="12"/>
  <c r="L94" i="12"/>
  <c r="K94" i="12"/>
  <c r="J94" i="12"/>
  <c r="I94" i="12"/>
  <c r="H94" i="12"/>
  <c r="E94" i="12"/>
  <c r="D94" i="12"/>
  <c r="C94" i="12"/>
  <c r="L93" i="12"/>
  <c r="K93" i="12"/>
  <c r="J93" i="12"/>
  <c r="I93" i="12"/>
  <c r="H93" i="12"/>
  <c r="E93" i="12"/>
  <c r="D93" i="12"/>
  <c r="C93" i="12"/>
  <c r="L92" i="12"/>
  <c r="K92" i="12"/>
  <c r="J92" i="12"/>
  <c r="I92" i="12"/>
  <c r="H92" i="12"/>
  <c r="E92" i="12"/>
  <c r="D92" i="12"/>
  <c r="C92" i="12"/>
  <c r="L91" i="12"/>
  <c r="K91" i="12"/>
  <c r="J91" i="12"/>
  <c r="I91" i="12"/>
  <c r="H91" i="12"/>
  <c r="E91" i="12"/>
  <c r="D91" i="12"/>
  <c r="C91" i="12"/>
  <c r="L90" i="12"/>
  <c r="K90" i="12"/>
  <c r="J90" i="12"/>
  <c r="I90" i="12"/>
  <c r="H90" i="12"/>
  <c r="E90" i="12"/>
  <c r="D90" i="12"/>
  <c r="C90" i="12"/>
  <c r="L89" i="12"/>
  <c r="K89" i="12"/>
  <c r="J89" i="12"/>
  <c r="I89" i="12"/>
  <c r="H89" i="12"/>
  <c r="E89" i="12"/>
  <c r="D89" i="12"/>
  <c r="C89" i="12"/>
  <c r="L88" i="12"/>
  <c r="K88" i="12"/>
  <c r="J88" i="12"/>
  <c r="I88" i="12"/>
  <c r="H88" i="12"/>
  <c r="E88" i="12"/>
  <c r="D88" i="12"/>
  <c r="C88" i="12"/>
  <c r="L87" i="12"/>
  <c r="K87" i="12"/>
  <c r="J87" i="12"/>
  <c r="I87" i="12"/>
  <c r="H87" i="12"/>
  <c r="E87" i="12"/>
  <c r="D87" i="12"/>
  <c r="C87" i="12"/>
  <c r="L86" i="12"/>
  <c r="K86" i="12"/>
  <c r="J86" i="12"/>
  <c r="I86" i="12"/>
  <c r="H86" i="12"/>
  <c r="E86" i="12"/>
  <c r="D86" i="12"/>
  <c r="C86" i="12"/>
  <c r="L85" i="12"/>
  <c r="K85" i="12"/>
  <c r="J85" i="12"/>
  <c r="I85" i="12"/>
  <c r="H85" i="12"/>
  <c r="E85" i="12"/>
  <c r="D85" i="12"/>
  <c r="C85" i="12"/>
  <c r="L84" i="12"/>
  <c r="K84" i="12"/>
  <c r="J84" i="12"/>
  <c r="I84" i="12"/>
  <c r="H84" i="12"/>
  <c r="E84" i="12"/>
  <c r="D84" i="12"/>
  <c r="C84" i="12"/>
  <c r="L83" i="12"/>
  <c r="K83" i="12"/>
  <c r="J83" i="12"/>
  <c r="I83" i="12"/>
  <c r="H83" i="12"/>
  <c r="E83" i="12"/>
  <c r="D83" i="12"/>
  <c r="C83" i="12"/>
  <c r="L82" i="12"/>
  <c r="K82" i="12"/>
  <c r="J82" i="12"/>
  <c r="I82" i="12"/>
  <c r="H82" i="12"/>
  <c r="E82" i="12"/>
  <c r="D82" i="12"/>
  <c r="C82" i="12"/>
  <c r="L81" i="12"/>
  <c r="K81" i="12"/>
  <c r="J81" i="12"/>
  <c r="I81" i="12"/>
  <c r="H81" i="12"/>
  <c r="E81" i="12"/>
  <c r="D81" i="12"/>
  <c r="C81" i="12"/>
  <c r="L80" i="12"/>
  <c r="K80" i="12"/>
  <c r="J80" i="12"/>
  <c r="I80" i="12"/>
  <c r="H80" i="12"/>
  <c r="E80" i="12"/>
  <c r="D80" i="12"/>
  <c r="C80" i="12"/>
  <c r="L79" i="12"/>
  <c r="K79" i="12"/>
  <c r="J79" i="12"/>
  <c r="I79" i="12"/>
  <c r="H79" i="12"/>
  <c r="E79" i="12"/>
  <c r="D79" i="12"/>
  <c r="C79" i="12"/>
  <c r="L78" i="12"/>
  <c r="K78" i="12"/>
  <c r="J78" i="12"/>
  <c r="I78" i="12"/>
  <c r="H78" i="12"/>
  <c r="E78" i="12"/>
  <c r="D78" i="12"/>
  <c r="C78" i="12"/>
  <c r="L77" i="12"/>
  <c r="K77" i="12"/>
  <c r="J77" i="12"/>
  <c r="I77" i="12"/>
  <c r="H77" i="12"/>
  <c r="E77" i="12"/>
  <c r="D77" i="12"/>
  <c r="C77" i="12"/>
  <c r="L76" i="12"/>
  <c r="K76" i="12"/>
  <c r="J76" i="12"/>
  <c r="I76" i="12"/>
  <c r="H76" i="12"/>
  <c r="E76" i="12"/>
  <c r="D76" i="12"/>
  <c r="C76" i="12"/>
  <c r="L75" i="12"/>
  <c r="K75" i="12"/>
  <c r="J75" i="12"/>
  <c r="I75" i="12"/>
  <c r="H75" i="12"/>
  <c r="E75" i="12"/>
  <c r="D75" i="12"/>
  <c r="C75" i="12"/>
  <c r="L74" i="12"/>
  <c r="K74" i="12"/>
  <c r="J74" i="12"/>
  <c r="I74" i="12"/>
  <c r="H74" i="12"/>
  <c r="E74" i="12"/>
  <c r="D74" i="12"/>
  <c r="C74" i="12"/>
  <c r="L73" i="12"/>
  <c r="K73" i="12"/>
  <c r="J73" i="12"/>
  <c r="I73" i="12"/>
  <c r="H73" i="12"/>
  <c r="E73" i="12"/>
  <c r="D73" i="12"/>
  <c r="C73" i="12"/>
  <c r="L72" i="12"/>
  <c r="K72" i="12"/>
  <c r="J72" i="12"/>
  <c r="I72" i="12"/>
  <c r="H72" i="12"/>
  <c r="E72" i="12"/>
  <c r="D72" i="12"/>
  <c r="C72" i="12"/>
  <c r="L71" i="12"/>
  <c r="K71" i="12"/>
  <c r="J71" i="12"/>
  <c r="I71" i="12"/>
  <c r="H71" i="12"/>
  <c r="E71" i="12"/>
  <c r="D71" i="12"/>
  <c r="C71" i="12"/>
  <c r="L70" i="12"/>
  <c r="K70" i="12"/>
  <c r="J70" i="12"/>
  <c r="I70" i="12"/>
  <c r="H70" i="12"/>
  <c r="E70" i="12"/>
  <c r="D70" i="12"/>
  <c r="C70" i="12"/>
  <c r="L69" i="12"/>
  <c r="K69" i="12"/>
  <c r="J69" i="12"/>
  <c r="I69" i="12"/>
  <c r="H69" i="12"/>
  <c r="E69" i="12"/>
  <c r="D69" i="12"/>
  <c r="C69" i="12"/>
  <c r="L68" i="12"/>
  <c r="K68" i="12"/>
  <c r="J68" i="12"/>
  <c r="I68" i="12"/>
  <c r="H68" i="12"/>
  <c r="E68" i="12"/>
  <c r="D68" i="12"/>
  <c r="C68" i="12"/>
  <c r="L67" i="12"/>
  <c r="K67" i="12"/>
  <c r="J67" i="12"/>
  <c r="I67" i="12"/>
  <c r="H67" i="12"/>
  <c r="E67" i="12"/>
  <c r="D67" i="12"/>
  <c r="C67" i="12"/>
  <c r="L66" i="12"/>
  <c r="K66" i="12"/>
  <c r="J66" i="12"/>
  <c r="I66" i="12"/>
  <c r="H66" i="12"/>
  <c r="E66" i="12"/>
  <c r="D66" i="12"/>
  <c r="C66" i="12"/>
  <c r="L65" i="12"/>
  <c r="K65" i="12"/>
  <c r="J65" i="12"/>
  <c r="I65" i="12"/>
  <c r="H65" i="12"/>
  <c r="E65" i="12"/>
  <c r="D65" i="12"/>
  <c r="C65" i="12"/>
  <c r="L64" i="12"/>
  <c r="K64" i="12"/>
  <c r="J64" i="12"/>
  <c r="I64" i="12"/>
  <c r="H64" i="12"/>
  <c r="E64" i="12"/>
  <c r="D64" i="12"/>
  <c r="C64" i="12"/>
  <c r="L63" i="12"/>
  <c r="K63" i="12"/>
  <c r="J63" i="12"/>
  <c r="I63" i="12"/>
  <c r="H63" i="12"/>
  <c r="E63" i="12"/>
  <c r="D63" i="12"/>
  <c r="C63" i="12"/>
  <c r="L62" i="12"/>
  <c r="K62" i="12"/>
  <c r="J62" i="12"/>
  <c r="I62" i="12"/>
  <c r="H62" i="12"/>
  <c r="E62" i="12"/>
  <c r="D62" i="12"/>
  <c r="C62" i="12"/>
  <c r="L61" i="12"/>
  <c r="K61" i="12"/>
  <c r="J61" i="12"/>
  <c r="I61" i="12"/>
  <c r="H61" i="12"/>
  <c r="E61" i="12"/>
  <c r="D61" i="12"/>
  <c r="C61" i="12"/>
  <c r="L60" i="12"/>
  <c r="K60" i="12"/>
  <c r="J60" i="12"/>
  <c r="I60" i="12"/>
  <c r="H60" i="12"/>
  <c r="E60" i="12"/>
  <c r="D60" i="12"/>
  <c r="C60" i="12"/>
  <c r="L59" i="12"/>
  <c r="K59" i="12"/>
  <c r="J59" i="12"/>
  <c r="I59" i="12"/>
  <c r="H59" i="12"/>
  <c r="E59" i="12"/>
  <c r="D59" i="12"/>
  <c r="C59" i="12"/>
  <c r="L58" i="12"/>
  <c r="K58" i="12"/>
  <c r="J58" i="12"/>
  <c r="I58" i="12"/>
  <c r="H58" i="12"/>
  <c r="E58" i="12"/>
  <c r="D58" i="12"/>
  <c r="C58" i="12"/>
  <c r="L57" i="12"/>
  <c r="K57" i="12"/>
  <c r="J57" i="12"/>
  <c r="I57" i="12"/>
  <c r="H57" i="12"/>
  <c r="E57" i="12"/>
  <c r="D57" i="12"/>
  <c r="C57" i="12"/>
  <c r="L56" i="12"/>
  <c r="K56" i="12"/>
  <c r="J56" i="12"/>
  <c r="I56" i="12"/>
  <c r="H56" i="12"/>
  <c r="E56" i="12"/>
  <c r="D56" i="12"/>
  <c r="C56" i="12"/>
  <c r="L55" i="12"/>
  <c r="K55" i="12"/>
  <c r="J55" i="12"/>
  <c r="I55" i="12"/>
  <c r="H55" i="12"/>
  <c r="E55" i="12"/>
  <c r="D55" i="12"/>
  <c r="C55" i="12"/>
  <c r="L54" i="12"/>
  <c r="K54" i="12"/>
  <c r="J54" i="12"/>
  <c r="I54" i="12"/>
  <c r="H54" i="12"/>
  <c r="E54" i="12"/>
  <c r="D54" i="12"/>
  <c r="C54" i="12"/>
  <c r="L53" i="12"/>
  <c r="K53" i="12"/>
  <c r="J53" i="12"/>
  <c r="I53" i="12"/>
  <c r="H53" i="12"/>
  <c r="E53" i="12"/>
  <c r="D53" i="12"/>
  <c r="C53" i="12"/>
  <c r="L52" i="12"/>
  <c r="K52" i="12"/>
  <c r="J52" i="12"/>
  <c r="I52" i="12"/>
  <c r="H52" i="12"/>
  <c r="E52" i="12"/>
  <c r="D52" i="12"/>
  <c r="C52" i="12"/>
  <c r="L51" i="12"/>
  <c r="K51" i="12"/>
  <c r="J51" i="12"/>
  <c r="I51" i="12"/>
  <c r="H51" i="12"/>
  <c r="E51" i="12"/>
  <c r="D51" i="12"/>
  <c r="C51" i="12"/>
  <c r="L50" i="12"/>
  <c r="K50" i="12"/>
  <c r="J50" i="12"/>
  <c r="I50" i="12"/>
  <c r="H50" i="12"/>
  <c r="E50" i="12"/>
  <c r="D50" i="12"/>
  <c r="C50" i="12"/>
  <c r="L49" i="12"/>
  <c r="K49" i="12"/>
  <c r="J49" i="12"/>
  <c r="I49" i="12"/>
  <c r="H49" i="12"/>
  <c r="E49" i="12"/>
  <c r="D49" i="12"/>
  <c r="C49" i="12"/>
  <c r="L48" i="12"/>
  <c r="K48" i="12"/>
  <c r="J48" i="12"/>
  <c r="I48" i="12"/>
  <c r="H48" i="12"/>
  <c r="E48" i="12"/>
  <c r="D48" i="12"/>
  <c r="C48" i="12"/>
  <c r="L47" i="12"/>
  <c r="K47" i="12"/>
  <c r="J47" i="12"/>
  <c r="I47" i="12"/>
  <c r="H47" i="12"/>
  <c r="E47" i="12"/>
  <c r="D47" i="12"/>
  <c r="C47" i="12"/>
  <c r="L46" i="12"/>
  <c r="K46" i="12"/>
  <c r="J46" i="12"/>
  <c r="I46" i="12"/>
  <c r="H46" i="12"/>
  <c r="E46" i="12"/>
  <c r="D46" i="12"/>
  <c r="C46" i="12"/>
  <c r="L45" i="12"/>
  <c r="K45" i="12"/>
  <c r="J45" i="12"/>
  <c r="I45" i="12"/>
  <c r="H45" i="12"/>
  <c r="E45" i="12"/>
  <c r="D45" i="12"/>
  <c r="C45" i="12"/>
  <c r="L44" i="12"/>
  <c r="K44" i="12"/>
  <c r="J44" i="12"/>
  <c r="I44" i="12"/>
  <c r="H44" i="12"/>
  <c r="E44" i="12"/>
  <c r="D44" i="12"/>
  <c r="C44" i="12"/>
  <c r="L43" i="12"/>
  <c r="K43" i="12"/>
  <c r="J43" i="12"/>
  <c r="I43" i="12"/>
  <c r="H43" i="12"/>
  <c r="E43" i="12"/>
  <c r="D43" i="12"/>
  <c r="C43" i="12"/>
  <c r="L42" i="12"/>
  <c r="K42" i="12"/>
  <c r="J42" i="12"/>
  <c r="I42" i="12"/>
  <c r="H42" i="12"/>
  <c r="E42" i="12"/>
  <c r="D42" i="12"/>
  <c r="C42" i="12"/>
  <c r="L41" i="12"/>
  <c r="K41" i="12"/>
  <c r="J41" i="12"/>
  <c r="I41" i="12"/>
  <c r="H41" i="12"/>
  <c r="E41" i="12"/>
  <c r="D41" i="12"/>
  <c r="C41" i="12"/>
  <c r="L40" i="12"/>
  <c r="K40" i="12"/>
  <c r="J40" i="12"/>
  <c r="I40" i="12"/>
  <c r="H40" i="12"/>
  <c r="E40" i="12"/>
  <c r="D40" i="12"/>
  <c r="C40" i="12"/>
  <c r="L39" i="12"/>
  <c r="K39" i="12"/>
  <c r="J39" i="12"/>
  <c r="I39" i="12"/>
  <c r="H39" i="12"/>
  <c r="E39" i="12"/>
  <c r="D39" i="12"/>
  <c r="C39" i="12"/>
  <c r="L38" i="12"/>
  <c r="K38" i="12"/>
  <c r="J38" i="12"/>
  <c r="I38" i="12"/>
  <c r="H38" i="12"/>
  <c r="E38" i="12"/>
  <c r="D38" i="12"/>
  <c r="C38" i="12"/>
  <c r="L37" i="12"/>
  <c r="K37" i="12"/>
  <c r="J37" i="12"/>
  <c r="I37" i="12"/>
  <c r="H37" i="12"/>
  <c r="E37" i="12"/>
  <c r="D37" i="12"/>
  <c r="C37" i="12"/>
  <c r="L36" i="12"/>
  <c r="K36" i="12"/>
  <c r="J36" i="12"/>
  <c r="I36" i="12"/>
  <c r="H36" i="12"/>
  <c r="E36" i="12"/>
  <c r="D36" i="12"/>
  <c r="C36" i="12"/>
  <c r="L35" i="12"/>
  <c r="K35" i="12"/>
  <c r="J35" i="12"/>
  <c r="I35" i="12"/>
  <c r="H35" i="12"/>
  <c r="E35" i="12"/>
  <c r="D35" i="12"/>
  <c r="C35" i="12"/>
  <c r="L34" i="12"/>
  <c r="K34" i="12"/>
  <c r="J34" i="12"/>
  <c r="I34" i="12"/>
  <c r="H34" i="12"/>
  <c r="E34" i="12"/>
  <c r="D34" i="12"/>
  <c r="C34" i="12"/>
  <c r="L33" i="12"/>
  <c r="K33" i="12"/>
  <c r="J33" i="12"/>
  <c r="I33" i="12"/>
  <c r="H33" i="12"/>
  <c r="E33" i="12"/>
  <c r="D33" i="12"/>
  <c r="C33" i="12"/>
  <c r="L32" i="12"/>
  <c r="K32" i="12"/>
  <c r="J32" i="12"/>
  <c r="I32" i="12"/>
  <c r="H32" i="12"/>
  <c r="E32" i="12"/>
  <c r="D32" i="12"/>
  <c r="C32" i="12"/>
  <c r="L31" i="12"/>
  <c r="K31" i="12"/>
  <c r="J31" i="12"/>
  <c r="I31" i="12"/>
  <c r="H31" i="12"/>
  <c r="E31" i="12"/>
  <c r="D31" i="12"/>
  <c r="C31" i="12"/>
  <c r="L30" i="12"/>
  <c r="K30" i="12"/>
  <c r="J30" i="12"/>
  <c r="I30" i="12"/>
  <c r="H30" i="12"/>
  <c r="E30" i="12"/>
  <c r="D30" i="12"/>
  <c r="C30" i="12"/>
  <c r="L29" i="12"/>
  <c r="K29" i="12"/>
  <c r="J29" i="12"/>
  <c r="I29" i="12"/>
  <c r="H29" i="12"/>
  <c r="E29" i="12"/>
  <c r="D29" i="12"/>
  <c r="C29" i="12"/>
  <c r="L28" i="12"/>
  <c r="K28" i="12"/>
  <c r="J28" i="12"/>
  <c r="I28" i="12"/>
  <c r="H28" i="12"/>
  <c r="E28" i="12"/>
  <c r="D28" i="12"/>
  <c r="C28" i="12"/>
  <c r="G27" i="12"/>
  <c r="D27" i="12"/>
  <c r="C27" i="12"/>
  <c r="G26" i="12"/>
  <c r="D26" i="12"/>
  <c r="C26" i="12"/>
  <c r="G25" i="12"/>
  <c r="D25" i="12"/>
  <c r="C25" i="12"/>
  <c r="G24" i="12"/>
  <c r="D24" i="12"/>
  <c r="C24" i="12"/>
  <c r="G23" i="12"/>
  <c r="D23" i="12"/>
  <c r="C23" i="12"/>
  <c r="G22" i="12"/>
  <c r="D22" i="12"/>
  <c r="C22" i="12"/>
  <c r="G21" i="12"/>
  <c r="D21" i="12"/>
  <c r="C21" i="12"/>
  <c r="G20" i="12"/>
  <c r="D20" i="12"/>
  <c r="C20" i="12"/>
  <c r="G19" i="12"/>
  <c r="D19" i="12"/>
  <c r="C19" i="12"/>
  <c r="G18" i="12"/>
  <c r="D18" i="12"/>
  <c r="C18" i="12"/>
  <c r="G17" i="12"/>
  <c r="D17" i="12"/>
  <c r="C17" i="12"/>
  <c r="G16" i="12"/>
  <c r="D16" i="12"/>
  <c r="C16" i="12"/>
  <c r="G15" i="12"/>
  <c r="D15" i="12"/>
  <c r="C15" i="12"/>
  <c r="G14" i="12"/>
  <c r="D14" i="12"/>
  <c r="C14" i="12"/>
  <c r="G13" i="12"/>
  <c r="D13" i="12"/>
  <c r="C13" i="12"/>
  <c r="G12" i="12"/>
  <c r="D12" i="12"/>
  <c r="C12" i="12"/>
  <c r="G11" i="12"/>
  <c r="D11" i="12"/>
  <c r="C11" i="12"/>
  <c r="G10" i="12"/>
  <c r="D10" i="12"/>
  <c r="C10" i="12"/>
  <c r="G9" i="12"/>
  <c r="D9" i="12"/>
  <c r="C9" i="12"/>
  <c r="G8" i="12"/>
  <c r="D8" i="12"/>
  <c r="C8" i="12"/>
  <c r="G7" i="12"/>
  <c r="D7" i="12"/>
  <c r="C7" i="12"/>
  <c r="G6" i="12"/>
  <c r="D6" i="12"/>
  <c r="C6" i="12"/>
  <c r="G5" i="12"/>
  <c r="D5" i="12"/>
  <c r="C5" i="12"/>
  <c r="G4" i="12"/>
  <c r="D4" i="12"/>
  <c r="C4" i="12"/>
  <c r="G3" i="12"/>
  <c r="D3" i="12"/>
  <c r="C3" i="12"/>
  <c r="I127" i="7"/>
  <c r="H127" i="7"/>
  <c r="E127" i="7"/>
  <c r="D127" i="7"/>
  <c r="C127" i="7"/>
  <c r="I126" i="7"/>
  <c r="H126" i="7"/>
  <c r="E126" i="7"/>
  <c r="D126" i="7"/>
  <c r="C126" i="7"/>
  <c r="I125" i="7"/>
  <c r="H125" i="7"/>
  <c r="E125" i="7"/>
  <c r="D125" i="7"/>
  <c r="C125" i="7"/>
  <c r="I124" i="7"/>
  <c r="H124" i="7"/>
  <c r="E124" i="7"/>
  <c r="D124" i="7"/>
  <c r="C124" i="7"/>
  <c r="I123" i="7"/>
  <c r="H123" i="7"/>
  <c r="E123" i="7"/>
  <c r="D123" i="7"/>
  <c r="C123" i="7"/>
  <c r="I122" i="7"/>
  <c r="H122" i="7"/>
  <c r="E122" i="7"/>
  <c r="D122" i="7"/>
  <c r="C122" i="7"/>
  <c r="I121" i="7"/>
  <c r="H121" i="7"/>
  <c r="E121" i="7"/>
  <c r="D121" i="7"/>
  <c r="C121" i="7"/>
  <c r="I120" i="7"/>
  <c r="H120" i="7"/>
  <c r="E120" i="7"/>
  <c r="D120" i="7"/>
  <c r="C120" i="7"/>
  <c r="I119" i="7"/>
  <c r="H119" i="7"/>
  <c r="E119" i="7"/>
  <c r="D119" i="7"/>
  <c r="C119" i="7"/>
  <c r="I118" i="7"/>
  <c r="H118" i="7"/>
  <c r="E118" i="7"/>
  <c r="D118" i="7"/>
  <c r="C118" i="7"/>
  <c r="I117" i="7"/>
  <c r="H117" i="7"/>
  <c r="E117" i="7"/>
  <c r="D117" i="7"/>
  <c r="C117" i="7"/>
  <c r="I116" i="7"/>
  <c r="H116" i="7"/>
  <c r="E116" i="7"/>
  <c r="D116" i="7"/>
  <c r="C116" i="7"/>
  <c r="I115" i="7"/>
  <c r="H115" i="7"/>
  <c r="E115" i="7"/>
  <c r="D115" i="7"/>
  <c r="C115" i="7"/>
  <c r="I114" i="7"/>
  <c r="H114" i="7"/>
  <c r="E114" i="7"/>
  <c r="D114" i="7"/>
  <c r="C114" i="7"/>
  <c r="I113" i="7"/>
  <c r="H113" i="7"/>
  <c r="E113" i="7"/>
  <c r="D113" i="7"/>
  <c r="C113" i="7"/>
  <c r="I112" i="7"/>
  <c r="H112" i="7"/>
  <c r="E112" i="7"/>
  <c r="D112" i="7"/>
  <c r="C112" i="7"/>
  <c r="I111" i="7"/>
  <c r="H111" i="7"/>
  <c r="E111" i="7"/>
  <c r="D111" i="7"/>
  <c r="C111" i="7"/>
  <c r="I110" i="7"/>
  <c r="H110" i="7"/>
  <c r="E110" i="7"/>
  <c r="D110" i="7"/>
  <c r="C110" i="7"/>
  <c r="I109" i="7"/>
  <c r="H109" i="7"/>
  <c r="E109" i="7"/>
  <c r="D109" i="7"/>
  <c r="C109" i="7"/>
  <c r="I108" i="7"/>
  <c r="H108" i="7"/>
  <c r="E108" i="7"/>
  <c r="D108" i="7"/>
  <c r="C108" i="7"/>
  <c r="I107" i="7"/>
  <c r="H107" i="7"/>
  <c r="E107" i="7"/>
  <c r="D107" i="7"/>
  <c r="C107" i="7"/>
  <c r="I106" i="7"/>
  <c r="H106" i="7"/>
  <c r="E106" i="7"/>
  <c r="D106" i="7"/>
  <c r="C106" i="7"/>
  <c r="I105" i="7"/>
  <c r="H105" i="7"/>
  <c r="E105" i="7"/>
  <c r="D105" i="7"/>
  <c r="C105" i="7"/>
  <c r="I104" i="7"/>
  <c r="H104" i="7"/>
  <c r="E104" i="7"/>
  <c r="D104" i="7"/>
  <c r="C104" i="7"/>
  <c r="I103" i="7"/>
  <c r="H103" i="7"/>
  <c r="E103" i="7"/>
  <c r="D103" i="7"/>
  <c r="C103" i="7"/>
  <c r="I102" i="7"/>
  <c r="H102" i="7"/>
  <c r="E102" i="7"/>
  <c r="D102" i="7"/>
  <c r="C102" i="7"/>
  <c r="I101" i="7"/>
  <c r="H101" i="7"/>
  <c r="E101" i="7"/>
  <c r="D101" i="7"/>
  <c r="C101" i="7"/>
  <c r="I100" i="7"/>
  <c r="H100" i="7"/>
  <c r="E100" i="7"/>
  <c r="D100" i="7"/>
  <c r="C100" i="7"/>
  <c r="I99" i="7"/>
  <c r="H99" i="7"/>
  <c r="E99" i="7"/>
  <c r="D99" i="7"/>
  <c r="C99" i="7"/>
  <c r="I98" i="7"/>
  <c r="H98" i="7"/>
  <c r="E98" i="7"/>
  <c r="D98" i="7"/>
  <c r="C98" i="7"/>
  <c r="I97" i="7"/>
  <c r="H97" i="7"/>
  <c r="E97" i="7"/>
  <c r="D97" i="7"/>
  <c r="C97" i="7"/>
  <c r="I96" i="7"/>
  <c r="H96" i="7"/>
  <c r="E96" i="7"/>
  <c r="D96" i="7"/>
  <c r="C96" i="7"/>
  <c r="I95" i="7"/>
  <c r="H95" i="7"/>
  <c r="E95" i="7"/>
  <c r="D95" i="7"/>
  <c r="C95" i="7"/>
  <c r="I94" i="7"/>
  <c r="H94" i="7"/>
  <c r="E94" i="7"/>
  <c r="D94" i="7"/>
  <c r="C94" i="7"/>
  <c r="I93" i="7"/>
  <c r="H93" i="7"/>
  <c r="E93" i="7"/>
  <c r="D93" i="7"/>
  <c r="C93" i="7"/>
  <c r="I92" i="7"/>
  <c r="H92" i="7"/>
  <c r="E92" i="7"/>
  <c r="D92" i="7"/>
  <c r="C92" i="7"/>
  <c r="I91" i="7"/>
  <c r="H91" i="7"/>
  <c r="E91" i="7"/>
  <c r="D91" i="7"/>
  <c r="C91" i="7"/>
  <c r="I90" i="7"/>
  <c r="H90" i="7"/>
  <c r="E90" i="7"/>
  <c r="D90" i="7"/>
  <c r="C90" i="7"/>
  <c r="I89" i="7"/>
  <c r="H89" i="7"/>
  <c r="E89" i="7"/>
  <c r="D89" i="7"/>
  <c r="C89" i="7"/>
  <c r="I88" i="7"/>
  <c r="H88" i="7"/>
  <c r="E88" i="7"/>
  <c r="D88" i="7"/>
  <c r="C88" i="7"/>
  <c r="I87" i="7"/>
  <c r="H87" i="7"/>
  <c r="E87" i="7"/>
  <c r="D87" i="7"/>
  <c r="C87" i="7"/>
  <c r="I86" i="7"/>
  <c r="H86" i="7"/>
  <c r="E86" i="7"/>
  <c r="D86" i="7"/>
  <c r="C86" i="7"/>
  <c r="I85" i="7"/>
  <c r="H85" i="7"/>
  <c r="E85" i="7"/>
  <c r="D85" i="7"/>
  <c r="C85" i="7"/>
  <c r="I84" i="7"/>
  <c r="H84" i="7"/>
  <c r="E84" i="7"/>
  <c r="D84" i="7"/>
  <c r="C84" i="7"/>
  <c r="I83" i="7"/>
  <c r="H83" i="7"/>
  <c r="E83" i="7"/>
  <c r="D83" i="7"/>
  <c r="C83" i="7"/>
  <c r="I82" i="7"/>
  <c r="H82" i="7"/>
  <c r="E82" i="7"/>
  <c r="D82" i="7"/>
  <c r="C82" i="7"/>
  <c r="I81" i="7"/>
  <c r="H81" i="7"/>
  <c r="E81" i="7"/>
  <c r="D81" i="7"/>
  <c r="C81" i="7"/>
  <c r="I80" i="7"/>
  <c r="H80" i="7"/>
  <c r="E80" i="7"/>
  <c r="D80" i="7"/>
  <c r="C80" i="7"/>
  <c r="I79" i="7"/>
  <c r="H79" i="7"/>
  <c r="E79" i="7"/>
  <c r="D79" i="7"/>
  <c r="C79" i="7"/>
  <c r="I78" i="7"/>
  <c r="H78" i="7"/>
  <c r="E78" i="7"/>
  <c r="D78" i="7"/>
  <c r="C78" i="7"/>
  <c r="I77" i="7"/>
  <c r="H77" i="7"/>
  <c r="E77" i="7"/>
  <c r="D77" i="7"/>
  <c r="C77" i="7"/>
  <c r="I76" i="7"/>
  <c r="H76" i="7"/>
  <c r="E76" i="7"/>
  <c r="D76" i="7"/>
  <c r="C76" i="7"/>
  <c r="I75" i="7"/>
  <c r="H75" i="7"/>
  <c r="E75" i="7"/>
  <c r="D75" i="7"/>
  <c r="C75" i="7"/>
  <c r="I74" i="7"/>
  <c r="H74" i="7"/>
  <c r="E74" i="7"/>
  <c r="D74" i="7"/>
  <c r="C74" i="7"/>
  <c r="I73" i="7"/>
  <c r="H73" i="7"/>
  <c r="E73" i="7"/>
  <c r="D73" i="7"/>
  <c r="C73" i="7"/>
  <c r="I72" i="7"/>
  <c r="H72" i="7"/>
  <c r="E72" i="7"/>
  <c r="D72" i="7"/>
  <c r="C72" i="7"/>
  <c r="I71" i="7"/>
  <c r="H71" i="7"/>
  <c r="E71" i="7"/>
  <c r="D71" i="7"/>
  <c r="C71" i="7"/>
  <c r="I70" i="7"/>
  <c r="H70" i="7"/>
  <c r="E70" i="7"/>
  <c r="D70" i="7"/>
  <c r="C70" i="7"/>
  <c r="I69" i="7"/>
  <c r="H69" i="7"/>
  <c r="E69" i="7"/>
  <c r="D69" i="7"/>
  <c r="C69" i="7"/>
  <c r="I68" i="7"/>
  <c r="H68" i="7"/>
  <c r="E68" i="7"/>
  <c r="D68" i="7"/>
  <c r="C68" i="7"/>
  <c r="I67" i="7"/>
  <c r="H67" i="7"/>
  <c r="E67" i="7"/>
  <c r="D67" i="7"/>
  <c r="C67" i="7"/>
  <c r="I66" i="7"/>
  <c r="H66" i="7"/>
  <c r="E66" i="7"/>
  <c r="D66" i="7"/>
  <c r="C66" i="7"/>
  <c r="I65" i="7"/>
  <c r="H65" i="7"/>
  <c r="E65" i="7"/>
  <c r="D65" i="7"/>
  <c r="C65" i="7"/>
  <c r="I64" i="7"/>
  <c r="H64" i="7"/>
  <c r="E64" i="7"/>
  <c r="D64" i="7"/>
  <c r="C64" i="7"/>
  <c r="I63" i="7"/>
  <c r="H63" i="7"/>
  <c r="E63" i="7"/>
  <c r="D63" i="7"/>
  <c r="C63" i="7"/>
  <c r="I62" i="7"/>
  <c r="H62" i="7"/>
  <c r="E62" i="7"/>
  <c r="D62" i="7"/>
  <c r="C62" i="7"/>
  <c r="I61" i="7"/>
  <c r="H61" i="7"/>
  <c r="E61" i="7"/>
  <c r="D61" i="7"/>
  <c r="C61" i="7"/>
  <c r="I60" i="7"/>
  <c r="H60" i="7"/>
  <c r="E60" i="7"/>
  <c r="D60" i="7"/>
  <c r="C60" i="7"/>
  <c r="I59" i="7"/>
  <c r="H59" i="7"/>
  <c r="E59" i="7"/>
  <c r="D59" i="7"/>
  <c r="C59" i="7"/>
  <c r="I58" i="7"/>
  <c r="H58" i="7"/>
  <c r="E58" i="7"/>
  <c r="D58" i="7"/>
  <c r="C58" i="7"/>
  <c r="I57" i="7"/>
  <c r="H57" i="7"/>
  <c r="E57" i="7"/>
  <c r="D57" i="7"/>
  <c r="C57" i="7"/>
  <c r="I56" i="7"/>
  <c r="H56" i="7"/>
  <c r="E56" i="7"/>
  <c r="D56" i="7"/>
  <c r="C56" i="7"/>
  <c r="I55" i="7"/>
  <c r="H55" i="7"/>
  <c r="E55" i="7"/>
  <c r="D55" i="7"/>
  <c r="C55" i="7"/>
  <c r="I54" i="7"/>
  <c r="H54" i="7"/>
  <c r="E54" i="7"/>
  <c r="D54" i="7"/>
  <c r="C54" i="7"/>
  <c r="I53" i="7"/>
  <c r="H53" i="7"/>
  <c r="E53" i="7"/>
  <c r="D53" i="7"/>
  <c r="C53" i="7"/>
  <c r="I52" i="7"/>
  <c r="H52" i="7"/>
  <c r="E52" i="7"/>
  <c r="D52" i="7"/>
  <c r="C52" i="7"/>
  <c r="I51" i="7"/>
  <c r="H51" i="7"/>
  <c r="E51" i="7"/>
  <c r="D51" i="7"/>
  <c r="C51" i="7"/>
  <c r="I50" i="7"/>
  <c r="H50" i="7"/>
  <c r="E50" i="7"/>
  <c r="D50" i="7"/>
  <c r="C50" i="7"/>
  <c r="I49" i="7"/>
  <c r="H49" i="7"/>
  <c r="E49" i="7"/>
  <c r="D49" i="7"/>
  <c r="C49" i="7"/>
  <c r="I48" i="7"/>
  <c r="H48" i="7"/>
  <c r="E48" i="7"/>
  <c r="D48" i="7"/>
  <c r="C48" i="7"/>
  <c r="I47" i="7"/>
  <c r="H47" i="7"/>
  <c r="E47" i="7"/>
  <c r="D47" i="7"/>
  <c r="C47" i="7"/>
  <c r="I46" i="7"/>
  <c r="H46" i="7"/>
  <c r="E46" i="7"/>
  <c r="D46" i="7"/>
  <c r="C46" i="7"/>
  <c r="I45" i="7"/>
  <c r="H45" i="7"/>
  <c r="E45" i="7"/>
  <c r="D45" i="7"/>
  <c r="C45" i="7"/>
  <c r="I44" i="7"/>
  <c r="H44" i="7"/>
  <c r="E44" i="7"/>
  <c r="D44" i="7"/>
  <c r="C44" i="7"/>
  <c r="I43" i="7"/>
  <c r="H43" i="7"/>
  <c r="E43" i="7"/>
  <c r="D43" i="7"/>
  <c r="C43" i="7"/>
  <c r="I42" i="7"/>
  <c r="H42" i="7"/>
  <c r="E42" i="7"/>
  <c r="D42" i="7"/>
  <c r="C42" i="7"/>
  <c r="I41" i="7"/>
  <c r="H41" i="7"/>
  <c r="E41" i="7"/>
  <c r="D41" i="7"/>
  <c r="C41" i="7"/>
  <c r="I40" i="7"/>
  <c r="H40" i="7"/>
  <c r="E40" i="7"/>
  <c r="D40" i="7"/>
  <c r="C40" i="7"/>
  <c r="I39" i="7"/>
  <c r="H39" i="7"/>
  <c r="E39" i="7"/>
  <c r="D39" i="7"/>
  <c r="C39" i="7"/>
  <c r="I38" i="7"/>
  <c r="H38" i="7"/>
  <c r="E38" i="7"/>
  <c r="D38" i="7"/>
  <c r="C38" i="7"/>
  <c r="I37" i="7"/>
  <c r="H37" i="7"/>
  <c r="E37" i="7"/>
  <c r="D37" i="7"/>
  <c r="C37" i="7"/>
  <c r="I36" i="7"/>
  <c r="H36" i="7"/>
  <c r="E36" i="7"/>
  <c r="D36" i="7"/>
  <c r="C36" i="7"/>
  <c r="I35" i="7"/>
  <c r="H35" i="7"/>
  <c r="E35" i="7"/>
  <c r="D35" i="7"/>
  <c r="C35" i="7"/>
  <c r="I34" i="7"/>
  <c r="H34" i="7"/>
  <c r="E34" i="7"/>
  <c r="D34" i="7"/>
  <c r="C34" i="7"/>
  <c r="I33" i="7"/>
  <c r="H33" i="7"/>
  <c r="E33" i="7"/>
  <c r="D33" i="7"/>
  <c r="C33" i="7"/>
  <c r="I32" i="7"/>
  <c r="H32" i="7"/>
  <c r="E32" i="7"/>
  <c r="D32" i="7"/>
  <c r="C32" i="7"/>
  <c r="I31" i="7"/>
  <c r="H31" i="7"/>
  <c r="E31" i="7"/>
  <c r="D31" i="7"/>
  <c r="C31" i="7"/>
  <c r="I30" i="7"/>
  <c r="H30" i="7"/>
  <c r="E30" i="7"/>
  <c r="D30" i="7"/>
  <c r="C30" i="7"/>
  <c r="I29" i="7"/>
  <c r="H29" i="7"/>
  <c r="E29" i="7"/>
  <c r="D29" i="7"/>
  <c r="C29" i="7"/>
  <c r="I28" i="7"/>
  <c r="H28" i="7"/>
  <c r="E28" i="7"/>
  <c r="D28" i="7"/>
  <c r="C28" i="7"/>
  <c r="G27" i="7"/>
  <c r="D27" i="7"/>
  <c r="C27" i="7"/>
  <c r="G26" i="7"/>
  <c r="D26" i="7"/>
  <c r="C26" i="7"/>
  <c r="G25" i="7"/>
  <c r="D25" i="7"/>
  <c r="C25" i="7"/>
  <c r="G24" i="7"/>
  <c r="D24" i="7"/>
  <c r="C24" i="7"/>
  <c r="G23" i="7"/>
  <c r="D23" i="7"/>
  <c r="C23" i="7"/>
  <c r="G22" i="7"/>
  <c r="D22" i="7"/>
  <c r="C22" i="7"/>
  <c r="G21" i="7"/>
  <c r="D21" i="7"/>
  <c r="C21" i="7"/>
  <c r="G20" i="7"/>
  <c r="D20" i="7"/>
  <c r="C20" i="7"/>
  <c r="G19" i="7"/>
  <c r="D19" i="7"/>
  <c r="C19" i="7"/>
  <c r="G18" i="7"/>
  <c r="D18" i="7"/>
  <c r="C18" i="7"/>
  <c r="G17" i="7"/>
  <c r="D17" i="7"/>
  <c r="C17" i="7"/>
  <c r="G16" i="7"/>
  <c r="D16" i="7"/>
  <c r="C16" i="7"/>
  <c r="G15" i="7"/>
  <c r="D15" i="7"/>
  <c r="C15" i="7"/>
  <c r="G14" i="7"/>
  <c r="D14" i="7"/>
  <c r="C14" i="7"/>
  <c r="G13" i="7"/>
  <c r="D13" i="7"/>
  <c r="C13" i="7"/>
  <c r="G12" i="7"/>
  <c r="D12" i="7"/>
  <c r="C12" i="7"/>
  <c r="G11" i="7"/>
  <c r="D11" i="7"/>
  <c r="C11" i="7"/>
  <c r="G10" i="7"/>
  <c r="D10" i="7"/>
  <c r="C10" i="7"/>
  <c r="G9" i="7"/>
  <c r="D9" i="7"/>
  <c r="C9" i="7"/>
  <c r="G8" i="7"/>
  <c r="D8" i="7"/>
  <c r="C8" i="7"/>
  <c r="G7" i="7"/>
  <c r="D7" i="7"/>
  <c r="C7" i="7"/>
  <c r="G6" i="7"/>
  <c r="D6" i="7"/>
  <c r="C6" i="7"/>
  <c r="G5" i="7"/>
  <c r="D5" i="7"/>
  <c r="C5" i="7"/>
  <c r="G4" i="7"/>
  <c r="D4" i="7"/>
  <c r="C4" i="7"/>
  <c r="G3" i="7"/>
  <c r="D3" i="7"/>
  <c r="C3" i="7"/>
  <c r="L1187" i="6"/>
  <c r="K1187" i="6"/>
  <c r="J1187" i="6"/>
  <c r="I1187" i="6"/>
  <c r="H1187" i="6"/>
  <c r="G1187" i="6"/>
  <c r="F1187" i="6"/>
  <c r="E1187" i="6"/>
  <c r="D1187" i="6"/>
  <c r="C1187" i="6"/>
  <c r="L1186" i="6"/>
  <c r="K1186" i="6"/>
  <c r="J1186" i="6"/>
  <c r="I1186" i="6"/>
  <c r="H1186" i="6"/>
  <c r="G1186" i="6"/>
  <c r="F1186" i="6"/>
  <c r="E1186" i="6"/>
  <c r="D1186" i="6"/>
  <c r="C1186" i="6"/>
  <c r="L1185" i="6"/>
  <c r="K1185" i="6"/>
  <c r="J1185" i="6"/>
  <c r="I1185" i="6"/>
  <c r="H1185" i="6"/>
  <c r="G1185" i="6"/>
  <c r="F1185" i="6"/>
  <c r="E1185" i="6"/>
  <c r="D1185" i="6"/>
  <c r="C1185" i="6"/>
  <c r="L1184" i="6"/>
  <c r="K1184" i="6"/>
  <c r="J1184" i="6"/>
  <c r="I1184" i="6"/>
  <c r="H1184" i="6"/>
  <c r="G1184" i="6"/>
  <c r="F1184" i="6"/>
  <c r="E1184" i="6"/>
  <c r="D1184" i="6"/>
  <c r="C1184" i="6"/>
  <c r="L1183" i="6"/>
  <c r="K1183" i="6"/>
  <c r="J1183" i="6"/>
  <c r="I1183" i="6"/>
  <c r="H1183" i="6"/>
  <c r="G1183" i="6"/>
  <c r="F1183" i="6"/>
  <c r="E1183" i="6"/>
  <c r="D1183" i="6"/>
  <c r="C1183" i="6"/>
  <c r="L1182" i="6"/>
  <c r="K1182" i="6"/>
  <c r="J1182" i="6"/>
  <c r="I1182" i="6"/>
  <c r="H1182" i="6"/>
  <c r="G1182" i="6"/>
  <c r="F1182" i="6"/>
  <c r="E1182" i="6"/>
  <c r="D1182" i="6"/>
  <c r="C1182" i="6"/>
  <c r="L1181" i="6"/>
  <c r="K1181" i="6"/>
  <c r="J1181" i="6"/>
  <c r="I1181" i="6"/>
  <c r="H1181" i="6"/>
  <c r="G1181" i="6"/>
  <c r="F1181" i="6"/>
  <c r="E1181" i="6"/>
  <c r="D1181" i="6"/>
  <c r="C1181" i="6"/>
  <c r="L1180" i="6"/>
  <c r="K1180" i="6"/>
  <c r="J1180" i="6"/>
  <c r="I1180" i="6"/>
  <c r="H1180" i="6"/>
  <c r="G1180" i="6"/>
  <c r="F1180" i="6"/>
  <c r="E1180" i="6"/>
  <c r="D1180" i="6"/>
  <c r="C1180" i="6"/>
  <c r="L1179" i="6"/>
  <c r="K1179" i="6"/>
  <c r="J1179" i="6"/>
  <c r="I1179" i="6"/>
  <c r="H1179" i="6"/>
  <c r="G1179" i="6"/>
  <c r="F1179" i="6"/>
  <c r="E1179" i="6"/>
  <c r="D1179" i="6"/>
  <c r="C1179" i="6"/>
  <c r="L1178" i="6"/>
  <c r="K1178" i="6"/>
  <c r="J1178" i="6"/>
  <c r="I1178" i="6"/>
  <c r="H1178" i="6"/>
  <c r="G1178" i="6"/>
  <c r="F1178" i="6"/>
  <c r="E1178" i="6"/>
  <c r="D1178" i="6"/>
  <c r="C1178" i="6"/>
  <c r="L1177" i="6"/>
  <c r="K1177" i="6"/>
  <c r="J1177" i="6"/>
  <c r="I1177" i="6"/>
  <c r="H1177" i="6"/>
  <c r="G1177" i="6"/>
  <c r="F1177" i="6"/>
  <c r="E1177" i="6"/>
  <c r="D1177" i="6"/>
  <c r="C1177" i="6"/>
  <c r="L1176" i="6"/>
  <c r="K1176" i="6"/>
  <c r="J1176" i="6"/>
  <c r="I1176" i="6"/>
  <c r="H1176" i="6"/>
  <c r="G1176" i="6"/>
  <c r="F1176" i="6"/>
  <c r="E1176" i="6"/>
  <c r="D1176" i="6"/>
  <c r="C1176" i="6"/>
  <c r="L1175" i="6"/>
  <c r="K1175" i="6"/>
  <c r="J1175" i="6"/>
  <c r="I1175" i="6"/>
  <c r="H1175" i="6"/>
  <c r="G1175" i="6"/>
  <c r="F1175" i="6"/>
  <c r="E1175" i="6"/>
  <c r="D1175" i="6"/>
  <c r="C1175" i="6"/>
  <c r="L1174" i="6"/>
  <c r="K1174" i="6"/>
  <c r="J1174" i="6"/>
  <c r="I1174" i="6"/>
  <c r="H1174" i="6"/>
  <c r="G1174" i="6"/>
  <c r="F1174" i="6"/>
  <c r="E1174" i="6"/>
  <c r="D1174" i="6"/>
  <c r="C1174" i="6"/>
  <c r="L1173" i="6"/>
  <c r="K1173" i="6"/>
  <c r="J1173" i="6"/>
  <c r="I1173" i="6"/>
  <c r="H1173" i="6"/>
  <c r="G1173" i="6"/>
  <c r="F1173" i="6"/>
  <c r="E1173" i="6"/>
  <c r="D1173" i="6"/>
  <c r="C1173" i="6"/>
  <c r="L1172" i="6"/>
  <c r="K1172" i="6"/>
  <c r="J1172" i="6"/>
  <c r="I1172" i="6"/>
  <c r="H1172" i="6"/>
  <c r="G1172" i="6"/>
  <c r="F1172" i="6"/>
  <c r="E1172" i="6"/>
  <c r="D1172" i="6"/>
  <c r="C1172" i="6"/>
  <c r="L1171" i="6"/>
  <c r="K1171" i="6"/>
  <c r="J1171" i="6"/>
  <c r="I1171" i="6"/>
  <c r="H1171" i="6"/>
  <c r="G1171" i="6"/>
  <c r="F1171" i="6"/>
  <c r="E1171" i="6"/>
  <c r="D1171" i="6"/>
  <c r="C1171" i="6"/>
  <c r="L1170" i="6"/>
  <c r="K1170" i="6"/>
  <c r="J1170" i="6"/>
  <c r="I1170" i="6"/>
  <c r="H1170" i="6"/>
  <c r="G1170" i="6"/>
  <c r="F1170" i="6"/>
  <c r="E1170" i="6"/>
  <c r="D1170" i="6"/>
  <c r="C1170" i="6"/>
  <c r="L1169" i="6"/>
  <c r="K1169" i="6"/>
  <c r="J1169" i="6"/>
  <c r="I1169" i="6"/>
  <c r="H1169" i="6"/>
  <c r="G1169" i="6"/>
  <c r="F1169" i="6"/>
  <c r="E1169" i="6"/>
  <c r="D1169" i="6"/>
  <c r="C1169" i="6"/>
  <c r="L1168" i="6"/>
  <c r="K1168" i="6"/>
  <c r="J1168" i="6"/>
  <c r="I1168" i="6"/>
  <c r="H1168" i="6"/>
  <c r="G1168" i="6"/>
  <c r="F1168" i="6"/>
  <c r="E1168" i="6"/>
  <c r="D1168" i="6"/>
  <c r="C1168" i="6"/>
  <c r="L1167" i="6"/>
  <c r="K1167" i="6"/>
  <c r="J1167" i="6"/>
  <c r="I1167" i="6"/>
  <c r="H1167" i="6"/>
  <c r="G1167" i="6"/>
  <c r="F1167" i="6"/>
  <c r="E1167" i="6"/>
  <c r="D1167" i="6"/>
  <c r="C1167" i="6"/>
  <c r="L1166" i="6"/>
  <c r="K1166" i="6"/>
  <c r="J1166" i="6"/>
  <c r="I1166" i="6"/>
  <c r="H1166" i="6"/>
  <c r="G1166" i="6"/>
  <c r="F1166" i="6"/>
  <c r="E1166" i="6"/>
  <c r="D1166" i="6"/>
  <c r="C1166" i="6"/>
  <c r="L1165" i="6"/>
  <c r="K1165" i="6"/>
  <c r="J1165" i="6"/>
  <c r="I1165" i="6"/>
  <c r="H1165" i="6"/>
  <c r="G1165" i="6"/>
  <c r="F1165" i="6"/>
  <c r="E1165" i="6"/>
  <c r="D1165" i="6"/>
  <c r="C1165" i="6"/>
  <c r="L1164" i="6"/>
  <c r="K1164" i="6"/>
  <c r="J1164" i="6"/>
  <c r="I1164" i="6"/>
  <c r="H1164" i="6"/>
  <c r="G1164" i="6"/>
  <c r="F1164" i="6"/>
  <c r="E1164" i="6"/>
  <c r="D1164" i="6"/>
  <c r="C1164" i="6"/>
  <c r="L1163" i="6"/>
  <c r="K1163" i="6"/>
  <c r="J1163" i="6"/>
  <c r="I1163" i="6"/>
  <c r="H1163" i="6"/>
  <c r="G1163" i="6"/>
  <c r="F1163" i="6"/>
  <c r="E1163" i="6"/>
  <c r="D1163" i="6"/>
  <c r="C1163" i="6"/>
  <c r="L1162" i="6"/>
  <c r="K1162" i="6"/>
  <c r="J1162" i="6"/>
  <c r="I1162" i="6"/>
  <c r="H1162" i="6"/>
  <c r="G1162" i="6"/>
  <c r="F1162" i="6"/>
  <c r="E1162" i="6"/>
  <c r="D1162" i="6"/>
  <c r="C1162" i="6"/>
  <c r="L1161" i="6"/>
  <c r="K1161" i="6"/>
  <c r="J1161" i="6"/>
  <c r="I1161" i="6"/>
  <c r="H1161" i="6"/>
  <c r="G1161" i="6"/>
  <c r="F1161" i="6"/>
  <c r="E1161" i="6"/>
  <c r="D1161" i="6"/>
  <c r="C1161" i="6"/>
  <c r="L1160" i="6"/>
  <c r="K1160" i="6"/>
  <c r="J1160" i="6"/>
  <c r="I1160" i="6"/>
  <c r="H1160" i="6"/>
  <c r="G1160" i="6"/>
  <c r="F1160" i="6"/>
  <c r="E1160" i="6"/>
  <c r="D1160" i="6"/>
  <c r="C1160" i="6"/>
  <c r="L1159" i="6"/>
  <c r="K1159" i="6"/>
  <c r="J1159" i="6"/>
  <c r="I1159" i="6"/>
  <c r="H1159" i="6"/>
  <c r="G1159" i="6"/>
  <c r="F1159" i="6"/>
  <c r="E1159" i="6"/>
  <c r="D1159" i="6"/>
  <c r="C1159" i="6"/>
  <c r="L1158" i="6"/>
  <c r="K1158" i="6"/>
  <c r="J1158" i="6"/>
  <c r="I1158" i="6"/>
  <c r="H1158" i="6"/>
  <c r="G1158" i="6"/>
  <c r="F1158" i="6"/>
  <c r="E1158" i="6"/>
  <c r="D1158" i="6"/>
  <c r="C1158" i="6"/>
  <c r="L1157" i="6"/>
  <c r="K1157" i="6"/>
  <c r="J1157" i="6"/>
  <c r="I1157" i="6"/>
  <c r="H1157" i="6"/>
  <c r="G1157" i="6"/>
  <c r="F1157" i="6"/>
  <c r="E1157" i="6"/>
  <c r="D1157" i="6"/>
  <c r="C1157" i="6"/>
  <c r="L1156" i="6"/>
  <c r="K1156" i="6"/>
  <c r="J1156" i="6"/>
  <c r="I1156" i="6"/>
  <c r="H1156" i="6"/>
  <c r="G1156" i="6"/>
  <c r="F1156" i="6"/>
  <c r="E1156" i="6"/>
  <c r="D1156" i="6"/>
  <c r="C1156" i="6"/>
  <c r="L1155" i="6"/>
  <c r="K1155" i="6"/>
  <c r="J1155" i="6"/>
  <c r="I1155" i="6"/>
  <c r="H1155" i="6"/>
  <c r="G1155" i="6"/>
  <c r="F1155" i="6"/>
  <c r="E1155" i="6"/>
  <c r="D1155" i="6"/>
  <c r="C1155" i="6"/>
  <c r="L1154" i="6"/>
  <c r="K1154" i="6"/>
  <c r="J1154" i="6"/>
  <c r="I1154" i="6"/>
  <c r="H1154" i="6"/>
  <c r="G1154" i="6"/>
  <c r="F1154" i="6"/>
  <c r="E1154" i="6"/>
  <c r="D1154" i="6"/>
  <c r="C1154" i="6"/>
  <c r="L1153" i="6"/>
  <c r="K1153" i="6"/>
  <c r="J1153" i="6"/>
  <c r="I1153" i="6"/>
  <c r="H1153" i="6"/>
  <c r="G1153" i="6"/>
  <c r="F1153" i="6"/>
  <c r="E1153" i="6"/>
  <c r="D1153" i="6"/>
  <c r="C1153" i="6"/>
  <c r="L1152" i="6"/>
  <c r="K1152" i="6"/>
  <c r="J1152" i="6"/>
  <c r="I1152" i="6"/>
  <c r="H1152" i="6"/>
  <c r="G1152" i="6"/>
  <c r="F1152" i="6"/>
  <c r="E1152" i="6"/>
  <c r="D1152" i="6"/>
  <c r="C1152" i="6"/>
  <c r="L1151" i="6"/>
  <c r="K1151" i="6"/>
  <c r="J1151" i="6"/>
  <c r="I1151" i="6"/>
  <c r="H1151" i="6"/>
  <c r="G1151" i="6"/>
  <c r="F1151" i="6"/>
  <c r="E1151" i="6"/>
  <c r="D1151" i="6"/>
  <c r="C1151" i="6"/>
  <c r="L1150" i="6"/>
  <c r="K1150" i="6"/>
  <c r="J1150" i="6"/>
  <c r="I1150" i="6"/>
  <c r="H1150" i="6"/>
  <c r="G1150" i="6"/>
  <c r="F1150" i="6"/>
  <c r="E1150" i="6"/>
  <c r="D1150" i="6"/>
  <c r="C1150" i="6"/>
  <c r="L1149" i="6"/>
  <c r="K1149" i="6"/>
  <c r="J1149" i="6"/>
  <c r="I1149" i="6"/>
  <c r="H1149" i="6"/>
  <c r="G1149" i="6"/>
  <c r="F1149" i="6"/>
  <c r="E1149" i="6"/>
  <c r="D1149" i="6"/>
  <c r="C1149" i="6"/>
  <c r="L1148" i="6"/>
  <c r="K1148" i="6"/>
  <c r="J1148" i="6"/>
  <c r="I1148" i="6"/>
  <c r="H1148" i="6"/>
  <c r="G1148" i="6"/>
  <c r="F1148" i="6"/>
  <c r="E1148" i="6"/>
  <c r="D1148" i="6"/>
  <c r="C1148" i="6"/>
  <c r="L1147" i="6"/>
  <c r="K1147" i="6"/>
  <c r="J1147" i="6"/>
  <c r="I1147" i="6"/>
  <c r="H1147" i="6"/>
  <c r="G1147" i="6"/>
  <c r="F1147" i="6"/>
  <c r="E1147" i="6"/>
  <c r="D1147" i="6"/>
  <c r="C1147" i="6"/>
  <c r="L1146" i="6"/>
  <c r="K1146" i="6"/>
  <c r="J1146" i="6"/>
  <c r="I1146" i="6"/>
  <c r="H1146" i="6"/>
  <c r="G1146" i="6"/>
  <c r="F1146" i="6"/>
  <c r="E1146" i="6"/>
  <c r="D1146" i="6"/>
  <c r="C1146" i="6"/>
  <c r="L1145" i="6"/>
  <c r="K1145" i="6"/>
  <c r="J1145" i="6"/>
  <c r="I1145" i="6"/>
  <c r="H1145" i="6"/>
  <c r="G1145" i="6"/>
  <c r="F1145" i="6"/>
  <c r="E1145" i="6"/>
  <c r="D1145" i="6"/>
  <c r="C1145" i="6"/>
  <c r="L1144" i="6"/>
  <c r="K1144" i="6"/>
  <c r="J1144" i="6"/>
  <c r="I1144" i="6"/>
  <c r="H1144" i="6"/>
  <c r="G1144" i="6"/>
  <c r="F1144" i="6"/>
  <c r="E1144" i="6"/>
  <c r="D1144" i="6"/>
  <c r="C1144" i="6"/>
  <c r="L1143" i="6"/>
  <c r="K1143" i="6"/>
  <c r="J1143" i="6"/>
  <c r="I1143" i="6"/>
  <c r="H1143" i="6"/>
  <c r="G1143" i="6"/>
  <c r="F1143" i="6"/>
  <c r="E1143" i="6"/>
  <c r="D1143" i="6"/>
  <c r="C1143" i="6"/>
  <c r="L1142" i="6"/>
  <c r="K1142" i="6"/>
  <c r="J1142" i="6"/>
  <c r="I1142" i="6"/>
  <c r="H1142" i="6"/>
  <c r="G1142" i="6"/>
  <c r="F1142" i="6"/>
  <c r="E1142" i="6"/>
  <c r="D1142" i="6"/>
  <c r="C1142" i="6"/>
  <c r="L1141" i="6"/>
  <c r="K1141" i="6"/>
  <c r="J1141" i="6"/>
  <c r="I1141" i="6"/>
  <c r="H1141" i="6"/>
  <c r="G1141" i="6"/>
  <c r="F1141" i="6"/>
  <c r="E1141" i="6"/>
  <c r="D1141" i="6"/>
  <c r="C1141" i="6"/>
  <c r="L1140" i="6"/>
  <c r="K1140" i="6"/>
  <c r="J1140" i="6"/>
  <c r="I1140" i="6"/>
  <c r="H1140" i="6"/>
  <c r="G1140" i="6"/>
  <c r="F1140" i="6"/>
  <c r="E1140" i="6"/>
  <c r="D1140" i="6"/>
  <c r="C1140" i="6"/>
  <c r="L1139" i="6"/>
  <c r="K1139" i="6"/>
  <c r="J1139" i="6"/>
  <c r="I1139" i="6"/>
  <c r="H1139" i="6"/>
  <c r="G1139" i="6"/>
  <c r="F1139" i="6"/>
  <c r="E1139" i="6"/>
  <c r="D1139" i="6"/>
  <c r="C1139" i="6"/>
  <c r="L1138" i="6"/>
  <c r="K1138" i="6"/>
  <c r="J1138" i="6"/>
  <c r="I1138" i="6"/>
  <c r="H1138" i="6"/>
  <c r="G1138" i="6"/>
  <c r="F1138" i="6"/>
  <c r="E1138" i="6"/>
  <c r="D1138" i="6"/>
  <c r="C1138" i="6"/>
  <c r="L1137" i="6"/>
  <c r="K1137" i="6"/>
  <c r="J1137" i="6"/>
  <c r="I1137" i="6"/>
  <c r="H1137" i="6"/>
  <c r="G1137" i="6"/>
  <c r="F1137" i="6"/>
  <c r="E1137" i="6"/>
  <c r="D1137" i="6"/>
  <c r="C1137" i="6"/>
  <c r="L1136" i="6"/>
  <c r="K1136" i="6"/>
  <c r="J1136" i="6"/>
  <c r="I1136" i="6"/>
  <c r="H1136" i="6"/>
  <c r="G1136" i="6"/>
  <c r="F1136" i="6"/>
  <c r="E1136" i="6"/>
  <c r="D1136" i="6"/>
  <c r="C1136" i="6"/>
  <c r="L1135" i="6"/>
  <c r="K1135" i="6"/>
  <c r="J1135" i="6"/>
  <c r="I1135" i="6"/>
  <c r="H1135" i="6"/>
  <c r="G1135" i="6"/>
  <c r="F1135" i="6"/>
  <c r="E1135" i="6"/>
  <c r="D1135" i="6"/>
  <c r="C1135" i="6"/>
  <c r="L1134" i="6"/>
  <c r="K1134" i="6"/>
  <c r="J1134" i="6"/>
  <c r="I1134" i="6"/>
  <c r="H1134" i="6"/>
  <c r="G1134" i="6"/>
  <c r="F1134" i="6"/>
  <c r="E1134" i="6"/>
  <c r="D1134" i="6"/>
  <c r="C1134" i="6"/>
  <c r="L1133" i="6"/>
  <c r="K1133" i="6"/>
  <c r="J1133" i="6"/>
  <c r="I1133" i="6"/>
  <c r="H1133" i="6"/>
  <c r="G1133" i="6"/>
  <c r="F1133" i="6"/>
  <c r="E1133" i="6"/>
  <c r="D1133" i="6"/>
  <c r="C1133" i="6"/>
  <c r="L1132" i="6"/>
  <c r="K1132" i="6"/>
  <c r="J1132" i="6"/>
  <c r="I1132" i="6"/>
  <c r="H1132" i="6"/>
  <c r="G1132" i="6"/>
  <c r="F1132" i="6"/>
  <c r="E1132" i="6"/>
  <c r="D1132" i="6"/>
  <c r="C1132" i="6"/>
  <c r="L1131" i="6"/>
  <c r="K1131" i="6"/>
  <c r="J1131" i="6"/>
  <c r="I1131" i="6"/>
  <c r="H1131" i="6"/>
  <c r="G1131" i="6"/>
  <c r="F1131" i="6"/>
  <c r="E1131" i="6"/>
  <c r="D1131" i="6"/>
  <c r="C1131" i="6"/>
  <c r="L1130" i="6"/>
  <c r="K1130" i="6"/>
  <c r="J1130" i="6"/>
  <c r="I1130" i="6"/>
  <c r="H1130" i="6"/>
  <c r="G1130" i="6"/>
  <c r="F1130" i="6"/>
  <c r="E1130" i="6"/>
  <c r="D1130" i="6"/>
  <c r="C1130" i="6"/>
  <c r="L1129" i="6"/>
  <c r="K1129" i="6"/>
  <c r="J1129" i="6"/>
  <c r="I1129" i="6"/>
  <c r="H1129" i="6"/>
  <c r="G1129" i="6"/>
  <c r="F1129" i="6"/>
  <c r="E1129" i="6"/>
  <c r="D1129" i="6"/>
  <c r="C1129" i="6"/>
  <c r="L1128" i="6"/>
  <c r="K1128" i="6"/>
  <c r="J1128" i="6"/>
  <c r="I1128" i="6"/>
  <c r="H1128" i="6"/>
  <c r="G1128" i="6"/>
  <c r="F1128" i="6"/>
  <c r="E1128" i="6"/>
  <c r="D1128" i="6"/>
  <c r="C1128" i="6"/>
  <c r="L1127" i="6"/>
  <c r="K1127" i="6"/>
  <c r="J1127" i="6"/>
  <c r="I1127" i="6"/>
  <c r="H1127" i="6"/>
  <c r="G1127" i="6"/>
  <c r="F1127" i="6"/>
  <c r="E1127" i="6"/>
  <c r="D1127" i="6"/>
  <c r="C1127" i="6"/>
  <c r="L1126" i="6"/>
  <c r="K1126" i="6"/>
  <c r="J1126" i="6"/>
  <c r="I1126" i="6"/>
  <c r="H1126" i="6"/>
  <c r="G1126" i="6"/>
  <c r="F1126" i="6"/>
  <c r="E1126" i="6"/>
  <c r="D1126" i="6"/>
  <c r="C1126" i="6"/>
  <c r="L1125" i="6"/>
  <c r="K1125" i="6"/>
  <c r="J1125" i="6"/>
  <c r="I1125" i="6"/>
  <c r="H1125" i="6"/>
  <c r="G1125" i="6"/>
  <c r="F1125" i="6"/>
  <c r="E1125" i="6"/>
  <c r="D1125" i="6"/>
  <c r="C1125" i="6"/>
  <c r="L1124" i="6"/>
  <c r="K1124" i="6"/>
  <c r="J1124" i="6"/>
  <c r="I1124" i="6"/>
  <c r="H1124" i="6"/>
  <c r="G1124" i="6"/>
  <c r="F1124" i="6"/>
  <c r="E1124" i="6"/>
  <c r="D1124" i="6"/>
  <c r="C1124" i="6"/>
  <c r="L1123" i="6"/>
  <c r="K1123" i="6"/>
  <c r="J1123" i="6"/>
  <c r="I1123" i="6"/>
  <c r="H1123" i="6"/>
  <c r="G1123" i="6"/>
  <c r="F1123" i="6"/>
  <c r="E1123" i="6"/>
  <c r="D1123" i="6"/>
  <c r="C1123" i="6"/>
  <c r="L1122" i="6"/>
  <c r="K1122" i="6"/>
  <c r="J1122" i="6"/>
  <c r="I1122" i="6"/>
  <c r="H1122" i="6"/>
  <c r="G1122" i="6"/>
  <c r="F1122" i="6"/>
  <c r="E1122" i="6"/>
  <c r="D1122" i="6"/>
  <c r="C1122" i="6"/>
  <c r="L1121" i="6"/>
  <c r="K1121" i="6"/>
  <c r="J1121" i="6"/>
  <c r="I1121" i="6"/>
  <c r="H1121" i="6"/>
  <c r="G1121" i="6"/>
  <c r="F1121" i="6"/>
  <c r="E1121" i="6"/>
  <c r="D1121" i="6"/>
  <c r="C1121" i="6"/>
  <c r="L1120" i="6"/>
  <c r="K1120" i="6"/>
  <c r="J1120" i="6"/>
  <c r="I1120" i="6"/>
  <c r="H1120" i="6"/>
  <c r="G1120" i="6"/>
  <c r="F1120" i="6"/>
  <c r="E1120" i="6"/>
  <c r="D1120" i="6"/>
  <c r="C1120" i="6"/>
  <c r="L1119" i="6"/>
  <c r="K1119" i="6"/>
  <c r="J1119" i="6"/>
  <c r="I1119" i="6"/>
  <c r="H1119" i="6"/>
  <c r="G1119" i="6"/>
  <c r="F1119" i="6"/>
  <c r="E1119" i="6"/>
  <c r="D1119" i="6"/>
  <c r="C1119" i="6"/>
  <c r="L1118" i="6"/>
  <c r="K1118" i="6"/>
  <c r="J1118" i="6"/>
  <c r="I1118" i="6"/>
  <c r="H1118" i="6"/>
  <c r="G1118" i="6"/>
  <c r="F1118" i="6"/>
  <c r="E1118" i="6"/>
  <c r="D1118" i="6"/>
  <c r="C1118" i="6"/>
  <c r="L1117" i="6"/>
  <c r="K1117" i="6"/>
  <c r="J1117" i="6"/>
  <c r="I1117" i="6"/>
  <c r="H1117" i="6"/>
  <c r="G1117" i="6"/>
  <c r="F1117" i="6"/>
  <c r="E1117" i="6"/>
  <c r="D1117" i="6"/>
  <c r="C1117" i="6"/>
  <c r="L1116" i="6"/>
  <c r="K1116" i="6"/>
  <c r="J1116" i="6"/>
  <c r="I1116" i="6"/>
  <c r="H1116" i="6"/>
  <c r="G1116" i="6"/>
  <c r="F1116" i="6"/>
  <c r="E1116" i="6"/>
  <c r="D1116" i="6"/>
  <c r="C1116" i="6"/>
  <c r="L1115" i="6"/>
  <c r="K1115" i="6"/>
  <c r="J1115" i="6"/>
  <c r="I1115" i="6"/>
  <c r="H1115" i="6"/>
  <c r="G1115" i="6"/>
  <c r="F1115" i="6"/>
  <c r="E1115" i="6"/>
  <c r="D1115" i="6"/>
  <c r="C1115" i="6"/>
  <c r="L1114" i="6"/>
  <c r="K1114" i="6"/>
  <c r="J1114" i="6"/>
  <c r="I1114" i="6"/>
  <c r="H1114" i="6"/>
  <c r="G1114" i="6"/>
  <c r="F1114" i="6"/>
  <c r="E1114" i="6"/>
  <c r="D1114" i="6"/>
  <c r="C1114" i="6"/>
  <c r="L1113" i="6"/>
  <c r="K1113" i="6"/>
  <c r="J1113" i="6"/>
  <c r="I1113" i="6"/>
  <c r="H1113" i="6"/>
  <c r="G1113" i="6"/>
  <c r="F1113" i="6"/>
  <c r="E1113" i="6"/>
  <c r="D1113" i="6"/>
  <c r="C1113" i="6"/>
  <c r="L1112" i="6"/>
  <c r="K1112" i="6"/>
  <c r="J1112" i="6"/>
  <c r="I1112" i="6"/>
  <c r="H1112" i="6"/>
  <c r="G1112" i="6"/>
  <c r="F1112" i="6"/>
  <c r="E1112" i="6"/>
  <c r="D1112" i="6"/>
  <c r="C1112" i="6"/>
  <c r="L1111" i="6"/>
  <c r="K1111" i="6"/>
  <c r="J1111" i="6"/>
  <c r="I1111" i="6"/>
  <c r="H1111" i="6"/>
  <c r="G1111" i="6"/>
  <c r="F1111" i="6"/>
  <c r="E1111" i="6"/>
  <c r="D1111" i="6"/>
  <c r="C1111" i="6"/>
  <c r="L1110" i="6"/>
  <c r="K1110" i="6"/>
  <c r="J1110" i="6"/>
  <c r="I1110" i="6"/>
  <c r="H1110" i="6"/>
  <c r="G1110" i="6"/>
  <c r="F1110" i="6"/>
  <c r="E1110" i="6"/>
  <c r="D1110" i="6"/>
  <c r="C1110" i="6"/>
  <c r="L1109" i="6"/>
  <c r="K1109" i="6"/>
  <c r="J1109" i="6"/>
  <c r="I1109" i="6"/>
  <c r="H1109" i="6"/>
  <c r="G1109" i="6"/>
  <c r="F1109" i="6"/>
  <c r="E1109" i="6"/>
  <c r="D1109" i="6"/>
  <c r="C1109" i="6"/>
  <c r="L1108" i="6"/>
  <c r="K1108" i="6"/>
  <c r="J1108" i="6"/>
  <c r="I1108" i="6"/>
  <c r="H1108" i="6"/>
  <c r="G1108" i="6"/>
  <c r="F1108" i="6"/>
  <c r="E1108" i="6"/>
  <c r="D1108" i="6"/>
  <c r="C1108" i="6"/>
  <c r="L1107" i="6"/>
  <c r="K1107" i="6"/>
  <c r="J1107" i="6"/>
  <c r="I1107" i="6"/>
  <c r="H1107" i="6"/>
  <c r="G1107" i="6"/>
  <c r="F1107" i="6"/>
  <c r="E1107" i="6"/>
  <c r="D1107" i="6"/>
  <c r="C1107" i="6"/>
  <c r="L1106" i="6"/>
  <c r="K1106" i="6"/>
  <c r="J1106" i="6"/>
  <c r="I1106" i="6"/>
  <c r="H1106" i="6"/>
  <c r="G1106" i="6"/>
  <c r="F1106" i="6"/>
  <c r="E1106" i="6"/>
  <c r="D1106" i="6"/>
  <c r="C1106" i="6"/>
  <c r="L1105" i="6"/>
  <c r="K1105" i="6"/>
  <c r="J1105" i="6"/>
  <c r="I1105" i="6"/>
  <c r="H1105" i="6"/>
  <c r="G1105" i="6"/>
  <c r="F1105" i="6"/>
  <c r="E1105" i="6"/>
  <c r="D1105" i="6"/>
  <c r="C1105" i="6"/>
  <c r="L1104" i="6"/>
  <c r="K1104" i="6"/>
  <c r="J1104" i="6"/>
  <c r="I1104" i="6"/>
  <c r="H1104" i="6"/>
  <c r="G1104" i="6"/>
  <c r="F1104" i="6"/>
  <c r="E1104" i="6"/>
  <c r="D1104" i="6"/>
  <c r="C1104" i="6"/>
  <c r="L1103" i="6"/>
  <c r="K1103" i="6"/>
  <c r="J1103" i="6"/>
  <c r="I1103" i="6"/>
  <c r="H1103" i="6"/>
  <c r="G1103" i="6"/>
  <c r="F1103" i="6"/>
  <c r="E1103" i="6"/>
  <c r="D1103" i="6"/>
  <c r="C1103" i="6"/>
  <c r="L1102" i="6"/>
  <c r="K1102" i="6"/>
  <c r="J1102" i="6"/>
  <c r="I1102" i="6"/>
  <c r="H1102" i="6"/>
  <c r="G1102" i="6"/>
  <c r="F1102" i="6"/>
  <c r="E1102" i="6"/>
  <c r="D1102" i="6"/>
  <c r="C1102" i="6"/>
  <c r="L1101" i="6"/>
  <c r="K1101" i="6"/>
  <c r="J1101" i="6"/>
  <c r="I1101" i="6"/>
  <c r="H1101" i="6"/>
  <c r="G1101" i="6"/>
  <c r="F1101" i="6"/>
  <c r="E1101" i="6"/>
  <c r="D1101" i="6"/>
  <c r="C1101" i="6"/>
  <c r="L1100" i="6"/>
  <c r="K1100" i="6"/>
  <c r="J1100" i="6"/>
  <c r="I1100" i="6"/>
  <c r="H1100" i="6"/>
  <c r="G1100" i="6"/>
  <c r="F1100" i="6"/>
  <c r="E1100" i="6"/>
  <c r="D1100" i="6"/>
  <c r="C1100" i="6"/>
  <c r="L1099" i="6"/>
  <c r="K1099" i="6"/>
  <c r="J1099" i="6"/>
  <c r="I1099" i="6"/>
  <c r="H1099" i="6"/>
  <c r="G1099" i="6"/>
  <c r="F1099" i="6"/>
  <c r="E1099" i="6"/>
  <c r="D1099" i="6"/>
  <c r="C1099" i="6"/>
  <c r="L1098" i="6"/>
  <c r="K1098" i="6"/>
  <c r="J1098" i="6"/>
  <c r="I1098" i="6"/>
  <c r="H1098" i="6"/>
  <c r="G1098" i="6"/>
  <c r="F1098" i="6"/>
  <c r="E1098" i="6"/>
  <c r="D1098" i="6"/>
  <c r="C1098" i="6"/>
  <c r="L1097" i="6"/>
  <c r="K1097" i="6"/>
  <c r="J1097" i="6"/>
  <c r="I1097" i="6"/>
  <c r="H1097" i="6"/>
  <c r="G1097" i="6"/>
  <c r="F1097" i="6"/>
  <c r="E1097" i="6"/>
  <c r="D1097" i="6"/>
  <c r="C1097" i="6"/>
  <c r="L1096" i="6"/>
  <c r="K1096" i="6"/>
  <c r="J1096" i="6"/>
  <c r="I1096" i="6"/>
  <c r="H1096" i="6"/>
  <c r="G1096" i="6"/>
  <c r="F1096" i="6"/>
  <c r="E1096" i="6"/>
  <c r="D1096" i="6"/>
  <c r="C1096" i="6"/>
  <c r="L1095" i="6"/>
  <c r="K1095" i="6"/>
  <c r="J1095" i="6"/>
  <c r="I1095" i="6"/>
  <c r="H1095" i="6"/>
  <c r="G1095" i="6"/>
  <c r="F1095" i="6"/>
  <c r="E1095" i="6"/>
  <c r="D1095" i="6"/>
  <c r="C1095" i="6"/>
  <c r="L1094" i="6"/>
  <c r="K1094" i="6"/>
  <c r="J1094" i="6"/>
  <c r="I1094" i="6"/>
  <c r="H1094" i="6"/>
  <c r="G1094" i="6"/>
  <c r="F1094" i="6"/>
  <c r="E1094" i="6"/>
  <c r="D1094" i="6"/>
  <c r="C1094" i="6"/>
  <c r="L1093" i="6"/>
  <c r="K1093" i="6"/>
  <c r="J1093" i="6"/>
  <c r="I1093" i="6"/>
  <c r="H1093" i="6"/>
  <c r="G1093" i="6"/>
  <c r="F1093" i="6"/>
  <c r="E1093" i="6"/>
  <c r="D1093" i="6"/>
  <c r="C1093" i="6"/>
  <c r="L1092" i="6"/>
  <c r="K1092" i="6"/>
  <c r="J1092" i="6"/>
  <c r="I1092" i="6"/>
  <c r="H1092" i="6"/>
  <c r="G1092" i="6"/>
  <c r="F1092" i="6"/>
  <c r="E1092" i="6"/>
  <c r="D1092" i="6"/>
  <c r="C1092" i="6"/>
  <c r="L1091" i="6"/>
  <c r="K1091" i="6"/>
  <c r="J1091" i="6"/>
  <c r="I1091" i="6"/>
  <c r="H1091" i="6"/>
  <c r="G1091" i="6"/>
  <c r="F1091" i="6"/>
  <c r="E1091" i="6"/>
  <c r="D1091" i="6"/>
  <c r="C1091" i="6"/>
  <c r="L1090" i="6"/>
  <c r="K1090" i="6"/>
  <c r="J1090" i="6"/>
  <c r="I1090" i="6"/>
  <c r="H1090" i="6"/>
  <c r="G1090" i="6"/>
  <c r="F1090" i="6"/>
  <c r="E1090" i="6"/>
  <c r="D1090" i="6"/>
  <c r="C1090" i="6"/>
  <c r="L1089" i="6"/>
  <c r="K1089" i="6"/>
  <c r="J1089" i="6"/>
  <c r="I1089" i="6"/>
  <c r="H1089" i="6"/>
  <c r="G1089" i="6"/>
  <c r="F1089" i="6"/>
  <c r="E1089" i="6"/>
  <c r="D1089" i="6"/>
  <c r="C1089" i="6"/>
  <c r="L1088" i="6"/>
  <c r="K1088" i="6"/>
  <c r="J1088" i="6"/>
  <c r="I1088" i="6"/>
  <c r="H1088" i="6"/>
  <c r="G1088" i="6"/>
  <c r="F1088" i="6"/>
  <c r="E1088" i="6"/>
  <c r="D1088" i="6"/>
  <c r="C1088" i="6"/>
  <c r="L1087" i="6"/>
  <c r="K1087" i="6"/>
  <c r="J1087" i="6"/>
  <c r="I1087" i="6"/>
  <c r="H1087" i="6"/>
  <c r="G1087" i="6"/>
  <c r="F1087" i="6"/>
  <c r="E1087" i="6"/>
  <c r="D1087" i="6"/>
  <c r="C1087" i="6"/>
  <c r="L1086" i="6"/>
  <c r="K1086" i="6"/>
  <c r="J1086" i="6"/>
  <c r="I1086" i="6"/>
  <c r="H1086" i="6"/>
  <c r="G1086" i="6"/>
  <c r="F1086" i="6"/>
  <c r="E1086" i="6"/>
  <c r="D1086" i="6"/>
  <c r="C1086" i="6"/>
  <c r="L1085" i="6"/>
  <c r="K1085" i="6"/>
  <c r="J1085" i="6"/>
  <c r="I1085" i="6"/>
  <c r="H1085" i="6"/>
  <c r="G1085" i="6"/>
  <c r="F1085" i="6"/>
  <c r="E1085" i="6"/>
  <c r="D1085" i="6"/>
  <c r="C1085" i="6"/>
  <c r="L1084" i="6"/>
  <c r="K1084" i="6"/>
  <c r="J1084" i="6"/>
  <c r="I1084" i="6"/>
  <c r="H1084" i="6"/>
  <c r="G1084" i="6"/>
  <c r="F1084" i="6"/>
  <c r="E1084" i="6"/>
  <c r="D1084" i="6"/>
  <c r="C1084" i="6"/>
  <c r="L1083" i="6"/>
  <c r="K1083" i="6"/>
  <c r="J1083" i="6"/>
  <c r="I1083" i="6"/>
  <c r="H1083" i="6"/>
  <c r="G1083" i="6"/>
  <c r="F1083" i="6"/>
  <c r="E1083" i="6"/>
  <c r="D1083" i="6"/>
  <c r="C1083" i="6"/>
  <c r="L1082" i="6"/>
  <c r="K1082" i="6"/>
  <c r="J1082" i="6"/>
  <c r="I1082" i="6"/>
  <c r="H1082" i="6"/>
  <c r="G1082" i="6"/>
  <c r="F1082" i="6"/>
  <c r="E1082" i="6"/>
  <c r="D1082" i="6"/>
  <c r="C1082" i="6"/>
  <c r="L1081" i="6"/>
  <c r="K1081" i="6"/>
  <c r="J1081" i="6"/>
  <c r="I1081" i="6"/>
  <c r="H1081" i="6"/>
  <c r="G1081" i="6"/>
  <c r="F1081" i="6"/>
  <c r="E1081" i="6"/>
  <c r="D1081" i="6"/>
  <c r="C1081" i="6"/>
  <c r="L1080" i="6"/>
  <c r="K1080" i="6"/>
  <c r="J1080" i="6"/>
  <c r="I1080" i="6"/>
  <c r="H1080" i="6"/>
  <c r="G1080" i="6"/>
  <c r="F1080" i="6"/>
  <c r="E1080" i="6"/>
  <c r="D1080" i="6"/>
  <c r="C1080" i="6"/>
  <c r="L1079" i="6"/>
  <c r="K1079" i="6"/>
  <c r="J1079" i="6"/>
  <c r="I1079" i="6"/>
  <c r="H1079" i="6"/>
  <c r="G1079" i="6"/>
  <c r="F1079" i="6"/>
  <c r="E1079" i="6"/>
  <c r="D1079" i="6"/>
  <c r="C1079" i="6"/>
  <c r="L1078" i="6"/>
  <c r="K1078" i="6"/>
  <c r="J1078" i="6"/>
  <c r="I1078" i="6"/>
  <c r="H1078" i="6"/>
  <c r="G1078" i="6"/>
  <c r="F1078" i="6"/>
  <c r="E1078" i="6"/>
  <c r="D1078" i="6"/>
  <c r="C1078" i="6"/>
  <c r="L1077" i="6"/>
  <c r="K1077" i="6"/>
  <c r="J1077" i="6"/>
  <c r="I1077" i="6"/>
  <c r="H1077" i="6"/>
  <c r="G1077" i="6"/>
  <c r="F1077" i="6"/>
  <c r="E1077" i="6"/>
  <c r="D1077" i="6"/>
  <c r="C1077" i="6"/>
  <c r="L1076" i="6"/>
  <c r="K1076" i="6"/>
  <c r="J1076" i="6"/>
  <c r="I1076" i="6"/>
  <c r="H1076" i="6"/>
  <c r="G1076" i="6"/>
  <c r="F1076" i="6"/>
  <c r="E1076" i="6"/>
  <c r="D1076" i="6"/>
  <c r="C1076" i="6"/>
  <c r="L1075" i="6"/>
  <c r="K1075" i="6"/>
  <c r="J1075" i="6"/>
  <c r="I1075" i="6"/>
  <c r="H1075" i="6"/>
  <c r="G1075" i="6"/>
  <c r="F1075" i="6"/>
  <c r="E1075" i="6"/>
  <c r="D1075" i="6"/>
  <c r="C1075" i="6"/>
  <c r="L1074" i="6"/>
  <c r="K1074" i="6"/>
  <c r="J1074" i="6"/>
  <c r="I1074" i="6"/>
  <c r="H1074" i="6"/>
  <c r="G1074" i="6"/>
  <c r="F1074" i="6"/>
  <c r="E1074" i="6"/>
  <c r="D1074" i="6"/>
  <c r="C1074" i="6"/>
  <c r="L1073" i="6"/>
  <c r="K1073" i="6"/>
  <c r="J1073" i="6"/>
  <c r="I1073" i="6"/>
  <c r="H1073" i="6"/>
  <c r="G1073" i="6"/>
  <c r="F1073" i="6"/>
  <c r="E1073" i="6"/>
  <c r="D1073" i="6"/>
  <c r="C1073" i="6"/>
  <c r="L1072" i="6"/>
  <c r="K1072" i="6"/>
  <c r="J1072" i="6"/>
  <c r="I1072" i="6"/>
  <c r="H1072" i="6"/>
  <c r="G1072" i="6"/>
  <c r="F1072" i="6"/>
  <c r="E1072" i="6"/>
  <c r="D1072" i="6"/>
  <c r="C1072" i="6"/>
  <c r="L1071" i="6"/>
  <c r="K1071" i="6"/>
  <c r="J1071" i="6"/>
  <c r="I1071" i="6"/>
  <c r="H1071" i="6"/>
  <c r="G1071" i="6"/>
  <c r="F1071" i="6"/>
  <c r="E1071" i="6"/>
  <c r="D1071" i="6"/>
  <c r="C1071" i="6"/>
  <c r="L1070" i="6"/>
  <c r="K1070" i="6"/>
  <c r="J1070" i="6"/>
  <c r="I1070" i="6"/>
  <c r="H1070" i="6"/>
  <c r="G1070" i="6"/>
  <c r="F1070" i="6"/>
  <c r="E1070" i="6"/>
  <c r="D1070" i="6"/>
  <c r="C1070" i="6"/>
  <c r="L1069" i="6"/>
  <c r="K1069" i="6"/>
  <c r="J1069" i="6"/>
  <c r="I1069" i="6"/>
  <c r="H1069" i="6"/>
  <c r="G1069" i="6"/>
  <c r="F1069" i="6"/>
  <c r="E1069" i="6"/>
  <c r="D1069" i="6"/>
  <c r="C1069" i="6"/>
  <c r="L1068" i="6"/>
  <c r="K1068" i="6"/>
  <c r="J1068" i="6"/>
  <c r="I1068" i="6"/>
  <c r="H1068" i="6"/>
  <c r="G1068" i="6"/>
  <c r="F1068" i="6"/>
  <c r="E1068" i="6"/>
  <c r="D1068" i="6"/>
  <c r="C1068" i="6"/>
  <c r="L1067" i="6"/>
  <c r="K1067" i="6"/>
  <c r="J1067" i="6"/>
  <c r="I1067" i="6"/>
  <c r="H1067" i="6"/>
  <c r="G1067" i="6"/>
  <c r="F1067" i="6"/>
  <c r="E1067" i="6"/>
  <c r="D1067" i="6"/>
  <c r="C1067" i="6"/>
  <c r="L1066" i="6"/>
  <c r="K1066" i="6"/>
  <c r="J1066" i="6"/>
  <c r="I1066" i="6"/>
  <c r="H1066" i="6"/>
  <c r="G1066" i="6"/>
  <c r="F1066" i="6"/>
  <c r="E1066" i="6"/>
  <c r="D1066" i="6"/>
  <c r="C1066" i="6"/>
  <c r="L1065" i="6"/>
  <c r="K1065" i="6"/>
  <c r="J1065" i="6"/>
  <c r="I1065" i="6"/>
  <c r="H1065" i="6"/>
  <c r="G1065" i="6"/>
  <c r="F1065" i="6"/>
  <c r="E1065" i="6"/>
  <c r="D1065" i="6"/>
  <c r="C1065" i="6"/>
  <c r="L1064" i="6"/>
  <c r="K1064" i="6"/>
  <c r="J1064" i="6"/>
  <c r="I1064" i="6"/>
  <c r="H1064" i="6"/>
  <c r="G1064" i="6"/>
  <c r="F1064" i="6"/>
  <c r="E1064" i="6"/>
  <c r="D1064" i="6"/>
  <c r="C1064" i="6"/>
  <c r="L1063" i="6"/>
  <c r="K1063" i="6"/>
  <c r="J1063" i="6"/>
  <c r="I1063" i="6"/>
  <c r="H1063" i="6"/>
  <c r="G1063" i="6"/>
  <c r="F1063" i="6"/>
  <c r="E1063" i="6"/>
  <c r="D1063" i="6"/>
  <c r="C1063" i="6"/>
  <c r="L1062" i="6"/>
  <c r="K1062" i="6"/>
  <c r="J1062" i="6"/>
  <c r="I1062" i="6"/>
  <c r="H1062" i="6"/>
  <c r="G1062" i="6"/>
  <c r="F1062" i="6"/>
  <c r="E1062" i="6"/>
  <c r="D1062" i="6"/>
  <c r="C1062" i="6"/>
  <c r="L1061" i="6"/>
  <c r="K1061" i="6"/>
  <c r="J1061" i="6"/>
  <c r="I1061" i="6"/>
  <c r="H1061" i="6"/>
  <c r="G1061" i="6"/>
  <c r="F1061" i="6"/>
  <c r="E1061" i="6"/>
  <c r="D1061" i="6"/>
  <c r="C1061" i="6"/>
  <c r="L1060" i="6"/>
  <c r="K1060" i="6"/>
  <c r="J1060" i="6"/>
  <c r="I1060" i="6"/>
  <c r="H1060" i="6"/>
  <c r="G1060" i="6"/>
  <c r="F1060" i="6"/>
  <c r="E1060" i="6"/>
  <c r="D1060" i="6"/>
  <c r="C1060" i="6"/>
  <c r="L1059" i="6"/>
  <c r="K1059" i="6"/>
  <c r="J1059" i="6"/>
  <c r="I1059" i="6"/>
  <c r="H1059" i="6"/>
  <c r="G1059" i="6"/>
  <c r="F1059" i="6"/>
  <c r="E1059" i="6"/>
  <c r="D1059" i="6"/>
  <c r="C1059" i="6"/>
  <c r="L1058" i="6"/>
  <c r="K1058" i="6"/>
  <c r="J1058" i="6"/>
  <c r="I1058" i="6"/>
  <c r="H1058" i="6"/>
  <c r="G1058" i="6"/>
  <c r="F1058" i="6"/>
  <c r="E1058" i="6"/>
  <c r="D1058" i="6"/>
  <c r="C1058" i="6"/>
  <c r="L1057" i="6"/>
  <c r="K1057" i="6"/>
  <c r="J1057" i="6"/>
  <c r="I1057" i="6"/>
  <c r="H1057" i="6"/>
  <c r="G1057" i="6"/>
  <c r="F1057" i="6"/>
  <c r="E1057" i="6"/>
  <c r="D1057" i="6"/>
  <c r="C1057" i="6"/>
  <c r="L1056" i="6"/>
  <c r="K1056" i="6"/>
  <c r="J1056" i="6"/>
  <c r="I1056" i="6"/>
  <c r="H1056" i="6"/>
  <c r="G1056" i="6"/>
  <c r="F1056" i="6"/>
  <c r="E1056" i="6"/>
  <c r="D1056" i="6"/>
  <c r="C1056" i="6"/>
  <c r="L1055" i="6"/>
  <c r="K1055" i="6"/>
  <c r="J1055" i="6"/>
  <c r="I1055" i="6"/>
  <c r="H1055" i="6"/>
  <c r="G1055" i="6"/>
  <c r="F1055" i="6"/>
  <c r="E1055" i="6"/>
  <c r="D1055" i="6"/>
  <c r="C1055" i="6"/>
  <c r="L1054" i="6"/>
  <c r="K1054" i="6"/>
  <c r="J1054" i="6"/>
  <c r="I1054" i="6"/>
  <c r="H1054" i="6"/>
  <c r="G1054" i="6"/>
  <c r="F1054" i="6"/>
  <c r="E1054" i="6"/>
  <c r="D1054" i="6"/>
  <c r="C1054" i="6"/>
  <c r="L1053" i="6"/>
  <c r="K1053" i="6"/>
  <c r="J1053" i="6"/>
  <c r="I1053" i="6"/>
  <c r="H1053" i="6"/>
  <c r="G1053" i="6"/>
  <c r="F1053" i="6"/>
  <c r="E1053" i="6"/>
  <c r="D1053" i="6"/>
  <c r="C1053" i="6"/>
  <c r="L1052" i="6"/>
  <c r="K1052" i="6"/>
  <c r="J1052" i="6"/>
  <c r="I1052" i="6"/>
  <c r="H1052" i="6"/>
  <c r="G1052" i="6"/>
  <c r="F1052" i="6"/>
  <c r="E1052" i="6"/>
  <c r="D1052" i="6"/>
  <c r="C1052" i="6"/>
  <c r="L1051" i="6"/>
  <c r="K1051" i="6"/>
  <c r="J1051" i="6"/>
  <c r="I1051" i="6"/>
  <c r="H1051" i="6"/>
  <c r="G1051" i="6"/>
  <c r="F1051" i="6"/>
  <c r="E1051" i="6"/>
  <c r="D1051" i="6"/>
  <c r="C1051" i="6"/>
  <c r="L1050" i="6"/>
  <c r="K1050" i="6"/>
  <c r="J1050" i="6"/>
  <c r="I1050" i="6"/>
  <c r="H1050" i="6"/>
  <c r="G1050" i="6"/>
  <c r="F1050" i="6"/>
  <c r="E1050" i="6"/>
  <c r="D1050" i="6"/>
  <c r="C1050" i="6"/>
  <c r="L1049" i="6"/>
  <c r="K1049" i="6"/>
  <c r="J1049" i="6"/>
  <c r="I1049" i="6"/>
  <c r="H1049" i="6"/>
  <c r="G1049" i="6"/>
  <c r="F1049" i="6"/>
  <c r="E1049" i="6"/>
  <c r="D1049" i="6"/>
  <c r="C1049" i="6"/>
  <c r="L1048" i="6"/>
  <c r="K1048" i="6"/>
  <c r="J1048" i="6"/>
  <c r="I1048" i="6"/>
  <c r="H1048" i="6"/>
  <c r="G1048" i="6"/>
  <c r="F1048" i="6"/>
  <c r="E1048" i="6"/>
  <c r="D1048" i="6"/>
  <c r="C1048" i="6"/>
  <c r="L1047" i="6"/>
  <c r="K1047" i="6"/>
  <c r="J1047" i="6"/>
  <c r="I1047" i="6"/>
  <c r="H1047" i="6"/>
  <c r="G1047" i="6"/>
  <c r="F1047" i="6"/>
  <c r="E1047" i="6"/>
  <c r="D1047" i="6"/>
  <c r="C1047" i="6"/>
  <c r="L1046" i="6"/>
  <c r="K1046" i="6"/>
  <c r="J1046" i="6"/>
  <c r="I1046" i="6"/>
  <c r="H1046" i="6"/>
  <c r="G1046" i="6"/>
  <c r="F1046" i="6"/>
  <c r="E1046" i="6"/>
  <c r="D1046" i="6"/>
  <c r="C1046" i="6"/>
  <c r="L1045" i="6"/>
  <c r="K1045" i="6"/>
  <c r="J1045" i="6"/>
  <c r="I1045" i="6"/>
  <c r="H1045" i="6"/>
  <c r="G1045" i="6"/>
  <c r="F1045" i="6"/>
  <c r="E1045" i="6"/>
  <c r="D1045" i="6"/>
  <c r="C1045" i="6"/>
  <c r="L1044" i="6"/>
  <c r="K1044" i="6"/>
  <c r="J1044" i="6"/>
  <c r="I1044" i="6"/>
  <c r="H1044" i="6"/>
  <c r="G1044" i="6"/>
  <c r="F1044" i="6"/>
  <c r="E1044" i="6"/>
  <c r="D1044" i="6"/>
  <c r="C1044" i="6"/>
  <c r="L1043" i="6"/>
  <c r="K1043" i="6"/>
  <c r="J1043" i="6"/>
  <c r="I1043" i="6"/>
  <c r="H1043" i="6"/>
  <c r="G1043" i="6"/>
  <c r="F1043" i="6"/>
  <c r="E1043" i="6"/>
  <c r="D1043" i="6"/>
  <c r="C1043" i="6"/>
  <c r="L1042" i="6"/>
  <c r="K1042" i="6"/>
  <c r="J1042" i="6"/>
  <c r="I1042" i="6"/>
  <c r="H1042" i="6"/>
  <c r="G1042" i="6"/>
  <c r="F1042" i="6"/>
  <c r="E1042" i="6"/>
  <c r="D1042" i="6"/>
  <c r="C1042" i="6"/>
  <c r="L1041" i="6"/>
  <c r="K1041" i="6"/>
  <c r="J1041" i="6"/>
  <c r="I1041" i="6"/>
  <c r="H1041" i="6"/>
  <c r="G1041" i="6"/>
  <c r="F1041" i="6"/>
  <c r="E1041" i="6"/>
  <c r="D1041" i="6"/>
  <c r="C1041" i="6"/>
  <c r="L1040" i="6"/>
  <c r="K1040" i="6"/>
  <c r="J1040" i="6"/>
  <c r="I1040" i="6"/>
  <c r="H1040" i="6"/>
  <c r="G1040" i="6"/>
  <c r="F1040" i="6"/>
  <c r="E1040" i="6"/>
  <c r="D1040" i="6"/>
  <c r="C1040" i="6"/>
  <c r="L1039" i="6"/>
  <c r="K1039" i="6"/>
  <c r="J1039" i="6"/>
  <c r="I1039" i="6"/>
  <c r="H1039" i="6"/>
  <c r="G1039" i="6"/>
  <c r="F1039" i="6"/>
  <c r="E1039" i="6"/>
  <c r="D1039" i="6"/>
  <c r="C1039" i="6"/>
  <c r="L1038" i="6"/>
  <c r="K1038" i="6"/>
  <c r="J1038" i="6"/>
  <c r="I1038" i="6"/>
  <c r="H1038" i="6"/>
  <c r="G1038" i="6"/>
  <c r="F1038" i="6"/>
  <c r="E1038" i="6"/>
  <c r="D1038" i="6"/>
  <c r="C1038" i="6"/>
  <c r="L1037" i="6"/>
  <c r="K1037" i="6"/>
  <c r="J1037" i="6"/>
  <c r="I1037" i="6"/>
  <c r="H1037" i="6"/>
  <c r="G1037" i="6"/>
  <c r="F1037" i="6"/>
  <c r="E1037" i="6"/>
  <c r="D1037" i="6"/>
  <c r="C1037" i="6"/>
  <c r="L1036" i="6"/>
  <c r="K1036" i="6"/>
  <c r="J1036" i="6"/>
  <c r="I1036" i="6"/>
  <c r="H1036" i="6"/>
  <c r="G1036" i="6"/>
  <c r="F1036" i="6"/>
  <c r="E1036" i="6"/>
  <c r="D1036" i="6"/>
  <c r="C1036" i="6"/>
  <c r="L1035" i="6"/>
  <c r="K1035" i="6"/>
  <c r="J1035" i="6"/>
  <c r="I1035" i="6"/>
  <c r="H1035" i="6"/>
  <c r="G1035" i="6"/>
  <c r="F1035" i="6"/>
  <c r="E1035" i="6"/>
  <c r="D1035" i="6"/>
  <c r="C1035" i="6"/>
  <c r="L1034" i="6"/>
  <c r="K1034" i="6"/>
  <c r="J1034" i="6"/>
  <c r="I1034" i="6"/>
  <c r="H1034" i="6"/>
  <c r="G1034" i="6"/>
  <c r="F1034" i="6"/>
  <c r="E1034" i="6"/>
  <c r="D1034" i="6"/>
  <c r="C1034" i="6"/>
  <c r="L1033" i="6"/>
  <c r="K1033" i="6"/>
  <c r="J1033" i="6"/>
  <c r="I1033" i="6"/>
  <c r="H1033" i="6"/>
  <c r="G1033" i="6"/>
  <c r="F1033" i="6"/>
  <c r="E1033" i="6"/>
  <c r="D1033" i="6"/>
  <c r="C1033" i="6"/>
  <c r="L1032" i="6"/>
  <c r="K1032" i="6"/>
  <c r="J1032" i="6"/>
  <c r="I1032" i="6"/>
  <c r="H1032" i="6"/>
  <c r="G1032" i="6"/>
  <c r="F1032" i="6"/>
  <c r="E1032" i="6"/>
  <c r="D1032" i="6"/>
  <c r="C1032" i="6"/>
  <c r="L1031" i="6"/>
  <c r="K1031" i="6"/>
  <c r="J1031" i="6"/>
  <c r="I1031" i="6"/>
  <c r="H1031" i="6"/>
  <c r="G1031" i="6"/>
  <c r="F1031" i="6"/>
  <c r="E1031" i="6"/>
  <c r="D1031" i="6"/>
  <c r="C1031" i="6"/>
  <c r="L1030" i="6"/>
  <c r="K1030" i="6"/>
  <c r="J1030" i="6"/>
  <c r="I1030" i="6"/>
  <c r="H1030" i="6"/>
  <c r="G1030" i="6"/>
  <c r="F1030" i="6"/>
  <c r="E1030" i="6"/>
  <c r="D1030" i="6"/>
  <c r="C1030" i="6"/>
  <c r="L1029" i="6"/>
  <c r="K1029" i="6"/>
  <c r="J1029" i="6"/>
  <c r="I1029" i="6"/>
  <c r="H1029" i="6"/>
  <c r="G1029" i="6"/>
  <c r="F1029" i="6"/>
  <c r="E1029" i="6"/>
  <c r="D1029" i="6"/>
  <c r="C1029" i="6"/>
  <c r="L1028" i="6"/>
  <c r="K1028" i="6"/>
  <c r="J1028" i="6"/>
  <c r="I1028" i="6"/>
  <c r="H1028" i="6"/>
  <c r="G1028" i="6"/>
  <c r="F1028" i="6"/>
  <c r="E1028" i="6"/>
  <c r="D1028" i="6"/>
  <c r="C1028" i="6"/>
  <c r="L1027" i="6"/>
  <c r="K1027" i="6"/>
  <c r="J1027" i="6"/>
  <c r="I1027" i="6"/>
  <c r="H1027" i="6"/>
  <c r="G1027" i="6"/>
  <c r="F1027" i="6"/>
  <c r="E1027" i="6"/>
  <c r="D1027" i="6"/>
  <c r="C1027" i="6"/>
  <c r="L1026" i="6"/>
  <c r="K1026" i="6"/>
  <c r="J1026" i="6"/>
  <c r="I1026" i="6"/>
  <c r="H1026" i="6"/>
  <c r="G1026" i="6"/>
  <c r="F1026" i="6"/>
  <c r="E1026" i="6"/>
  <c r="D1026" i="6"/>
  <c r="C1026" i="6"/>
  <c r="L1025" i="6"/>
  <c r="K1025" i="6"/>
  <c r="J1025" i="6"/>
  <c r="I1025" i="6"/>
  <c r="H1025" i="6"/>
  <c r="G1025" i="6"/>
  <c r="F1025" i="6"/>
  <c r="E1025" i="6"/>
  <c r="D1025" i="6"/>
  <c r="C1025" i="6"/>
  <c r="L1024" i="6"/>
  <c r="K1024" i="6"/>
  <c r="J1024" i="6"/>
  <c r="I1024" i="6"/>
  <c r="H1024" i="6"/>
  <c r="G1024" i="6"/>
  <c r="F1024" i="6"/>
  <c r="E1024" i="6"/>
  <c r="D1024" i="6"/>
  <c r="C1024" i="6"/>
  <c r="L1023" i="6"/>
  <c r="K1023" i="6"/>
  <c r="J1023" i="6"/>
  <c r="I1023" i="6"/>
  <c r="H1023" i="6"/>
  <c r="G1023" i="6"/>
  <c r="F1023" i="6"/>
  <c r="E1023" i="6"/>
  <c r="D1023" i="6"/>
  <c r="C1023" i="6"/>
  <c r="L1022" i="6"/>
  <c r="K1022" i="6"/>
  <c r="J1022" i="6"/>
  <c r="I1022" i="6"/>
  <c r="H1022" i="6"/>
  <c r="G1022" i="6"/>
  <c r="F1022" i="6"/>
  <c r="E1022" i="6"/>
  <c r="D1022" i="6"/>
  <c r="C1022" i="6"/>
  <c r="L1021" i="6"/>
  <c r="K1021" i="6"/>
  <c r="J1021" i="6"/>
  <c r="I1021" i="6"/>
  <c r="H1021" i="6"/>
  <c r="G1021" i="6"/>
  <c r="F1021" i="6"/>
  <c r="E1021" i="6"/>
  <c r="D1021" i="6"/>
  <c r="C1021" i="6"/>
  <c r="L1020" i="6"/>
  <c r="K1020" i="6"/>
  <c r="J1020" i="6"/>
  <c r="I1020" i="6"/>
  <c r="H1020" i="6"/>
  <c r="G1020" i="6"/>
  <c r="F1020" i="6"/>
  <c r="E1020" i="6"/>
  <c r="D1020" i="6"/>
  <c r="C1020" i="6"/>
  <c r="L1019" i="6"/>
  <c r="K1019" i="6"/>
  <c r="J1019" i="6"/>
  <c r="I1019" i="6"/>
  <c r="H1019" i="6"/>
  <c r="G1019" i="6"/>
  <c r="F1019" i="6"/>
  <c r="E1019" i="6"/>
  <c r="D1019" i="6"/>
  <c r="C1019" i="6"/>
  <c r="L1018" i="6"/>
  <c r="K1018" i="6"/>
  <c r="J1018" i="6"/>
  <c r="I1018" i="6"/>
  <c r="H1018" i="6"/>
  <c r="G1018" i="6"/>
  <c r="F1018" i="6"/>
  <c r="E1018" i="6"/>
  <c r="D1018" i="6"/>
  <c r="C1018" i="6"/>
  <c r="L1017" i="6"/>
  <c r="K1017" i="6"/>
  <c r="J1017" i="6"/>
  <c r="I1017" i="6"/>
  <c r="H1017" i="6"/>
  <c r="G1017" i="6"/>
  <c r="F1017" i="6"/>
  <c r="E1017" i="6"/>
  <c r="D1017" i="6"/>
  <c r="C1017" i="6"/>
  <c r="L1016" i="6"/>
  <c r="K1016" i="6"/>
  <c r="J1016" i="6"/>
  <c r="I1016" i="6"/>
  <c r="H1016" i="6"/>
  <c r="G1016" i="6"/>
  <c r="F1016" i="6"/>
  <c r="E1016" i="6"/>
  <c r="D1016" i="6"/>
  <c r="C1016" i="6"/>
  <c r="L1015" i="6"/>
  <c r="K1015" i="6"/>
  <c r="J1015" i="6"/>
  <c r="I1015" i="6"/>
  <c r="H1015" i="6"/>
  <c r="G1015" i="6"/>
  <c r="F1015" i="6"/>
  <c r="E1015" i="6"/>
  <c r="D1015" i="6"/>
  <c r="C1015" i="6"/>
  <c r="L1014" i="6"/>
  <c r="K1014" i="6"/>
  <c r="J1014" i="6"/>
  <c r="I1014" i="6"/>
  <c r="H1014" i="6"/>
  <c r="G1014" i="6"/>
  <c r="F1014" i="6"/>
  <c r="E1014" i="6"/>
  <c r="D1014" i="6"/>
  <c r="C1014" i="6"/>
  <c r="L1013" i="6"/>
  <c r="K1013" i="6"/>
  <c r="J1013" i="6"/>
  <c r="I1013" i="6"/>
  <c r="H1013" i="6"/>
  <c r="G1013" i="6"/>
  <c r="F1013" i="6"/>
  <c r="E1013" i="6"/>
  <c r="D1013" i="6"/>
  <c r="C1013" i="6"/>
  <c r="L1012" i="6"/>
  <c r="K1012" i="6"/>
  <c r="J1012" i="6"/>
  <c r="I1012" i="6"/>
  <c r="H1012" i="6"/>
  <c r="G1012" i="6"/>
  <c r="F1012" i="6"/>
  <c r="E1012" i="6"/>
  <c r="D1012" i="6"/>
  <c r="C1012" i="6"/>
  <c r="L1011" i="6"/>
  <c r="K1011" i="6"/>
  <c r="J1011" i="6"/>
  <c r="I1011" i="6"/>
  <c r="H1011" i="6"/>
  <c r="G1011" i="6"/>
  <c r="F1011" i="6"/>
  <c r="E1011" i="6"/>
  <c r="D1011" i="6"/>
  <c r="C1011" i="6"/>
  <c r="L1010" i="6"/>
  <c r="K1010" i="6"/>
  <c r="J1010" i="6"/>
  <c r="I1010" i="6"/>
  <c r="H1010" i="6"/>
  <c r="G1010" i="6"/>
  <c r="F1010" i="6"/>
  <c r="E1010" i="6"/>
  <c r="D1010" i="6"/>
  <c r="C1010" i="6"/>
  <c r="L1009" i="6"/>
  <c r="K1009" i="6"/>
  <c r="J1009" i="6"/>
  <c r="I1009" i="6"/>
  <c r="H1009" i="6"/>
  <c r="G1009" i="6"/>
  <c r="F1009" i="6"/>
  <c r="E1009" i="6"/>
  <c r="D1009" i="6"/>
  <c r="C1009" i="6"/>
  <c r="L1008" i="6"/>
  <c r="K1008" i="6"/>
  <c r="J1008" i="6"/>
  <c r="I1008" i="6"/>
  <c r="H1008" i="6"/>
  <c r="G1008" i="6"/>
  <c r="F1008" i="6"/>
  <c r="E1008" i="6"/>
  <c r="D1008" i="6"/>
  <c r="C1008" i="6"/>
  <c r="L1007" i="6"/>
  <c r="K1007" i="6"/>
  <c r="J1007" i="6"/>
  <c r="I1007" i="6"/>
  <c r="H1007" i="6"/>
  <c r="G1007" i="6"/>
  <c r="F1007" i="6"/>
  <c r="E1007" i="6"/>
  <c r="D1007" i="6"/>
  <c r="C1007" i="6"/>
  <c r="L1006" i="6"/>
  <c r="K1006" i="6"/>
  <c r="J1006" i="6"/>
  <c r="I1006" i="6"/>
  <c r="H1006" i="6"/>
  <c r="G1006" i="6"/>
  <c r="F1006" i="6"/>
  <c r="E1006" i="6"/>
  <c r="D1006" i="6"/>
  <c r="C1006" i="6"/>
  <c r="L1005" i="6"/>
  <c r="K1005" i="6"/>
  <c r="J1005" i="6"/>
  <c r="I1005" i="6"/>
  <c r="H1005" i="6"/>
  <c r="G1005" i="6"/>
  <c r="F1005" i="6"/>
  <c r="E1005" i="6"/>
  <c r="D1005" i="6"/>
  <c r="C1005" i="6"/>
  <c r="L1004" i="6"/>
  <c r="K1004" i="6"/>
  <c r="J1004" i="6"/>
  <c r="I1004" i="6"/>
  <c r="H1004" i="6"/>
  <c r="G1004" i="6"/>
  <c r="F1004" i="6"/>
  <c r="E1004" i="6"/>
  <c r="D1004" i="6"/>
  <c r="C1004" i="6"/>
  <c r="L1003" i="6"/>
  <c r="K1003" i="6"/>
  <c r="J1003" i="6"/>
  <c r="I1003" i="6"/>
  <c r="H1003" i="6"/>
  <c r="G1003" i="6"/>
  <c r="F1003" i="6"/>
  <c r="E1003" i="6"/>
  <c r="D1003" i="6"/>
  <c r="C1003" i="6"/>
  <c r="L1002" i="6"/>
  <c r="K1002" i="6"/>
  <c r="J1002" i="6"/>
  <c r="I1002" i="6"/>
  <c r="H1002" i="6"/>
  <c r="G1002" i="6"/>
  <c r="F1002" i="6"/>
  <c r="E1002" i="6"/>
  <c r="D1002" i="6"/>
  <c r="C1002" i="6"/>
  <c r="L1001" i="6"/>
  <c r="K1001" i="6"/>
  <c r="J1001" i="6"/>
  <c r="I1001" i="6"/>
  <c r="H1001" i="6"/>
  <c r="G1001" i="6"/>
  <c r="F1001" i="6"/>
  <c r="E1001" i="6"/>
  <c r="D1001" i="6"/>
  <c r="C1001" i="6"/>
  <c r="L1000" i="6"/>
  <c r="K1000" i="6"/>
  <c r="J1000" i="6"/>
  <c r="I1000" i="6"/>
  <c r="H1000" i="6"/>
  <c r="G1000" i="6"/>
  <c r="F1000" i="6"/>
  <c r="E1000" i="6"/>
  <c r="D1000" i="6"/>
  <c r="C1000" i="6"/>
  <c r="L999" i="6"/>
  <c r="K999" i="6"/>
  <c r="J999" i="6"/>
  <c r="I999" i="6"/>
  <c r="H999" i="6"/>
  <c r="G999" i="6"/>
  <c r="F999" i="6"/>
  <c r="E999" i="6"/>
  <c r="D999" i="6"/>
  <c r="C999" i="6"/>
  <c r="L998" i="6"/>
  <c r="K998" i="6"/>
  <c r="J998" i="6"/>
  <c r="I998" i="6"/>
  <c r="H998" i="6"/>
  <c r="G998" i="6"/>
  <c r="F998" i="6"/>
  <c r="E998" i="6"/>
  <c r="D998" i="6"/>
  <c r="C998" i="6"/>
  <c r="L997" i="6"/>
  <c r="K997" i="6"/>
  <c r="J997" i="6"/>
  <c r="I997" i="6"/>
  <c r="H997" i="6"/>
  <c r="G997" i="6"/>
  <c r="F997" i="6"/>
  <c r="E997" i="6"/>
  <c r="D997" i="6"/>
  <c r="C997" i="6"/>
  <c r="L996" i="6"/>
  <c r="K996" i="6"/>
  <c r="J996" i="6"/>
  <c r="I996" i="6"/>
  <c r="H996" i="6"/>
  <c r="G996" i="6"/>
  <c r="F996" i="6"/>
  <c r="E996" i="6"/>
  <c r="D996" i="6"/>
  <c r="C996" i="6"/>
  <c r="L995" i="6"/>
  <c r="K995" i="6"/>
  <c r="J995" i="6"/>
  <c r="I995" i="6"/>
  <c r="H995" i="6"/>
  <c r="G995" i="6"/>
  <c r="F995" i="6"/>
  <c r="E995" i="6"/>
  <c r="D995" i="6"/>
  <c r="C995" i="6"/>
  <c r="L994" i="6"/>
  <c r="K994" i="6"/>
  <c r="J994" i="6"/>
  <c r="I994" i="6"/>
  <c r="H994" i="6"/>
  <c r="G994" i="6"/>
  <c r="F994" i="6"/>
  <c r="E994" i="6"/>
  <c r="D994" i="6"/>
  <c r="C994" i="6"/>
  <c r="L993" i="6"/>
  <c r="K993" i="6"/>
  <c r="J993" i="6"/>
  <c r="I993" i="6"/>
  <c r="H993" i="6"/>
  <c r="G993" i="6"/>
  <c r="F993" i="6"/>
  <c r="E993" i="6"/>
  <c r="D993" i="6"/>
  <c r="C993" i="6"/>
  <c r="L992" i="6"/>
  <c r="K992" i="6"/>
  <c r="J992" i="6"/>
  <c r="I992" i="6"/>
  <c r="H992" i="6"/>
  <c r="G992" i="6"/>
  <c r="F992" i="6"/>
  <c r="E992" i="6"/>
  <c r="D992" i="6"/>
  <c r="C992" i="6"/>
  <c r="L991" i="6"/>
  <c r="K991" i="6"/>
  <c r="J991" i="6"/>
  <c r="I991" i="6"/>
  <c r="H991" i="6"/>
  <c r="G991" i="6"/>
  <c r="F991" i="6"/>
  <c r="E991" i="6"/>
  <c r="D991" i="6"/>
  <c r="C991" i="6"/>
  <c r="L990" i="6"/>
  <c r="K990" i="6"/>
  <c r="J990" i="6"/>
  <c r="I990" i="6"/>
  <c r="H990" i="6"/>
  <c r="G990" i="6"/>
  <c r="F990" i="6"/>
  <c r="E990" i="6"/>
  <c r="D990" i="6"/>
  <c r="C990" i="6"/>
  <c r="L989" i="6"/>
  <c r="K989" i="6"/>
  <c r="J989" i="6"/>
  <c r="I989" i="6"/>
  <c r="H989" i="6"/>
  <c r="G989" i="6"/>
  <c r="F989" i="6"/>
  <c r="E989" i="6"/>
  <c r="D989" i="6"/>
  <c r="C989" i="6"/>
  <c r="L988" i="6"/>
  <c r="K988" i="6"/>
  <c r="J988" i="6"/>
  <c r="I988" i="6"/>
  <c r="H988" i="6"/>
  <c r="G988" i="6"/>
  <c r="F988" i="6"/>
  <c r="E988" i="6"/>
  <c r="D988" i="6"/>
  <c r="C988" i="6"/>
  <c r="L987" i="6"/>
  <c r="K987" i="6"/>
  <c r="J987" i="6"/>
  <c r="I987" i="6"/>
  <c r="H987" i="6"/>
  <c r="G987" i="6"/>
  <c r="F987" i="6"/>
  <c r="E987" i="6"/>
  <c r="D987" i="6"/>
  <c r="C987" i="6"/>
  <c r="L986" i="6"/>
  <c r="K986" i="6"/>
  <c r="J986" i="6"/>
  <c r="I986" i="6"/>
  <c r="H986" i="6"/>
  <c r="G986" i="6"/>
  <c r="F986" i="6"/>
  <c r="E986" i="6"/>
  <c r="D986" i="6"/>
  <c r="C986" i="6"/>
  <c r="L985" i="6"/>
  <c r="K985" i="6"/>
  <c r="J985" i="6"/>
  <c r="I985" i="6"/>
  <c r="H985" i="6"/>
  <c r="G985" i="6"/>
  <c r="F985" i="6"/>
  <c r="E985" i="6"/>
  <c r="D985" i="6"/>
  <c r="C985" i="6"/>
  <c r="L984" i="6"/>
  <c r="K984" i="6"/>
  <c r="J984" i="6"/>
  <c r="I984" i="6"/>
  <c r="H984" i="6"/>
  <c r="G984" i="6"/>
  <c r="F984" i="6"/>
  <c r="E984" i="6"/>
  <c r="D984" i="6"/>
  <c r="C984" i="6"/>
  <c r="L983" i="6"/>
  <c r="K983" i="6"/>
  <c r="J983" i="6"/>
  <c r="I983" i="6"/>
  <c r="H983" i="6"/>
  <c r="G983" i="6"/>
  <c r="F983" i="6"/>
  <c r="E983" i="6"/>
  <c r="D983" i="6"/>
  <c r="C983" i="6"/>
  <c r="L982" i="6"/>
  <c r="K982" i="6"/>
  <c r="J982" i="6"/>
  <c r="I982" i="6"/>
  <c r="H982" i="6"/>
  <c r="G982" i="6"/>
  <c r="F982" i="6"/>
  <c r="E982" i="6"/>
  <c r="D982" i="6"/>
  <c r="C982" i="6"/>
  <c r="L981" i="6"/>
  <c r="K981" i="6"/>
  <c r="J981" i="6"/>
  <c r="I981" i="6"/>
  <c r="H981" i="6"/>
  <c r="G981" i="6"/>
  <c r="F981" i="6"/>
  <c r="E981" i="6"/>
  <c r="D981" i="6"/>
  <c r="C981" i="6"/>
  <c r="L980" i="6"/>
  <c r="K980" i="6"/>
  <c r="J980" i="6"/>
  <c r="I980" i="6"/>
  <c r="H980" i="6"/>
  <c r="G980" i="6"/>
  <c r="F980" i="6"/>
  <c r="E980" i="6"/>
  <c r="D980" i="6"/>
  <c r="C980" i="6"/>
  <c r="L979" i="6"/>
  <c r="K979" i="6"/>
  <c r="J979" i="6"/>
  <c r="I979" i="6"/>
  <c r="H979" i="6"/>
  <c r="G979" i="6"/>
  <c r="F979" i="6"/>
  <c r="E979" i="6"/>
  <c r="D979" i="6"/>
  <c r="C979" i="6"/>
  <c r="L978" i="6"/>
  <c r="K978" i="6"/>
  <c r="J978" i="6"/>
  <c r="I978" i="6"/>
  <c r="H978" i="6"/>
  <c r="G978" i="6"/>
  <c r="F978" i="6"/>
  <c r="E978" i="6"/>
  <c r="D978" i="6"/>
  <c r="C978" i="6"/>
  <c r="L977" i="6"/>
  <c r="K977" i="6"/>
  <c r="J977" i="6"/>
  <c r="I977" i="6"/>
  <c r="H977" i="6"/>
  <c r="G977" i="6"/>
  <c r="F977" i="6"/>
  <c r="E977" i="6"/>
  <c r="D977" i="6"/>
  <c r="C977" i="6"/>
  <c r="L976" i="6"/>
  <c r="K976" i="6"/>
  <c r="J976" i="6"/>
  <c r="I976" i="6"/>
  <c r="H976" i="6"/>
  <c r="G976" i="6"/>
  <c r="F976" i="6"/>
  <c r="E976" i="6"/>
  <c r="D976" i="6"/>
  <c r="C976" i="6"/>
  <c r="L975" i="6"/>
  <c r="K975" i="6"/>
  <c r="J975" i="6"/>
  <c r="I975" i="6"/>
  <c r="H975" i="6"/>
  <c r="G975" i="6"/>
  <c r="F975" i="6"/>
  <c r="E975" i="6"/>
  <c r="D975" i="6"/>
  <c r="C975" i="6"/>
  <c r="L974" i="6"/>
  <c r="K974" i="6"/>
  <c r="J974" i="6"/>
  <c r="I974" i="6"/>
  <c r="H974" i="6"/>
  <c r="G974" i="6"/>
  <c r="F974" i="6"/>
  <c r="E974" i="6"/>
  <c r="D974" i="6"/>
  <c r="C974" i="6"/>
  <c r="L973" i="6"/>
  <c r="K973" i="6"/>
  <c r="J973" i="6"/>
  <c r="I973" i="6"/>
  <c r="H973" i="6"/>
  <c r="G973" i="6"/>
  <c r="F973" i="6"/>
  <c r="E973" i="6"/>
  <c r="D973" i="6"/>
  <c r="C973" i="6"/>
  <c r="L972" i="6"/>
  <c r="K972" i="6"/>
  <c r="J972" i="6"/>
  <c r="I972" i="6"/>
  <c r="H972" i="6"/>
  <c r="G972" i="6"/>
  <c r="F972" i="6"/>
  <c r="E972" i="6"/>
  <c r="D972" i="6"/>
  <c r="C972" i="6"/>
  <c r="L971" i="6"/>
  <c r="K971" i="6"/>
  <c r="J971" i="6"/>
  <c r="I971" i="6"/>
  <c r="H971" i="6"/>
  <c r="G971" i="6"/>
  <c r="F971" i="6"/>
  <c r="E971" i="6"/>
  <c r="D971" i="6"/>
  <c r="C971" i="6"/>
  <c r="L970" i="6"/>
  <c r="K970" i="6"/>
  <c r="J970" i="6"/>
  <c r="I970" i="6"/>
  <c r="H970" i="6"/>
  <c r="G970" i="6"/>
  <c r="F970" i="6"/>
  <c r="E970" i="6"/>
  <c r="D970" i="6"/>
  <c r="C970" i="6"/>
  <c r="L969" i="6"/>
  <c r="K969" i="6"/>
  <c r="J969" i="6"/>
  <c r="I969" i="6"/>
  <c r="H969" i="6"/>
  <c r="G969" i="6"/>
  <c r="F969" i="6"/>
  <c r="E969" i="6"/>
  <c r="D969" i="6"/>
  <c r="C969" i="6"/>
  <c r="L968" i="6"/>
  <c r="K968" i="6"/>
  <c r="J968" i="6"/>
  <c r="I968" i="6"/>
  <c r="H968" i="6"/>
  <c r="G968" i="6"/>
  <c r="F968" i="6"/>
  <c r="E968" i="6"/>
  <c r="D968" i="6"/>
  <c r="C968" i="6"/>
  <c r="L967" i="6"/>
  <c r="K967" i="6"/>
  <c r="J967" i="6"/>
  <c r="I967" i="6"/>
  <c r="H967" i="6"/>
  <c r="G967" i="6"/>
  <c r="F967" i="6"/>
  <c r="E967" i="6"/>
  <c r="D967" i="6"/>
  <c r="C967" i="6"/>
  <c r="L966" i="6"/>
  <c r="K966" i="6"/>
  <c r="J966" i="6"/>
  <c r="I966" i="6"/>
  <c r="H966" i="6"/>
  <c r="G966" i="6"/>
  <c r="F966" i="6"/>
  <c r="E966" i="6"/>
  <c r="D966" i="6"/>
  <c r="C966" i="6"/>
  <c r="L965" i="6"/>
  <c r="K965" i="6"/>
  <c r="J965" i="6"/>
  <c r="I965" i="6"/>
  <c r="H965" i="6"/>
  <c r="G965" i="6"/>
  <c r="F965" i="6"/>
  <c r="E965" i="6"/>
  <c r="D965" i="6"/>
  <c r="C965" i="6"/>
  <c r="L964" i="6"/>
  <c r="K964" i="6"/>
  <c r="J964" i="6"/>
  <c r="I964" i="6"/>
  <c r="H964" i="6"/>
  <c r="G964" i="6"/>
  <c r="F964" i="6"/>
  <c r="E964" i="6"/>
  <c r="D964" i="6"/>
  <c r="C964" i="6"/>
  <c r="L963" i="6"/>
  <c r="K963" i="6"/>
  <c r="J963" i="6"/>
  <c r="I963" i="6"/>
  <c r="H963" i="6"/>
  <c r="G963" i="6"/>
  <c r="F963" i="6"/>
  <c r="E963" i="6"/>
  <c r="D963" i="6"/>
  <c r="C963" i="6"/>
  <c r="L962" i="6"/>
  <c r="K962" i="6"/>
  <c r="J962" i="6"/>
  <c r="I962" i="6"/>
  <c r="H962" i="6"/>
  <c r="G962" i="6"/>
  <c r="F962" i="6"/>
  <c r="E962" i="6"/>
  <c r="D962" i="6"/>
  <c r="C962" i="6"/>
  <c r="L961" i="6"/>
  <c r="K961" i="6"/>
  <c r="J961" i="6"/>
  <c r="I961" i="6"/>
  <c r="H961" i="6"/>
  <c r="G961" i="6"/>
  <c r="F961" i="6"/>
  <c r="E961" i="6"/>
  <c r="D961" i="6"/>
  <c r="C961" i="6"/>
  <c r="L960" i="6"/>
  <c r="K960" i="6"/>
  <c r="J960" i="6"/>
  <c r="I960" i="6"/>
  <c r="H960" i="6"/>
  <c r="G960" i="6"/>
  <c r="F960" i="6"/>
  <c r="E960" i="6"/>
  <c r="D960" i="6"/>
  <c r="C960" i="6"/>
  <c r="L959" i="6"/>
  <c r="K959" i="6"/>
  <c r="J959" i="6"/>
  <c r="I959" i="6"/>
  <c r="H959" i="6"/>
  <c r="G959" i="6"/>
  <c r="F959" i="6"/>
  <c r="E959" i="6"/>
  <c r="D959" i="6"/>
  <c r="C959" i="6"/>
  <c r="L958" i="6"/>
  <c r="K958" i="6"/>
  <c r="J958" i="6"/>
  <c r="I958" i="6"/>
  <c r="H958" i="6"/>
  <c r="G958" i="6"/>
  <c r="F958" i="6"/>
  <c r="E958" i="6"/>
  <c r="D958" i="6"/>
  <c r="C958" i="6"/>
  <c r="L957" i="6"/>
  <c r="K957" i="6"/>
  <c r="J957" i="6"/>
  <c r="I957" i="6"/>
  <c r="H957" i="6"/>
  <c r="G957" i="6"/>
  <c r="F957" i="6"/>
  <c r="E957" i="6"/>
  <c r="D957" i="6"/>
  <c r="C957" i="6"/>
  <c r="L956" i="6"/>
  <c r="K956" i="6"/>
  <c r="J956" i="6"/>
  <c r="I956" i="6"/>
  <c r="H956" i="6"/>
  <c r="G956" i="6"/>
  <c r="F956" i="6"/>
  <c r="E956" i="6"/>
  <c r="D956" i="6"/>
  <c r="C956" i="6"/>
  <c r="L955" i="6"/>
  <c r="K955" i="6"/>
  <c r="J955" i="6"/>
  <c r="I955" i="6"/>
  <c r="H955" i="6"/>
  <c r="G955" i="6"/>
  <c r="F955" i="6"/>
  <c r="E955" i="6"/>
  <c r="D955" i="6"/>
  <c r="C955" i="6"/>
  <c r="L954" i="6"/>
  <c r="K954" i="6"/>
  <c r="J954" i="6"/>
  <c r="I954" i="6"/>
  <c r="H954" i="6"/>
  <c r="G954" i="6"/>
  <c r="F954" i="6"/>
  <c r="E954" i="6"/>
  <c r="D954" i="6"/>
  <c r="C954" i="6"/>
  <c r="L953" i="6"/>
  <c r="K953" i="6"/>
  <c r="J953" i="6"/>
  <c r="I953" i="6"/>
  <c r="H953" i="6"/>
  <c r="G953" i="6"/>
  <c r="F953" i="6"/>
  <c r="E953" i="6"/>
  <c r="D953" i="6"/>
  <c r="C953" i="6"/>
  <c r="L952" i="6"/>
  <c r="K952" i="6"/>
  <c r="J952" i="6"/>
  <c r="I952" i="6"/>
  <c r="H952" i="6"/>
  <c r="G952" i="6"/>
  <c r="F952" i="6"/>
  <c r="E952" i="6"/>
  <c r="D952" i="6"/>
  <c r="C952" i="6"/>
  <c r="L951" i="6"/>
  <c r="K951" i="6"/>
  <c r="J951" i="6"/>
  <c r="I951" i="6"/>
  <c r="H951" i="6"/>
  <c r="G951" i="6"/>
  <c r="F951" i="6"/>
  <c r="E951" i="6"/>
  <c r="D951" i="6"/>
  <c r="C951" i="6"/>
  <c r="L950" i="6"/>
  <c r="K950" i="6"/>
  <c r="J950" i="6"/>
  <c r="I950" i="6"/>
  <c r="H950" i="6"/>
  <c r="G950" i="6"/>
  <c r="F950" i="6"/>
  <c r="E950" i="6"/>
  <c r="D950" i="6"/>
  <c r="C950" i="6"/>
  <c r="L949" i="6"/>
  <c r="K949" i="6"/>
  <c r="J949" i="6"/>
  <c r="I949" i="6"/>
  <c r="H949" i="6"/>
  <c r="G949" i="6"/>
  <c r="F949" i="6"/>
  <c r="E949" i="6"/>
  <c r="D949" i="6"/>
  <c r="C949" i="6"/>
  <c r="L948" i="6"/>
  <c r="K948" i="6"/>
  <c r="J948" i="6"/>
  <c r="I948" i="6"/>
  <c r="H948" i="6"/>
  <c r="G948" i="6"/>
  <c r="F948" i="6"/>
  <c r="E948" i="6"/>
  <c r="D948" i="6"/>
  <c r="C948" i="6"/>
  <c r="L947" i="6"/>
  <c r="K947" i="6"/>
  <c r="J947" i="6"/>
  <c r="I947" i="6"/>
  <c r="H947" i="6"/>
  <c r="G947" i="6"/>
  <c r="F947" i="6"/>
  <c r="E947" i="6"/>
  <c r="D947" i="6"/>
  <c r="C947" i="6"/>
  <c r="L946" i="6"/>
  <c r="K946" i="6"/>
  <c r="J946" i="6"/>
  <c r="I946" i="6"/>
  <c r="H946" i="6"/>
  <c r="G946" i="6"/>
  <c r="F946" i="6"/>
  <c r="E946" i="6"/>
  <c r="D946" i="6"/>
  <c r="C946" i="6"/>
  <c r="L945" i="6"/>
  <c r="K945" i="6"/>
  <c r="J945" i="6"/>
  <c r="I945" i="6"/>
  <c r="H945" i="6"/>
  <c r="G945" i="6"/>
  <c r="F945" i="6"/>
  <c r="E945" i="6"/>
  <c r="D945" i="6"/>
  <c r="C945" i="6"/>
  <c r="L944" i="6"/>
  <c r="K944" i="6"/>
  <c r="J944" i="6"/>
  <c r="I944" i="6"/>
  <c r="H944" i="6"/>
  <c r="G944" i="6"/>
  <c r="F944" i="6"/>
  <c r="E944" i="6"/>
  <c r="D944" i="6"/>
  <c r="C944" i="6"/>
  <c r="L943" i="6"/>
  <c r="K943" i="6"/>
  <c r="J943" i="6"/>
  <c r="I943" i="6"/>
  <c r="H943" i="6"/>
  <c r="G943" i="6"/>
  <c r="F943" i="6"/>
  <c r="E943" i="6"/>
  <c r="D943" i="6"/>
  <c r="C943" i="6"/>
  <c r="L942" i="6"/>
  <c r="K942" i="6"/>
  <c r="J942" i="6"/>
  <c r="I942" i="6"/>
  <c r="H942" i="6"/>
  <c r="G942" i="6"/>
  <c r="F942" i="6"/>
  <c r="E942" i="6"/>
  <c r="D942" i="6"/>
  <c r="C942" i="6"/>
  <c r="L941" i="6"/>
  <c r="K941" i="6"/>
  <c r="J941" i="6"/>
  <c r="I941" i="6"/>
  <c r="H941" i="6"/>
  <c r="G941" i="6"/>
  <c r="F941" i="6"/>
  <c r="E941" i="6"/>
  <c r="D941" i="6"/>
  <c r="C941" i="6"/>
  <c r="L940" i="6"/>
  <c r="K940" i="6"/>
  <c r="J940" i="6"/>
  <c r="I940" i="6"/>
  <c r="H940" i="6"/>
  <c r="G940" i="6"/>
  <c r="F940" i="6"/>
  <c r="E940" i="6"/>
  <c r="D940" i="6"/>
  <c r="C940" i="6"/>
  <c r="L939" i="6"/>
  <c r="K939" i="6"/>
  <c r="J939" i="6"/>
  <c r="I939" i="6"/>
  <c r="H939" i="6"/>
  <c r="G939" i="6"/>
  <c r="F939" i="6"/>
  <c r="E939" i="6"/>
  <c r="D939" i="6"/>
  <c r="C939" i="6"/>
  <c r="L938" i="6"/>
  <c r="K938" i="6"/>
  <c r="J938" i="6"/>
  <c r="I938" i="6"/>
  <c r="H938" i="6"/>
  <c r="G938" i="6"/>
  <c r="F938" i="6"/>
  <c r="E938" i="6"/>
  <c r="D938" i="6"/>
  <c r="C938" i="6"/>
  <c r="L937" i="6"/>
  <c r="K937" i="6"/>
  <c r="J937" i="6"/>
  <c r="I937" i="6"/>
  <c r="H937" i="6"/>
  <c r="G937" i="6"/>
  <c r="F937" i="6"/>
  <c r="E937" i="6"/>
  <c r="D937" i="6"/>
  <c r="C937" i="6"/>
  <c r="L936" i="6"/>
  <c r="K936" i="6"/>
  <c r="J936" i="6"/>
  <c r="I936" i="6"/>
  <c r="H936" i="6"/>
  <c r="G936" i="6"/>
  <c r="F936" i="6"/>
  <c r="E936" i="6"/>
  <c r="D936" i="6"/>
  <c r="C936" i="6"/>
  <c r="L935" i="6"/>
  <c r="K935" i="6"/>
  <c r="J935" i="6"/>
  <c r="I935" i="6"/>
  <c r="H935" i="6"/>
  <c r="G935" i="6"/>
  <c r="F935" i="6"/>
  <c r="E935" i="6"/>
  <c r="D935" i="6"/>
  <c r="C935" i="6"/>
  <c r="L934" i="6"/>
  <c r="K934" i="6"/>
  <c r="J934" i="6"/>
  <c r="I934" i="6"/>
  <c r="H934" i="6"/>
  <c r="G934" i="6"/>
  <c r="F934" i="6"/>
  <c r="E934" i="6"/>
  <c r="D934" i="6"/>
  <c r="C934" i="6"/>
  <c r="L933" i="6"/>
  <c r="K933" i="6"/>
  <c r="J933" i="6"/>
  <c r="I933" i="6"/>
  <c r="H933" i="6"/>
  <c r="G933" i="6"/>
  <c r="F933" i="6"/>
  <c r="E933" i="6"/>
  <c r="D933" i="6"/>
  <c r="C933" i="6"/>
  <c r="L932" i="6"/>
  <c r="K932" i="6"/>
  <c r="J932" i="6"/>
  <c r="I932" i="6"/>
  <c r="H932" i="6"/>
  <c r="G932" i="6"/>
  <c r="F932" i="6"/>
  <c r="E932" i="6"/>
  <c r="D932" i="6"/>
  <c r="C932" i="6"/>
  <c r="L931" i="6"/>
  <c r="K931" i="6"/>
  <c r="J931" i="6"/>
  <c r="I931" i="6"/>
  <c r="H931" i="6"/>
  <c r="G931" i="6"/>
  <c r="F931" i="6"/>
  <c r="E931" i="6"/>
  <c r="D931" i="6"/>
  <c r="C931" i="6"/>
  <c r="L930" i="6"/>
  <c r="K930" i="6"/>
  <c r="J930" i="6"/>
  <c r="I930" i="6"/>
  <c r="H930" i="6"/>
  <c r="G930" i="6"/>
  <c r="F930" i="6"/>
  <c r="E930" i="6"/>
  <c r="D930" i="6"/>
  <c r="C930" i="6"/>
  <c r="L929" i="6"/>
  <c r="K929" i="6"/>
  <c r="J929" i="6"/>
  <c r="I929" i="6"/>
  <c r="H929" i="6"/>
  <c r="G929" i="6"/>
  <c r="F929" i="6"/>
  <c r="E929" i="6"/>
  <c r="D929" i="6"/>
  <c r="C929" i="6"/>
  <c r="L928" i="6"/>
  <c r="K928" i="6"/>
  <c r="J928" i="6"/>
  <c r="I928" i="6"/>
  <c r="H928" i="6"/>
  <c r="G928" i="6"/>
  <c r="F928" i="6"/>
  <c r="E928" i="6"/>
  <c r="D928" i="6"/>
  <c r="C928" i="6"/>
  <c r="L927" i="6"/>
  <c r="K927" i="6"/>
  <c r="J927" i="6"/>
  <c r="I927" i="6"/>
  <c r="H927" i="6"/>
  <c r="G927" i="6"/>
  <c r="F927" i="6"/>
  <c r="E927" i="6"/>
  <c r="D927" i="6"/>
  <c r="C927" i="6"/>
  <c r="L926" i="6"/>
  <c r="K926" i="6"/>
  <c r="J926" i="6"/>
  <c r="I926" i="6"/>
  <c r="H926" i="6"/>
  <c r="G926" i="6"/>
  <c r="F926" i="6"/>
  <c r="E926" i="6"/>
  <c r="D926" i="6"/>
  <c r="C926" i="6"/>
  <c r="L925" i="6"/>
  <c r="K925" i="6"/>
  <c r="J925" i="6"/>
  <c r="I925" i="6"/>
  <c r="H925" i="6"/>
  <c r="G925" i="6"/>
  <c r="F925" i="6"/>
  <c r="E925" i="6"/>
  <c r="D925" i="6"/>
  <c r="C925" i="6"/>
  <c r="L924" i="6"/>
  <c r="K924" i="6"/>
  <c r="J924" i="6"/>
  <c r="I924" i="6"/>
  <c r="H924" i="6"/>
  <c r="G924" i="6"/>
  <c r="F924" i="6"/>
  <c r="E924" i="6"/>
  <c r="D924" i="6"/>
  <c r="C924" i="6"/>
  <c r="L923" i="6"/>
  <c r="K923" i="6"/>
  <c r="J923" i="6"/>
  <c r="I923" i="6"/>
  <c r="H923" i="6"/>
  <c r="G923" i="6"/>
  <c r="F923" i="6"/>
  <c r="E923" i="6"/>
  <c r="D923" i="6"/>
  <c r="C923" i="6"/>
  <c r="L922" i="6"/>
  <c r="K922" i="6"/>
  <c r="J922" i="6"/>
  <c r="I922" i="6"/>
  <c r="H922" i="6"/>
  <c r="G922" i="6"/>
  <c r="F922" i="6"/>
  <c r="E922" i="6"/>
  <c r="D922" i="6"/>
  <c r="C922" i="6"/>
  <c r="L921" i="6"/>
  <c r="K921" i="6"/>
  <c r="J921" i="6"/>
  <c r="I921" i="6"/>
  <c r="H921" i="6"/>
  <c r="G921" i="6"/>
  <c r="F921" i="6"/>
  <c r="E921" i="6"/>
  <c r="D921" i="6"/>
  <c r="C921" i="6"/>
  <c r="L920" i="6"/>
  <c r="K920" i="6"/>
  <c r="J920" i="6"/>
  <c r="I920" i="6"/>
  <c r="H920" i="6"/>
  <c r="G920" i="6"/>
  <c r="F920" i="6"/>
  <c r="E920" i="6"/>
  <c r="D920" i="6"/>
  <c r="C920" i="6"/>
  <c r="L919" i="6"/>
  <c r="K919" i="6"/>
  <c r="J919" i="6"/>
  <c r="I919" i="6"/>
  <c r="H919" i="6"/>
  <c r="G919" i="6"/>
  <c r="F919" i="6"/>
  <c r="E919" i="6"/>
  <c r="D919" i="6"/>
  <c r="C919" i="6"/>
  <c r="L918" i="6"/>
  <c r="K918" i="6"/>
  <c r="J918" i="6"/>
  <c r="I918" i="6"/>
  <c r="H918" i="6"/>
  <c r="G918" i="6"/>
  <c r="F918" i="6"/>
  <c r="E918" i="6"/>
  <c r="D918" i="6"/>
  <c r="C918" i="6"/>
  <c r="L917" i="6"/>
  <c r="K917" i="6"/>
  <c r="J917" i="6"/>
  <c r="I917" i="6"/>
  <c r="H917" i="6"/>
  <c r="G917" i="6"/>
  <c r="F917" i="6"/>
  <c r="E917" i="6"/>
  <c r="D917" i="6"/>
  <c r="C917" i="6"/>
  <c r="L916" i="6"/>
  <c r="K916" i="6"/>
  <c r="J916" i="6"/>
  <c r="I916" i="6"/>
  <c r="H916" i="6"/>
  <c r="G916" i="6"/>
  <c r="F916" i="6"/>
  <c r="E916" i="6"/>
  <c r="D916" i="6"/>
  <c r="C916" i="6"/>
  <c r="L915" i="6"/>
  <c r="K915" i="6"/>
  <c r="J915" i="6"/>
  <c r="I915" i="6"/>
  <c r="H915" i="6"/>
  <c r="G915" i="6"/>
  <c r="F915" i="6"/>
  <c r="E915" i="6"/>
  <c r="D915" i="6"/>
  <c r="C915" i="6"/>
  <c r="L914" i="6"/>
  <c r="K914" i="6"/>
  <c r="J914" i="6"/>
  <c r="I914" i="6"/>
  <c r="H914" i="6"/>
  <c r="G914" i="6"/>
  <c r="F914" i="6"/>
  <c r="E914" i="6"/>
  <c r="D914" i="6"/>
  <c r="C914" i="6"/>
  <c r="L913" i="6"/>
  <c r="K913" i="6"/>
  <c r="J913" i="6"/>
  <c r="I913" i="6"/>
  <c r="H913" i="6"/>
  <c r="G913" i="6"/>
  <c r="F913" i="6"/>
  <c r="E913" i="6"/>
  <c r="D913" i="6"/>
  <c r="C913" i="6"/>
  <c r="L912" i="6"/>
  <c r="K912" i="6"/>
  <c r="J912" i="6"/>
  <c r="I912" i="6"/>
  <c r="H912" i="6"/>
  <c r="G912" i="6"/>
  <c r="F912" i="6"/>
  <c r="E912" i="6"/>
  <c r="D912" i="6"/>
  <c r="C912" i="6"/>
  <c r="L911" i="6"/>
  <c r="K911" i="6"/>
  <c r="J911" i="6"/>
  <c r="I911" i="6"/>
  <c r="H911" i="6"/>
  <c r="G911" i="6"/>
  <c r="F911" i="6"/>
  <c r="E911" i="6"/>
  <c r="D911" i="6"/>
  <c r="C911" i="6"/>
  <c r="L910" i="6"/>
  <c r="K910" i="6"/>
  <c r="J910" i="6"/>
  <c r="I910" i="6"/>
  <c r="H910" i="6"/>
  <c r="G910" i="6"/>
  <c r="F910" i="6"/>
  <c r="E910" i="6"/>
  <c r="D910" i="6"/>
  <c r="C910" i="6"/>
  <c r="L909" i="6"/>
  <c r="K909" i="6"/>
  <c r="J909" i="6"/>
  <c r="I909" i="6"/>
  <c r="H909" i="6"/>
  <c r="G909" i="6"/>
  <c r="F909" i="6"/>
  <c r="E909" i="6"/>
  <c r="D909" i="6"/>
  <c r="C909" i="6"/>
  <c r="L908" i="6"/>
  <c r="K908" i="6"/>
  <c r="J908" i="6"/>
  <c r="I908" i="6"/>
  <c r="H908" i="6"/>
  <c r="G908" i="6"/>
  <c r="F908" i="6"/>
  <c r="E908" i="6"/>
  <c r="D908" i="6"/>
  <c r="C908" i="6"/>
  <c r="L907" i="6"/>
  <c r="K907" i="6"/>
  <c r="J907" i="6"/>
  <c r="I907" i="6"/>
  <c r="H907" i="6"/>
  <c r="G907" i="6"/>
  <c r="F907" i="6"/>
  <c r="E907" i="6"/>
  <c r="D907" i="6"/>
  <c r="C907" i="6"/>
  <c r="L906" i="6"/>
  <c r="K906" i="6"/>
  <c r="J906" i="6"/>
  <c r="I906" i="6"/>
  <c r="H906" i="6"/>
  <c r="G906" i="6"/>
  <c r="F906" i="6"/>
  <c r="E906" i="6"/>
  <c r="D906" i="6"/>
  <c r="C906" i="6"/>
  <c r="L905" i="6"/>
  <c r="K905" i="6"/>
  <c r="J905" i="6"/>
  <c r="I905" i="6"/>
  <c r="H905" i="6"/>
  <c r="G905" i="6"/>
  <c r="F905" i="6"/>
  <c r="E905" i="6"/>
  <c r="D905" i="6"/>
  <c r="C905" i="6"/>
  <c r="L904" i="6"/>
  <c r="K904" i="6"/>
  <c r="J904" i="6"/>
  <c r="I904" i="6"/>
  <c r="H904" i="6"/>
  <c r="G904" i="6"/>
  <c r="F904" i="6"/>
  <c r="E904" i="6"/>
  <c r="D904" i="6"/>
  <c r="C904" i="6"/>
  <c r="L903" i="6"/>
  <c r="K903" i="6"/>
  <c r="J903" i="6"/>
  <c r="I903" i="6"/>
  <c r="H903" i="6"/>
  <c r="G903" i="6"/>
  <c r="F903" i="6"/>
  <c r="E903" i="6"/>
  <c r="D903" i="6"/>
  <c r="C903" i="6"/>
  <c r="L902" i="6"/>
  <c r="K902" i="6"/>
  <c r="J902" i="6"/>
  <c r="I902" i="6"/>
  <c r="H902" i="6"/>
  <c r="G902" i="6"/>
  <c r="F902" i="6"/>
  <c r="E902" i="6"/>
  <c r="D902" i="6"/>
  <c r="C902" i="6"/>
  <c r="L901" i="6"/>
  <c r="K901" i="6"/>
  <c r="J901" i="6"/>
  <c r="I901" i="6"/>
  <c r="H901" i="6"/>
  <c r="G901" i="6"/>
  <c r="F901" i="6"/>
  <c r="E901" i="6"/>
  <c r="D901" i="6"/>
  <c r="C901" i="6"/>
  <c r="L900" i="6"/>
  <c r="K900" i="6"/>
  <c r="J900" i="6"/>
  <c r="I900" i="6"/>
  <c r="H900" i="6"/>
  <c r="G900" i="6"/>
  <c r="F900" i="6"/>
  <c r="E900" i="6"/>
  <c r="D900" i="6"/>
  <c r="C900" i="6"/>
  <c r="L899" i="6"/>
  <c r="K899" i="6"/>
  <c r="J899" i="6"/>
  <c r="I899" i="6"/>
  <c r="H899" i="6"/>
  <c r="G899" i="6"/>
  <c r="F899" i="6"/>
  <c r="E899" i="6"/>
  <c r="D899" i="6"/>
  <c r="C899" i="6"/>
  <c r="L898" i="6"/>
  <c r="K898" i="6"/>
  <c r="J898" i="6"/>
  <c r="I898" i="6"/>
  <c r="H898" i="6"/>
  <c r="G898" i="6"/>
  <c r="F898" i="6"/>
  <c r="E898" i="6"/>
  <c r="D898" i="6"/>
  <c r="C898" i="6"/>
  <c r="L897" i="6"/>
  <c r="K897" i="6"/>
  <c r="J897" i="6"/>
  <c r="I897" i="6"/>
  <c r="H897" i="6"/>
  <c r="G897" i="6"/>
  <c r="F897" i="6"/>
  <c r="E897" i="6"/>
  <c r="D897" i="6"/>
  <c r="C897" i="6"/>
  <c r="L896" i="6"/>
  <c r="K896" i="6"/>
  <c r="J896" i="6"/>
  <c r="I896" i="6"/>
  <c r="H896" i="6"/>
  <c r="G896" i="6"/>
  <c r="F896" i="6"/>
  <c r="E896" i="6"/>
  <c r="D896" i="6"/>
  <c r="C896" i="6"/>
  <c r="L895" i="6"/>
  <c r="K895" i="6"/>
  <c r="J895" i="6"/>
  <c r="I895" i="6"/>
  <c r="H895" i="6"/>
  <c r="G895" i="6"/>
  <c r="F895" i="6"/>
  <c r="E895" i="6"/>
  <c r="D895" i="6"/>
  <c r="C895" i="6"/>
  <c r="L894" i="6"/>
  <c r="K894" i="6"/>
  <c r="J894" i="6"/>
  <c r="I894" i="6"/>
  <c r="H894" i="6"/>
  <c r="G894" i="6"/>
  <c r="F894" i="6"/>
  <c r="E894" i="6"/>
  <c r="D894" i="6"/>
  <c r="C894" i="6"/>
  <c r="L893" i="6"/>
  <c r="K893" i="6"/>
  <c r="J893" i="6"/>
  <c r="I893" i="6"/>
  <c r="H893" i="6"/>
  <c r="G893" i="6"/>
  <c r="F893" i="6"/>
  <c r="E893" i="6"/>
  <c r="D893" i="6"/>
  <c r="C893" i="6"/>
  <c r="L892" i="6"/>
  <c r="K892" i="6"/>
  <c r="J892" i="6"/>
  <c r="I892" i="6"/>
  <c r="H892" i="6"/>
  <c r="G892" i="6"/>
  <c r="F892" i="6"/>
  <c r="E892" i="6"/>
  <c r="D892" i="6"/>
  <c r="C892" i="6"/>
  <c r="L891" i="6"/>
  <c r="K891" i="6"/>
  <c r="J891" i="6"/>
  <c r="I891" i="6"/>
  <c r="H891" i="6"/>
  <c r="G891" i="6"/>
  <c r="F891" i="6"/>
  <c r="E891" i="6"/>
  <c r="D891" i="6"/>
  <c r="C891" i="6"/>
  <c r="L890" i="6"/>
  <c r="K890" i="6"/>
  <c r="J890" i="6"/>
  <c r="I890" i="6"/>
  <c r="H890" i="6"/>
  <c r="G890" i="6"/>
  <c r="F890" i="6"/>
  <c r="E890" i="6"/>
  <c r="D890" i="6"/>
  <c r="C890" i="6"/>
  <c r="L889" i="6"/>
  <c r="K889" i="6"/>
  <c r="J889" i="6"/>
  <c r="I889" i="6"/>
  <c r="H889" i="6"/>
  <c r="G889" i="6"/>
  <c r="F889" i="6"/>
  <c r="E889" i="6"/>
  <c r="D889" i="6"/>
  <c r="C889" i="6"/>
  <c r="L888" i="6"/>
  <c r="K888" i="6"/>
  <c r="J888" i="6"/>
  <c r="I888" i="6"/>
  <c r="H888" i="6"/>
  <c r="G888" i="6"/>
  <c r="F888" i="6"/>
  <c r="E888" i="6"/>
  <c r="D888" i="6"/>
  <c r="C888" i="6"/>
  <c r="L887" i="6"/>
  <c r="K887" i="6"/>
  <c r="J887" i="6"/>
  <c r="I887" i="6"/>
  <c r="H887" i="6"/>
  <c r="G887" i="6"/>
  <c r="F887" i="6"/>
  <c r="E887" i="6"/>
  <c r="D887" i="6"/>
  <c r="C887" i="6"/>
  <c r="L886" i="6"/>
  <c r="K886" i="6"/>
  <c r="J886" i="6"/>
  <c r="I886" i="6"/>
  <c r="H886" i="6"/>
  <c r="G886" i="6"/>
  <c r="F886" i="6"/>
  <c r="E886" i="6"/>
  <c r="D886" i="6"/>
  <c r="C886" i="6"/>
  <c r="L885" i="6"/>
  <c r="K885" i="6"/>
  <c r="J885" i="6"/>
  <c r="I885" i="6"/>
  <c r="H885" i="6"/>
  <c r="G885" i="6"/>
  <c r="F885" i="6"/>
  <c r="E885" i="6"/>
  <c r="D885" i="6"/>
  <c r="C885" i="6"/>
  <c r="L884" i="6"/>
  <c r="K884" i="6"/>
  <c r="J884" i="6"/>
  <c r="I884" i="6"/>
  <c r="H884" i="6"/>
  <c r="G884" i="6"/>
  <c r="F884" i="6"/>
  <c r="E884" i="6"/>
  <c r="D884" i="6"/>
  <c r="C884" i="6"/>
  <c r="L883" i="6"/>
  <c r="K883" i="6"/>
  <c r="J883" i="6"/>
  <c r="I883" i="6"/>
  <c r="H883" i="6"/>
  <c r="G883" i="6"/>
  <c r="F883" i="6"/>
  <c r="E883" i="6"/>
  <c r="D883" i="6"/>
  <c r="C883" i="6"/>
  <c r="L882" i="6"/>
  <c r="K882" i="6"/>
  <c r="J882" i="6"/>
  <c r="I882" i="6"/>
  <c r="H882" i="6"/>
  <c r="G882" i="6"/>
  <c r="F882" i="6"/>
  <c r="E882" i="6"/>
  <c r="D882" i="6"/>
  <c r="C882" i="6"/>
  <c r="L881" i="6"/>
  <c r="K881" i="6"/>
  <c r="J881" i="6"/>
  <c r="I881" i="6"/>
  <c r="H881" i="6"/>
  <c r="G881" i="6"/>
  <c r="F881" i="6"/>
  <c r="E881" i="6"/>
  <c r="D881" i="6"/>
  <c r="C881" i="6"/>
  <c r="L880" i="6"/>
  <c r="K880" i="6"/>
  <c r="J880" i="6"/>
  <c r="I880" i="6"/>
  <c r="H880" i="6"/>
  <c r="G880" i="6"/>
  <c r="F880" i="6"/>
  <c r="E880" i="6"/>
  <c r="D880" i="6"/>
  <c r="C880" i="6"/>
  <c r="L879" i="6"/>
  <c r="K879" i="6"/>
  <c r="J879" i="6"/>
  <c r="I879" i="6"/>
  <c r="H879" i="6"/>
  <c r="G879" i="6"/>
  <c r="F879" i="6"/>
  <c r="E879" i="6"/>
  <c r="D879" i="6"/>
  <c r="C879" i="6"/>
  <c r="L878" i="6"/>
  <c r="K878" i="6"/>
  <c r="J878" i="6"/>
  <c r="I878" i="6"/>
  <c r="H878" i="6"/>
  <c r="G878" i="6"/>
  <c r="F878" i="6"/>
  <c r="E878" i="6"/>
  <c r="D878" i="6"/>
  <c r="C878" i="6"/>
  <c r="L877" i="6"/>
  <c r="K877" i="6"/>
  <c r="J877" i="6"/>
  <c r="I877" i="6"/>
  <c r="H877" i="6"/>
  <c r="G877" i="6"/>
  <c r="F877" i="6"/>
  <c r="E877" i="6"/>
  <c r="D877" i="6"/>
  <c r="C877" i="6"/>
  <c r="L876" i="6"/>
  <c r="K876" i="6"/>
  <c r="J876" i="6"/>
  <c r="I876" i="6"/>
  <c r="H876" i="6"/>
  <c r="G876" i="6"/>
  <c r="F876" i="6"/>
  <c r="E876" i="6"/>
  <c r="D876" i="6"/>
  <c r="C876" i="6"/>
  <c r="L875" i="6"/>
  <c r="K875" i="6"/>
  <c r="J875" i="6"/>
  <c r="I875" i="6"/>
  <c r="H875" i="6"/>
  <c r="G875" i="6"/>
  <c r="F875" i="6"/>
  <c r="E875" i="6"/>
  <c r="D875" i="6"/>
  <c r="C875" i="6"/>
  <c r="L874" i="6"/>
  <c r="K874" i="6"/>
  <c r="J874" i="6"/>
  <c r="I874" i="6"/>
  <c r="H874" i="6"/>
  <c r="G874" i="6"/>
  <c r="F874" i="6"/>
  <c r="E874" i="6"/>
  <c r="D874" i="6"/>
  <c r="C874" i="6"/>
  <c r="L873" i="6"/>
  <c r="K873" i="6"/>
  <c r="J873" i="6"/>
  <c r="I873" i="6"/>
  <c r="H873" i="6"/>
  <c r="G873" i="6"/>
  <c r="F873" i="6"/>
  <c r="E873" i="6"/>
  <c r="D873" i="6"/>
  <c r="C873" i="6"/>
  <c r="L872" i="6"/>
  <c r="K872" i="6"/>
  <c r="J872" i="6"/>
  <c r="I872" i="6"/>
  <c r="H872" i="6"/>
  <c r="G872" i="6"/>
  <c r="F872" i="6"/>
  <c r="E872" i="6"/>
  <c r="D872" i="6"/>
  <c r="C872" i="6"/>
  <c r="L871" i="6"/>
  <c r="K871" i="6"/>
  <c r="J871" i="6"/>
  <c r="I871" i="6"/>
  <c r="H871" i="6"/>
  <c r="G871" i="6"/>
  <c r="F871" i="6"/>
  <c r="E871" i="6"/>
  <c r="D871" i="6"/>
  <c r="C871" i="6"/>
  <c r="L870" i="6"/>
  <c r="K870" i="6"/>
  <c r="J870" i="6"/>
  <c r="I870" i="6"/>
  <c r="H870" i="6"/>
  <c r="G870" i="6"/>
  <c r="F870" i="6"/>
  <c r="E870" i="6"/>
  <c r="D870" i="6"/>
  <c r="C870" i="6"/>
  <c r="L869" i="6"/>
  <c r="K869" i="6"/>
  <c r="J869" i="6"/>
  <c r="I869" i="6"/>
  <c r="H869" i="6"/>
  <c r="G869" i="6"/>
  <c r="F869" i="6"/>
  <c r="E869" i="6"/>
  <c r="D869" i="6"/>
  <c r="C869" i="6"/>
  <c r="L868" i="6"/>
  <c r="K868" i="6"/>
  <c r="J868" i="6"/>
  <c r="I868" i="6"/>
  <c r="H868" i="6"/>
  <c r="G868" i="6"/>
  <c r="F868" i="6"/>
  <c r="E868" i="6"/>
  <c r="D868" i="6"/>
  <c r="C868" i="6"/>
  <c r="L867" i="6"/>
  <c r="K867" i="6"/>
  <c r="J867" i="6"/>
  <c r="I867" i="6"/>
  <c r="H867" i="6"/>
  <c r="G867" i="6"/>
  <c r="F867" i="6"/>
  <c r="E867" i="6"/>
  <c r="D867" i="6"/>
  <c r="C867" i="6"/>
  <c r="L866" i="6"/>
  <c r="K866" i="6"/>
  <c r="J866" i="6"/>
  <c r="I866" i="6"/>
  <c r="H866" i="6"/>
  <c r="G866" i="6"/>
  <c r="F866" i="6"/>
  <c r="E866" i="6"/>
  <c r="D866" i="6"/>
  <c r="C866" i="6"/>
  <c r="L865" i="6"/>
  <c r="K865" i="6"/>
  <c r="J865" i="6"/>
  <c r="I865" i="6"/>
  <c r="H865" i="6"/>
  <c r="G865" i="6"/>
  <c r="F865" i="6"/>
  <c r="E865" i="6"/>
  <c r="D865" i="6"/>
  <c r="C865" i="6"/>
  <c r="L864" i="6"/>
  <c r="K864" i="6"/>
  <c r="J864" i="6"/>
  <c r="I864" i="6"/>
  <c r="H864" i="6"/>
  <c r="G864" i="6"/>
  <c r="F864" i="6"/>
  <c r="E864" i="6"/>
  <c r="D864" i="6"/>
  <c r="C864" i="6"/>
  <c r="L863" i="6"/>
  <c r="K863" i="6"/>
  <c r="J863" i="6"/>
  <c r="I863" i="6"/>
  <c r="H863" i="6"/>
  <c r="G863" i="6"/>
  <c r="F863" i="6"/>
  <c r="E863" i="6"/>
  <c r="D863" i="6"/>
  <c r="C863" i="6"/>
  <c r="L862" i="6"/>
  <c r="K862" i="6"/>
  <c r="J862" i="6"/>
  <c r="I862" i="6"/>
  <c r="H862" i="6"/>
  <c r="G862" i="6"/>
  <c r="F862" i="6"/>
  <c r="E862" i="6"/>
  <c r="D862" i="6"/>
  <c r="C862" i="6"/>
  <c r="L861" i="6"/>
  <c r="K861" i="6"/>
  <c r="J861" i="6"/>
  <c r="I861" i="6"/>
  <c r="H861" i="6"/>
  <c r="G861" i="6"/>
  <c r="F861" i="6"/>
  <c r="E861" i="6"/>
  <c r="D861" i="6"/>
  <c r="C861" i="6"/>
  <c r="L860" i="6"/>
  <c r="K860" i="6"/>
  <c r="J860" i="6"/>
  <c r="I860" i="6"/>
  <c r="H860" i="6"/>
  <c r="G860" i="6"/>
  <c r="F860" i="6"/>
  <c r="E860" i="6"/>
  <c r="D860" i="6"/>
  <c r="C860" i="6"/>
  <c r="L859" i="6"/>
  <c r="K859" i="6"/>
  <c r="J859" i="6"/>
  <c r="I859" i="6"/>
  <c r="H859" i="6"/>
  <c r="G859" i="6"/>
  <c r="F859" i="6"/>
  <c r="E859" i="6"/>
  <c r="D859" i="6"/>
  <c r="C859" i="6"/>
  <c r="L858" i="6"/>
  <c r="K858" i="6"/>
  <c r="J858" i="6"/>
  <c r="I858" i="6"/>
  <c r="H858" i="6"/>
  <c r="G858" i="6"/>
  <c r="F858" i="6"/>
  <c r="E858" i="6"/>
  <c r="D858" i="6"/>
  <c r="C858" i="6"/>
  <c r="L857" i="6"/>
  <c r="K857" i="6"/>
  <c r="J857" i="6"/>
  <c r="I857" i="6"/>
  <c r="H857" i="6"/>
  <c r="G857" i="6"/>
  <c r="F857" i="6"/>
  <c r="E857" i="6"/>
  <c r="D857" i="6"/>
  <c r="C857" i="6"/>
  <c r="L856" i="6"/>
  <c r="K856" i="6"/>
  <c r="J856" i="6"/>
  <c r="I856" i="6"/>
  <c r="H856" i="6"/>
  <c r="G856" i="6"/>
  <c r="F856" i="6"/>
  <c r="E856" i="6"/>
  <c r="D856" i="6"/>
  <c r="C856" i="6"/>
  <c r="L855" i="6"/>
  <c r="K855" i="6"/>
  <c r="J855" i="6"/>
  <c r="I855" i="6"/>
  <c r="H855" i="6"/>
  <c r="G855" i="6"/>
  <c r="F855" i="6"/>
  <c r="E855" i="6"/>
  <c r="D855" i="6"/>
  <c r="C855" i="6"/>
  <c r="L854" i="6"/>
  <c r="K854" i="6"/>
  <c r="J854" i="6"/>
  <c r="I854" i="6"/>
  <c r="H854" i="6"/>
  <c r="G854" i="6"/>
  <c r="F854" i="6"/>
  <c r="E854" i="6"/>
  <c r="D854" i="6"/>
  <c r="C854" i="6"/>
  <c r="L853" i="6"/>
  <c r="K853" i="6"/>
  <c r="J853" i="6"/>
  <c r="I853" i="6"/>
  <c r="H853" i="6"/>
  <c r="G853" i="6"/>
  <c r="F853" i="6"/>
  <c r="E853" i="6"/>
  <c r="D853" i="6"/>
  <c r="C853" i="6"/>
  <c r="L852" i="6"/>
  <c r="K852" i="6"/>
  <c r="J852" i="6"/>
  <c r="I852" i="6"/>
  <c r="H852" i="6"/>
  <c r="G852" i="6"/>
  <c r="F852" i="6"/>
  <c r="E852" i="6"/>
  <c r="D852" i="6"/>
  <c r="C852" i="6"/>
  <c r="L851" i="6"/>
  <c r="K851" i="6"/>
  <c r="J851" i="6"/>
  <c r="I851" i="6"/>
  <c r="H851" i="6"/>
  <c r="G851" i="6"/>
  <c r="F851" i="6"/>
  <c r="E851" i="6"/>
  <c r="D851" i="6"/>
  <c r="C851" i="6"/>
  <c r="L850" i="6"/>
  <c r="K850" i="6"/>
  <c r="J850" i="6"/>
  <c r="I850" i="6"/>
  <c r="H850" i="6"/>
  <c r="G850" i="6"/>
  <c r="F850" i="6"/>
  <c r="E850" i="6"/>
  <c r="D850" i="6"/>
  <c r="C850" i="6"/>
  <c r="L849" i="6"/>
  <c r="K849" i="6"/>
  <c r="J849" i="6"/>
  <c r="I849" i="6"/>
  <c r="H849" i="6"/>
  <c r="G849" i="6"/>
  <c r="F849" i="6"/>
  <c r="E849" i="6"/>
  <c r="D849" i="6"/>
  <c r="C849" i="6"/>
  <c r="L848" i="6"/>
  <c r="K848" i="6"/>
  <c r="J848" i="6"/>
  <c r="I848" i="6"/>
  <c r="H848" i="6"/>
  <c r="G848" i="6"/>
  <c r="F848" i="6"/>
  <c r="E848" i="6"/>
  <c r="D848" i="6"/>
  <c r="C848" i="6"/>
  <c r="L847" i="6"/>
  <c r="K847" i="6"/>
  <c r="J847" i="6"/>
  <c r="I847" i="6"/>
  <c r="H847" i="6"/>
  <c r="G847" i="6"/>
  <c r="F847" i="6"/>
  <c r="E847" i="6"/>
  <c r="D847" i="6"/>
  <c r="C847" i="6"/>
  <c r="L846" i="6"/>
  <c r="K846" i="6"/>
  <c r="J846" i="6"/>
  <c r="I846" i="6"/>
  <c r="H846" i="6"/>
  <c r="G846" i="6"/>
  <c r="F846" i="6"/>
  <c r="E846" i="6"/>
  <c r="D846" i="6"/>
  <c r="C846" i="6"/>
  <c r="L845" i="6"/>
  <c r="K845" i="6"/>
  <c r="J845" i="6"/>
  <c r="I845" i="6"/>
  <c r="H845" i="6"/>
  <c r="G845" i="6"/>
  <c r="F845" i="6"/>
  <c r="E845" i="6"/>
  <c r="D845" i="6"/>
  <c r="C845" i="6"/>
  <c r="L844" i="6"/>
  <c r="K844" i="6"/>
  <c r="J844" i="6"/>
  <c r="I844" i="6"/>
  <c r="H844" i="6"/>
  <c r="G844" i="6"/>
  <c r="F844" i="6"/>
  <c r="E844" i="6"/>
  <c r="D844" i="6"/>
  <c r="C844" i="6"/>
  <c r="L843" i="6"/>
  <c r="K843" i="6"/>
  <c r="J843" i="6"/>
  <c r="I843" i="6"/>
  <c r="H843" i="6"/>
  <c r="G843" i="6"/>
  <c r="F843" i="6"/>
  <c r="E843" i="6"/>
  <c r="D843" i="6"/>
  <c r="C843" i="6"/>
  <c r="L842" i="6"/>
  <c r="K842" i="6"/>
  <c r="J842" i="6"/>
  <c r="I842" i="6"/>
  <c r="H842" i="6"/>
  <c r="G842" i="6"/>
  <c r="F842" i="6"/>
  <c r="E842" i="6"/>
  <c r="D842" i="6"/>
  <c r="C842" i="6"/>
  <c r="L841" i="6"/>
  <c r="K841" i="6"/>
  <c r="J841" i="6"/>
  <c r="I841" i="6"/>
  <c r="H841" i="6"/>
  <c r="G841" i="6"/>
  <c r="F841" i="6"/>
  <c r="E841" i="6"/>
  <c r="D841" i="6"/>
  <c r="C841" i="6"/>
  <c r="L840" i="6"/>
  <c r="K840" i="6"/>
  <c r="J840" i="6"/>
  <c r="I840" i="6"/>
  <c r="H840" i="6"/>
  <c r="G840" i="6"/>
  <c r="F840" i="6"/>
  <c r="E840" i="6"/>
  <c r="D840" i="6"/>
  <c r="C840" i="6"/>
  <c r="L839" i="6"/>
  <c r="K839" i="6"/>
  <c r="J839" i="6"/>
  <c r="I839" i="6"/>
  <c r="H839" i="6"/>
  <c r="G839" i="6"/>
  <c r="F839" i="6"/>
  <c r="E839" i="6"/>
  <c r="D839" i="6"/>
  <c r="C839" i="6"/>
  <c r="L838" i="6"/>
  <c r="K838" i="6"/>
  <c r="J838" i="6"/>
  <c r="I838" i="6"/>
  <c r="H838" i="6"/>
  <c r="G838" i="6"/>
  <c r="F838" i="6"/>
  <c r="E838" i="6"/>
  <c r="D838" i="6"/>
  <c r="C838" i="6"/>
  <c r="L837" i="6"/>
  <c r="K837" i="6"/>
  <c r="J837" i="6"/>
  <c r="I837" i="6"/>
  <c r="H837" i="6"/>
  <c r="G837" i="6"/>
  <c r="F837" i="6"/>
  <c r="E837" i="6"/>
  <c r="D837" i="6"/>
  <c r="C837" i="6"/>
  <c r="L836" i="6"/>
  <c r="K836" i="6"/>
  <c r="J836" i="6"/>
  <c r="I836" i="6"/>
  <c r="H836" i="6"/>
  <c r="G836" i="6"/>
  <c r="F836" i="6"/>
  <c r="E836" i="6"/>
  <c r="D836" i="6"/>
  <c r="C836" i="6"/>
  <c r="L835" i="6"/>
  <c r="K835" i="6"/>
  <c r="J835" i="6"/>
  <c r="I835" i="6"/>
  <c r="H835" i="6"/>
  <c r="G835" i="6"/>
  <c r="F835" i="6"/>
  <c r="E835" i="6"/>
  <c r="D835" i="6"/>
  <c r="C835" i="6"/>
  <c r="L834" i="6"/>
  <c r="K834" i="6"/>
  <c r="J834" i="6"/>
  <c r="I834" i="6"/>
  <c r="H834" i="6"/>
  <c r="G834" i="6"/>
  <c r="F834" i="6"/>
  <c r="E834" i="6"/>
  <c r="D834" i="6"/>
  <c r="C834" i="6"/>
  <c r="L833" i="6"/>
  <c r="K833" i="6"/>
  <c r="J833" i="6"/>
  <c r="I833" i="6"/>
  <c r="H833" i="6"/>
  <c r="G833" i="6"/>
  <c r="F833" i="6"/>
  <c r="E833" i="6"/>
  <c r="D833" i="6"/>
  <c r="C833" i="6"/>
  <c r="L832" i="6"/>
  <c r="K832" i="6"/>
  <c r="J832" i="6"/>
  <c r="I832" i="6"/>
  <c r="H832" i="6"/>
  <c r="G832" i="6"/>
  <c r="F832" i="6"/>
  <c r="E832" i="6"/>
  <c r="D832" i="6"/>
  <c r="C832" i="6"/>
  <c r="L831" i="6"/>
  <c r="K831" i="6"/>
  <c r="J831" i="6"/>
  <c r="I831" i="6"/>
  <c r="H831" i="6"/>
  <c r="G831" i="6"/>
  <c r="F831" i="6"/>
  <c r="E831" i="6"/>
  <c r="D831" i="6"/>
  <c r="C831" i="6"/>
  <c r="L830" i="6"/>
  <c r="K830" i="6"/>
  <c r="J830" i="6"/>
  <c r="I830" i="6"/>
  <c r="H830" i="6"/>
  <c r="G830" i="6"/>
  <c r="F830" i="6"/>
  <c r="E830" i="6"/>
  <c r="D830" i="6"/>
  <c r="C830" i="6"/>
  <c r="L829" i="6"/>
  <c r="K829" i="6"/>
  <c r="J829" i="6"/>
  <c r="I829" i="6"/>
  <c r="H829" i="6"/>
  <c r="G829" i="6"/>
  <c r="F829" i="6"/>
  <c r="E829" i="6"/>
  <c r="D829" i="6"/>
  <c r="C829" i="6"/>
  <c r="L828" i="6"/>
  <c r="K828" i="6"/>
  <c r="J828" i="6"/>
  <c r="I828" i="6"/>
  <c r="H828" i="6"/>
  <c r="G828" i="6"/>
  <c r="F828" i="6"/>
  <c r="E828" i="6"/>
  <c r="D828" i="6"/>
  <c r="C828" i="6"/>
  <c r="L827" i="6"/>
  <c r="K827" i="6"/>
  <c r="J827" i="6"/>
  <c r="I827" i="6"/>
  <c r="H827" i="6"/>
  <c r="G827" i="6"/>
  <c r="F827" i="6"/>
  <c r="E827" i="6"/>
  <c r="D827" i="6"/>
  <c r="C827" i="6"/>
  <c r="L826" i="6"/>
  <c r="K826" i="6"/>
  <c r="J826" i="6"/>
  <c r="I826" i="6"/>
  <c r="H826" i="6"/>
  <c r="G826" i="6"/>
  <c r="F826" i="6"/>
  <c r="E826" i="6"/>
  <c r="D826" i="6"/>
  <c r="C826" i="6"/>
  <c r="L825" i="6"/>
  <c r="K825" i="6"/>
  <c r="J825" i="6"/>
  <c r="I825" i="6"/>
  <c r="H825" i="6"/>
  <c r="G825" i="6"/>
  <c r="F825" i="6"/>
  <c r="E825" i="6"/>
  <c r="D825" i="6"/>
  <c r="C825" i="6"/>
  <c r="L824" i="6"/>
  <c r="K824" i="6"/>
  <c r="J824" i="6"/>
  <c r="I824" i="6"/>
  <c r="H824" i="6"/>
  <c r="G824" i="6"/>
  <c r="F824" i="6"/>
  <c r="E824" i="6"/>
  <c r="D824" i="6"/>
  <c r="C824" i="6"/>
  <c r="L823" i="6"/>
  <c r="K823" i="6"/>
  <c r="J823" i="6"/>
  <c r="I823" i="6"/>
  <c r="H823" i="6"/>
  <c r="G823" i="6"/>
  <c r="F823" i="6"/>
  <c r="E823" i="6"/>
  <c r="D823" i="6"/>
  <c r="C823" i="6"/>
  <c r="L822" i="6"/>
  <c r="K822" i="6"/>
  <c r="J822" i="6"/>
  <c r="I822" i="6"/>
  <c r="H822" i="6"/>
  <c r="G822" i="6"/>
  <c r="F822" i="6"/>
  <c r="E822" i="6"/>
  <c r="D822" i="6"/>
  <c r="C822" i="6"/>
  <c r="L821" i="6"/>
  <c r="K821" i="6"/>
  <c r="J821" i="6"/>
  <c r="I821" i="6"/>
  <c r="H821" i="6"/>
  <c r="G821" i="6"/>
  <c r="F821" i="6"/>
  <c r="E821" i="6"/>
  <c r="D821" i="6"/>
  <c r="C821" i="6"/>
  <c r="L820" i="6"/>
  <c r="K820" i="6"/>
  <c r="J820" i="6"/>
  <c r="I820" i="6"/>
  <c r="H820" i="6"/>
  <c r="G820" i="6"/>
  <c r="F820" i="6"/>
  <c r="E820" i="6"/>
  <c r="D820" i="6"/>
  <c r="C820" i="6"/>
  <c r="L819" i="6"/>
  <c r="K819" i="6"/>
  <c r="J819" i="6"/>
  <c r="I819" i="6"/>
  <c r="H819" i="6"/>
  <c r="G819" i="6"/>
  <c r="F819" i="6"/>
  <c r="E819" i="6"/>
  <c r="D819" i="6"/>
  <c r="C819" i="6"/>
  <c r="L818" i="6"/>
  <c r="K818" i="6"/>
  <c r="J818" i="6"/>
  <c r="I818" i="6"/>
  <c r="H818" i="6"/>
  <c r="G818" i="6"/>
  <c r="F818" i="6"/>
  <c r="E818" i="6"/>
  <c r="D818" i="6"/>
  <c r="C818" i="6"/>
  <c r="L817" i="6"/>
  <c r="K817" i="6"/>
  <c r="J817" i="6"/>
  <c r="I817" i="6"/>
  <c r="H817" i="6"/>
  <c r="G817" i="6"/>
  <c r="F817" i="6"/>
  <c r="E817" i="6"/>
  <c r="D817" i="6"/>
  <c r="C817" i="6"/>
  <c r="L816" i="6"/>
  <c r="K816" i="6"/>
  <c r="J816" i="6"/>
  <c r="I816" i="6"/>
  <c r="H816" i="6"/>
  <c r="G816" i="6"/>
  <c r="F816" i="6"/>
  <c r="E816" i="6"/>
  <c r="D816" i="6"/>
  <c r="C816" i="6"/>
  <c r="L815" i="6"/>
  <c r="K815" i="6"/>
  <c r="J815" i="6"/>
  <c r="I815" i="6"/>
  <c r="H815" i="6"/>
  <c r="G815" i="6"/>
  <c r="F815" i="6"/>
  <c r="E815" i="6"/>
  <c r="D815" i="6"/>
  <c r="C815" i="6"/>
  <c r="L814" i="6"/>
  <c r="K814" i="6"/>
  <c r="J814" i="6"/>
  <c r="I814" i="6"/>
  <c r="H814" i="6"/>
  <c r="G814" i="6"/>
  <c r="F814" i="6"/>
  <c r="E814" i="6"/>
  <c r="D814" i="6"/>
  <c r="C814" i="6"/>
  <c r="L813" i="6"/>
  <c r="K813" i="6"/>
  <c r="J813" i="6"/>
  <c r="I813" i="6"/>
  <c r="H813" i="6"/>
  <c r="G813" i="6"/>
  <c r="F813" i="6"/>
  <c r="E813" i="6"/>
  <c r="D813" i="6"/>
  <c r="C813" i="6"/>
  <c r="L812" i="6"/>
  <c r="K812" i="6"/>
  <c r="J812" i="6"/>
  <c r="I812" i="6"/>
  <c r="H812" i="6"/>
  <c r="G812" i="6"/>
  <c r="F812" i="6"/>
  <c r="E812" i="6"/>
  <c r="D812" i="6"/>
  <c r="C812" i="6"/>
  <c r="L811" i="6"/>
  <c r="K811" i="6"/>
  <c r="J811" i="6"/>
  <c r="I811" i="6"/>
  <c r="H811" i="6"/>
  <c r="G811" i="6"/>
  <c r="F811" i="6"/>
  <c r="E811" i="6"/>
  <c r="D811" i="6"/>
  <c r="C811" i="6"/>
  <c r="L810" i="6"/>
  <c r="K810" i="6"/>
  <c r="J810" i="6"/>
  <c r="I810" i="6"/>
  <c r="H810" i="6"/>
  <c r="G810" i="6"/>
  <c r="F810" i="6"/>
  <c r="E810" i="6"/>
  <c r="D810" i="6"/>
  <c r="C810" i="6"/>
  <c r="L809" i="6"/>
  <c r="K809" i="6"/>
  <c r="J809" i="6"/>
  <c r="I809" i="6"/>
  <c r="H809" i="6"/>
  <c r="G809" i="6"/>
  <c r="F809" i="6"/>
  <c r="E809" i="6"/>
  <c r="D809" i="6"/>
  <c r="C809" i="6"/>
  <c r="L808" i="6"/>
  <c r="K808" i="6"/>
  <c r="J808" i="6"/>
  <c r="I808" i="6"/>
  <c r="H808" i="6"/>
  <c r="G808" i="6"/>
  <c r="F808" i="6"/>
  <c r="E808" i="6"/>
  <c r="D808" i="6"/>
  <c r="C808" i="6"/>
  <c r="L807" i="6"/>
  <c r="K807" i="6"/>
  <c r="J807" i="6"/>
  <c r="I807" i="6"/>
  <c r="H807" i="6"/>
  <c r="G807" i="6"/>
  <c r="F807" i="6"/>
  <c r="E807" i="6"/>
  <c r="D807" i="6"/>
  <c r="C807" i="6"/>
  <c r="L806" i="6"/>
  <c r="K806" i="6"/>
  <c r="J806" i="6"/>
  <c r="I806" i="6"/>
  <c r="H806" i="6"/>
  <c r="G806" i="6"/>
  <c r="F806" i="6"/>
  <c r="E806" i="6"/>
  <c r="D806" i="6"/>
  <c r="C806" i="6"/>
  <c r="L805" i="6"/>
  <c r="K805" i="6"/>
  <c r="J805" i="6"/>
  <c r="I805" i="6"/>
  <c r="H805" i="6"/>
  <c r="G805" i="6"/>
  <c r="F805" i="6"/>
  <c r="E805" i="6"/>
  <c r="D805" i="6"/>
  <c r="C805" i="6"/>
  <c r="L804" i="6"/>
  <c r="K804" i="6"/>
  <c r="J804" i="6"/>
  <c r="I804" i="6"/>
  <c r="H804" i="6"/>
  <c r="G804" i="6"/>
  <c r="F804" i="6"/>
  <c r="E804" i="6"/>
  <c r="D804" i="6"/>
  <c r="C804" i="6"/>
  <c r="L803" i="6"/>
  <c r="K803" i="6"/>
  <c r="J803" i="6"/>
  <c r="I803" i="6"/>
  <c r="H803" i="6"/>
  <c r="G803" i="6"/>
  <c r="F803" i="6"/>
  <c r="E803" i="6"/>
  <c r="D803" i="6"/>
  <c r="C803" i="6"/>
  <c r="L802" i="6"/>
  <c r="K802" i="6"/>
  <c r="J802" i="6"/>
  <c r="I802" i="6"/>
  <c r="H802" i="6"/>
  <c r="G802" i="6"/>
  <c r="F802" i="6"/>
  <c r="E802" i="6"/>
  <c r="D802" i="6"/>
  <c r="C802" i="6"/>
  <c r="L801" i="6"/>
  <c r="K801" i="6"/>
  <c r="J801" i="6"/>
  <c r="I801" i="6"/>
  <c r="H801" i="6"/>
  <c r="G801" i="6"/>
  <c r="F801" i="6"/>
  <c r="E801" i="6"/>
  <c r="D801" i="6"/>
  <c r="C801" i="6"/>
  <c r="L800" i="6"/>
  <c r="K800" i="6"/>
  <c r="J800" i="6"/>
  <c r="I800" i="6"/>
  <c r="H800" i="6"/>
  <c r="G800" i="6"/>
  <c r="F800" i="6"/>
  <c r="E800" i="6"/>
  <c r="D800" i="6"/>
  <c r="C800" i="6"/>
  <c r="L799" i="6"/>
  <c r="K799" i="6"/>
  <c r="J799" i="6"/>
  <c r="I799" i="6"/>
  <c r="H799" i="6"/>
  <c r="G799" i="6"/>
  <c r="F799" i="6"/>
  <c r="E799" i="6"/>
  <c r="D799" i="6"/>
  <c r="C799" i="6"/>
  <c r="L798" i="6"/>
  <c r="K798" i="6"/>
  <c r="J798" i="6"/>
  <c r="I798" i="6"/>
  <c r="H798" i="6"/>
  <c r="G798" i="6"/>
  <c r="F798" i="6"/>
  <c r="E798" i="6"/>
  <c r="D798" i="6"/>
  <c r="C798" i="6"/>
  <c r="L797" i="6"/>
  <c r="K797" i="6"/>
  <c r="J797" i="6"/>
  <c r="I797" i="6"/>
  <c r="H797" i="6"/>
  <c r="G797" i="6"/>
  <c r="F797" i="6"/>
  <c r="E797" i="6"/>
  <c r="D797" i="6"/>
  <c r="C797" i="6"/>
  <c r="L796" i="6"/>
  <c r="K796" i="6"/>
  <c r="J796" i="6"/>
  <c r="I796" i="6"/>
  <c r="H796" i="6"/>
  <c r="G796" i="6"/>
  <c r="F796" i="6"/>
  <c r="E796" i="6"/>
  <c r="D796" i="6"/>
  <c r="C796" i="6"/>
  <c r="L795" i="6"/>
  <c r="K795" i="6"/>
  <c r="J795" i="6"/>
  <c r="I795" i="6"/>
  <c r="H795" i="6"/>
  <c r="G795" i="6"/>
  <c r="F795" i="6"/>
  <c r="E795" i="6"/>
  <c r="D795" i="6"/>
  <c r="C795" i="6"/>
  <c r="L794" i="6"/>
  <c r="K794" i="6"/>
  <c r="J794" i="6"/>
  <c r="I794" i="6"/>
  <c r="H794" i="6"/>
  <c r="G794" i="6"/>
  <c r="F794" i="6"/>
  <c r="E794" i="6"/>
  <c r="D794" i="6"/>
  <c r="C794" i="6"/>
  <c r="L793" i="6"/>
  <c r="K793" i="6"/>
  <c r="J793" i="6"/>
  <c r="I793" i="6"/>
  <c r="H793" i="6"/>
  <c r="G793" i="6"/>
  <c r="F793" i="6"/>
  <c r="E793" i="6"/>
  <c r="D793" i="6"/>
  <c r="C793" i="6"/>
  <c r="L792" i="6"/>
  <c r="K792" i="6"/>
  <c r="J792" i="6"/>
  <c r="I792" i="6"/>
  <c r="H792" i="6"/>
  <c r="G792" i="6"/>
  <c r="F792" i="6"/>
  <c r="E792" i="6"/>
  <c r="D792" i="6"/>
  <c r="C792" i="6"/>
  <c r="L791" i="6"/>
  <c r="K791" i="6"/>
  <c r="J791" i="6"/>
  <c r="I791" i="6"/>
  <c r="H791" i="6"/>
  <c r="G791" i="6"/>
  <c r="F791" i="6"/>
  <c r="E791" i="6"/>
  <c r="D791" i="6"/>
  <c r="C791" i="6"/>
  <c r="L790" i="6"/>
  <c r="K790" i="6"/>
  <c r="J790" i="6"/>
  <c r="I790" i="6"/>
  <c r="H790" i="6"/>
  <c r="G790" i="6"/>
  <c r="F790" i="6"/>
  <c r="E790" i="6"/>
  <c r="D790" i="6"/>
  <c r="C790" i="6"/>
  <c r="L789" i="6"/>
  <c r="K789" i="6"/>
  <c r="J789" i="6"/>
  <c r="I789" i="6"/>
  <c r="H789" i="6"/>
  <c r="G789" i="6"/>
  <c r="F789" i="6"/>
  <c r="E789" i="6"/>
  <c r="D789" i="6"/>
  <c r="C789" i="6"/>
  <c r="L788" i="6"/>
  <c r="K788" i="6"/>
  <c r="J788" i="6"/>
  <c r="I788" i="6"/>
  <c r="H788" i="6"/>
  <c r="G788" i="6"/>
  <c r="F788" i="6"/>
  <c r="E788" i="6"/>
  <c r="D788" i="6"/>
  <c r="C788" i="6"/>
  <c r="L787" i="6"/>
  <c r="K787" i="6"/>
  <c r="J787" i="6"/>
  <c r="I787" i="6"/>
  <c r="H787" i="6"/>
  <c r="G787" i="6"/>
  <c r="F787" i="6"/>
  <c r="E787" i="6"/>
  <c r="D787" i="6"/>
  <c r="C787" i="6"/>
  <c r="L786" i="6"/>
  <c r="K786" i="6"/>
  <c r="J786" i="6"/>
  <c r="I786" i="6"/>
  <c r="H786" i="6"/>
  <c r="G786" i="6"/>
  <c r="F786" i="6"/>
  <c r="E786" i="6"/>
  <c r="D786" i="6"/>
  <c r="C786" i="6"/>
  <c r="L785" i="6"/>
  <c r="K785" i="6"/>
  <c r="J785" i="6"/>
  <c r="I785" i="6"/>
  <c r="H785" i="6"/>
  <c r="G785" i="6"/>
  <c r="F785" i="6"/>
  <c r="E785" i="6"/>
  <c r="D785" i="6"/>
  <c r="C785" i="6"/>
  <c r="L784" i="6"/>
  <c r="K784" i="6"/>
  <c r="J784" i="6"/>
  <c r="I784" i="6"/>
  <c r="H784" i="6"/>
  <c r="G784" i="6"/>
  <c r="F784" i="6"/>
  <c r="E784" i="6"/>
  <c r="D784" i="6"/>
  <c r="C784" i="6"/>
  <c r="L783" i="6"/>
  <c r="K783" i="6"/>
  <c r="J783" i="6"/>
  <c r="I783" i="6"/>
  <c r="H783" i="6"/>
  <c r="G783" i="6"/>
  <c r="F783" i="6"/>
  <c r="E783" i="6"/>
  <c r="D783" i="6"/>
  <c r="C783" i="6"/>
  <c r="L782" i="6"/>
  <c r="K782" i="6"/>
  <c r="J782" i="6"/>
  <c r="I782" i="6"/>
  <c r="H782" i="6"/>
  <c r="G782" i="6"/>
  <c r="F782" i="6"/>
  <c r="E782" i="6"/>
  <c r="D782" i="6"/>
  <c r="C782" i="6"/>
  <c r="L781" i="6"/>
  <c r="K781" i="6"/>
  <c r="J781" i="6"/>
  <c r="I781" i="6"/>
  <c r="H781" i="6"/>
  <c r="G781" i="6"/>
  <c r="F781" i="6"/>
  <c r="E781" i="6"/>
  <c r="D781" i="6"/>
  <c r="C781" i="6"/>
  <c r="L780" i="6"/>
  <c r="K780" i="6"/>
  <c r="J780" i="6"/>
  <c r="I780" i="6"/>
  <c r="H780" i="6"/>
  <c r="G780" i="6"/>
  <c r="F780" i="6"/>
  <c r="E780" i="6"/>
  <c r="D780" i="6"/>
  <c r="C780" i="6"/>
  <c r="L779" i="6"/>
  <c r="K779" i="6"/>
  <c r="J779" i="6"/>
  <c r="I779" i="6"/>
  <c r="H779" i="6"/>
  <c r="G779" i="6"/>
  <c r="F779" i="6"/>
  <c r="E779" i="6"/>
  <c r="D779" i="6"/>
  <c r="C779" i="6"/>
  <c r="L778" i="6"/>
  <c r="K778" i="6"/>
  <c r="J778" i="6"/>
  <c r="I778" i="6"/>
  <c r="H778" i="6"/>
  <c r="G778" i="6"/>
  <c r="F778" i="6"/>
  <c r="E778" i="6"/>
  <c r="D778" i="6"/>
  <c r="C778" i="6"/>
  <c r="L777" i="6"/>
  <c r="K777" i="6"/>
  <c r="J777" i="6"/>
  <c r="I777" i="6"/>
  <c r="H777" i="6"/>
  <c r="G777" i="6"/>
  <c r="F777" i="6"/>
  <c r="E777" i="6"/>
  <c r="D777" i="6"/>
  <c r="C777" i="6"/>
  <c r="L776" i="6"/>
  <c r="K776" i="6"/>
  <c r="J776" i="6"/>
  <c r="I776" i="6"/>
  <c r="H776" i="6"/>
  <c r="G776" i="6"/>
  <c r="F776" i="6"/>
  <c r="E776" i="6"/>
  <c r="D776" i="6"/>
  <c r="C776" i="6"/>
  <c r="L775" i="6"/>
  <c r="K775" i="6"/>
  <c r="J775" i="6"/>
  <c r="I775" i="6"/>
  <c r="H775" i="6"/>
  <c r="G775" i="6"/>
  <c r="F775" i="6"/>
  <c r="E775" i="6"/>
  <c r="D775" i="6"/>
  <c r="C775" i="6"/>
  <c r="L774" i="6"/>
  <c r="K774" i="6"/>
  <c r="J774" i="6"/>
  <c r="I774" i="6"/>
  <c r="H774" i="6"/>
  <c r="G774" i="6"/>
  <c r="F774" i="6"/>
  <c r="E774" i="6"/>
  <c r="D774" i="6"/>
  <c r="C774" i="6"/>
  <c r="L773" i="6"/>
  <c r="K773" i="6"/>
  <c r="J773" i="6"/>
  <c r="I773" i="6"/>
  <c r="H773" i="6"/>
  <c r="G773" i="6"/>
  <c r="F773" i="6"/>
  <c r="E773" i="6"/>
  <c r="D773" i="6"/>
  <c r="C773" i="6"/>
  <c r="L772" i="6"/>
  <c r="K772" i="6"/>
  <c r="J772" i="6"/>
  <c r="I772" i="6"/>
  <c r="H772" i="6"/>
  <c r="G772" i="6"/>
  <c r="F772" i="6"/>
  <c r="E772" i="6"/>
  <c r="D772" i="6"/>
  <c r="C772" i="6"/>
  <c r="L771" i="6"/>
  <c r="K771" i="6"/>
  <c r="J771" i="6"/>
  <c r="I771" i="6"/>
  <c r="H771" i="6"/>
  <c r="G771" i="6"/>
  <c r="F771" i="6"/>
  <c r="E771" i="6"/>
  <c r="D771" i="6"/>
  <c r="C771" i="6"/>
  <c r="L770" i="6"/>
  <c r="K770" i="6"/>
  <c r="J770" i="6"/>
  <c r="I770" i="6"/>
  <c r="H770" i="6"/>
  <c r="G770" i="6"/>
  <c r="F770" i="6"/>
  <c r="E770" i="6"/>
  <c r="D770" i="6"/>
  <c r="C770" i="6"/>
  <c r="L769" i="6"/>
  <c r="K769" i="6"/>
  <c r="J769" i="6"/>
  <c r="I769" i="6"/>
  <c r="H769" i="6"/>
  <c r="G769" i="6"/>
  <c r="F769" i="6"/>
  <c r="E769" i="6"/>
  <c r="D769" i="6"/>
  <c r="C769" i="6"/>
  <c r="L768" i="6"/>
  <c r="K768" i="6"/>
  <c r="J768" i="6"/>
  <c r="I768" i="6"/>
  <c r="H768" i="6"/>
  <c r="G768" i="6"/>
  <c r="F768" i="6"/>
  <c r="E768" i="6"/>
  <c r="D768" i="6"/>
  <c r="C768" i="6"/>
  <c r="L767" i="6"/>
  <c r="K767" i="6"/>
  <c r="J767" i="6"/>
  <c r="I767" i="6"/>
  <c r="H767" i="6"/>
  <c r="G767" i="6"/>
  <c r="F767" i="6"/>
  <c r="E767" i="6"/>
  <c r="D767" i="6"/>
  <c r="C767" i="6"/>
  <c r="L766" i="6"/>
  <c r="K766" i="6"/>
  <c r="J766" i="6"/>
  <c r="I766" i="6"/>
  <c r="H766" i="6"/>
  <c r="G766" i="6"/>
  <c r="F766" i="6"/>
  <c r="E766" i="6"/>
  <c r="D766" i="6"/>
  <c r="C766" i="6"/>
  <c r="L765" i="6"/>
  <c r="K765" i="6"/>
  <c r="J765" i="6"/>
  <c r="I765" i="6"/>
  <c r="H765" i="6"/>
  <c r="G765" i="6"/>
  <c r="F765" i="6"/>
  <c r="E765" i="6"/>
  <c r="D765" i="6"/>
  <c r="C765" i="6"/>
  <c r="L764" i="6"/>
  <c r="K764" i="6"/>
  <c r="J764" i="6"/>
  <c r="I764" i="6"/>
  <c r="H764" i="6"/>
  <c r="G764" i="6"/>
  <c r="F764" i="6"/>
  <c r="E764" i="6"/>
  <c r="D764" i="6"/>
  <c r="C764" i="6"/>
  <c r="L763" i="6"/>
  <c r="K763" i="6"/>
  <c r="J763" i="6"/>
  <c r="I763" i="6"/>
  <c r="H763" i="6"/>
  <c r="G763" i="6"/>
  <c r="F763" i="6"/>
  <c r="E763" i="6"/>
  <c r="D763" i="6"/>
  <c r="C763" i="6"/>
  <c r="L762" i="6"/>
  <c r="K762" i="6"/>
  <c r="J762" i="6"/>
  <c r="I762" i="6"/>
  <c r="H762" i="6"/>
  <c r="G762" i="6"/>
  <c r="F762" i="6"/>
  <c r="E762" i="6"/>
  <c r="D762" i="6"/>
  <c r="C762" i="6"/>
  <c r="L761" i="6"/>
  <c r="K761" i="6"/>
  <c r="J761" i="6"/>
  <c r="I761" i="6"/>
  <c r="H761" i="6"/>
  <c r="G761" i="6"/>
  <c r="F761" i="6"/>
  <c r="E761" i="6"/>
  <c r="D761" i="6"/>
  <c r="C761" i="6"/>
  <c r="L760" i="6"/>
  <c r="K760" i="6"/>
  <c r="J760" i="6"/>
  <c r="I760" i="6"/>
  <c r="H760" i="6"/>
  <c r="G760" i="6"/>
  <c r="F760" i="6"/>
  <c r="E760" i="6"/>
  <c r="D760" i="6"/>
  <c r="C760" i="6"/>
  <c r="L759" i="6"/>
  <c r="K759" i="6"/>
  <c r="J759" i="6"/>
  <c r="I759" i="6"/>
  <c r="H759" i="6"/>
  <c r="G759" i="6"/>
  <c r="F759" i="6"/>
  <c r="E759" i="6"/>
  <c r="D759" i="6"/>
  <c r="C759" i="6"/>
  <c r="L758" i="6"/>
  <c r="K758" i="6"/>
  <c r="J758" i="6"/>
  <c r="I758" i="6"/>
  <c r="H758" i="6"/>
  <c r="G758" i="6"/>
  <c r="F758" i="6"/>
  <c r="E758" i="6"/>
  <c r="D758" i="6"/>
  <c r="C758" i="6"/>
  <c r="L757" i="6"/>
  <c r="K757" i="6"/>
  <c r="J757" i="6"/>
  <c r="I757" i="6"/>
  <c r="H757" i="6"/>
  <c r="G757" i="6"/>
  <c r="F757" i="6"/>
  <c r="E757" i="6"/>
  <c r="D757" i="6"/>
  <c r="C757" i="6"/>
  <c r="L756" i="6"/>
  <c r="K756" i="6"/>
  <c r="J756" i="6"/>
  <c r="I756" i="6"/>
  <c r="H756" i="6"/>
  <c r="G756" i="6"/>
  <c r="F756" i="6"/>
  <c r="E756" i="6"/>
  <c r="D756" i="6"/>
  <c r="C756" i="6"/>
  <c r="L755" i="6"/>
  <c r="K755" i="6"/>
  <c r="J755" i="6"/>
  <c r="I755" i="6"/>
  <c r="H755" i="6"/>
  <c r="G755" i="6"/>
  <c r="F755" i="6"/>
  <c r="E755" i="6"/>
  <c r="D755" i="6"/>
  <c r="C755" i="6"/>
  <c r="L754" i="6"/>
  <c r="K754" i="6"/>
  <c r="J754" i="6"/>
  <c r="I754" i="6"/>
  <c r="H754" i="6"/>
  <c r="G754" i="6"/>
  <c r="F754" i="6"/>
  <c r="E754" i="6"/>
  <c r="D754" i="6"/>
  <c r="C754" i="6"/>
  <c r="L753" i="6"/>
  <c r="K753" i="6"/>
  <c r="J753" i="6"/>
  <c r="I753" i="6"/>
  <c r="H753" i="6"/>
  <c r="G753" i="6"/>
  <c r="F753" i="6"/>
  <c r="E753" i="6"/>
  <c r="D753" i="6"/>
  <c r="C753" i="6"/>
  <c r="L752" i="6"/>
  <c r="K752" i="6"/>
  <c r="J752" i="6"/>
  <c r="I752" i="6"/>
  <c r="H752" i="6"/>
  <c r="G752" i="6"/>
  <c r="F752" i="6"/>
  <c r="E752" i="6"/>
  <c r="D752" i="6"/>
  <c r="C752" i="6"/>
  <c r="L751" i="6"/>
  <c r="K751" i="6"/>
  <c r="J751" i="6"/>
  <c r="I751" i="6"/>
  <c r="H751" i="6"/>
  <c r="G751" i="6"/>
  <c r="F751" i="6"/>
  <c r="E751" i="6"/>
  <c r="D751" i="6"/>
  <c r="C751" i="6"/>
  <c r="L750" i="6"/>
  <c r="K750" i="6"/>
  <c r="J750" i="6"/>
  <c r="I750" i="6"/>
  <c r="H750" i="6"/>
  <c r="G750" i="6"/>
  <c r="F750" i="6"/>
  <c r="E750" i="6"/>
  <c r="D750" i="6"/>
  <c r="C750" i="6"/>
  <c r="L749" i="6"/>
  <c r="K749" i="6"/>
  <c r="J749" i="6"/>
  <c r="I749" i="6"/>
  <c r="H749" i="6"/>
  <c r="G749" i="6"/>
  <c r="F749" i="6"/>
  <c r="E749" i="6"/>
  <c r="D749" i="6"/>
  <c r="C749" i="6"/>
  <c r="L748" i="6"/>
  <c r="K748" i="6"/>
  <c r="J748" i="6"/>
  <c r="I748" i="6"/>
  <c r="H748" i="6"/>
  <c r="G748" i="6"/>
  <c r="F748" i="6"/>
  <c r="E748" i="6"/>
  <c r="D748" i="6"/>
  <c r="C748" i="6"/>
  <c r="L747" i="6"/>
  <c r="K747" i="6"/>
  <c r="J747" i="6"/>
  <c r="I747" i="6"/>
  <c r="H747" i="6"/>
  <c r="G747" i="6"/>
  <c r="F747" i="6"/>
  <c r="E747" i="6"/>
  <c r="D747" i="6"/>
  <c r="C747" i="6"/>
  <c r="L746" i="6"/>
  <c r="K746" i="6"/>
  <c r="J746" i="6"/>
  <c r="I746" i="6"/>
  <c r="H746" i="6"/>
  <c r="G746" i="6"/>
  <c r="F746" i="6"/>
  <c r="E746" i="6"/>
  <c r="D746" i="6"/>
  <c r="C746" i="6"/>
  <c r="L745" i="6"/>
  <c r="K745" i="6"/>
  <c r="J745" i="6"/>
  <c r="I745" i="6"/>
  <c r="H745" i="6"/>
  <c r="G745" i="6"/>
  <c r="F745" i="6"/>
  <c r="E745" i="6"/>
  <c r="D745" i="6"/>
  <c r="C745" i="6"/>
  <c r="L744" i="6"/>
  <c r="K744" i="6"/>
  <c r="J744" i="6"/>
  <c r="I744" i="6"/>
  <c r="H744" i="6"/>
  <c r="G744" i="6"/>
  <c r="F744" i="6"/>
  <c r="E744" i="6"/>
  <c r="D744" i="6"/>
  <c r="C744" i="6"/>
  <c r="L743" i="6"/>
  <c r="K743" i="6"/>
  <c r="J743" i="6"/>
  <c r="I743" i="6"/>
  <c r="H743" i="6"/>
  <c r="G743" i="6"/>
  <c r="F743" i="6"/>
  <c r="E743" i="6"/>
  <c r="D743" i="6"/>
  <c r="C743" i="6"/>
  <c r="L742" i="6"/>
  <c r="K742" i="6"/>
  <c r="J742" i="6"/>
  <c r="I742" i="6"/>
  <c r="H742" i="6"/>
  <c r="G742" i="6"/>
  <c r="F742" i="6"/>
  <c r="E742" i="6"/>
  <c r="D742" i="6"/>
  <c r="C742" i="6"/>
  <c r="L741" i="6"/>
  <c r="K741" i="6"/>
  <c r="J741" i="6"/>
  <c r="I741" i="6"/>
  <c r="H741" i="6"/>
  <c r="G741" i="6"/>
  <c r="F741" i="6"/>
  <c r="E741" i="6"/>
  <c r="D741" i="6"/>
  <c r="C741" i="6"/>
  <c r="L740" i="6"/>
  <c r="K740" i="6"/>
  <c r="J740" i="6"/>
  <c r="I740" i="6"/>
  <c r="H740" i="6"/>
  <c r="G740" i="6"/>
  <c r="F740" i="6"/>
  <c r="E740" i="6"/>
  <c r="D740" i="6"/>
  <c r="C740" i="6"/>
  <c r="L739" i="6"/>
  <c r="K739" i="6"/>
  <c r="J739" i="6"/>
  <c r="I739" i="6"/>
  <c r="H739" i="6"/>
  <c r="G739" i="6"/>
  <c r="F739" i="6"/>
  <c r="E739" i="6"/>
  <c r="D739" i="6"/>
  <c r="C739" i="6"/>
  <c r="L738" i="6"/>
  <c r="K738" i="6"/>
  <c r="J738" i="6"/>
  <c r="I738" i="6"/>
  <c r="H738" i="6"/>
  <c r="G738" i="6"/>
  <c r="F738" i="6"/>
  <c r="E738" i="6"/>
  <c r="D738" i="6"/>
  <c r="C738" i="6"/>
  <c r="L737" i="6"/>
  <c r="K737" i="6"/>
  <c r="J737" i="6"/>
  <c r="I737" i="6"/>
  <c r="H737" i="6"/>
  <c r="G737" i="6"/>
  <c r="F737" i="6"/>
  <c r="E737" i="6"/>
  <c r="D737" i="6"/>
  <c r="C737" i="6"/>
  <c r="L736" i="6"/>
  <c r="K736" i="6"/>
  <c r="J736" i="6"/>
  <c r="I736" i="6"/>
  <c r="H736" i="6"/>
  <c r="G736" i="6"/>
  <c r="F736" i="6"/>
  <c r="E736" i="6"/>
  <c r="D736" i="6"/>
  <c r="C736" i="6"/>
  <c r="L735" i="6"/>
  <c r="K735" i="6"/>
  <c r="J735" i="6"/>
  <c r="I735" i="6"/>
  <c r="H735" i="6"/>
  <c r="G735" i="6"/>
  <c r="F735" i="6"/>
  <c r="E735" i="6"/>
  <c r="D735" i="6"/>
  <c r="C735" i="6"/>
  <c r="L734" i="6"/>
  <c r="K734" i="6"/>
  <c r="J734" i="6"/>
  <c r="I734" i="6"/>
  <c r="H734" i="6"/>
  <c r="G734" i="6"/>
  <c r="F734" i="6"/>
  <c r="E734" i="6"/>
  <c r="D734" i="6"/>
  <c r="C734" i="6"/>
  <c r="L733" i="6"/>
  <c r="K733" i="6"/>
  <c r="J733" i="6"/>
  <c r="I733" i="6"/>
  <c r="H733" i="6"/>
  <c r="G733" i="6"/>
  <c r="F733" i="6"/>
  <c r="E733" i="6"/>
  <c r="D733" i="6"/>
  <c r="C733" i="6"/>
  <c r="L732" i="6"/>
  <c r="K732" i="6"/>
  <c r="J732" i="6"/>
  <c r="I732" i="6"/>
  <c r="H732" i="6"/>
  <c r="G732" i="6"/>
  <c r="F732" i="6"/>
  <c r="E732" i="6"/>
  <c r="D732" i="6"/>
  <c r="C732" i="6"/>
  <c r="L731" i="6"/>
  <c r="K731" i="6"/>
  <c r="J731" i="6"/>
  <c r="I731" i="6"/>
  <c r="H731" i="6"/>
  <c r="G731" i="6"/>
  <c r="F731" i="6"/>
  <c r="E731" i="6"/>
  <c r="D731" i="6"/>
  <c r="C731" i="6"/>
  <c r="L730" i="6"/>
  <c r="K730" i="6"/>
  <c r="J730" i="6"/>
  <c r="I730" i="6"/>
  <c r="H730" i="6"/>
  <c r="G730" i="6"/>
  <c r="F730" i="6"/>
  <c r="E730" i="6"/>
  <c r="D730" i="6"/>
  <c r="C730" i="6"/>
  <c r="L729" i="6"/>
  <c r="K729" i="6"/>
  <c r="J729" i="6"/>
  <c r="I729" i="6"/>
  <c r="H729" i="6"/>
  <c r="G729" i="6"/>
  <c r="F729" i="6"/>
  <c r="E729" i="6"/>
  <c r="D729" i="6"/>
  <c r="C729" i="6"/>
  <c r="L728" i="6"/>
  <c r="K728" i="6"/>
  <c r="J728" i="6"/>
  <c r="I728" i="6"/>
  <c r="H728" i="6"/>
  <c r="G728" i="6"/>
  <c r="F728" i="6"/>
  <c r="E728" i="6"/>
  <c r="D728" i="6"/>
  <c r="C728" i="6"/>
  <c r="L727" i="6"/>
  <c r="K727" i="6"/>
  <c r="J727" i="6"/>
  <c r="I727" i="6"/>
  <c r="H727" i="6"/>
  <c r="G727" i="6"/>
  <c r="F727" i="6"/>
  <c r="E727" i="6"/>
  <c r="D727" i="6"/>
  <c r="C727" i="6"/>
  <c r="L726" i="6"/>
  <c r="K726" i="6"/>
  <c r="J726" i="6"/>
  <c r="I726" i="6"/>
  <c r="H726" i="6"/>
  <c r="G726" i="6"/>
  <c r="F726" i="6"/>
  <c r="E726" i="6"/>
  <c r="D726" i="6"/>
  <c r="C726" i="6"/>
  <c r="L725" i="6"/>
  <c r="K725" i="6"/>
  <c r="J725" i="6"/>
  <c r="I725" i="6"/>
  <c r="H725" i="6"/>
  <c r="G725" i="6"/>
  <c r="F725" i="6"/>
  <c r="E725" i="6"/>
  <c r="D725" i="6"/>
  <c r="C725" i="6"/>
  <c r="L724" i="6"/>
  <c r="K724" i="6"/>
  <c r="J724" i="6"/>
  <c r="I724" i="6"/>
  <c r="H724" i="6"/>
  <c r="G724" i="6"/>
  <c r="F724" i="6"/>
  <c r="E724" i="6"/>
  <c r="D724" i="6"/>
  <c r="C724" i="6"/>
  <c r="L723" i="6"/>
  <c r="K723" i="6"/>
  <c r="J723" i="6"/>
  <c r="I723" i="6"/>
  <c r="H723" i="6"/>
  <c r="G723" i="6"/>
  <c r="F723" i="6"/>
  <c r="E723" i="6"/>
  <c r="D723" i="6"/>
  <c r="C723" i="6"/>
  <c r="L722" i="6"/>
  <c r="K722" i="6"/>
  <c r="J722" i="6"/>
  <c r="I722" i="6"/>
  <c r="H722" i="6"/>
  <c r="G722" i="6"/>
  <c r="F722" i="6"/>
  <c r="E722" i="6"/>
  <c r="D722" i="6"/>
  <c r="C722" i="6"/>
  <c r="L721" i="6"/>
  <c r="K721" i="6"/>
  <c r="J721" i="6"/>
  <c r="I721" i="6"/>
  <c r="H721" i="6"/>
  <c r="G721" i="6"/>
  <c r="F721" i="6"/>
  <c r="E721" i="6"/>
  <c r="D721" i="6"/>
  <c r="C721" i="6"/>
  <c r="L720" i="6"/>
  <c r="K720" i="6"/>
  <c r="J720" i="6"/>
  <c r="I720" i="6"/>
  <c r="H720" i="6"/>
  <c r="G720" i="6"/>
  <c r="F720" i="6"/>
  <c r="E720" i="6"/>
  <c r="D720" i="6"/>
  <c r="C720" i="6"/>
  <c r="L719" i="6"/>
  <c r="K719" i="6"/>
  <c r="J719" i="6"/>
  <c r="I719" i="6"/>
  <c r="H719" i="6"/>
  <c r="G719" i="6"/>
  <c r="F719" i="6"/>
  <c r="E719" i="6"/>
  <c r="D719" i="6"/>
  <c r="C719" i="6"/>
  <c r="L718" i="6"/>
  <c r="K718" i="6"/>
  <c r="J718" i="6"/>
  <c r="I718" i="6"/>
  <c r="H718" i="6"/>
  <c r="G718" i="6"/>
  <c r="F718" i="6"/>
  <c r="E718" i="6"/>
  <c r="D718" i="6"/>
  <c r="C718" i="6"/>
  <c r="L717" i="6"/>
  <c r="K717" i="6"/>
  <c r="J717" i="6"/>
  <c r="I717" i="6"/>
  <c r="H717" i="6"/>
  <c r="G717" i="6"/>
  <c r="F717" i="6"/>
  <c r="E717" i="6"/>
  <c r="D717" i="6"/>
  <c r="C717" i="6"/>
  <c r="L716" i="6"/>
  <c r="K716" i="6"/>
  <c r="J716" i="6"/>
  <c r="I716" i="6"/>
  <c r="H716" i="6"/>
  <c r="G716" i="6"/>
  <c r="F716" i="6"/>
  <c r="E716" i="6"/>
  <c r="D716" i="6"/>
  <c r="C716" i="6"/>
  <c r="L715" i="6"/>
  <c r="K715" i="6"/>
  <c r="J715" i="6"/>
  <c r="I715" i="6"/>
  <c r="H715" i="6"/>
  <c r="G715" i="6"/>
  <c r="F715" i="6"/>
  <c r="E715" i="6"/>
  <c r="D715" i="6"/>
  <c r="C715" i="6"/>
  <c r="L714" i="6"/>
  <c r="K714" i="6"/>
  <c r="J714" i="6"/>
  <c r="I714" i="6"/>
  <c r="H714" i="6"/>
  <c r="G714" i="6"/>
  <c r="F714" i="6"/>
  <c r="E714" i="6"/>
  <c r="D714" i="6"/>
  <c r="C714" i="6"/>
  <c r="L713" i="6"/>
  <c r="K713" i="6"/>
  <c r="J713" i="6"/>
  <c r="I713" i="6"/>
  <c r="H713" i="6"/>
  <c r="G713" i="6"/>
  <c r="F713" i="6"/>
  <c r="E713" i="6"/>
  <c r="D713" i="6"/>
  <c r="C713" i="6"/>
  <c r="L712" i="6"/>
  <c r="K712" i="6"/>
  <c r="J712" i="6"/>
  <c r="I712" i="6"/>
  <c r="H712" i="6"/>
  <c r="G712" i="6"/>
  <c r="F712" i="6"/>
  <c r="E712" i="6"/>
  <c r="D712" i="6"/>
  <c r="C712" i="6"/>
  <c r="L711" i="6"/>
  <c r="K711" i="6"/>
  <c r="J711" i="6"/>
  <c r="I711" i="6"/>
  <c r="H711" i="6"/>
  <c r="G711" i="6"/>
  <c r="F711" i="6"/>
  <c r="E711" i="6"/>
  <c r="D711" i="6"/>
  <c r="C711" i="6"/>
  <c r="L710" i="6"/>
  <c r="K710" i="6"/>
  <c r="J710" i="6"/>
  <c r="I710" i="6"/>
  <c r="H710" i="6"/>
  <c r="G710" i="6"/>
  <c r="F710" i="6"/>
  <c r="E710" i="6"/>
  <c r="D710" i="6"/>
  <c r="C710" i="6"/>
  <c r="L709" i="6"/>
  <c r="K709" i="6"/>
  <c r="J709" i="6"/>
  <c r="I709" i="6"/>
  <c r="H709" i="6"/>
  <c r="G709" i="6"/>
  <c r="F709" i="6"/>
  <c r="E709" i="6"/>
  <c r="D709" i="6"/>
  <c r="C709" i="6"/>
  <c r="L708" i="6"/>
  <c r="K708" i="6"/>
  <c r="J708" i="6"/>
  <c r="I708" i="6"/>
  <c r="H708" i="6"/>
  <c r="G708" i="6"/>
  <c r="F708" i="6"/>
  <c r="E708" i="6"/>
  <c r="D708" i="6"/>
  <c r="C708" i="6"/>
  <c r="L707" i="6"/>
  <c r="K707" i="6"/>
  <c r="J707" i="6"/>
  <c r="I707" i="6"/>
  <c r="H707" i="6"/>
  <c r="G707" i="6"/>
  <c r="F707" i="6"/>
  <c r="E707" i="6"/>
  <c r="D707" i="6"/>
  <c r="C707" i="6"/>
  <c r="L706" i="6"/>
  <c r="K706" i="6"/>
  <c r="J706" i="6"/>
  <c r="I706" i="6"/>
  <c r="H706" i="6"/>
  <c r="G706" i="6"/>
  <c r="F706" i="6"/>
  <c r="E706" i="6"/>
  <c r="D706" i="6"/>
  <c r="C706" i="6"/>
  <c r="L705" i="6"/>
  <c r="K705" i="6"/>
  <c r="J705" i="6"/>
  <c r="I705" i="6"/>
  <c r="H705" i="6"/>
  <c r="G705" i="6"/>
  <c r="F705" i="6"/>
  <c r="E705" i="6"/>
  <c r="D705" i="6"/>
  <c r="C705" i="6"/>
  <c r="L704" i="6"/>
  <c r="K704" i="6"/>
  <c r="J704" i="6"/>
  <c r="I704" i="6"/>
  <c r="H704" i="6"/>
  <c r="G704" i="6"/>
  <c r="F704" i="6"/>
  <c r="E704" i="6"/>
  <c r="D704" i="6"/>
  <c r="C704" i="6"/>
  <c r="L703" i="6"/>
  <c r="K703" i="6"/>
  <c r="J703" i="6"/>
  <c r="I703" i="6"/>
  <c r="H703" i="6"/>
  <c r="G703" i="6"/>
  <c r="F703" i="6"/>
  <c r="E703" i="6"/>
  <c r="D703" i="6"/>
  <c r="C703" i="6"/>
  <c r="L702" i="6"/>
  <c r="K702" i="6"/>
  <c r="J702" i="6"/>
  <c r="I702" i="6"/>
  <c r="H702" i="6"/>
  <c r="G702" i="6"/>
  <c r="F702" i="6"/>
  <c r="E702" i="6"/>
  <c r="D702" i="6"/>
  <c r="C702" i="6"/>
  <c r="L701" i="6"/>
  <c r="K701" i="6"/>
  <c r="J701" i="6"/>
  <c r="I701" i="6"/>
  <c r="H701" i="6"/>
  <c r="G701" i="6"/>
  <c r="F701" i="6"/>
  <c r="E701" i="6"/>
  <c r="D701" i="6"/>
  <c r="C701" i="6"/>
  <c r="L700" i="6"/>
  <c r="K700" i="6"/>
  <c r="J700" i="6"/>
  <c r="I700" i="6"/>
  <c r="H700" i="6"/>
  <c r="G700" i="6"/>
  <c r="F700" i="6"/>
  <c r="E700" i="6"/>
  <c r="D700" i="6"/>
  <c r="C700" i="6"/>
  <c r="L699" i="6"/>
  <c r="K699" i="6"/>
  <c r="J699" i="6"/>
  <c r="I699" i="6"/>
  <c r="H699" i="6"/>
  <c r="G699" i="6"/>
  <c r="F699" i="6"/>
  <c r="E699" i="6"/>
  <c r="D699" i="6"/>
  <c r="C699" i="6"/>
  <c r="L698" i="6"/>
  <c r="K698" i="6"/>
  <c r="J698" i="6"/>
  <c r="I698" i="6"/>
  <c r="H698" i="6"/>
  <c r="G698" i="6"/>
  <c r="F698" i="6"/>
  <c r="E698" i="6"/>
  <c r="D698" i="6"/>
  <c r="C698" i="6"/>
  <c r="L697" i="6"/>
  <c r="K697" i="6"/>
  <c r="J697" i="6"/>
  <c r="I697" i="6"/>
  <c r="H697" i="6"/>
  <c r="G697" i="6"/>
  <c r="F697" i="6"/>
  <c r="E697" i="6"/>
  <c r="D697" i="6"/>
  <c r="C697" i="6"/>
  <c r="L696" i="6"/>
  <c r="K696" i="6"/>
  <c r="J696" i="6"/>
  <c r="I696" i="6"/>
  <c r="H696" i="6"/>
  <c r="G696" i="6"/>
  <c r="F696" i="6"/>
  <c r="E696" i="6"/>
  <c r="D696" i="6"/>
  <c r="C696" i="6"/>
  <c r="L695" i="6"/>
  <c r="K695" i="6"/>
  <c r="J695" i="6"/>
  <c r="I695" i="6"/>
  <c r="H695" i="6"/>
  <c r="G695" i="6"/>
  <c r="F695" i="6"/>
  <c r="E695" i="6"/>
  <c r="D695" i="6"/>
  <c r="C695" i="6"/>
  <c r="L694" i="6"/>
  <c r="K694" i="6"/>
  <c r="J694" i="6"/>
  <c r="I694" i="6"/>
  <c r="H694" i="6"/>
  <c r="G694" i="6"/>
  <c r="F694" i="6"/>
  <c r="E694" i="6"/>
  <c r="D694" i="6"/>
  <c r="C694" i="6"/>
  <c r="L693" i="6"/>
  <c r="K693" i="6"/>
  <c r="J693" i="6"/>
  <c r="I693" i="6"/>
  <c r="H693" i="6"/>
  <c r="G693" i="6"/>
  <c r="F693" i="6"/>
  <c r="E693" i="6"/>
  <c r="D693" i="6"/>
  <c r="C693" i="6"/>
  <c r="L692" i="6"/>
  <c r="K692" i="6"/>
  <c r="J692" i="6"/>
  <c r="I692" i="6"/>
  <c r="H692" i="6"/>
  <c r="G692" i="6"/>
  <c r="F692" i="6"/>
  <c r="E692" i="6"/>
  <c r="D692" i="6"/>
  <c r="C692" i="6"/>
  <c r="L691" i="6"/>
  <c r="K691" i="6"/>
  <c r="J691" i="6"/>
  <c r="I691" i="6"/>
  <c r="H691" i="6"/>
  <c r="G691" i="6"/>
  <c r="F691" i="6"/>
  <c r="E691" i="6"/>
  <c r="D691" i="6"/>
  <c r="C691" i="6"/>
  <c r="L690" i="6"/>
  <c r="K690" i="6"/>
  <c r="J690" i="6"/>
  <c r="I690" i="6"/>
  <c r="H690" i="6"/>
  <c r="G690" i="6"/>
  <c r="F690" i="6"/>
  <c r="E690" i="6"/>
  <c r="D690" i="6"/>
  <c r="C690" i="6"/>
  <c r="L689" i="6"/>
  <c r="K689" i="6"/>
  <c r="J689" i="6"/>
  <c r="I689" i="6"/>
  <c r="H689" i="6"/>
  <c r="G689" i="6"/>
  <c r="F689" i="6"/>
  <c r="E689" i="6"/>
  <c r="D689" i="6"/>
  <c r="C689" i="6"/>
  <c r="L688" i="6"/>
  <c r="K688" i="6"/>
  <c r="J688" i="6"/>
  <c r="I688" i="6"/>
  <c r="H688" i="6"/>
  <c r="G688" i="6"/>
  <c r="F688" i="6"/>
  <c r="E688" i="6"/>
  <c r="D688" i="6"/>
  <c r="C688" i="6"/>
  <c r="L687" i="6"/>
  <c r="K687" i="6"/>
  <c r="J687" i="6"/>
  <c r="I687" i="6"/>
  <c r="H687" i="6"/>
  <c r="G687" i="6"/>
  <c r="F687" i="6"/>
  <c r="E687" i="6"/>
  <c r="D687" i="6"/>
  <c r="C687" i="6"/>
  <c r="L686" i="6"/>
  <c r="K686" i="6"/>
  <c r="J686" i="6"/>
  <c r="I686" i="6"/>
  <c r="H686" i="6"/>
  <c r="G686" i="6"/>
  <c r="F686" i="6"/>
  <c r="E686" i="6"/>
  <c r="D686" i="6"/>
  <c r="C686" i="6"/>
  <c r="L685" i="6"/>
  <c r="K685" i="6"/>
  <c r="J685" i="6"/>
  <c r="I685" i="6"/>
  <c r="H685" i="6"/>
  <c r="G685" i="6"/>
  <c r="F685" i="6"/>
  <c r="E685" i="6"/>
  <c r="D685" i="6"/>
  <c r="C685" i="6"/>
  <c r="L684" i="6"/>
  <c r="K684" i="6"/>
  <c r="J684" i="6"/>
  <c r="I684" i="6"/>
  <c r="H684" i="6"/>
  <c r="G684" i="6"/>
  <c r="F684" i="6"/>
  <c r="E684" i="6"/>
  <c r="D684" i="6"/>
  <c r="C684" i="6"/>
  <c r="L683" i="6"/>
  <c r="K683" i="6"/>
  <c r="J683" i="6"/>
  <c r="I683" i="6"/>
  <c r="H683" i="6"/>
  <c r="G683" i="6"/>
  <c r="F683" i="6"/>
  <c r="E683" i="6"/>
  <c r="D683" i="6"/>
  <c r="C683" i="6"/>
  <c r="L682" i="6"/>
  <c r="K682" i="6"/>
  <c r="J682" i="6"/>
  <c r="I682" i="6"/>
  <c r="H682" i="6"/>
  <c r="G682" i="6"/>
  <c r="F682" i="6"/>
  <c r="E682" i="6"/>
  <c r="D682" i="6"/>
  <c r="C682" i="6"/>
  <c r="L681" i="6"/>
  <c r="K681" i="6"/>
  <c r="J681" i="6"/>
  <c r="I681" i="6"/>
  <c r="H681" i="6"/>
  <c r="G681" i="6"/>
  <c r="F681" i="6"/>
  <c r="E681" i="6"/>
  <c r="D681" i="6"/>
  <c r="C681" i="6"/>
  <c r="L680" i="6"/>
  <c r="K680" i="6"/>
  <c r="J680" i="6"/>
  <c r="I680" i="6"/>
  <c r="H680" i="6"/>
  <c r="G680" i="6"/>
  <c r="F680" i="6"/>
  <c r="E680" i="6"/>
  <c r="D680" i="6"/>
  <c r="C680" i="6"/>
  <c r="L679" i="6"/>
  <c r="K679" i="6"/>
  <c r="J679" i="6"/>
  <c r="I679" i="6"/>
  <c r="H679" i="6"/>
  <c r="G679" i="6"/>
  <c r="F679" i="6"/>
  <c r="E679" i="6"/>
  <c r="D679" i="6"/>
  <c r="C679" i="6"/>
  <c r="L678" i="6"/>
  <c r="K678" i="6"/>
  <c r="J678" i="6"/>
  <c r="I678" i="6"/>
  <c r="H678" i="6"/>
  <c r="G678" i="6"/>
  <c r="F678" i="6"/>
  <c r="E678" i="6"/>
  <c r="D678" i="6"/>
  <c r="C678" i="6"/>
  <c r="L677" i="6"/>
  <c r="K677" i="6"/>
  <c r="J677" i="6"/>
  <c r="I677" i="6"/>
  <c r="H677" i="6"/>
  <c r="G677" i="6"/>
  <c r="F677" i="6"/>
  <c r="E677" i="6"/>
  <c r="D677" i="6"/>
  <c r="C677" i="6"/>
  <c r="L676" i="6"/>
  <c r="K676" i="6"/>
  <c r="J676" i="6"/>
  <c r="I676" i="6"/>
  <c r="H676" i="6"/>
  <c r="G676" i="6"/>
  <c r="F676" i="6"/>
  <c r="E676" i="6"/>
  <c r="D676" i="6"/>
  <c r="C676" i="6"/>
  <c r="L675" i="6"/>
  <c r="K675" i="6"/>
  <c r="J675" i="6"/>
  <c r="I675" i="6"/>
  <c r="H675" i="6"/>
  <c r="G675" i="6"/>
  <c r="F675" i="6"/>
  <c r="E675" i="6"/>
  <c r="D675" i="6"/>
  <c r="C675" i="6"/>
  <c r="L674" i="6"/>
  <c r="K674" i="6"/>
  <c r="J674" i="6"/>
  <c r="I674" i="6"/>
  <c r="H674" i="6"/>
  <c r="G674" i="6"/>
  <c r="F674" i="6"/>
  <c r="E674" i="6"/>
  <c r="D674" i="6"/>
  <c r="C674" i="6"/>
  <c r="L673" i="6"/>
  <c r="K673" i="6"/>
  <c r="J673" i="6"/>
  <c r="I673" i="6"/>
  <c r="H673" i="6"/>
  <c r="G673" i="6"/>
  <c r="F673" i="6"/>
  <c r="E673" i="6"/>
  <c r="D673" i="6"/>
  <c r="C673" i="6"/>
  <c r="L672" i="6"/>
  <c r="K672" i="6"/>
  <c r="J672" i="6"/>
  <c r="I672" i="6"/>
  <c r="H672" i="6"/>
  <c r="G672" i="6"/>
  <c r="F672" i="6"/>
  <c r="E672" i="6"/>
  <c r="D672" i="6"/>
  <c r="C672" i="6"/>
  <c r="L671" i="6"/>
  <c r="K671" i="6"/>
  <c r="J671" i="6"/>
  <c r="I671" i="6"/>
  <c r="H671" i="6"/>
  <c r="G671" i="6"/>
  <c r="F671" i="6"/>
  <c r="E671" i="6"/>
  <c r="D671" i="6"/>
  <c r="C671" i="6"/>
  <c r="L670" i="6"/>
  <c r="K670" i="6"/>
  <c r="J670" i="6"/>
  <c r="I670" i="6"/>
  <c r="H670" i="6"/>
  <c r="G670" i="6"/>
  <c r="F670" i="6"/>
  <c r="E670" i="6"/>
  <c r="D670" i="6"/>
  <c r="C670" i="6"/>
  <c r="L669" i="6"/>
  <c r="K669" i="6"/>
  <c r="J669" i="6"/>
  <c r="I669" i="6"/>
  <c r="H669" i="6"/>
  <c r="G669" i="6"/>
  <c r="F669" i="6"/>
  <c r="E669" i="6"/>
  <c r="D669" i="6"/>
  <c r="C669" i="6"/>
  <c r="L668" i="6"/>
  <c r="K668" i="6"/>
  <c r="J668" i="6"/>
  <c r="I668" i="6"/>
  <c r="H668" i="6"/>
  <c r="G668" i="6"/>
  <c r="F668" i="6"/>
  <c r="E668" i="6"/>
  <c r="D668" i="6"/>
  <c r="C668" i="6"/>
  <c r="L667" i="6"/>
  <c r="K667" i="6"/>
  <c r="J667" i="6"/>
  <c r="I667" i="6"/>
  <c r="H667" i="6"/>
  <c r="G667" i="6"/>
  <c r="F667" i="6"/>
  <c r="E667" i="6"/>
  <c r="D667" i="6"/>
  <c r="C667" i="6"/>
  <c r="L666" i="6"/>
  <c r="K666" i="6"/>
  <c r="J666" i="6"/>
  <c r="I666" i="6"/>
  <c r="H666" i="6"/>
  <c r="G666" i="6"/>
  <c r="F666" i="6"/>
  <c r="E666" i="6"/>
  <c r="D666" i="6"/>
  <c r="C666" i="6"/>
  <c r="L665" i="6"/>
  <c r="K665" i="6"/>
  <c r="J665" i="6"/>
  <c r="I665" i="6"/>
  <c r="H665" i="6"/>
  <c r="G665" i="6"/>
  <c r="F665" i="6"/>
  <c r="E665" i="6"/>
  <c r="D665" i="6"/>
  <c r="C665" i="6"/>
  <c r="L664" i="6"/>
  <c r="K664" i="6"/>
  <c r="J664" i="6"/>
  <c r="I664" i="6"/>
  <c r="H664" i="6"/>
  <c r="G664" i="6"/>
  <c r="F664" i="6"/>
  <c r="E664" i="6"/>
  <c r="D664" i="6"/>
  <c r="C664" i="6"/>
  <c r="L663" i="6"/>
  <c r="K663" i="6"/>
  <c r="J663" i="6"/>
  <c r="I663" i="6"/>
  <c r="H663" i="6"/>
  <c r="G663" i="6"/>
  <c r="F663" i="6"/>
  <c r="E663" i="6"/>
  <c r="D663" i="6"/>
  <c r="C663" i="6"/>
  <c r="L662" i="6"/>
  <c r="K662" i="6"/>
  <c r="J662" i="6"/>
  <c r="I662" i="6"/>
  <c r="H662" i="6"/>
  <c r="G662" i="6"/>
  <c r="F662" i="6"/>
  <c r="E662" i="6"/>
  <c r="D662" i="6"/>
  <c r="C662" i="6"/>
  <c r="L661" i="6"/>
  <c r="K661" i="6"/>
  <c r="J661" i="6"/>
  <c r="I661" i="6"/>
  <c r="H661" i="6"/>
  <c r="G661" i="6"/>
  <c r="F661" i="6"/>
  <c r="E661" i="6"/>
  <c r="D661" i="6"/>
  <c r="C661" i="6"/>
  <c r="L660" i="6"/>
  <c r="K660" i="6"/>
  <c r="J660" i="6"/>
  <c r="I660" i="6"/>
  <c r="H660" i="6"/>
  <c r="G660" i="6"/>
  <c r="F660" i="6"/>
  <c r="E660" i="6"/>
  <c r="D660" i="6"/>
  <c r="C660" i="6"/>
  <c r="L659" i="6"/>
  <c r="K659" i="6"/>
  <c r="J659" i="6"/>
  <c r="I659" i="6"/>
  <c r="H659" i="6"/>
  <c r="G659" i="6"/>
  <c r="F659" i="6"/>
  <c r="E659" i="6"/>
  <c r="D659" i="6"/>
  <c r="C659" i="6"/>
  <c r="L658" i="6"/>
  <c r="K658" i="6"/>
  <c r="J658" i="6"/>
  <c r="I658" i="6"/>
  <c r="H658" i="6"/>
  <c r="G658" i="6"/>
  <c r="F658" i="6"/>
  <c r="E658" i="6"/>
  <c r="D658" i="6"/>
  <c r="C658" i="6"/>
  <c r="L657" i="6"/>
  <c r="K657" i="6"/>
  <c r="J657" i="6"/>
  <c r="I657" i="6"/>
  <c r="H657" i="6"/>
  <c r="G657" i="6"/>
  <c r="F657" i="6"/>
  <c r="E657" i="6"/>
  <c r="D657" i="6"/>
  <c r="C657" i="6"/>
  <c r="L656" i="6"/>
  <c r="K656" i="6"/>
  <c r="J656" i="6"/>
  <c r="I656" i="6"/>
  <c r="H656" i="6"/>
  <c r="G656" i="6"/>
  <c r="F656" i="6"/>
  <c r="E656" i="6"/>
  <c r="D656" i="6"/>
  <c r="C656" i="6"/>
  <c r="L655" i="6"/>
  <c r="K655" i="6"/>
  <c r="J655" i="6"/>
  <c r="I655" i="6"/>
  <c r="H655" i="6"/>
  <c r="G655" i="6"/>
  <c r="F655" i="6"/>
  <c r="E655" i="6"/>
  <c r="D655" i="6"/>
  <c r="C655" i="6"/>
  <c r="L654" i="6"/>
  <c r="K654" i="6"/>
  <c r="J654" i="6"/>
  <c r="I654" i="6"/>
  <c r="H654" i="6"/>
  <c r="G654" i="6"/>
  <c r="F654" i="6"/>
  <c r="E654" i="6"/>
  <c r="D654" i="6"/>
  <c r="C654" i="6"/>
  <c r="L653" i="6"/>
  <c r="K653" i="6"/>
  <c r="J653" i="6"/>
  <c r="I653" i="6"/>
  <c r="H653" i="6"/>
  <c r="G653" i="6"/>
  <c r="F653" i="6"/>
  <c r="E653" i="6"/>
  <c r="D653" i="6"/>
  <c r="C653" i="6"/>
  <c r="L652" i="6"/>
  <c r="K652" i="6"/>
  <c r="J652" i="6"/>
  <c r="I652" i="6"/>
  <c r="H652" i="6"/>
  <c r="G652" i="6"/>
  <c r="F652" i="6"/>
  <c r="E652" i="6"/>
  <c r="D652" i="6"/>
  <c r="C652" i="6"/>
  <c r="L651" i="6"/>
  <c r="K651" i="6"/>
  <c r="J651" i="6"/>
  <c r="I651" i="6"/>
  <c r="H651" i="6"/>
  <c r="G651" i="6"/>
  <c r="F651" i="6"/>
  <c r="E651" i="6"/>
  <c r="D651" i="6"/>
  <c r="C651" i="6"/>
  <c r="L650" i="6"/>
  <c r="K650" i="6"/>
  <c r="J650" i="6"/>
  <c r="I650" i="6"/>
  <c r="H650" i="6"/>
  <c r="G650" i="6"/>
  <c r="F650" i="6"/>
  <c r="E650" i="6"/>
  <c r="D650" i="6"/>
  <c r="C650" i="6"/>
  <c r="L649" i="6"/>
  <c r="K649" i="6"/>
  <c r="J649" i="6"/>
  <c r="I649" i="6"/>
  <c r="H649" i="6"/>
  <c r="G649" i="6"/>
  <c r="F649" i="6"/>
  <c r="E649" i="6"/>
  <c r="D649" i="6"/>
  <c r="C649" i="6"/>
  <c r="L648" i="6"/>
  <c r="K648" i="6"/>
  <c r="J648" i="6"/>
  <c r="I648" i="6"/>
  <c r="H648" i="6"/>
  <c r="G648" i="6"/>
  <c r="F648" i="6"/>
  <c r="E648" i="6"/>
  <c r="D648" i="6"/>
  <c r="C648" i="6"/>
  <c r="L647" i="6"/>
  <c r="K647" i="6"/>
  <c r="J647" i="6"/>
  <c r="I647" i="6"/>
  <c r="H647" i="6"/>
  <c r="G647" i="6"/>
  <c r="F647" i="6"/>
  <c r="E647" i="6"/>
  <c r="D647" i="6"/>
  <c r="C647" i="6"/>
  <c r="L646" i="6"/>
  <c r="K646" i="6"/>
  <c r="J646" i="6"/>
  <c r="I646" i="6"/>
  <c r="H646" i="6"/>
  <c r="G646" i="6"/>
  <c r="F646" i="6"/>
  <c r="E646" i="6"/>
  <c r="D646" i="6"/>
  <c r="C646" i="6"/>
  <c r="L645" i="6"/>
  <c r="K645" i="6"/>
  <c r="J645" i="6"/>
  <c r="I645" i="6"/>
  <c r="H645" i="6"/>
  <c r="G645" i="6"/>
  <c r="F645" i="6"/>
  <c r="E645" i="6"/>
  <c r="D645" i="6"/>
  <c r="C645" i="6"/>
  <c r="L644" i="6"/>
  <c r="K644" i="6"/>
  <c r="J644" i="6"/>
  <c r="I644" i="6"/>
  <c r="H644" i="6"/>
  <c r="G644" i="6"/>
  <c r="F644" i="6"/>
  <c r="E644" i="6"/>
  <c r="D644" i="6"/>
  <c r="C644" i="6"/>
  <c r="L643" i="6"/>
  <c r="K643" i="6"/>
  <c r="J643" i="6"/>
  <c r="I643" i="6"/>
  <c r="H643" i="6"/>
  <c r="G643" i="6"/>
  <c r="F643" i="6"/>
  <c r="E643" i="6"/>
  <c r="D643" i="6"/>
  <c r="C643" i="6"/>
  <c r="L642" i="6"/>
  <c r="K642" i="6"/>
  <c r="J642" i="6"/>
  <c r="I642" i="6"/>
  <c r="H642" i="6"/>
  <c r="G642" i="6"/>
  <c r="F642" i="6"/>
  <c r="E642" i="6"/>
  <c r="D642" i="6"/>
  <c r="C642" i="6"/>
  <c r="L641" i="6"/>
  <c r="K641" i="6"/>
  <c r="J641" i="6"/>
  <c r="I641" i="6"/>
  <c r="H641" i="6"/>
  <c r="G641" i="6"/>
  <c r="F641" i="6"/>
  <c r="E641" i="6"/>
  <c r="D641" i="6"/>
  <c r="C641" i="6"/>
  <c r="L640" i="6"/>
  <c r="K640" i="6"/>
  <c r="J640" i="6"/>
  <c r="I640" i="6"/>
  <c r="H640" i="6"/>
  <c r="G640" i="6"/>
  <c r="F640" i="6"/>
  <c r="E640" i="6"/>
  <c r="D640" i="6"/>
  <c r="C640" i="6"/>
  <c r="L639" i="6"/>
  <c r="K639" i="6"/>
  <c r="J639" i="6"/>
  <c r="I639" i="6"/>
  <c r="H639" i="6"/>
  <c r="G639" i="6"/>
  <c r="F639" i="6"/>
  <c r="E639" i="6"/>
  <c r="D639" i="6"/>
  <c r="C639" i="6"/>
  <c r="L638" i="6"/>
  <c r="K638" i="6"/>
  <c r="J638" i="6"/>
  <c r="I638" i="6"/>
  <c r="H638" i="6"/>
  <c r="G638" i="6"/>
  <c r="F638" i="6"/>
  <c r="E638" i="6"/>
  <c r="D638" i="6"/>
  <c r="C638" i="6"/>
  <c r="L637" i="6"/>
  <c r="K637" i="6"/>
  <c r="J637" i="6"/>
  <c r="I637" i="6"/>
  <c r="H637" i="6"/>
  <c r="G637" i="6"/>
  <c r="F637" i="6"/>
  <c r="E637" i="6"/>
  <c r="D637" i="6"/>
  <c r="C637" i="6"/>
  <c r="L636" i="6"/>
  <c r="K636" i="6"/>
  <c r="J636" i="6"/>
  <c r="I636" i="6"/>
  <c r="H636" i="6"/>
  <c r="G636" i="6"/>
  <c r="F636" i="6"/>
  <c r="E636" i="6"/>
  <c r="D636" i="6"/>
  <c r="C636" i="6"/>
  <c r="L635" i="6"/>
  <c r="K635" i="6"/>
  <c r="J635" i="6"/>
  <c r="I635" i="6"/>
  <c r="H635" i="6"/>
  <c r="G635" i="6"/>
  <c r="F635" i="6"/>
  <c r="E635" i="6"/>
  <c r="D635" i="6"/>
  <c r="C635" i="6"/>
  <c r="L634" i="6"/>
  <c r="K634" i="6"/>
  <c r="J634" i="6"/>
  <c r="I634" i="6"/>
  <c r="H634" i="6"/>
  <c r="G634" i="6"/>
  <c r="F634" i="6"/>
  <c r="E634" i="6"/>
  <c r="D634" i="6"/>
  <c r="C634" i="6"/>
  <c r="L633" i="6"/>
  <c r="K633" i="6"/>
  <c r="J633" i="6"/>
  <c r="I633" i="6"/>
  <c r="H633" i="6"/>
  <c r="G633" i="6"/>
  <c r="F633" i="6"/>
  <c r="E633" i="6"/>
  <c r="D633" i="6"/>
  <c r="C633" i="6"/>
  <c r="L632" i="6"/>
  <c r="K632" i="6"/>
  <c r="J632" i="6"/>
  <c r="I632" i="6"/>
  <c r="H632" i="6"/>
  <c r="G632" i="6"/>
  <c r="F632" i="6"/>
  <c r="E632" i="6"/>
  <c r="D632" i="6"/>
  <c r="C632" i="6"/>
  <c r="L631" i="6"/>
  <c r="K631" i="6"/>
  <c r="J631" i="6"/>
  <c r="I631" i="6"/>
  <c r="H631" i="6"/>
  <c r="G631" i="6"/>
  <c r="F631" i="6"/>
  <c r="E631" i="6"/>
  <c r="D631" i="6"/>
  <c r="C631" i="6"/>
  <c r="L630" i="6"/>
  <c r="K630" i="6"/>
  <c r="J630" i="6"/>
  <c r="I630" i="6"/>
  <c r="H630" i="6"/>
  <c r="G630" i="6"/>
  <c r="F630" i="6"/>
  <c r="E630" i="6"/>
  <c r="D630" i="6"/>
  <c r="C630" i="6"/>
  <c r="L629" i="6"/>
  <c r="K629" i="6"/>
  <c r="J629" i="6"/>
  <c r="I629" i="6"/>
  <c r="H629" i="6"/>
  <c r="G629" i="6"/>
  <c r="F629" i="6"/>
  <c r="E629" i="6"/>
  <c r="D629" i="6"/>
  <c r="C629" i="6"/>
  <c r="L628" i="6"/>
  <c r="K628" i="6"/>
  <c r="J628" i="6"/>
  <c r="I628" i="6"/>
  <c r="H628" i="6"/>
  <c r="G628" i="6"/>
  <c r="F628" i="6"/>
  <c r="E628" i="6"/>
  <c r="D628" i="6"/>
  <c r="C628" i="6"/>
  <c r="L627" i="6"/>
  <c r="K627" i="6"/>
  <c r="J627" i="6"/>
  <c r="I627" i="6"/>
  <c r="H627" i="6"/>
  <c r="G627" i="6"/>
  <c r="F627" i="6"/>
  <c r="E627" i="6"/>
  <c r="D627" i="6"/>
  <c r="C627" i="6"/>
  <c r="L626" i="6"/>
  <c r="K626" i="6"/>
  <c r="J626" i="6"/>
  <c r="I626" i="6"/>
  <c r="H626" i="6"/>
  <c r="G626" i="6"/>
  <c r="F626" i="6"/>
  <c r="E626" i="6"/>
  <c r="D626" i="6"/>
  <c r="C626" i="6"/>
  <c r="L625" i="6"/>
  <c r="K625" i="6"/>
  <c r="J625" i="6"/>
  <c r="I625" i="6"/>
  <c r="H625" i="6"/>
  <c r="G625" i="6"/>
  <c r="F625" i="6"/>
  <c r="E625" i="6"/>
  <c r="D625" i="6"/>
  <c r="C625" i="6"/>
  <c r="L624" i="6"/>
  <c r="K624" i="6"/>
  <c r="J624" i="6"/>
  <c r="I624" i="6"/>
  <c r="H624" i="6"/>
  <c r="G624" i="6"/>
  <c r="F624" i="6"/>
  <c r="E624" i="6"/>
  <c r="D624" i="6"/>
  <c r="C624" i="6"/>
  <c r="L623" i="6"/>
  <c r="K623" i="6"/>
  <c r="J623" i="6"/>
  <c r="I623" i="6"/>
  <c r="H623" i="6"/>
  <c r="G623" i="6"/>
  <c r="F623" i="6"/>
  <c r="E623" i="6"/>
  <c r="D623" i="6"/>
  <c r="C623" i="6"/>
  <c r="L622" i="6"/>
  <c r="K622" i="6"/>
  <c r="J622" i="6"/>
  <c r="I622" i="6"/>
  <c r="H622" i="6"/>
  <c r="G622" i="6"/>
  <c r="F622" i="6"/>
  <c r="E622" i="6"/>
  <c r="D622" i="6"/>
  <c r="C622" i="6"/>
  <c r="L621" i="6"/>
  <c r="K621" i="6"/>
  <c r="J621" i="6"/>
  <c r="I621" i="6"/>
  <c r="H621" i="6"/>
  <c r="G621" i="6"/>
  <c r="F621" i="6"/>
  <c r="E621" i="6"/>
  <c r="D621" i="6"/>
  <c r="C621" i="6"/>
  <c r="L620" i="6"/>
  <c r="K620" i="6"/>
  <c r="J620" i="6"/>
  <c r="I620" i="6"/>
  <c r="H620" i="6"/>
  <c r="G620" i="6"/>
  <c r="F620" i="6"/>
  <c r="E620" i="6"/>
  <c r="D620" i="6"/>
  <c r="C620" i="6"/>
  <c r="L619" i="6"/>
  <c r="K619" i="6"/>
  <c r="J619" i="6"/>
  <c r="I619" i="6"/>
  <c r="H619" i="6"/>
  <c r="G619" i="6"/>
  <c r="F619" i="6"/>
  <c r="E619" i="6"/>
  <c r="D619" i="6"/>
  <c r="C619" i="6"/>
  <c r="L618" i="6"/>
  <c r="K618" i="6"/>
  <c r="J618" i="6"/>
  <c r="I618" i="6"/>
  <c r="H618" i="6"/>
  <c r="G618" i="6"/>
  <c r="F618" i="6"/>
  <c r="E618" i="6"/>
  <c r="D618" i="6"/>
  <c r="C618" i="6"/>
  <c r="L617" i="6"/>
  <c r="K617" i="6"/>
  <c r="J617" i="6"/>
  <c r="I617" i="6"/>
  <c r="H617" i="6"/>
  <c r="G617" i="6"/>
  <c r="F617" i="6"/>
  <c r="E617" i="6"/>
  <c r="D617" i="6"/>
  <c r="C617" i="6"/>
  <c r="L616" i="6"/>
  <c r="K616" i="6"/>
  <c r="J616" i="6"/>
  <c r="I616" i="6"/>
  <c r="H616" i="6"/>
  <c r="G616" i="6"/>
  <c r="F616" i="6"/>
  <c r="E616" i="6"/>
  <c r="D616" i="6"/>
  <c r="C616" i="6"/>
  <c r="L615" i="6"/>
  <c r="K615" i="6"/>
  <c r="J615" i="6"/>
  <c r="I615" i="6"/>
  <c r="H615" i="6"/>
  <c r="G615" i="6"/>
  <c r="F615" i="6"/>
  <c r="E615" i="6"/>
  <c r="D615" i="6"/>
  <c r="C615" i="6"/>
  <c r="L614" i="6"/>
  <c r="K614" i="6"/>
  <c r="J614" i="6"/>
  <c r="I614" i="6"/>
  <c r="H614" i="6"/>
  <c r="G614" i="6"/>
  <c r="F614" i="6"/>
  <c r="E614" i="6"/>
  <c r="D614" i="6"/>
  <c r="C614" i="6"/>
  <c r="L613" i="6"/>
  <c r="K613" i="6"/>
  <c r="J613" i="6"/>
  <c r="I613" i="6"/>
  <c r="H613" i="6"/>
  <c r="G613" i="6"/>
  <c r="F613" i="6"/>
  <c r="E613" i="6"/>
  <c r="D613" i="6"/>
  <c r="C613" i="6"/>
  <c r="L612" i="6"/>
  <c r="K612" i="6"/>
  <c r="J612" i="6"/>
  <c r="I612" i="6"/>
  <c r="H612" i="6"/>
  <c r="G612" i="6"/>
  <c r="F612" i="6"/>
  <c r="E612" i="6"/>
  <c r="D612" i="6"/>
  <c r="C612" i="6"/>
  <c r="L611" i="6"/>
  <c r="K611" i="6"/>
  <c r="J611" i="6"/>
  <c r="I611" i="6"/>
  <c r="H611" i="6"/>
  <c r="G611" i="6"/>
  <c r="F611" i="6"/>
  <c r="E611" i="6"/>
  <c r="D611" i="6"/>
  <c r="C611" i="6"/>
  <c r="L610" i="6"/>
  <c r="K610" i="6"/>
  <c r="J610" i="6"/>
  <c r="I610" i="6"/>
  <c r="H610" i="6"/>
  <c r="G610" i="6"/>
  <c r="F610" i="6"/>
  <c r="E610" i="6"/>
  <c r="D610" i="6"/>
  <c r="C610" i="6"/>
  <c r="L609" i="6"/>
  <c r="K609" i="6"/>
  <c r="J609" i="6"/>
  <c r="I609" i="6"/>
  <c r="H609" i="6"/>
  <c r="G609" i="6"/>
  <c r="F609" i="6"/>
  <c r="E609" i="6"/>
  <c r="D609" i="6"/>
  <c r="C609" i="6"/>
  <c r="L608" i="6"/>
  <c r="K608" i="6"/>
  <c r="J608" i="6"/>
  <c r="I608" i="6"/>
  <c r="H608" i="6"/>
  <c r="G608" i="6"/>
  <c r="F608" i="6"/>
  <c r="E608" i="6"/>
  <c r="D608" i="6"/>
  <c r="C608" i="6"/>
  <c r="L607" i="6"/>
  <c r="K607" i="6"/>
  <c r="J607" i="6"/>
  <c r="I607" i="6"/>
  <c r="H607" i="6"/>
  <c r="G607" i="6"/>
  <c r="F607" i="6"/>
  <c r="E607" i="6"/>
  <c r="D607" i="6"/>
  <c r="C607" i="6"/>
  <c r="L606" i="6"/>
  <c r="K606" i="6"/>
  <c r="J606" i="6"/>
  <c r="I606" i="6"/>
  <c r="H606" i="6"/>
  <c r="G606" i="6"/>
  <c r="F606" i="6"/>
  <c r="E606" i="6"/>
  <c r="D606" i="6"/>
  <c r="C606" i="6"/>
  <c r="L605" i="6"/>
  <c r="K605" i="6"/>
  <c r="J605" i="6"/>
  <c r="I605" i="6"/>
  <c r="H605" i="6"/>
  <c r="G605" i="6"/>
  <c r="F605" i="6"/>
  <c r="E605" i="6"/>
  <c r="D605" i="6"/>
  <c r="C605" i="6"/>
  <c r="L604" i="6"/>
  <c r="K604" i="6"/>
  <c r="J604" i="6"/>
  <c r="I604" i="6"/>
  <c r="H604" i="6"/>
  <c r="G604" i="6"/>
  <c r="F604" i="6"/>
  <c r="E604" i="6"/>
  <c r="D604" i="6"/>
  <c r="C604" i="6"/>
  <c r="L603" i="6"/>
  <c r="K603" i="6"/>
  <c r="J603" i="6"/>
  <c r="I603" i="6"/>
  <c r="H603" i="6"/>
  <c r="G603" i="6"/>
  <c r="F603" i="6"/>
  <c r="E603" i="6"/>
  <c r="D603" i="6"/>
  <c r="C603" i="6"/>
  <c r="L602" i="6"/>
  <c r="K602" i="6"/>
  <c r="J602" i="6"/>
  <c r="I602" i="6"/>
  <c r="H602" i="6"/>
  <c r="G602" i="6"/>
  <c r="F602" i="6"/>
  <c r="E602" i="6"/>
  <c r="D602" i="6"/>
  <c r="C602" i="6"/>
  <c r="L601" i="6"/>
  <c r="K601" i="6"/>
  <c r="J601" i="6"/>
  <c r="I601" i="6"/>
  <c r="H601" i="6"/>
  <c r="G601" i="6"/>
  <c r="F601" i="6"/>
  <c r="E601" i="6"/>
  <c r="D601" i="6"/>
  <c r="C601" i="6"/>
  <c r="L600" i="6"/>
  <c r="K600" i="6"/>
  <c r="J600" i="6"/>
  <c r="I600" i="6"/>
  <c r="H600" i="6"/>
  <c r="G600" i="6"/>
  <c r="F600" i="6"/>
  <c r="E600" i="6"/>
  <c r="D600" i="6"/>
  <c r="C600" i="6"/>
  <c r="L599" i="6"/>
  <c r="K599" i="6"/>
  <c r="J599" i="6"/>
  <c r="I599" i="6"/>
  <c r="H599" i="6"/>
  <c r="G599" i="6"/>
  <c r="F599" i="6"/>
  <c r="E599" i="6"/>
  <c r="D599" i="6"/>
  <c r="C599" i="6"/>
  <c r="L598" i="6"/>
  <c r="K598" i="6"/>
  <c r="J598" i="6"/>
  <c r="I598" i="6"/>
  <c r="H598" i="6"/>
  <c r="G598" i="6"/>
  <c r="F598" i="6"/>
  <c r="E598" i="6"/>
  <c r="D598" i="6"/>
  <c r="C598" i="6"/>
  <c r="L597" i="6"/>
  <c r="K597" i="6"/>
  <c r="J597" i="6"/>
  <c r="I597" i="6"/>
  <c r="H597" i="6"/>
  <c r="G597" i="6"/>
  <c r="F597" i="6"/>
  <c r="E597" i="6"/>
  <c r="D597" i="6"/>
  <c r="C597" i="6"/>
  <c r="L596" i="6"/>
  <c r="K596" i="6"/>
  <c r="J596" i="6"/>
  <c r="I596" i="6"/>
  <c r="H596" i="6"/>
  <c r="G596" i="6"/>
  <c r="F596" i="6"/>
  <c r="E596" i="6"/>
  <c r="D596" i="6"/>
  <c r="C596" i="6"/>
  <c r="L595" i="6"/>
  <c r="K595" i="6"/>
  <c r="J595" i="6"/>
  <c r="I595" i="6"/>
  <c r="H595" i="6"/>
  <c r="G595" i="6"/>
  <c r="F595" i="6"/>
  <c r="E595" i="6"/>
  <c r="D595" i="6"/>
  <c r="C595" i="6"/>
  <c r="L594" i="6"/>
  <c r="K594" i="6"/>
  <c r="J594" i="6"/>
  <c r="I594" i="6"/>
  <c r="H594" i="6"/>
  <c r="G594" i="6"/>
  <c r="F594" i="6"/>
  <c r="E594" i="6"/>
  <c r="D594" i="6"/>
  <c r="C594" i="6"/>
  <c r="L593" i="6"/>
  <c r="K593" i="6"/>
  <c r="J593" i="6"/>
  <c r="I593" i="6"/>
  <c r="H593" i="6"/>
  <c r="G593" i="6"/>
  <c r="F593" i="6"/>
  <c r="E593" i="6"/>
  <c r="D593" i="6"/>
  <c r="C593" i="6"/>
  <c r="L592" i="6"/>
  <c r="K592" i="6"/>
  <c r="J592" i="6"/>
  <c r="I592" i="6"/>
  <c r="H592" i="6"/>
  <c r="G592" i="6"/>
  <c r="F592" i="6"/>
  <c r="E592" i="6"/>
  <c r="D592" i="6"/>
  <c r="C592" i="6"/>
  <c r="L591" i="6"/>
  <c r="K591" i="6"/>
  <c r="J591" i="6"/>
  <c r="I591" i="6"/>
  <c r="H591" i="6"/>
  <c r="G591" i="6"/>
  <c r="F591" i="6"/>
  <c r="E591" i="6"/>
  <c r="D591" i="6"/>
  <c r="C591" i="6"/>
  <c r="L590" i="6"/>
  <c r="K590" i="6"/>
  <c r="J590" i="6"/>
  <c r="I590" i="6"/>
  <c r="H590" i="6"/>
  <c r="G590" i="6"/>
  <c r="F590" i="6"/>
  <c r="E590" i="6"/>
  <c r="D590" i="6"/>
  <c r="C590" i="6"/>
  <c r="L589" i="6"/>
  <c r="K589" i="6"/>
  <c r="J589" i="6"/>
  <c r="I589" i="6"/>
  <c r="H589" i="6"/>
  <c r="G589" i="6"/>
  <c r="F589" i="6"/>
  <c r="E589" i="6"/>
  <c r="D589" i="6"/>
  <c r="C589" i="6"/>
  <c r="L588" i="6"/>
  <c r="K588" i="6"/>
  <c r="J588" i="6"/>
  <c r="I588" i="6"/>
  <c r="H588" i="6"/>
  <c r="G588" i="6"/>
  <c r="F588" i="6"/>
  <c r="E588" i="6"/>
  <c r="D588" i="6"/>
  <c r="C588" i="6"/>
  <c r="L587" i="6"/>
  <c r="K587" i="6"/>
  <c r="J587" i="6"/>
  <c r="I587" i="6"/>
  <c r="H587" i="6"/>
  <c r="G587" i="6"/>
  <c r="F587" i="6"/>
  <c r="E587" i="6"/>
  <c r="D587" i="6"/>
  <c r="C587" i="6"/>
  <c r="L586" i="6"/>
  <c r="K586" i="6"/>
  <c r="J586" i="6"/>
  <c r="I586" i="6"/>
  <c r="H586" i="6"/>
  <c r="G586" i="6"/>
  <c r="F586" i="6"/>
  <c r="E586" i="6"/>
  <c r="D586" i="6"/>
  <c r="C586" i="6"/>
  <c r="L585" i="6"/>
  <c r="K585" i="6"/>
  <c r="J585" i="6"/>
  <c r="I585" i="6"/>
  <c r="H585" i="6"/>
  <c r="G585" i="6"/>
  <c r="F585" i="6"/>
  <c r="E585" i="6"/>
  <c r="D585" i="6"/>
  <c r="C585" i="6"/>
  <c r="L584" i="6"/>
  <c r="K584" i="6"/>
  <c r="J584" i="6"/>
  <c r="I584" i="6"/>
  <c r="H584" i="6"/>
  <c r="G584" i="6"/>
  <c r="F584" i="6"/>
  <c r="E584" i="6"/>
  <c r="D584" i="6"/>
  <c r="C584" i="6"/>
  <c r="L583" i="6"/>
  <c r="K583" i="6"/>
  <c r="J583" i="6"/>
  <c r="I583" i="6"/>
  <c r="H583" i="6"/>
  <c r="G583" i="6"/>
  <c r="F583" i="6"/>
  <c r="E583" i="6"/>
  <c r="D583" i="6"/>
  <c r="C583" i="6"/>
  <c r="L582" i="6"/>
  <c r="K582" i="6"/>
  <c r="J582" i="6"/>
  <c r="I582" i="6"/>
  <c r="H582" i="6"/>
  <c r="G582" i="6"/>
  <c r="F582" i="6"/>
  <c r="E582" i="6"/>
  <c r="D582" i="6"/>
  <c r="C582" i="6"/>
  <c r="L581" i="6"/>
  <c r="K581" i="6"/>
  <c r="J581" i="6"/>
  <c r="I581" i="6"/>
  <c r="H581" i="6"/>
  <c r="G581" i="6"/>
  <c r="F581" i="6"/>
  <c r="E581" i="6"/>
  <c r="D581" i="6"/>
  <c r="C581" i="6"/>
  <c r="L580" i="6"/>
  <c r="K580" i="6"/>
  <c r="J580" i="6"/>
  <c r="I580" i="6"/>
  <c r="H580" i="6"/>
  <c r="G580" i="6"/>
  <c r="F580" i="6"/>
  <c r="E580" i="6"/>
  <c r="D580" i="6"/>
  <c r="C580" i="6"/>
  <c r="L579" i="6"/>
  <c r="K579" i="6"/>
  <c r="J579" i="6"/>
  <c r="I579" i="6"/>
  <c r="H579" i="6"/>
  <c r="G579" i="6"/>
  <c r="F579" i="6"/>
  <c r="E579" i="6"/>
  <c r="D579" i="6"/>
  <c r="C579" i="6"/>
  <c r="L578" i="6"/>
  <c r="K578" i="6"/>
  <c r="J578" i="6"/>
  <c r="I578" i="6"/>
  <c r="H578" i="6"/>
  <c r="G578" i="6"/>
  <c r="F578" i="6"/>
  <c r="E578" i="6"/>
  <c r="D578" i="6"/>
  <c r="C578" i="6"/>
  <c r="L577" i="6"/>
  <c r="K577" i="6"/>
  <c r="J577" i="6"/>
  <c r="I577" i="6"/>
  <c r="H577" i="6"/>
  <c r="G577" i="6"/>
  <c r="F577" i="6"/>
  <c r="E577" i="6"/>
  <c r="D577" i="6"/>
  <c r="C577" i="6"/>
  <c r="L576" i="6"/>
  <c r="K576" i="6"/>
  <c r="J576" i="6"/>
  <c r="I576" i="6"/>
  <c r="H576" i="6"/>
  <c r="G576" i="6"/>
  <c r="F576" i="6"/>
  <c r="E576" i="6"/>
  <c r="D576" i="6"/>
  <c r="C576" i="6"/>
  <c r="L575" i="6"/>
  <c r="K575" i="6"/>
  <c r="J575" i="6"/>
  <c r="I575" i="6"/>
  <c r="H575" i="6"/>
  <c r="G575" i="6"/>
  <c r="F575" i="6"/>
  <c r="E575" i="6"/>
  <c r="D575" i="6"/>
  <c r="C575" i="6"/>
  <c r="L574" i="6"/>
  <c r="K574" i="6"/>
  <c r="J574" i="6"/>
  <c r="I574" i="6"/>
  <c r="H574" i="6"/>
  <c r="G574" i="6"/>
  <c r="F574" i="6"/>
  <c r="E574" i="6"/>
  <c r="D574" i="6"/>
  <c r="C574" i="6"/>
  <c r="L573" i="6"/>
  <c r="K573" i="6"/>
  <c r="J573" i="6"/>
  <c r="I573" i="6"/>
  <c r="H573" i="6"/>
  <c r="G573" i="6"/>
  <c r="F573" i="6"/>
  <c r="E573" i="6"/>
  <c r="D573" i="6"/>
  <c r="C573" i="6"/>
  <c r="L572" i="6"/>
  <c r="K572" i="6"/>
  <c r="J572" i="6"/>
  <c r="I572" i="6"/>
  <c r="H572" i="6"/>
  <c r="G572" i="6"/>
  <c r="F572" i="6"/>
  <c r="E572" i="6"/>
  <c r="D572" i="6"/>
  <c r="C572" i="6"/>
  <c r="L571" i="6"/>
  <c r="K571" i="6"/>
  <c r="J571" i="6"/>
  <c r="I571" i="6"/>
  <c r="H571" i="6"/>
  <c r="G571" i="6"/>
  <c r="F571" i="6"/>
  <c r="E571" i="6"/>
  <c r="D571" i="6"/>
  <c r="C571" i="6"/>
  <c r="L570" i="6"/>
  <c r="K570" i="6"/>
  <c r="J570" i="6"/>
  <c r="I570" i="6"/>
  <c r="H570" i="6"/>
  <c r="G570" i="6"/>
  <c r="F570" i="6"/>
  <c r="E570" i="6"/>
  <c r="D570" i="6"/>
  <c r="C570" i="6"/>
  <c r="L569" i="6"/>
  <c r="K569" i="6"/>
  <c r="J569" i="6"/>
  <c r="I569" i="6"/>
  <c r="H569" i="6"/>
  <c r="G569" i="6"/>
  <c r="F569" i="6"/>
  <c r="E569" i="6"/>
  <c r="D569" i="6"/>
  <c r="C569" i="6"/>
  <c r="L568" i="6"/>
  <c r="K568" i="6"/>
  <c r="J568" i="6"/>
  <c r="I568" i="6"/>
  <c r="H568" i="6"/>
  <c r="G568" i="6"/>
  <c r="F568" i="6"/>
  <c r="E568" i="6"/>
  <c r="D568" i="6"/>
  <c r="C568" i="6"/>
  <c r="L567" i="6"/>
  <c r="K567" i="6"/>
  <c r="J567" i="6"/>
  <c r="I567" i="6"/>
  <c r="H567" i="6"/>
  <c r="G567" i="6"/>
  <c r="F567" i="6"/>
  <c r="E567" i="6"/>
  <c r="D567" i="6"/>
  <c r="C567" i="6"/>
  <c r="L566" i="6"/>
  <c r="K566" i="6"/>
  <c r="J566" i="6"/>
  <c r="I566" i="6"/>
  <c r="H566" i="6"/>
  <c r="G566" i="6"/>
  <c r="F566" i="6"/>
  <c r="E566" i="6"/>
  <c r="D566" i="6"/>
  <c r="C566" i="6"/>
  <c r="L565" i="6"/>
  <c r="K565" i="6"/>
  <c r="J565" i="6"/>
  <c r="I565" i="6"/>
  <c r="H565" i="6"/>
  <c r="G565" i="6"/>
  <c r="F565" i="6"/>
  <c r="E565" i="6"/>
  <c r="D565" i="6"/>
  <c r="C565" i="6"/>
  <c r="L564" i="6"/>
  <c r="K564" i="6"/>
  <c r="J564" i="6"/>
  <c r="I564" i="6"/>
  <c r="H564" i="6"/>
  <c r="G564" i="6"/>
  <c r="F564" i="6"/>
  <c r="E564" i="6"/>
  <c r="D564" i="6"/>
  <c r="C564" i="6"/>
  <c r="L563" i="6"/>
  <c r="K563" i="6"/>
  <c r="J563" i="6"/>
  <c r="I563" i="6"/>
  <c r="H563" i="6"/>
  <c r="G563" i="6"/>
  <c r="F563" i="6"/>
  <c r="E563" i="6"/>
  <c r="D563" i="6"/>
  <c r="C563" i="6"/>
  <c r="L562" i="6"/>
  <c r="K562" i="6"/>
  <c r="J562" i="6"/>
  <c r="I562" i="6"/>
  <c r="H562" i="6"/>
  <c r="G562" i="6"/>
  <c r="F562" i="6"/>
  <c r="E562" i="6"/>
  <c r="D562" i="6"/>
  <c r="C562" i="6"/>
  <c r="L561" i="6"/>
  <c r="K561" i="6"/>
  <c r="J561" i="6"/>
  <c r="I561" i="6"/>
  <c r="H561" i="6"/>
  <c r="G561" i="6"/>
  <c r="F561" i="6"/>
  <c r="E561" i="6"/>
  <c r="D561" i="6"/>
  <c r="C561" i="6"/>
  <c r="L560" i="6"/>
  <c r="K560" i="6"/>
  <c r="J560" i="6"/>
  <c r="I560" i="6"/>
  <c r="H560" i="6"/>
  <c r="G560" i="6"/>
  <c r="F560" i="6"/>
  <c r="E560" i="6"/>
  <c r="D560" i="6"/>
  <c r="C560" i="6"/>
  <c r="L559" i="6"/>
  <c r="K559" i="6"/>
  <c r="J559" i="6"/>
  <c r="I559" i="6"/>
  <c r="H559" i="6"/>
  <c r="G559" i="6"/>
  <c r="F559" i="6"/>
  <c r="E559" i="6"/>
  <c r="D559" i="6"/>
  <c r="C559" i="6"/>
  <c r="L558" i="6"/>
  <c r="K558" i="6"/>
  <c r="J558" i="6"/>
  <c r="I558" i="6"/>
  <c r="H558" i="6"/>
  <c r="G558" i="6"/>
  <c r="F558" i="6"/>
  <c r="E558" i="6"/>
  <c r="D558" i="6"/>
  <c r="C558" i="6"/>
  <c r="L557" i="6"/>
  <c r="K557" i="6"/>
  <c r="J557" i="6"/>
  <c r="I557" i="6"/>
  <c r="H557" i="6"/>
  <c r="G557" i="6"/>
  <c r="F557" i="6"/>
  <c r="E557" i="6"/>
  <c r="D557" i="6"/>
  <c r="C557" i="6"/>
  <c r="L556" i="6"/>
  <c r="K556" i="6"/>
  <c r="J556" i="6"/>
  <c r="I556" i="6"/>
  <c r="H556" i="6"/>
  <c r="G556" i="6"/>
  <c r="F556" i="6"/>
  <c r="E556" i="6"/>
  <c r="D556" i="6"/>
  <c r="C556" i="6"/>
  <c r="L555" i="6"/>
  <c r="K555" i="6"/>
  <c r="J555" i="6"/>
  <c r="I555" i="6"/>
  <c r="H555" i="6"/>
  <c r="G555" i="6"/>
  <c r="F555" i="6"/>
  <c r="E555" i="6"/>
  <c r="D555" i="6"/>
  <c r="C555" i="6"/>
  <c r="L554" i="6"/>
  <c r="K554" i="6"/>
  <c r="J554" i="6"/>
  <c r="I554" i="6"/>
  <c r="H554" i="6"/>
  <c r="G554" i="6"/>
  <c r="F554" i="6"/>
  <c r="E554" i="6"/>
  <c r="D554" i="6"/>
  <c r="C554" i="6"/>
  <c r="L553" i="6"/>
  <c r="K553" i="6"/>
  <c r="J553" i="6"/>
  <c r="I553" i="6"/>
  <c r="H553" i="6"/>
  <c r="G553" i="6"/>
  <c r="F553" i="6"/>
  <c r="E553" i="6"/>
  <c r="D553" i="6"/>
  <c r="C553" i="6"/>
  <c r="L552" i="6"/>
  <c r="K552" i="6"/>
  <c r="J552" i="6"/>
  <c r="I552" i="6"/>
  <c r="H552" i="6"/>
  <c r="G552" i="6"/>
  <c r="F552" i="6"/>
  <c r="E552" i="6"/>
  <c r="D552" i="6"/>
  <c r="C552" i="6"/>
  <c r="L551" i="6"/>
  <c r="K551" i="6"/>
  <c r="J551" i="6"/>
  <c r="I551" i="6"/>
  <c r="H551" i="6"/>
  <c r="G551" i="6"/>
  <c r="F551" i="6"/>
  <c r="E551" i="6"/>
  <c r="D551" i="6"/>
  <c r="C551" i="6"/>
  <c r="L550" i="6"/>
  <c r="K550" i="6"/>
  <c r="J550" i="6"/>
  <c r="I550" i="6"/>
  <c r="H550" i="6"/>
  <c r="G550" i="6"/>
  <c r="F550" i="6"/>
  <c r="E550" i="6"/>
  <c r="D550" i="6"/>
  <c r="C550" i="6"/>
  <c r="L549" i="6"/>
  <c r="K549" i="6"/>
  <c r="J549" i="6"/>
  <c r="I549" i="6"/>
  <c r="H549" i="6"/>
  <c r="G549" i="6"/>
  <c r="F549" i="6"/>
  <c r="E549" i="6"/>
  <c r="D549" i="6"/>
  <c r="C549" i="6"/>
  <c r="L548" i="6"/>
  <c r="K548" i="6"/>
  <c r="J548" i="6"/>
  <c r="I548" i="6"/>
  <c r="H548" i="6"/>
  <c r="G548" i="6"/>
  <c r="F548" i="6"/>
  <c r="E548" i="6"/>
  <c r="D548" i="6"/>
  <c r="C548" i="6"/>
  <c r="L547" i="6"/>
  <c r="K547" i="6"/>
  <c r="J547" i="6"/>
  <c r="I547" i="6"/>
  <c r="H547" i="6"/>
  <c r="G547" i="6"/>
  <c r="F547" i="6"/>
  <c r="E547" i="6"/>
  <c r="D547" i="6"/>
  <c r="C547" i="6"/>
  <c r="L546" i="6"/>
  <c r="K546" i="6"/>
  <c r="J546" i="6"/>
  <c r="I546" i="6"/>
  <c r="H546" i="6"/>
  <c r="G546" i="6"/>
  <c r="F546" i="6"/>
  <c r="E546" i="6"/>
  <c r="D546" i="6"/>
  <c r="C546" i="6"/>
  <c r="L545" i="6"/>
  <c r="K545" i="6"/>
  <c r="J545" i="6"/>
  <c r="I545" i="6"/>
  <c r="H545" i="6"/>
  <c r="G545" i="6"/>
  <c r="F545" i="6"/>
  <c r="E545" i="6"/>
  <c r="D545" i="6"/>
  <c r="C545" i="6"/>
  <c r="L544" i="6"/>
  <c r="K544" i="6"/>
  <c r="J544" i="6"/>
  <c r="I544" i="6"/>
  <c r="H544" i="6"/>
  <c r="G544" i="6"/>
  <c r="F544" i="6"/>
  <c r="E544" i="6"/>
  <c r="D544" i="6"/>
  <c r="C544" i="6"/>
  <c r="L543" i="6"/>
  <c r="K543" i="6"/>
  <c r="J543" i="6"/>
  <c r="I543" i="6"/>
  <c r="H543" i="6"/>
  <c r="G543" i="6"/>
  <c r="F543" i="6"/>
  <c r="E543" i="6"/>
  <c r="D543" i="6"/>
  <c r="C543" i="6"/>
  <c r="L542" i="6"/>
  <c r="K542" i="6"/>
  <c r="J542" i="6"/>
  <c r="I542" i="6"/>
  <c r="H542" i="6"/>
  <c r="G542" i="6"/>
  <c r="F542" i="6"/>
  <c r="E542" i="6"/>
  <c r="D542" i="6"/>
  <c r="C542" i="6"/>
  <c r="L541" i="6"/>
  <c r="K541" i="6"/>
  <c r="J541" i="6"/>
  <c r="I541" i="6"/>
  <c r="H541" i="6"/>
  <c r="G541" i="6"/>
  <c r="F541" i="6"/>
  <c r="E541" i="6"/>
  <c r="D541" i="6"/>
  <c r="C541" i="6"/>
  <c r="L540" i="6"/>
  <c r="K540" i="6"/>
  <c r="J540" i="6"/>
  <c r="I540" i="6"/>
  <c r="H540" i="6"/>
  <c r="G540" i="6"/>
  <c r="F540" i="6"/>
  <c r="E540" i="6"/>
  <c r="D540" i="6"/>
  <c r="C540" i="6"/>
  <c r="L539" i="6"/>
  <c r="K539" i="6"/>
  <c r="J539" i="6"/>
  <c r="I539" i="6"/>
  <c r="H539" i="6"/>
  <c r="G539" i="6"/>
  <c r="F539" i="6"/>
  <c r="E539" i="6"/>
  <c r="D539" i="6"/>
  <c r="C539" i="6"/>
  <c r="L538" i="6"/>
  <c r="K538" i="6"/>
  <c r="J538" i="6"/>
  <c r="I538" i="6"/>
  <c r="H538" i="6"/>
  <c r="G538" i="6"/>
  <c r="F538" i="6"/>
  <c r="E538" i="6"/>
  <c r="D538" i="6"/>
  <c r="C538" i="6"/>
  <c r="L537" i="6"/>
  <c r="K537" i="6"/>
  <c r="J537" i="6"/>
  <c r="I537" i="6"/>
  <c r="H537" i="6"/>
  <c r="G537" i="6"/>
  <c r="F537" i="6"/>
  <c r="E537" i="6"/>
  <c r="D537" i="6"/>
  <c r="C537" i="6"/>
  <c r="L536" i="6"/>
  <c r="K536" i="6"/>
  <c r="J536" i="6"/>
  <c r="I536" i="6"/>
  <c r="H536" i="6"/>
  <c r="G536" i="6"/>
  <c r="F536" i="6"/>
  <c r="E536" i="6"/>
  <c r="D536" i="6"/>
  <c r="C536" i="6"/>
  <c r="L535" i="6"/>
  <c r="K535" i="6"/>
  <c r="J535" i="6"/>
  <c r="I535" i="6"/>
  <c r="H535" i="6"/>
  <c r="G535" i="6"/>
  <c r="F535" i="6"/>
  <c r="E535" i="6"/>
  <c r="D535" i="6"/>
  <c r="C535" i="6"/>
  <c r="L534" i="6"/>
  <c r="K534" i="6"/>
  <c r="J534" i="6"/>
  <c r="I534" i="6"/>
  <c r="H534" i="6"/>
  <c r="G534" i="6"/>
  <c r="F534" i="6"/>
  <c r="E534" i="6"/>
  <c r="D534" i="6"/>
  <c r="C534" i="6"/>
  <c r="L533" i="6"/>
  <c r="K533" i="6"/>
  <c r="J533" i="6"/>
  <c r="I533" i="6"/>
  <c r="H533" i="6"/>
  <c r="G533" i="6"/>
  <c r="F533" i="6"/>
  <c r="E533" i="6"/>
  <c r="D533" i="6"/>
  <c r="C533" i="6"/>
  <c r="L532" i="6"/>
  <c r="K532" i="6"/>
  <c r="J532" i="6"/>
  <c r="I532" i="6"/>
  <c r="H532" i="6"/>
  <c r="G532" i="6"/>
  <c r="F532" i="6"/>
  <c r="E532" i="6"/>
  <c r="D532" i="6"/>
  <c r="C532" i="6"/>
  <c r="L531" i="6"/>
  <c r="K531" i="6"/>
  <c r="J531" i="6"/>
  <c r="I531" i="6"/>
  <c r="H531" i="6"/>
  <c r="G531" i="6"/>
  <c r="F531" i="6"/>
  <c r="E531" i="6"/>
  <c r="D531" i="6"/>
  <c r="C531" i="6"/>
  <c r="L530" i="6"/>
  <c r="K530" i="6"/>
  <c r="J530" i="6"/>
  <c r="I530" i="6"/>
  <c r="H530" i="6"/>
  <c r="G530" i="6"/>
  <c r="F530" i="6"/>
  <c r="E530" i="6"/>
  <c r="D530" i="6"/>
  <c r="C530" i="6"/>
  <c r="L529" i="6"/>
  <c r="K529" i="6"/>
  <c r="J529" i="6"/>
  <c r="I529" i="6"/>
  <c r="H529" i="6"/>
  <c r="G529" i="6"/>
  <c r="F529" i="6"/>
  <c r="E529" i="6"/>
  <c r="D529" i="6"/>
  <c r="C529" i="6"/>
  <c r="L528" i="6"/>
  <c r="K528" i="6"/>
  <c r="J528" i="6"/>
  <c r="I528" i="6"/>
  <c r="H528" i="6"/>
  <c r="G528" i="6"/>
  <c r="F528" i="6"/>
  <c r="E528" i="6"/>
  <c r="D528" i="6"/>
  <c r="C528" i="6"/>
  <c r="L527" i="6"/>
  <c r="K527" i="6"/>
  <c r="J527" i="6"/>
  <c r="I527" i="6"/>
  <c r="H527" i="6"/>
  <c r="G527" i="6"/>
  <c r="F527" i="6"/>
  <c r="E527" i="6"/>
  <c r="D527" i="6"/>
  <c r="C527" i="6"/>
  <c r="L526" i="6"/>
  <c r="K526" i="6"/>
  <c r="J526" i="6"/>
  <c r="I526" i="6"/>
  <c r="H526" i="6"/>
  <c r="G526" i="6"/>
  <c r="F526" i="6"/>
  <c r="E526" i="6"/>
  <c r="D526" i="6"/>
  <c r="C526" i="6"/>
  <c r="L525" i="6"/>
  <c r="K525" i="6"/>
  <c r="J525" i="6"/>
  <c r="I525" i="6"/>
  <c r="H525" i="6"/>
  <c r="G525" i="6"/>
  <c r="F525" i="6"/>
  <c r="E525" i="6"/>
  <c r="D525" i="6"/>
  <c r="C525" i="6"/>
  <c r="L524" i="6"/>
  <c r="K524" i="6"/>
  <c r="J524" i="6"/>
  <c r="I524" i="6"/>
  <c r="H524" i="6"/>
  <c r="G524" i="6"/>
  <c r="F524" i="6"/>
  <c r="E524" i="6"/>
  <c r="D524" i="6"/>
  <c r="C524" i="6"/>
  <c r="L523" i="6"/>
  <c r="K523" i="6"/>
  <c r="J523" i="6"/>
  <c r="I523" i="6"/>
  <c r="H523" i="6"/>
  <c r="G523" i="6"/>
  <c r="F523" i="6"/>
  <c r="E523" i="6"/>
  <c r="D523" i="6"/>
  <c r="C523" i="6"/>
  <c r="L522" i="6"/>
  <c r="K522" i="6"/>
  <c r="J522" i="6"/>
  <c r="I522" i="6"/>
  <c r="H522" i="6"/>
  <c r="G522" i="6"/>
  <c r="F522" i="6"/>
  <c r="E522" i="6"/>
  <c r="D522" i="6"/>
  <c r="C522" i="6"/>
  <c r="L521" i="6"/>
  <c r="K521" i="6"/>
  <c r="J521" i="6"/>
  <c r="I521" i="6"/>
  <c r="H521" i="6"/>
  <c r="G521" i="6"/>
  <c r="F521" i="6"/>
  <c r="E521" i="6"/>
  <c r="D521" i="6"/>
  <c r="C521" i="6"/>
  <c r="L520" i="6"/>
  <c r="K520" i="6"/>
  <c r="J520" i="6"/>
  <c r="I520" i="6"/>
  <c r="H520" i="6"/>
  <c r="G520" i="6"/>
  <c r="F520" i="6"/>
  <c r="E520" i="6"/>
  <c r="D520" i="6"/>
  <c r="C520" i="6"/>
  <c r="L519" i="6"/>
  <c r="K519" i="6"/>
  <c r="J519" i="6"/>
  <c r="I519" i="6"/>
  <c r="H519" i="6"/>
  <c r="G519" i="6"/>
  <c r="F519" i="6"/>
  <c r="E519" i="6"/>
  <c r="D519" i="6"/>
  <c r="C519" i="6"/>
  <c r="L518" i="6"/>
  <c r="K518" i="6"/>
  <c r="J518" i="6"/>
  <c r="I518" i="6"/>
  <c r="H518" i="6"/>
  <c r="G518" i="6"/>
  <c r="F518" i="6"/>
  <c r="E518" i="6"/>
  <c r="D518" i="6"/>
  <c r="C518" i="6"/>
  <c r="L517" i="6"/>
  <c r="K517" i="6"/>
  <c r="J517" i="6"/>
  <c r="I517" i="6"/>
  <c r="H517" i="6"/>
  <c r="G517" i="6"/>
  <c r="F517" i="6"/>
  <c r="E517" i="6"/>
  <c r="D517" i="6"/>
  <c r="C517" i="6"/>
  <c r="L516" i="6"/>
  <c r="K516" i="6"/>
  <c r="J516" i="6"/>
  <c r="I516" i="6"/>
  <c r="H516" i="6"/>
  <c r="G516" i="6"/>
  <c r="F516" i="6"/>
  <c r="E516" i="6"/>
  <c r="D516" i="6"/>
  <c r="C516" i="6"/>
  <c r="L515" i="6"/>
  <c r="K515" i="6"/>
  <c r="J515" i="6"/>
  <c r="I515" i="6"/>
  <c r="H515" i="6"/>
  <c r="G515" i="6"/>
  <c r="F515" i="6"/>
  <c r="E515" i="6"/>
  <c r="D515" i="6"/>
  <c r="C515" i="6"/>
  <c r="L514" i="6"/>
  <c r="K514" i="6"/>
  <c r="J514" i="6"/>
  <c r="I514" i="6"/>
  <c r="H514" i="6"/>
  <c r="G514" i="6"/>
  <c r="F514" i="6"/>
  <c r="E514" i="6"/>
  <c r="D514" i="6"/>
  <c r="C514" i="6"/>
  <c r="L513" i="6"/>
  <c r="K513" i="6"/>
  <c r="J513" i="6"/>
  <c r="I513" i="6"/>
  <c r="H513" i="6"/>
  <c r="G513" i="6"/>
  <c r="F513" i="6"/>
  <c r="E513" i="6"/>
  <c r="D513" i="6"/>
  <c r="C513" i="6"/>
  <c r="L512" i="6"/>
  <c r="K512" i="6"/>
  <c r="J512" i="6"/>
  <c r="I512" i="6"/>
  <c r="H512" i="6"/>
  <c r="G512" i="6"/>
  <c r="F512" i="6"/>
  <c r="E512" i="6"/>
  <c r="D512" i="6"/>
  <c r="C512" i="6"/>
  <c r="L511" i="6"/>
  <c r="K511" i="6"/>
  <c r="J511" i="6"/>
  <c r="I511" i="6"/>
  <c r="H511" i="6"/>
  <c r="G511" i="6"/>
  <c r="F511" i="6"/>
  <c r="E511" i="6"/>
  <c r="D511" i="6"/>
  <c r="C511" i="6"/>
  <c r="L510" i="6"/>
  <c r="K510" i="6"/>
  <c r="J510" i="6"/>
  <c r="I510" i="6"/>
  <c r="H510" i="6"/>
  <c r="G510" i="6"/>
  <c r="F510" i="6"/>
  <c r="E510" i="6"/>
  <c r="D510" i="6"/>
  <c r="C510" i="6"/>
  <c r="L509" i="6"/>
  <c r="K509" i="6"/>
  <c r="J509" i="6"/>
  <c r="I509" i="6"/>
  <c r="H509" i="6"/>
  <c r="G509" i="6"/>
  <c r="F509" i="6"/>
  <c r="E509" i="6"/>
  <c r="D509" i="6"/>
  <c r="C509" i="6"/>
  <c r="L508" i="6"/>
  <c r="K508" i="6"/>
  <c r="J508" i="6"/>
  <c r="I508" i="6"/>
  <c r="H508" i="6"/>
  <c r="G508" i="6"/>
  <c r="F508" i="6"/>
  <c r="E508" i="6"/>
  <c r="D508" i="6"/>
  <c r="C508" i="6"/>
  <c r="L507" i="6"/>
  <c r="K507" i="6"/>
  <c r="J507" i="6"/>
  <c r="I507" i="6"/>
  <c r="H507" i="6"/>
  <c r="G507" i="6"/>
  <c r="F507" i="6"/>
  <c r="E507" i="6"/>
  <c r="D507" i="6"/>
  <c r="C507" i="6"/>
  <c r="L506" i="6"/>
  <c r="K506" i="6"/>
  <c r="J506" i="6"/>
  <c r="I506" i="6"/>
  <c r="H506" i="6"/>
  <c r="G506" i="6"/>
  <c r="F506" i="6"/>
  <c r="E506" i="6"/>
  <c r="D506" i="6"/>
  <c r="C506" i="6"/>
  <c r="L505" i="6"/>
  <c r="K505" i="6"/>
  <c r="J505" i="6"/>
  <c r="I505" i="6"/>
  <c r="H505" i="6"/>
  <c r="G505" i="6"/>
  <c r="F505" i="6"/>
  <c r="E505" i="6"/>
  <c r="D505" i="6"/>
  <c r="C505" i="6"/>
  <c r="L504" i="6"/>
  <c r="K504" i="6"/>
  <c r="J504" i="6"/>
  <c r="I504" i="6"/>
  <c r="H504" i="6"/>
  <c r="G504" i="6"/>
  <c r="F504" i="6"/>
  <c r="E504" i="6"/>
  <c r="D504" i="6"/>
  <c r="C504" i="6"/>
  <c r="L503" i="6"/>
  <c r="K503" i="6"/>
  <c r="J503" i="6"/>
  <c r="I503" i="6"/>
  <c r="H503" i="6"/>
  <c r="G503" i="6"/>
  <c r="F503" i="6"/>
  <c r="E503" i="6"/>
  <c r="D503" i="6"/>
  <c r="C503" i="6"/>
  <c r="L502" i="6"/>
  <c r="K502" i="6"/>
  <c r="J502" i="6"/>
  <c r="I502" i="6"/>
  <c r="H502" i="6"/>
  <c r="G502" i="6"/>
  <c r="F502" i="6"/>
  <c r="E502" i="6"/>
  <c r="D502" i="6"/>
  <c r="C502" i="6"/>
  <c r="L501" i="6"/>
  <c r="K501" i="6"/>
  <c r="J501" i="6"/>
  <c r="I501" i="6"/>
  <c r="H501" i="6"/>
  <c r="G501" i="6"/>
  <c r="F501" i="6"/>
  <c r="E501" i="6"/>
  <c r="D501" i="6"/>
  <c r="C501" i="6"/>
  <c r="L500" i="6"/>
  <c r="K500" i="6"/>
  <c r="J500" i="6"/>
  <c r="I500" i="6"/>
  <c r="H500" i="6"/>
  <c r="G500" i="6"/>
  <c r="F500" i="6"/>
  <c r="E500" i="6"/>
  <c r="D500" i="6"/>
  <c r="C500" i="6"/>
  <c r="L499" i="6"/>
  <c r="K499" i="6"/>
  <c r="J499" i="6"/>
  <c r="I499" i="6"/>
  <c r="H499" i="6"/>
  <c r="G499" i="6"/>
  <c r="F499" i="6"/>
  <c r="E499" i="6"/>
  <c r="D499" i="6"/>
  <c r="C499" i="6"/>
  <c r="L498" i="6"/>
  <c r="K498" i="6"/>
  <c r="J498" i="6"/>
  <c r="I498" i="6"/>
  <c r="H498" i="6"/>
  <c r="G498" i="6"/>
  <c r="F498" i="6"/>
  <c r="E498" i="6"/>
  <c r="D498" i="6"/>
  <c r="C498" i="6"/>
  <c r="L497" i="6"/>
  <c r="K497" i="6"/>
  <c r="J497" i="6"/>
  <c r="I497" i="6"/>
  <c r="H497" i="6"/>
  <c r="G497" i="6"/>
  <c r="F497" i="6"/>
  <c r="E497" i="6"/>
  <c r="D497" i="6"/>
  <c r="C497" i="6"/>
  <c r="L496" i="6"/>
  <c r="K496" i="6"/>
  <c r="J496" i="6"/>
  <c r="I496" i="6"/>
  <c r="H496" i="6"/>
  <c r="G496" i="6"/>
  <c r="F496" i="6"/>
  <c r="E496" i="6"/>
  <c r="D496" i="6"/>
  <c r="C496" i="6"/>
  <c r="L495" i="6"/>
  <c r="K495" i="6"/>
  <c r="J495" i="6"/>
  <c r="I495" i="6"/>
  <c r="H495" i="6"/>
  <c r="G495" i="6"/>
  <c r="F495" i="6"/>
  <c r="E495" i="6"/>
  <c r="D495" i="6"/>
  <c r="C495" i="6"/>
  <c r="L494" i="6"/>
  <c r="K494" i="6"/>
  <c r="J494" i="6"/>
  <c r="I494" i="6"/>
  <c r="H494" i="6"/>
  <c r="G494" i="6"/>
  <c r="F494" i="6"/>
  <c r="E494" i="6"/>
  <c r="D494" i="6"/>
  <c r="C494" i="6"/>
  <c r="L493" i="6"/>
  <c r="K493" i="6"/>
  <c r="J493" i="6"/>
  <c r="I493" i="6"/>
  <c r="H493" i="6"/>
  <c r="G493" i="6"/>
  <c r="F493" i="6"/>
  <c r="E493" i="6"/>
  <c r="D493" i="6"/>
  <c r="C493" i="6"/>
  <c r="L492" i="6"/>
  <c r="K492" i="6"/>
  <c r="J492" i="6"/>
  <c r="I492" i="6"/>
  <c r="H492" i="6"/>
  <c r="G492" i="6"/>
  <c r="F492" i="6"/>
  <c r="E492" i="6"/>
  <c r="D492" i="6"/>
  <c r="C492" i="6"/>
  <c r="L491" i="6"/>
  <c r="K491" i="6"/>
  <c r="J491" i="6"/>
  <c r="I491" i="6"/>
  <c r="H491" i="6"/>
  <c r="G491" i="6"/>
  <c r="F491" i="6"/>
  <c r="E491" i="6"/>
  <c r="D491" i="6"/>
  <c r="C491" i="6"/>
  <c r="L490" i="6"/>
  <c r="K490" i="6"/>
  <c r="J490" i="6"/>
  <c r="I490" i="6"/>
  <c r="H490" i="6"/>
  <c r="G490" i="6"/>
  <c r="F490" i="6"/>
  <c r="E490" i="6"/>
  <c r="D490" i="6"/>
  <c r="C490" i="6"/>
  <c r="L489" i="6"/>
  <c r="K489" i="6"/>
  <c r="J489" i="6"/>
  <c r="I489" i="6"/>
  <c r="H489" i="6"/>
  <c r="G489" i="6"/>
  <c r="F489" i="6"/>
  <c r="E489" i="6"/>
  <c r="D489" i="6"/>
  <c r="C489" i="6"/>
  <c r="L488" i="6"/>
  <c r="K488" i="6"/>
  <c r="J488" i="6"/>
  <c r="I488" i="6"/>
  <c r="H488" i="6"/>
  <c r="G488" i="6"/>
  <c r="F488" i="6"/>
  <c r="E488" i="6"/>
  <c r="D488" i="6"/>
  <c r="C488" i="6"/>
  <c r="L487" i="6"/>
  <c r="K487" i="6"/>
  <c r="J487" i="6"/>
  <c r="I487" i="6"/>
  <c r="H487" i="6"/>
  <c r="G487" i="6"/>
  <c r="F487" i="6"/>
  <c r="E487" i="6"/>
  <c r="D487" i="6"/>
  <c r="C487" i="6"/>
  <c r="L486" i="6"/>
  <c r="K486" i="6"/>
  <c r="J486" i="6"/>
  <c r="I486" i="6"/>
  <c r="H486" i="6"/>
  <c r="G486" i="6"/>
  <c r="F486" i="6"/>
  <c r="E486" i="6"/>
  <c r="D486" i="6"/>
  <c r="C486" i="6"/>
  <c r="L485" i="6"/>
  <c r="K485" i="6"/>
  <c r="J485" i="6"/>
  <c r="I485" i="6"/>
  <c r="H485" i="6"/>
  <c r="G485" i="6"/>
  <c r="F485" i="6"/>
  <c r="E485" i="6"/>
  <c r="D485" i="6"/>
  <c r="C485" i="6"/>
  <c r="L484" i="6"/>
  <c r="K484" i="6"/>
  <c r="J484" i="6"/>
  <c r="I484" i="6"/>
  <c r="H484" i="6"/>
  <c r="G484" i="6"/>
  <c r="F484" i="6"/>
  <c r="E484" i="6"/>
  <c r="D484" i="6"/>
  <c r="C484" i="6"/>
  <c r="L483" i="6"/>
  <c r="K483" i="6"/>
  <c r="J483" i="6"/>
  <c r="I483" i="6"/>
  <c r="H483" i="6"/>
  <c r="G483" i="6"/>
  <c r="F483" i="6"/>
  <c r="E483" i="6"/>
  <c r="D483" i="6"/>
  <c r="C483" i="6"/>
  <c r="L482" i="6"/>
  <c r="K482" i="6"/>
  <c r="J482" i="6"/>
  <c r="I482" i="6"/>
  <c r="H482" i="6"/>
  <c r="G482" i="6"/>
  <c r="F482" i="6"/>
  <c r="E482" i="6"/>
  <c r="D482" i="6"/>
  <c r="C482" i="6"/>
  <c r="L481" i="6"/>
  <c r="K481" i="6"/>
  <c r="J481" i="6"/>
  <c r="I481" i="6"/>
  <c r="H481" i="6"/>
  <c r="G481" i="6"/>
  <c r="F481" i="6"/>
  <c r="E481" i="6"/>
  <c r="D481" i="6"/>
  <c r="C481" i="6"/>
  <c r="L480" i="6"/>
  <c r="K480" i="6"/>
  <c r="J480" i="6"/>
  <c r="I480" i="6"/>
  <c r="H480" i="6"/>
  <c r="G480" i="6"/>
  <c r="F480" i="6"/>
  <c r="E480" i="6"/>
  <c r="D480" i="6"/>
  <c r="C480" i="6"/>
  <c r="L479" i="6"/>
  <c r="K479" i="6"/>
  <c r="J479" i="6"/>
  <c r="I479" i="6"/>
  <c r="H479" i="6"/>
  <c r="G479" i="6"/>
  <c r="F479" i="6"/>
  <c r="E479" i="6"/>
  <c r="D479" i="6"/>
  <c r="C479" i="6"/>
  <c r="L478" i="6"/>
  <c r="K478" i="6"/>
  <c r="J478" i="6"/>
  <c r="I478" i="6"/>
  <c r="H478" i="6"/>
  <c r="G478" i="6"/>
  <c r="F478" i="6"/>
  <c r="E478" i="6"/>
  <c r="D478" i="6"/>
  <c r="C478" i="6"/>
  <c r="L477" i="6"/>
  <c r="K477" i="6"/>
  <c r="J477" i="6"/>
  <c r="I477" i="6"/>
  <c r="H477" i="6"/>
  <c r="G477" i="6"/>
  <c r="F477" i="6"/>
  <c r="E477" i="6"/>
  <c r="D477" i="6"/>
  <c r="C477" i="6"/>
  <c r="L476" i="6"/>
  <c r="K476" i="6"/>
  <c r="J476" i="6"/>
  <c r="I476" i="6"/>
  <c r="H476" i="6"/>
  <c r="G476" i="6"/>
  <c r="F476" i="6"/>
  <c r="E476" i="6"/>
  <c r="D476" i="6"/>
  <c r="C476" i="6"/>
  <c r="L475" i="6"/>
  <c r="K475" i="6"/>
  <c r="J475" i="6"/>
  <c r="I475" i="6"/>
  <c r="H475" i="6"/>
  <c r="G475" i="6"/>
  <c r="F475" i="6"/>
  <c r="E475" i="6"/>
  <c r="D475" i="6"/>
  <c r="C475" i="6"/>
  <c r="L474" i="6"/>
  <c r="K474" i="6"/>
  <c r="J474" i="6"/>
  <c r="I474" i="6"/>
  <c r="H474" i="6"/>
  <c r="G474" i="6"/>
  <c r="F474" i="6"/>
  <c r="E474" i="6"/>
  <c r="D474" i="6"/>
  <c r="C474" i="6"/>
  <c r="L473" i="6"/>
  <c r="K473" i="6"/>
  <c r="J473" i="6"/>
  <c r="I473" i="6"/>
  <c r="H473" i="6"/>
  <c r="G473" i="6"/>
  <c r="F473" i="6"/>
  <c r="E473" i="6"/>
  <c r="D473" i="6"/>
  <c r="C473" i="6"/>
  <c r="L472" i="6"/>
  <c r="K472" i="6"/>
  <c r="J472" i="6"/>
  <c r="I472" i="6"/>
  <c r="H472" i="6"/>
  <c r="G472" i="6"/>
  <c r="F472" i="6"/>
  <c r="E472" i="6"/>
  <c r="D472" i="6"/>
  <c r="C472" i="6"/>
  <c r="L471" i="6"/>
  <c r="K471" i="6"/>
  <c r="J471" i="6"/>
  <c r="I471" i="6"/>
  <c r="H471" i="6"/>
  <c r="G471" i="6"/>
  <c r="F471" i="6"/>
  <c r="E471" i="6"/>
  <c r="D471" i="6"/>
  <c r="C471" i="6"/>
  <c r="L470" i="6"/>
  <c r="K470" i="6"/>
  <c r="J470" i="6"/>
  <c r="I470" i="6"/>
  <c r="H470" i="6"/>
  <c r="G470" i="6"/>
  <c r="F470" i="6"/>
  <c r="E470" i="6"/>
  <c r="D470" i="6"/>
  <c r="C470" i="6"/>
  <c r="L469" i="6"/>
  <c r="K469" i="6"/>
  <c r="J469" i="6"/>
  <c r="I469" i="6"/>
  <c r="H469" i="6"/>
  <c r="G469" i="6"/>
  <c r="F469" i="6"/>
  <c r="E469" i="6"/>
  <c r="D469" i="6"/>
  <c r="C469" i="6"/>
  <c r="L468" i="6"/>
  <c r="K468" i="6"/>
  <c r="J468" i="6"/>
  <c r="I468" i="6"/>
  <c r="H468" i="6"/>
  <c r="G468" i="6"/>
  <c r="F468" i="6"/>
  <c r="E468" i="6"/>
  <c r="D468" i="6"/>
  <c r="C468" i="6"/>
  <c r="L467" i="6"/>
  <c r="K467" i="6"/>
  <c r="J467" i="6"/>
  <c r="I467" i="6"/>
  <c r="H467" i="6"/>
  <c r="G467" i="6"/>
  <c r="F467" i="6"/>
  <c r="E467" i="6"/>
  <c r="D467" i="6"/>
  <c r="C467" i="6"/>
  <c r="L466" i="6"/>
  <c r="K466" i="6"/>
  <c r="J466" i="6"/>
  <c r="I466" i="6"/>
  <c r="H466" i="6"/>
  <c r="G466" i="6"/>
  <c r="F466" i="6"/>
  <c r="E466" i="6"/>
  <c r="D466" i="6"/>
  <c r="C466" i="6"/>
  <c r="L465" i="6"/>
  <c r="K465" i="6"/>
  <c r="J465" i="6"/>
  <c r="I465" i="6"/>
  <c r="H465" i="6"/>
  <c r="G465" i="6"/>
  <c r="F465" i="6"/>
  <c r="E465" i="6"/>
  <c r="D465" i="6"/>
  <c r="C465" i="6"/>
  <c r="L464" i="6"/>
  <c r="K464" i="6"/>
  <c r="J464" i="6"/>
  <c r="I464" i="6"/>
  <c r="H464" i="6"/>
  <c r="G464" i="6"/>
  <c r="F464" i="6"/>
  <c r="E464" i="6"/>
  <c r="D464" i="6"/>
  <c r="C464" i="6"/>
  <c r="L463" i="6"/>
  <c r="K463" i="6"/>
  <c r="J463" i="6"/>
  <c r="I463" i="6"/>
  <c r="H463" i="6"/>
  <c r="G463" i="6"/>
  <c r="F463" i="6"/>
  <c r="E463" i="6"/>
  <c r="D463" i="6"/>
  <c r="C463" i="6"/>
  <c r="L462" i="6"/>
  <c r="K462" i="6"/>
  <c r="J462" i="6"/>
  <c r="I462" i="6"/>
  <c r="H462" i="6"/>
  <c r="G462" i="6"/>
  <c r="F462" i="6"/>
  <c r="E462" i="6"/>
  <c r="D462" i="6"/>
  <c r="C462" i="6"/>
  <c r="L461" i="6"/>
  <c r="K461" i="6"/>
  <c r="J461" i="6"/>
  <c r="I461" i="6"/>
  <c r="H461" i="6"/>
  <c r="G461" i="6"/>
  <c r="F461" i="6"/>
  <c r="E461" i="6"/>
  <c r="D461" i="6"/>
  <c r="C461" i="6"/>
  <c r="L460" i="6"/>
  <c r="K460" i="6"/>
  <c r="J460" i="6"/>
  <c r="I460" i="6"/>
  <c r="H460" i="6"/>
  <c r="G460" i="6"/>
  <c r="F460" i="6"/>
  <c r="E460" i="6"/>
  <c r="D460" i="6"/>
  <c r="C460" i="6"/>
  <c r="L459" i="6"/>
  <c r="K459" i="6"/>
  <c r="J459" i="6"/>
  <c r="I459" i="6"/>
  <c r="H459" i="6"/>
  <c r="G459" i="6"/>
  <c r="F459" i="6"/>
  <c r="E459" i="6"/>
  <c r="D459" i="6"/>
  <c r="C459" i="6"/>
  <c r="L458" i="6"/>
  <c r="K458" i="6"/>
  <c r="J458" i="6"/>
  <c r="I458" i="6"/>
  <c r="H458" i="6"/>
  <c r="G458" i="6"/>
  <c r="F458" i="6"/>
  <c r="E458" i="6"/>
  <c r="D458" i="6"/>
  <c r="C458" i="6"/>
  <c r="L457" i="6"/>
  <c r="K457" i="6"/>
  <c r="J457" i="6"/>
  <c r="I457" i="6"/>
  <c r="H457" i="6"/>
  <c r="G457" i="6"/>
  <c r="F457" i="6"/>
  <c r="E457" i="6"/>
  <c r="D457" i="6"/>
  <c r="C457" i="6"/>
  <c r="L456" i="6"/>
  <c r="K456" i="6"/>
  <c r="J456" i="6"/>
  <c r="I456" i="6"/>
  <c r="H456" i="6"/>
  <c r="G456" i="6"/>
  <c r="F456" i="6"/>
  <c r="E456" i="6"/>
  <c r="D456" i="6"/>
  <c r="C456" i="6"/>
  <c r="L455" i="6"/>
  <c r="K455" i="6"/>
  <c r="J455" i="6"/>
  <c r="I455" i="6"/>
  <c r="H455" i="6"/>
  <c r="G455" i="6"/>
  <c r="F455" i="6"/>
  <c r="E455" i="6"/>
  <c r="D455" i="6"/>
  <c r="C455" i="6"/>
  <c r="L454" i="6"/>
  <c r="K454" i="6"/>
  <c r="J454" i="6"/>
  <c r="I454" i="6"/>
  <c r="H454" i="6"/>
  <c r="G454" i="6"/>
  <c r="F454" i="6"/>
  <c r="E454" i="6"/>
  <c r="D454" i="6"/>
  <c r="C454" i="6"/>
  <c r="L453" i="6"/>
  <c r="K453" i="6"/>
  <c r="J453" i="6"/>
  <c r="I453" i="6"/>
  <c r="H453" i="6"/>
  <c r="G453" i="6"/>
  <c r="F453" i="6"/>
  <c r="E453" i="6"/>
  <c r="D453" i="6"/>
  <c r="C453" i="6"/>
  <c r="L452" i="6"/>
  <c r="K452" i="6"/>
  <c r="J452" i="6"/>
  <c r="I452" i="6"/>
  <c r="H452" i="6"/>
  <c r="G452" i="6"/>
  <c r="F452" i="6"/>
  <c r="E452" i="6"/>
  <c r="D452" i="6"/>
  <c r="C452" i="6"/>
  <c r="L451" i="6"/>
  <c r="K451" i="6"/>
  <c r="J451" i="6"/>
  <c r="I451" i="6"/>
  <c r="H451" i="6"/>
  <c r="G451" i="6"/>
  <c r="F451" i="6"/>
  <c r="E451" i="6"/>
  <c r="D451" i="6"/>
  <c r="C451" i="6"/>
  <c r="L450" i="6"/>
  <c r="K450" i="6"/>
  <c r="J450" i="6"/>
  <c r="I450" i="6"/>
  <c r="H450" i="6"/>
  <c r="G450" i="6"/>
  <c r="F450" i="6"/>
  <c r="E450" i="6"/>
  <c r="D450" i="6"/>
  <c r="C450" i="6"/>
  <c r="L449" i="6"/>
  <c r="K449" i="6"/>
  <c r="J449" i="6"/>
  <c r="I449" i="6"/>
  <c r="H449" i="6"/>
  <c r="G449" i="6"/>
  <c r="F449" i="6"/>
  <c r="E449" i="6"/>
  <c r="D449" i="6"/>
  <c r="C449" i="6"/>
  <c r="L448" i="6"/>
  <c r="K448" i="6"/>
  <c r="J448" i="6"/>
  <c r="I448" i="6"/>
  <c r="H448" i="6"/>
  <c r="G448" i="6"/>
  <c r="F448" i="6"/>
  <c r="E448" i="6"/>
  <c r="D448" i="6"/>
  <c r="C448" i="6"/>
  <c r="L447" i="6"/>
  <c r="K447" i="6"/>
  <c r="J447" i="6"/>
  <c r="I447" i="6"/>
  <c r="H447" i="6"/>
  <c r="G447" i="6"/>
  <c r="F447" i="6"/>
  <c r="E447" i="6"/>
  <c r="D447" i="6"/>
  <c r="C447" i="6"/>
  <c r="L446" i="6"/>
  <c r="K446" i="6"/>
  <c r="J446" i="6"/>
  <c r="I446" i="6"/>
  <c r="H446" i="6"/>
  <c r="G446" i="6"/>
  <c r="F446" i="6"/>
  <c r="E446" i="6"/>
  <c r="D446" i="6"/>
  <c r="C446" i="6"/>
  <c r="L445" i="6"/>
  <c r="K445" i="6"/>
  <c r="J445" i="6"/>
  <c r="I445" i="6"/>
  <c r="H445" i="6"/>
  <c r="G445" i="6"/>
  <c r="F445" i="6"/>
  <c r="E445" i="6"/>
  <c r="D445" i="6"/>
  <c r="C445" i="6"/>
  <c r="L444" i="6"/>
  <c r="K444" i="6"/>
  <c r="J444" i="6"/>
  <c r="I444" i="6"/>
  <c r="H444" i="6"/>
  <c r="G444" i="6"/>
  <c r="F444" i="6"/>
  <c r="E444" i="6"/>
  <c r="D444" i="6"/>
  <c r="C444" i="6"/>
  <c r="L443" i="6"/>
  <c r="K443" i="6"/>
  <c r="J443" i="6"/>
  <c r="I443" i="6"/>
  <c r="H443" i="6"/>
  <c r="G443" i="6"/>
  <c r="F443" i="6"/>
  <c r="E443" i="6"/>
  <c r="D443" i="6"/>
  <c r="C443" i="6"/>
  <c r="L442" i="6"/>
  <c r="K442" i="6"/>
  <c r="J442" i="6"/>
  <c r="I442" i="6"/>
  <c r="H442" i="6"/>
  <c r="G442" i="6"/>
  <c r="F442" i="6"/>
  <c r="E442" i="6"/>
  <c r="D442" i="6"/>
  <c r="C442" i="6"/>
  <c r="L441" i="6"/>
  <c r="K441" i="6"/>
  <c r="J441" i="6"/>
  <c r="I441" i="6"/>
  <c r="H441" i="6"/>
  <c r="G441" i="6"/>
  <c r="F441" i="6"/>
  <c r="E441" i="6"/>
  <c r="D441" i="6"/>
  <c r="C441" i="6"/>
  <c r="L440" i="6"/>
  <c r="K440" i="6"/>
  <c r="J440" i="6"/>
  <c r="I440" i="6"/>
  <c r="H440" i="6"/>
  <c r="G440" i="6"/>
  <c r="F440" i="6"/>
  <c r="E440" i="6"/>
  <c r="D440" i="6"/>
  <c r="C440" i="6"/>
  <c r="L439" i="6"/>
  <c r="K439" i="6"/>
  <c r="J439" i="6"/>
  <c r="I439" i="6"/>
  <c r="H439" i="6"/>
  <c r="G439" i="6"/>
  <c r="F439" i="6"/>
  <c r="E439" i="6"/>
  <c r="D439" i="6"/>
  <c r="C439" i="6"/>
  <c r="L438" i="6"/>
  <c r="K438" i="6"/>
  <c r="J438" i="6"/>
  <c r="I438" i="6"/>
  <c r="H438" i="6"/>
  <c r="G438" i="6"/>
  <c r="F438" i="6"/>
  <c r="E438" i="6"/>
  <c r="D438" i="6"/>
  <c r="C438" i="6"/>
  <c r="L437" i="6"/>
  <c r="K437" i="6"/>
  <c r="J437" i="6"/>
  <c r="I437" i="6"/>
  <c r="H437" i="6"/>
  <c r="G437" i="6"/>
  <c r="F437" i="6"/>
  <c r="E437" i="6"/>
  <c r="D437" i="6"/>
  <c r="C437" i="6"/>
  <c r="L436" i="6"/>
  <c r="K436" i="6"/>
  <c r="J436" i="6"/>
  <c r="I436" i="6"/>
  <c r="H436" i="6"/>
  <c r="G436" i="6"/>
  <c r="F436" i="6"/>
  <c r="E436" i="6"/>
  <c r="D436" i="6"/>
  <c r="C436" i="6"/>
  <c r="L435" i="6"/>
  <c r="K435" i="6"/>
  <c r="J435" i="6"/>
  <c r="I435" i="6"/>
  <c r="H435" i="6"/>
  <c r="G435" i="6"/>
  <c r="F435" i="6"/>
  <c r="E435" i="6"/>
  <c r="D435" i="6"/>
  <c r="C435" i="6"/>
  <c r="L434" i="6"/>
  <c r="K434" i="6"/>
  <c r="J434" i="6"/>
  <c r="I434" i="6"/>
  <c r="H434" i="6"/>
  <c r="G434" i="6"/>
  <c r="F434" i="6"/>
  <c r="E434" i="6"/>
  <c r="D434" i="6"/>
  <c r="C434" i="6"/>
  <c r="L433" i="6"/>
  <c r="K433" i="6"/>
  <c r="J433" i="6"/>
  <c r="I433" i="6"/>
  <c r="H433" i="6"/>
  <c r="G433" i="6"/>
  <c r="F433" i="6"/>
  <c r="E433" i="6"/>
  <c r="D433" i="6"/>
  <c r="C433" i="6"/>
  <c r="L432" i="6"/>
  <c r="K432" i="6"/>
  <c r="J432" i="6"/>
  <c r="I432" i="6"/>
  <c r="H432" i="6"/>
  <c r="G432" i="6"/>
  <c r="F432" i="6"/>
  <c r="E432" i="6"/>
  <c r="D432" i="6"/>
  <c r="C432" i="6"/>
  <c r="L431" i="6"/>
  <c r="K431" i="6"/>
  <c r="J431" i="6"/>
  <c r="I431" i="6"/>
  <c r="H431" i="6"/>
  <c r="G431" i="6"/>
  <c r="F431" i="6"/>
  <c r="E431" i="6"/>
  <c r="D431" i="6"/>
  <c r="C431" i="6"/>
  <c r="L430" i="6"/>
  <c r="K430" i="6"/>
  <c r="J430" i="6"/>
  <c r="I430" i="6"/>
  <c r="H430" i="6"/>
  <c r="G430" i="6"/>
  <c r="F430" i="6"/>
  <c r="E430" i="6"/>
  <c r="D430" i="6"/>
  <c r="C430" i="6"/>
  <c r="L429" i="6"/>
  <c r="K429" i="6"/>
  <c r="J429" i="6"/>
  <c r="I429" i="6"/>
  <c r="H429" i="6"/>
  <c r="G429" i="6"/>
  <c r="F429" i="6"/>
  <c r="E429" i="6"/>
  <c r="D429" i="6"/>
  <c r="C429" i="6"/>
  <c r="L428" i="6"/>
  <c r="K428" i="6"/>
  <c r="J428" i="6"/>
  <c r="I428" i="6"/>
  <c r="H428" i="6"/>
  <c r="G428" i="6"/>
  <c r="F428" i="6"/>
  <c r="E428" i="6"/>
  <c r="D428" i="6"/>
  <c r="C428" i="6"/>
  <c r="L427" i="6"/>
  <c r="K427" i="6"/>
  <c r="J427" i="6"/>
  <c r="I427" i="6"/>
  <c r="H427" i="6"/>
  <c r="G427" i="6"/>
  <c r="F427" i="6"/>
  <c r="E427" i="6"/>
  <c r="D427" i="6"/>
  <c r="C427" i="6"/>
  <c r="L426" i="6"/>
  <c r="K426" i="6"/>
  <c r="J426" i="6"/>
  <c r="I426" i="6"/>
  <c r="H426" i="6"/>
  <c r="G426" i="6"/>
  <c r="F426" i="6"/>
  <c r="E426" i="6"/>
  <c r="D426" i="6"/>
  <c r="C426" i="6"/>
  <c r="L425" i="6"/>
  <c r="K425" i="6"/>
  <c r="J425" i="6"/>
  <c r="I425" i="6"/>
  <c r="H425" i="6"/>
  <c r="G425" i="6"/>
  <c r="F425" i="6"/>
  <c r="E425" i="6"/>
  <c r="D425" i="6"/>
  <c r="C425" i="6"/>
  <c r="L424" i="6"/>
  <c r="K424" i="6"/>
  <c r="J424" i="6"/>
  <c r="I424" i="6"/>
  <c r="H424" i="6"/>
  <c r="G424" i="6"/>
  <c r="F424" i="6"/>
  <c r="E424" i="6"/>
  <c r="D424" i="6"/>
  <c r="C424" i="6"/>
  <c r="L423" i="6"/>
  <c r="K423" i="6"/>
  <c r="J423" i="6"/>
  <c r="I423" i="6"/>
  <c r="H423" i="6"/>
  <c r="G423" i="6"/>
  <c r="F423" i="6"/>
  <c r="E423" i="6"/>
  <c r="D423" i="6"/>
  <c r="C423" i="6"/>
  <c r="L422" i="6"/>
  <c r="K422" i="6"/>
  <c r="J422" i="6"/>
  <c r="I422" i="6"/>
  <c r="H422" i="6"/>
  <c r="G422" i="6"/>
  <c r="F422" i="6"/>
  <c r="E422" i="6"/>
  <c r="D422" i="6"/>
  <c r="C422" i="6"/>
  <c r="L421" i="6"/>
  <c r="K421" i="6"/>
  <c r="J421" i="6"/>
  <c r="I421" i="6"/>
  <c r="H421" i="6"/>
  <c r="G421" i="6"/>
  <c r="F421" i="6"/>
  <c r="E421" i="6"/>
  <c r="D421" i="6"/>
  <c r="C421" i="6"/>
  <c r="L420" i="6"/>
  <c r="K420" i="6"/>
  <c r="J420" i="6"/>
  <c r="I420" i="6"/>
  <c r="H420" i="6"/>
  <c r="G420" i="6"/>
  <c r="F420" i="6"/>
  <c r="E420" i="6"/>
  <c r="D420" i="6"/>
  <c r="C420" i="6"/>
  <c r="L419" i="6"/>
  <c r="K419" i="6"/>
  <c r="J419" i="6"/>
  <c r="I419" i="6"/>
  <c r="H419" i="6"/>
  <c r="G419" i="6"/>
  <c r="F419" i="6"/>
  <c r="E419" i="6"/>
  <c r="D419" i="6"/>
  <c r="C419" i="6"/>
  <c r="L418" i="6"/>
  <c r="K418" i="6"/>
  <c r="J418" i="6"/>
  <c r="I418" i="6"/>
  <c r="H418" i="6"/>
  <c r="G418" i="6"/>
  <c r="F418" i="6"/>
  <c r="E418" i="6"/>
  <c r="D418" i="6"/>
  <c r="C418" i="6"/>
  <c r="L417" i="6"/>
  <c r="K417" i="6"/>
  <c r="J417" i="6"/>
  <c r="I417" i="6"/>
  <c r="H417" i="6"/>
  <c r="G417" i="6"/>
  <c r="F417" i="6"/>
  <c r="E417" i="6"/>
  <c r="D417" i="6"/>
  <c r="C417" i="6"/>
  <c r="L416" i="6"/>
  <c r="K416" i="6"/>
  <c r="J416" i="6"/>
  <c r="I416" i="6"/>
  <c r="H416" i="6"/>
  <c r="G416" i="6"/>
  <c r="F416" i="6"/>
  <c r="E416" i="6"/>
  <c r="D416" i="6"/>
  <c r="C416" i="6"/>
  <c r="L415" i="6"/>
  <c r="K415" i="6"/>
  <c r="J415" i="6"/>
  <c r="I415" i="6"/>
  <c r="H415" i="6"/>
  <c r="G415" i="6"/>
  <c r="F415" i="6"/>
  <c r="E415" i="6"/>
  <c r="D415" i="6"/>
  <c r="C415" i="6"/>
  <c r="L414" i="6"/>
  <c r="K414" i="6"/>
  <c r="J414" i="6"/>
  <c r="I414" i="6"/>
  <c r="H414" i="6"/>
  <c r="G414" i="6"/>
  <c r="F414" i="6"/>
  <c r="E414" i="6"/>
  <c r="D414" i="6"/>
  <c r="C414" i="6"/>
  <c r="L413" i="6"/>
  <c r="K413" i="6"/>
  <c r="J413" i="6"/>
  <c r="I413" i="6"/>
  <c r="H413" i="6"/>
  <c r="G413" i="6"/>
  <c r="F413" i="6"/>
  <c r="E413" i="6"/>
  <c r="D413" i="6"/>
  <c r="C413" i="6"/>
  <c r="L412" i="6"/>
  <c r="K412" i="6"/>
  <c r="J412" i="6"/>
  <c r="I412" i="6"/>
  <c r="H412" i="6"/>
  <c r="G412" i="6"/>
  <c r="F412" i="6"/>
  <c r="E412" i="6"/>
  <c r="D412" i="6"/>
  <c r="C412" i="6"/>
  <c r="L411" i="6"/>
  <c r="K411" i="6"/>
  <c r="J411" i="6"/>
  <c r="I411" i="6"/>
  <c r="H411" i="6"/>
  <c r="G411" i="6"/>
  <c r="F411" i="6"/>
  <c r="E411" i="6"/>
  <c r="D411" i="6"/>
  <c r="C411" i="6"/>
  <c r="L410" i="6"/>
  <c r="K410" i="6"/>
  <c r="J410" i="6"/>
  <c r="I410" i="6"/>
  <c r="H410" i="6"/>
  <c r="G410" i="6"/>
  <c r="F410" i="6"/>
  <c r="E410" i="6"/>
  <c r="D410" i="6"/>
  <c r="C410" i="6"/>
  <c r="L409" i="6"/>
  <c r="K409" i="6"/>
  <c r="J409" i="6"/>
  <c r="I409" i="6"/>
  <c r="H409" i="6"/>
  <c r="G409" i="6"/>
  <c r="F409" i="6"/>
  <c r="E409" i="6"/>
  <c r="D409" i="6"/>
  <c r="C409" i="6"/>
  <c r="L408" i="6"/>
  <c r="K408" i="6"/>
  <c r="J408" i="6"/>
  <c r="I408" i="6"/>
  <c r="H408" i="6"/>
  <c r="G408" i="6"/>
  <c r="F408" i="6"/>
  <c r="E408" i="6"/>
  <c r="D408" i="6"/>
  <c r="C408" i="6"/>
  <c r="L407" i="6"/>
  <c r="K407" i="6"/>
  <c r="J407" i="6"/>
  <c r="I407" i="6"/>
  <c r="H407" i="6"/>
  <c r="G407" i="6"/>
  <c r="F407" i="6"/>
  <c r="E407" i="6"/>
  <c r="D407" i="6"/>
  <c r="C407" i="6"/>
  <c r="L406" i="6"/>
  <c r="K406" i="6"/>
  <c r="J406" i="6"/>
  <c r="I406" i="6"/>
  <c r="H406" i="6"/>
  <c r="G406" i="6"/>
  <c r="F406" i="6"/>
  <c r="E406" i="6"/>
  <c r="D406" i="6"/>
  <c r="C406" i="6"/>
  <c r="L405" i="6"/>
  <c r="K405" i="6"/>
  <c r="J405" i="6"/>
  <c r="I405" i="6"/>
  <c r="H405" i="6"/>
  <c r="G405" i="6"/>
  <c r="F405" i="6"/>
  <c r="E405" i="6"/>
  <c r="D405" i="6"/>
  <c r="C405" i="6"/>
  <c r="L404" i="6"/>
  <c r="K404" i="6"/>
  <c r="J404" i="6"/>
  <c r="I404" i="6"/>
  <c r="H404" i="6"/>
  <c r="G404" i="6"/>
  <c r="F404" i="6"/>
  <c r="E404" i="6"/>
  <c r="D404" i="6"/>
  <c r="C404" i="6"/>
  <c r="L403" i="6"/>
  <c r="K403" i="6"/>
  <c r="J403" i="6"/>
  <c r="I403" i="6"/>
  <c r="H403" i="6"/>
  <c r="G403" i="6"/>
  <c r="F403" i="6"/>
  <c r="E403" i="6"/>
  <c r="D403" i="6"/>
  <c r="C403" i="6"/>
  <c r="L402" i="6"/>
  <c r="K402" i="6"/>
  <c r="J402" i="6"/>
  <c r="I402" i="6"/>
  <c r="H402" i="6"/>
  <c r="G402" i="6"/>
  <c r="F402" i="6"/>
  <c r="E402" i="6"/>
  <c r="D402" i="6"/>
  <c r="C402" i="6"/>
  <c r="L401" i="6"/>
  <c r="K401" i="6"/>
  <c r="J401" i="6"/>
  <c r="I401" i="6"/>
  <c r="H401" i="6"/>
  <c r="G401" i="6"/>
  <c r="F401" i="6"/>
  <c r="E401" i="6"/>
  <c r="D401" i="6"/>
  <c r="C401" i="6"/>
  <c r="L400" i="6"/>
  <c r="K400" i="6"/>
  <c r="J400" i="6"/>
  <c r="I400" i="6"/>
  <c r="H400" i="6"/>
  <c r="G400" i="6"/>
  <c r="F400" i="6"/>
  <c r="E400" i="6"/>
  <c r="D400" i="6"/>
  <c r="C400" i="6"/>
  <c r="L399" i="6"/>
  <c r="K399" i="6"/>
  <c r="J399" i="6"/>
  <c r="I399" i="6"/>
  <c r="H399" i="6"/>
  <c r="G399" i="6"/>
  <c r="F399" i="6"/>
  <c r="E399" i="6"/>
  <c r="D399" i="6"/>
  <c r="C399" i="6"/>
  <c r="L398" i="6"/>
  <c r="K398" i="6"/>
  <c r="J398" i="6"/>
  <c r="I398" i="6"/>
  <c r="H398" i="6"/>
  <c r="G398" i="6"/>
  <c r="F398" i="6"/>
  <c r="E398" i="6"/>
  <c r="D398" i="6"/>
  <c r="C398" i="6"/>
  <c r="L397" i="6"/>
  <c r="K397" i="6"/>
  <c r="J397" i="6"/>
  <c r="I397" i="6"/>
  <c r="H397" i="6"/>
  <c r="G397" i="6"/>
  <c r="F397" i="6"/>
  <c r="E397" i="6"/>
  <c r="D397" i="6"/>
  <c r="C397" i="6"/>
  <c r="L396" i="6"/>
  <c r="K396" i="6"/>
  <c r="J396" i="6"/>
  <c r="I396" i="6"/>
  <c r="H396" i="6"/>
  <c r="G396" i="6"/>
  <c r="F396" i="6"/>
  <c r="E396" i="6"/>
  <c r="D396" i="6"/>
  <c r="C396" i="6"/>
  <c r="L395" i="6"/>
  <c r="K395" i="6"/>
  <c r="J395" i="6"/>
  <c r="I395" i="6"/>
  <c r="H395" i="6"/>
  <c r="G395" i="6"/>
  <c r="F395" i="6"/>
  <c r="E395" i="6"/>
  <c r="D395" i="6"/>
  <c r="C395" i="6"/>
  <c r="L394" i="6"/>
  <c r="K394" i="6"/>
  <c r="J394" i="6"/>
  <c r="I394" i="6"/>
  <c r="H394" i="6"/>
  <c r="G394" i="6"/>
  <c r="F394" i="6"/>
  <c r="E394" i="6"/>
  <c r="D394" i="6"/>
  <c r="C394" i="6"/>
  <c r="L393" i="6"/>
  <c r="K393" i="6"/>
  <c r="J393" i="6"/>
  <c r="I393" i="6"/>
  <c r="H393" i="6"/>
  <c r="G393" i="6"/>
  <c r="F393" i="6"/>
  <c r="E393" i="6"/>
  <c r="D393" i="6"/>
  <c r="C393" i="6"/>
  <c r="L392" i="6"/>
  <c r="K392" i="6"/>
  <c r="J392" i="6"/>
  <c r="I392" i="6"/>
  <c r="H392" i="6"/>
  <c r="G392" i="6"/>
  <c r="F392" i="6"/>
  <c r="E392" i="6"/>
  <c r="D392" i="6"/>
  <c r="C392" i="6"/>
  <c r="L391" i="6"/>
  <c r="K391" i="6"/>
  <c r="J391" i="6"/>
  <c r="I391" i="6"/>
  <c r="H391" i="6"/>
  <c r="G391" i="6"/>
  <c r="F391" i="6"/>
  <c r="E391" i="6"/>
  <c r="D391" i="6"/>
  <c r="C391" i="6"/>
  <c r="L390" i="6"/>
  <c r="K390" i="6"/>
  <c r="J390" i="6"/>
  <c r="I390" i="6"/>
  <c r="H390" i="6"/>
  <c r="G390" i="6"/>
  <c r="F390" i="6"/>
  <c r="E390" i="6"/>
  <c r="D390" i="6"/>
  <c r="C390" i="6"/>
  <c r="L389" i="6"/>
  <c r="K389" i="6"/>
  <c r="J389" i="6"/>
  <c r="I389" i="6"/>
  <c r="H389" i="6"/>
  <c r="G389" i="6"/>
  <c r="F389" i="6"/>
  <c r="E389" i="6"/>
  <c r="D389" i="6"/>
  <c r="C389" i="6"/>
  <c r="L388" i="6"/>
  <c r="K388" i="6"/>
  <c r="J388" i="6"/>
  <c r="I388" i="6"/>
  <c r="H388" i="6"/>
  <c r="G388" i="6"/>
  <c r="F388" i="6"/>
  <c r="E388" i="6"/>
  <c r="D388" i="6"/>
  <c r="C388" i="6"/>
  <c r="L387" i="6"/>
  <c r="K387" i="6"/>
  <c r="J387" i="6"/>
  <c r="I387" i="6"/>
  <c r="H387" i="6"/>
  <c r="G387" i="6"/>
  <c r="F387" i="6"/>
  <c r="E387" i="6"/>
  <c r="D387" i="6"/>
  <c r="C387" i="6"/>
  <c r="L386" i="6"/>
  <c r="K386" i="6"/>
  <c r="J386" i="6"/>
  <c r="I386" i="6"/>
  <c r="H386" i="6"/>
  <c r="G386" i="6"/>
  <c r="F386" i="6"/>
  <c r="E386" i="6"/>
  <c r="D386" i="6"/>
  <c r="C386" i="6"/>
  <c r="L385" i="6"/>
  <c r="K385" i="6"/>
  <c r="J385" i="6"/>
  <c r="I385" i="6"/>
  <c r="H385" i="6"/>
  <c r="G385" i="6"/>
  <c r="F385" i="6"/>
  <c r="E385" i="6"/>
  <c r="D385" i="6"/>
  <c r="C385" i="6"/>
  <c r="L384" i="6"/>
  <c r="K384" i="6"/>
  <c r="J384" i="6"/>
  <c r="I384" i="6"/>
  <c r="H384" i="6"/>
  <c r="G384" i="6"/>
  <c r="F384" i="6"/>
  <c r="E384" i="6"/>
  <c r="D384" i="6"/>
  <c r="C384" i="6"/>
  <c r="L383" i="6"/>
  <c r="K383" i="6"/>
  <c r="J383" i="6"/>
  <c r="I383" i="6"/>
  <c r="H383" i="6"/>
  <c r="G383" i="6"/>
  <c r="F383" i="6"/>
  <c r="E383" i="6"/>
  <c r="D383" i="6"/>
  <c r="C383" i="6"/>
  <c r="L382" i="6"/>
  <c r="K382" i="6"/>
  <c r="J382" i="6"/>
  <c r="I382" i="6"/>
  <c r="H382" i="6"/>
  <c r="G382" i="6"/>
  <c r="F382" i="6"/>
  <c r="E382" i="6"/>
  <c r="D382" i="6"/>
  <c r="C382" i="6"/>
  <c r="L381" i="6"/>
  <c r="K381" i="6"/>
  <c r="J381" i="6"/>
  <c r="I381" i="6"/>
  <c r="H381" i="6"/>
  <c r="G381" i="6"/>
  <c r="F381" i="6"/>
  <c r="E381" i="6"/>
  <c r="D381" i="6"/>
  <c r="C381" i="6"/>
  <c r="L380" i="6"/>
  <c r="K380" i="6"/>
  <c r="J380" i="6"/>
  <c r="I380" i="6"/>
  <c r="H380" i="6"/>
  <c r="G380" i="6"/>
  <c r="F380" i="6"/>
  <c r="E380" i="6"/>
  <c r="D380" i="6"/>
  <c r="C380" i="6"/>
  <c r="L379" i="6"/>
  <c r="K379" i="6"/>
  <c r="J379" i="6"/>
  <c r="I379" i="6"/>
  <c r="H379" i="6"/>
  <c r="G379" i="6"/>
  <c r="F379" i="6"/>
  <c r="E379" i="6"/>
  <c r="D379" i="6"/>
  <c r="C379" i="6"/>
  <c r="L378" i="6"/>
  <c r="K378" i="6"/>
  <c r="J378" i="6"/>
  <c r="I378" i="6"/>
  <c r="H378" i="6"/>
  <c r="G378" i="6"/>
  <c r="F378" i="6"/>
  <c r="E378" i="6"/>
  <c r="D378" i="6"/>
  <c r="C378" i="6"/>
  <c r="L377" i="6"/>
  <c r="K377" i="6"/>
  <c r="J377" i="6"/>
  <c r="I377" i="6"/>
  <c r="H377" i="6"/>
  <c r="G377" i="6"/>
  <c r="F377" i="6"/>
  <c r="E377" i="6"/>
  <c r="D377" i="6"/>
  <c r="C377" i="6"/>
  <c r="L376" i="6"/>
  <c r="K376" i="6"/>
  <c r="J376" i="6"/>
  <c r="I376" i="6"/>
  <c r="H376" i="6"/>
  <c r="G376" i="6"/>
  <c r="F376" i="6"/>
  <c r="E376" i="6"/>
  <c r="D376" i="6"/>
  <c r="C376" i="6"/>
  <c r="L375" i="6"/>
  <c r="K375" i="6"/>
  <c r="J375" i="6"/>
  <c r="I375" i="6"/>
  <c r="H375" i="6"/>
  <c r="G375" i="6"/>
  <c r="F375" i="6"/>
  <c r="E375" i="6"/>
  <c r="D375" i="6"/>
  <c r="C375" i="6"/>
  <c r="L374" i="6"/>
  <c r="K374" i="6"/>
  <c r="J374" i="6"/>
  <c r="I374" i="6"/>
  <c r="H374" i="6"/>
  <c r="G374" i="6"/>
  <c r="F374" i="6"/>
  <c r="E374" i="6"/>
  <c r="D374" i="6"/>
  <c r="C374" i="6"/>
  <c r="L373" i="6"/>
  <c r="K373" i="6"/>
  <c r="J373" i="6"/>
  <c r="I373" i="6"/>
  <c r="H373" i="6"/>
  <c r="G373" i="6"/>
  <c r="F373" i="6"/>
  <c r="E373" i="6"/>
  <c r="D373" i="6"/>
  <c r="C373" i="6"/>
  <c r="L372" i="6"/>
  <c r="K372" i="6"/>
  <c r="J372" i="6"/>
  <c r="I372" i="6"/>
  <c r="H372" i="6"/>
  <c r="G372" i="6"/>
  <c r="F372" i="6"/>
  <c r="E372" i="6"/>
  <c r="D372" i="6"/>
  <c r="C372" i="6"/>
  <c r="L371" i="6"/>
  <c r="K371" i="6"/>
  <c r="J371" i="6"/>
  <c r="I371" i="6"/>
  <c r="H371" i="6"/>
  <c r="G371" i="6"/>
  <c r="F371" i="6"/>
  <c r="E371" i="6"/>
  <c r="D371" i="6"/>
  <c r="C371" i="6"/>
  <c r="L370" i="6"/>
  <c r="K370" i="6"/>
  <c r="J370" i="6"/>
  <c r="I370" i="6"/>
  <c r="H370" i="6"/>
  <c r="G370" i="6"/>
  <c r="F370" i="6"/>
  <c r="E370" i="6"/>
  <c r="D370" i="6"/>
  <c r="C370" i="6"/>
  <c r="L369" i="6"/>
  <c r="K369" i="6"/>
  <c r="J369" i="6"/>
  <c r="I369" i="6"/>
  <c r="H369" i="6"/>
  <c r="G369" i="6"/>
  <c r="F369" i="6"/>
  <c r="E369" i="6"/>
  <c r="D369" i="6"/>
  <c r="C369" i="6"/>
  <c r="L368" i="6"/>
  <c r="K368" i="6"/>
  <c r="J368" i="6"/>
  <c r="I368" i="6"/>
  <c r="H368" i="6"/>
  <c r="G368" i="6"/>
  <c r="F368" i="6"/>
  <c r="E368" i="6"/>
  <c r="D368" i="6"/>
  <c r="C368" i="6"/>
  <c r="L367" i="6"/>
  <c r="K367" i="6"/>
  <c r="J367" i="6"/>
  <c r="I367" i="6"/>
  <c r="H367" i="6"/>
  <c r="G367" i="6"/>
  <c r="F367" i="6"/>
  <c r="E367" i="6"/>
  <c r="D367" i="6"/>
  <c r="C367" i="6"/>
  <c r="L366" i="6"/>
  <c r="K366" i="6"/>
  <c r="J366" i="6"/>
  <c r="I366" i="6"/>
  <c r="H366" i="6"/>
  <c r="G366" i="6"/>
  <c r="F366" i="6"/>
  <c r="E366" i="6"/>
  <c r="D366" i="6"/>
  <c r="C366" i="6"/>
  <c r="L365" i="6"/>
  <c r="K365" i="6"/>
  <c r="J365" i="6"/>
  <c r="I365" i="6"/>
  <c r="H365" i="6"/>
  <c r="G365" i="6"/>
  <c r="F365" i="6"/>
  <c r="E365" i="6"/>
  <c r="D365" i="6"/>
  <c r="C365" i="6"/>
  <c r="L364" i="6"/>
  <c r="K364" i="6"/>
  <c r="J364" i="6"/>
  <c r="I364" i="6"/>
  <c r="H364" i="6"/>
  <c r="G364" i="6"/>
  <c r="F364" i="6"/>
  <c r="E364" i="6"/>
  <c r="D364" i="6"/>
  <c r="C364" i="6"/>
  <c r="L363" i="6"/>
  <c r="K363" i="6"/>
  <c r="J363" i="6"/>
  <c r="I363" i="6"/>
  <c r="H363" i="6"/>
  <c r="G363" i="6"/>
  <c r="F363" i="6"/>
  <c r="E363" i="6"/>
  <c r="D363" i="6"/>
  <c r="C363" i="6"/>
  <c r="L362" i="6"/>
  <c r="K362" i="6"/>
  <c r="J362" i="6"/>
  <c r="I362" i="6"/>
  <c r="H362" i="6"/>
  <c r="G362" i="6"/>
  <c r="F362" i="6"/>
  <c r="E362" i="6"/>
  <c r="D362" i="6"/>
  <c r="C362" i="6"/>
  <c r="L361" i="6"/>
  <c r="K361" i="6"/>
  <c r="J361" i="6"/>
  <c r="I361" i="6"/>
  <c r="H361" i="6"/>
  <c r="G361" i="6"/>
  <c r="F361" i="6"/>
  <c r="E361" i="6"/>
  <c r="D361" i="6"/>
  <c r="C361" i="6"/>
  <c r="L360" i="6"/>
  <c r="K360" i="6"/>
  <c r="J360" i="6"/>
  <c r="I360" i="6"/>
  <c r="H360" i="6"/>
  <c r="G360" i="6"/>
  <c r="F360" i="6"/>
  <c r="E360" i="6"/>
  <c r="D360" i="6"/>
  <c r="C360" i="6"/>
  <c r="L359" i="6"/>
  <c r="K359" i="6"/>
  <c r="J359" i="6"/>
  <c r="I359" i="6"/>
  <c r="H359" i="6"/>
  <c r="G359" i="6"/>
  <c r="F359" i="6"/>
  <c r="E359" i="6"/>
  <c r="D359" i="6"/>
  <c r="C359" i="6"/>
  <c r="L358" i="6"/>
  <c r="K358" i="6"/>
  <c r="J358" i="6"/>
  <c r="I358" i="6"/>
  <c r="H358" i="6"/>
  <c r="G358" i="6"/>
  <c r="F358" i="6"/>
  <c r="E358" i="6"/>
  <c r="D358" i="6"/>
  <c r="C358" i="6"/>
  <c r="L357" i="6"/>
  <c r="K357" i="6"/>
  <c r="J357" i="6"/>
  <c r="I357" i="6"/>
  <c r="H357" i="6"/>
  <c r="G357" i="6"/>
  <c r="F357" i="6"/>
  <c r="E357" i="6"/>
  <c r="D357" i="6"/>
  <c r="C357" i="6"/>
  <c r="L356" i="6"/>
  <c r="K356" i="6"/>
  <c r="J356" i="6"/>
  <c r="I356" i="6"/>
  <c r="H356" i="6"/>
  <c r="G356" i="6"/>
  <c r="F356" i="6"/>
  <c r="E356" i="6"/>
  <c r="D356" i="6"/>
  <c r="C356" i="6"/>
  <c r="L355" i="6"/>
  <c r="K355" i="6"/>
  <c r="J355" i="6"/>
  <c r="I355" i="6"/>
  <c r="H355" i="6"/>
  <c r="G355" i="6"/>
  <c r="F355" i="6"/>
  <c r="E355" i="6"/>
  <c r="D355" i="6"/>
  <c r="C355" i="6"/>
  <c r="L354" i="6"/>
  <c r="K354" i="6"/>
  <c r="J354" i="6"/>
  <c r="I354" i="6"/>
  <c r="H354" i="6"/>
  <c r="G354" i="6"/>
  <c r="F354" i="6"/>
  <c r="E354" i="6"/>
  <c r="D354" i="6"/>
  <c r="C354" i="6"/>
  <c r="L353" i="6"/>
  <c r="K353" i="6"/>
  <c r="J353" i="6"/>
  <c r="I353" i="6"/>
  <c r="H353" i="6"/>
  <c r="G353" i="6"/>
  <c r="F353" i="6"/>
  <c r="E353" i="6"/>
  <c r="D353" i="6"/>
  <c r="C353" i="6"/>
  <c r="L352" i="6"/>
  <c r="K352" i="6"/>
  <c r="J352" i="6"/>
  <c r="I352" i="6"/>
  <c r="H352" i="6"/>
  <c r="G352" i="6"/>
  <c r="F352" i="6"/>
  <c r="E352" i="6"/>
  <c r="D352" i="6"/>
  <c r="C352" i="6"/>
  <c r="L351" i="6"/>
  <c r="K351" i="6"/>
  <c r="J351" i="6"/>
  <c r="I351" i="6"/>
  <c r="H351" i="6"/>
  <c r="G351" i="6"/>
  <c r="F351" i="6"/>
  <c r="E351" i="6"/>
  <c r="D351" i="6"/>
  <c r="C351" i="6"/>
  <c r="L350" i="6"/>
  <c r="K350" i="6"/>
  <c r="J350" i="6"/>
  <c r="I350" i="6"/>
  <c r="H350" i="6"/>
  <c r="G350" i="6"/>
  <c r="F350" i="6"/>
  <c r="E350" i="6"/>
  <c r="D350" i="6"/>
  <c r="C350" i="6"/>
  <c r="L349" i="6"/>
  <c r="K349" i="6"/>
  <c r="J349" i="6"/>
  <c r="I349" i="6"/>
  <c r="H349" i="6"/>
  <c r="G349" i="6"/>
  <c r="F349" i="6"/>
  <c r="E349" i="6"/>
  <c r="D349" i="6"/>
  <c r="C349" i="6"/>
  <c r="L348" i="6"/>
  <c r="K348" i="6"/>
  <c r="J348" i="6"/>
  <c r="I348" i="6"/>
  <c r="H348" i="6"/>
  <c r="G348" i="6"/>
  <c r="F348" i="6"/>
  <c r="E348" i="6"/>
  <c r="D348" i="6"/>
  <c r="C348" i="6"/>
  <c r="L347" i="6"/>
  <c r="K347" i="6"/>
  <c r="J347" i="6"/>
  <c r="I347" i="6"/>
  <c r="H347" i="6"/>
  <c r="G347" i="6"/>
  <c r="F347" i="6"/>
  <c r="E347" i="6"/>
  <c r="D347" i="6"/>
  <c r="C347" i="6"/>
  <c r="L346" i="6"/>
  <c r="K346" i="6"/>
  <c r="J346" i="6"/>
  <c r="I346" i="6"/>
  <c r="H346" i="6"/>
  <c r="G346" i="6"/>
  <c r="F346" i="6"/>
  <c r="E346" i="6"/>
  <c r="D346" i="6"/>
  <c r="C346" i="6"/>
  <c r="L345" i="6"/>
  <c r="K345" i="6"/>
  <c r="J345" i="6"/>
  <c r="I345" i="6"/>
  <c r="H345" i="6"/>
  <c r="G345" i="6"/>
  <c r="F345" i="6"/>
  <c r="E345" i="6"/>
  <c r="D345" i="6"/>
  <c r="C345" i="6"/>
  <c r="L344" i="6"/>
  <c r="K344" i="6"/>
  <c r="J344" i="6"/>
  <c r="I344" i="6"/>
  <c r="H344" i="6"/>
  <c r="G344" i="6"/>
  <c r="F344" i="6"/>
  <c r="E344" i="6"/>
  <c r="D344" i="6"/>
  <c r="C344" i="6"/>
  <c r="L343" i="6"/>
  <c r="K343" i="6"/>
  <c r="J343" i="6"/>
  <c r="I343" i="6"/>
  <c r="H343" i="6"/>
  <c r="G343" i="6"/>
  <c r="F343" i="6"/>
  <c r="E343" i="6"/>
  <c r="D343" i="6"/>
  <c r="C343" i="6"/>
  <c r="L342" i="6"/>
  <c r="K342" i="6"/>
  <c r="J342" i="6"/>
  <c r="I342" i="6"/>
  <c r="H342" i="6"/>
  <c r="G342" i="6"/>
  <c r="F342" i="6"/>
  <c r="E342" i="6"/>
  <c r="D342" i="6"/>
  <c r="C342" i="6"/>
  <c r="L341" i="6"/>
  <c r="K341" i="6"/>
  <c r="J341" i="6"/>
  <c r="I341" i="6"/>
  <c r="H341" i="6"/>
  <c r="G341" i="6"/>
  <c r="F341" i="6"/>
  <c r="E341" i="6"/>
  <c r="D341" i="6"/>
  <c r="C341" i="6"/>
  <c r="L340" i="6"/>
  <c r="K340" i="6"/>
  <c r="J340" i="6"/>
  <c r="I340" i="6"/>
  <c r="H340" i="6"/>
  <c r="G340" i="6"/>
  <c r="F340" i="6"/>
  <c r="E340" i="6"/>
  <c r="D340" i="6"/>
  <c r="C340" i="6"/>
  <c r="L339" i="6"/>
  <c r="K339" i="6"/>
  <c r="J339" i="6"/>
  <c r="I339" i="6"/>
  <c r="H339" i="6"/>
  <c r="G339" i="6"/>
  <c r="F339" i="6"/>
  <c r="E339" i="6"/>
  <c r="D339" i="6"/>
  <c r="C339" i="6"/>
  <c r="L338" i="6"/>
  <c r="K338" i="6"/>
  <c r="J338" i="6"/>
  <c r="I338" i="6"/>
  <c r="H338" i="6"/>
  <c r="G338" i="6"/>
  <c r="F338" i="6"/>
  <c r="E338" i="6"/>
  <c r="D338" i="6"/>
  <c r="C338" i="6"/>
  <c r="L337" i="6"/>
  <c r="K337" i="6"/>
  <c r="J337" i="6"/>
  <c r="I337" i="6"/>
  <c r="H337" i="6"/>
  <c r="G337" i="6"/>
  <c r="F337" i="6"/>
  <c r="E337" i="6"/>
  <c r="D337" i="6"/>
  <c r="C337" i="6"/>
  <c r="L336" i="6"/>
  <c r="K336" i="6"/>
  <c r="J336" i="6"/>
  <c r="I336" i="6"/>
  <c r="H336" i="6"/>
  <c r="G336" i="6"/>
  <c r="F336" i="6"/>
  <c r="E336" i="6"/>
  <c r="D336" i="6"/>
  <c r="C336" i="6"/>
  <c r="L335" i="6"/>
  <c r="K335" i="6"/>
  <c r="J335" i="6"/>
  <c r="I335" i="6"/>
  <c r="H335" i="6"/>
  <c r="G335" i="6"/>
  <c r="F335" i="6"/>
  <c r="E335" i="6"/>
  <c r="D335" i="6"/>
  <c r="C335" i="6"/>
  <c r="L334" i="6"/>
  <c r="K334" i="6"/>
  <c r="J334" i="6"/>
  <c r="I334" i="6"/>
  <c r="H334" i="6"/>
  <c r="G334" i="6"/>
  <c r="F334" i="6"/>
  <c r="E334" i="6"/>
  <c r="D334" i="6"/>
  <c r="C334" i="6"/>
  <c r="L333" i="6"/>
  <c r="K333" i="6"/>
  <c r="J333" i="6"/>
  <c r="I333" i="6"/>
  <c r="H333" i="6"/>
  <c r="G333" i="6"/>
  <c r="F333" i="6"/>
  <c r="E333" i="6"/>
  <c r="D333" i="6"/>
  <c r="C333" i="6"/>
  <c r="L332" i="6"/>
  <c r="K332" i="6"/>
  <c r="J332" i="6"/>
  <c r="I332" i="6"/>
  <c r="H332" i="6"/>
  <c r="G332" i="6"/>
  <c r="F332" i="6"/>
  <c r="E332" i="6"/>
  <c r="D332" i="6"/>
  <c r="C332" i="6"/>
  <c r="L331" i="6"/>
  <c r="K331" i="6"/>
  <c r="J331" i="6"/>
  <c r="I331" i="6"/>
  <c r="H331" i="6"/>
  <c r="G331" i="6"/>
  <c r="F331" i="6"/>
  <c r="E331" i="6"/>
  <c r="D331" i="6"/>
  <c r="C331" i="6"/>
  <c r="L330" i="6"/>
  <c r="K330" i="6"/>
  <c r="J330" i="6"/>
  <c r="I330" i="6"/>
  <c r="H330" i="6"/>
  <c r="G330" i="6"/>
  <c r="F330" i="6"/>
  <c r="E330" i="6"/>
  <c r="D330" i="6"/>
  <c r="C330" i="6"/>
  <c r="L329" i="6"/>
  <c r="K329" i="6"/>
  <c r="J329" i="6"/>
  <c r="I329" i="6"/>
  <c r="H329" i="6"/>
  <c r="G329" i="6"/>
  <c r="F329" i="6"/>
  <c r="E329" i="6"/>
  <c r="D329" i="6"/>
  <c r="C329" i="6"/>
  <c r="L328" i="6"/>
  <c r="K328" i="6"/>
  <c r="J328" i="6"/>
  <c r="I328" i="6"/>
  <c r="H328" i="6"/>
  <c r="G328" i="6"/>
  <c r="F328" i="6"/>
  <c r="E328" i="6"/>
  <c r="D328" i="6"/>
  <c r="C328" i="6"/>
  <c r="L327" i="6"/>
  <c r="K327" i="6"/>
  <c r="J327" i="6"/>
  <c r="I327" i="6"/>
  <c r="H327" i="6"/>
  <c r="G327" i="6"/>
  <c r="F327" i="6"/>
  <c r="E327" i="6"/>
  <c r="D327" i="6"/>
  <c r="C327" i="6"/>
  <c r="L326" i="6"/>
  <c r="K326" i="6"/>
  <c r="J326" i="6"/>
  <c r="I326" i="6"/>
  <c r="H326" i="6"/>
  <c r="G326" i="6"/>
  <c r="F326" i="6"/>
  <c r="E326" i="6"/>
  <c r="D326" i="6"/>
  <c r="C326" i="6"/>
  <c r="L325" i="6"/>
  <c r="K325" i="6"/>
  <c r="J325" i="6"/>
  <c r="I325" i="6"/>
  <c r="H325" i="6"/>
  <c r="G325" i="6"/>
  <c r="F325" i="6"/>
  <c r="E325" i="6"/>
  <c r="D325" i="6"/>
  <c r="C325" i="6"/>
  <c r="L324" i="6"/>
  <c r="K324" i="6"/>
  <c r="J324" i="6"/>
  <c r="I324" i="6"/>
  <c r="H324" i="6"/>
  <c r="G324" i="6"/>
  <c r="F324" i="6"/>
  <c r="E324" i="6"/>
  <c r="D324" i="6"/>
  <c r="C324" i="6"/>
  <c r="L323" i="6"/>
  <c r="K323" i="6"/>
  <c r="J323" i="6"/>
  <c r="I323" i="6"/>
  <c r="H323" i="6"/>
  <c r="G323" i="6"/>
  <c r="F323" i="6"/>
  <c r="E323" i="6"/>
  <c r="D323" i="6"/>
  <c r="C323" i="6"/>
  <c r="L322" i="6"/>
  <c r="K322" i="6"/>
  <c r="J322" i="6"/>
  <c r="I322" i="6"/>
  <c r="H322" i="6"/>
  <c r="G322" i="6"/>
  <c r="F322" i="6"/>
  <c r="E322" i="6"/>
  <c r="D322" i="6"/>
  <c r="C322" i="6"/>
  <c r="L321" i="6"/>
  <c r="K321" i="6"/>
  <c r="J321" i="6"/>
  <c r="I321" i="6"/>
  <c r="H321" i="6"/>
  <c r="G321" i="6"/>
  <c r="F321" i="6"/>
  <c r="E321" i="6"/>
  <c r="D321" i="6"/>
  <c r="C321" i="6"/>
  <c r="L320" i="6"/>
  <c r="K320" i="6"/>
  <c r="J320" i="6"/>
  <c r="I320" i="6"/>
  <c r="H320" i="6"/>
  <c r="G320" i="6"/>
  <c r="F320" i="6"/>
  <c r="E320" i="6"/>
  <c r="D320" i="6"/>
  <c r="C320" i="6"/>
  <c r="L319" i="6"/>
  <c r="K319" i="6"/>
  <c r="J319" i="6"/>
  <c r="I319" i="6"/>
  <c r="H319" i="6"/>
  <c r="G319" i="6"/>
  <c r="F319" i="6"/>
  <c r="E319" i="6"/>
  <c r="D319" i="6"/>
  <c r="C319" i="6"/>
  <c r="L318" i="6"/>
  <c r="K318" i="6"/>
  <c r="J318" i="6"/>
  <c r="I318" i="6"/>
  <c r="H318" i="6"/>
  <c r="G318" i="6"/>
  <c r="F318" i="6"/>
  <c r="E318" i="6"/>
  <c r="D318" i="6"/>
  <c r="C318" i="6"/>
  <c r="L317" i="6"/>
  <c r="K317" i="6"/>
  <c r="J317" i="6"/>
  <c r="I317" i="6"/>
  <c r="H317" i="6"/>
  <c r="G317" i="6"/>
  <c r="F317" i="6"/>
  <c r="E317" i="6"/>
  <c r="D317" i="6"/>
  <c r="C317" i="6"/>
  <c r="L316" i="6"/>
  <c r="K316" i="6"/>
  <c r="J316" i="6"/>
  <c r="I316" i="6"/>
  <c r="H316" i="6"/>
  <c r="G316" i="6"/>
  <c r="F316" i="6"/>
  <c r="E316" i="6"/>
  <c r="D316" i="6"/>
  <c r="C316" i="6"/>
  <c r="L315" i="6"/>
  <c r="K315" i="6"/>
  <c r="J315" i="6"/>
  <c r="I315" i="6"/>
  <c r="H315" i="6"/>
  <c r="G315" i="6"/>
  <c r="F315" i="6"/>
  <c r="E315" i="6"/>
  <c r="D315" i="6"/>
  <c r="C315" i="6"/>
  <c r="L314" i="6"/>
  <c r="K314" i="6"/>
  <c r="J314" i="6"/>
  <c r="I314" i="6"/>
  <c r="H314" i="6"/>
  <c r="G314" i="6"/>
  <c r="F314" i="6"/>
  <c r="E314" i="6"/>
  <c r="D314" i="6"/>
  <c r="C314" i="6"/>
  <c r="L313" i="6"/>
  <c r="K313" i="6"/>
  <c r="J313" i="6"/>
  <c r="I313" i="6"/>
  <c r="H313" i="6"/>
  <c r="G313" i="6"/>
  <c r="F313" i="6"/>
  <c r="E313" i="6"/>
  <c r="D313" i="6"/>
  <c r="C313" i="6"/>
  <c r="L312" i="6"/>
  <c r="K312" i="6"/>
  <c r="J312" i="6"/>
  <c r="I312" i="6"/>
  <c r="H312" i="6"/>
  <c r="G312" i="6"/>
  <c r="F312" i="6"/>
  <c r="E312" i="6"/>
  <c r="D312" i="6"/>
  <c r="C312" i="6"/>
  <c r="L311" i="6"/>
  <c r="K311" i="6"/>
  <c r="J311" i="6"/>
  <c r="I311" i="6"/>
  <c r="H311" i="6"/>
  <c r="G311" i="6"/>
  <c r="F311" i="6"/>
  <c r="E311" i="6"/>
  <c r="D311" i="6"/>
  <c r="C311" i="6"/>
  <c r="L310" i="6"/>
  <c r="K310" i="6"/>
  <c r="J310" i="6"/>
  <c r="I310" i="6"/>
  <c r="H310" i="6"/>
  <c r="G310" i="6"/>
  <c r="F310" i="6"/>
  <c r="E310" i="6"/>
  <c r="D310" i="6"/>
  <c r="C310" i="6"/>
  <c r="L309" i="6"/>
  <c r="K309" i="6"/>
  <c r="J309" i="6"/>
  <c r="I309" i="6"/>
  <c r="H309" i="6"/>
  <c r="G309" i="6"/>
  <c r="F309" i="6"/>
  <c r="E309" i="6"/>
  <c r="D309" i="6"/>
  <c r="C309" i="6"/>
  <c r="L308" i="6"/>
  <c r="K308" i="6"/>
  <c r="J308" i="6"/>
  <c r="I308" i="6"/>
  <c r="H308" i="6"/>
  <c r="G308" i="6"/>
  <c r="F308" i="6"/>
  <c r="E308" i="6"/>
  <c r="D308" i="6"/>
  <c r="C308" i="6"/>
  <c r="L307" i="6"/>
  <c r="K307" i="6"/>
  <c r="J307" i="6"/>
  <c r="I307" i="6"/>
  <c r="H307" i="6"/>
  <c r="G307" i="6"/>
  <c r="F307" i="6"/>
  <c r="E307" i="6"/>
  <c r="D307" i="6"/>
  <c r="C307" i="6"/>
  <c r="L306" i="6"/>
  <c r="K306" i="6"/>
  <c r="J306" i="6"/>
  <c r="I306" i="6"/>
  <c r="H306" i="6"/>
  <c r="G306" i="6"/>
  <c r="F306" i="6"/>
  <c r="E306" i="6"/>
  <c r="D306" i="6"/>
  <c r="C306" i="6"/>
  <c r="L305" i="6"/>
  <c r="K305" i="6"/>
  <c r="J305" i="6"/>
  <c r="I305" i="6"/>
  <c r="H305" i="6"/>
  <c r="G305" i="6"/>
  <c r="F305" i="6"/>
  <c r="E305" i="6"/>
  <c r="D305" i="6"/>
  <c r="C305" i="6"/>
  <c r="L304" i="6"/>
  <c r="K304" i="6"/>
  <c r="J304" i="6"/>
  <c r="I304" i="6"/>
  <c r="H304" i="6"/>
  <c r="G304" i="6"/>
  <c r="F304" i="6"/>
  <c r="E304" i="6"/>
  <c r="D304" i="6"/>
  <c r="C304" i="6"/>
  <c r="L303" i="6"/>
  <c r="K303" i="6"/>
  <c r="J303" i="6"/>
  <c r="I303" i="6"/>
  <c r="H303" i="6"/>
  <c r="G303" i="6"/>
  <c r="F303" i="6"/>
  <c r="E303" i="6"/>
  <c r="D303" i="6"/>
  <c r="C303" i="6"/>
  <c r="L302" i="6"/>
  <c r="K302" i="6"/>
  <c r="J302" i="6"/>
  <c r="I302" i="6"/>
  <c r="H302" i="6"/>
  <c r="G302" i="6"/>
  <c r="F302" i="6"/>
  <c r="E302" i="6"/>
  <c r="D302" i="6"/>
  <c r="C302" i="6"/>
  <c r="L301" i="6"/>
  <c r="K301" i="6"/>
  <c r="J301" i="6"/>
  <c r="I301" i="6"/>
  <c r="H301" i="6"/>
  <c r="G301" i="6"/>
  <c r="F301" i="6"/>
  <c r="E301" i="6"/>
  <c r="D301" i="6"/>
  <c r="C301" i="6"/>
  <c r="L300" i="6"/>
  <c r="K300" i="6"/>
  <c r="J300" i="6"/>
  <c r="I300" i="6"/>
  <c r="H300" i="6"/>
  <c r="G300" i="6"/>
  <c r="F300" i="6"/>
  <c r="E300" i="6"/>
  <c r="D300" i="6"/>
  <c r="C300" i="6"/>
  <c r="L299" i="6"/>
  <c r="K299" i="6"/>
  <c r="J299" i="6"/>
  <c r="I299" i="6"/>
  <c r="H299" i="6"/>
  <c r="G299" i="6"/>
  <c r="F299" i="6"/>
  <c r="E299" i="6"/>
  <c r="D299" i="6"/>
  <c r="C299" i="6"/>
  <c r="L298" i="6"/>
  <c r="K298" i="6"/>
  <c r="J298" i="6"/>
  <c r="I298" i="6"/>
  <c r="H298" i="6"/>
  <c r="G298" i="6"/>
  <c r="F298" i="6"/>
  <c r="E298" i="6"/>
  <c r="D298" i="6"/>
  <c r="C298" i="6"/>
  <c r="L297" i="6"/>
  <c r="K297" i="6"/>
  <c r="J297" i="6"/>
  <c r="I297" i="6"/>
  <c r="H297" i="6"/>
  <c r="G297" i="6"/>
  <c r="F297" i="6"/>
  <c r="E297" i="6"/>
  <c r="D297" i="6"/>
  <c r="C297" i="6"/>
  <c r="L296" i="6"/>
  <c r="K296" i="6"/>
  <c r="J296" i="6"/>
  <c r="I296" i="6"/>
  <c r="H296" i="6"/>
  <c r="G296" i="6"/>
  <c r="F296" i="6"/>
  <c r="E296" i="6"/>
  <c r="D296" i="6"/>
  <c r="C296" i="6"/>
  <c r="L295" i="6"/>
  <c r="K295" i="6"/>
  <c r="J295" i="6"/>
  <c r="I295" i="6"/>
  <c r="H295" i="6"/>
  <c r="G295" i="6"/>
  <c r="F295" i="6"/>
  <c r="E295" i="6"/>
  <c r="D295" i="6"/>
  <c r="C295" i="6"/>
  <c r="L294" i="6"/>
  <c r="K294" i="6"/>
  <c r="J294" i="6"/>
  <c r="I294" i="6"/>
  <c r="H294" i="6"/>
  <c r="G294" i="6"/>
  <c r="F294" i="6"/>
  <c r="E294" i="6"/>
  <c r="D294" i="6"/>
  <c r="C294" i="6"/>
  <c r="L293" i="6"/>
  <c r="K293" i="6"/>
  <c r="J293" i="6"/>
  <c r="I293" i="6"/>
  <c r="H293" i="6"/>
  <c r="G293" i="6"/>
  <c r="F293" i="6"/>
  <c r="E293" i="6"/>
  <c r="D293" i="6"/>
  <c r="C293" i="6"/>
  <c r="L292" i="6"/>
  <c r="K292" i="6"/>
  <c r="J292" i="6"/>
  <c r="I292" i="6"/>
  <c r="H292" i="6"/>
  <c r="G292" i="6"/>
  <c r="F292" i="6"/>
  <c r="E292" i="6"/>
  <c r="D292" i="6"/>
  <c r="C292" i="6"/>
  <c r="L291" i="6"/>
  <c r="K291" i="6"/>
  <c r="J291" i="6"/>
  <c r="I291" i="6"/>
  <c r="H291" i="6"/>
  <c r="G291" i="6"/>
  <c r="F291" i="6"/>
  <c r="E291" i="6"/>
  <c r="D291" i="6"/>
  <c r="C291" i="6"/>
  <c r="L290" i="6"/>
  <c r="K290" i="6"/>
  <c r="J290" i="6"/>
  <c r="I290" i="6"/>
  <c r="H290" i="6"/>
  <c r="G290" i="6"/>
  <c r="F290" i="6"/>
  <c r="E290" i="6"/>
  <c r="D290" i="6"/>
  <c r="C290" i="6"/>
  <c r="L289" i="6"/>
  <c r="K289" i="6"/>
  <c r="J289" i="6"/>
  <c r="I289" i="6"/>
  <c r="H289" i="6"/>
  <c r="G289" i="6"/>
  <c r="F289" i="6"/>
  <c r="E289" i="6"/>
  <c r="D289" i="6"/>
  <c r="C289" i="6"/>
  <c r="L288" i="6"/>
  <c r="K288" i="6"/>
  <c r="J288" i="6"/>
  <c r="I288" i="6"/>
  <c r="H288" i="6"/>
  <c r="G288" i="6"/>
  <c r="F288" i="6"/>
  <c r="E288" i="6"/>
  <c r="D288" i="6"/>
  <c r="C288" i="6"/>
  <c r="L287" i="6"/>
  <c r="K287" i="6"/>
  <c r="J287" i="6"/>
  <c r="I287" i="6"/>
  <c r="H287" i="6"/>
  <c r="G287" i="6"/>
  <c r="F287" i="6"/>
  <c r="E287" i="6"/>
  <c r="D287" i="6"/>
  <c r="C287" i="6"/>
  <c r="L286" i="6"/>
  <c r="K286" i="6"/>
  <c r="J286" i="6"/>
  <c r="I286" i="6"/>
  <c r="H286" i="6"/>
  <c r="G286" i="6"/>
  <c r="F286" i="6"/>
  <c r="E286" i="6"/>
  <c r="D286" i="6"/>
  <c r="C286" i="6"/>
  <c r="L285" i="6"/>
  <c r="K285" i="6"/>
  <c r="J285" i="6"/>
  <c r="I285" i="6"/>
  <c r="H285" i="6"/>
  <c r="G285" i="6"/>
  <c r="F285" i="6"/>
  <c r="E285" i="6"/>
  <c r="D285" i="6"/>
  <c r="C285" i="6"/>
  <c r="L284" i="6"/>
  <c r="K284" i="6"/>
  <c r="J284" i="6"/>
  <c r="I284" i="6"/>
  <c r="H284" i="6"/>
  <c r="G284" i="6"/>
  <c r="F284" i="6"/>
  <c r="E284" i="6"/>
  <c r="D284" i="6"/>
  <c r="C284" i="6"/>
  <c r="L283" i="6"/>
  <c r="K283" i="6"/>
  <c r="J283" i="6"/>
  <c r="I283" i="6"/>
  <c r="H283" i="6"/>
  <c r="G283" i="6"/>
  <c r="F283" i="6"/>
  <c r="E283" i="6"/>
  <c r="D283" i="6"/>
  <c r="C283" i="6"/>
  <c r="L282" i="6"/>
  <c r="K282" i="6"/>
  <c r="J282" i="6"/>
  <c r="I282" i="6"/>
  <c r="H282" i="6"/>
  <c r="G282" i="6"/>
  <c r="F282" i="6"/>
  <c r="E282" i="6"/>
  <c r="D282" i="6"/>
  <c r="C282" i="6"/>
  <c r="L281" i="6"/>
  <c r="K281" i="6"/>
  <c r="J281" i="6"/>
  <c r="I281" i="6"/>
  <c r="H281" i="6"/>
  <c r="G281" i="6"/>
  <c r="F281" i="6"/>
  <c r="E281" i="6"/>
  <c r="D281" i="6"/>
  <c r="C281" i="6"/>
  <c r="L280" i="6"/>
  <c r="K280" i="6"/>
  <c r="J280" i="6"/>
  <c r="I280" i="6"/>
  <c r="H280" i="6"/>
  <c r="G280" i="6"/>
  <c r="F280" i="6"/>
  <c r="E280" i="6"/>
  <c r="D280" i="6"/>
  <c r="C280" i="6"/>
  <c r="L279" i="6"/>
  <c r="K279" i="6"/>
  <c r="J279" i="6"/>
  <c r="I279" i="6"/>
  <c r="H279" i="6"/>
  <c r="G279" i="6"/>
  <c r="F279" i="6"/>
  <c r="E279" i="6"/>
  <c r="D279" i="6"/>
  <c r="C279" i="6"/>
  <c r="L278" i="6"/>
  <c r="K278" i="6"/>
  <c r="J278" i="6"/>
  <c r="I278" i="6"/>
  <c r="H278" i="6"/>
  <c r="G278" i="6"/>
  <c r="F278" i="6"/>
  <c r="E278" i="6"/>
  <c r="D278" i="6"/>
  <c r="C278" i="6"/>
  <c r="L277" i="6"/>
  <c r="K277" i="6"/>
  <c r="J277" i="6"/>
  <c r="I277" i="6"/>
  <c r="H277" i="6"/>
  <c r="G277" i="6"/>
  <c r="F277" i="6"/>
  <c r="E277" i="6"/>
  <c r="D277" i="6"/>
  <c r="C277" i="6"/>
  <c r="L276" i="6"/>
  <c r="K276" i="6"/>
  <c r="J276" i="6"/>
  <c r="I276" i="6"/>
  <c r="H276" i="6"/>
  <c r="G276" i="6"/>
  <c r="F276" i="6"/>
  <c r="E276" i="6"/>
  <c r="D276" i="6"/>
  <c r="C276" i="6"/>
  <c r="L275" i="6"/>
  <c r="K275" i="6"/>
  <c r="J275" i="6"/>
  <c r="I275" i="6"/>
  <c r="H275" i="6"/>
  <c r="G275" i="6"/>
  <c r="F275" i="6"/>
  <c r="E275" i="6"/>
  <c r="D275" i="6"/>
  <c r="C275" i="6"/>
  <c r="L274" i="6"/>
  <c r="K274" i="6"/>
  <c r="J274" i="6"/>
  <c r="I274" i="6"/>
  <c r="H274" i="6"/>
  <c r="G274" i="6"/>
  <c r="F274" i="6"/>
  <c r="E274" i="6"/>
  <c r="D274" i="6"/>
  <c r="C274" i="6"/>
  <c r="L273" i="6"/>
  <c r="K273" i="6"/>
  <c r="J273" i="6"/>
  <c r="I273" i="6"/>
  <c r="H273" i="6"/>
  <c r="G273" i="6"/>
  <c r="F273" i="6"/>
  <c r="E273" i="6"/>
  <c r="D273" i="6"/>
  <c r="C273" i="6"/>
  <c r="L272" i="6"/>
  <c r="K272" i="6"/>
  <c r="J272" i="6"/>
  <c r="I272" i="6"/>
  <c r="H272" i="6"/>
  <c r="G272" i="6"/>
  <c r="F272" i="6"/>
  <c r="E272" i="6"/>
  <c r="D272" i="6"/>
  <c r="C272" i="6"/>
  <c r="L271" i="6"/>
  <c r="K271" i="6"/>
  <c r="J271" i="6"/>
  <c r="I271" i="6"/>
  <c r="H271" i="6"/>
  <c r="G271" i="6"/>
  <c r="F271" i="6"/>
  <c r="E271" i="6"/>
  <c r="D271" i="6"/>
  <c r="C271" i="6"/>
  <c r="L270" i="6"/>
  <c r="K270" i="6"/>
  <c r="J270" i="6"/>
  <c r="I270" i="6"/>
  <c r="H270" i="6"/>
  <c r="G270" i="6"/>
  <c r="F270" i="6"/>
  <c r="E270" i="6"/>
  <c r="D270" i="6"/>
  <c r="C270" i="6"/>
  <c r="L269" i="6"/>
  <c r="K269" i="6"/>
  <c r="J269" i="6"/>
  <c r="I269" i="6"/>
  <c r="H269" i="6"/>
  <c r="G269" i="6"/>
  <c r="F269" i="6"/>
  <c r="E269" i="6"/>
  <c r="D269" i="6"/>
  <c r="C269" i="6"/>
  <c r="L268" i="6"/>
  <c r="K268" i="6"/>
  <c r="J268" i="6"/>
  <c r="I268" i="6"/>
  <c r="H268" i="6"/>
  <c r="G268" i="6"/>
  <c r="F268" i="6"/>
  <c r="E268" i="6"/>
  <c r="D268" i="6"/>
  <c r="C268" i="6"/>
  <c r="L267" i="6"/>
  <c r="K267" i="6"/>
  <c r="J267" i="6"/>
  <c r="I267" i="6"/>
  <c r="H267" i="6"/>
  <c r="G267" i="6"/>
  <c r="F267" i="6"/>
  <c r="E267" i="6"/>
  <c r="D267" i="6"/>
  <c r="C267" i="6"/>
  <c r="L266" i="6"/>
  <c r="K266" i="6"/>
  <c r="J266" i="6"/>
  <c r="I266" i="6"/>
  <c r="H266" i="6"/>
  <c r="G266" i="6"/>
  <c r="F266" i="6"/>
  <c r="E266" i="6"/>
  <c r="D266" i="6"/>
  <c r="C266" i="6"/>
  <c r="L265" i="6"/>
  <c r="K265" i="6"/>
  <c r="J265" i="6"/>
  <c r="I265" i="6"/>
  <c r="H265" i="6"/>
  <c r="G265" i="6"/>
  <c r="F265" i="6"/>
  <c r="E265" i="6"/>
  <c r="D265" i="6"/>
  <c r="C265" i="6"/>
  <c r="L264" i="6"/>
  <c r="K264" i="6"/>
  <c r="J264" i="6"/>
  <c r="I264" i="6"/>
  <c r="H264" i="6"/>
  <c r="G264" i="6"/>
  <c r="F264" i="6"/>
  <c r="E264" i="6"/>
  <c r="D264" i="6"/>
  <c r="C264" i="6"/>
  <c r="L263" i="6"/>
  <c r="K263" i="6"/>
  <c r="J263" i="6"/>
  <c r="I263" i="6"/>
  <c r="H263" i="6"/>
  <c r="G263" i="6"/>
  <c r="F263" i="6"/>
  <c r="E263" i="6"/>
  <c r="D263" i="6"/>
  <c r="C263" i="6"/>
  <c r="L262" i="6"/>
  <c r="K262" i="6"/>
  <c r="J262" i="6"/>
  <c r="I262" i="6"/>
  <c r="H262" i="6"/>
  <c r="G262" i="6"/>
  <c r="F262" i="6"/>
  <c r="E262" i="6"/>
  <c r="D262" i="6"/>
  <c r="C262" i="6"/>
  <c r="L261" i="6"/>
  <c r="K261" i="6"/>
  <c r="J261" i="6"/>
  <c r="I261" i="6"/>
  <c r="H261" i="6"/>
  <c r="G261" i="6"/>
  <c r="F261" i="6"/>
  <c r="E261" i="6"/>
  <c r="D261" i="6"/>
  <c r="C261" i="6"/>
  <c r="L260" i="6"/>
  <c r="K260" i="6"/>
  <c r="J260" i="6"/>
  <c r="I260" i="6"/>
  <c r="H260" i="6"/>
  <c r="G260" i="6"/>
  <c r="F260" i="6"/>
  <c r="E260" i="6"/>
  <c r="D260" i="6"/>
  <c r="C260" i="6"/>
  <c r="L259" i="6"/>
  <c r="K259" i="6"/>
  <c r="J259" i="6"/>
  <c r="I259" i="6"/>
  <c r="H259" i="6"/>
  <c r="G259" i="6"/>
  <c r="F259" i="6"/>
  <c r="E259" i="6"/>
  <c r="D259" i="6"/>
  <c r="C259" i="6"/>
  <c r="L258" i="6"/>
  <c r="K258" i="6"/>
  <c r="J258" i="6"/>
  <c r="I258" i="6"/>
  <c r="H258" i="6"/>
  <c r="G258" i="6"/>
  <c r="F258" i="6"/>
  <c r="E258" i="6"/>
  <c r="D258" i="6"/>
  <c r="C258" i="6"/>
  <c r="L257" i="6"/>
  <c r="K257" i="6"/>
  <c r="J257" i="6"/>
  <c r="I257" i="6"/>
  <c r="H257" i="6"/>
  <c r="G257" i="6"/>
  <c r="F257" i="6"/>
  <c r="E257" i="6"/>
  <c r="D257" i="6"/>
  <c r="C257" i="6"/>
  <c r="L256" i="6"/>
  <c r="K256" i="6"/>
  <c r="J256" i="6"/>
  <c r="I256" i="6"/>
  <c r="H256" i="6"/>
  <c r="G256" i="6"/>
  <c r="F256" i="6"/>
  <c r="E256" i="6"/>
  <c r="D256" i="6"/>
  <c r="C256" i="6"/>
  <c r="L255" i="6"/>
  <c r="K255" i="6"/>
  <c r="J255" i="6"/>
  <c r="I255" i="6"/>
  <c r="H255" i="6"/>
  <c r="G255" i="6"/>
  <c r="F255" i="6"/>
  <c r="E255" i="6"/>
  <c r="D255" i="6"/>
  <c r="C255" i="6"/>
  <c r="L254" i="6"/>
  <c r="K254" i="6"/>
  <c r="J254" i="6"/>
  <c r="I254" i="6"/>
  <c r="H254" i="6"/>
  <c r="G254" i="6"/>
  <c r="F254" i="6"/>
  <c r="E254" i="6"/>
  <c r="D254" i="6"/>
  <c r="C254" i="6"/>
  <c r="L253" i="6"/>
  <c r="K253" i="6"/>
  <c r="J253" i="6"/>
  <c r="I253" i="6"/>
  <c r="H253" i="6"/>
  <c r="G253" i="6"/>
  <c r="F253" i="6"/>
  <c r="E253" i="6"/>
  <c r="D253" i="6"/>
  <c r="C253" i="6"/>
  <c r="L252" i="6"/>
  <c r="K252" i="6"/>
  <c r="J252" i="6"/>
  <c r="I252" i="6"/>
  <c r="H252" i="6"/>
  <c r="G252" i="6"/>
  <c r="F252" i="6"/>
  <c r="E252" i="6"/>
  <c r="D252" i="6"/>
  <c r="C252" i="6"/>
  <c r="L251" i="6"/>
  <c r="K251" i="6"/>
  <c r="J251" i="6"/>
  <c r="I251" i="6"/>
  <c r="H251" i="6"/>
  <c r="G251" i="6"/>
  <c r="F251" i="6"/>
  <c r="E251" i="6"/>
  <c r="D251" i="6"/>
  <c r="C251" i="6"/>
  <c r="L250" i="6"/>
  <c r="K250" i="6"/>
  <c r="J250" i="6"/>
  <c r="I250" i="6"/>
  <c r="H250" i="6"/>
  <c r="G250" i="6"/>
  <c r="F250" i="6"/>
  <c r="E250" i="6"/>
  <c r="D250" i="6"/>
  <c r="C250" i="6"/>
  <c r="L249" i="6"/>
  <c r="K249" i="6"/>
  <c r="J249" i="6"/>
  <c r="I249" i="6"/>
  <c r="H249" i="6"/>
  <c r="G249" i="6"/>
  <c r="F249" i="6"/>
  <c r="E249" i="6"/>
  <c r="D249" i="6"/>
  <c r="C249" i="6"/>
  <c r="L248" i="6"/>
  <c r="K248" i="6"/>
  <c r="J248" i="6"/>
  <c r="I248" i="6"/>
  <c r="H248" i="6"/>
  <c r="G248" i="6"/>
  <c r="F248" i="6"/>
  <c r="E248" i="6"/>
  <c r="D248" i="6"/>
  <c r="C248" i="6"/>
  <c r="L247" i="6"/>
  <c r="K247" i="6"/>
  <c r="J247" i="6"/>
  <c r="I247" i="6"/>
  <c r="H247" i="6"/>
  <c r="G247" i="6"/>
  <c r="F247" i="6"/>
  <c r="E247" i="6"/>
  <c r="D247" i="6"/>
  <c r="C247" i="6"/>
  <c r="L246" i="6"/>
  <c r="K246" i="6"/>
  <c r="J246" i="6"/>
  <c r="I246" i="6"/>
  <c r="H246" i="6"/>
  <c r="G246" i="6"/>
  <c r="F246" i="6"/>
  <c r="E246" i="6"/>
  <c r="D246" i="6"/>
  <c r="C246" i="6"/>
  <c r="L245" i="6"/>
  <c r="K245" i="6"/>
  <c r="J245" i="6"/>
  <c r="I245" i="6"/>
  <c r="H245" i="6"/>
  <c r="G245" i="6"/>
  <c r="F245" i="6"/>
  <c r="E245" i="6"/>
  <c r="D245" i="6"/>
  <c r="C245" i="6"/>
  <c r="L244" i="6"/>
  <c r="K244" i="6"/>
  <c r="J244" i="6"/>
  <c r="I244" i="6"/>
  <c r="H244" i="6"/>
  <c r="G244" i="6"/>
  <c r="F244" i="6"/>
  <c r="E244" i="6"/>
  <c r="D244" i="6"/>
  <c r="C244" i="6"/>
  <c r="L243" i="6"/>
  <c r="K243" i="6"/>
  <c r="J243" i="6"/>
  <c r="I243" i="6"/>
  <c r="H243" i="6"/>
  <c r="G243" i="6"/>
  <c r="F243" i="6"/>
  <c r="E243" i="6"/>
  <c r="D243" i="6"/>
  <c r="C243" i="6"/>
  <c r="L242" i="6"/>
  <c r="K242" i="6"/>
  <c r="J242" i="6"/>
  <c r="I242" i="6"/>
  <c r="H242" i="6"/>
  <c r="G242" i="6"/>
  <c r="F242" i="6"/>
  <c r="E242" i="6"/>
  <c r="D242" i="6"/>
  <c r="C242" i="6"/>
  <c r="L241" i="6"/>
  <c r="K241" i="6"/>
  <c r="J241" i="6"/>
  <c r="I241" i="6"/>
  <c r="H241" i="6"/>
  <c r="G241" i="6"/>
  <c r="F241" i="6"/>
  <c r="E241" i="6"/>
  <c r="D241" i="6"/>
  <c r="C241" i="6"/>
  <c r="L240" i="6"/>
  <c r="K240" i="6"/>
  <c r="J240" i="6"/>
  <c r="I240" i="6"/>
  <c r="H240" i="6"/>
  <c r="G240" i="6"/>
  <c r="F240" i="6"/>
  <c r="E240" i="6"/>
  <c r="D240" i="6"/>
  <c r="C240" i="6"/>
  <c r="L239" i="6"/>
  <c r="K239" i="6"/>
  <c r="J239" i="6"/>
  <c r="I239" i="6"/>
  <c r="H239" i="6"/>
  <c r="G239" i="6"/>
  <c r="F239" i="6"/>
  <c r="E239" i="6"/>
  <c r="D239" i="6"/>
  <c r="C239" i="6"/>
  <c r="L238" i="6"/>
  <c r="K238" i="6"/>
  <c r="J238" i="6"/>
  <c r="I238" i="6"/>
  <c r="H238" i="6"/>
  <c r="G238" i="6"/>
  <c r="F238" i="6"/>
  <c r="E238" i="6"/>
  <c r="D238" i="6"/>
  <c r="C238" i="6"/>
  <c r="L237" i="6"/>
  <c r="K237" i="6"/>
  <c r="J237" i="6"/>
  <c r="I237" i="6"/>
  <c r="H237" i="6"/>
  <c r="G237" i="6"/>
  <c r="F237" i="6"/>
  <c r="E237" i="6"/>
  <c r="D237" i="6"/>
  <c r="C237" i="6"/>
  <c r="L236" i="6"/>
  <c r="K236" i="6"/>
  <c r="J236" i="6"/>
  <c r="I236" i="6"/>
  <c r="H236" i="6"/>
  <c r="G236" i="6"/>
  <c r="F236" i="6"/>
  <c r="E236" i="6"/>
  <c r="D236" i="6"/>
  <c r="C236" i="6"/>
  <c r="L235" i="6"/>
  <c r="K235" i="6"/>
  <c r="J235" i="6"/>
  <c r="I235" i="6"/>
  <c r="H235" i="6"/>
  <c r="G235" i="6"/>
  <c r="F235" i="6"/>
  <c r="E235" i="6"/>
  <c r="D235" i="6"/>
  <c r="C235" i="6"/>
  <c r="L234" i="6"/>
  <c r="K234" i="6"/>
  <c r="J234" i="6"/>
  <c r="I234" i="6"/>
  <c r="H234" i="6"/>
  <c r="G234" i="6"/>
  <c r="F234" i="6"/>
  <c r="E234" i="6"/>
  <c r="D234" i="6"/>
  <c r="C234" i="6"/>
  <c r="L233" i="6"/>
  <c r="K233" i="6"/>
  <c r="J233" i="6"/>
  <c r="I233" i="6"/>
  <c r="H233" i="6"/>
  <c r="G233" i="6"/>
  <c r="F233" i="6"/>
  <c r="E233" i="6"/>
  <c r="D233" i="6"/>
  <c r="C233" i="6"/>
  <c r="L232" i="6"/>
  <c r="K232" i="6"/>
  <c r="J232" i="6"/>
  <c r="I232" i="6"/>
  <c r="H232" i="6"/>
  <c r="G232" i="6"/>
  <c r="F232" i="6"/>
  <c r="E232" i="6"/>
  <c r="D232" i="6"/>
  <c r="C232" i="6"/>
  <c r="L231" i="6"/>
  <c r="K231" i="6"/>
  <c r="J231" i="6"/>
  <c r="I231" i="6"/>
  <c r="H231" i="6"/>
  <c r="G231" i="6"/>
  <c r="F231" i="6"/>
  <c r="E231" i="6"/>
  <c r="D231" i="6"/>
  <c r="C231" i="6"/>
  <c r="L230" i="6"/>
  <c r="K230" i="6"/>
  <c r="J230" i="6"/>
  <c r="I230" i="6"/>
  <c r="H230" i="6"/>
  <c r="G230" i="6"/>
  <c r="F230" i="6"/>
  <c r="E230" i="6"/>
  <c r="D230" i="6"/>
  <c r="C230" i="6"/>
  <c r="L229" i="6"/>
  <c r="K229" i="6"/>
  <c r="J229" i="6"/>
  <c r="I229" i="6"/>
  <c r="H229" i="6"/>
  <c r="G229" i="6"/>
  <c r="F229" i="6"/>
  <c r="E229" i="6"/>
  <c r="D229" i="6"/>
  <c r="C229" i="6"/>
  <c r="L228" i="6"/>
  <c r="K228" i="6"/>
  <c r="J228" i="6"/>
  <c r="I228" i="6"/>
  <c r="H228" i="6"/>
  <c r="G228" i="6"/>
  <c r="F228" i="6"/>
  <c r="E228" i="6"/>
  <c r="D228" i="6"/>
  <c r="C228" i="6"/>
  <c r="L227" i="6"/>
  <c r="K227" i="6"/>
  <c r="J227" i="6"/>
  <c r="I227" i="6"/>
  <c r="H227" i="6"/>
  <c r="G227" i="6"/>
  <c r="F227" i="6"/>
  <c r="E227" i="6"/>
  <c r="D227" i="6"/>
  <c r="C227" i="6"/>
  <c r="L226" i="6"/>
  <c r="K226" i="6"/>
  <c r="J226" i="6"/>
  <c r="I226" i="6"/>
  <c r="H226" i="6"/>
  <c r="G226" i="6"/>
  <c r="F226" i="6"/>
  <c r="E226" i="6"/>
  <c r="D226" i="6"/>
  <c r="C226" i="6"/>
  <c r="L225" i="6"/>
  <c r="K225" i="6"/>
  <c r="J225" i="6"/>
  <c r="I225" i="6"/>
  <c r="H225" i="6"/>
  <c r="G225" i="6"/>
  <c r="F225" i="6"/>
  <c r="E225" i="6"/>
  <c r="D225" i="6"/>
  <c r="C225" i="6"/>
  <c r="L224" i="6"/>
  <c r="K224" i="6"/>
  <c r="J224" i="6"/>
  <c r="I224" i="6"/>
  <c r="H224" i="6"/>
  <c r="G224" i="6"/>
  <c r="F224" i="6"/>
  <c r="E224" i="6"/>
  <c r="D224" i="6"/>
  <c r="C224" i="6"/>
  <c r="L223" i="6"/>
  <c r="K223" i="6"/>
  <c r="J223" i="6"/>
  <c r="I223" i="6"/>
  <c r="H223" i="6"/>
  <c r="G223" i="6"/>
  <c r="F223" i="6"/>
  <c r="E223" i="6"/>
  <c r="D223" i="6"/>
  <c r="C223" i="6"/>
  <c r="L222" i="6"/>
  <c r="K222" i="6"/>
  <c r="J222" i="6"/>
  <c r="I222" i="6"/>
  <c r="H222" i="6"/>
  <c r="G222" i="6"/>
  <c r="F222" i="6"/>
  <c r="E222" i="6"/>
  <c r="D222" i="6"/>
  <c r="C222" i="6"/>
  <c r="L221" i="6"/>
  <c r="K221" i="6"/>
  <c r="J221" i="6"/>
  <c r="I221" i="6"/>
  <c r="H221" i="6"/>
  <c r="G221" i="6"/>
  <c r="F221" i="6"/>
  <c r="E221" i="6"/>
  <c r="D221" i="6"/>
  <c r="C221" i="6"/>
  <c r="L220" i="6"/>
  <c r="K220" i="6"/>
  <c r="J220" i="6"/>
  <c r="I220" i="6"/>
  <c r="H220" i="6"/>
  <c r="G220" i="6"/>
  <c r="F220" i="6"/>
  <c r="E220" i="6"/>
  <c r="D220" i="6"/>
  <c r="C220" i="6"/>
  <c r="L219" i="6"/>
  <c r="K219" i="6"/>
  <c r="J219" i="6"/>
  <c r="I219" i="6"/>
  <c r="H219" i="6"/>
  <c r="G219" i="6"/>
  <c r="F219" i="6"/>
  <c r="E219" i="6"/>
  <c r="D219" i="6"/>
  <c r="C219" i="6"/>
  <c r="L218" i="6"/>
  <c r="K218" i="6"/>
  <c r="J218" i="6"/>
  <c r="I218" i="6"/>
  <c r="H218" i="6"/>
  <c r="G218" i="6"/>
  <c r="F218" i="6"/>
  <c r="E218" i="6"/>
  <c r="D218" i="6"/>
  <c r="C218" i="6"/>
  <c r="L217" i="6"/>
  <c r="K217" i="6"/>
  <c r="J217" i="6"/>
  <c r="I217" i="6"/>
  <c r="H217" i="6"/>
  <c r="G217" i="6"/>
  <c r="F217" i="6"/>
  <c r="E217" i="6"/>
  <c r="D217" i="6"/>
  <c r="C217" i="6"/>
  <c r="L216" i="6"/>
  <c r="K216" i="6"/>
  <c r="J216" i="6"/>
  <c r="I216" i="6"/>
  <c r="H216" i="6"/>
  <c r="G216" i="6"/>
  <c r="F216" i="6"/>
  <c r="E216" i="6"/>
  <c r="D216" i="6"/>
  <c r="C216" i="6"/>
  <c r="L215" i="6"/>
  <c r="K215" i="6"/>
  <c r="J215" i="6"/>
  <c r="I215" i="6"/>
  <c r="H215" i="6"/>
  <c r="G215" i="6"/>
  <c r="F215" i="6"/>
  <c r="E215" i="6"/>
  <c r="D215" i="6"/>
  <c r="C215" i="6"/>
  <c r="L214" i="6"/>
  <c r="K214" i="6"/>
  <c r="J214" i="6"/>
  <c r="I214" i="6"/>
  <c r="H214" i="6"/>
  <c r="G214" i="6"/>
  <c r="F214" i="6"/>
  <c r="E214" i="6"/>
  <c r="D214" i="6"/>
  <c r="C214" i="6"/>
  <c r="L213" i="6"/>
  <c r="K213" i="6"/>
  <c r="J213" i="6"/>
  <c r="I213" i="6"/>
  <c r="H213" i="6"/>
  <c r="G213" i="6"/>
  <c r="F213" i="6"/>
  <c r="E213" i="6"/>
  <c r="D213" i="6"/>
  <c r="C213" i="6"/>
  <c r="L212" i="6"/>
  <c r="K212" i="6"/>
  <c r="J212" i="6"/>
  <c r="I212" i="6"/>
  <c r="H212" i="6"/>
  <c r="G212" i="6"/>
  <c r="F212" i="6"/>
  <c r="E212" i="6"/>
  <c r="D212" i="6"/>
  <c r="C212" i="6"/>
  <c r="L211" i="6"/>
  <c r="K211" i="6"/>
  <c r="J211" i="6"/>
  <c r="I211" i="6"/>
  <c r="H211" i="6"/>
  <c r="G211" i="6"/>
  <c r="F211" i="6"/>
  <c r="E211" i="6"/>
  <c r="D211" i="6"/>
  <c r="C211" i="6"/>
  <c r="L210" i="6"/>
  <c r="K210" i="6"/>
  <c r="J210" i="6"/>
  <c r="I210" i="6"/>
  <c r="H210" i="6"/>
  <c r="G210" i="6"/>
  <c r="F210" i="6"/>
  <c r="E210" i="6"/>
  <c r="D210" i="6"/>
  <c r="C210" i="6"/>
  <c r="L209" i="6"/>
  <c r="K209" i="6"/>
  <c r="J209" i="6"/>
  <c r="I209" i="6"/>
  <c r="H209" i="6"/>
  <c r="G209" i="6"/>
  <c r="F209" i="6"/>
  <c r="E209" i="6"/>
  <c r="D209" i="6"/>
  <c r="C209" i="6"/>
  <c r="L208" i="6"/>
  <c r="K208" i="6"/>
  <c r="J208" i="6"/>
  <c r="I208" i="6"/>
  <c r="H208" i="6"/>
  <c r="G208" i="6"/>
  <c r="F208" i="6"/>
  <c r="E208" i="6"/>
  <c r="D208" i="6"/>
  <c r="C208" i="6"/>
  <c r="L207" i="6"/>
  <c r="K207" i="6"/>
  <c r="J207" i="6"/>
  <c r="I207" i="6"/>
  <c r="H207" i="6"/>
  <c r="G207" i="6"/>
  <c r="F207" i="6"/>
  <c r="E207" i="6"/>
  <c r="D207" i="6"/>
  <c r="C207" i="6"/>
  <c r="L206" i="6"/>
  <c r="K206" i="6"/>
  <c r="J206" i="6"/>
  <c r="I206" i="6"/>
  <c r="H206" i="6"/>
  <c r="G206" i="6"/>
  <c r="F206" i="6"/>
  <c r="E206" i="6"/>
  <c r="D206" i="6"/>
  <c r="C206" i="6"/>
  <c r="L205" i="6"/>
  <c r="K205" i="6"/>
  <c r="J205" i="6"/>
  <c r="I205" i="6"/>
  <c r="H205" i="6"/>
  <c r="G205" i="6"/>
  <c r="F205" i="6"/>
  <c r="E205" i="6"/>
  <c r="D205" i="6"/>
  <c r="C205" i="6"/>
  <c r="L204" i="6"/>
  <c r="K204" i="6"/>
  <c r="J204" i="6"/>
  <c r="I204" i="6"/>
  <c r="H204" i="6"/>
  <c r="G204" i="6"/>
  <c r="F204" i="6"/>
  <c r="E204" i="6"/>
  <c r="D204" i="6"/>
  <c r="C204" i="6"/>
  <c r="L203" i="6"/>
  <c r="K203" i="6"/>
  <c r="J203" i="6"/>
  <c r="I203" i="6"/>
  <c r="H203" i="6"/>
  <c r="G203" i="6"/>
  <c r="F203" i="6"/>
  <c r="E203" i="6"/>
  <c r="D203" i="6"/>
  <c r="C203" i="6"/>
  <c r="L202" i="6"/>
  <c r="K202" i="6"/>
  <c r="J202" i="6"/>
  <c r="I202" i="6"/>
  <c r="H202" i="6"/>
  <c r="G202" i="6"/>
  <c r="F202" i="6"/>
  <c r="E202" i="6"/>
  <c r="D202" i="6"/>
  <c r="C202" i="6"/>
  <c r="L201" i="6"/>
  <c r="K201" i="6"/>
  <c r="J201" i="6"/>
  <c r="I201" i="6"/>
  <c r="H201" i="6"/>
  <c r="G201" i="6"/>
  <c r="F201" i="6"/>
  <c r="E201" i="6"/>
  <c r="D201" i="6"/>
  <c r="C201" i="6"/>
  <c r="L200" i="6"/>
  <c r="K200" i="6"/>
  <c r="J200" i="6"/>
  <c r="I200" i="6"/>
  <c r="H200" i="6"/>
  <c r="G200" i="6"/>
  <c r="F200" i="6"/>
  <c r="E200" i="6"/>
  <c r="D200" i="6"/>
  <c r="C200" i="6"/>
  <c r="L199" i="6"/>
  <c r="K199" i="6"/>
  <c r="J199" i="6"/>
  <c r="I199" i="6"/>
  <c r="H199" i="6"/>
  <c r="G199" i="6"/>
  <c r="F199" i="6"/>
  <c r="E199" i="6"/>
  <c r="D199" i="6"/>
  <c r="C199" i="6"/>
  <c r="L198" i="6"/>
  <c r="K198" i="6"/>
  <c r="J198" i="6"/>
  <c r="I198" i="6"/>
  <c r="H198" i="6"/>
  <c r="G198" i="6"/>
  <c r="F198" i="6"/>
  <c r="E198" i="6"/>
  <c r="D198" i="6"/>
  <c r="C198" i="6"/>
  <c r="L197" i="6"/>
  <c r="K197" i="6"/>
  <c r="J197" i="6"/>
  <c r="I197" i="6"/>
  <c r="H197" i="6"/>
  <c r="G197" i="6"/>
  <c r="F197" i="6"/>
  <c r="E197" i="6"/>
  <c r="D197" i="6"/>
  <c r="C197" i="6"/>
  <c r="L196" i="6"/>
  <c r="K196" i="6"/>
  <c r="J196" i="6"/>
  <c r="I196" i="6"/>
  <c r="H196" i="6"/>
  <c r="G196" i="6"/>
  <c r="F196" i="6"/>
  <c r="E196" i="6"/>
  <c r="D196" i="6"/>
  <c r="C196" i="6"/>
  <c r="L195" i="6"/>
  <c r="K195" i="6"/>
  <c r="J195" i="6"/>
  <c r="I195" i="6"/>
  <c r="H195" i="6"/>
  <c r="G195" i="6"/>
  <c r="F195" i="6"/>
  <c r="E195" i="6"/>
  <c r="D195" i="6"/>
  <c r="C195" i="6"/>
  <c r="L194" i="6"/>
  <c r="K194" i="6"/>
  <c r="J194" i="6"/>
  <c r="I194" i="6"/>
  <c r="H194" i="6"/>
  <c r="G194" i="6"/>
  <c r="F194" i="6"/>
  <c r="E194" i="6"/>
  <c r="D194" i="6"/>
  <c r="C194" i="6"/>
  <c r="L193" i="6"/>
  <c r="K193" i="6"/>
  <c r="J193" i="6"/>
  <c r="I193" i="6"/>
  <c r="H193" i="6"/>
  <c r="G193" i="6"/>
  <c r="F193" i="6"/>
  <c r="E193" i="6"/>
  <c r="D193" i="6"/>
  <c r="C193" i="6"/>
  <c r="L192" i="6"/>
  <c r="K192" i="6"/>
  <c r="J192" i="6"/>
  <c r="I192" i="6"/>
  <c r="H192" i="6"/>
  <c r="G192" i="6"/>
  <c r="F192" i="6"/>
  <c r="E192" i="6"/>
  <c r="D192" i="6"/>
  <c r="C192" i="6"/>
  <c r="L191" i="6"/>
  <c r="K191" i="6"/>
  <c r="J191" i="6"/>
  <c r="I191" i="6"/>
  <c r="H191" i="6"/>
  <c r="G191" i="6"/>
  <c r="F191" i="6"/>
  <c r="E191" i="6"/>
  <c r="D191" i="6"/>
  <c r="C191" i="6"/>
  <c r="L190" i="6"/>
  <c r="K190" i="6"/>
  <c r="J190" i="6"/>
  <c r="I190" i="6"/>
  <c r="H190" i="6"/>
  <c r="G190" i="6"/>
  <c r="F190" i="6"/>
  <c r="E190" i="6"/>
  <c r="D190" i="6"/>
  <c r="C190" i="6"/>
  <c r="L189" i="6"/>
  <c r="K189" i="6"/>
  <c r="J189" i="6"/>
  <c r="I189" i="6"/>
  <c r="H189" i="6"/>
  <c r="G189" i="6"/>
  <c r="F189" i="6"/>
  <c r="E189" i="6"/>
  <c r="D189" i="6"/>
  <c r="C189" i="6"/>
  <c r="L188" i="6"/>
  <c r="K188" i="6"/>
  <c r="J188" i="6"/>
  <c r="I188" i="6"/>
  <c r="H188" i="6"/>
  <c r="G188" i="6"/>
  <c r="F188" i="6"/>
  <c r="E188" i="6"/>
  <c r="D188" i="6"/>
  <c r="C188" i="6"/>
  <c r="L187" i="6"/>
  <c r="K187" i="6"/>
  <c r="J187" i="6"/>
  <c r="I187" i="6"/>
  <c r="H187" i="6"/>
  <c r="G187" i="6"/>
  <c r="F187" i="6"/>
  <c r="E187" i="6"/>
  <c r="D187" i="6"/>
  <c r="C187" i="6"/>
  <c r="L186" i="6"/>
  <c r="K186" i="6"/>
  <c r="J186" i="6"/>
  <c r="I186" i="6"/>
  <c r="H186" i="6"/>
  <c r="G186" i="6"/>
  <c r="F186" i="6"/>
  <c r="E186" i="6"/>
  <c r="D186" i="6"/>
  <c r="C186" i="6"/>
  <c r="L185" i="6"/>
  <c r="K185" i="6"/>
  <c r="J185" i="6"/>
  <c r="I185" i="6"/>
  <c r="H185" i="6"/>
  <c r="G185" i="6"/>
  <c r="F185" i="6"/>
  <c r="E185" i="6"/>
  <c r="D185" i="6"/>
  <c r="C185" i="6"/>
  <c r="L184" i="6"/>
  <c r="K184" i="6"/>
  <c r="J184" i="6"/>
  <c r="I184" i="6"/>
  <c r="H184" i="6"/>
  <c r="G184" i="6"/>
  <c r="F184" i="6"/>
  <c r="E184" i="6"/>
  <c r="D184" i="6"/>
  <c r="C184" i="6"/>
  <c r="L183" i="6"/>
  <c r="K183" i="6"/>
  <c r="J183" i="6"/>
  <c r="I183" i="6"/>
  <c r="H183" i="6"/>
  <c r="G183" i="6"/>
  <c r="F183" i="6"/>
  <c r="E183" i="6"/>
  <c r="D183" i="6"/>
  <c r="C183" i="6"/>
  <c r="L182" i="6"/>
  <c r="K182" i="6"/>
  <c r="J182" i="6"/>
  <c r="I182" i="6"/>
  <c r="H182" i="6"/>
  <c r="G182" i="6"/>
  <c r="F182" i="6"/>
  <c r="E182" i="6"/>
  <c r="D182" i="6"/>
  <c r="C182" i="6"/>
  <c r="L181" i="6"/>
  <c r="K181" i="6"/>
  <c r="J181" i="6"/>
  <c r="I181" i="6"/>
  <c r="H181" i="6"/>
  <c r="G181" i="6"/>
  <c r="F181" i="6"/>
  <c r="E181" i="6"/>
  <c r="D181" i="6"/>
  <c r="C181" i="6"/>
  <c r="L180" i="6"/>
  <c r="K180" i="6"/>
  <c r="J180" i="6"/>
  <c r="I180" i="6"/>
  <c r="H180" i="6"/>
  <c r="G180" i="6"/>
  <c r="F180" i="6"/>
  <c r="E180" i="6"/>
  <c r="D180" i="6"/>
  <c r="C180" i="6"/>
  <c r="L179" i="6"/>
  <c r="K179" i="6"/>
  <c r="J179" i="6"/>
  <c r="I179" i="6"/>
  <c r="H179" i="6"/>
  <c r="G179" i="6"/>
  <c r="F179" i="6"/>
  <c r="E179" i="6"/>
  <c r="D179" i="6"/>
  <c r="C179" i="6"/>
  <c r="L178" i="6"/>
  <c r="K178" i="6"/>
  <c r="J178" i="6"/>
  <c r="I178" i="6"/>
  <c r="H178" i="6"/>
  <c r="G178" i="6"/>
  <c r="F178" i="6"/>
  <c r="E178" i="6"/>
  <c r="D178" i="6"/>
  <c r="C178" i="6"/>
  <c r="L177" i="6"/>
  <c r="K177" i="6"/>
  <c r="J177" i="6"/>
  <c r="I177" i="6"/>
  <c r="H177" i="6"/>
  <c r="G177" i="6"/>
  <c r="F177" i="6"/>
  <c r="E177" i="6"/>
  <c r="D177" i="6"/>
  <c r="C177" i="6"/>
  <c r="L176" i="6"/>
  <c r="K176" i="6"/>
  <c r="J176" i="6"/>
  <c r="I176" i="6"/>
  <c r="H176" i="6"/>
  <c r="G176" i="6"/>
  <c r="F176" i="6"/>
  <c r="E176" i="6"/>
  <c r="D176" i="6"/>
  <c r="C176" i="6"/>
  <c r="L175" i="6"/>
  <c r="K175" i="6"/>
  <c r="J175" i="6"/>
  <c r="I175" i="6"/>
  <c r="H175" i="6"/>
  <c r="G175" i="6"/>
  <c r="F175" i="6"/>
  <c r="E175" i="6"/>
  <c r="D175" i="6"/>
  <c r="C175" i="6"/>
  <c r="L174" i="6"/>
  <c r="K174" i="6"/>
  <c r="J174" i="6"/>
  <c r="I174" i="6"/>
  <c r="H174" i="6"/>
  <c r="G174" i="6"/>
  <c r="F174" i="6"/>
  <c r="E174" i="6"/>
  <c r="D174" i="6"/>
  <c r="C174" i="6"/>
  <c r="L173" i="6"/>
  <c r="K173" i="6"/>
  <c r="J173" i="6"/>
  <c r="I173" i="6"/>
  <c r="H173" i="6"/>
  <c r="G173" i="6"/>
  <c r="F173" i="6"/>
  <c r="E173" i="6"/>
  <c r="D173" i="6"/>
  <c r="C173" i="6"/>
  <c r="L172" i="6"/>
  <c r="K172" i="6"/>
  <c r="J172" i="6"/>
  <c r="I172" i="6"/>
  <c r="H172" i="6"/>
  <c r="G172" i="6"/>
  <c r="F172" i="6"/>
  <c r="E172" i="6"/>
  <c r="D172" i="6"/>
  <c r="C172" i="6"/>
  <c r="L171" i="6"/>
  <c r="K171" i="6"/>
  <c r="J171" i="6"/>
  <c r="I171" i="6"/>
  <c r="H171" i="6"/>
  <c r="G171" i="6"/>
  <c r="F171" i="6"/>
  <c r="E171" i="6"/>
  <c r="D171" i="6"/>
  <c r="C171" i="6"/>
  <c r="L170" i="6"/>
  <c r="K170" i="6"/>
  <c r="J170" i="6"/>
  <c r="I170" i="6"/>
  <c r="H170" i="6"/>
  <c r="G170" i="6"/>
  <c r="F170" i="6"/>
  <c r="E170" i="6"/>
  <c r="D170" i="6"/>
  <c r="C170" i="6"/>
  <c r="L169" i="6"/>
  <c r="K169" i="6"/>
  <c r="J169" i="6"/>
  <c r="I169" i="6"/>
  <c r="H169" i="6"/>
  <c r="G169" i="6"/>
  <c r="F169" i="6"/>
  <c r="E169" i="6"/>
  <c r="D169" i="6"/>
  <c r="C169" i="6"/>
  <c r="L168" i="6"/>
  <c r="K168" i="6"/>
  <c r="J168" i="6"/>
  <c r="I168" i="6"/>
  <c r="H168" i="6"/>
  <c r="G168" i="6"/>
  <c r="F168" i="6"/>
  <c r="E168" i="6"/>
  <c r="D168" i="6"/>
  <c r="C168" i="6"/>
  <c r="L167" i="6"/>
  <c r="K167" i="6"/>
  <c r="J167" i="6"/>
  <c r="I167" i="6"/>
  <c r="H167" i="6"/>
  <c r="G167" i="6"/>
  <c r="F167" i="6"/>
  <c r="E167" i="6"/>
  <c r="D167" i="6"/>
  <c r="C167" i="6"/>
  <c r="L166" i="6"/>
  <c r="K166" i="6"/>
  <c r="J166" i="6"/>
  <c r="I166" i="6"/>
  <c r="H166" i="6"/>
  <c r="G166" i="6"/>
  <c r="F166" i="6"/>
  <c r="E166" i="6"/>
  <c r="D166" i="6"/>
  <c r="C166" i="6"/>
  <c r="L165" i="6"/>
  <c r="K165" i="6"/>
  <c r="J165" i="6"/>
  <c r="I165" i="6"/>
  <c r="H165" i="6"/>
  <c r="G165" i="6"/>
  <c r="F165" i="6"/>
  <c r="E165" i="6"/>
  <c r="D165" i="6"/>
  <c r="C165" i="6"/>
  <c r="L164" i="6"/>
  <c r="K164" i="6"/>
  <c r="J164" i="6"/>
  <c r="I164" i="6"/>
  <c r="H164" i="6"/>
  <c r="G164" i="6"/>
  <c r="F164" i="6"/>
  <c r="E164" i="6"/>
  <c r="D164" i="6"/>
  <c r="C164" i="6"/>
  <c r="L163" i="6"/>
  <c r="K163" i="6"/>
  <c r="J163" i="6"/>
  <c r="I163" i="6"/>
  <c r="H163" i="6"/>
  <c r="G163" i="6"/>
  <c r="F163" i="6"/>
  <c r="E163" i="6"/>
  <c r="D163" i="6"/>
  <c r="C163" i="6"/>
  <c r="L162" i="6"/>
  <c r="K162" i="6"/>
  <c r="J162" i="6"/>
  <c r="I162" i="6"/>
  <c r="H162" i="6"/>
  <c r="G162" i="6"/>
  <c r="F162" i="6"/>
  <c r="E162" i="6"/>
  <c r="D162" i="6"/>
  <c r="C162" i="6"/>
  <c r="L161" i="6"/>
  <c r="K161" i="6"/>
  <c r="J161" i="6"/>
  <c r="I161" i="6"/>
  <c r="H161" i="6"/>
  <c r="G161" i="6"/>
  <c r="F161" i="6"/>
  <c r="E161" i="6"/>
  <c r="D161" i="6"/>
  <c r="C161" i="6"/>
  <c r="L160" i="6"/>
  <c r="K160" i="6"/>
  <c r="J160" i="6"/>
  <c r="I160" i="6"/>
  <c r="H160" i="6"/>
  <c r="G160" i="6"/>
  <c r="F160" i="6"/>
  <c r="E160" i="6"/>
  <c r="D160" i="6"/>
  <c r="C160" i="6"/>
  <c r="L159" i="6"/>
  <c r="K159" i="6"/>
  <c r="J159" i="6"/>
  <c r="I159" i="6"/>
  <c r="H159" i="6"/>
  <c r="G159" i="6"/>
  <c r="F159" i="6"/>
  <c r="E159" i="6"/>
  <c r="D159" i="6"/>
  <c r="C159" i="6"/>
  <c r="L158" i="6"/>
  <c r="K158" i="6"/>
  <c r="J158" i="6"/>
  <c r="I158" i="6"/>
  <c r="H158" i="6"/>
  <c r="G158" i="6"/>
  <c r="F158" i="6"/>
  <c r="E158" i="6"/>
  <c r="D158" i="6"/>
  <c r="C158" i="6"/>
  <c r="L157" i="6"/>
  <c r="K157" i="6"/>
  <c r="J157" i="6"/>
  <c r="I157" i="6"/>
  <c r="H157" i="6"/>
  <c r="G157" i="6"/>
  <c r="F157" i="6"/>
  <c r="E157" i="6"/>
  <c r="D157" i="6"/>
  <c r="C157" i="6"/>
  <c r="L156" i="6"/>
  <c r="K156" i="6"/>
  <c r="J156" i="6"/>
  <c r="I156" i="6"/>
  <c r="H156" i="6"/>
  <c r="G156" i="6"/>
  <c r="F156" i="6"/>
  <c r="E156" i="6"/>
  <c r="D156" i="6"/>
  <c r="C156" i="6"/>
  <c r="L155" i="6"/>
  <c r="K155" i="6"/>
  <c r="J155" i="6"/>
  <c r="I155" i="6"/>
  <c r="H155" i="6"/>
  <c r="G155" i="6"/>
  <c r="F155" i="6"/>
  <c r="E155" i="6"/>
  <c r="D155" i="6"/>
  <c r="C155" i="6"/>
  <c r="L154" i="6"/>
  <c r="K154" i="6"/>
  <c r="J154" i="6"/>
  <c r="I154" i="6"/>
  <c r="H154" i="6"/>
  <c r="G154" i="6"/>
  <c r="F154" i="6"/>
  <c r="E154" i="6"/>
  <c r="D154" i="6"/>
  <c r="C154" i="6"/>
  <c r="L153" i="6"/>
  <c r="K153" i="6"/>
  <c r="J153" i="6"/>
  <c r="I153" i="6"/>
  <c r="H153" i="6"/>
  <c r="G153" i="6"/>
  <c r="F153" i="6"/>
  <c r="E153" i="6"/>
  <c r="D153" i="6"/>
  <c r="C153" i="6"/>
  <c r="L152" i="6"/>
  <c r="K152" i="6"/>
  <c r="J152" i="6"/>
  <c r="I152" i="6"/>
  <c r="H152" i="6"/>
  <c r="G152" i="6"/>
  <c r="F152" i="6"/>
  <c r="E152" i="6"/>
  <c r="D152" i="6"/>
  <c r="C152" i="6"/>
  <c r="L151" i="6"/>
  <c r="K151" i="6"/>
  <c r="J151" i="6"/>
  <c r="I151" i="6"/>
  <c r="H151" i="6"/>
  <c r="G151" i="6"/>
  <c r="F151" i="6"/>
  <c r="E151" i="6"/>
  <c r="D151" i="6"/>
  <c r="C151" i="6"/>
  <c r="L150" i="6"/>
  <c r="K150" i="6"/>
  <c r="J150" i="6"/>
  <c r="I150" i="6"/>
  <c r="H150" i="6"/>
  <c r="G150" i="6"/>
  <c r="F150" i="6"/>
  <c r="E150" i="6"/>
  <c r="D150" i="6"/>
  <c r="C150" i="6"/>
  <c r="L149" i="6"/>
  <c r="K149" i="6"/>
  <c r="J149" i="6"/>
  <c r="I149" i="6"/>
  <c r="H149" i="6"/>
  <c r="G149" i="6"/>
  <c r="F149" i="6"/>
  <c r="E149" i="6"/>
  <c r="D149" i="6"/>
  <c r="C149" i="6"/>
  <c r="L148" i="6"/>
  <c r="K148" i="6"/>
  <c r="J148" i="6"/>
  <c r="I148" i="6"/>
  <c r="H148" i="6"/>
  <c r="G148" i="6"/>
  <c r="F148" i="6"/>
  <c r="E148" i="6"/>
  <c r="D148" i="6"/>
  <c r="C148" i="6"/>
  <c r="L147" i="6"/>
  <c r="K147" i="6"/>
  <c r="J147" i="6"/>
  <c r="I147" i="6"/>
  <c r="H147" i="6"/>
  <c r="G147" i="6"/>
  <c r="F147" i="6"/>
  <c r="E147" i="6"/>
  <c r="D147" i="6"/>
  <c r="C147" i="6"/>
  <c r="L146" i="6"/>
  <c r="K146" i="6"/>
  <c r="J146" i="6"/>
  <c r="I146" i="6"/>
  <c r="H146" i="6"/>
  <c r="G146" i="6"/>
  <c r="F146" i="6"/>
  <c r="E146" i="6"/>
  <c r="D146" i="6"/>
  <c r="C146" i="6"/>
  <c r="L145" i="6"/>
  <c r="K145" i="6"/>
  <c r="J145" i="6"/>
  <c r="I145" i="6"/>
  <c r="H145" i="6"/>
  <c r="G145" i="6"/>
  <c r="F145" i="6"/>
  <c r="E145" i="6"/>
  <c r="D145" i="6"/>
  <c r="C145" i="6"/>
  <c r="L144" i="6"/>
  <c r="K144" i="6"/>
  <c r="J144" i="6"/>
  <c r="I144" i="6"/>
  <c r="H144" i="6"/>
  <c r="G144" i="6"/>
  <c r="F144" i="6"/>
  <c r="E144" i="6"/>
  <c r="D144" i="6"/>
  <c r="C144" i="6"/>
  <c r="L143" i="6"/>
  <c r="K143" i="6"/>
  <c r="J143" i="6"/>
  <c r="I143" i="6"/>
  <c r="H143" i="6"/>
  <c r="G143" i="6"/>
  <c r="F143" i="6"/>
  <c r="E143" i="6"/>
  <c r="D143" i="6"/>
  <c r="C143" i="6"/>
  <c r="L142" i="6"/>
  <c r="K142" i="6"/>
  <c r="J142" i="6"/>
  <c r="I142" i="6"/>
  <c r="H142" i="6"/>
  <c r="G142" i="6"/>
  <c r="F142" i="6"/>
  <c r="E142" i="6"/>
  <c r="D142" i="6"/>
  <c r="C142" i="6"/>
  <c r="L141" i="6"/>
  <c r="K141" i="6"/>
  <c r="J141" i="6"/>
  <c r="I141" i="6"/>
  <c r="H141" i="6"/>
  <c r="G141" i="6"/>
  <c r="F141" i="6"/>
  <c r="E141" i="6"/>
  <c r="D141" i="6"/>
  <c r="C141" i="6"/>
  <c r="L140" i="6"/>
  <c r="K140" i="6"/>
  <c r="J140" i="6"/>
  <c r="I140" i="6"/>
  <c r="H140" i="6"/>
  <c r="G140" i="6"/>
  <c r="F140" i="6"/>
  <c r="E140" i="6"/>
  <c r="D140" i="6"/>
  <c r="C140" i="6"/>
  <c r="L139" i="6"/>
  <c r="K139" i="6"/>
  <c r="J139" i="6"/>
  <c r="I139" i="6"/>
  <c r="H139" i="6"/>
  <c r="G139" i="6"/>
  <c r="F139" i="6"/>
  <c r="E139" i="6"/>
  <c r="D139" i="6"/>
  <c r="C139" i="6"/>
  <c r="L138" i="6"/>
  <c r="K138" i="6"/>
  <c r="J138" i="6"/>
  <c r="I138" i="6"/>
  <c r="H138" i="6"/>
  <c r="G138" i="6"/>
  <c r="F138" i="6"/>
  <c r="E138" i="6"/>
  <c r="D138" i="6"/>
  <c r="C138" i="6"/>
  <c r="L137" i="6"/>
  <c r="K137" i="6"/>
  <c r="J137" i="6"/>
  <c r="I137" i="6"/>
  <c r="H137" i="6"/>
  <c r="G137" i="6"/>
  <c r="F137" i="6"/>
  <c r="E137" i="6"/>
  <c r="D137" i="6"/>
  <c r="C137" i="6"/>
  <c r="L136" i="6"/>
  <c r="K136" i="6"/>
  <c r="J136" i="6"/>
  <c r="I136" i="6"/>
  <c r="H136" i="6"/>
  <c r="G136" i="6"/>
  <c r="F136" i="6"/>
  <c r="E136" i="6"/>
  <c r="D136" i="6"/>
  <c r="C136" i="6"/>
  <c r="L135" i="6"/>
  <c r="K135" i="6"/>
  <c r="J135" i="6"/>
  <c r="I135" i="6"/>
  <c r="H135" i="6"/>
  <c r="G135" i="6"/>
  <c r="F135" i="6"/>
  <c r="E135" i="6"/>
  <c r="D135" i="6"/>
  <c r="C135" i="6"/>
  <c r="L134" i="6"/>
  <c r="K134" i="6"/>
  <c r="J134" i="6"/>
  <c r="I134" i="6"/>
  <c r="H134" i="6"/>
  <c r="G134" i="6"/>
  <c r="F134" i="6"/>
  <c r="E134" i="6"/>
  <c r="D134" i="6"/>
  <c r="C134" i="6"/>
  <c r="L133" i="6"/>
  <c r="K133" i="6"/>
  <c r="J133" i="6"/>
  <c r="I133" i="6"/>
  <c r="H133" i="6"/>
  <c r="G133" i="6"/>
  <c r="F133" i="6"/>
  <c r="E133" i="6"/>
  <c r="D133" i="6"/>
  <c r="C133" i="6"/>
  <c r="L132" i="6"/>
  <c r="K132" i="6"/>
  <c r="J132" i="6"/>
  <c r="I132" i="6"/>
  <c r="H132" i="6"/>
  <c r="G132" i="6"/>
  <c r="F132" i="6"/>
  <c r="E132" i="6"/>
  <c r="D132" i="6"/>
  <c r="C132" i="6"/>
  <c r="L131" i="6"/>
  <c r="K131" i="6"/>
  <c r="J131" i="6"/>
  <c r="I131" i="6"/>
  <c r="H131" i="6"/>
  <c r="G131" i="6"/>
  <c r="F131" i="6"/>
  <c r="E131" i="6"/>
  <c r="D131" i="6"/>
  <c r="C131" i="6"/>
  <c r="L130" i="6"/>
  <c r="K130" i="6"/>
  <c r="J130" i="6"/>
  <c r="I130" i="6"/>
  <c r="H130" i="6"/>
  <c r="G130" i="6"/>
  <c r="F130" i="6"/>
  <c r="E130" i="6"/>
  <c r="D130" i="6"/>
  <c r="C130" i="6"/>
  <c r="L129" i="6"/>
  <c r="K129" i="6"/>
  <c r="J129" i="6"/>
  <c r="I129" i="6"/>
  <c r="H129" i="6"/>
  <c r="G129" i="6"/>
  <c r="F129" i="6"/>
  <c r="E129" i="6"/>
  <c r="D129" i="6"/>
  <c r="C129" i="6"/>
  <c r="L128" i="6"/>
  <c r="K128" i="6"/>
  <c r="J128" i="6"/>
  <c r="I128" i="6"/>
  <c r="H128" i="6"/>
  <c r="G128" i="6"/>
  <c r="F128" i="6"/>
  <c r="E128" i="6"/>
  <c r="D128" i="6"/>
  <c r="C128" i="6"/>
  <c r="L127" i="6"/>
  <c r="K127" i="6"/>
  <c r="J127" i="6"/>
  <c r="I127" i="6"/>
  <c r="H127" i="6"/>
  <c r="G127" i="6"/>
  <c r="F127" i="6"/>
  <c r="E127" i="6"/>
  <c r="D127" i="6"/>
  <c r="C127" i="6"/>
  <c r="L126" i="6"/>
  <c r="K126" i="6"/>
  <c r="J126" i="6"/>
  <c r="I126" i="6"/>
  <c r="H126" i="6"/>
  <c r="G126" i="6"/>
  <c r="F126" i="6"/>
  <c r="E126" i="6"/>
  <c r="D126" i="6"/>
  <c r="C126" i="6"/>
  <c r="L125" i="6"/>
  <c r="K125" i="6"/>
  <c r="J125" i="6"/>
  <c r="I125" i="6"/>
  <c r="H125" i="6"/>
  <c r="G125" i="6"/>
  <c r="F125" i="6"/>
  <c r="E125" i="6"/>
  <c r="D125" i="6"/>
  <c r="C125" i="6"/>
  <c r="L124" i="6"/>
  <c r="K124" i="6"/>
  <c r="J124" i="6"/>
  <c r="I124" i="6"/>
  <c r="H124" i="6"/>
  <c r="G124" i="6"/>
  <c r="F124" i="6"/>
  <c r="E124" i="6"/>
  <c r="D124" i="6"/>
  <c r="C124" i="6"/>
  <c r="L123" i="6"/>
  <c r="K123" i="6"/>
  <c r="J123" i="6"/>
  <c r="I123" i="6"/>
  <c r="H123" i="6"/>
  <c r="G123" i="6"/>
  <c r="F123" i="6"/>
  <c r="E123" i="6"/>
  <c r="D123" i="6"/>
  <c r="C123" i="6"/>
  <c r="L122" i="6"/>
  <c r="K122" i="6"/>
  <c r="J122" i="6"/>
  <c r="I122" i="6"/>
  <c r="H122" i="6"/>
  <c r="G122" i="6"/>
  <c r="F122" i="6"/>
  <c r="E122" i="6"/>
  <c r="D122" i="6"/>
  <c r="C122" i="6"/>
  <c r="L121" i="6"/>
  <c r="K121" i="6"/>
  <c r="J121" i="6"/>
  <c r="I121" i="6"/>
  <c r="H121" i="6"/>
  <c r="G121" i="6"/>
  <c r="F121" i="6"/>
  <c r="E121" i="6"/>
  <c r="D121" i="6"/>
  <c r="C121" i="6"/>
  <c r="L120" i="6"/>
  <c r="K120" i="6"/>
  <c r="J120" i="6"/>
  <c r="I120" i="6"/>
  <c r="H120" i="6"/>
  <c r="G120" i="6"/>
  <c r="F120" i="6"/>
  <c r="E120" i="6"/>
  <c r="D120" i="6"/>
  <c r="C120" i="6"/>
  <c r="L119" i="6"/>
  <c r="K119" i="6"/>
  <c r="J119" i="6"/>
  <c r="I119" i="6"/>
  <c r="H119" i="6"/>
  <c r="G119" i="6"/>
  <c r="F119" i="6"/>
  <c r="E119" i="6"/>
  <c r="D119" i="6"/>
  <c r="C119" i="6"/>
  <c r="L118" i="6"/>
  <c r="K118" i="6"/>
  <c r="J118" i="6"/>
  <c r="I118" i="6"/>
  <c r="H118" i="6"/>
  <c r="G118" i="6"/>
  <c r="F118" i="6"/>
  <c r="E118" i="6"/>
  <c r="D118" i="6"/>
  <c r="C118" i="6"/>
  <c r="L117" i="6"/>
  <c r="K117" i="6"/>
  <c r="J117" i="6"/>
  <c r="I117" i="6"/>
  <c r="H117" i="6"/>
  <c r="G117" i="6"/>
  <c r="F117" i="6"/>
  <c r="E117" i="6"/>
  <c r="D117" i="6"/>
  <c r="C117" i="6"/>
  <c r="L116" i="6"/>
  <c r="K116" i="6"/>
  <c r="J116" i="6"/>
  <c r="I116" i="6"/>
  <c r="H116" i="6"/>
  <c r="G116" i="6"/>
  <c r="F116" i="6"/>
  <c r="E116" i="6"/>
  <c r="D116" i="6"/>
  <c r="C116" i="6"/>
  <c r="L115" i="6"/>
  <c r="K115" i="6"/>
  <c r="J115" i="6"/>
  <c r="I115" i="6"/>
  <c r="H115" i="6"/>
  <c r="G115" i="6"/>
  <c r="F115" i="6"/>
  <c r="E115" i="6"/>
  <c r="D115" i="6"/>
  <c r="C115" i="6"/>
  <c r="L114" i="6"/>
  <c r="K114" i="6"/>
  <c r="J114" i="6"/>
  <c r="I114" i="6"/>
  <c r="H114" i="6"/>
  <c r="G114" i="6"/>
  <c r="F114" i="6"/>
  <c r="E114" i="6"/>
  <c r="D114" i="6"/>
  <c r="C114" i="6"/>
  <c r="L113" i="6"/>
  <c r="K113" i="6"/>
  <c r="J113" i="6"/>
  <c r="I113" i="6"/>
  <c r="H113" i="6"/>
  <c r="G113" i="6"/>
  <c r="F113" i="6"/>
  <c r="E113" i="6"/>
  <c r="D113" i="6"/>
  <c r="C113" i="6"/>
  <c r="L112" i="6"/>
  <c r="K112" i="6"/>
  <c r="J112" i="6"/>
  <c r="I112" i="6"/>
  <c r="H112" i="6"/>
  <c r="G112" i="6"/>
  <c r="F112" i="6"/>
  <c r="E112" i="6"/>
  <c r="D112" i="6"/>
  <c r="C112" i="6"/>
  <c r="L111" i="6"/>
  <c r="K111" i="6"/>
  <c r="J111" i="6"/>
  <c r="I111" i="6"/>
  <c r="H111" i="6"/>
  <c r="G111" i="6"/>
  <c r="F111" i="6"/>
  <c r="E111" i="6"/>
  <c r="D111" i="6"/>
  <c r="C111" i="6"/>
  <c r="L110" i="6"/>
  <c r="K110" i="6"/>
  <c r="J110" i="6"/>
  <c r="I110" i="6"/>
  <c r="H110" i="6"/>
  <c r="G110" i="6"/>
  <c r="F110" i="6"/>
  <c r="E110" i="6"/>
  <c r="D110" i="6"/>
  <c r="C110" i="6"/>
  <c r="L109" i="6"/>
  <c r="K109" i="6"/>
  <c r="J109" i="6"/>
  <c r="I109" i="6"/>
  <c r="H109" i="6"/>
  <c r="G109" i="6"/>
  <c r="F109" i="6"/>
  <c r="E109" i="6"/>
  <c r="D109" i="6"/>
  <c r="C109" i="6"/>
  <c r="L108" i="6"/>
  <c r="K108" i="6"/>
  <c r="J108" i="6"/>
  <c r="I108" i="6"/>
  <c r="H108" i="6"/>
  <c r="G108" i="6"/>
  <c r="F108" i="6"/>
  <c r="E108" i="6"/>
  <c r="D108" i="6"/>
  <c r="C108" i="6"/>
  <c r="L107" i="6"/>
  <c r="K107" i="6"/>
  <c r="J107" i="6"/>
  <c r="I107" i="6"/>
  <c r="H107" i="6"/>
  <c r="G107" i="6"/>
  <c r="F107" i="6"/>
  <c r="E107" i="6"/>
  <c r="D107" i="6"/>
  <c r="C107" i="6"/>
  <c r="L106" i="6"/>
  <c r="K106" i="6"/>
  <c r="J106" i="6"/>
  <c r="I106" i="6"/>
  <c r="H106" i="6"/>
  <c r="G106" i="6"/>
  <c r="F106" i="6"/>
  <c r="E106" i="6"/>
  <c r="D106" i="6"/>
  <c r="C106" i="6"/>
  <c r="L105" i="6"/>
  <c r="K105" i="6"/>
  <c r="J105" i="6"/>
  <c r="I105" i="6"/>
  <c r="H105" i="6"/>
  <c r="G105" i="6"/>
  <c r="F105" i="6"/>
  <c r="E105" i="6"/>
  <c r="D105" i="6"/>
  <c r="C105" i="6"/>
  <c r="L104" i="6"/>
  <c r="K104" i="6"/>
  <c r="J104" i="6"/>
  <c r="I104" i="6"/>
  <c r="H104" i="6"/>
  <c r="G104" i="6"/>
  <c r="F104" i="6"/>
  <c r="E104" i="6"/>
  <c r="D104" i="6"/>
  <c r="C104" i="6"/>
  <c r="L103" i="6"/>
  <c r="K103" i="6"/>
  <c r="J103" i="6"/>
  <c r="I103" i="6"/>
  <c r="H103" i="6"/>
  <c r="G103" i="6"/>
  <c r="F103" i="6"/>
  <c r="E103" i="6"/>
  <c r="D103" i="6"/>
  <c r="C103" i="6"/>
  <c r="H102" i="6"/>
  <c r="F102" i="6"/>
  <c r="D102" i="6"/>
  <c r="C102" i="6"/>
  <c r="H101" i="6"/>
  <c r="F101" i="6"/>
  <c r="D101" i="6"/>
  <c r="C101" i="6"/>
  <c r="H100" i="6"/>
  <c r="F100" i="6"/>
  <c r="D100" i="6"/>
  <c r="C100" i="6"/>
  <c r="H99" i="6"/>
  <c r="F99" i="6"/>
  <c r="D99" i="6"/>
  <c r="C99" i="6"/>
  <c r="H98" i="6"/>
  <c r="F98" i="6"/>
  <c r="D98" i="6"/>
  <c r="C98" i="6"/>
  <c r="H97" i="6"/>
  <c r="F97" i="6"/>
  <c r="D97" i="6"/>
  <c r="C97" i="6"/>
  <c r="H96" i="6"/>
  <c r="F96" i="6"/>
  <c r="D96" i="6"/>
  <c r="C96" i="6"/>
  <c r="H95" i="6"/>
  <c r="F95" i="6"/>
  <c r="D95" i="6"/>
  <c r="C95" i="6"/>
  <c r="H94" i="6"/>
  <c r="F94" i="6"/>
  <c r="D94" i="6"/>
  <c r="C94" i="6"/>
  <c r="H93" i="6"/>
  <c r="F93" i="6"/>
  <c r="D93" i="6"/>
  <c r="C93" i="6"/>
  <c r="H92" i="6"/>
  <c r="F92" i="6"/>
  <c r="D92" i="6"/>
  <c r="C92" i="6"/>
  <c r="H91" i="6"/>
  <c r="F91" i="6"/>
  <c r="D91" i="6"/>
  <c r="C91" i="6"/>
  <c r="H90" i="6"/>
  <c r="F90" i="6"/>
  <c r="D90" i="6"/>
  <c r="C90" i="6"/>
  <c r="H89" i="6"/>
  <c r="F89" i="6"/>
  <c r="D89" i="6"/>
  <c r="C89" i="6"/>
  <c r="H88" i="6"/>
  <c r="F88" i="6"/>
  <c r="D88" i="6"/>
  <c r="C88" i="6"/>
  <c r="H87" i="6"/>
  <c r="F87" i="6"/>
  <c r="D87" i="6"/>
  <c r="C87" i="6"/>
  <c r="H86" i="6"/>
  <c r="F86" i="6"/>
  <c r="D86" i="6"/>
  <c r="C86" i="6"/>
  <c r="H85" i="6"/>
  <c r="F85" i="6"/>
  <c r="D85" i="6"/>
  <c r="C85" i="6"/>
  <c r="H84" i="6"/>
  <c r="F84" i="6"/>
  <c r="D84" i="6"/>
  <c r="C84" i="6"/>
  <c r="H83" i="6"/>
  <c r="F83" i="6"/>
  <c r="D83" i="6"/>
  <c r="C83" i="6"/>
  <c r="H82" i="6"/>
  <c r="F82" i="6"/>
  <c r="D82" i="6"/>
  <c r="C82" i="6"/>
  <c r="H81" i="6"/>
  <c r="F81" i="6"/>
  <c r="D81" i="6"/>
  <c r="C81" i="6"/>
  <c r="H80" i="6"/>
  <c r="F80" i="6"/>
  <c r="D80" i="6"/>
  <c r="C80" i="6"/>
  <c r="H79" i="6"/>
  <c r="F79" i="6"/>
  <c r="D79" i="6"/>
  <c r="C79" i="6"/>
  <c r="H78" i="6"/>
  <c r="F78" i="6"/>
  <c r="D78" i="6"/>
  <c r="C78" i="6"/>
  <c r="H77" i="6"/>
  <c r="F77" i="6"/>
  <c r="D77" i="6"/>
  <c r="C77" i="6"/>
  <c r="H76" i="6"/>
  <c r="F76" i="6"/>
  <c r="D76" i="6"/>
  <c r="C76" i="6"/>
  <c r="H75" i="6"/>
  <c r="F75" i="6"/>
  <c r="D75" i="6"/>
  <c r="C75" i="6"/>
  <c r="H74" i="6"/>
  <c r="F74" i="6"/>
  <c r="D74" i="6"/>
  <c r="C74" i="6"/>
  <c r="H73" i="6"/>
  <c r="F73" i="6"/>
  <c r="D73" i="6"/>
  <c r="C73" i="6"/>
  <c r="H72" i="6"/>
  <c r="F72" i="6"/>
  <c r="D72" i="6"/>
  <c r="C72" i="6"/>
  <c r="H71" i="6"/>
  <c r="F71" i="6"/>
  <c r="D71" i="6"/>
  <c r="C71" i="6"/>
  <c r="H70" i="6"/>
  <c r="F70" i="6"/>
  <c r="D70" i="6"/>
  <c r="C70" i="6"/>
  <c r="H69" i="6"/>
  <c r="F69" i="6"/>
  <c r="D69" i="6"/>
  <c r="C69" i="6"/>
  <c r="H68" i="6"/>
  <c r="F68" i="6"/>
  <c r="D68" i="6"/>
  <c r="C68" i="6"/>
  <c r="H67" i="6"/>
  <c r="F67" i="6"/>
  <c r="D67" i="6"/>
  <c r="C67" i="6"/>
  <c r="H66" i="6"/>
  <c r="F66" i="6"/>
  <c r="D66" i="6"/>
  <c r="C66" i="6"/>
  <c r="H65" i="6"/>
  <c r="F65" i="6"/>
  <c r="D65" i="6"/>
  <c r="C65" i="6"/>
  <c r="H64" i="6"/>
  <c r="F64" i="6"/>
  <c r="D64" i="6"/>
  <c r="C64" i="6"/>
  <c r="H63" i="6"/>
  <c r="F63" i="6"/>
  <c r="D63" i="6"/>
  <c r="C63" i="6"/>
  <c r="H62" i="6"/>
  <c r="F62" i="6"/>
  <c r="D62" i="6"/>
  <c r="C62" i="6"/>
  <c r="H61" i="6"/>
  <c r="F61" i="6"/>
  <c r="D61" i="6"/>
  <c r="C61" i="6"/>
  <c r="H60" i="6"/>
  <c r="F60" i="6"/>
  <c r="D60" i="6"/>
  <c r="C60" i="6"/>
  <c r="H59" i="6"/>
  <c r="F59" i="6"/>
  <c r="D59" i="6"/>
  <c r="C59" i="6"/>
  <c r="H58" i="6"/>
  <c r="F58" i="6"/>
  <c r="D58" i="6"/>
  <c r="C58" i="6"/>
  <c r="H57" i="6"/>
  <c r="F57" i="6"/>
  <c r="D57" i="6"/>
  <c r="C57" i="6"/>
  <c r="H56" i="6"/>
  <c r="F56" i="6"/>
  <c r="D56" i="6"/>
  <c r="C56" i="6"/>
  <c r="H55" i="6"/>
  <c r="F55" i="6"/>
  <c r="D55" i="6"/>
  <c r="C55" i="6"/>
  <c r="H54" i="6"/>
  <c r="F54" i="6"/>
  <c r="D54" i="6"/>
  <c r="C54" i="6"/>
  <c r="H53" i="6"/>
  <c r="F53" i="6"/>
  <c r="D53" i="6"/>
  <c r="C53" i="6"/>
  <c r="F52" i="6"/>
  <c r="D52" i="6"/>
  <c r="C52" i="6"/>
  <c r="F51" i="6"/>
  <c r="D51" i="6"/>
  <c r="C51" i="6"/>
  <c r="F50" i="6"/>
  <c r="D50" i="6"/>
  <c r="C50" i="6"/>
  <c r="F49" i="6"/>
  <c r="D49" i="6"/>
  <c r="C49" i="6"/>
  <c r="F48" i="6"/>
  <c r="D48" i="6"/>
  <c r="C48" i="6"/>
  <c r="F47" i="6"/>
  <c r="D47" i="6"/>
  <c r="C47" i="6"/>
  <c r="F46" i="6"/>
  <c r="D46" i="6"/>
  <c r="C46" i="6"/>
  <c r="F45" i="6"/>
  <c r="D45" i="6"/>
  <c r="C45" i="6"/>
  <c r="F44" i="6"/>
  <c r="D44" i="6"/>
  <c r="C44" i="6"/>
  <c r="F43" i="6"/>
  <c r="D43" i="6"/>
  <c r="C43" i="6"/>
  <c r="F42" i="6"/>
  <c r="D42" i="6"/>
  <c r="C42" i="6"/>
  <c r="F41" i="6"/>
  <c r="D41" i="6"/>
  <c r="C41" i="6"/>
  <c r="F40" i="6"/>
  <c r="D40" i="6"/>
  <c r="C40" i="6"/>
  <c r="F39" i="6"/>
  <c r="D39" i="6"/>
  <c r="C39" i="6"/>
  <c r="F38" i="6"/>
  <c r="D38" i="6"/>
  <c r="C38" i="6"/>
  <c r="F37" i="6"/>
  <c r="D37" i="6"/>
  <c r="C37" i="6"/>
  <c r="F36" i="6"/>
  <c r="D36" i="6"/>
  <c r="C36" i="6"/>
  <c r="F35" i="6"/>
  <c r="D35" i="6"/>
  <c r="C35" i="6"/>
  <c r="F34" i="6"/>
  <c r="D34" i="6"/>
  <c r="C34" i="6"/>
  <c r="F33" i="6"/>
  <c r="D33" i="6"/>
  <c r="C33" i="6"/>
  <c r="F32" i="6"/>
  <c r="D32" i="6"/>
  <c r="C32" i="6"/>
  <c r="F31" i="6"/>
  <c r="D31" i="6"/>
  <c r="C31" i="6"/>
  <c r="F30" i="6"/>
  <c r="D30" i="6"/>
  <c r="C30" i="6"/>
  <c r="F29" i="6"/>
  <c r="D29" i="6"/>
  <c r="C29" i="6"/>
  <c r="F28" i="6"/>
  <c r="D28" i="6"/>
  <c r="C28" i="6"/>
  <c r="D27" i="6"/>
  <c r="C27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6" i="6"/>
  <c r="C6" i="6"/>
  <c r="D5" i="6"/>
  <c r="C5" i="6"/>
  <c r="D4" i="6"/>
  <c r="C4" i="6"/>
  <c r="D3" i="6"/>
  <c r="C3" i="6"/>
  <c r="G1187" i="5"/>
  <c r="F1187" i="5"/>
  <c r="E1187" i="5"/>
  <c r="D1187" i="5"/>
  <c r="C1187" i="5"/>
  <c r="G1186" i="5"/>
  <c r="F1186" i="5"/>
  <c r="E1186" i="5"/>
  <c r="D1186" i="5"/>
  <c r="C1186" i="5"/>
  <c r="G1185" i="5"/>
  <c r="F1185" i="5"/>
  <c r="E1185" i="5"/>
  <c r="D1185" i="5"/>
  <c r="C1185" i="5"/>
  <c r="G1184" i="5"/>
  <c r="F1184" i="5"/>
  <c r="E1184" i="5"/>
  <c r="D1184" i="5"/>
  <c r="C1184" i="5"/>
  <c r="G1183" i="5"/>
  <c r="F1183" i="5"/>
  <c r="E1183" i="5"/>
  <c r="D1183" i="5"/>
  <c r="C1183" i="5"/>
  <c r="G1182" i="5"/>
  <c r="F1182" i="5"/>
  <c r="E1182" i="5"/>
  <c r="D1182" i="5"/>
  <c r="C1182" i="5"/>
  <c r="G1181" i="5"/>
  <c r="F1181" i="5"/>
  <c r="E1181" i="5"/>
  <c r="D1181" i="5"/>
  <c r="C1181" i="5"/>
  <c r="G1180" i="5"/>
  <c r="F1180" i="5"/>
  <c r="E1180" i="5"/>
  <c r="D1180" i="5"/>
  <c r="C1180" i="5"/>
  <c r="G1179" i="5"/>
  <c r="F1179" i="5"/>
  <c r="E1179" i="5"/>
  <c r="D1179" i="5"/>
  <c r="C1179" i="5"/>
  <c r="G1178" i="5"/>
  <c r="F1178" i="5"/>
  <c r="E1178" i="5"/>
  <c r="D1178" i="5"/>
  <c r="C1178" i="5"/>
  <c r="G1177" i="5"/>
  <c r="F1177" i="5"/>
  <c r="E1177" i="5"/>
  <c r="D1177" i="5"/>
  <c r="C1177" i="5"/>
  <c r="G1176" i="5"/>
  <c r="F1176" i="5"/>
  <c r="E1176" i="5"/>
  <c r="D1176" i="5"/>
  <c r="C1176" i="5"/>
  <c r="G1175" i="5"/>
  <c r="F1175" i="5"/>
  <c r="E1175" i="5"/>
  <c r="D1175" i="5"/>
  <c r="C1175" i="5"/>
  <c r="G1174" i="5"/>
  <c r="F1174" i="5"/>
  <c r="E1174" i="5"/>
  <c r="D1174" i="5"/>
  <c r="C1174" i="5"/>
  <c r="G1173" i="5"/>
  <c r="F1173" i="5"/>
  <c r="E1173" i="5"/>
  <c r="D1173" i="5"/>
  <c r="C1173" i="5"/>
  <c r="G1172" i="5"/>
  <c r="F1172" i="5"/>
  <c r="E1172" i="5"/>
  <c r="D1172" i="5"/>
  <c r="C1172" i="5"/>
  <c r="G1171" i="5"/>
  <c r="F1171" i="5"/>
  <c r="E1171" i="5"/>
  <c r="D1171" i="5"/>
  <c r="C1171" i="5"/>
  <c r="G1170" i="5"/>
  <c r="F1170" i="5"/>
  <c r="E1170" i="5"/>
  <c r="D1170" i="5"/>
  <c r="C1170" i="5"/>
  <c r="G1169" i="5"/>
  <c r="F1169" i="5"/>
  <c r="E1169" i="5"/>
  <c r="D1169" i="5"/>
  <c r="C1169" i="5"/>
  <c r="G1168" i="5"/>
  <c r="F1168" i="5"/>
  <c r="E1168" i="5"/>
  <c r="D1168" i="5"/>
  <c r="C1168" i="5"/>
  <c r="G1167" i="5"/>
  <c r="F1167" i="5"/>
  <c r="E1167" i="5"/>
  <c r="D1167" i="5"/>
  <c r="C1167" i="5"/>
  <c r="G1166" i="5"/>
  <c r="F1166" i="5"/>
  <c r="E1166" i="5"/>
  <c r="D1166" i="5"/>
  <c r="C1166" i="5"/>
  <c r="G1165" i="5"/>
  <c r="F1165" i="5"/>
  <c r="E1165" i="5"/>
  <c r="D1165" i="5"/>
  <c r="C1165" i="5"/>
  <c r="G1164" i="5"/>
  <c r="F1164" i="5"/>
  <c r="E1164" i="5"/>
  <c r="D1164" i="5"/>
  <c r="C1164" i="5"/>
  <c r="G1163" i="5"/>
  <c r="F1163" i="5"/>
  <c r="E1163" i="5"/>
  <c r="D1163" i="5"/>
  <c r="C1163" i="5"/>
  <c r="G1162" i="5"/>
  <c r="F1162" i="5"/>
  <c r="E1162" i="5"/>
  <c r="D1162" i="5"/>
  <c r="C1162" i="5"/>
  <c r="G1161" i="5"/>
  <c r="F1161" i="5"/>
  <c r="E1161" i="5"/>
  <c r="D1161" i="5"/>
  <c r="C1161" i="5"/>
  <c r="G1160" i="5"/>
  <c r="F1160" i="5"/>
  <c r="E1160" i="5"/>
  <c r="D1160" i="5"/>
  <c r="C1160" i="5"/>
  <c r="G1159" i="5"/>
  <c r="F1159" i="5"/>
  <c r="E1159" i="5"/>
  <c r="D1159" i="5"/>
  <c r="C1159" i="5"/>
  <c r="G1158" i="5"/>
  <c r="F1158" i="5"/>
  <c r="E1158" i="5"/>
  <c r="D1158" i="5"/>
  <c r="C1158" i="5"/>
  <c r="G1157" i="5"/>
  <c r="F1157" i="5"/>
  <c r="E1157" i="5"/>
  <c r="D1157" i="5"/>
  <c r="C1157" i="5"/>
  <c r="G1156" i="5"/>
  <c r="F1156" i="5"/>
  <c r="E1156" i="5"/>
  <c r="D1156" i="5"/>
  <c r="C1156" i="5"/>
  <c r="G1155" i="5"/>
  <c r="F1155" i="5"/>
  <c r="E1155" i="5"/>
  <c r="D1155" i="5"/>
  <c r="C1155" i="5"/>
  <c r="G1154" i="5"/>
  <c r="F1154" i="5"/>
  <c r="E1154" i="5"/>
  <c r="D1154" i="5"/>
  <c r="C1154" i="5"/>
  <c r="G1153" i="5"/>
  <c r="F1153" i="5"/>
  <c r="E1153" i="5"/>
  <c r="D1153" i="5"/>
  <c r="C1153" i="5"/>
  <c r="G1152" i="5"/>
  <c r="F1152" i="5"/>
  <c r="E1152" i="5"/>
  <c r="D1152" i="5"/>
  <c r="C1152" i="5"/>
  <c r="G1151" i="5"/>
  <c r="F1151" i="5"/>
  <c r="E1151" i="5"/>
  <c r="D1151" i="5"/>
  <c r="C1151" i="5"/>
  <c r="G1150" i="5"/>
  <c r="F1150" i="5"/>
  <c r="E1150" i="5"/>
  <c r="D1150" i="5"/>
  <c r="C1150" i="5"/>
  <c r="G1149" i="5"/>
  <c r="F1149" i="5"/>
  <c r="E1149" i="5"/>
  <c r="D1149" i="5"/>
  <c r="C1149" i="5"/>
  <c r="G1148" i="5"/>
  <c r="F1148" i="5"/>
  <c r="E1148" i="5"/>
  <c r="D1148" i="5"/>
  <c r="C1148" i="5"/>
  <c r="G1147" i="5"/>
  <c r="F1147" i="5"/>
  <c r="E1147" i="5"/>
  <c r="D1147" i="5"/>
  <c r="C1147" i="5"/>
  <c r="G1146" i="5"/>
  <c r="F1146" i="5"/>
  <c r="E1146" i="5"/>
  <c r="D1146" i="5"/>
  <c r="C1146" i="5"/>
  <c r="G1145" i="5"/>
  <c r="F1145" i="5"/>
  <c r="E1145" i="5"/>
  <c r="D1145" i="5"/>
  <c r="C1145" i="5"/>
  <c r="G1144" i="5"/>
  <c r="F1144" i="5"/>
  <c r="E1144" i="5"/>
  <c r="D1144" i="5"/>
  <c r="C1144" i="5"/>
  <c r="G1143" i="5"/>
  <c r="F1143" i="5"/>
  <c r="E1143" i="5"/>
  <c r="D1143" i="5"/>
  <c r="C1143" i="5"/>
  <c r="G1142" i="5"/>
  <c r="F1142" i="5"/>
  <c r="E1142" i="5"/>
  <c r="D1142" i="5"/>
  <c r="C1142" i="5"/>
  <c r="G1141" i="5"/>
  <c r="F1141" i="5"/>
  <c r="E1141" i="5"/>
  <c r="D1141" i="5"/>
  <c r="C1141" i="5"/>
  <c r="G1140" i="5"/>
  <c r="F1140" i="5"/>
  <c r="E1140" i="5"/>
  <c r="D1140" i="5"/>
  <c r="C1140" i="5"/>
  <c r="G1139" i="5"/>
  <c r="F1139" i="5"/>
  <c r="E1139" i="5"/>
  <c r="D1139" i="5"/>
  <c r="C1139" i="5"/>
  <c r="G1138" i="5"/>
  <c r="F1138" i="5"/>
  <c r="E1138" i="5"/>
  <c r="D1138" i="5"/>
  <c r="C1138" i="5"/>
  <c r="G1137" i="5"/>
  <c r="F1137" i="5"/>
  <c r="E1137" i="5"/>
  <c r="D1137" i="5"/>
  <c r="C1137" i="5"/>
  <c r="G1136" i="5"/>
  <c r="F1136" i="5"/>
  <c r="E1136" i="5"/>
  <c r="D1136" i="5"/>
  <c r="C1136" i="5"/>
  <c r="G1135" i="5"/>
  <c r="F1135" i="5"/>
  <c r="E1135" i="5"/>
  <c r="D1135" i="5"/>
  <c r="C1135" i="5"/>
  <c r="G1134" i="5"/>
  <c r="F1134" i="5"/>
  <c r="E1134" i="5"/>
  <c r="D1134" i="5"/>
  <c r="C1134" i="5"/>
  <c r="G1133" i="5"/>
  <c r="F1133" i="5"/>
  <c r="E1133" i="5"/>
  <c r="D1133" i="5"/>
  <c r="C1133" i="5"/>
  <c r="G1132" i="5"/>
  <c r="F1132" i="5"/>
  <c r="E1132" i="5"/>
  <c r="D1132" i="5"/>
  <c r="C1132" i="5"/>
  <c r="G1131" i="5"/>
  <c r="F1131" i="5"/>
  <c r="E1131" i="5"/>
  <c r="D1131" i="5"/>
  <c r="C1131" i="5"/>
  <c r="G1130" i="5"/>
  <c r="F1130" i="5"/>
  <c r="E1130" i="5"/>
  <c r="D1130" i="5"/>
  <c r="C1130" i="5"/>
  <c r="G1129" i="5"/>
  <c r="F1129" i="5"/>
  <c r="E1129" i="5"/>
  <c r="D1129" i="5"/>
  <c r="C1129" i="5"/>
  <c r="G1128" i="5"/>
  <c r="F1128" i="5"/>
  <c r="E1128" i="5"/>
  <c r="D1128" i="5"/>
  <c r="C1128" i="5"/>
  <c r="G1127" i="5"/>
  <c r="F1127" i="5"/>
  <c r="E1127" i="5"/>
  <c r="D1127" i="5"/>
  <c r="C1127" i="5"/>
  <c r="G1126" i="5"/>
  <c r="F1126" i="5"/>
  <c r="E1126" i="5"/>
  <c r="D1126" i="5"/>
  <c r="C1126" i="5"/>
  <c r="G1125" i="5"/>
  <c r="F1125" i="5"/>
  <c r="E1125" i="5"/>
  <c r="D1125" i="5"/>
  <c r="C1125" i="5"/>
  <c r="G1124" i="5"/>
  <c r="F1124" i="5"/>
  <c r="E1124" i="5"/>
  <c r="D1124" i="5"/>
  <c r="C1124" i="5"/>
  <c r="G1123" i="5"/>
  <c r="F1123" i="5"/>
  <c r="E1123" i="5"/>
  <c r="D1123" i="5"/>
  <c r="C1123" i="5"/>
  <c r="G1122" i="5"/>
  <c r="F1122" i="5"/>
  <c r="E1122" i="5"/>
  <c r="D1122" i="5"/>
  <c r="C1122" i="5"/>
  <c r="G1121" i="5"/>
  <c r="F1121" i="5"/>
  <c r="E1121" i="5"/>
  <c r="D1121" i="5"/>
  <c r="C1121" i="5"/>
  <c r="G1120" i="5"/>
  <c r="F1120" i="5"/>
  <c r="E1120" i="5"/>
  <c r="D1120" i="5"/>
  <c r="C1120" i="5"/>
  <c r="G1119" i="5"/>
  <c r="F1119" i="5"/>
  <c r="E1119" i="5"/>
  <c r="D1119" i="5"/>
  <c r="C1119" i="5"/>
  <c r="G1118" i="5"/>
  <c r="F1118" i="5"/>
  <c r="E1118" i="5"/>
  <c r="D1118" i="5"/>
  <c r="C1118" i="5"/>
  <c r="G1117" i="5"/>
  <c r="F1117" i="5"/>
  <c r="E1117" i="5"/>
  <c r="D1117" i="5"/>
  <c r="C1117" i="5"/>
  <c r="G1116" i="5"/>
  <c r="F1116" i="5"/>
  <c r="E1116" i="5"/>
  <c r="D1116" i="5"/>
  <c r="C1116" i="5"/>
  <c r="G1115" i="5"/>
  <c r="F1115" i="5"/>
  <c r="E1115" i="5"/>
  <c r="D1115" i="5"/>
  <c r="C1115" i="5"/>
  <c r="G1114" i="5"/>
  <c r="F1114" i="5"/>
  <c r="E1114" i="5"/>
  <c r="D1114" i="5"/>
  <c r="C1114" i="5"/>
  <c r="G1113" i="5"/>
  <c r="F1113" i="5"/>
  <c r="E1113" i="5"/>
  <c r="D1113" i="5"/>
  <c r="C1113" i="5"/>
  <c r="G1112" i="5"/>
  <c r="F1112" i="5"/>
  <c r="E1112" i="5"/>
  <c r="D1112" i="5"/>
  <c r="C1112" i="5"/>
  <c r="G1111" i="5"/>
  <c r="F1111" i="5"/>
  <c r="E1111" i="5"/>
  <c r="D1111" i="5"/>
  <c r="C1111" i="5"/>
  <c r="G1110" i="5"/>
  <c r="F1110" i="5"/>
  <c r="E1110" i="5"/>
  <c r="D1110" i="5"/>
  <c r="C1110" i="5"/>
  <c r="G1109" i="5"/>
  <c r="F1109" i="5"/>
  <c r="E1109" i="5"/>
  <c r="D1109" i="5"/>
  <c r="C1109" i="5"/>
  <c r="G1108" i="5"/>
  <c r="F1108" i="5"/>
  <c r="E1108" i="5"/>
  <c r="D1108" i="5"/>
  <c r="C1108" i="5"/>
  <c r="G1107" i="5"/>
  <c r="F1107" i="5"/>
  <c r="E1107" i="5"/>
  <c r="D1107" i="5"/>
  <c r="C1107" i="5"/>
  <c r="G1106" i="5"/>
  <c r="F1106" i="5"/>
  <c r="E1106" i="5"/>
  <c r="D1106" i="5"/>
  <c r="C1106" i="5"/>
  <c r="G1105" i="5"/>
  <c r="F1105" i="5"/>
  <c r="E1105" i="5"/>
  <c r="D1105" i="5"/>
  <c r="C1105" i="5"/>
  <c r="G1104" i="5"/>
  <c r="F1104" i="5"/>
  <c r="E1104" i="5"/>
  <c r="D1104" i="5"/>
  <c r="C1104" i="5"/>
  <c r="G1103" i="5"/>
  <c r="F1103" i="5"/>
  <c r="E1103" i="5"/>
  <c r="D1103" i="5"/>
  <c r="C1103" i="5"/>
  <c r="G1102" i="5"/>
  <c r="F1102" i="5"/>
  <c r="E1102" i="5"/>
  <c r="D1102" i="5"/>
  <c r="C1102" i="5"/>
  <c r="G1101" i="5"/>
  <c r="F1101" i="5"/>
  <c r="E1101" i="5"/>
  <c r="D1101" i="5"/>
  <c r="C1101" i="5"/>
  <c r="G1100" i="5"/>
  <c r="F1100" i="5"/>
  <c r="E1100" i="5"/>
  <c r="D1100" i="5"/>
  <c r="C1100" i="5"/>
  <c r="G1099" i="5"/>
  <c r="F1099" i="5"/>
  <c r="E1099" i="5"/>
  <c r="D1099" i="5"/>
  <c r="C1099" i="5"/>
  <c r="G1098" i="5"/>
  <c r="F1098" i="5"/>
  <c r="E1098" i="5"/>
  <c r="D1098" i="5"/>
  <c r="C1098" i="5"/>
  <c r="G1097" i="5"/>
  <c r="F1097" i="5"/>
  <c r="E1097" i="5"/>
  <c r="D1097" i="5"/>
  <c r="C1097" i="5"/>
  <c r="G1096" i="5"/>
  <c r="F1096" i="5"/>
  <c r="E1096" i="5"/>
  <c r="D1096" i="5"/>
  <c r="C1096" i="5"/>
  <c r="G1095" i="5"/>
  <c r="F1095" i="5"/>
  <c r="E1095" i="5"/>
  <c r="D1095" i="5"/>
  <c r="C1095" i="5"/>
  <c r="G1094" i="5"/>
  <c r="F1094" i="5"/>
  <c r="E1094" i="5"/>
  <c r="D1094" i="5"/>
  <c r="C1094" i="5"/>
  <c r="G1093" i="5"/>
  <c r="F1093" i="5"/>
  <c r="E1093" i="5"/>
  <c r="D1093" i="5"/>
  <c r="C1093" i="5"/>
  <c r="G1092" i="5"/>
  <c r="F1092" i="5"/>
  <c r="E1092" i="5"/>
  <c r="D1092" i="5"/>
  <c r="C1092" i="5"/>
  <c r="G1091" i="5"/>
  <c r="F1091" i="5"/>
  <c r="E1091" i="5"/>
  <c r="D1091" i="5"/>
  <c r="C1091" i="5"/>
  <c r="G1090" i="5"/>
  <c r="F1090" i="5"/>
  <c r="E1090" i="5"/>
  <c r="D1090" i="5"/>
  <c r="C1090" i="5"/>
  <c r="G1089" i="5"/>
  <c r="F1089" i="5"/>
  <c r="E1089" i="5"/>
  <c r="D1089" i="5"/>
  <c r="C1089" i="5"/>
  <c r="G1088" i="5"/>
  <c r="F1088" i="5"/>
  <c r="E1088" i="5"/>
  <c r="D1088" i="5"/>
  <c r="C1088" i="5"/>
  <c r="G1087" i="5"/>
  <c r="F1087" i="5"/>
  <c r="E1087" i="5"/>
  <c r="D1087" i="5"/>
  <c r="C1087" i="5"/>
  <c r="G1086" i="5"/>
  <c r="F1086" i="5"/>
  <c r="E1086" i="5"/>
  <c r="D1086" i="5"/>
  <c r="C1086" i="5"/>
  <c r="G1085" i="5"/>
  <c r="F1085" i="5"/>
  <c r="E1085" i="5"/>
  <c r="D1085" i="5"/>
  <c r="C1085" i="5"/>
  <c r="G1084" i="5"/>
  <c r="F1084" i="5"/>
  <c r="E1084" i="5"/>
  <c r="D1084" i="5"/>
  <c r="C1084" i="5"/>
  <c r="G1083" i="5"/>
  <c r="F1083" i="5"/>
  <c r="E1083" i="5"/>
  <c r="D1083" i="5"/>
  <c r="C1083" i="5"/>
  <c r="G1082" i="5"/>
  <c r="F1082" i="5"/>
  <c r="E1082" i="5"/>
  <c r="D1082" i="5"/>
  <c r="C1082" i="5"/>
  <c r="G1081" i="5"/>
  <c r="F1081" i="5"/>
  <c r="E1081" i="5"/>
  <c r="D1081" i="5"/>
  <c r="C1081" i="5"/>
  <c r="G1080" i="5"/>
  <c r="F1080" i="5"/>
  <c r="E1080" i="5"/>
  <c r="D1080" i="5"/>
  <c r="C1080" i="5"/>
  <c r="G1079" i="5"/>
  <c r="F1079" i="5"/>
  <c r="E1079" i="5"/>
  <c r="D1079" i="5"/>
  <c r="C1079" i="5"/>
  <c r="G1078" i="5"/>
  <c r="F1078" i="5"/>
  <c r="E1078" i="5"/>
  <c r="D1078" i="5"/>
  <c r="C1078" i="5"/>
  <c r="G1077" i="5"/>
  <c r="F1077" i="5"/>
  <c r="E1077" i="5"/>
  <c r="D1077" i="5"/>
  <c r="C1077" i="5"/>
  <c r="G1076" i="5"/>
  <c r="F1076" i="5"/>
  <c r="E1076" i="5"/>
  <c r="D1076" i="5"/>
  <c r="C1076" i="5"/>
  <c r="G1075" i="5"/>
  <c r="F1075" i="5"/>
  <c r="E1075" i="5"/>
  <c r="D1075" i="5"/>
  <c r="C1075" i="5"/>
  <c r="G1074" i="5"/>
  <c r="F1074" i="5"/>
  <c r="E1074" i="5"/>
  <c r="D1074" i="5"/>
  <c r="C1074" i="5"/>
  <c r="G1073" i="5"/>
  <c r="F1073" i="5"/>
  <c r="E1073" i="5"/>
  <c r="D1073" i="5"/>
  <c r="C1073" i="5"/>
  <c r="G1072" i="5"/>
  <c r="F1072" i="5"/>
  <c r="E1072" i="5"/>
  <c r="D1072" i="5"/>
  <c r="C1072" i="5"/>
  <c r="G1071" i="5"/>
  <c r="F1071" i="5"/>
  <c r="E1071" i="5"/>
  <c r="D1071" i="5"/>
  <c r="C1071" i="5"/>
  <c r="G1070" i="5"/>
  <c r="F1070" i="5"/>
  <c r="E1070" i="5"/>
  <c r="D1070" i="5"/>
  <c r="C1070" i="5"/>
  <c r="G1069" i="5"/>
  <c r="F1069" i="5"/>
  <c r="E1069" i="5"/>
  <c r="D1069" i="5"/>
  <c r="C1069" i="5"/>
  <c r="G1068" i="5"/>
  <c r="F1068" i="5"/>
  <c r="E1068" i="5"/>
  <c r="D1068" i="5"/>
  <c r="C1068" i="5"/>
  <c r="G1067" i="5"/>
  <c r="F1067" i="5"/>
  <c r="E1067" i="5"/>
  <c r="D1067" i="5"/>
  <c r="C1067" i="5"/>
  <c r="G1066" i="5"/>
  <c r="F1066" i="5"/>
  <c r="E1066" i="5"/>
  <c r="D1066" i="5"/>
  <c r="C1066" i="5"/>
  <c r="G1065" i="5"/>
  <c r="F1065" i="5"/>
  <c r="E1065" i="5"/>
  <c r="D1065" i="5"/>
  <c r="C1065" i="5"/>
  <c r="G1064" i="5"/>
  <c r="F1064" i="5"/>
  <c r="E1064" i="5"/>
  <c r="D1064" i="5"/>
  <c r="C1064" i="5"/>
  <c r="G1063" i="5"/>
  <c r="F1063" i="5"/>
  <c r="E1063" i="5"/>
  <c r="D1063" i="5"/>
  <c r="C1063" i="5"/>
  <c r="G1062" i="5"/>
  <c r="F1062" i="5"/>
  <c r="E1062" i="5"/>
  <c r="D1062" i="5"/>
  <c r="C1062" i="5"/>
  <c r="G1061" i="5"/>
  <c r="F1061" i="5"/>
  <c r="E1061" i="5"/>
  <c r="D1061" i="5"/>
  <c r="C1061" i="5"/>
  <c r="G1060" i="5"/>
  <c r="F1060" i="5"/>
  <c r="E1060" i="5"/>
  <c r="D1060" i="5"/>
  <c r="C1060" i="5"/>
  <c r="G1059" i="5"/>
  <c r="F1059" i="5"/>
  <c r="E1059" i="5"/>
  <c r="D1059" i="5"/>
  <c r="C1059" i="5"/>
  <c r="G1058" i="5"/>
  <c r="F1058" i="5"/>
  <c r="E1058" i="5"/>
  <c r="D1058" i="5"/>
  <c r="C1058" i="5"/>
  <c r="G1057" i="5"/>
  <c r="F1057" i="5"/>
  <c r="E1057" i="5"/>
  <c r="D1057" i="5"/>
  <c r="C1057" i="5"/>
  <c r="G1056" i="5"/>
  <c r="F1056" i="5"/>
  <c r="E1056" i="5"/>
  <c r="D1056" i="5"/>
  <c r="C1056" i="5"/>
  <c r="G1055" i="5"/>
  <c r="F1055" i="5"/>
  <c r="E1055" i="5"/>
  <c r="D1055" i="5"/>
  <c r="C1055" i="5"/>
  <c r="G1054" i="5"/>
  <c r="F1054" i="5"/>
  <c r="E1054" i="5"/>
  <c r="D1054" i="5"/>
  <c r="C1054" i="5"/>
  <c r="G1053" i="5"/>
  <c r="F1053" i="5"/>
  <c r="E1053" i="5"/>
  <c r="D1053" i="5"/>
  <c r="C1053" i="5"/>
  <c r="G1052" i="5"/>
  <c r="F1052" i="5"/>
  <c r="E1052" i="5"/>
  <c r="D1052" i="5"/>
  <c r="C1052" i="5"/>
  <c r="G1051" i="5"/>
  <c r="F1051" i="5"/>
  <c r="E1051" i="5"/>
  <c r="D1051" i="5"/>
  <c r="C1051" i="5"/>
  <c r="G1050" i="5"/>
  <c r="F1050" i="5"/>
  <c r="E1050" i="5"/>
  <c r="D1050" i="5"/>
  <c r="C1050" i="5"/>
  <c r="G1049" i="5"/>
  <c r="F1049" i="5"/>
  <c r="E1049" i="5"/>
  <c r="D1049" i="5"/>
  <c r="C1049" i="5"/>
  <c r="G1048" i="5"/>
  <c r="F1048" i="5"/>
  <c r="E1048" i="5"/>
  <c r="D1048" i="5"/>
  <c r="C1048" i="5"/>
  <c r="G1047" i="5"/>
  <c r="F1047" i="5"/>
  <c r="E1047" i="5"/>
  <c r="D1047" i="5"/>
  <c r="C1047" i="5"/>
  <c r="G1046" i="5"/>
  <c r="F1046" i="5"/>
  <c r="E1046" i="5"/>
  <c r="D1046" i="5"/>
  <c r="C1046" i="5"/>
  <c r="G1045" i="5"/>
  <c r="F1045" i="5"/>
  <c r="E1045" i="5"/>
  <c r="D1045" i="5"/>
  <c r="C1045" i="5"/>
  <c r="G1044" i="5"/>
  <c r="F1044" i="5"/>
  <c r="E1044" i="5"/>
  <c r="D1044" i="5"/>
  <c r="C1044" i="5"/>
  <c r="G1043" i="5"/>
  <c r="F1043" i="5"/>
  <c r="E1043" i="5"/>
  <c r="D1043" i="5"/>
  <c r="C1043" i="5"/>
  <c r="G1042" i="5"/>
  <c r="F1042" i="5"/>
  <c r="E1042" i="5"/>
  <c r="D1042" i="5"/>
  <c r="C1042" i="5"/>
  <c r="G1041" i="5"/>
  <c r="F1041" i="5"/>
  <c r="E1041" i="5"/>
  <c r="D1041" i="5"/>
  <c r="C1041" i="5"/>
  <c r="G1040" i="5"/>
  <c r="F1040" i="5"/>
  <c r="E1040" i="5"/>
  <c r="D1040" i="5"/>
  <c r="C1040" i="5"/>
  <c r="G1039" i="5"/>
  <c r="F1039" i="5"/>
  <c r="E1039" i="5"/>
  <c r="D1039" i="5"/>
  <c r="C1039" i="5"/>
  <c r="G1038" i="5"/>
  <c r="F1038" i="5"/>
  <c r="E1038" i="5"/>
  <c r="D1038" i="5"/>
  <c r="C1038" i="5"/>
  <c r="G1037" i="5"/>
  <c r="F1037" i="5"/>
  <c r="E1037" i="5"/>
  <c r="D1037" i="5"/>
  <c r="C1037" i="5"/>
  <c r="G1036" i="5"/>
  <c r="F1036" i="5"/>
  <c r="E1036" i="5"/>
  <c r="D1036" i="5"/>
  <c r="C1036" i="5"/>
  <c r="G1035" i="5"/>
  <c r="F1035" i="5"/>
  <c r="E1035" i="5"/>
  <c r="D1035" i="5"/>
  <c r="C1035" i="5"/>
  <c r="G1034" i="5"/>
  <c r="F1034" i="5"/>
  <c r="E1034" i="5"/>
  <c r="D1034" i="5"/>
  <c r="C1034" i="5"/>
  <c r="G1033" i="5"/>
  <c r="F1033" i="5"/>
  <c r="E1033" i="5"/>
  <c r="D1033" i="5"/>
  <c r="C1033" i="5"/>
  <c r="G1032" i="5"/>
  <c r="F1032" i="5"/>
  <c r="E1032" i="5"/>
  <c r="D1032" i="5"/>
  <c r="C1032" i="5"/>
  <c r="G1031" i="5"/>
  <c r="F1031" i="5"/>
  <c r="E1031" i="5"/>
  <c r="D1031" i="5"/>
  <c r="C1031" i="5"/>
  <c r="G1030" i="5"/>
  <c r="F1030" i="5"/>
  <c r="E1030" i="5"/>
  <c r="D1030" i="5"/>
  <c r="C1030" i="5"/>
  <c r="G1029" i="5"/>
  <c r="F1029" i="5"/>
  <c r="E1029" i="5"/>
  <c r="D1029" i="5"/>
  <c r="C1029" i="5"/>
  <c r="G1028" i="5"/>
  <c r="F1028" i="5"/>
  <c r="E1028" i="5"/>
  <c r="D1028" i="5"/>
  <c r="C1028" i="5"/>
  <c r="G1027" i="5"/>
  <c r="F1027" i="5"/>
  <c r="E1027" i="5"/>
  <c r="D1027" i="5"/>
  <c r="C1027" i="5"/>
  <c r="G1026" i="5"/>
  <c r="F1026" i="5"/>
  <c r="E1026" i="5"/>
  <c r="D1026" i="5"/>
  <c r="C1026" i="5"/>
  <c r="G1025" i="5"/>
  <c r="F1025" i="5"/>
  <c r="E1025" i="5"/>
  <c r="D1025" i="5"/>
  <c r="C1025" i="5"/>
  <c r="G1024" i="5"/>
  <c r="F1024" i="5"/>
  <c r="E1024" i="5"/>
  <c r="D1024" i="5"/>
  <c r="C1024" i="5"/>
  <c r="G1023" i="5"/>
  <c r="F1023" i="5"/>
  <c r="E1023" i="5"/>
  <c r="D1023" i="5"/>
  <c r="C1023" i="5"/>
  <c r="G1022" i="5"/>
  <c r="F1022" i="5"/>
  <c r="E1022" i="5"/>
  <c r="D1022" i="5"/>
  <c r="C1022" i="5"/>
  <c r="G1021" i="5"/>
  <c r="F1021" i="5"/>
  <c r="E1021" i="5"/>
  <c r="D1021" i="5"/>
  <c r="C1021" i="5"/>
  <c r="G1020" i="5"/>
  <c r="F1020" i="5"/>
  <c r="E1020" i="5"/>
  <c r="D1020" i="5"/>
  <c r="C1020" i="5"/>
  <c r="G1019" i="5"/>
  <c r="F1019" i="5"/>
  <c r="E1019" i="5"/>
  <c r="D1019" i="5"/>
  <c r="C1019" i="5"/>
  <c r="G1018" i="5"/>
  <c r="F1018" i="5"/>
  <c r="E1018" i="5"/>
  <c r="D1018" i="5"/>
  <c r="C1018" i="5"/>
  <c r="G1017" i="5"/>
  <c r="F1017" i="5"/>
  <c r="E1017" i="5"/>
  <c r="D1017" i="5"/>
  <c r="C1017" i="5"/>
  <c r="G1016" i="5"/>
  <c r="F1016" i="5"/>
  <c r="E1016" i="5"/>
  <c r="D1016" i="5"/>
  <c r="C1016" i="5"/>
  <c r="G1015" i="5"/>
  <c r="F1015" i="5"/>
  <c r="E1015" i="5"/>
  <c r="D1015" i="5"/>
  <c r="C1015" i="5"/>
  <c r="G1014" i="5"/>
  <c r="F1014" i="5"/>
  <c r="E1014" i="5"/>
  <c r="D1014" i="5"/>
  <c r="C1014" i="5"/>
  <c r="G1013" i="5"/>
  <c r="F1013" i="5"/>
  <c r="E1013" i="5"/>
  <c r="D1013" i="5"/>
  <c r="C1013" i="5"/>
  <c r="G1012" i="5"/>
  <c r="F1012" i="5"/>
  <c r="E1012" i="5"/>
  <c r="D1012" i="5"/>
  <c r="C1012" i="5"/>
  <c r="G1011" i="5"/>
  <c r="F1011" i="5"/>
  <c r="E1011" i="5"/>
  <c r="D1011" i="5"/>
  <c r="C1011" i="5"/>
  <c r="G1010" i="5"/>
  <c r="F1010" i="5"/>
  <c r="E1010" i="5"/>
  <c r="D1010" i="5"/>
  <c r="C1010" i="5"/>
  <c r="G1009" i="5"/>
  <c r="F1009" i="5"/>
  <c r="E1009" i="5"/>
  <c r="D1009" i="5"/>
  <c r="C1009" i="5"/>
  <c r="G1008" i="5"/>
  <c r="F1008" i="5"/>
  <c r="E1008" i="5"/>
  <c r="D1008" i="5"/>
  <c r="C1008" i="5"/>
  <c r="G1007" i="5"/>
  <c r="F1007" i="5"/>
  <c r="E1007" i="5"/>
  <c r="D1007" i="5"/>
  <c r="C1007" i="5"/>
  <c r="G1006" i="5"/>
  <c r="F1006" i="5"/>
  <c r="E1006" i="5"/>
  <c r="D1006" i="5"/>
  <c r="C1006" i="5"/>
  <c r="G1005" i="5"/>
  <c r="F1005" i="5"/>
  <c r="E1005" i="5"/>
  <c r="D1005" i="5"/>
  <c r="C1005" i="5"/>
  <c r="G1004" i="5"/>
  <c r="F1004" i="5"/>
  <c r="E1004" i="5"/>
  <c r="D1004" i="5"/>
  <c r="C1004" i="5"/>
  <c r="G1003" i="5"/>
  <c r="F1003" i="5"/>
  <c r="E1003" i="5"/>
  <c r="D1003" i="5"/>
  <c r="C1003" i="5"/>
  <c r="G1002" i="5"/>
  <c r="F1002" i="5"/>
  <c r="E1002" i="5"/>
  <c r="D1002" i="5"/>
  <c r="C1002" i="5"/>
  <c r="G1001" i="5"/>
  <c r="F1001" i="5"/>
  <c r="E1001" i="5"/>
  <c r="D1001" i="5"/>
  <c r="C1001" i="5"/>
  <c r="G1000" i="5"/>
  <c r="F1000" i="5"/>
  <c r="E1000" i="5"/>
  <c r="D1000" i="5"/>
  <c r="C1000" i="5"/>
  <c r="G999" i="5"/>
  <c r="F999" i="5"/>
  <c r="E999" i="5"/>
  <c r="D999" i="5"/>
  <c r="C999" i="5"/>
  <c r="G998" i="5"/>
  <c r="F998" i="5"/>
  <c r="E998" i="5"/>
  <c r="D998" i="5"/>
  <c r="C998" i="5"/>
  <c r="G997" i="5"/>
  <c r="F997" i="5"/>
  <c r="E997" i="5"/>
  <c r="D997" i="5"/>
  <c r="C997" i="5"/>
  <c r="G996" i="5"/>
  <c r="F996" i="5"/>
  <c r="E996" i="5"/>
  <c r="D996" i="5"/>
  <c r="C996" i="5"/>
  <c r="G995" i="5"/>
  <c r="F995" i="5"/>
  <c r="E995" i="5"/>
  <c r="D995" i="5"/>
  <c r="C995" i="5"/>
  <c r="G994" i="5"/>
  <c r="F994" i="5"/>
  <c r="E994" i="5"/>
  <c r="D994" i="5"/>
  <c r="C994" i="5"/>
  <c r="G993" i="5"/>
  <c r="F993" i="5"/>
  <c r="E993" i="5"/>
  <c r="D993" i="5"/>
  <c r="C993" i="5"/>
  <c r="G992" i="5"/>
  <c r="F992" i="5"/>
  <c r="E992" i="5"/>
  <c r="D992" i="5"/>
  <c r="C992" i="5"/>
  <c r="G991" i="5"/>
  <c r="F991" i="5"/>
  <c r="E991" i="5"/>
  <c r="D991" i="5"/>
  <c r="C991" i="5"/>
  <c r="G990" i="5"/>
  <c r="F990" i="5"/>
  <c r="E990" i="5"/>
  <c r="D990" i="5"/>
  <c r="C990" i="5"/>
  <c r="G989" i="5"/>
  <c r="F989" i="5"/>
  <c r="E989" i="5"/>
  <c r="D989" i="5"/>
  <c r="C989" i="5"/>
  <c r="G988" i="5"/>
  <c r="F988" i="5"/>
  <c r="E988" i="5"/>
  <c r="D988" i="5"/>
  <c r="C988" i="5"/>
  <c r="G987" i="5"/>
  <c r="F987" i="5"/>
  <c r="E987" i="5"/>
  <c r="D987" i="5"/>
  <c r="C987" i="5"/>
  <c r="G986" i="5"/>
  <c r="F986" i="5"/>
  <c r="E986" i="5"/>
  <c r="D986" i="5"/>
  <c r="C986" i="5"/>
  <c r="G985" i="5"/>
  <c r="F985" i="5"/>
  <c r="E985" i="5"/>
  <c r="D985" i="5"/>
  <c r="C985" i="5"/>
  <c r="G984" i="5"/>
  <c r="F984" i="5"/>
  <c r="E984" i="5"/>
  <c r="D984" i="5"/>
  <c r="C984" i="5"/>
  <c r="G983" i="5"/>
  <c r="F983" i="5"/>
  <c r="E983" i="5"/>
  <c r="D983" i="5"/>
  <c r="C983" i="5"/>
  <c r="G982" i="5"/>
  <c r="F982" i="5"/>
  <c r="E982" i="5"/>
  <c r="D982" i="5"/>
  <c r="C982" i="5"/>
  <c r="G981" i="5"/>
  <c r="F981" i="5"/>
  <c r="E981" i="5"/>
  <c r="D981" i="5"/>
  <c r="C981" i="5"/>
  <c r="G980" i="5"/>
  <c r="F980" i="5"/>
  <c r="E980" i="5"/>
  <c r="D980" i="5"/>
  <c r="C980" i="5"/>
  <c r="G979" i="5"/>
  <c r="F979" i="5"/>
  <c r="E979" i="5"/>
  <c r="D979" i="5"/>
  <c r="C979" i="5"/>
  <c r="G978" i="5"/>
  <c r="F978" i="5"/>
  <c r="E978" i="5"/>
  <c r="D978" i="5"/>
  <c r="C978" i="5"/>
  <c r="G977" i="5"/>
  <c r="F977" i="5"/>
  <c r="E977" i="5"/>
  <c r="D977" i="5"/>
  <c r="C977" i="5"/>
  <c r="G976" i="5"/>
  <c r="F976" i="5"/>
  <c r="E976" i="5"/>
  <c r="D976" i="5"/>
  <c r="C976" i="5"/>
  <c r="G975" i="5"/>
  <c r="F975" i="5"/>
  <c r="E975" i="5"/>
  <c r="D975" i="5"/>
  <c r="C975" i="5"/>
  <c r="G974" i="5"/>
  <c r="F974" i="5"/>
  <c r="E974" i="5"/>
  <c r="D974" i="5"/>
  <c r="C974" i="5"/>
  <c r="G973" i="5"/>
  <c r="F973" i="5"/>
  <c r="E973" i="5"/>
  <c r="D973" i="5"/>
  <c r="C973" i="5"/>
  <c r="G972" i="5"/>
  <c r="F972" i="5"/>
  <c r="E972" i="5"/>
  <c r="D972" i="5"/>
  <c r="C972" i="5"/>
  <c r="G971" i="5"/>
  <c r="F971" i="5"/>
  <c r="E971" i="5"/>
  <c r="D971" i="5"/>
  <c r="C971" i="5"/>
  <c r="G970" i="5"/>
  <c r="F970" i="5"/>
  <c r="E970" i="5"/>
  <c r="D970" i="5"/>
  <c r="C970" i="5"/>
  <c r="G969" i="5"/>
  <c r="F969" i="5"/>
  <c r="E969" i="5"/>
  <c r="D969" i="5"/>
  <c r="C969" i="5"/>
  <c r="G968" i="5"/>
  <c r="F968" i="5"/>
  <c r="E968" i="5"/>
  <c r="D968" i="5"/>
  <c r="C968" i="5"/>
  <c r="G967" i="5"/>
  <c r="F967" i="5"/>
  <c r="E967" i="5"/>
  <c r="D967" i="5"/>
  <c r="C967" i="5"/>
  <c r="G966" i="5"/>
  <c r="F966" i="5"/>
  <c r="E966" i="5"/>
  <c r="D966" i="5"/>
  <c r="C966" i="5"/>
  <c r="G965" i="5"/>
  <c r="F965" i="5"/>
  <c r="E965" i="5"/>
  <c r="D965" i="5"/>
  <c r="C965" i="5"/>
  <c r="G964" i="5"/>
  <c r="F964" i="5"/>
  <c r="E964" i="5"/>
  <c r="D964" i="5"/>
  <c r="C964" i="5"/>
  <c r="G963" i="5"/>
  <c r="F963" i="5"/>
  <c r="E963" i="5"/>
  <c r="D963" i="5"/>
  <c r="C963" i="5"/>
  <c r="G962" i="5"/>
  <c r="F962" i="5"/>
  <c r="E962" i="5"/>
  <c r="D962" i="5"/>
  <c r="C962" i="5"/>
  <c r="G961" i="5"/>
  <c r="F961" i="5"/>
  <c r="E961" i="5"/>
  <c r="D961" i="5"/>
  <c r="C961" i="5"/>
  <c r="G960" i="5"/>
  <c r="F960" i="5"/>
  <c r="E960" i="5"/>
  <c r="D960" i="5"/>
  <c r="C960" i="5"/>
  <c r="G959" i="5"/>
  <c r="F959" i="5"/>
  <c r="E959" i="5"/>
  <c r="D959" i="5"/>
  <c r="C959" i="5"/>
  <c r="G958" i="5"/>
  <c r="F958" i="5"/>
  <c r="E958" i="5"/>
  <c r="D958" i="5"/>
  <c r="C958" i="5"/>
  <c r="G957" i="5"/>
  <c r="F957" i="5"/>
  <c r="E957" i="5"/>
  <c r="D957" i="5"/>
  <c r="C957" i="5"/>
  <c r="G956" i="5"/>
  <c r="F956" i="5"/>
  <c r="E956" i="5"/>
  <c r="D956" i="5"/>
  <c r="C956" i="5"/>
  <c r="G955" i="5"/>
  <c r="F955" i="5"/>
  <c r="E955" i="5"/>
  <c r="D955" i="5"/>
  <c r="C955" i="5"/>
  <c r="G954" i="5"/>
  <c r="F954" i="5"/>
  <c r="E954" i="5"/>
  <c r="D954" i="5"/>
  <c r="C954" i="5"/>
  <c r="G953" i="5"/>
  <c r="F953" i="5"/>
  <c r="E953" i="5"/>
  <c r="D953" i="5"/>
  <c r="C953" i="5"/>
  <c r="G952" i="5"/>
  <c r="F952" i="5"/>
  <c r="E952" i="5"/>
  <c r="D952" i="5"/>
  <c r="C952" i="5"/>
  <c r="G951" i="5"/>
  <c r="F951" i="5"/>
  <c r="E951" i="5"/>
  <c r="D951" i="5"/>
  <c r="C951" i="5"/>
  <c r="G950" i="5"/>
  <c r="F950" i="5"/>
  <c r="E950" i="5"/>
  <c r="D950" i="5"/>
  <c r="C950" i="5"/>
  <c r="G949" i="5"/>
  <c r="F949" i="5"/>
  <c r="E949" i="5"/>
  <c r="D949" i="5"/>
  <c r="C949" i="5"/>
  <c r="G948" i="5"/>
  <c r="F948" i="5"/>
  <c r="E948" i="5"/>
  <c r="D948" i="5"/>
  <c r="C948" i="5"/>
  <c r="G947" i="5"/>
  <c r="F947" i="5"/>
  <c r="E947" i="5"/>
  <c r="D947" i="5"/>
  <c r="C947" i="5"/>
  <c r="G946" i="5"/>
  <c r="F946" i="5"/>
  <c r="E946" i="5"/>
  <c r="D946" i="5"/>
  <c r="C946" i="5"/>
  <c r="G945" i="5"/>
  <c r="F945" i="5"/>
  <c r="E945" i="5"/>
  <c r="D945" i="5"/>
  <c r="C945" i="5"/>
  <c r="G944" i="5"/>
  <c r="F944" i="5"/>
  <c r="E944" i="5"/>
  <c r="D944" i="5"/>
  <c r="C944" i="5"/>
  <c r="G943" i="5"/>
  <c r="F943" i="5"/>
  <c r="E943" i="5"/>
  <c r="D943" i="5"/>
  <c r="C943" i="5"/>
  <c r="G942" i="5"/>
  <c r="F942" i="5"/>
  <c r="E942" i="5"/>
  <c r="D942" i="5"/>
  <c r="C942" i="5"/>
  <c r="G941" i="5"/>
  <c r="F941" i="5"/>
  <c r="E941" i="5"/>
  <c r="D941" i="5"/>
  <c r="C941" i="5"/>
  <c r="G940" i="5"/>
  <c r="F940" i="5"/>
  <c r="E940" i="5"/>
  <c r="D940" i="5"/>
  <c r="C940" i="5"/>
  <c r="G939" i="5"/>
  <c r="F939" i="5"/>
  <c r="E939" i="5"/>
  <c r="D939" i="5"/>
  <c r="C939" i="5"/>
  <c r="G938" i="5"/>
  <c r="F938" i="5"/>
  <c r="E938" i="5"/>
  <c r="D938" i="5"/>
  <c r="C938" i="5"/>
  <c r="G937" i="5"/>
  <c r="F937" i="5"/>
  <c r="E937" i="5"/>
  <c r="D937" i="5"/>
  <c r="C937" i="5"/>
  <c r="G936" i="5"/>
  <c r="F936" i="5"/>
  <c r="E936" i="5"/>
  <c r="D936" i="5"/>
  <c r="C936" i="5"/>
  <c r="G935" i="5"/>
  <c r="F935" i="5"/>
  <c r="E935" i="5"/>
  <c r="D935" i="5"/>
  <c r="C935" i="5"/>
  <c r="G934" i="5"/>
  <c r="F934" i="5"/>
  <c r="E934" i="5"/>
  <c r="D934" i="5"/>
  <c r="C934" i="5"/>
  <c r="G933" i="5"/>
  <c r="F933" i="5"/>
  <c r="E933" i="5"/>
  <c r="D933" i="5"/>
  <c r="C933" i="5"/>
  <c r="G932" i="5"/>
  <c r="F932" i="5"/>
  <c r="E932" i="5"/>
  <c r="D932" i="5"/>
  <c r="C932" i="5"/>
  <c r="G931" i="5"/>
  <c r="F931" i="5"/>
  <c r="E931" i="5"/>
  <c r="D931" i="5"/>
  <c r="C931" i="5"/>
  <c r="G930" i="5"/>
  <c r="F930" i="5"/>
  <c r="E930" i="5"/>
  <c r="D930" i="5"/>
  <c r="C930" i="5"/>
  <c r="G929" i="5"/>
  <c r="F929" i="5"/>
  <c r="E929" i="5"/>
  <c r="D929" i="5"/>
  <c r="C929" i="5"/>
  <c r="G928" i="5"/>
  <c r="F928" i="5"/>
  <c r="E928" i="5"/>
  <c r="D928" i="5"/>
  <c r="C928" i="5"/>
  <c r="G927" i="5"/>
  <c r="F927" i="5"/>
  <c r="E927" i="5"/>
  <c r="D927" i="5"/>
  <c r="C927" i="5"/>
  <c r="G926" i="5"/>
  <c r="F926" i="5"/>
  <c r="E926" i="5"/>
  <c r="D926" i="5"/>
  <c r="C926" i="5"/>
  <c r="G925" i="5"/>
  <c r="F925" i="5"/>
  <c r="E925" i="5"/>
  <c r="D925" i="5"/>
  <c r="C925" i="5"/>
  <c r="G924" i="5"/>
  <c r="F924" i="5"/>
  <c r="E924" i="5"/>
  <c r="D924" i="5"/>
  <c r="C924" i="5"/>
  <c r="G923" i="5"/>
  <c r="F923" i="5"/>
  <c r="E923" i="5"/>
  <c r="D923" i="5"/>
  <c r="C923" i="5"/>
  <c r="G922" i="5"/>
  <c r="F922" i="5"/>
  <c r="E922" i="5"/>
  <c r="D922" i="5"/>
  <c r="C922" i="5"/>
  <c r="G921" i="5"/>
  <c r="F921" i="5"/>
  <c r="E921" i="5"/>
  <c r="D921" i="5"/>
  <c r="C921" i="5"/>
  <c r="G920" i="5"/>
  <c r="F920" i="5"/>
  <c r="E920" i="5"/>
  <c r="D920" i="5"/>
  <c r="C920" i="5"/>
  <c r="G919" i="5"/>
  <c r="F919" i="5"/>
  <c r="E919" i="5"/>
  <c r="D919" i="5"/>
  <c r="C919" i="5"/>
  <c r="G918" i="5"/>
  <c r="F918" i="5"/>
  <c r="E918" i="5"/>
  <c r="D918" i="5"/>
  <c r="C918" i="5"/>
  <c r="G917" i="5"/>
  <c r="F917" i="5"/>
  <c r="E917" i="5"/>
  <c r="D917" i="5"/>
  <c r="C917" i="5"/>
  <c r="G916" i="5"/>
  <c r="F916" i="5"/>
  <c r="E916" i="5"/>
  <c r="D916" i="5"/>
  <c r="C916" i="5"/>
  <c r="G915" i="5"/>
  <c r="F915" i="5"/>
  <c r="E915" i="5"/>
  <c r="D915" i="5"/>
  <c r="C915" i="5"/>
  <c r="G914" i="5"/>
  <c r="F914" i="5"/>
  <c r="E914" i="5"/>
  <c r="D914" i="5"/>
  <c r="C914" i="5"/>
  <c r="G913" i="5"/>
  <c r="F913" i="5"/>
  <c r="E913" i="5"/>
  <c r="D913" i="5"/>
  <c r="C913" i="5"/>
  <c r="G912" i="5"/>
  <c r="F912" i="5"/>
  <c r="E912" i="5"/>
  <c r="D912" i="5"/>
  <c r="C912" i="5"/>
  <c r="G911" i="5"/>
  <c r="F911" i="5"/>
  <c r="E911" i="5"/>
  <c r="D911" i="5"/>
  <c r="C911" i="5"/>
  <c r="G910" i="5"/>
  <c r="F910" i="5"/>
  <c r="E910" i="5"/>
  <c r="D910" i="5"/>
  <c r="C910" i="5"/>
  <c r="G909" i="5"/>
  <c r="F909" i="5"/>
  <c r="E909" i="5"/>
  <c r="D909" i="5"/>
  <c r="C909" i="5"/>
  <c r="G908" i="5"/>
  <c r="F908" i="5"/>
  <c r="E908" i="5"/>
  <c r="D908" i="5"/>
  <c r="C908" i="5"/>
  <c r="G907" i="5"/>
  <c r="F907" i="5"/>
  <c r="E907" i="5"/>
  <c r="D907" i="5"/>
  <c r="C907" i="5"/>
  <c r="G906" i="5"/>
  <c r="F906" i="5"/>
  <c r="E906" i="5"/>
  <c r="D906" i="5"/>
  <c r="C906" i="5"/>
  <c r="G905" i="5"/>
  <c r="F905" i="5"/>
  <c r="E905" i="5"/>
  <c r="D905" i="5"/>
  <c r="C905" i="5"/>
  <c r="G904" i="5"/>
  <c r="F904" i="5"/>
  <c r="E904" i="5"/>
  <c r="D904" i="5"/>
  <c r="C904" i="5"/>
  <c r="G903" i="5"/>
  <c r="F903" i="5"/>
  <c r="E903" i="5"/>
  <c r="D903" i="5"/>
  <c r="C903" i="5"/>
  <c r="G902" i="5"/>
  <c r="F902" i="5"/>
  <c r="E902" i="5"/>
  <c r="D902" i="5"/>
  <c r="C902" i="5"/>
  <c r="G901" i="5"/>
  <c r="F901" i="5"/>
  <c r="E901" i="5"/>
  <c r="D901" i="5"/>
  <c r="C901" i="5"/>
  <c r="G900" i="5"/>
  <c r="F900" i="5"/>
  <c r="E900" i="5"/>
  <c r="D900" i="5"/>
  <c r="C900" i="5"/>
  <c r="G899" i="5"/>
  <c r="F899" i="5"/>
  <c r="E899" i="5"/>
  <c r="D899" i="5"/>
  <c r="C899" i="5"/>
  <c r="G898" i="5"/>
  <c r="F898" i="5"/>
  <c r="E898" i="5"/>
  <c r="D898" i="5"/>
  <c r="C898" i="5"/>
  <c r="G897" i="5"/>
  <c r="F897" i="5"/>
  <c r="E897" i="5"/>
  <c r="D897" i="5"/>
  <c r="C897" i="5"/>
  <c r="G896" i="5"/>
  <c r="F896" i="5"/>
  <c r="E896" i="5"/>
  <c r="D896" i="5"/>
  <c r="C896" i="5"/>
  <c r="G895" i="5"/>
  <c r="F895" i="5"/>
  <c r="E895" i="5"/>
  <c r="D895" i="5"/>
  <c r="C895" i="5"/>
  <c r="G894" i="5"/>
  <c r="F894" i="5"/>
  <c r="E894" i="5"/>
  <c r="D894" i="5"/>
  <c r="C894" i="5"/>
  <c r="G893" i="5"/>
  <c r="F893" i="5"/>
  <c r="E893" i="5"/>
  <c r="D893" i="5"/>
  <c r="C893" i="5"/>
  <c r="G892" i="5"/>
  <c r="F892" i="5"/>
  <c r="E892" i="5"/>
  <c r="D892" i="5"/>
  <c r="C892" i="5"/>
  <c r="G891" i="5"/>
  <c r="F891" i="5"/>
  <c r="E891" i="5"/>
  <c r="D891" i="5"/>
  <c r="C891" i="5"/>
  <c r="G890" i="5"/>
  <c r="F890" i="5"/>
  <c r="E890" i="5"/>
  <c r="D890" i="5"/>
  <c r="C890" i="5"/>
  <c r="G889" i="5"/>
  <c r="F889" i="5"/>
  <c r="E889" i="5"/>
  <c r="D889" i="5"/>
  <c r="C889" i="5"/>
  <c r="G888" i="5"/>
  <c r="F888" i="5"/>
  <c r="E888" i="5"/>
  <c r="D888" i="5"/>
  <c r="C888" i="5"/>
  <c r="G887" i="5"/>
  <c r="F887" i="5"/>
  <c r="E887" i="5"/>
  <c r="D887" i="5"/>
  <c r="C887" i="5"/>
  <c r="G886" i="5"/>
  <c r="F886" i="5"/>
  <c r="E886" i="5"/>
  <c r="D886" i="5"/>
  <c r="C886" i="5"/>
  <c r="G885" i="5"/>
  <c r="F885" i="5"/>
  <c r="E885" i="5"/>
  <c r="D885" i="5"/>
  <c r="C885" i="5"/>
  <c r="G884" i="5"/>
  <c r="F884" i="5"/>
  <c r="E884" i="5"/>
  <c r="D884" i="5"/>
  <c r="C884" i="5"/>
  <c r="G883" i="5"/>
  <c r="F883" i="5"/>
  <c r="E883" i="5"/>
  <c r="D883" i="5"/>
  <c r="C883" i="5"/>
  <c r="G882" i="5"/>
  <c r="F882" i="5"/>
  <c r="E882" i="5"/>
  <c r="D882" i="5"/>
  <c r="C882" i="5"/>
  <c r="G881" i="5"/>
  <c r="F881" i="5"/>
  <c r="E881" i="5"/>
  <c r="D881" i="5"/>
  <c r="C881" i="5"/>
  <c r="G880" i="5"/>
  <c r="F880" i="5"/>
  <c r="E880" i="5"/>
  <c r="D880" i="5"/>
  <c r="C880" i="5"/>
  <c r="G879" i="5"/>
  <c r="F879" i="5"/>
  <c r="E879" i="5"/>
  <c r="D879" i="5"/>
  <c r="C879" i="5"/>
  <c r="G878" i="5"/>
  <c r="F878" i="5"/>
  <c r="E878" i="5"/>
  <c r="D878" i="5"/>
  <c r="C878" i="5"/>
  <c r="G877" i="5"/>
  <c r="F877" i="5"/>
  <c r="E877" i="5"/>
  <c r="D877" i="5"/>
  <c r="C877" i="5"/>
  <c r="G876" i="5"/>
  <c r="F876" i="5"/>
  <c r="E876" i="5"/>
  <c r="D876" i="5"/>
  <c r="C876" i="5"/>
  <c r="G875" i="5"/>
  <c r="F875" i="5"/>
  <c r="E875" i="5"/>
  <c r="D875" i="5"/>
  <c r="C875" i="5"/>
  <c r="G874" i="5"/>
  <c r="F874" i="5"/>
  <c r="E874" i="5"/>
  <c r="D874" i="5"/>
  <c r="C874" i="5"/>
  <c r="G873" i="5"/>
  <c r="F873" i="5"/>
  <c r="E873" i="5"/>
  <c r="D873" i="5"/>
  <c r="C873" i="5"/>
  <c r="G872" i="5"/>
  <c r="F872" i="5"/>
  <c r="E872" i="5"/>
  <c r="D872" i="5"/>
  <c r="C872" i="5"/>
  <c r="G871" i="5"/>
  <c r="F871" i="5"/>
  <c r="E871" i="5"/>
  <c r="D871" i="5"/>
  <c r="C871" i="5"/>
  <c r="G870" i="5"/>
  <c r="F870" i="5"/>
  <c r="E870" i="5"/>
  <c r="D870" i="5"/>
  <c r="C870" i="5"/>
  <c r="G869" i="5"/>
  <c r="F869" i="5"/>
  <c r="E869" i="5"/>
  <c r="D869" i="5"/>
  <c r="C869" i="5"/>
  <c r="G868" i="5"/>
  <c r="F868" i="5"/>
  <c r="E868" i="5"/>
  <c r="D868" i="5"/>
  <c r="C868" i="5"/>
  <c r="G867" i="5"/>
  <c r="F867" i="5"/>
  <c r="E867" i="5"/>
  <c r="D867" i="5"/>
  <c r="C867" i="5"/>
  <c r="G866" i="5"/>
  <c r="F866" i="5"/>
  <c r="E866" i="5"/>
  <c r="D866" i="5"/>
  <c r="C866" i="5"/>
  <c r="G865" i="5"/>
  <c r="F865" i="5"/>
  <c r="E865" i="5"/>
  <c r="D865" i="5"/>
  <c r="C865" i="5"/>
  <c r="G864" i="5"/>
  <c r="F864" i="5"/>
  <c r="E864" i="5"/>
  <c r="D864" i="5"/>
  <c r="C864" i="5"/>
  <c r="G863" i="5"/>
  <c r="F863" i="5"/>
  <c r="E863" i="5"/>
  <c r="D863" i="5"/>
  <c r="C863" i="5"/>
  <c r="G862" i="5"/>
  <c r="F862" i="5"/>
  <c r="E862" i="5"/>
  <c r="D862" i="5"/>
  <c r="C862" i="5"/>
  <c r="G861" i="5"/>
  <c r="F861" i="5"/>
  <c r="E861" i="5"/>
  <c r="D861" i="5"/>
  <c r="C861" i="5"/>
  <c r="G860" i="5"/>
  <c r="F860" i="5"/>
  <c r="E860" i="5"/>
  <c r="D860" i="5"/>
  <c r="C860" i="5"/>
  <c r="G859" i="5"/>
  <c r="F859" i="5"/>
  <c r="E859" i="5"/>
  <c r="D859" i="5"/>
  <c r="C859" i="5"/>
  <c r="G858" i="5"/>
  <c r="F858" i="5"/>
  <c r="E858" i="5"/>
  <c r="D858" i="5"/>
  <c r="C858" i="5"/>
  <c r="G857" i="5"/>
  <c r="F857" i="5"/>
  <c r="E857" i="5"/>
  <c r="D857" i="5"/>
  <c r="C857" i="5"/>
  <c r="G856" i="5"/>
  <c r="F856" i="5"/>
  <c r="E856" i="5"/>
  <c r="D856" i="5"/>
  <c r="C856" i="5"/>
  <c r="G855" i="5"/>
  <c r="F855" i="5"/>
  <c r="E855" i="5"/>
  <c r="D855" i="5"/>
  <c r="C855" i="5"/>
  <c r="G854" i="5"/>
  <c r="F854" i="5"/>
  <c r="E854" i="5"/>
  <c r="D854" i="5"/>
  <c r="C854" i="5"/>
  <c r="G853" i="5"/>
  <c r="F853" i="5"/>
  <c r="E853" i="5"/>
  <c r="D853" i="5"/>
  <c r="C853" i="5"/>
  <c r="G852" i="5"/>
  <c r="F852" i="5"/>
  <c r="E852" i="5"/>
  <c r="D852" i="5"/>
  <c r="C852" i="5"/>
  <c r="G851" i="5"/>
  <c r="F851" i="5"/>
  <c r="E851" i="5"/>
  <c r="D851" i="5"/>
  <c r="C851" i="5"/>
  <c r="G850" i="5"/>
  <c r="F850" i="5"/>
  <c r="E850" i="5"/>
  <c r="D850" i="5"/>
  <c r="C850" i="5"/>
  <c r="G849" i="5"/>
  <c r="F849" i="5"/>
  <c r="E849" i="5"/>
  <c r="D849" i="5"/>
  <c r="C849" i="5"/>
  <c r="G848" i="5"/>
  <c r="F848" i="5"/>
  <c r="E848" i="5"/>
  <c r="D848" i="5"/>
  <c r="C848" i="5"/>
  <c r="G847" i="5"/>
  <c r="F847" i="5"/>
  <c r="E847" i="5"/>
  <c r="D847" i="5"/>
  <c r="C847" i="5"/>
  <c r="G846" i="5"/>
  <c r="F846" i="5"/>
  <c r="E846" i="5"/>
  <c r="D846" i="5"/>
  <c r="C846" i="5"/>
  <c r="G845" i="5"/>
  <c r="F845" i="5"/>
  <c r="E845" i="5"/>
  <c r="D845" i="5"/>
  <c r="C845" i="5"/>
  <c r="G844" i="5"/>
  <c r="F844" i="5"/>
  <c r="E844" i="5"/>
  <c r="D844" i="5"/>
  <c r="C844" i="5"/>
  <c r="G843" i="5"/>
  <c r="F843" i="5"/>
  <c r="E843" i="5"/>
  <c r="D843" i="5"/>
  <c r="C843" i="5"/>
  <c r="G842" i="5"/>
  <c r="F842" i="5"/>
  <c r="E842" i="5"/>
  <c r="D842" i="5"/>
  <c r="C842" i="5"/>
  <c r="G841" i="5"/>
  <c r="F841" i="5"/>
  <c r="E841" i="5"/>
  <c r="D841" i="5"/>
  <c r="C841" i="5"/>
  <c r="G840" i="5"/>
  <c r="F840" i="5"/>
  <c r="E840" i="5"/>
  <c r="D840" i="5"/>
  <c r="C840" i="5"/>
  <c r="G839" i="5"/>
  <c r="F839" i="5"/>
  <c r="E839" i="5"/>
  <c r="D839" i="5"/>
  <c r="C839" i="5"/>
  <c r="G838" i="5"/>
  <c r="F838" i="5"/>
  <c r="E838" i="5"/>
  <c r="D838" i="5"/>
  <c r="C838" i="5"/>
  <c r="G837" i="5"/>
  <c r="F837" i="5"/>
  <c r="E837" i="5"/>
  <c r="D837" i="5"/>
  <c r="C837" i="5"/>
  <c r="G836" i="5"/>
  <c r="F836" i="5"/>
  <c r="E836" i="5"/>
  <c r="D836" i="5"/>
  <c r="C836" i="5"/>
  <c r="G835" i="5"/>
  <c r="F835" i="5"/>
  <c r="E835" i="5"/>
  <c r="D835" i="5"/>
  <c r="C835" i="5"/>
  <c r="G834" i="5"/>
  <c r="F834" i="5"/>
  <c r="E834" i="5"/>
  <c r="D834" i="5"/>
  <c r="C834" i="5"/>
  <c r="G833" i="5"/>
  <c r="F833" i="5"/>
  <c r="E833" i="5"/>
  <c r="D833" i="5"/>
  <c r="C833" i="5"/>
  <c r="G832" i="5"/>
  <c r="F832" i="5"/>
  <c r="E832" i="5"/>
  <c r="D832" i="5"/>
  <c r="C832" i="5"/>
  <c r="G831" i="5"/>
  <c r="F831" i="5"/>
  <c r="E831" i="5"/>
  <c r="D831" i="5"/>
  <c r="C831" i="5"/>
  <c r="G830" i="5"/>
  <c r="F830" i="5"/>
  <c r="E830" i="5"/>
  <c r="D830" i="5"/>
  <c r="C830" i="5"/>
  <c r="G829" i="5"/>
  <c r="F829" i="5"/>
  <c r="E829" i="5"/>
  <c r="D829" i="5"/>
  <c r="C829" i="5"/>
  <c r="G828" i="5"/>
  <c r="F828" i="5"/>
  <c r="E828" i="5"/>
  <c r="D828" i="5"/>
  <c r="C828" i="5"/>
  <c r="G827" i="5"/>
  <c r="F827" i="5"/>
  <c r="E827" i="5"/>
  <c r="D827" i="5"/>
  <c r="C827" i="5"/>
  <c r="G826" i="5"/>
  <c r="F826" i="5"/>
  <c r="E826" i="5"/>
  <c r="D826" i="5"/>
  <c r="C826" i="5"/>
  <c r="G825" i="5"/>
  <c r="F825" i="5"/>
  <c r="E825" i="5"/>
  <c r="D825" i="5"/>
  <c r="C825" i="5"/>
  <c r="G824" i="5"/>
  <c r="F824" i="5"/>
  <c r="E824" i="5"/>
  <c r="D824" i="5"/>
  <c r="C824" i="5"/>
  <c r="G823" i="5"/>
  <c r="F823" i="5"/>
  <c r="E823" i="5"/>
  <c r="D823" i="5"/>
  <c r="C823" i="5"/>
  <c r="G822" i="5"/>
  <c r="F822" i="5"/>
  <c r="E822" i="5"/>
  <c r="D822" i="5"/>
  <c r="C822" i="5"/>
  <c r="G821" i="5"/>
  <c r="F821" i="5"/>
  <c r="E821" i="5"/>
  <c r="D821" i="5"/>
  <c r="C821" i="5"/>
  <c r="G820" i="5"/>
  <c r="F820" i="5"/>
  <c r="E820" i="5"/>
  <c r="D820" i="5"/>
  <c r="C820" i="5"/>
  <c r="G819" i="5"/>
  <c r="F819" i="5"/>
  <c r="E819" i="5"/>
  <c r="D819" i="5"/>
  <c r="C819" i="5"/>
  <c r="G818" i="5"/>
  <c r="F818" i="5"/>
  <c r="E818" i="5"/>
  <c r="D818" i="5"/>
  <c r="C818" i="5"/>
  <c r="G817" i="5"/>
  <c r="F817" i="5"/>
  <c r="E817" i="5"/>
  <c r="D817" i="5"/>
  <c r="C817" i="5"/>
  <c r="G816" i="5"/>
  <c r="F816" i="5"/>
  <c r="E816" i="5"/>
  <c r="D816" i="5"/>
  <c r="C816" i="5"/>
  <c r="G815" i="5"/>
  <c r="F815" i="5"/>
  <c r="E815" i="5"/>
  <c r="D815" i="5"/>
  <c r="C815" i="5"/>
  <c r="G814" i="5"/>
  <c r="F814" i="5"/>
  <c r="E814" i="5"/>
  <c r="D814" i="5"/>
  <c r="C814" i="5"/>
  <c r="G813" i="5"/>
  <c r="F813" i="5"/>
  <c r="E813" i="5"/>
  <c r="D813" i="5"/>
  <c r="C813" i="5"/>
  <c r="G812" i="5"/>
  <c r="F812" i="5"/>
  <c r="E812" i="5"/>
  <c r="D812" i="5"/>
  <c r="C812" i="5"/>
  <c r="G811" i="5"/>
  <c r="F811" i="5"/>
  <c r="E811" i="5"/>
  <c r="D811" i="5"/>
  <c r="C811" i="5"/>
  <c r="G810" i="5"/>
  <c r="F810" i="5"/>
  <c r="E810" i="5"/>
  <c r="D810" i="5"/>
  <c r="C810" i="5"/>
  <c r="G809" i="5"/>
  <c r="F809" i="5"/>
  <c r="E809" i="5"/>
  <c r="D809" i="5"/>
  <c r="C809" i="5"/>
  <c r="G808" i="5"/>
  <c r="F808" i="5"/>
  <c r="E808" i="5"/>
  <c r="D808" i="5"/>
  <c r="C808" i="5"/>
  <c r="G807" i="5"/>
  <c r="F807" i="5"/>
  <c r="E807" i="5"/>
  <c r="D807" i="5"/>
  <c r="C807" i="5"/>
  <c r="G806" i="5"/>
  <c r="F806" i="5"/>
  <c r="E806" i="5"/>
  <c r="D806" i="5"/>
  <c r="C806" i="5"/>
  <c r="G805" i="5"/>
  <c r="F805" i="5"/>
  <c r="E805" i="5"/>
  <c r="D805" i="5"/>
  <c r="C805" i="5"/>
  <c r="G804" i="5"/>
  <c r="F804" i="5"/>
  <c r="E804" i="5"/>
  <c r="D804" i="5"/>
  <c r="C804" i="5"/>
  <c r="G803" i="5"/>
  <c r="F803" i="5"/>
  <c r="E803" i="5"/>
  <c r="D803" i="5"/>
  <c r="C803" i="5"/>
  <c r="G802" i="5"/>
  <c r="F802" i="5"/>
  <c r="E802" i="5"/>
  <c r="D802" i="5"/>
  <c r="C802" i="5"/>
  <c r="G801" i="5"/>
  <c r="F801" i="5"/>
  <c r="E801" i="5"/>
  <c r="D801" i="5"/>
  <c r="C801" i="5"/>
  <c r="G800" i="5"/>
  <c r="F800" i="5"/>
  <c r="E800" i="5"/>
  <c r="D800" i="5"/>
  <c r="C800" i="5"/>
  <c r="G799" i="5"/>
  <c r="F799" i="5"/>
  <c r="E799" i="5"/>
  <c r="D799" i="5"/>
  <c r="C799" i="5"/>
  <c r="G798" i="5"/>
  <c r="F798" i="5"/>
  <c r="E798" i="5"/>
  <c r="D798" i="5"/>
  <c r="C798" i="5"/>
  <c r="G797" i="5"/>
  <c r="F797" i="5"/>
  <c r="E797" i="5"/>
  <c r="D797" i="5"/>
  <c r="C797" i="5"/>
  <c r="G796" i="5"/>
  <c r="F796" i="5"/>
  <c r="E796" i="5"/>
  <c r="D796" i="5"/>
  <c r="C796" i="5"/>
  <c r="G795" i="5"/>
  <c r="F795" i="5"/>
  <c r="E795" i="5"/>
  <c r="D795" i="5"/>
  <c r="C795" i="5"/>
  <c r="G794" i="5"/>
  <c r="F794" i="5"/>
  <c r="E794" i="5"/>
  <c r="D794" i="5"/>
  <c r="C794" i="5"/>
  <c r="G793" i="5"/>
  <c r="F793" i="5"/>
  <c r="E793" i="5"/>
  <c r="D793" i="5"/>
  <c r="C793" i="5"/>
  <c r="G792" i="5"/>
  <c r="F792" i="5"/>
  <c r="E792" i="5"/>
  <c r="D792" i="5"/>
  <c r="C792" i="5"/>
  <c r="G791" i="5"/>
  <c r="F791" i="5"/>
  <c r="E791" i="5"/>
  <c r="D791" i="5"/>
  <c r="C791" i="5"/>
  <c r="G790" i="5"/>
  <c r="F790" i="5"/>
  <c r="E790" i="5"/>
  <c r="D790" i="5"/>
  <c r="C790" i="5"/>
  <c r="G789" i="5"/>
  <c r="F789" i="5"/>
  <c r="E789" i="5"/>
  <c r="D789" i="5"/>
  <c r="C789" i="5"/>
  <c r="G788" i="5"/>
  <c r="F788" i="5"/>
  <c r="E788" i="5"/>
  <c r="D788" i="5"/>
  <c r="C788" i="5"/>
  <c r="G787" i="5"/>
  <c r="F787" i="5"/>
  <c r="E787" i="5"/>
  <c r="D787" i="5"/>
  <c r="C787" i="5"/>
  <c r="G786" i="5"/>
  <c r="F786" i="5"/>
  <c r="E786" i="5"/>
  <c r="D786" i="5"/>
  <c r="C786" i="5"/>
  <c r="G785" i="5"/>
  <c r="F785" i="5"/>
  <c r="E785" i="5"/>
  <c r="D785" i="5"/>
  <c r="C785" i="5"/>
  <c r="G784" i="5"/>
  <c r="F784" i="5"/>
  <c r="E784" i="5"/>
  <c r="D784" i="5"/>
  <c r="C784" i="5"/>
  <c r="G783" i="5"/>
  <c r="F783" i="5"/>
  <c r="E783" i="5"/>
  <c r="D783" i="5"/>
  <c r="C783" i="5"/>
  <c r="G782" i="5"/>
  <c r="F782" i="5"/>
  <c r="E782" i="5"/>
  <c r="D782" i="5"/>
  <c r="C782" i="5"/>
  <c r="G781" i="5"/>
  <c r="F781" i="5"/>
  <c r="E781" i="5"/>
  <c r="D781" i="5"/>
  <c r="C781" i="5"/>
  <c r="G780" i="5"/>
  <c r="F780" i="5"/>
  <c r="E780" i="5"/>
  <c r="D780" i="5"/>
  <c r="C780" i="5"/>
  <c r="G779" i="5"/>
  <c r="F779" i="5"/>
  <c r="E779" i="5"/>
  <c r="D779" i="5"/>
  <c r="C779" i="5"/>
  <c r="G778" i="5"/>
  <c r="F778" i="5"/>
  <c r="E778" i="5"/>
  <c r="D778" i="5"/>
  <c r="C778" i="5"/>
  <c r="G777" i="5"/>
  <c r="F777" i="5"/>
  <c r="E777" i="5"/>
  <c r="D777" i="5"/>
  <c r="C777" i="5"/>
  <c r="G776" i="5"/>
  <c r="F776" i="5"/>
  <c r="E776" i="5"/>
  <c r="D776" i="5"/>
  <c r="C776" i="5"/>
  <c r="G775" i="5"/>
  <c r="F775" i="5"/>
  <c r="E775" i="5"/>
  <c r="D775" i="5"/>
  <c r="C775" i="5"/>
  <c r="G774" i="5"/>
  <c r="F774" i="5"/>
  <c r="E774" i="5"/>
  <c r="D774" i="5"/>
  <c r="C774" i="5"/>
  <c r="G773" i="5"/>
  <c r="F773" i="5"/>
  <c r="E773" i="5"/>
  <c r="D773" i="5"/>
  <c r="C773" i="5"/>
  <c r="G772" i="5"/>
  <c r="F772" i="5"/>
  <c r="E772" i="5"/>
  <c r="D772" i="5"/>
  <c r="C772" i="5"/>
  <c r="G771" i="5"/>
  <c r="F771" i="5"/>
  <c r="E771" i="5"/>
  <c r="D771" i="5"/>
  <c r="C771" i="5"/>
  <c r="G770" i="5"/>
  <c r="F770" i="5"/>
  <c r="E770" i="5"/>
  <c r="D770" i="5"/>
  <c r="C770" i="5"/>
  <c r="G769" i="5"/>
  <c r="F769" i="5"/>
  <c r="E769" i="5"/>
  <c r="D769" i="5"/>
  <c r="C769" i="5"/>
  <c r="G768" i="5"/>
  <c r="F768" i="5"/>
  <c r="E768" i="5"/>
  <c r="D768" i="5"/>
  <c r="C768" i="5"/>
  <c r="G767" i="5"/>
  <c r="F767" i="5"/>
  <c r="E767" i="5"/>
  <c r="D767" i="5"/>
  <c r="C767" i="5"/>
  <c r="G766" i="5"/>
  <c r="F766" i="5"/>
  <c r="E766" i="5"/>
  <c r="D766" i="5"/>
  <c r="C766" i="5"/>
  <c r="G765" i="5"/>
  <c r="F765" i="5"/>
  <c r="E765" i="5"/>
  <c r="D765" i="5"/>
  <c r="C765" i="5"/>
  <c r="G764" i="5"/>
  <c r="F764" i="5"/>
  <c r="E764" i="5"/>
  <c r="D764" i="5"/>
  <c r="C764" i="5"/>
  <c r="G763" i="5"/>
  <c r="F763" i="5"/>
  <c r="E763" i="5"/>
  <c r="D763" i="5"/>
  <c r="C763" i="5"/>
  <c r="G762" i="5"/>
  <c r="F762" i="5"/>
  <c r="E762" i="5"/>
  <c r="D762" i="5"/>
  <c r="C762" i="5"/>
  <c r="G761" i="5"/>
  <c r="F761" i="5"/>
  <c r="E761" i="5"/>
  <c r="D761" i="5"/>
  <c r="C761" i="5"/>
  <c r="G760" i="5"/>
  <c r="F760" i="5"/>
  <c r="E760" i="5"/>
  <c r="D760" i="5"/>
  <c r="C760" i="5"/>
  <c r="G759" i="5"/>
  <c r="F759" i="5"/>
  <c r="E759" i="5"/>
  <c r="D759" i="5"/>
  <c r="C759" i="5"/>
  <c r="G758" i="5"/>
  <c r="F758" i="5"/>
  <c r="E758" i="5"/>
  <c r="D758" i="5"/>
  <c r="C758" i="5"/>
  <c r="G757" i="5"/>
  <c r="F757" i="5"/>
  <c r="E757" i="5"/>
  <c r="D757" i="5"/>
  <c r="C757" i="5"/>
  <c r="G756" i="5"/>
  <c r="F756" i="5"/>
  <c r="E756" i="5"/>
  <c r="D756" i="5"/>
  <c r="C756" i="5"/>
  <c r="G755" i="5"/>
  <c r="F755" i="5"/>
  <c r="E755" i="5"/>
  <c r="D755" i="5"/>
  <c r="C755" i="5"/>
  <c r="G754" i="5"/>
  <c r="F754" i="5"/>
  <c r="E754" i="5"/>
  <c r="D754" i="5"/>
  <c r="C754" i="5"/>
  <c r="G753" i="5"/>
  <c r="F753" i="5"/>
  <c r="E753" i="5"/>
  <c r="D753" i="5"/>
  <c r="C753" i="5"/>
  <c r="G752" i="5"/>
  <c r="F752" i="5"/>
  <c r="E752" i="5"/>
  <c r="D752" i="5"/>
  <c r="C752" i="5"/>
  <c r="G751" i="5"/>
  <c r="F751" i="5"/>
  <c r="E751" i="5"/>
  <c r="D751" i="5"/>
  <c r="C751" i="5"/>
  <c r="G750" i="5"/>
  <c r="F750" i="5"/>
  <c r="E750" i="5"/>
  <c r="D750" i="5"/>
  <c r="C750" i="5"/>
  <c r="G749" i="5"/>
  <c r="F749" i="5"/>
  <c r="E749" i="5"/>
  <c r="D749" i="5"/>
  <c r="C749" i="5"/>
  <c r="G748" i="5"/>
  <c r="F748" i="5"/>
  <c r="E748" i="5"/>
  <c r="D748" i="5"/>
  <c r="C748" i="5"/>
  <c r="G747" i="5"/>
  <c r="F747" i="5"/>
  <c r="E747" i="5"/>
  <c r="D747" i="5"/>
  <c r="C747" i="5"/>
  <c r="G746" i="5"/>
  <c r="F746" i="5"/>
  <c r="E746" i="5"/>
  <c r="D746" i="5"/>
  <c r="C746" i="5"/>
  <c r="G745" i="5"/>
  <c r="F745" i="5"/>
  <c r="E745" i="5"/>
  <c r="D745" i="5"/>
  <c r="C745" i="5"/>
  <c r="G744" i="5"/>
  <c r="F744" i="5"/>
  <c r="E744" i="5"/>
  <c r="D744" i="5"/>
  <c r="C744" i="5"/>
  <c r="G743" i="5"/>
  <c r="F743" i="5"/>
  <c r="E743" i="5"/>
  <c r="D743" i="5"/>
  <c r="C743" i="5"/>
  <c r="G742" i="5"/>
  <c r="F742" i="5"/>
  <c r="E742" i="5"/>
  <c r="D742" i="5"/>
  <c r="C742" i="5"/>
  <c r="G741" i="5"/>
  <c r="F741" i="5"/>
  <c r="E741" i="5"/>
  <c r="D741" i="5"/>
  <c r="C741" i="5"/>
  <c r="G740" i="5"/>
  <c r="F740" i="5"/>
  <c r="E740" i="5"/>
  <c r="D740" i="5"/>
  <c r="C740" i="5"/>
  <c r="G739" i="5"/>
  <c r="F739" i="5"/>
  <c r="E739" i="5"/>
  <c r="D739" i="5"/>
  <c r="C739" i="5"/>
  <c r="G738" i="5"/>
  <c r="F738" i="5"/>
  <c r="E738" i="5"/>
  <c r="D738" i="5"/>
  <c r="C738" i="5"/>
  <c r="G737" i="5"/>
  <c r="F737" i="5"/>
  <c r="E737" i="5"/>
  <c r="D737" i="5"/>
  <c r="C737" i="5"/>
  <c r="G736" i="5"/>
  <c r="F736" i="5"/>
  <c r="E736" i="5"/>
  <c r="D736" i="5"/>
  <c r="C736" i="5"/>
  <c r="G735" i="5"/>
  <c r="F735" i="5"/>
  <c r="E735" i="5"/>
  <c r="D735" i="5"/>
  <c r="C735" i="5"/>
  <c r="G734" i="5"/>
  <c r="F734" i="5"/>
  <c r="E734" i="5"/>
  <c r="D734" i="5"/>
  <c r="C734" i="5"/>
  <c r="G733" i="5"/>
  <c r="F733" i="5"/>
  <c r="E733" i="5"/>
  <c r="D733" i="5"/>
  <c r="C733" i="5"/>
  <c r="G732" i="5"/>
  <c r="F732" i="5"/>
  <c r="E732" i="5"/>
  <c r="D732" i="5"/>
  <c r="C732" i="5"/>
  <c r="G731" i="5"/>
  <c r="F731" i="5"/>
  <c r="E731" i="5"/>
  <c r="D731" i="5"/>
  <c r="C731" i="5"/>
  <c r="G730" i="5"/>
  <c r="F730" i="5"/>
  <c r="E730" i="5"/>
  <c r="D730" i="5"/>
  <c r="C730" i="5"/>
  <c r="G729" i="5"/>
  <c r="F729" i="5"/>
  <c r="E729" i="5"/>
  <c r="D729" i="5"/>
  <c r="C729" i="5"/>
  <c r="G728" i="5"/>
  <c r="F728" i="5"/>
  <c r="E728" i="5"/>
  <c r="D728" i="5"/>
  <c r="C728" i="5"/>
  <c r="G727" i="5"/>
  <c r="F727" i="5"/>
  <c r="E727" i="5"/>
  <c r="D727" i="5"/>
  <c r="C727" i="5"/>
  <c r="G726" i="5"/>
  <c r="F726" i="5"/>
  <c r="E726" i="5"/>
  <c r="D726" i="5"/>
  <c r="C726" i="5"/>
  <c r="G725" i="5"/>
  <c r="F725" i="5"/>
  <c r="E725" i="5"/>
  <c r="D725" i="5"/>
  <c r="C725" i="5"/>
  <c r="G724" i="5"/>
  <c r="F724" i="5"/>
  <c r="E724" i="5"/>
  <c r="D724" i="5"/>
  <c r="C724" i="5"/>
  <c r="G723" i="5"/>
  <c r="F723" i="5"/>
  <c r="E723" i="5"/>
  <c r="D723" i="5"/>
  <c r="C723" i="5"/>
  <c r="G722" i="5"/>
  <c r="F722" i="5"/>
  <c r="E722" i="5"/>
  <c r="D722" i="5"/>
  <c r="C722" i="5"/>
  <c r="G721" i="5"/>
  <c r="F721" i="5"/>
  <c r="E721" i="5"/>
  <c r="D721" i="5"/>
  <c r="C721" i="5"/>
  <c r="G720" i="5"/>
  <c r="F720" i="5"/>
  <c r="E720" i="5"/>
  <c r="D720" i="5"/>
  <c r="C720" i="5"/>
  <c r="G719" i="5"/>
  <c r="F719" i="5"/>
  <c r="E719" i="5"/>
  <c r="D719" i="5"/>
  <c r="C719" i="5"/>
  <c r="G718" i="5"/>
  <c r="F718" i="5"/>
  <c r="E718" i="5"/>
  <c r="D718" i="5"/>
  <c r="C718" i="5"/>
  <c r="G717" i="5"/>
  <c r="F717" i="5"/>
  <c r="E717" i="5"/>
  <c r="D717" i="5"/>
  <c r="C717" i="5"/>
  <c r="G716" i="5"/>
  <c r="F716" i="5"/>
  <c r="E716" i="5"/>
  <c r="D716" i="5"/>
  <c r="C716" i="5"/>
  <c r="G715" i="5"/>
  <c r="F715" i="5"/>
  <c r="E715" i="5"/>
  <c r="D715" i="5"/>
  <c r="C715" i="5"/>
  <c r="G714" i="5"/>
  <c r="F714" i="5"/>
  <c r="E714" i="5"/>
  <c r="D714" i="5"/>
  <c r="C714" i="5"/>
  <c r="G713" i="5"/>
  <c r="F713" i="5"/>
  <c r="E713" i="5"/>
  <c r="D713" i="5"/>
  <c r="C713" i="5"/>
  <c r="G712" i="5"/>
  <c r="F712" i="5"/>
  <c r="E712" i="5"/>
  <c r="D712" i="5"/>
  <c r="C712" i="5"/>
  <c r="G711" i="5"/>
  <c r="F711" i="5"/>
  <c r="E711" i="5"/>
  <c r="D711" i="5"/>
  <c r="C711" i="5"/>
  <c r="G710" i="5"/>
  <c r="F710" i="5"/>
  <c r="E710" i="5"/>
  <c r="D710" i="5"/>
  <c r="C710" i="5"/>
  <c r="G709" i="5"/>
  <c r="F709" i="5"/>
  <c r="E709" i="5"/>
  <c r="D709" i="5"/>
  <c r="C709" i="5"/>
  <c r="G708" i="5"/>
  <c r="F708" i="5"/>
  <c r="E708" i="5"/>
  <c r="D708" i="5"/>
  <c r="C708" i="5"/>
  <c r="G707" i="5"/>
  <c r="F707" i="5"/>
  <c r="E707" i="5"/>
  <c r="D707" i="5"/>
  <c r="C707" i="5"/>
  <c r="G706" i="5"/>
  <c r="F706" i="5"/>
  <c r="E706" i="5"/>
  <c r="D706" i="5"/>
  <c r="C706" i="5"/>
  <c r="G705" i="5"/>
  <c r="F705" i="5"/>
  <c r="E705" i="5"/>
  <c r="D705" i="5"/>
  <c r="C705" i="5"/>
  <c r="G704" i="5"/>
  <c r="F704" i="5"/>
  <c r="E704" i="5"/>
  <c r="D704" i="5"/>
  <c r="C704" i="5"/>
  <c r="G703" i="5"/>
  <c r="F703" i="5"/>
  <c r="E703" i="5"/>
  <c r="D703" i="5"/>
  <c r="C703" i="5"/>
  <c r="G702" i="5"/>
  <c r="F702" i="5"/>
  <c r="E702" i="5"/>
  <c r="D702" i="5"/>
  <c r="C702" i="5"/>
  <c r="G701" i="5"/>
  <c r="F701" i="5"/>
  <c r="E701" i="5"/>
  <c r="D701" i="5"/>
  <c r="C701" i="5"/>
  <c r="G700" i="5"/>
  <c r="F700" i="5"/>
  <c r="E700" i="5"/>
  <c r="D700" i="5"/>
  <c r="C700" i="5"/>
  <c r="G699" i="5"/>
  <c r="F699" i="5"/>
  <c r="E699" i="5"/>
  <c r="D699" i="5"/>
  <c r="C699" i="5"/>
  <c r="G698" i="5"/>
  <c r="F698" i="5"/>
  <c r="E698" i="5"/>
  <c r="D698" i="5"/>
  <c r="C698" i="5"/>
  <c r="G697" i="5"/>
  <c r="F697" i="5"/>
  <c r="E697" i="5"/>
  <c r="D697" i="5"/>
  <c r="C697" i="5"/>
  <c r="G696" i="5"/>
  <c r="F696" i="5"/>
  <c r="E696" i="5"/>
  <c r="D696" i="5"/>
  <c r="C696" i="5"/>
  <c r="G695" i="5"/>
  <c r="F695" i="5"/>
  <c r="E695" i="5"/>
  <c r="D695" i="5"/>
  <c r="C695" i="5"/>
  <c r="G694" i="5"/>
  <c r="F694" i="5"/>
  <c r="E694" i="5"/>
  <c r="D694" i="5"/>
  <c r="C694" i="5"/>
  <c r="G693" i="5"/>
  <c r="F693" i="5"/>
  <c r="E693" i="5"/>
  <c r="D693" i="5"/>
  <c r="C693" i="5"/>
  <c r="G692" i="5"/>
  <c r="F692" i="5"/>
  <c r="E692" i="5"/>
  <c r="D692" i="5"/>
  <c r="C692" i="5"/>
  <c r="G691" i="5"/>
  <c r="F691" i="5"/>
  <c r="E691" i="5"/>
  <c r="D691" i="5"/>
  <c r="C691" i="5"/>
  <c r="G690" i="5"/>
  <c r="F690" i="5"/>
  <c r="E690" i="5"/>
  <c r="D690" i="5"/>
  <c r="C690" i="5"/>
  <c r="G689" i="5"/>
  <c r="F689" i="5"/>
  <c r="E689" i="5"/>
  <c r="D689" i="5"/>
  <c r="C689" i="5"/>
  <c r="G688" i="5"/>
  <c r="F688" i="5"/>
  <c r="E688" i="5"/>
  <c r="D688" i="5"/>
  <c r="C688" i="5"/>
  <c r="G687" i="5"/>
  <c r="F687" i="5"/>
  <c r="E687" i="5"/>
  <c r="D687" i="5"/>
  <c r="C687" i="5"/>
  <c r="G686" i="5"/>
  <c r="F686" i="5"/>
  <c r="E686" i="5"/>
  <c r="D686" i="5"/>
  <c r="C686" i="5"/>
  <c r="G685" i="5"/>
  <c r="F685" i="5"/>
  <c r="E685" i="5"/>
  <c r="D685" i="5"/>
  <c r="C685" i="5"/>
  <c r="G684" i="5"/>
  <c r="F684" i="5"/>
  <c r="E684" i="5"/>
  <c r="D684" i="5"/>
  <c r="C684" i="5"/>
  <c r="G683" i="5"/>
  <c r="F683" i="5"/>
  <c r="E683" i="5"/>
  <c r="D683" i="5"/>
  <c r="C683" i="5"/>
  <c r="G682" i="5"/>
  <c r="F682" i="5"/>
  <c r="E682" i="5"/>
  <c r="D682" i="5"/>
  <c r="C682" i="5"/>
  <c r="G681" i="5"/>
  <c r="F681" i="5"/>
  <c r="E681" i="5"/>
  <c r="D681" i="5"/>
  <c r="C681" i="5"/>
  <c r="G680" i="5"/>
  <c r="F680" i="5"/>
  <c r="E680" i="5"/>
  <c r="D680" i="5"/>
  <c r="C680" i="5"/>
  <c r="G679" i="5"/>
  <c r="F679" i="5"/>
  <c r="E679" i="5"/>
  <c r="D679" i="5"/>
  <c r="C679" i="5"/>
  <c r="G678" i="5"/>
  <c r="F678" i="5"/>
  <c r="E678" i="5"/>
  <c r="D678" i="5"/>
  <c r="C678" i="5"/>
  <c r="G677" i="5"/>
  <c r="F677" i="5"/>
  <c r="E677" i="5"/>
  <c r="D677" i="5"/>
  <c r="C677" i="5"/>
  <c r="G676" i="5"/>
  <c r="F676" i="5"/>
  <c r="E676" i="5"/>
  <c r="D676" i="5"/>
  <c r="C676" i="5"/>
  <c r="G675" i="5"/>
  <c r="F675" i="5"/>
  <c r="E675" i="5"/>
  <c r="D675" i="5"/>
  <c r="C675" i="5"/>
  <c r="G674" i="5"/>
  <c r="F674" i="5"/>
  <c r="E674" i="5"/>
  <c r="D674" i="5"/>
  <c r="C674" i="5"/>
  <c r="G673" i="5"/>
  <c r="F673" i="5"/>
  <c r="E673" i="5"/>
  <c r="D673" i="5"/>
  <c r="C673" i="5"/>
  <c r="G672" i="5"/>
  <c r="F672" i="5"/>
  <c r="E672" i="5"/>
  <c r="D672" i="5"/>
  <c r="C672" i="5"/>
  <c r="G671" i="5"/>
  <c r="F671" i="5"/>
  <c r="E671" i="5"/>
  <c r="D671" i="5"/>
  <c r="C671" i="5"/>
  <c r="G670" i="5"/>
  <c r="F670" i="5"/>
  <c r="E670" i="5"/>
  <c r="D670" i="5"/>
  <c r="C670" i="5"/>
  <c r="G669" i="5"/>
  <c r="F669" i="5"/>
  <c r="E669" i="5"/>
  <c r="D669" i="5"/>
  <c r="C669" i="5"/>
  <c r="G668" i="5"/>
  <c r="F668" i="5"/>
  <c r="E668" i="5"/>
  <c r="D668" i="5"/>
  <c r="C668" i="5"/>
  <c r="G667" i="5"/>
  <c r="F667" i="5"/>
  <c r="E667" i="5"/>
  <c r="D667" i="5"/>
  <c r="C667" i="5"/>
  <c r="G666" i="5"/>
  <c r="F666" i="5"/>
  <c r="E666" i="5"/>
  <c r="D666" i="5"/>
  <c r="C666" i="5"/>
  <c r="G665" i="5"/>
  <c r="F665" i="5"/>
  <c r="E665" i="5"/>
  <c r="D665" i="5"/>
  <c r="C665" i="5"/>
  <c r="G664" i="5"/>
  <c r="F664" i="5"/>
  <c r="E664" i="5"/>
  <c r="D664" i="5"/>
  <c r="C664" i="5"/>
  <c r="G663" i="5"/>
  <c r="F663" i="5"/>
  <c r="E663" i="5"/>
  <c r="D663" i="5"/>
  <c r="C663" i="5"/>
  <c r="G662" i="5"/>
  <c r="F662" i="5"/>
  <c r="E662" i="5"/>
  <c r="D662" i="5"/>
  <c r="C662" i="5"/>
  <c r="G661" i="5"/>
  <c r="F661" i="5"/>
  <c r="E661" i="5"/>
  <c r="D661" i="5"/>
  <c r="C661" i="5"/>
  <c r="G660" i="5"/>
  <c r="F660" i="5"/>
  <c r="E660" i="5"/>
  <c r="D660" i="5"/>
  <c r="C660" i="5"/>
  <c r="G659" i="5"/>
  <c r="F659" i="5"/>
  <c r="E659" i="5"/>
  <c r="D659" i="5"/>
  <c r="C659" i="5"/>
  <c r="G658" i="5"/>
  <c r="F658" i="5"/>
  <c r="E658" i="5"/>
  <c r="D658" i="5"/>
  <c r="C658" i="5"/>
  <c r="G657" i="5"/>
  <c r="F657" i="5"/>
  <c r="E657" i="5"/>
  <c r="D657" i="5"/>
  <c r="C657" i="5"/>
  <c r="G656" i="5"/>
  <c r="F656" i="5"/>
  <c r="E656" i="5"/>
  <c r="D656" i="5"/>
  <c r="C656" i="5"/>
  <c r="G655" i="5"/>
  <c r="F655" i="5"/>
  <c r="E655" i="5"/>
  <c r="D655" i="5"/>
  <c r="C655" i="5"/>
  <c r="G654" i="5"/>
  <c r="F654" i="5"/>
  <c r="E654" i="5"/>
  <c r="D654" i="5"/>
  <c r="C654" i="5"/>
  <c r="G653" i="5"/>
  <c r="F653" i="5"/>
  <c r="E653" i="5"/>
  <c r="D653" i="5"/>
  <c r="C653" i="5"/>
  <c r="G652" i="5"/>
  <c r="F652" i="5"/>
  <c r="E652" i="5"/>
  <c r="D652" i="5"/>
  <c r="C652" i="5"/>
  <c r="G651" i="5"/>
  <c r="F651" i="5"/>
  <c r="E651" i="5"/>
  <c r="D651" i="5"/>
  <c r="C651" i="5"/>
  <c r="G650" i="5"/>
  <c r="F650" i="5"/>
  <c r="E650" i="5"/>
  <c r="D650" i="5"/>
  <c r="C650" i="5"/>
  <c r="G649" i="5"/>
  <c r="F649" i="5"/>
  <c r="E649" i="5"/>
  <c r="D649" i="5"/>
  <c r="C649" i="5"/>
  <c r="G648" i="5"/>
  <c r="F648" i="5"/>
  <c r="E648" i="5"/>
  <c r="D648" i="5"/>
  <c r="C648" i="5"/>
  <c r="G647" i="5"/>
  <c r="F647" i="5"/>
  <c r="E647" i="5"/>
  <c r="D647" i="5"/>
  <c r="C647" i="5"/>
  <c r="G646" i="5"/>
  <c r="F646" i="5"/>
  <c r="E646" i="5"/>
  <c r="D646" i="5"/>
  <c r="C646" i="5"/>
  <c r="G645" i="5"/>
  <c r="F645" i="5"/>
  <c r="E645" i="5"/>
  <c r="D645" i="5"/>
  <c r="C645" i="5"/>
  <c r="G644" i="5"/>
  <c r="F644" i="5"/>
  <c r="E644" i="5"/>
  <c r="D644" i="5"/>
  <c r="C644" i="5"/>
  <c r="G643" i="5"/>
  <c r="F643" i="5"/>
  <c r="E643" i="5"/>
  <c r="D643" i="5"/>
  <c r="C643" i="5"/>
  <c r="G642" i="5"/>
  <c r="F642" i="5"/>
  <c r="E642" i="5"/>
  <c r="D642" i="5"/>
  <c r="C642" i="5"/>
  <c r="G641" i="5"/>
  <c r="F641" i="5"/>
  <c r="E641" i="5"/>
  <c r="D641" i="5"/>
  <c r="C641" i="5"/>
  <c r="G640" i="5"/>
  <c r="F640" i="5"/>
  <c r="E640" i="5"/>
  <c r="D640" i="5"/>
  <c r="C640" i="5"/>
  <c r="G639" i="5"/>
  <c r="F639" i="5"/>
  <c r="E639" i="5"/>
  <c r="D639" i="5"/>
  <c r="C639" i="5"/>
  <c r="G638" i="5"/>
  <c r="F638" i="5"/>
  <c r="E638" i="5"/>
  <c r="D638" i="5"/>
  <c r="C638" i="5"/>
  <c r="G637" i="5"/>
  <c r="F637" i="5"/>
  <c r="E637" i="5"/>
  <c r="D637" i="5"/>
  <c r="C637" i="5"/>
  <c r="G636" i="5"/>
  <c r="F636" i="5"/>
  <c r="E636" i="5"/>
  <c r="D636" i="5"/>
  <c r="C636" i="5"/>
  <c r="G635" i="5"/>
  <c r="F635" i="5"/>
  <c r="E635" i="5"/>
  <c r="D635" i="5"/>
  <c r="C635" i="5"/>
  <c r="G634" i="5"/>
  <c r="F634" i="5"/>
  <c r="E634" i="5"/>
  <c r="D634" i="5"/>
  <c r="C634" i="5"/>
  <c r="G633" i="5"/>
  <c r="F633" i="5"/>
  <c r="E633" i="5"/>
  <c r="D633" i="5"/>
  <c r="C633" i="5"/>
  <c r="G632" i="5"/>
  <c r="F632" i="5"/>
  <c r="E632" i="5"/>
  <c r="D632" i="5"/>
  <c r="C632" i="5"/>
  <c r="G631" i="5"/>
  <c r="F631" i="5"/>
  <c r="E631" i="5"/>
  <c r="D631" i="5"/>
  <c r="C631" i="5"/>
  <c r="G630" i="5"/>
  <c r="F630" i="5"/>
  <c r="E630" i="5"/>
  <c r="D630" i="5"/>
  <c r="C630" i="5"/>
  <c r="G629" i="5"/>
  <c r="F629" i="5"/>
  <c r="E629" i="5"/>
  <c r="D629" i="5"/>
  <c r="C629" i="5"/>
  <c r="G628" i="5"/>
  <c r="F628" i="5"/>
  <c r="E628" i="5"/>
  <c r="D628" i="5"/>
  <c r="C628" i="5"/>
  <c r="G627" i="5"/>
  <c r="F627" i="5"/>
  <c r="E627" i="5"/>
  <c r="D627" i="5"/>
  <c r="C627" i="5"/>
  <c r="G626" i="5"/>
  <c r="F626" i="5"/>
  <c r="E626" i="5"/>
  <c r="D626" i="5"/>
  <c r="C626" i="5"/>
  <c r="G625" i="5"/>
  <c r="F625" i="5"/>
  <c r="E625" i="5"/>
  <c r="D625" i="5"/>
  <c r="C625" i="5"/>
  <c r="G624" i="5"/>
  <c r="F624" i="5"/>
  <c r="E624" i="5"/>
  <c r="D624" i="5"/>
  <c r="C624" i="5"/>
  <c r="G623" i="5"/>
  <c r="F623" i="5"/>
  <c r="E623" i="5"/>
  <c r="D623" i="5"/>
  <c r="C623" i="5"/>
  <c r="G622" i="5"/>
  <c r="F622" i="5"/>
  <c r="E622" i="5"/>
  <c r="D622" i="5"/>
  <c r="C622" i="5"/>
  <c r="G621" i="5"/>
  <c r="F621" i="5"/>
  <c r="E621" i="5"/>
  <c r="D621" i="5"/>
  <c r="C621" i="5"/>
  <c r="G620" i="5"/>
  <c r="F620" i="5"/>
  <c r="E620" i="5"/>
  <c r="D620" i="5"/>
  <c r="C620" i="5"/>
  <c r="G619" i="5"/>
  <c r="F619" i="5"/>
  <c r="E619" i="5"/>
  <c r="D619" i="5"/>
  <c r="C619" i="5"/>
  <c r="G618" i="5"/>
  <c r="F618" i="5"/>
  <c r="E618" i="5"/>
  <c r="D618" i="5"/>
  <c r="C618" i="5"/>
  <c r="G617" i="5"/>
  <c r="F617" i="5"/>
  <c r="E617" i="5"/>
  <c r="D617" i="5"/>
  <c r="C617" i="5"/>
  <c r="G616" i="5"/>
  <c r="F616" i="5"/>
  <c r="E616" i="5"/>
  <c r="D616" i="5"/>
  <c r="C616" i="5"/>
  <c r="G615" i="5"/>
  <c r="F615" i="5"/>
  <c r="E615" i="5"/>
  <c r="D615" i="5"/>
  <c r="C615" i="5"/>
  <c r="G614" i="5"/>
  <c r="F614" i="5"/>
  <c r="E614" i="5"/>
  <c r="D614" i="5"/>
  <c r="C614" i="5"/>
  <c r="G613" i="5"/>
  <c r="F613" i="5"/>
  <c r="E613" i="5"/>
  <c r="D613" i="5"/>
  <c r="C613" i="5"/>
  <c r="G612" i="5"/>
  <c r="F612" i="5"/>
  <c r="E612" i="5"/>
  <c r="D612" i="5"/>
  <c r="C612" i="5"/>
  <c r="G611" i="5"/>
  <c r="F611" i="5"/>
  <c r="E611" i="5"/>
  <c r="D611" i="5"/>
  <c r="C611" i="5"/>
  <c r="G610" i="5"/>
  <c r="F610" i="5"/>
  <c r="E610" i="5"/>
  <c r="D610" i="5"/>
  <c r="C610" i="5"/>
  <c r="G609" i="5"/>
  <c r="F609" i="5"/>
  <c r="E609" i="5"/>
  <c r="D609" i="5"/>
  <c r="C609" i="5"/>
  <c r="G608" i="5"/>
  <c r="F608" i="5"/>
  <c r="E608" i="5"/>
  <c r="D608" i="5"/>
  <c r="C608" i="5"/>
  <c r="G607" i="5"/>
  <c r="F607" i="5"/>
  <c r="E607" i="5"/>
  <c r="D607" i="5"/>
  <c r="C607" i="5"/>
  <c r="G606" i="5"/>
  <c r="F606" i="5"/>
  <c r="E606" i="5"/>
  <c r="D606" i="5"/>
  <c r="C606" i="5"/>
  <c r="G605" i="5"/>
  <c r="F605" i="5"/>
  <c r="E605" i="5"/>
  <c r="D605" i="5"/>
  <c r="C605" i="5"/>
  <c r="G604" i="5"/>
  <c r="F604" i="5"/>
  <c r="E604" i="5"/>
  <c r="D604" i="5"/>
  <c r="C604" i="5"/>
  <c r="G603" i="5"/>
  <c r="F603" i="5"/>
  <c r="E603" i="5"/>
  <c r="D603" i="5"/>
  <c r="C603" i="5"/>
  <c r="G602" i="5"/>
  <c r="F602" i="5"/>
  <c r="E602" i="5"/>
  <c r="D602" i="5"/>
  <c r="C602" i="5"/>
  <c r="G601" i="5"/>
  <c r="F601" i="5"/>
  <c r="E601" i="5"/>
  <c r="D601" i="5"/>
  <c r="C601" i="5"/>
  <c r="G600" i="5"/>
  <c r="F600" i="5"/>
  <c r="E600" i="5"/>
  <c r="D600" i="5"/>
  <c r="C600" i="5"/>
  <c r="G599" i="5"/>
  <c r="F599" i="5"/>
  <c r="E599" i="5"/>
  <c r="D599" i="5"/>
  <c r="C599" i="5"/>
  <c r="G598" i="5"/>
  <c r="F598" i="5"/>
  <c r="E598" i="5"/>
  <c r="D598" i="5"/>
  <c r="C598" i="5"/>
  <c r="G597" i="5"/>
  <c r="F597" i="5"/>
  <c r="E597" i="5"/>
  <c r="D597" i="5"/>
  <c r="C597" i="5"/>
  <c r="G596" i="5"/>
  <c r="F596" i="5"/>
  <c r="E596" i="5"/>
  <c r="D596" i="5"/>
  <c r="C596" i="5"/>
  <c r="G595" i="5"/>
  <c r="F595" i="5"/>
  <c r="E595" i="5"/>
  <c r="D595" i="5"/>
  <c r="C595" i="5"/>
  <c r="G594" i="5"/>
  <c r="F594" i="5"/>
  <c r="E594" i="5"/>
  <c r="D594" i="5"/>
  <c r="C594" i="5"/>
  <c r="G593" i="5"/>
  <c r="F593" i="5"/>
  <c r="E593" i="5"/>
  <c r="D593" i="5"/>
  <c r="C593" i="5"/>
  <c r="G592" i="5"/>
  <c r="F592" i="5"/>
  <c r="E592" i="5"/>
  <c r="D592" i="5"/>
  <c r="C592" i="5"/>
  <c r="G591" i="5"/>
  <c r="F591" i="5"/>
  <c r="E591" i="5"/>
  <c r="D591" i="5"/>
  <c r="C591" i="5"/>
  <c r="G590" i="5"/>
  <c r="F590" i="5"/>
  <c r="E590" i="5"/>
  <c r="D590" i="5"/>
  <c r="C590" i="5"/>
  <c r="G589" i="5"/>
  <c r="F589" i="5"/>
  <c r="E589" i="5"/>
  <c r="D589" i="5"/>
  <c r="C589" i="5"/>
  <c r="G588" i="5"/>
  <c r="F588" i="5"/>
  <c r="E588" i="5"/>
  <c r="D588" i="5"/>
  <c r="C588" i="5"/>
  <c r="G587" i="5"/>
  <c r="F587" i="5"/>
  <c r="E587" i="5"/>
  <c r="D587" i="5"/>
  <c r="C587" i="5"/>
  <c r="G586" i="5"/>
  <c r="F586" i="5"/>
  <c r="E586" i="5"/>
  <c r="D586" i="5"/>
  <c r="C586" i="5"/>
  <c r="G585" i="5"/>
  <c r="F585" i="5"/>
  <c r="E585" i="5"/>
  <c r="D585" i="5"/>
  <c r="C585" i="5"/>
  <c r="G584" i="5"/>
  <c r="F584" i="5"/>
  <c r="E584" i="5"/>
  <c r="D584" i="5"/>
  <c r="C584" i="5"/>
  <c r="G583" i="5"/>
  <c r="F583" i="5"/>
  <c r="E583" i="5"/>
  <c r="D583" i="5"/>
  <c r="C583" i="5"/>
  <c r="G582" i="5"/>
  <c r="F582" i="5"/>
  <c r="E582" i="5"/>
  <c r="D582" i="5"/>
  <c r="C582" i="5"/>
  <c r="G581" i="5"/>
  <c r="F581" i="5"/>
  <c r="E581" i="5"/>
  <c r="D581" i="5"/>
  <c r="C581" i="5"/>
  <c r="G580" i="5"/>
  <c r="F580" i="5"/>
  <c r="E580" i="5"/>
  <c r="D580" i="5"/>
  <c r="C580" i="5"/>
  <c r="G579" i="5"/>
  <c r="F579" i="5"/>
  <c r="E579" i="5"/>
  <c r="D579" i="5"/>
  <c r="C579" i="5"/>
  <c r="G578" i="5"/>
  <c r="F578" i="5"/>
  <c r="E578" i="5"/>
  <c r="D578" i="5"/>
  <c r="C578" i="5"/>
  <c r="G577" i="5"/>
  <c r="F577" i="5"/>
  <c r="E577" i="5"/>
  <c r="D577" i="5"/>
  <c r="C577" i="5"/>
  <c r="G576" i="5"/>
  <c r="F576" i="5"/>
  <c r="E576" i="5"/>
  <c r="D576" i="5"/>
  <c r="C576" i="5"/>
  <c r="G575" i="5"/>
  <c r="F575" i="5"/>
  <c r="E575" i="5"/>
  <c r="D575" i="5"/>
  <c r="C575" i="5"/>
  <c r="G574" i="5"/>
  <c r="F574" i="5"/>
  <c r="E574" i="5"/>
  <c r="D574" i="5"/>
  <c r="C574" i="5"/>
  <c r="G573" i="5"/>
  <c r="F573" i="5"/>
  <c r="E573" i="5"/>
  <c r="D573" i="5"/>
  <c r="C573" i="5"/>
  <c r="G572" i="5"/>
  <c r="F572" i="5"/>
  <c r="E572" i="5"/>
  <c r="D572" i="5"/>
  <c r="C572" i="5"/>
  <c r="G571" i="5"/>
  <c r="F571" i="5"/>
  <c r="E571" i="5"/>
  <c r="D571" i="5"/>
  <c r="C571" i="5"/>
  <c r="G570" i="5"/>
  <c r="F570" i="5"/>
  <c r="E570" i="5"/>
  <c r="D570" i="5"/>
  <c r="C570" i="5"/>
  <c r="G569" i="5"/>
  <c r="F569" i="5"/>
  <c r="E569" i="5"/>
  <c r="D569" i="5"/>
  <c r="C569" i="5"/>
  <c r="G568" i="5"/>
  <c r="F568" i="5"/>
  <c r="E568" i="5"/>
  <c r="D568" i="5"/>
  <c r="C568" i="5"/>
  <c r="G567" i="5"/>
  <c r="F567" i="5"/>
  <c r="E567" i="5"/>
  <c r="D567" i="5"/>
  <c r="C567" i="5"/>
  <c r="G566" i="5"/>
  <c r="F566" i="5"/>
  <c r="E566" i="5"/>
  <c r="D566" i="5"/>
  <c r="C566" i="5"/>
  <c r="G565" i="5"/>
  <c r="F565" i="5"/>
  <c r="E565" i="5"/>
  <c r="D565" i="5"/>
  <c r="C565" i="5"/>
  <c r="G564" i="5"/>
  <c r="F564" i="5"/>
  <c r="E564" i="5"/>
  <c r="D564" i="5"/>
  <c r="C564" i="5"/>
  <c r="G563" i="5"/>
  <c r="F563" i="5"/>
  <c r="E563" i="5"/>
  <c r="D563" i="5"/>
  <c r="C563" i="5"/>
  <c r="G562" i="5"/>
  <c r="F562" i="5"/>
  <c r="E562" i="5"/>
  <c r="D562" i="5"/>
  <c r="C562" i="5"/>
  <c r="G561" i="5"/>
  <c r="F561" i="5"/>
  <c r="E561" i="5"/>
  <c r="D561" i="5"/>
  <c r="C561" i="5"/>
  <c r="G560" i="5"/>
  <c r="F560" i="5"/>
  <c r="E560" i="5"/>
  <c r="D560" i="5"/>
  <c r="C560" i="5"/>
  <c r="G559" i="5"/>
  <c r="F559" i="5"/>
  <c r="E559" i="5"/>
  <c r="D559" i="5"/>
  <c r="C559" i="5"/>
  <c r="G558" i="5"/>
  <c r="F558" i="5"/>
  <c r="E558" i="5"/>
  <c r="D558" i="5"/>
  <c r="C558" i="5"/>
  <c r="G557" i="5"/>
  <c r="F557" i="5"/>
  <c r="E557" i="5"/>
  <c r="D557" i="5"/>
  <c r="C557" i="5"/>
  <c r="G556" i="5"/>
  <c r="F556" i="5"/>
  <c r="E556" i="5"/>
  <c r="D556" i="5"/>
  <c r="C556" i="5"/>
  <c r="G555" i="5"/>
  <c r="F555" i="5"/>
  <c r="E555" i="5"/>
  <c r="D555" i="5"/>
  <c r="C555" i="5"/>
  <c r="G554" i="5"/>
  <c r="F554" i="5"/>
  <c r="E554" i="5"/>
  <c r="D554" i="5"/>
  <c r="C554" i="5"/>
  <c r="G553" i="5"/>
  <c r="F553" i="5"/>
  <c r="E553" i="5"/>
  <c r="D553" i="5"/>
  <c r="C553" i="5"/>
  <c r="G552" i="5"/>
  <c r="F552" i="5"/>
  <c r="E552" i="5"/>
  <c r="D552" i="5"/>
  <c r="C552" i="5"/>
  <c r="G551" i="5"/>
  <c r="F551" i="5"/>
  <c r="E551" i="5"/>
  <c r="D551" i="5"/>
  <c r="C551" i="5"/>
  <c r="G550" i="5"/>
  <c r="F550" i="5"/>
  <c r="E550" i="5"/>
  <c r="D550" i="5"/>
  <c r="C550" i="5"/>
  <c r="G549" i="5"/>
  <c r="F549" i="5"/>
  <c r="E549" i="5"/>
  <c r="D549" i="5"/>
  <c r="C549" i="5"/>
  <c r="G548" i="5"/>
  <c r="F548" i="5"/>
  <c r="E548" i="5"/>
  <c r="D548" i="5"/>
  <c r="C548" i="5"/>
  <c r="G547" i="5"/>
  <c r="F547" i="5"/>
  <c r="E547" i="5"/>
  <c r="D547" i="5"/>
  <c r="C547" i="5"/>
  <c r="G546" i="5"/>
  <c r="F546" i="5"/>
  <c r="E546" i="5"/>
  <c r="D546" i="5"/>
  <c r="C546" i="5"/>
  <c r="G545" i="5"/>
  <c r="F545" i="5"/>
  <c r="E545" i="5"/>
  <c r="D545" i="5"/>
  <c r="C545" i="5"/>
  <c r="G544" i="5"/>
  <c r="F544" i="5"/>
  <c r="E544" i="5"/>
  <c r="D544" i="5"/>
  <c r="C544" i="5"/>
  <c r="G543" i="5"/>
  <c r="F543" i="5"/>
  <c r="E543" i="5"/>
  <c r="D543" i="5"/>
  <c r="C543" i="5"/>
  <c r="G542" i="5"/>
  <c r="F542" i="5"/>
  <c r="E542" i="5"/>
  <c r="D542" i="5"/>
  <c r="C542" i="5"/>
  <c r="G541" i="5"/>
  <c r="F541" i="5"/>
  <c r="E541" i="5"/>
  <c r="D541" i="5"/>
  <c r="C541" i="5"/>
  <c r="G540" i="5"/>
  <c r="F540" i="5"/>
  <c r="E540" i="5"/>
  <c r="D540" i="5"/>
  <c r="C540" i="5"/>
  <c r="G539" i="5"/>
  <c r="F539" i="5"/>
  <c r="E539" i="5"/>
  <c r="D539" i="5"/>
  <c r="C539" i="5"/>
  <c r="G538" i="5"/>
  <c r="F538" i="5"/>
  <c r="E538" i="5"/>
  <c r="D538" i="5"/>
  <c r="C538" i="5"/>
  <c r="G537" i="5"/>
  <c r="F537" i="5"/>
  <c r="E537" i="5"/>
  <c r="D537" i="5"/>
  <c r="C537" i="5"/>
  <c r="G536" i="5"/>
  <c r="F536" i="5"/>
  <c r="E536" i="5"/>
  <c r="D536" i="5"/>
  <c r="C536" i="5"/>
  <c r="G535" i="5"/>
  <c r="F535" i="5"/>
  <c r="E535" i="5"/>
  <c r="D535" i="5"/>
  <c r="C535" i="5"/>
  <c r="G534" i="5"/>
  <c r="F534" i="5"/>
  <c r="E534" i="5"/>
  <c r="D534" i="5"/>
  <c r="C534" i="5"/>
  <c r="G533" i="5"/>
  <c r="F533" i="5"/>
  <c r="E533" i="5"/>
  <c r="D533" i="5"/>
  <c r="C533" i="5"/>
  <c r="G532" i="5"/>
  <c r="F532" i="5"/>
  <c r="E532" i="5"/>
  <c r="D532" i="5"/>
  <c r="C532" i="5"/>
  <c r="G531" i="5"/>
  <c r="F531" i="5"/>
  <c r="E531" i="5"/>
  <c r="D531" i="5"/>
  <c r="C531" i="5"/>
  <c r="G530" i="5"/>
  <c r="F530" i="5"/>
  <c r="E530" i="5"/>
  <c r="D530" i="5"/>
  <c r="C530" i="5"/>
  <c r="G529" i="5"/>
  <c r="F529" i="5"/>
  <c r="E529" i="5"/>
  <c r="D529" i="5"/>
  <c r="C529" i="5"/>
  <c r="G528" i="5"/>
  <c r="F528" i="5"/>
  <c r="E528" i="5"/>
  <c r="D528" i="5"/>
  <c r="C528" i="5"/>
  <c r="G527" i="5"/>
  <c r="F527" i="5"/>
  <c r="E527" i="5"/>
  <c r="D527" i="5"/>
  <c r="C527" i="5"/>
  <c r="G526" i="5"/>
  <c r="F526" i="5"/>
  <c r="E526" i="5"/>
  <c r="D526" i="5"/>
  <c r="C526" i="5"/>
  <c r="G525" i="5"/>
  <c r="F525" i="5"/>
  <c r="E525" i="5"/>
  <c r="D525" i="5"/>
  <c r="C525" i="5"/>
  <c r="G524" i="5"/>
  <c r="F524" i="5"/>
  <c r="E524" i="5"/>
  <c r="D524" i="5"/>
  <c r="C524" i="5"/>
  <c r="G523" i="5"/>
  <c r="F523" i="5"/>
  <c r="E523" i="5"/>
  <c r="D523" i="5"/>
  <c r="C523" i="5"/>
  <c r="G522" i="5"/>
  <c r="F522" i="5"/>
  <c r="E522" i="5"/>
  <c r="D522" i="5"/>
  <c r="C522" i="5"/>
  <c r="G521" i="5"/>
  <c r="F521" i="5"/>
  <c r="E521" i="5"/>
  <c r="D521" i="5"/>
  <c r="C521" i="5"/>
  <c r="G520" i="5"/>
  <c r="F520" i="5"/>
  <c r="E520" i="5"/>
  <c r="D520" i="5"/>
  <c r="C520" i="5"/>
  <c r="G519" i="5"/>
  <c r="F519" i="5"/>
  <c r="E519" i="5"/>
  <c r="D519" i="5"/>
  <c r="C519" i="5"/>
  <c r="G518" i="5"/>
  <c r="F518" i="5"/>
  <c r="E518" i="5"/>
  <c r="D518" i="5"/>
  <c r="C518" i="5"/>
  <c r="G517" i="5"/>
  <c r="F517" i="5"/>
  <c r="E517" i="5"/>
  <c r="D517" i="5"/>
  <c r="C517" i="5"/>
  <c r="G516" i="5"/>
  <c r="F516" i="5"/>
  <c r="E516" i="5"/>
  <c r="D516" i="5"/>
  <c r="C516" i="5"/>
  <c r="G515" i="5"/>
  <c r="F515" i="5"/>
  <c r="E515" i="5"/>
  <c r="D515" i="5"/>
  <c r="C515" i="5"/>
  <c r="G514" i="5"/>
  <c r="F514" i="5"/>
  <c r="E514" i="5"/>
  <c r="D514" i="5"/>
  <c r="C514" i="5"/>
  <c r="G513" i="5"/>
  <c r="F513" i="5"/>
  <c r="E513" i="5"/>
  <c r="D513" i="5"/>
  <c r="C513" i="5"/>
  <c r="G512" i="5"/>
  <c r="F512" i="5"/>
  <c r="E512" i="5"/>
  <c r="D512" i="5"/>
  <c r="C512" i="5"/>
  <c r="G511" i="5"/>
  <c r="F511" i="5"/>
  <c r="E511" i="5"/>
  <c r="D511" i="5"/>
  <c r="C511" i="5"/>
  <c r="G510" i="5"/>
  <c r="F510" i="5"/>
  <c r="E510" i="5"/>
  <c r="D510" i="5"/>
  <c r="C510" i="5"/>
  <c r="G509" i="5"/>
  <c r="F509" i="5"/>
  <c r="E509" i="5"/>
  <c r="D509" i="5"/>
  <c r="C509" i="5"/>
  <c r="G508" i="5"/>
  <c r="F508" i="5"/>
  <c r="E508" i="5"/>
  <c r="D508" i="5"/>
  <c r="C508" i="5"/>
  <c r="G507" i="5"/>
  <c r="F507" i="5"/>
  <c r="E507" i="5"/>
  <c r="D507" i="5"/>
  <c r="C507" i="5"/>
  <c r="G506" i="5"/>
  <c r="F506" i="5"/>
  <c r="E506" i="5"/>
  <c r="D506" i="5"/>
  <c r="C506" i="5"/>
  <c r="G505" i="5"/>
  <c r="F505" i="5"/>
  <c r="E505" i="5"/>
  <c r="D505" i="5"/>
  <c r="C505" i="5"/>
  <c r="G504" i="5"/>
  <c r="F504" i="5"/>
  <c r="E504" i="5"/>
  <c r="D504" i="5"/>
  <c r="C504" i="5"/>
  <c r="G503" i="5"/>
  <c r="F503" i="5"/>
  <c r="E503" i="5"/>
  <c r="D503" i="5"/>
  <c r="C503" i="5"/>
  <c r="G502" i="5"/>
  <c r="F502" i="5"/>
  <c r="E502" i="5"/>
  <c r="D502" i="5"/>
  <c r="C502" i="5"/>
  <c r="G501" i="5"/>
  <c r="F501" i="5"/>
  <c r="E501" i="5"/>
  <c r="D501" i="5"/>
  <c r="C501" i="5"/>
  <c r="G500" i="5"/>
  <c r="F500" i="5"/>
  <c r="E500" i="5"/>
  <c r="D500" i="5"/>
  <c r="C500" i="5"/>
  <c r="G499" i="5"/>
  <c r="F499" i="5"/>
  <c r="E499" i="5"/>
  <c r="D499" i="5"/>
  <c r="C499" i="5"/>
  <c r="G498" i="5"/>
  <c r="F498" i="5"/>
  <c r="E498" i="5"/>
  <c r="D498" i="5"/>
  <c r="C498" i="5"/>
  <c r="G497" i="5"/>
  <c r="F497" i="5"/>
  <c r="E497" i="5"/>
  <c r="D497" i="5"/>
  <c r="C497" i="5"/>
  <c r="G496" i="5"/>
  <c r="F496" i="5"/>
  <c r="E496" i="5"/>
  <c r="D496" i="5"/>
  <c r="C496" i="5"/>
  <c r="G495" i="5"/>
  <c r="F495" i="5"/>
  <c r="E495" i="5"/>
  <c r="D495" i="5"/>
  <c r="C495" i="5"/>
  <c r="G494" i="5"/>
  <c r="F494" i="5"/>
  <c r="E494" i="5"/>
  <c r="D494" i="5"/>
  <c r="C494" i="5"/>
  <c r="G493" i="5"/>
  <c r="F493" i="5"/>
  <c r="E493" i="5"/>
  <c r="D493" i="5"/>
  <c r="C493" i="5"/>
  <c r="G492" i="5"/>
  <c r="F492" i="5"/>
  <c r="E492" i="5"/>
  <c r="D492" i="5"/>
  <c r="C492" i="5"/>
  <c r="G491" i="5"/>
  <c r="F491" i="5"/>
  <c r="E491" i="5"/>
  <c r="D491" i="5"/>
  <c r="C491" i="5"/>
  <c r="G490" i="5"/>
  <c r="F490" i="5"/>
  <c r="E490" i="5"/>
  <c r="D490" i="5"/>
  <c r="C490" i="5"/>
  <c r="G489" i="5"/>
  <c r="F489" i="5"/>
  <c r="E489" i="5"/>
  <c r="D489" i="5"/>
  <c r="C489" i="5"/>
  <c r="G488" i="5"/>
  <c r="F488" i="5"/>
  <c r="E488" i="5"/>
  <c r="D488" i="5"/>
  <c r="C488" i="5"/>
  <c r="G487" i="5"/>
  <c r="F487" i="5"/>
  <c r="E487" i="5"/>
  <c r="D487" i="5"/>
  <c r="C487" i="5"/>
  <c r="G486" i="5"/>
  <c r="F486" i="5"/>
  <c r="E486" i="5"/>
  <c r="D486" i="5"/>
  <c r="C486" i="5"/>
  <c r="G485" i="5"/>
  <c r="F485" i="5"/>
  <c r="E485" i="5"/>
  <c r="D485" i="5"/>
  <c r="C485" i="5"/>
  <c r="G484" i="5"/>
  <c r="F484" i="5"/>
  <c r="E484" i="5"/>
  <c r="D484" i="5"/>
  <c r="C484" i="5"/>
  <c r="G483" i="5"/>
  <c r="F483" i="5"/>
  <c r="E483" i="5"/>
  <c r="D483" i="5"/>
  <c r="C483" i="5"/>
  <c r="G482" i="5"/>
  <c r="F482" i="5"/>
  <c r="E482" i="5"/>
  <c r="D482" i="5"/>
  <c r="C482" i="5"/>
  <c r="G481" i="5"/>
  <c r="F481" i="5"/>
  <c r="E481" i="5"/>
  <c r="D481" i="5"/>
  <c r="C481" i="5"/>
  <c r="G480" i="5"/>
  <c r="F480" i="5"/>
  <c r="E480" i="5"/>
  <c r="D480" i="5"/>
  <c r="C480" i="5"/>
  <c r="G479" i="5"/>
  <c r="F479" i="5"/>
  <c r="E479" i="5"/>
  <c r="D479" i="5"/>
  <c r="C479" i="5"/>
  <c r="G478" i="5"/>
  <c r="F478" i="5"/>
  <c r="E478" i="5"/>
  <c r="D478" i="5"/>
  <c r="C478" i="5"/>
  <c r="G477" i="5"/>
  <c r="F477" i="5"/>
  <c r="E477" i="5"/>
  <c r="D477" i="5"/>
  <c r="C477" i="5"/>
  <c r="G476" i="5"/>
  <c r="F476" i="5"/>
  <c r="E476" i="5"/>
  <c r="D476" i="5"/>
  <c r="C476" i="5"/>
  <c r="G475" i="5"/>
  <c r="F475" i="5"/>
  <c r="E475" i="5"/>
  <c r="D475" i="5"/>
  <c r="C475" i="5"/>
  <c r="G474" i="5"/>
  <c r="F474" i="5"/>
  <c r="E474" i="5"/>
  <c r="D474" i="5"/>
  <c r="C474" i="5"/>
  <c r="G473" i="5"/>
  <c r="F473" i="5"/>
  <c r="E473" i="5"/>
  <c r="D473" i="5"/>
  <c r="C473" i="5"/>
  <c r="G472" i="5"/>
  <c r="F472" i="5"/>
  <c r="E472" i="5"/>
  <c r="D472" i="5"/>
  <c r="C472" i="5"/>
  <c r="G471" i="5"/>
  <c r="F471" i="5"/>
  <c r="E471" i="5"/>
  <c r="D471" i="5"/>
  <c r="C471" i="5"/>
  <c r="G470" i="5"/>
  <c r="F470" i="5"/>
  <c r="E470" i="5"/>
  <c r="D470" i="5"/>
  <c r="C470" i="5"/>
  <c r="G469" i="5"/>
  <c r="F469" i="5"/>
  <c r="E469" i="5"/>
  <c r="D469" i="5"/>
  <c r="C469" i="5"/>
  <c r="G468" i="5"/>
  <c r="F468" i="5"/>
  <c r="E468" i="5"/>
  <c r="D468" i="5"/>
  <c r="C468" i="5"/>
  <c r="G467" i="5"/>
  <c r="F467" i="5"/>
  <c r="E467" i="5"/>
  <c r="D467" i="5"/>
  <c r="C467" i="5"/>
  <c r="G466" i="5"/>
  <c r="F466" i="5"/>
  <c r="E466" i="5"/>
  <c r="D466" i="5"/>
  <c r="C466" i="5"/>
  <c r="G465" i="5"/>
  <c r="F465" i="5"/>
  <c r="E465" i="5"/>
  <c r="D465" i="5"/>
  <c r="C465" i="5"/>
  <c r="G464" i="5"/>
  <c r="F464" i="5"/>
  <c r="E464" i="5"/>
  <c r="D464" i="5"/>
  <c r="C464" i="5"/>
  <c r="G463" i="5"/>
  <c r="F463" i="5"/>
  <c r="E463" i="5"/>
  <c r="D463" i="5"/>
  <c r="C463" i="5"/>
  <c r="G462" i="5"/>
  <c r="F462" i="5"/>
  <c r="E462" i="5"/>
  <c r="D462" i="5"/>
  <c r="C462" i="5"/>
  <c r="G461" i="5"/>
  <c r="F461" i="5"/>
  <c r="E461" i="5"/>
  <c r="D461" i="5"/>
  <c r="C461" i="5"/>
  <c r="G460" i="5"/>
  <c r="F460" i="5"/>
  <c r="E460" i="5"/>
  <c r="D460" i="5"/>
  <c r="C460" i="5"/>
  <c r="G459" i="5"/>
  <c r="F459" i="5"/>
  <c r="E459" i="5"/>
  <c r="D459" i="5"/>
  <c r="C459" i="5"/>
  <c r="G458" i="5"/>
  <c r="F458" i="5"/>
  <c r="E458" i="5"/>
  <c r="D458" i="5"/>
  <c r="C458" i="5"/>
  <c r="G457" i="5"/>
  <c r="F457" i="5"/>
  <c r="E457" i="5"/>
  <c r="D457" i="5"/>
  <c r="C457" i="5"/>
  <c r="G456" i="5"/>
  <c r="F456" i="5"/>
  <c r="E456" i="5"/>
  <c r="D456" i="5"/>
  <c r="C456" i="5"/>
  <c r="G455" i="5"/>
  <c r="F455" i="5"/>
  <c r="E455" i="5"/>
  <c r="D455" i="5"/>
  <c r="C455" i="5"/>
  <c r="G454" i="5"/>
  <c r="F454" i="5"/>
  <c r="E454" i="5"/>
  <c r="D454" i="5"/>
  <c r="C454" i="5"/>
  <c r="G453" i="5"/>
  <c r="F453" i="5"/>
  <c r="E453" i="5"/>
  <c r="D453" i="5"/>
  <c r="C453" i="5"/>
  <c r="G452" i="5"/>
  <c r="F452" i="5"/>
  <c r="E452" i="5"/>
  <c r="D452" i="5"/>
  <c r="C452" i="5"/>
  <c r="G451" i="5"/>
  <c r="F451" i="5"/>
  <c r="E451" i="5"/>
  <c r="D451" i="5"/>
  <c r="C451" i="5"/>
  <c r="G450" i="5"/>
  <c r="F450" i="5"/>
  <c r="E450" i="5"/>
  <c r="D450" i="5"/>
  <c r="C450" i="5"/>
  <c r="G449" i="5"/>
  <c r="F449" i="5"/>
  <c r="E449" i="5"/>
  <c r="D449" i="5"/>
  <c r="C449" i="5"/>
  <c r="G448" i="5"/>
  <c r="F448" i="5"/>
  <c r="E448" i="5"/>
  <c r="D448" i="5"/>
  <c r="C448" i="5"/>
  <c r="G447" i="5"/>
  <c r="F447" i="5"/>
  <c r="E447" i="5"/>
  <c r="D447" i="5"/>
  <c r="C447" i="5"/>
  <c r="G446" i="5"/>
  <c r="F446" i="5"/>
  <c r="E446" i="5"/>
  <c r="D446" i="5"/>
  <c r="C446" i="5"/>
  <c r="G445" i="5"/>
  <c r="F445" i="5"/>
  <c r="E445" i="5"/>
  <c r="D445" i="5"/>
  <c r="C445" i="5"/>
  <c r="G444" i="5"/>
  <c r="F444" i="5"/>
  <c r="E444" i="5"/>
  <c r="D444" i="5"/>
  <c r="C444" i="5"/>
  <c r="G443" i="5"/>
  <c r="F443" i="5"/>
  <c r="E443" i="5"/>
  <c r="D443" i="5"/>
  <c r="C443" i="5"/>
  <c r="G442" i="5"/>
  <c r="F442" i="5"/>
  <c r="E442" i="5"/>
  <c r="D442" i="5"/>
  <c r="C442" i="5"/>
  <c r="G441" i="5"/>
  <c r="F441" i="5"/>
  <c r="E441" i="5"/>
  <c r="D441" i="5"/>
  <c r="C441" i="5"/>
  <c r="G440" i="5"/>
  <c r="F440" i="5"/>
  <c r="E440" i="5"/>
  <c r="D440" i="5"/>
  <c r="C440" i="5"/>
  <c r="G439" i="5"/>
  <c r="F439" i="5"/>
  <c r="E439" i="5"/>
  <c r="D439" i="5"/>
  <c r="C439" i="5"/>
  <c r="G438" i="5"/>
  <c r="F438" i="5"/>
  <c r="E438" i="5"/>
  <c r="D438" i="5"/>
  <c r="C438" i="5"/>
  <c r="G437" i="5"/>
  <c r="F437" i="5"/>
  <c r="E437" i="5"/>
  <c r="D437" i="5"/>
  <c r="C437" i="5"/>
  <c r="G436" i="5"/>
  <c r="F436" i="5"/>
  <c r="E436" i="5"/>
  <c r="D436" i="5"/>
  <c r="C436" i="5"/>
  <c r="G435" i="5"/>
  <c r="F435" i="5"/>
  <c r="E435" i="5"/>
  <c r="D435" i="5"/>
  <c r="C435" i="5"/>
  <c r="G434" i="5"/>
  <c r="F434" i="5"/>
  <c r="E434" i="5"/>
  <c r="D434" i="5"/>
  <c r="C434" i="5"/>
  <c r="G433" i="5"/>
  <c r="F433" i="5"/>
  <c r="E433" i="5"/>
  <c r="D433" i="5"/>
  <c r="C433" i="5"/>
  <c r="G432" i="5"/>
  <c r="F432" i="5"/>
  <c r="E432" i="5"/>
  <c r="D432" i="5"/>
  <c r="C432" i="5"/>
  <c r="G431" i="5"/>
  <c r="F431" i="5"/>
  <c r="E431" i="5"/>
  <c r="D431" i="5"/>
  <c r="C431" i="5"/>
  <c r="G430" i="5"/>
  <c r="F430" i="5"/>
  <c r="E430" i="5"/>
  <c r="D430" i="5"/>
  <c r="C430" i="5"/>
  <c r="G429" i="5"/>
  <c r="F429" i="5"/>
  <c r="E429" i="5"/>
  <c r="D429" i="5"/>
  <c r="C429" i="5"/>
  <c r="G428" i="5"/>
  <c r="F428" i="5"/>
  <c r="E428" i="5"/>
  <c r="D428" i="5"/>
  <c r="C428" i="5"/>
  <c r="G427" i="5"/>
  <c r="F427" i="5"/>
  <c r="E427" i="5"/>
  <c r="D427" i="5"/>
  <c r="C427" i="5"/>
  <c r="G426" i="5"/>
  <c r="F426" i="5"/>
  <c r="E426" i="5"/>
  <c r="D426" i="5"/>
  <c r="C426" i="5"/>
  <c r="G425" i="5"/>
  <c r="F425" i="5"/>
  <c r="E425" i="5"/>
  <c r="D425" i="5"/>
  <c r="C425" i="5"/>
  <c r="G424" i="5"/>
  <c r="F424" i="5"/>
  <c r="E424" i="5"/>
  <c r="D424" i="5"/>
  <c r="C424" i="5"/>
  <c r="G423" i="5"/>
  <c r="F423" i="5"/>
  <c r="E423" i="5"/>
  <c r="D423" i="5"/>
  <c r="C423" i="5"/>
  <c r="G422" i="5"/>
  <c r="F422" i="5"/>
  <c r="E422" i="5"/>
  <c r="D422" i="5"/>
  <c r="C422" i="5"/>
  <c r="G421" i="5"/>
  <c r="F421" i="5"/>
  <c r="E421" i="5"/>
  <c r="D421" i="5"/>
  <c r="C421" i="5"/>
  <c r="G420" i="5"/>
  <c r="F420" i="5"/>
  <c r="E420" i="5"/>
  <c r="D420" i="5"/>
  <c r="C420" i="5"/>
  <c r="G419" i="5"/>
  <c r="F419" i="5"/>
  <c r="E419" i="5"/>
  <c r="D419" i="5"/>
  <c r="C419" i="5"/>
  <c r="G418" i="5"/>
  <c r="F418" i="5"/>
  <c r="E418" i="5"/>
  <c r="D418" i="5"/>
  <c r="C418" i="5"/>
  <c r="G417" i="5"/>
  <c r="F417" i="5"/>
  <c r="E417" i="5"/>
  <c r="D417" i="5"/>
  <c r="C417" i="5"/>
  <c r="G416" i="5"/>
  <c r="F416" i="5"/>
  <c r="E416" i="5"/>
  <c r="D416" i="5"/>
  <c r="C416" i="5"/>
  <c r="G415" i="5"/>
  <c r="F415" i="5"/>
  <c r="E415" i="5"/>
  <c r="D415" i="5"/>
  <c r="C415" i="5"/>
  <c r="G414" i="5"/>
  <c r="F414" i="5"/>
  <c r="E414" i="5"/>
  <c r="D414" i="5"/>
  <c r="C414" i="5"/>
  <c r="G413" i="5"/>
  <c r="F413" i="5"/>
  <c r="E413" i="5"/>
  <c r="D413" i="5"/>
  <c r="C413" i="5"/>
  <c r="G412" i="5"/>
  <c r="F412" i="5"/>
  <c r="E412" i="5"/>
  <c r="D412" i="5"/>
  <c r="C412" i="5"/>
  <c r="G411" i="5"/>
  <c r="F411" i="5"/>
  <c r="E411" i="5"/>
  <c r="D411" i="5"/>
  <c r="C411" i="5"/>
  <c r="G410" i="5"/>
  <c r="F410" i="5"/>
  <c r="E410" i="5"/>
  <c r="D410" i="5"/>
  <c r="C410" i="5"/>
  <c r="G409" i="5"/>
  <c r="F409" i="5"/>
  <c r="E409" i="5"/>
  <c r="D409" i="5"/>
  <c r="C409" i="5"/>
  <c r="G408" i="5"/>
  <c r="F408" i="5"/>
  <c r="E408" i="5"/>
  <c r="D408" i="5"/>
  <c r="C408" i="5"/>
  <c r="G407" i="5"/>
  <c r="F407" i="5"/>
  <c r="E407" i="5"/>
  <c r="D407" i="5"/>
  <c r="C407" i="5"/>
  <c r="G406" i="5"/>
  <c r="F406" i="5"/>
  <c r="E406" i="5"/>
  <c r="D406" i="5"/>
  <c r="C406" i="5"/>
  <c r="G405" i="5"/>
  <c r="F405" i="5"/>
  <c r="E405" i="5"/>
  <c r="D405" i="5"/>
  <c r="C405" i="5"/>
  <c r="G404" i="5"/>
  <c r="F404" i="5"/>
  <c r="E404" i="5"/>
  <c r="D404" i="5"/>
  <c r="C404" i="5"/>
  <c r="G403" i="5"/>
  <c r="F403" i="5"/>
  <c r="E403" i="5"/>
  <c r="D403" i="5"/>
  <c r="C403" i="5"/>
  <c r="G402" i="5"/>
  <c r="F402" i="5"/>
  <c r="E402" i="5"/>
  <c r="D402" i="5"/>
  <c r="C402" i="5"/>
  <c r="G401" i="5"/>
  <c r="F401" i="5"/>
  <c r="E401" i="5"/>
  <c r="D401" i="5"/>
  <c r="C401" i="5"/>
  <c r="G400" i="5"/>
  <c r="F400" i="5"/>
  <c r="E400" i="5"/>
  <c r="D400" i="5"/>
  <c r="C400" i="5"/>
  <c r="G399" i="5"/>
  <c r="F399" i="5"/>
  <c r="E399" i="5"/>
  <c r="D399" i="5"/>
  <c r="C399" i="5"/>
  <c r="G398" i="5"/>
  <c r="F398" i="5"/>
  <c r="E398" i="5"/>
  <c r="D398" i="5"/>
  <c r="C398" i="5"/>
  <c r="G397" i="5"/>
  <c r="F397" i="5"/>
  <c r="E397" i="5"/>
  <c r="D397" i="5"/>
  <c r="C397" i="5"/>
  <c r="G396" i="5"/>
  <c r="F396" i="5"/>
  <c r="E396" i="5"/>
  <c r="D396" i="5"/>
  <c r="C396" i="5"/>
  <c r="G395" i="5"/>
  <c r="F395" i="5"/>
  <c r="E395" i="5"/>
  <c r="D395" i="5"/>
  <c r="C395" i="5"/>
  <c r="G394" i="5"/>
  <c r="F394" i="5"/>
  <c r="E394" i="5"/>
  <c r="D394" i="5"/>
  <c r="C394" i="5"/>
  <c r="G393" i="5"/>
  <c r="F393" i="5"/>
  <c r="E393" i="5"/>
  <c r="D393" i="5"/>
  <c r="C393" i="5"/>
  <c r="G392" i="5"/>
  <c r="F392" i="5"/>
  <c r="E392" i="5"/>
  <c r="D392" i="5"/>
  <c r="C392" i="5"/>
  <c r="G391" i="5"/>
  <c r="F391" i="5"/>
  <c r="E391" i="5"/>
  <c r="D391" i="5"/>
  <c r="C391" i="5"/>
  <c r="G390" i="5"/>
  <c r="F390" i="5"/>
  <c r="E390" i="5"/>
  <c r="D390" i="5"/>
  <c r="C390" i="5"/>
  <c r="G389" i="5"/>
  <c r="F389" i="5"/>
  <c r="E389" i="5"/>
  <c r="D389" i="5"/>
  <c r="C389" i="5"/>
  <c r="G388" i="5"/>
  <c r="F388" i="5"/>
  <c r="E388" i="5"/>
  <c r="D388" i="5"/>
  <c r="C388" i="5"/>
  <c r="G387" i="5"/>
  <c r="F387" i="5"/>
  <c r="E387" i="5"/>
  <c r="D387" i="5"/>
  <c r="C387" i="5"/>
  <c r="G386" i="5"/>
  <c r="F386" i="5"/>
  <c r="E386" i="5"/>
  <c r="D386" i="5"/>
  <c r="C386" i="5"/>
  <c r="G385" i="5"/>
  <c r="F385" i="5"/>
  <c r="E385" i="5"/>
  <c r="D385" i="5"/>
  <c r="C385" i="5"/>
  <c r="G384" i="5"/>
  <c r="F384" i="5"/>
  <c r="E384" i="5"/>
  <c r="D384" i="5"/>
  <c r="C384" i="5"/>
  <c r="G383" i="5"/>
  <c r="F383" i="5"/>
  <c r="E383" i="5"/>
  <c r="D383" i="5"/>
  <c r="C383" i="5"/>
  <c r="G382" i="5"/>
  <c r="F382" i="5"/>
  <c r="E382" i="5"/>
  <c r="D382" i="5"/>
  <c r="C382" i="5"/>
  <c r="G381" i="5"/>
  <c r="F381" i="5"/>
  <c r="E381" i="5"/>
  <c r="D381" i="5"/>
  <c r="C381" i="5"/>
  <c r="G380" i="5"/>
  <c r="F380" i="5"/>
  <c r="E380" i="5"/>
  <c r="D380" i="5"/>
  <c r="C380" i="5"/>
  <c r="G379" i="5"/>
  <c r="F379" i="5"/>
  <c r="E379" i="5"/>
  <c r="D379" i="5"/>
  <c r="C379" i="5"/>
  <c r="G378" i="5"/>
  <c r="F378" i="5"/>
  <c r="E378" i="5"/>
  <c r="D378" i="5"/>
  <c r="C378" i="5"/>
  <c r="G377" i="5"/>
  <c r="F377" i="5"/>
  <c r="E377" i="5"/>
  <c r="D377" i="5"/>
  <c r="C377" i="5"/>
  <c r="G376" i="5"/>
  <c r="F376" i="5"/>
  <c r="E376" i="5"/>
  <c r="D376" i="5"/>
  <c r="C376" i="5"/>
  <c r="G375" i="5"/>
  <c r="F375" i="5"/>
  <c r="E375" i="5"/>
  <c r="D375" i="5"/>
  <c r="C375" i="5"/>
  <c r="G374" i="5"/>
  <c r="F374" i="5"/>
  <c r="E374" i="5"/>
  <c r="D374" i="5"/>
  <c r="C374" i="5"/>
  <c r="G373" i="5"/>
  <c r="F373" i="5"/>
  <c r="E373" i="5"/>
  <c r="D373" i="5"/>
  <c r="C373" i="5"/>
  <c r="G372" i="5"/>
  <c r="F372" i="5"/>
  <c r="E372" i="5"/>
  <c r="D372" i="5"/>
  <c r="C372" i="5"/>
  <c r="G371" i="5"/>
  <c r="F371" i="5"/>
  <c r="E371" i="5"/>
  <c r="D371" i="5"/>
  <c r="C371" i="5"/>
  <c r="G370" i="5"/>
  <c r="F370" i="5"/>
  <c r="E370" i="5"/>
  <c r="D370" i="5"/>
  <c r="C370" i="5"/>
  <c r="G369" i="5"/>
  <c r="F369" i="5"/>
  <c r="E369" i="5"/>
  <c r="D369" i="5"/>
  <c r="C369" i="5"/>
  <c r="G368" i="5"/>
  <c r="F368" i="5"/>
  <c r="E368" i="5"/>
  <c r="D368" i="5"/>
  <c r="C368" i="5"/>
  <c r="G367" i="5"/>
  <c r="F367" i="5"/>
  <c r="E367" i="5"/>
  <c r="D367" i="5"/>
  <c r="C367" i="5"/>
  <c r="G366" i="5"/>
  <c r="F366" i="5"/>
  <c r="E366" i="5"/>
  <c r="D366" i="5"/>
  <c r="C366" i="5"/>
  <c r="G365" i="5"/>
  <c r="F365" i="5"/>
  <c r="E365" i="5"/>
  <c r="D365" i="5"/>
  <c r="C365" i="5"/>
  <c r="G364" i="5"/>
  <c r="F364" i="5"/>
  <c r="E364" i="5"/>
  <c r="D364" i="5"/>
  <c r="C364" i="5"/>
  <c r="G363" i="5"/>
  <c r="F363" i="5"/>
  <c r="E363" i="5"/>
  <c r="D363" i="5"/>
  <c r="C363" i="5"/>
  <c r="G362" i="5"/>
  <c r="F362" i="5"/>
  <c r="E362" i="5"/>
  <c r="D362" i="5"/>
  <c r="C362" i="5"/>
  <c r="G361" i="5"/>
  <c r="F361" i="5"/>
  <c r="E361" i="5"/>
  <c r="D361" i="5"/>
  <c r="C361" i="5"/>
  <c r="G360" i="5"/>
  <c r="F360" i="5"/>
  <c r="E360" i="5"/>
  <c r="D360" i="5"/>
  <c r="C360" i="5"/>
  <c r="G359" i="5"/>
  <c r="F359" i="5"/>
  <c r="E359" i="5"/>
  <c r="D359" i="5"/>
  <c r="C359" i="5"/>
  <c r="G358" i="5"/>
  <c r="F358" i="5"/>
  <c r="E358" i="5"/>
  <c r="D358" i="5"/>
  <c r="C358" i="5"/>
  <c r="G357" i="5"/>
  <c r="F357" i="5"/>
  <c r="E357" i="5"/>
  <c r="D357" i="5"/>
  <c r="C357" i="5"/>
  <c r="G356" i="5"/>
  <c r="F356" i="5"/>
  <c r="E356" i="5"/>
  <c r="D356" i="5"/>
  <c r="C356" i="5"/>
  <c r="G355" i="5"/>
  <c r="F355" i="5"/>
  <c r="E355" i="5"/>
  <c r="D355" i="5"/>
  <c r="C355" i="5"/>
  <c r="G354" i="5"/>
  <c r="F354" i="5"/>
  <c r="E354" i="5"/>
  <c r="D354" i="5"/>
  <c r="C354" i="5"/>
  <c r="G353" i="5"/>
  <c r="F353" i="5"/>
  <c r="E353" i="5"/>
  <c r="D353" i="5"/>
  <c r="C353" i="5"/>
  <c r="G352" i="5"/>
  <c r="F352" i="5"/>
  <c r="E352" i="5"/>
  <c r="D352" i="5"/>
  <c r="C352" i="5"/>
  <c r="G351" i="5"/>
  <c r="F351" i="5"/>
  <c r="E351" i="5"/>
  <c r="D351" i="5"/>
  <c r="C351" i="5"/>
  <c r="G350" i="5"/>
  <c r="F350" i="5"/>
  <c r="E350" i="5"/>
  <c r="D350" i="5"/>
  <c r="C350" i="5"/>
  <c r="G349" i="5"/>
  <c r="F349" i="5"/>
  <c r="E349" i="5"/>
  <c r="D349" i="5"/>
  <c r="C349" i="5"/>
  <c r="G348" i="5"/>
  <c r="F348" i="5"/>
  <c r="E348" i="5"/>
  <c r="D348" i="5"/>
  <c r="C348" i="5"/>
  <c r="G347" i="5"/>
  <c r="F347" i="5"/>
  <c r="E347" i="5"/>
  <c r="D347" i="5"/>
  <c r="C347" i="5"/>
  <c r="G346" i="5"/>
  <c r="F346" i="5"/>
  <c r="E346" i="5"/>
  <c r="D346" i="5"/>
  <c r="C346" i="5"/>
  <c r="G345" i="5"/>
  <c r="F345" i="5"/>
  <c r="E345" i="5"/>
  <c r="D345" i="5"/>
  <c r="C345" i="5"/>
  <c r="G344" i="5"/>
  <c r="F344" i="5"/>
  <c r="E344" i="5"/>
  <c r="D344" i="5"/>
  <c r="C344" i="5"/>
  <c r="G343" i="5"/>
  <c r="F343" i="5"/>
  <c r="E343" i="5"/>
  <c r="D343" i="5"/>
  <c r="C343" i="5"/>
  <c r="G342" i="5"/>
  <c r="F342" i="5"/>
  <c r="E342" i="5"/>
  <c r="D342" i="5"/>
  <c r="C342" i="5"/>
  <c r="G341" i="5"/>
  <c r="F341" i="5"/>
  <c r="E341" i="5"/>
  <c r="D341" i="5"/>
  <c r="C341" i="5"/>
  <c r="G340" i="5"/>
  <c r="F340" i="5"/>
  <c r="E340" i="5"/>
  <c r="D340" i="5"/>
  <c r="C340" i="5"/>
  <c r="G339" i="5"/>
  <c r="F339" i="5"/>
  <c r="E339" i="5"/>
  <c r="D339" i="5"/>
  <c r="C339" i="5"/>
  <c r="G338" i="5"/>
  <c r="F338" i="5"/>
  <c r="E338" i="5"/>
  <c r="D338" i="5"/>
  <c r="C338" i="5"/>
  <c r="G337" i="5"/>
  <c r="F337" i="5"/>
  <c r="E337" i="5"/>
  <c r="D337" i="5"/>
  <c r="C337" i="5"/>
  <c r="G336" i="5"/>
  <c r="F336" i="5"/>
  <c r="E336" i="5"/>
  <c r="D336" i="5"/>
  <c r="C336" i="5"/>
  <c r="G335" i="5"/>
  <c r="F335" i="5"/>
  <c r="E335" i="5"/>
  <c r="D335" i="5"/>
  <c r="C335" i="5"/>
  <c r="G334" i="5"/>
  <c r="F334" i="5"/>
  <c r="E334" i="5"/>
  <c r="D334" i="5"/>
  <c r="C334" i="5"/>
  <c r="G333" i="5"/>
  <c r="F333" i="5"/>
  <c r="E333" i="5"/>
  <c r="D333" i="5"/>
  <c r="C333" i="5"/>
  <c r="G332" i="5"/>
  <c r="F332" i="5"/>
  <c r="E332" i="5"/>
  <c r="D332" i="5"/>
  <c r="C332" i="5"/>
  <c r="G331" i="5"/>
  <c r="F331" i="5"/>
  <c r="E331" i="5"/>
  <c r="D331" i="5"/>
  <c r="C331" i="5"/>
  <c r="G330" i="5"/>
  <c r="F330" i="5"/>
  <c r="E330" i="5"/>
  <c r="D330" i="5"/>
  <c r="C330" i="5"/>
  <c r="G329" i="5"/>
  <c r="F329" i="5"/>
  <c r="E329" i="5"/>
  <c r="D329" i="5"/>
  <c r="C329" i="5"/>
  <c r="G328" i="5"/>
  <c r="F328" i="5"/>
  <c r="E328" i="5"/>
  <c r="D328" i="5"/>
  <c r="C328" i="5"/>
  <c r="G327" i="5"/>
  <c r="F327" i="5"/>
  <c r="E327" i="5"/>
  <c r="D327" i="5"/>
  <c r="C327" i="5"/>
  <c r="G326" i="5"/>
  <c r="F326" i="5"/>
  <c r="E326" i="5"/>
  <c r="D326" i="5"/>
  <c r="C326" i="5"/>
  <c r="G325" i="5"/>
  <c r="F325" i="5"/>
  <c r="E325" i="5"/>
  <c r="D325" i="5"/>
  <c r="C325" i="5"/>
  <c r="G324" i="5"/>
  <c r="F324" i="5"/>
  <c r="E324" i="5"/>
  <c r="D324" i="5"/>
  <c r="C324" i="5"/>
  <c r="G323" i="5"/>
  <c r="F323" i="5"/>
  <c r="E323" i="5"/>
  <c r="D323" i="5"/>
  <c r="C323" i="5"/>
  <c r="G322" i="5"/>
  <c r="F322" i="5"/>
  <c r="E322" i="5"/>
  <c r="D322" i="5"/>
  <c r="C322" i="5"/>
  <c r="G321" i="5"/>
  <c r="F321" i="5"/>
  <c r="E321" i="5"/>
  <c r="D321" i="5"/>
  <c r="C321" i="5"/>
  <c r="G320" i="5"/>
  <c r="F320" i="5"/>
  <c r="E320" i="5"/>
  <c r="D320" i="5"/>
  <c r="C320" i="5"/>
  <c r="G319" i="5"/>
  <c r="F319" i="5"/>
  <c r="E319" i="5"/>
  <c r="D319" i="5"/>
  <c r="C319" i="5"/>
  <c r="G318" i="5"/>
  <c r="F318" i="5"/>
  <c r="E318" i="5"/>
  <c r="D318" i="5"/>
  <c r="C318" i="5"/>
  <c r="G317" i="5"/>
  <c r="F317" i="5"/>
  <c r="E317" i="5"/>
  <c r="D317" i="5"/>
  <c r="C317" i="5"/>
  <c r="G316" i="5"/>
  <c r="F316" i="5"/>
  <c r="E316" i="5"/>
  <c r="D316" i="5"/>
  <c r="C316" i="5"/>
  <c r="G315" i="5"/>
  <c r="F315" i="5"/>
  <c r="E315" i="5"/>
  <c r="D315" i="5"/>
  <c r="C315" i="5"/>
  <c r="G314" i="5"/>
  <c r="F314" i="5"/>
  <c r="E314" i="5"/>
  <c r="D314" i="5"/>
  <c r="C314" i="5"/>
  <c r="G313" i="5"/>
  <c r="F313" i="5"/>
  <c r="E313" i="5"/>
  <c r="D313" i="5"/>
  <c r="C313" i="5"/>
  <c r="G312" i="5"/>
  <c r="F312" i="5"/>
  <c r="E312" i="5"/>
  <c r="D312" i="5"/>
  <c r="C312" i="5"/>
  <c r="G311" i="5"/>
  <c r="F311" i="5"/>
  <c r="E311" i="5"/>
  <c r="D311" i="5"/>
  <c r="C311" i="5"/>
  <c r="G310" i="5"/>
  <c r="F310" i="5"/>
  <c r="E310" i="5"/>
  <c r="D310" i="5"/>
  <c r="C310" i="5"/>
  <c r="G309" i="5"/>
  <c r="F309" i="5"/>
  <c r="E309" i="5"/>
  <c r="D309" i="5"/>
  <c r="C309" i="5"/>
  <c r="G308" i="5"/>
  <c r="F308" i="5"/>
  <c r="E308" i="5"/>
  <c r="D308" i="5"/>
  <c r="C308" i="5"/>
  <c r="G307" i="5"/>
  <c r="F307" i="5"/>
  <c r="E307" i="5"/>
  <c r="D307" i="5"/>
  <c r="C307" i="5"/>
  <c r="G306" i="5"/>
  <c r="F306" i="5"/>
  <c r="E306" i="5"/>
  <c r="D306" i="5"/>
  <c r="C306" i="5"/>
  <c r="G305" i="5"/>
  <c r="F305" i="5"/>
  <c r="E305" i="5"/>
  <c r="D305" i="5"/>
  <c r="C305" i="5"/>
  <c r="G304" i="5"/>
  <c r="F304" i="5"/>
  <c r="E304" i="5"/>
  <c r="D304" i="5"/>
  <c r="C304" i="5"/>
  <c r="G303" i="5"/>
  <c r="F303" i="5"/>
  <c r="E303" i="5"/>
  <c r="D303" i="5"/>
  <c r="C303" i="5"/>
  <c r="G302" i="5"/>
  <c r="F302" i="5"/>
  <c r="E302" i="5"/>
  <c r="D302" i="5"/>
  <c r="C302" i="5"/>
  <c r="G301" i="5"/>
  <c r="F301" i="5"/>
  <c r="E301" i="5"/>
  <c r="D301" i="5"/>
  <c r="C301" i="5"/>
  <c r="G300" i="5"/>
  <c r="F300" i="5"/>
  <c r="E300" i="5"/>
  <c r="D300" i="5"/>
  <c r="C300" i="5"/>
  <c r="G299" i="5"/>
  <c r="F299" i="5"/>
  <c r="E299" i="5"/>
  <c r="D299" i="5"/>
  <c r="C299" i="5"/>
  <c r="G298" i="5"/>
  <c r="F298" i="5"/>
  <c r="E298" i="5"/>
  <c r="D298" i="5"/>
  <c r="C298" i="5"/>
  <c r="G297" i="5"/>
  <c r="F297" i="5"/>
  <c r="E297" i="5"/>
  <c r="D297" i="5"/>
  <c r="C297" i="5"/>
  <c r="G296" i="5"/>
  <c r="F296" i="5"/>
  <c r="E296" i="5"/>
  <c r="D296" i="5"/>
  <c r="C296" i="5"/>
  <c r="G295" i="5"/>
  <c r="F295" i="5"/>
  <c r="E295" i="5"/>
  <c r="D295" i="5"/>
  <c r="C295" i="5"/>
  <c r="G294" i="5"/>
  <c r="F294" i="5"/>
  <c r="E294" i="5"/>
  <c r="D294" i="5"/>
  <c r="C294" i="5"/>
  <c r="G293" i="5"/>
  <c r="F293" i="5"/>
  <c r="E293" i="5"/>
  <c r="D293" i="5"/>
  <c r="C293" i="5"/>
  <c r="G292" i="5"/>
  <c r="F292" i="5"/>
  <c r="E292" i="5"/>
  <c r="D292" i="5"/>
  <c r="C292" i="5"/>
  <c r="G291" i="5"/>
  <c r="F291" i="5"/>
  <c r="E291" i="5"/>
  <c r="D291" i="5"/>
  <c r="C291" i="5"/>
  <c r="G290" i="5"/>
  <c r="F290" i="5"/>
  <c r="E290" i="5"/>
  <c r="D290" i="5"/>
  <c r="C290" i="5"/>
  <c r="G289" i="5"/>
  <c r="F289" i="5"/>
  <c r="E289" i="5"/>
  <c r="D289" i="5"/>
  <c r="C289" i="5"/>
  <c r="G288" i="5"/>
  <c r="F288" i="5"/>
  <c r="E288" i="5"/>
  <c r="D288" i="5"/>
  <c r="C288" i="5"/>
  <c r="G287" i="5"/>
  <c r="F287" i="5"/>
  <c r="E287" i="5"/>
  <c r="D287" i="5"/>
  <c r="C287" i="5"/>
  <c r="G286" i="5"/>
  <c r="F286" i="5"/>
  <c r="E286" i="5"/>
  <c r="D286" i="5"/>
  <c r="C286" i="5"/>
  <c r="G285" i="5"/>
  <c r="F285" i="5"/>
  <c r="E285" i="5"/>
  <c r="D285" i="5"/>
  <c r="C285" i="5"/>
  <c r="G284" i="5"/>
  <c r="F284" i="5"/>
  <c r="E284" i="5"/>
  <c r="D284" i="5"/>
  <c r="C284" i="5"/>
  <c r="G283" i="5"/>
  <c r="F283" i="5"/>
  <c r="E283" i="5"/>
  <c r="D283" i="5"/>
  <c r="C283" i="5"/>
  <c r="G282" i="5"/>
  <c r="F282" i="5"/>
  <c r="E282" i="5"/>
  <c r="D282" i="5"/>
  <c r="C282" i="5"/>
  <c r="G281" i="5"/>
  <c r="F281" i="5"/>
  <c r="E281" i="5"/>
  <c r="D281" i="5"/>
  <c r="C281" i="5"/>
  <c r="G280" i="5"/>
  <c r="F280" i="5"/>
  <c r="E280" i="5"/>
  <c r="D280" i="5"/>
  <c r="C280" i="5"/>
  <c r="G279" i="5"/>
  <c r="F279" i="5"/>
  <c r="E279" i="5"/>
  <c r="D279" i="5"/>
  <c r="C279" i="5"/>
  <c r="G278" i="5"/>
  <c r="F278" i="5"/>
  <c r="E278" i="5"/>
  <c r="D278" i="5"/>
  <c r="C278" i="5"/>
  <c r="G277" i="5"/>
  <c r="F277" i="5"/>
  <c r="E277" i="5"/>
  <c r="D277" i="5"/>
  <c r="C277" i="5"/>
  <c r="G276" i="5"/>
  <c r="F276" i="5"/>
  <c r="E276" i="5"/>
  <c r="D276" i="5"/>
  <c r="C276" i="5"/>
  <c r="G275" i="5"/>
  <c r="F275" i="5"/>
  <c r="E275" i="5"/>
  <c r="D275" i="5"/>
  <c r="C275" i="5"/>
  <c r="G274" i="5"/>
  <c r="F274" i="5"/>
  <c r="E274" i="5"/>
  <c r="D274" i="5"/>
  <c r="C274" i="5"/>
  <c r="G273" i="5"/>
  <c r="F273" i="5"/>
  <c r="E273" i="5"/>
  <c r="D273" i="5"/>
  <c r="C273" i="5"/>
  <c r="G272" i="5"/>
  <c r="F272" i="5"/>
  <c r="E272" i="5"/>
  <c r="D272" i="5"/>
  <c r="C272" i="5"/>
  <c r="G271" i="5"/>
  <c r="F271" i="5"/>
  <c r="E271" i="5"/>
  <c r="D271" i="5"/>
  <c r="C271" i="5"/>
  <c r="G270" i="5"/>
  <c r="F270" i="5"/>
  <c r="E270" i="5"/>
  <c r="D270" i="5"/>
  <c r="C270" i="5"/>
  <c r="G269" i="5"/>
  <c r="F269" i="5"/>
  <c r="E269" i="5"/>
  <c r="D269" i="5"/>
  <c r="C269" i="5"/>
  <c r="G268" i="5"/>
  <c r="F268" i="5"/>
  <c r="E268" i="5"/>
  <c r="D268" i="5"/>
  <c r="C268" i="5"/>
  <c r="G267" i="5"/>
  <c r="F267" i="5"/>
  <c r="E267" i="5"/>
  <c r="D267" i="5"/>
  <c r="C267" i="5"/>
  <c r="G266" i="5"/>
  <c r="F266" i="5"/>
  <c r="E266" i="5"/>
  <c r="D266" i="5"/>
  <c r="C266" i="5"/>
  <c r="G265" i="5"/>
  <c r="F265" i="5"/>
  <c r="E265" i="5"/>
  <c r="D265" i="5"/>
  <c r="C265" i="5"/>
  <c r="G264" i="5"/>
  <c r="F264" i="5"/>
  <c r="E264" i="5"/>
  <c r="D264" i="5"/>
  <c r="C264" i="5"/>
  <c r="G263" i="5"/>
  <c r="F263" i="5"/>
  <c r="E263" i="5"/>
  <c r="D263" i="5"/>
  <c r="C263" i="5"/>
  <c r="G262" i="5"/>
  <c r="F262" i="5"/>
  <c r="E262" i="5"/>
  <c r="D262" i="5"/>
  <c r="C262" i="5"/>
  <c r="G261" i="5"/>
  <c r="F261" i="5"/>
  <c r="E261" i="5"/>
  <c r="D261" i="5"/>
  <c r="C261" i="5"/>
  <c r="G260" i="5"/>
  <c r="F260" i="5"/>
  <c r="E260" i="5"/>
  <c r="D260" i="5"/>
  <c r="C260" i="5"/>
  <c r="G259" i="5"/>
  <c r="F259" i="5"/>
  <c r="E259" i="5"/>
  <c r="D259" i="5"/>
  <c r="C259" i="5"/>
  <c r="G258" i="5"/>
  <c r="F258" i="5"/>
  <c r="E258" i="5"/>
  <c r="D258" i="5"/>
  <c r="C258" i="5"/>
  <c r="G257" i="5"/>
  <c r="F257" i="5"/>
  <c r="E257" i="5"/>
  <c r="D257" i="5"/>
  <c r="C257" i="5"/>
  <c r="G256" i="5"/>
  <c r="F256" i="5"/>
  <c r="E256" i="5"/>
  <c r="D256" i="5"/>
  <c r="C256" i="5"/>
  <c r="G255" i="5"/>
  <c r="F255" i="5"/>
  <c r="E255" i="5"/>
  <c r="D255" i="5"/>
  <c r="C255" i="5"/>
  <c r="G254" i="5"/>
  <c r="F254" i="5"/>
  <c r="E254" i="5"/>
  <c r="D254" i="5"/>
  <c r="C254" i="5"/>
  <c r="G253" i="5"/>
  <c r="F253" i="5"/>
  <c r="E253" i="5"/>
  <c r="D253" i="5"/>
  <c r="C253" i="5"/>
  <c r="G252" i="5"/>
  <c r="F252" i="5"/>
  <c r="E252" i="5"/>
  <c r="D252" i="5"/>
  <c r="C252" i="5"/>
  <c r="G251" i="5"/>
  <c r="F251" i="5"/>
  <c r="E251" i="5"/>
  <c r="D251" i="5"/>
  <c r="C251" i="5"/>
  <c r="G250" i="5"/>
  <c r="F250" i="5"/>
  <c r="E250" i="5"/>
  <c r="D250" i="5"/>
  <c r="C250" i="5"/>
  <c r="G249" i="5"/>
  <c r="F249" i="5"/>
  <c r="E249" i="5"/>
  <c r="D249" i="5"/>
  <c r="C249" i="5"/>
  <c r="G248" i="5"/>
  <c r="F248" i="5"/>
  <c r="E248" i="5"/>
  <c r="D248" i="5"/>
  <c r="C248" i="5"/>
  <c r="G247" i="5"/>
  <c r="F247" i="5"/>
  <c r="E247" i="5"/>
  <c r="D247" i="5"/>
  <c r="C247" i="5"/>
  <c r="G246" i="5"/>
  <c r="F246" i="5"/>
  <c r="E246" i="5"/>
  <c r="D246" i="5"/>
  <c r="C246" i="5"/>
  <c r="G245" i="5"/>
  <c r="F245" i="5"/>
  <c r="E245" i="5"/>
  <c r="D245" i="5"/>
  <c r="C245" i="5"/>
  <c r="G244" i="5"/>
  <c r="F244" i="5"/>
  <c r="E244" i="5"/>
  <c r="D244" i="5"/>
  <c r="C244" i="5"/>
  <c r="G243" i="5"/>
  <c r="F243" i="5"/>
  <c r="E243" i="5"/>
  <c r="D243" i="5"/>
  <c r="C243" i="5"/>
  <c r="G242" i="5"/>
  <c r="F242" i="5"/>
  <c r="E242" i="5"/>
  <c r="D242" i="5"/>
  <c r="C242" i="5"/>
  <c r="G241" i="5"/>
  <c r="F241" i="5"/>
  <c r="E241" i="5"/>
  <c r="D241" i="5"/>
  <c r="C241" i="5"/>
  <c r="G240" i="5"/>
  <c r="F240" i="5"/>
  <c r="E240" i="5"/>
  <c r="D240" i="5"/>
  <c r="C240" i="5"/>
  <c r="G239" i="5"/>
  <c r="F239" i="5"/>
  <c r="E239" i="5"/>
  <c r="D239" i="5"/>
  <c r="C239" i="5"/>
  <c r="G238" i="5"/>
  <c r="F238" i="5"/>
  <c r="E238" i="5"/>
  <c r="D238" i="5"/>
  <c r="C238" i="5"/>
  <c r="G237" i="5"/>
  <c r="F237" i="5"/>
  <c r="E237" i="5"/>
  <c r="D237" i="5"/>
  <c r="C237" i="5"/>
  <c r="G236" i="5"/>
  <c r="F236" i="5"/>
  <c r="E236" i="5"/>
  <c r="D236" i="5"/>
  <c r="C236" i="5"/>
  <c r="G235" i="5"/>
  <c r="F235" i="5"/>
  <c r="E235" i="5"/>
  <c r="D235" i="5"/>
  <c r="C235" i="5"/>
  <c r="G234" i="5"/>
  <c r="F234" i="5"/>
  <c r="E234" i="5"/>
  <c r="D234" i="5"/>
  <c r="C234" i="5"/>
  <c r="G233" i="5"/>
  <c r="F233" i="5"/>
  <c r="E233" i="5"/>
  <c r="D233" i="5"/>
  <c r="C233" i="5"/>
  <c r="G232" i="5"/>
  <c r="F232" i="5"/>
  <c r="E232" i="5"/>
  <c r="D232" i="5"/>
  <c r="C232" i="5"/>
  <c r="G231" i="5"/>
  <c r="F231" i="5"/>
  <c r="E231" i="5"/>
  <c r="D231" i="5"/>
  <c r="C231" i="5"/>
  <c r="G230" i="5"/>
  <c r="F230" i="5"/>
  <c r="E230" i="5"/>
  <c r="D230" i="5"/>
  <c r="C230" i="5"/>
  <c r="G229" i="5"/>
  <c r="F229" i="5"/>
  <c r="E229" i="5"/>
  <c r="D229" i="5"/>
  <c r="C229" i="5"/>
  <c r="G228" i="5"/>
  <c r="F228" i="5"/>
  <c r="E228" i="5"/>
  <c r="D228" i="5"/>
  <c r="C228" i="5"/>
  <c r="G227" i="5"/>
  <c r="F227" i="5"/>
  <c r="E227" i="5"/>
  <c r="D227" i="5"/>
  <c r="C227" i="5"/>
  <c r="G226" i="5"/>
  <c r="F226" i="5"/>
  <c r="E226" i="5"/>
  <c r="D226" i="5"/>
  <c r="C226" i="5"/>
  <c r="G225" i="5"/>
  <c r="F225" i="5"/>
  <c r="E225" i="5"/>
  <c r="D225" i="5"/>
  <c r="C225" i="5"/>
  <c r="G224" i="5"/>
  <c r="F224" i="5"/>
  <c r="E224" i="5"/>
  <c r="D224" i="5"/>
  <c r="C224" i="5"/>
  <c r="G223" i="5"/>
  <c r="F223" i="5"/>
  <c r="E223" i="5"/>
  <c r="D223" i="5"/>
  <c r="C223" i="5"/>
  <c r="G222" i="5"/>
  <c r="F222" i="5"/>
  <c r="E222" i="5"/>
  <c r="D222" i="5"/>
  <c r="C222" i="5"/>
  <c r="G221" i="5"/>
  <c r="F221" i="5"/>
  <c r="E221" i="5"/>
  <c r="D221" i="5"/>
  <c r="C221" i="5"/>
  <c r="G220" i="5"/>
  <c r="F220" i="5"/>
  <c r="E220" i="5"/>
  <c r="D220" i="5"/>
  <c r="C220" i="5"/>
  <c r="G219" i="5"/>
  <c r="F219" i="5"/>
  <c r="E219" i="5"/>
  <c r="D219" i="5"/>
  <c r="C219" i="5"/>
  <c r="G218" i="5"/>
  <c r="F218" i="5"/>
  <c r="E218" i="5"/>
  <c r="D218" i="5"/>
  <c r="C218" i="5"/>
  <c r="G217" i="5"/>
  <c r="F217" i="5"/>
  <c r="E217" i="5"/>
  <c r="D217" i="5"/>
  <c r="C217" i="5"/>
  <c r="G216" i="5"/>
  <c r="F216" i="5"/>
  <c r="E216" i="5"/>
  <c r="D216" i="5"/>
  <c r="C216" i="5"/>
  <c r="G215" i="5"/>
  <c r="F215" i="5"/>
  <c r="E215" i="5"/>
  <c r="D215" i="5"/>
  <c r="C215" i="5"/>
  <c r="G214" i="5"/>
  <c r="F214" i="5"/>
  <c r="E214" i="5"/>
  <c r="D214" i="5"/>
  <c r="C214" i="5"/>
  <c r="G213" i="5"/>
  <c r="F213" i="5"/>
  <c r="E213" i="5"/>
  <c r="D213" i="5"/>
  <c r="C213" i="5"/>
  <c r="G212" i="5"/>
  <c r="F212" i="5"/>
  <c r="E212" i="5"/>
  <c r="D212" i="5"/>
  <c r="C212" i="5"/>
  <c r="G211" i="5"/>
  <c r="F211" i="5"/>
  <c r="E211" i="5"/>
  <c r="D211" i="5"/>
  <c r="C211" i="5"/>
  <c r="G210" i="5"/>
  <c r="F210" i="5"/>
  <c r="E210" i="5"/>
  <c r="D210" i="5"/>
  <c r="C210" i="5"/>
  <c r="G209" i="5"/>
  <c r="F209" i="5"/>
  <c r="E209" i="5"/>
  <c r="D209" i="5"/>
  <c r="C209" i="5"/>
  <c r="G208" i="5"/>
  <c r="F208" i="5"/>
  <c r="E208" i="5"/>
  <c r="D208" i="5"/>
  <c r="C208" i="5"/>
  <c r="G207" i="5"/>
  <c r="F207" i="5"/>
  <c r="E207" i="5"/>
  <c r="D207" i="5"/>
  <c r="C207" i="5"/>
  <c r="G206" i="5"/>
  <c r="F206" i="5"/>
  <c r="E206" i="5"/>
  <c r="D206" i="5"/>
  <c r="C206" i="5"/>
  <c r="G205" i="5"/>
  <c r="F205" i="5"/>
  <c r="E205" i="5"/>
  <c r="D205" i="5"/>
  <c r="C205" i="5"/>
  <c r="G204" i="5"/>
  <c r="F204" i="5"/>
  <c r="E204" i="5"/>
  <c r="D204" i="5"/>
  <c r="C204" i="5"/>
  <c r="G203" i="5"/>
  <c r="F203" i="5"/>
  <c r="E203" i="5"/>
  <c r="D203" i="5"/>
  <c r="C203" i="5"/>
  <c r="G202" i="5"/>
  <c r="F202" i="5"/>
  <c r="E202" i="5"/>
  <c r="D202" i="5"/>
  <c r="C202" i="5"/>
  <c r="G201" i="5"/>
  <c r="F201" i="5"/>
  <c r="E201" i="5"/>
  <c r="D201" i="5"/>
  <c r="C201" i="5"/>
  <c r="G200" i="5"/>
  <c r="F200" i="5"/>
  <c r="E200" i="5"/>
  <c r="D200" i="5"/>
  <c r="C200" i="5"/>
  <c r="G199" i="5"/>
  <c r="F199" i="5"/>
  <c r="E199" i="5"/>
  <c r="D199" i="5"/>
  <c r="C199" i="5"/>
  <c r="G198" i="5"/>
  <c r="F198" i="5"/>
  <c r="E198" i="5"/>
  <c r="D198" i="5"/>
  <c r="C198" i="5"/>
  <c r="G197" i="5"/>
  <c r="F197" i="5"/>
  <c r="E197" i="5"/>
  <c r="D197" i="5"/>
  <c r="C197" i="5"/>
  <c r="G196" i="5"/>
  <c r="F196" i="5"/>
  <c r="E196" i="5"/>
  <c r="D196" i="5"/>
  <c r="C196" i="5"/>
  <c r="G195" i="5"/>
  <c r="F195" i="5"/>
  <c r="E195" i="5"/>
  <c r="D195" i="5"/>
  <c r="C195" i="5"/>
  <c r="G194" i="5"/>
  <c r="F194" i="5"/>
  <c r="E194" i="5"/>
  <c r="D194" i="5"/>
  <c r="C194" i="5"/>
  <c r="G193" i="5"/>
  <c r="F193" i="5"/>
  <c r="E193" i="5"/>
  <c r="D193" i="5"/>
  <c r="C193" i="5"/>
  <c r="G192" i="5"/>
  <c r="F192" i="5"/>
  <c r="E192" i="5"/>
  <c r="D192" i="5"/>
  <c r="C192" i="5"/>
  <c r="G191" i="5"/>
  <c r="F191" i="5"/>
  <c r="E191" i="5"/>
  <c r="D191" i="5"/>
  <c r="C191" i="5"/>
  <c r="G190" i="5"/>
  <c r="F190" i="5"/>
  <c r="E190" i="5"/>
  <c r="D190" i="5"/>
  <c r="C190" i="5"/>
  <c r="G189" i="5"/>
  <c r="F189" i="5"/>
  <c r="E189" i="5"/>
  <c r="D189" i="5"/>
  <c r="C189" i="5"/>
  <c r="G188" i="5"/>
  <c r="F188" i="5"/>
  <c r="E188" i="5"/>
  <c r="D188" i="5"/>
  <c r="C188" i="5"/>
  <c r="G187" i="5"/>
  <c r="F187" i="5"/>
  <c r="E187" i="5"/>
  <c r="D187" i="5"/>
  <c r="C187" i="5"/>
  <c r="G186" i="5"/>
  <c r="F186" i="5"/>
  <c r="E186" i="5"/>
  <c r="D186" i="5"/>
  <c r="C186" i="5"/>
  <c r="G185" i="5"/>
  <c r="F185" i="5"/>
  <c r="E185" i="5"/>
  <c r="D185" i="5"/>
  <c r="C185" i="5"/>
  <c r="G184" i="5"/>
  <c r="F184" i="5"/>
  <c r="E184" i="5"/>
  <c r="D184" i="5"/>
  <c r="C184" i="5"/>
  <c r="G183" i="5"/>
  <c r="F183" i="5"/>
  <c r="E183" i="5"/>
  <c r="D183" i="5"/>
  <c r="C183" i="5"/>
  <c r="G182" i="5"/>
  <c r="F182" i="5"/>
  <c r="E182" i="5"/>
  <c r="D182" i="5"/>
  <c r="C182" i="5"/>
  <c r="G181" i="5"/>
  <c r="F181" i="5"/>
  <c r="E181" i="5"/>
  <c r="D181" i="5"/>
  <c r="C181" i="5"/>
  <c r="G180" i="5"/>
  <c r="F180" i="5"/>
  <c r="E180" i="5"/>
  <c r="D180" i="5"/>
  <c r="C180" i="5"/>
  <c r="G179" i="5"/>
  <c r="F179" i="5"/>
  <c r="E179" i="5"/>
  <c r="D179" i="5"/>
  <c r="C179" i="5"/>
  <c r="G178" i="5"/>
  <c r="F178" i="5"/>
  <c r="E178" i="5"/>
  <c r="D178" i="5"/>
  <c r="C178" i="5"/>
  <c r="G177" i="5"/>
  <c r="F177" i="5"/>
  <c r="E177" i="5"/>
  <c r="D177" i="5"/>
  <c r="C177" i="5"/>
  <c r="G176" i="5"/>
  <c r="F176" i="5"/>
  <c r="E176" i="5"/>
  <c r="D176" i="5"/>
  <c r="C176" i="5"/>
  <c r="G175" i="5"/>
  <c r="F175" i="5"/>
  <c r="E175" i="5"/>
  <c r="D175" i="5"/>
  <c r="C175" i="5"/>
  <c r="G174" i="5"/>
  <c r="F174" i="5"/>
  <c r="E174" i="5"/>
  <c r="D174" i="5"/>
  <c r="C174" i="5"/>
  <c r="G173" i="5"/>
  <c r="F173" i="5"/>
  <c r="E173" i="5"/>
  <c r="D173" i="5"/>
  <c r="C173" i="5"/>
  <c r="G172" i="5"/>
  <c r="F172" i="5"/>
  <c r="E172" i="5"/>
  <c r="D172" i="5"/>
  <c r="C172" i="5"/>
  <c r="G171" i="5"/>
  <c r="F171" i="5"/>
  <c r="E171" i="5"/>
  <c r="D171" i="5"/>
  <c r="C171" i="5"/>
  <c r="G170" i="5"/>
  <c r="F170" i="5"/>
  <c r="E170" i="5"/>
  <c r="D170" i="5"/>
  <c r="C170" i="5"/>
  <c r="G169" i="5"/>
  <c r="F169" i="5"/>
  <c r="E169" i="5"/>
  <c r="D169" i="5"/>
  <c r="C169" i="5"/>
  <c r="G168" i="5"/>
  <c r="F168" i="5"/>
  <c r="E168" i="5"/>
  <c r="D168" i="5"/>
  <c r="C168" i="5"/>
  <c r="G167" i="5"/>
  <c r="F167" i="5"/>
  <c r="E167" i="5"/>
  <c r="D167" i="5"/>
  <c r="C167" i="5"/>
  <c r="G166" i="5"/>
  <c r="F166" i="5"/>
  <c r="E166" i="5"/>
  <c r="D166" i="5"/>
  <c r="C166" i="5"/>
  <c r="G165" i="5"/>
  <c r="F165" i="5"/>
  <c r="E165" i="5"/>
  <c r="D165" i="5"/>
  <c r="C165" i="5"/>
  <c r="G164" i="5"/>
  <c r="F164" i="5"/>
  <c r="E164" i="5"/>
  <c r="D164" i="5"/>
  <c r="C164" i="5"/>
  <c r="G163" i="5"/>
  <c r="F163" i="5"/>
  <c r="E163" i="5"/>
  <c r="D163" i="5"/>
  <c r="C163" i="5"/>
  <c r="G162" i="5"/>
  <c r="F162" i="5"/>
  <c r="E162" i="5"/>
  <c r="D162" i="5"/>
  <c r="C162" i="5"/>
  <c r="G161" i="5"/>
  <c r="F161" i="5"/>
  <c r="E161" i="5"/>
  <c r="D161" i="5"/>
  <c r="C161" i="5"/>
  <c r="G160" i="5"/>
  <c r="F160" i="5"/>
  <c r="E160" i="5"/>
  <c r="D160" i="5"/>
  <c r="C160" i="5"/>
  <c r="G159" i="5"/>
  <c r="F159" i="5"/>
  <c r="E159" i="5"/>
  <c r="D159" i="5"/>
  <c r="C159" i="5"/>
  <c r="G158" i="5"/>
  <c r="F158" i="5"/>
  <c r="E158" i="5"/>
  <c r="D158" i="5"/>
  <c r="C158" i="5"/>
  <c r="G157" i="5"/>
  <c r="F157" i="5"/>
  <c r="E157" i="5"/>
  <c r="D157" i="5"/>
  <c r="C157" i="5"/>
  <c r="G156" i="5"/>
  <c r="F156" i="5"/>
  <c r="E156" i="5"/>
  <c r="D156" i="5"/>
  <c r="C156" i="5"/>
  <c r="G155" i="5"/>
  <c r="F155" i="5"/>
  <c r="E155" i="5"/>
  <c r="D155" i="5"/>
  <c r="C155" i="5"/>
  <c r="G154" i="5"/>
  <c r="F154" i="5"/>
  <c r="E154" i="5"/>
  <c r="D154" i="5"/>
  <c r="C154" i="5"/>
  <c r="G153" i="5"/>
  <c r="F153" i="5"/>
  <c r="E153" i="5"/>
  <c r="D153" i="5"/>
  <c r="C153" i="5"/>
  <c r="G152" i="5"/>
  <c r="F152" i="5"/>
  <c r="E152" i="5"/>
  <c r="D152" i="5"/>
  <c r="C152" i="5"/>
  <c r="G151" i="5"/>
  <c r="F151" i="5"/>
  <c r="E151" i="5"/>
  <c r="D151" i="5"/>
  <c r="C151" i="5"/>
  <c r="G150" i="5"/>
  <c r="F150" i="5"/>
  <c r="E150" i="5"/>
  <c r="D150" i="5"/>
  <c r="C150" i="5"/>
  <c r="G149" i="5"/>
  <c r="F149" i="5"/>
  <c r="E149" i="5"/>
  <c r="D149" i="5"/>
  <c r="C149" i="5"/>
  <c r="G148" i="5"/>
  <c r="F148" i="5"/>
  <c r="E148" i="5"/>
  <c r="D148" i="5"/>
  <c r="C148" i="5"/>
  <c r="G147" i="5"/>
  <c r="F147" i="5"/>
  <c r="E147" i="5"/>
  <c r="D147" i="5"/>
  <c r="C147" i="5"/>
  <c r="G146" i="5"/>
  <c r="F146" i="5"/>
  <c r="E146" i="5"/>
  <c r="D146" i="5"/>
  <c r="C146" i="5"/>
  <c r="G145" i="5"/>
  <c r="F145" i="5"/>
  <c r="E145" i="5"/>
  <c r="D145" i="5"/>
  <c r="C145" i="5"/>
  <c r="G144" i="5"/>
  <c r="F144" i="5"/>
  <c r="E144" i="5"/>
  <c r="D144" i="5"/>
  <c r="C144" i="5"/>
  <c r="G143" i="5"/>
  <c r="F143" i="5"/>
  <c r="E143" i="5"/>
  <c r="D143" i="5"/>
  <c r="C143" i="5"/>
  <c r="G142" i="5"/>
  <c r="F142" i="5"/>
  <c r="E142" i="5"/>
  <c r="D142" i="5"/>
  <c r="C142" i="5"/>
  <c r="G141" i="5"/>
  <c r="F141" i="5"/>
  <c r="E141" i="5"/>
  <c r="D141" i="5"/>
  <c r="C141" i="5"/>
  <c r="G140" i="5"/>
  <c r="F140" i="5"/>
  <c r="E140" i="5"/>
  <c r="D140" i="5"/>
  <c r="C140" i="5"/>
  <c r="G139" i="5"/>
  <c r="F139" i="5"/>
  <c r="E139" i="5"/>
  <c r="D139" i="5"/>
  <c r="C139" i="5"/>
  <c r="G138" i="5"/>
  <c r="F138" i="5"/>
  <c r="E138" i="5"/>
  <c r="D138" i="5"/>
  <c r="C138" i="5"/>
  <c r="G137" i="5"/>
  <c r="F137" i="5"/>
  <c r="E137" i="5"/>
  <c r="D137" i="5"/>
  <c r="C137" i="5"/>
  <c r="G136" i="5"/>
  <c r="F136" i="5"/>
  <c r="E136" i="5"/>
  <c r="D136" i="5"/>
  <c r="C136" i="5"/>
  <c r="G135" i="5"/>
  <c r="F135" i="5"/>
  <c r="E135" i="5"/>
  <c r="D135" i="5"/>
  <c r="C135" i="5"/>
  <c r="G134" i="5"/>
  <c r="F134" i="5"/>
  <c r="E134" i="5"/>
  <c r="D134" i="5"/>
  <c r="C134" i="5"/>
  <c r="G133" i="5"/>
  <c r="F133" i="5"/>
  <c r="E133" i="5"/>
  <c r="D133" i="5"/>
  <c r="C133" i="5"/>
  <c r="G132" i="5"/>
  <c r="F132" i="5"/>
  <c r="E132" i="5"/>
  <c r="D132" i="5"/>
  <c r="C132" i="5"/>
  <c r="G131" i="5"/>
  <c r="F131" i="5"/>
  <c r="E131" i="5"/>
  <c r="D131" i="5"/>
  <c r="C131" i="5"/>
  <c r="G130" i="5"/>
  <c r="F130" i="5"/>
  <c r="E130" i="5"/>
  <c r="D130" i="5"/>
  <c r="C130" i="5"/>
  <c r="G129" i="5"/>
  <c r="F129" i="5"/>
  <c r="E129" i="5"/>
  <c r="D129" i="5"/>
  <c r="C129" i="5"/>
  <c r="G128" i="5"/>
  <c r="F128" i="5"/>
  <c r="E128" i="5"/>
  <c r="D128" i="5"/>
  <c r="C128" i="5"/>
  <c r="G127" i="5"/>
  <c r="F127" i="5"/>
  <c r="E127" i="5"/>
  <c r="D127" i="5"/>
  <c r="C127" i="5"/>
  <c r="G126" i="5"/>
  <c r="F126" i="5"/>
  <c r="E126" i="5"/>
  <c r="D126" i="5"/>
  <c r="C126" i="5"/>
  <c r="G125" i="5"/>
  <c r="F125" i="5"/>
  <c r="E125" i="5"/>
  <c r="D125" i="5"/>
  <c r="C125" i="5"/>
  <c r="G124" i="5"/>
  <c r="F124" i="5"/>
  <c r="E124" i="5"/>
  <c r="D124" i="5"/>
  <c r="C124" i="5"/>
  <c r="G123" i="5"/>
  <c r="F123" i="5"/>
  <c r="E123" i="5"/>
  <c r="D123" i="5"/>
  <c r="C123" i="5"/>
  <c r="G122" i="5"/>
  <c r="F122" i="5"/>
  <c r="E122" i="5"/>
  <c r="D122" i="5"/>
  <c r="C122" i="5"/>
  <c r="G121" i="5"/>
  <c r="F121" i="5"/>
  <c r="E121" i="5"/>
  <c r="D121" i="5"/>
  <c r="C121" i="5"/>
  <c r="G120" i="5"/>
  <c r="F120" i="5"/>
  <c r="E120" i="5"/>
  <c r="D120" i="5"/>
  <c r="C120" i="5"/>
  <c r="G119" i="5"/>
  <c r="F119" i="5"/>
  <c r="E119" i="5"/>
  <c r="D119" i="5"/>
  <c r="C119" i="5"/>
  <c r="G118" i="5"/>
  <c r="F118" i="5"/>
  <c r="E118" i="5"/>
  <c r="D118" i="5"/>
  <c r="C118" i="5"/>
  <c r="G117" i="5"/>
  <c r="F117" i="5"/>
  <c r="E117" i="5"/>
  <c r="D117" i="5"/>
  <c r="C117" i="5"/>
  <c r="G116" i="5"/>
  <c r="F116" i="5"/>
  <c r="E116" i="5"/>
  <c r="D116" i="5"/>
  <c r="C116" i="5"/>
  <c r="G115" i="5"/>
  <c r="F115" i="5"/>
  <c r="E115" i="5"/>
  <c r="D115" i="5"/>
  <c r="C115" i="5"/>
  <c r="G114" i="5"/>
  <c r="F114" i="5"/>
  <c r="E114" i="5"/>
  <c r="D114" i="5"/>
  <c r="C114" i="5"/>
  <c r="G113" i="5"/>
  <c r="F113" i="5"/>
  <c r="E113" i="5"/>
  <c r="D113" i="5"/>
  <c r="C113" i="5"/>
  <c r="G112" i="5"/>
  <c r="F112" i="5"/>
  <c r="E112" i="5"/>
  <c r="D112" i="5"/>
  <c r="C112" i="5"/>
  <c r="G111" i="5"/>
  <c r="F111" i="5"/>
  <c r="E111" i="5"/>
  <c r="D111" i="5"/>
  <c r="C111" i="5"/>
  <c r="G110" i="5"/>
  <c r="F110" i="5"/>
  <c r="E110" i="5"/>
  <c r="D110" i="5"/>
  <c r="C110" i="5"/>
  <c r="G109" i="5"/>
  <c r="F109" i="5"/>
  <c r="E109" i="5"/>
  <c r="D109" i="5"/>
  <c r="C109" i="5"/>
  <c r="G108" i="5"/>
  <c r="F108" i="5"/>
  <c r="E108" i="5"/>
  <c r="D108" i="5"/>
  <c r="C108" i="5"/>
  <c r="G107" i="5"/>
  <c r="F107" i="5"/>
  <c r="E107" i="5"/>
  <c r="D107" i="5"/>
  <c r="C107" i="5"/>
  <c r="G106" i="5"/>
  <c r="F106" i="5"/>
  <c r="E106" i="5"/>
  <c r="D106" i="5"/>
  <c r="C106" i="5"/>
  <c r="G105" i="5"/>
  <c r="F105" i="5"/>
  <c r="E105" i="5"/>
  <c r="D105" i="5"/>
  <c r="C105" i="5"/>
  <c r="G104" i="5"/>
  <c r="F104" i="5"/>
  <c r="E104" i="5"/>
  <c r="D104" i="5"/>
  <c r="C104" i="5"/>
  <c r="G103" i="5"/>
  <c r="F103" i="5"/>
  <c r="E103" i="5"/>
  <c r="D103" i="5"/>
  <c r="C103" i="5"/>
  <c r="F102" i="5"/>
  <c r="E102" i="5"/>
  <c r="D102" i="5"/>
  <c r="C102" i="5"/>
  <c r="F101" i="5"/>
  <c r="E101" i="5"/>
  <c r="D101" i="5"/>
  <c r="C101" i="5"/>
  <c r="F100" i="5"/>
  <c r="E100" i="5"/>
  <c r="D100" i="5"/>
  <c r="C100" i="5"/>
  <c r="F99" i="5"/>
  <c r="E99" i="5"/>
  <c r="D99" i="5"/>
  <c r="C99" i="5"/>
  <c r="F98" i="5"/>
  <c r="E98" i="5"/>
  <c r="D98" i="5"/>
  <c r="C98" i="5"/>
  <c r="F97" i="5"/>
  <c r="E97" i="5"/>
  <c r="D97" i="5"/>
  <c r="C97" i="5"/>
  <c r="F96" i="5"/>
  <c r="E96" i="5"/>
  <c r="D96" i="5"/>
  <c r="C96" i="5"/>
  <c r="F95" i="5"/>
  <c r="E95" i="5"/>
  <c r="D95" i="5"/>
  <c r="C95" i="5"/>
  <c r="F94" i="5"/>
  <c r="E94" i="5"/>
  <c r="D94" i="5"/>
  <c r="C94" i="5"/>
  <c r="F93" i="5"/>
  <c r="E93" i="5"/>
  <c r="D93" i="5"/>
  <c r="C93" i="5"/>
  <c r="F92" i="5"/>
  <c r="E92" i="5"/>
  <c r="D92" i="5"/>
  <c r="C92" i="5"/>
  <c r="F91" i="5"/>
  <c r="E91" i="5"/>
  <c r="D91" i="5"/>
  <c r="C91" i="5"/>
  <c r="F90" i="5"/>
  <c r="E90" i="5"/>
  <c r="D90" i="5"/>
  <c r="C90" i="5"/>
  <c r="F89" i="5"/>
  <c r="E89" i="5"/>
  <c r="D89" i="5"/>
  <c r="C89" i="5"/>
  <c r="F88" i="5"/>
  <c r="E88" i="5"/>
  <c r="D88" i="5"/>
  <c r="C88" i="5"/>
  <c r="F87" i="5"/>
  <c r="E87" i="5"/>
  <c r="D87" i="5"/>
  <c r="C87" i="5"/>
  <c r="F86" i="5"/>
  <c r="E86" i="5"/>
  <c r="D86" i="5"/>
  <c r="C86" i="5"/>
  <c r="F85" i="5"/>
  <c r="E85" i="5"/>
  <c r="D85" i="5"/>
  <c r="C85" i="5"/>
  <c r="F84" i="5"/>
  <c r="E84" i="5"/>
  <c r="D84" i="5"/>
  <c r="C84" i="5"/>
  <c r="F83" i="5"/>
  <c r="E83" i="5"/>
  <c r="D83" i="5"/>
  <c r="C83" i="5"/>
  <c r="F82" i="5"/>
  <c r="E82" i="5"/>
  <c r="D82" i="5"/>
  <c r="C82" i="5"/>
  <c r="F81" i="5"/>
  <c r="E81" i="5"/>
  <c r="D81" i="5"/>
  <c r="C81" i="5"/>
  <c r="F80" i="5"/>
  <c r="E80" i="5"/>
  <c r="D80" i="5"/>
  <c r="C80" i="5"/>
  <c r="F79" i="5"/>
  <c r="E79" i="5"/>
  <c r="D79" i="5"/>
  <c r="C79" i="5"/>
  <c r="F78" i="5"/>
  <c r="E78" i="5"/>
  <c r="D78" i="5"/>
  <c r="C78" i="5"/>
  <c r="F77" i="5"/>
  <c r="E77" i="5"/>
  <c r="D77" i="5"/>
  <c r="C77" i="5"/>
  <c r="F76" i="5"/>
  <c r="E76" i="5"/>
  <c r="D76" i="5"/>
  <c r="C76" i="5"/>
  <c r="F75" i="5"/>
  <c r="E75" i="5"/>
  <c r="D75" i="5"/>
  <c r="C75" i="5"/>
  <c r="F74" i="5"/>
  <c r="E74" i="5"/>
  <c r="D74" i="5"/>
  <c r="C74" i="5"/>
  <c r="F73" i="5"/>
  <c r="E73" i="5"/>
  <c r="D73" i="5"/>
  <c r="C73" i="5"/>
  <c r="F72" i="5"/>
  <c r="E72" i="5"/>
  <c r="D72" i="5"/>
  <c r="C72" i="5"/>
  <c r="F71" i="5"/>
  <c r="E71" i="5"/>
  <c r="D71" i="5"/>
  <c r="C71" i="5"/>
  <c r="F70" i="5"/>
  <c r="E70" i="5"/>
  <c r="D70" i="5"/>
  <c r="C70" i="5"/>
  <c r="F69" i="5"/>
  <c r="E69" i="5"/>
  <c r="D69" i="5"/>
  <c r="C69" i="5"/>
  <c r="F68" i="5"/>
  <c r="E68" i="5"/>
  <c r="D68" i="5"/>
  <c r="C68" i="5"/>
  <c r="F67" i="5"/>
  <c r="E67" i="5"/>
  <c r="D67" i="5"/>
  <c r="C67" i="5"/>
  <c r="F66" i="5"/>
  <c r="E66" i="5"/>
  <c r="D66" i="5"/>
  <c r="C66" i="5"/>
  <c r="F65" i="5"/>
  <c r="E65" i="5"/>
  <c r="D65" i="5"/>
  <c r="C65" i="5"/>
  <c r="F64" i="5"/>
  <c r="E64" i="5"/>
  <c r="D64" i="5"/>
  <c r="C64" i="5"/>
  <c r="F63" i="5"/>
  <c r="E63" i="5"/>
  <c r="D63" i="5"/>
  <c r="C63" i="5"/>
  <c r="F62" i="5"/>
  <c r="E62" i="5"/>
  <c r="D62" i="5"/>
  <c r="C62" i="5"/>
  <c r="F61" i="5"/>
  <c r="E61" i="5"/>
  <c r="D61" i="5"/>
  <c r="C61" i="5"/>
  <c r="F60" i="5"/>
  <c r="E60" i="5"/>
  <c r="D60" i="5"/>
  <c r="C60" i="5"/>
  <c r="F59" i="5"/>
  <c r="E59" i="5"/>
  <c r="D59" i="5"/>
  <c r="C59" i="5"/>
  <c r="F58" i="5"/>
  <c r="E58" i="5"/>
  <c r="D58" i="5"/>
  <c r="C58" i="5"/>
  <c r="F57" i="5"/>
  <c r="E57" i="5"/>
  <c r="D57" i="5"/>
  <c r="C57" i="5"/>
  <c r="F56" i="5"/>
  <c r="E56" i="5"/>
  <c r="D56" i="5"/>
  <c r="C56" i="5"/>
  <c r="F55" i="5"/>
  <c r="E55" i="5"/>
  <c r="D55" i="5"/>
  <c r="C55" i="5"/>
  <c r="F54" i="5"/>
  <c r="E54" i="5"/>
  <c r="D54" i="5"/>
  <c r="C54" i="5"/>
  <c r="F53" i="5"/>
  <c r="E53" i="5"/>
  <c r="D53" i="5"/>
  <c r="C53" i="5"/>
  <c r="E52" i="5"/>
  <c r="D52" i="5"/>
  <c r="C52" i="5"/>
  <c r="E51" i="5"/>
  <c r="D51" i="5"/>
  <c r="C51" i="5"/>
  <c r="E50" i="5"/>
  <c r="D50" i="5"/>
  <c r="C50" i="5"/>
  <c r="E49" i="5"/>
  <c r="D49" i="5"/>
  <c r="C49" i="5"/>
  <c r="E48" i="5"/>
  <c r="D48" i="5"/>
  <c r="C48" i="5"/>
  <c r="E47" i="5"/>
  <c r="D47" i="5"/>
  <c r="C47" i="5"/>
  <c r="E46" i="5"/>
  <c r="D46" i="5"/>
  <c r="C46" i="5"/>
  <c r="E45" i="5"/>
  <c r="D45" i="5"/>
  <c r="C45" i="5"/>
  <c r="E44" i="5"/>
  <c r="D44" i="5"/>
  <c r="C44" i="5"/>
  <c r="E43" i="5"/>
  <c r="D43" i="5"/>
  <c r="C43" i="5"/>
  <c r="E42" i="5"/>
  <c r="D42" i="5"/>
  <c r="C42" i="5"/>
  <c r="E41" i="5"/>
  <c r="D41" i="5"/>
  <c r="C41" i="5"/>
  <c r="E40" i="5"/>
  <c r="D40" i="5"/>
  <c r="C40" i="5"/>
  <c r="E39" i="5"/>
  <c r="D39" i="5"/>
  <c r="C39" i="5"/>
  <c r="E38" i="5"/>
  <c r="D38" i="5"/>
  <c r="C38" i="5"/>
  <c r="E37" i="5"/>
  <c r="D37" i="5"/>
  <c r="C37" i="5"/>
  <c r="E36" i="5"/>
  <c r="D36" i="5"/>
  <c r="C36" i="5"/>
  <c r="E35" i="5"/>
  <c r="D35" i="5"/>
  <c r="C35" i="5"/>
  <c r="E34" i="5"/>
  <c r="D34" i="5"/>
  <c r="C34" i="5"/>
  <c r="E33" i="5"/>
  <c r="D33" i="5"/>
  <c r="C33" i="5"/>
  <c r="E32" i="5"/>
  <c r="D32" i="5"/>
  <c r="C32" i="5"/>
  <c r="E31" i="5"/>
  <c r="D31" i="5"/>
  <c r="C31" i="5"/>
  <c r="E30" i="5"/>
  <c r="D30" i="5"/>
  <c r="C30" i="5"/>
  <c r="E29" i="5"/>
  <c r="D29" i="5"/>
  <c r="C29" i="5"/>
  <c r="E28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D3" i="5"/>
  <c r="C3" i="5"/>
  <c r="F1187" i="4"/>
  <c r="D1187" i="4"/>
  <c r="C1187" i="4"/>
  <c r="C1186" i="4"/>
  <c r="C1185" i="4"/>
  <c r="C1184" i="4"/>
  <c r="C1183" i="4"/>
  <c r="E1182" i="4"/>
  <c r="D1182" i="4"/>
  <c r="C1182" i="4"/>
  <c r="C1181" i="4"/>
  <c r="C1180" i="4"/>
  <c r="C1179" i="4"/>
  <c r="C1178" i="4"/>
  <c r="D1177" i="4"/>
  <c r="C1177" i="4"/>
  <c r="C1176" i="4"/>
  <c r="C1175" i="4"/>
  <c r="C1174" i="4"/>
  <c r="C1173" i="4"/>
  <c r="F1172" i="4"/>
  <c r="D1172" i="4"/>
  <c r="C1172" i="4"/>
  <c r="C1171" i="4"/>
  <c r="C1170" i="4"/>
  <c r="C1169" i="4"/>
  <c r="C1168" i="4"/>
  <c r="E1167" i="4"/>
  <c r="D1167" i="4"/>
  <c r="C1167" i="4"/>
  <c r="C1166" i="4"/>
  <c r="C1165" i="4"/>
  <c r="C1164" i="4"/>
  <c r="C1163" i="4"/>
  <c r="D1162" i="4"/>
  <c r="C1162" i="4"/>
  <c r="C1161" i="4"/>
  <c r="C1160" i="4"/>
  <c r="C1159" i="4"/>
  <c r="C1158" i="4"/>
  <c r="F1157" i="4"/>
  <c r="D1157" i="4"/>
  <c r="C1157" i="4"/>
  <c r="C1156" i="4"/>
  <c r="C1155" i="4"/>
  <c r="C1154" i="4"/>
  <c r="C1153" i="4"/>
  <c r="E1152" i="4"/>
  <c r="D1152" i="4"/>
  <c r="C1152" i="4"/>
  <c r="C1151" i="4"/>
  <c r="C1150" i="4"/>
  <c r="C1149" i="4"/>
  <c r="C1148" i="4"/>
  <c r="D1147" i="4"/>
  <c r="C1147" i="4"/>
  <c r="C1146" i="4"/>
  <c r="C1145" i="4"/>
  <c r="C1144" i="4"/>
  <c r="C1143" i="4"/>
  <c r="F1142" i="4"/>
  <c r="D1142" i="4"/>
  <c r="C1142" i="4"/>
  <c r="C1141" i="4"/>
  <c r="C1140" i="4"/>
  <c r="C1139" i="4"/>
  <c r="C1138" i="4"/>
  <c r="E1137" i="4"/>
  <c r="D1137" i="4"/>
  <c r="C1137" i="4"/>
  <c r="C1136" i="4"/>
  <c r="C1135" i="4"/>
  <c r="C1134" i="4"/>
  <c r="C1133" i="4"/>
  <c r="D1132" i="4"/>
  <c r="C1132" i="4"/>
  <c r="C1131" i="4"/>
  <c r="C1130" i="4"/>
  <c r="C1129" i="4"/>
  <c r="C1128" i="4"/>
  <c r="F1127" i="4"/>
  <c r="D1127" i="4"/>
  <c r="C1127" i="4"/>
  <c r="C1126" i="4"/>
  <c r="C1125" i="4"/>
  <c r="C1124" i="4"/>
  <c r="C1123" i="4"/>
  <c r="E1122" i="4"/>
  <c r="D1122" i="4"/>
  <c r="C1122" i="4"/>
  <c r="C1121" i="4"/>
  <c r="C1120" i="4"/>
  <c r="C1119" i="4"/>
  <c r="C1118" i="4"/>
  <c r="D1117" i="4"/>
  <c r="C1117" i="4"/>
  <c r="C1116" i="4"/>
  <c r="C1115" i="4"/>
  <c r="C1114" i="4"/>
  <c r="C1113" i="4"/>
  <c r="F1112" i="4"/>
  <c r="E1112" i="4"/>
  <c r="D1112" i="4"/>
  <c r="C1112" i="4"/>
  <c r="C1111" i="4"/>
  <c r="C1110" i="4"/>
  <c r="C1109" i="4"/>
  <c r="C1108" i="4"/>
  <c r="D1107" i="4"/>
  <c r="C1107" i="4"/>
  <c r="C1106" i="4"/>
  <c r="C1105" i="4"/>
  <c r="C1104" i="4"/>
  <c r="C1103" i="4"/>
  <c r="E1102" i="4"/>
  <c r="D1102" i="4"/>
  <c r="C1102" i="4"/>
  <c r="C1101" i="4"/>
  <c r="C1100" i="4"/>
  <c r="C1099" i="4"/>
  <c r="C1098" i="4"/>
  <c r="F1097" i="4"/>
  <c r="D1097" i="4"/>
  <c r="C1097" i="4"/>
  <c r="C1096" i="4"/>
  <c r="C1095" i="4"/>
  <c r="C1094" i="4"/>
  <c r="C1093" i="4"/>
  <c r="E1092" i="4"/>
  <c r="D1092" i="4"/>
  <c r="C1092" i="4"/>
  <c r="C1091" i="4"/>
  <c r="C1090" i="4"/>
  <c r="C1089" i="4"/>
  <c r="C1088" i="4"/>
  <c r="D1087" i="4"/>
  <c r="C1087" i="4"/>
  <c r="C1086" i="4"/>
  <c r="C1085" i="4"/>
  <c r="C1084" i="4"/>
  <c r="C1083" i="4"/>
  <c r="F1082" i="4"/>
  <c r="E1082" i="4"/>
  <c r="D1082" i="4"/>
  <c r="C1082" i="4"/>
  <c r="C1081" i="4"/>
  <c r="C1080" i="4"/>
  <c r="C1079" i="4"/>
  <c r="C1078" i="4"/>
  <c r="D1077" i="4"/>
  <c r="C1077" i="4"/>
  <c r="C1076" i="4"/>
  <c r="C1075" i="4"/>
  <c r="C1074" i="4"/>
  <c r="C1073" i="4"/>
  <c r="E1072" i="4"/>
  <c r="D1072" i="4"/>
  <c r="C1072" i="4"/>
  <c r="C1071" i="4"/>
  <c r="C1070" i="4"/>
  <c r="C1069" i="4"/>
  <c r="C1068" i="4"/>
  <c r="F1067" i="4"/>
  <c r="D1067" i="4"/>
  <c r="C1067" i="4"/>
  <c r="C1066" i="4"/>
  <c r="C1065" i="4"/>
  <c r="C1064" i="4"/>
  <c r="C1063" i="4"/>
  <c r="E1062" i="4"/>
  <c r="D1062" i="4"/>
  <c r="C1062" i="4"/>
  <c r="C1061" i="4"/>
  <c r="C1060" i="4"/>
  <c r="C1059" i="4"/>
  <c r="C1058" i="4"/>
  <c r="D1057" i="4"/>
  <c r="C1057" i="4"/>
  <c r="C1056" i="4"/>
  <c r="C1055" i="4"/>
  <c r="C1054" i="4"/>
  <c r="C1053" i="4"/>
  <c r="F1052" i="4"/>
  <c r="E1052" i="4"/>
  <c r="D1052" i="4"/>
  <c r="C1052" i="4"/>
  <c r="C1051" i="4"/>
  <c r="C1050" i="4"/>
  <c r="C1049" i="4"/>
  <c r="C1048" i="4"/>
  <c r="D1047" i="4"/>
  <c r="C1047" i="4"/>
  <c r="C1046" i="4"/>
  <c r="C1045" i="4"/>
  <c r="C1044" i="4"/>
  <c r="C1043" i="4"/>
  <c r="E1042" i="4"/>
  <c r="D1042" i="4"/>
  <c r="C1042" i="4"/>
  <c r="C1041" i="4"/>
  <c r="C1040" i="4"/>
  <c r="C1039" i="4"/>
  <c r="C1038" i="4"/>
  <c r="F1037" i="4"/>
  <c r="D1037" i="4"/>
  <c r="C1037" i="4"/>
  <c r="C1036" i="4"/>
  <c r="C1035" i="4"/>
  <c r="C1034" i="4"/>
  <c r="C1033" i="4"/>
  <c r="E1032" i="4"/>
  <c r="D1032" i="4"/>
  <c r="C1032" i="4"/>
  <c r="C1031" i="4"/>
  <c r="C1030" i="4"/>
  <c r="C1029" i="4"/>
  <c r="C1028" i="4"/>
  <c r="D1027" i="4"/>
  <c r="C1027" i="4"/>
  <c r="C1026" i="4"/>
  <c r="C1025" i="4"/>
  <c r="C1024" i="4"/>
  <c r="C1023" i="4"/>
  <c r="F1022" i="4"/>
  <c r="E1022" i="4"/>
  <c r="D1022" i="4"/>
  <c r="C1022" i="4"/>
  <c r="C1021" i="4"/>
  <c r="C1020" i="4"/>
  <c r="C1019" i="4"/>
  <c r="C1018" i="4"/>
  <c r="D1017" i="4"/>
  <c r="C1017" i="4"/>
  <c r="C1016" i="4"/>
  <c r="C1015" i="4"/>
  <c r="C1014" i="4"/>
  <c r="C1013" i="4"/>
  <c r="E1012" i="4"/>
  <c r="D1012" i="4"/>
  <c r="C1012" i="4"/>
  <c r="C1011" i="4"/>
  <c r="C1010" i="4"/>
  <c r="C1009" i="4"/>
  <c r="C1008" i="4"/>
  <c r="F1007" i="4"/>
  <c r="D1007" i="4"/>
  <c r="C1007" i="4"/>
  <c r="C1006" i="4"/>
  <c r="C1005" i="4"/>
  <c r="C1004" i="4"/>
  <c r="C1003" i="4"/>
  <c r="E1002" i="4"/>
  <c r="D1002" i="4"/>
  <c r="C1002" i="4"/>
  <c r="C1001" i="4"/>
  <c r="C1000" i="4"/>
  <c r="C999" i="4"/>
  <c r="C998" i="4"/>
  <c r="D997" i="4"/>
  <c r="C997" i="4"/>
  <c r="C996" i="4"/>
  <c r="C995" i="4"/>
  <c r="C994" i="4"/>
  <c r="C993" i="4"/>
  <c r="F992" i="4"/>
  <c r="E992" i="4"/>
  <c r="D992" i="4"/>
  <c r="C992" i="4"/>
  <c r="C991" i="4"/>
  <c r="C990" i="4"/>
  <c r="C989" i="4"/>
  <c r="C988" i="4"/>
  <c r="D987" i="4"/>
  <c r="C987" i="4"/>
  <c r="C986" i="4"/>
  <c r="C985" i="4"/>
  <c r="C984" i="4"/>
  <c r="C983" i="4"/>
  <c r="E982" i="4"/>
  <c r="D982" i="4"/>
  <c r="C982" i="4"/>
  <c r="C981" i="4"/>
  <c r="C980" i="4"/>
  <c r="C979" i="4"/>
  <c r="C978" i="4"/>
  <c r="F977" i="4"/>
  <c r="D977" i="4"/>
  <c r="C977" i="4"/>
  <c r="C976" i="4"/>
  <c r="C975" i="4"/>
  <c r="C974" i="4"/>
  <c r="C973" i="4"/>
  <c r="E972" i="4"/>
  <c r="D972" i="4"/>
  <c r="C972" i="4"/>
  <c r="C971" i="4"/>
  <c r="C970" i="4"/>
  <c r="C969" i="4"/>
  <c r="C968" i="4"/>
  <c r="D967" i="4"/>
  <c r="C967" i="4"/>
  <c r="C966" i="4"/>
  <c r="C965" i="4"/>
  <c r="C964" i="4"/>
  <c r="C963" i="4"/>
  <c r="F962" i="4"/>
  <c r="E962" i="4"/>
  <c r="D962" i="4"/>
  <c r="C962" i="4"/>
  <c r="C961" i="4"/>
  <c r="C960" i="4"/>
  <c r="C959" i="4"/>
  <c r="C958" i="4"/>
  <c r="D957" i="4"/>
  <c r="C957" i="4"/>
  <c r="C956" i="4"/>
  <c r="C955" i="4"/>
  <c r="C954" i="4"/>
  <c r="C953" i="4"/>
  <c r="E952" i="4"/>
  <c r="D952" i="4"/>
  <c r="C952" i="4"/>
  <c r="C951" i="4"/>
  <c r="C950" i="4"/>
  <c r="C949" i="4"/>
  <c r="C948" i="4"/>
  <c r="F947" i="4"/>
  <c r="D947" i="4"/>
  <c r="C947" i="4"/>
  <c r="C946" i="4"/>
  <c r="C945" i="4"/>
  <c r="C944" i="4"/>
  <c r="C943" i="4"/>
  <c r="E942" i="4"/>
  <c r="D942" i="4"/>
  <c r="C942" i="4"/>
  <c r="C941" i="4"/>
  <c r="C940" i="4"/>
  <c r="C939" i="4"/>
  <c r="C938" i="4"/>
  <c r="D937" i="4"/>
  <c r="C937" i="4"/>
  <c r="C936" i="4"/>
  <c r="C935" i="4"/>
  <c r="C934" i="4"/>
  <c r="C933" i="4"/>
  <c r="F932" i="4"/>
  <c r="E932" i="4"/>
  <c r="D932" i="4"/>
  <c r="C932" i="4"/>
  <c r="C931" i="4"/>
  <c r="C930" i="4"/>
  <c r="C929" i="4"/>
  <c r="C928" i="4"/>
  <c r="D927" i="4"/>
  <c r="C927" i="4"/>
  <c r="C926" i="4"/>
  <c r="C925" i="4"/>
  <c r="C924" i="4"/>
  <c r="C923" i="4"/>
  <c r="E922" i="4"/>
  <c r="D922" i="4"/>
  <c r="C922" i="4"/>
  <c r="C921" i="4"/>
  <c r="C920" i="4"/>
  <c r="C919" i="4"/>
  <c r="C918" i="4"/>
  <c r="F917" i="4"/>
  <c r="D917" i="4"/>
  <c r="C917" i="4"/>
  <c r="C916" i="4"/>
  <c r="C915" i="4"/>
  <c r="C914" i="4"/>
  <c r="C913" i="4"/>
  <c r="E912" i="4"/>
  <c r="D912" i="4"/>
  <c r="C912" i="4"/>
  <c r="C911" i="4"/>
  <c r="C910" i="4"/>
  <c r="C909" i="4"/>
  <c r="C908" i="4"/>
  <c r="D907" i="4"/>
  <c r="C907" i="4"/>
  <c r="C906" i="4"/>
  <c r="C905" i="4"/>
  <c r="C904" i="4"/>
  <c r="C903" i="4"/>
  <c r="F902" i="4"/>
  <c r="E902" i="4"/>
  <c r="D902" i="4"/>
  <c r="C902" i="4"/>
  <c r="C901" i="4"/>
  <c r="C900" i="4"/>
  <c r="C899" i="4"/>
  <c r="C898" i="4"/>
  <c r="D897" i="4"/>
  <c r="C897" i="4"/>
  <c r="C896" i="4"/>
  <c r="C895" i="4"/>
  <c r="C894" i="4"/>
  <c r="C893" i="4"/>
  <c r="E892" i="4"/>
  <c r="D892" i="4"/>
  <c r="C892" i="4"/>
  <c r="C891" i="4"/>
  <c r="C890" i="4"/>
  <c r="C889" i="4"/>
  <c r="C888" i="4"/>
  <c r="F887" i="4"/>
  <c r="D887" i="4"/>
  <c r="C887" i="4"/>
  <c r="C886" i="4"/>
  <c r="C885" i="4"/>
  <c r="C884" i="4"/>
  <c r="C883" i="4"/>
  <c r="E882" i="4"/>
  <c r="D882" i="4"/>
  <c r="C882" i="4"/>
  <c r="C881" i="4"/>
  <c r="C880" i="4"/>
  <c r="C879" i="4"/>
  <c r="C878" i="4"/>
  <c r="D877" i="4"/>
  <c r="C877" i="4"/>
  <c r="C876" i="4"/>
  <c r="C875" i="4"/>
  <c r="C874" i="4"/>
  <c r="C873" i="4"/>
  <c r="F872" i="4"/>
  <c r="E872" i="4"/>
  <c r="D872" i="4"/>
  <c r="C872" i="4"/>
  <c r="C871" i="4"/>
  <c r="C870" i="4"/>
  <c r="C869" i="4"/>
  <c r="C868" i="4"/>
  <c r="D867" i="4"/>
  <c r="C867" i="4"/>
  <c r="C866" i="4"/>
  <c r="C865" i="4"/>
  <c r="C864" i="4"/>
  <c r="C863" i="4"/>
  <c r="E862" i="4"/>
  <c r="D862" i="4"/>
  <c r="C862" i="4"/>
  <c r="C861" i="4"/>
  <c r="C860" i="4"/>
  <c r="C859" i="4"/>
  <c r="C858" i="4"/>
  <c r="F857" i="4"/>
  <c r="D857" i="4"/>
  <c r="C857" i="4"/>
  <c r="C856" i="4"/>
  <c r="C855" i="4"/>
  <c r="C854" i="4"/>
  <c r="C853" i="4"/>
  <c r="E852" i="4"/>
  <c r="D852" i="4"/>
  <c r="C852" i="4"/>
  <c r="C851" i="4"/>
  <c r="C850" i="4"/>
  <c r="C849" i="4"/>
  <c r="C848" i="4"/>
  <c r="D847" i="4"/>
  <c r="C847" i="4"/>
  <c r="C846" i="4"/>
  <c r="C845" i="4"/>
  <c r="C844" i="4"/>
  <c r="C843" i="4"/>
  <c r="F842" i="4"/>
  <c r="E842" i="4"/>
  <c r="D842" i="4"/>
  <c r="C842" i="4"/>
  <c r="C841" i="4"/>
  <c r="C840" i="4"/>
  <c r="C839" i="4"/>
  <c r="C838" i="4"/>
  <c r="D837" i="4"/>
  <c r="C837" i="4"/>
  <c r="C836" i="4"/>
  <c r="C835" i="4"/>
  <c r="C834" i="4"/>
  <c r="C833" i="4"/>
  <c r="E832" i="4"/>
  <c r="D832" i="4"/>
  <c r="C832" i="4"/>
  <c r="C831" i="4"/>
  <c r="C830" i="4"/>
  <c r="C829" i="4"/>
  <c r="C828" i="4"/>
  <c r="F827" i="4"/>
  <c r="D827" i="4"/>
  <c r="C827" i="4"/>
  <c r="C826" i="4"/>
  <c r="C825" i="4"/>
  <c r="C824" i="4"/>
  <c r="C823" i="4"/>
  <c r="E822" i="4"/>
  <c r="D822" i="4"/>
  <c r="C822" i="4"/>
  <c r="C821" i="4"/>
  <c r="C820" i="4"/>
  <c r="C819" i="4"/>
  <c r="C818" i="4"/>
  <c r="D817" i="4"/>
  <c r="C817" i="4"/>
  <c r="C816" i="4"/>
  <c r="C815" i="4"/>
  <c r="C814" i="4"/>
  <c r="C813" i="4"/>
  <c r="F812" i="4"/>
  <c r="E812" i="4"/>
  <c r="D812" i="4"/>
  <c r="C812" i="4"/>
  <c r="C811" i="4"/>
  <c r="C810" i="4"/>
  <c r="C809" i="4"/>
  <c r="C808" i="4"/>
  <c r="D807" i="4"/>
  <c r="C807" i="4"/>
  <c r="C806" i="4"/>
  <c r="C805" i="4"/>
  <c r="C804" i="4"/>
  <c r="C803" i="4"/>
  <c r="E802" i="4"/>
  <c r="D802" i="4"/>
  <c r="C802" i="4"/>
  <c r="C801" i="4"/>
  <c r="C800" i="4"/>
  <c r="C799" i="4"/>
  <c r="C798" i="4"/>
  <c r="F797" i="4"/>
  <c r="D797" i="4"/>
  <c r="C797" i="4"/>
  <c r="C796" i="4"/>
  <c r="C795" i="4"/>
  <c r="C794" i="4"/>
  <c r="C793" i="4"/>
  <c r="E792" i="4"/>
  <c r="D792" i="4"/>
  <c r="C792" i="4"/>
  <c r="C791" i="4"/>
  <c r="C790" i="4"/>
  <c r="C789" i="4"/>
  <c r="C788" i="4"/>
  <c r="D787" i="4"/>
  <c r="C787" i="4"/>
  <c r="C786" i="4"/>
  <c r="C785" i="4"/>
  <c r="C784" i="4"/>
  <c r="C783" i="4"/>
  <c r="F782" i="4"/>
  <c r="E782" i="4"/>
  <c r="D782" i="4"/>
  <c r="C782" i="4"/>
  <c r="C781" i="4"/>
  <c r="C780" i="4"/>
  <c r="C779" i="4"/>
  <c r="C778" i="4"/>
  <c r="D777" i="4"/>
  <c r="C777" i="4"/>
  <c r="C776" i="4"/>
  <c r="C775" i="4"/>
  <c r="C774" i="4"/>
  <c r="C773" i="4"/>
  <c r="E772" i="4"/>
  <c r="D772" i="4"/>
  <c r="C772" i="4"/>
  <c r="C771" i="4"/>
  <c r="C770" i="4"/>
  <c r="C769" i="4"/>
  <c r="C768" i="4"/>
  <c r="F767" i="4"/>
  <c r="D767" i="4"/>
  <c r="C767" i="4"/>
  <c r="C766" i="4"/>
  <c r="C765" i="4"/>
  <c r="C764" i="4"/>
  <c r="C763" i="4"/>
  <c r="E762" i="4"/>
  <c r="D762" i="4"/>
  <c r="C762" i="4"/>
  <c r="C761" i="4"/>
  <c r="C760" i="4"/>
  <c r="C759" i="4"/>
  <c r="C758" i="4"/>
  <c r="D757" i="4"/>
  <c r="C757" i="4"/>
  <c r="C756" i="4"/>
  <c r="C755" i="4"/>
  <c r="C754" i="4"/>
  <c r="C753" i="4"/>
  <c r="F752" i="4"/>
  <c r="E752" i="4"/>
  <c r="D752" i="4"/>
  <c r="C752" i="4"/>
  <c r="C751" i="4"/>
  <c r="C750" i="4"/>
  <c r="C749" i="4"/>
  <c r="C748" i="4"/>
  <c r="D747" i="4"/>
  <c r="C747" i="4"/>
  <c r="C746" i="4"/>
  <c r="C745" i="4"/>
  <c r="C744" i="4"/>
  <c r="C743" i="4"/>
  <c r="E742" i="4"/>
  <c r="D742" i="4"/>
  <c r="C742" i="4"/>
  <c r="C741" i="4"/>
  <c r="C740" i="4"/>
  <c r="C739" i="4"/>
  <c r="C738" i="4"/>
  <c r="F737" i="4"/>
  <c r="D737" i="4"/>
  <c r="C737" i="4"/>
  <c r="C736" i="4"/>
  <c r="C735" i="4"/>
  <c r="C734" i="4"/>
  <c r="C733" i="4"/>
  <c r="E732" i="4"/>
  <c r="D732" i="4"/>
  <c r="C732" i="4"/>
  <c r="C731" i="4"/>
  <c r="C730" i="4"/>
  <c r="C729" i="4"/>
  <c r="C728" i="4"/>
  <c r="D727" i="4"/>
  <c r="C727" i="4"/>
  <c r="C726" i="4"/>
  <c r="C725" i="4"/>
  <c r="C724" i="4"/>
  <c r="C723" i="4"/>
  <c r="F722" i="4"/>
  <c r="E722" i="4"/>
  <c r="D722" i="4"/>
  <c r="C722" i="4"/>
  <c r="C721" i="4"/>
  <c r="C720" i="4"/>
  <c r="C719" i="4"/>
  <c r="C718" i="4"/>
  <c r="D717" i="4"/>
  <c r="C717" i="4"/>
  <c r="C716" i="4"/>
  <c r="C715" i="4"/>
  <c r="C714" i="4"/>
  <c r="C713" i="4"/>
  <c r="E712" i="4"/>
  <c r="D712" i="4"/>
  <c r="C712" i="4"/>
  <c r="C711" i="4"/>
  <c r="C710" i="4"/>
  <c r="C709" i="4"/>
  <c r="C708" i="4"/>
  <c r="F707" i="4"/>
  <c r="D707" i="4"/>
  <c r="C707" i="4"/>
  <c r="C706" i="4"/>
  <c r="C705" i="4"/>
  <c r="C704" i="4"/>
  <c r="C703" i="4"/>
  <c r="E702" i="4"/>
  <c r="D702" i="4"/>
  <c r="C702" i="4"/>
  <c r="C701" i="4"/>
  <c r="C700" i="4"/>
  <c r="C699" i="4"/>
  <c r="C698" i="4"/>
  <c r="D697" i="4"/>
  <c r="C697" i="4"/>
  <c r="C696" i="4"/>
  <c r="C695" i="4"/>
  <c r="C694" i="4"/>
  <c r="C693" i="4"/>
  <c r="F692" i="4"/>
  <c r="E692" i="4"/>
  <c r="D692" i="4"/>
  <c r="C692" i="4"/>
  <c r="C691" i="4"/>
  <c r="C690" i="4"/>
  <c r="C689" i="4"/>
  <c r="C688" i="4"/>
  <c r="D687" i="4"/>
  <c r="C687" i="4"/>
  <c r="C686" i="4"/>
  <c r="C685" i="4"/>
  <c r="C684" i="4"/>
  <c r="C683" i="4"/>
  <c r="E682" i="4"/>
  <c r="D682" i="4"/>
  <c r="C682" i="4"/>
  <c r="C681" i="4"/>
  <c r="C680" i="4"/>
  <c r="C679" i="4"/>
  <c r="C678" i="4"/>
  <c r="F677" i="4"/>
  <c r="D677" i="4"/>
  <c r="C677" i="4"/>
  <c r="C676" i="4"/>
  <c r="C675" i="4"/>
  <c r="C674" i="4"/>
  <c r="C673" i="4"/>
  <c r="E672" i="4"/>
  <c r="D672" i="4"/>
  <c r="C672" i="4"/>
  <c r="C671" i="4"/>
  <c r="C670" i="4"/>
  <c r="C669" i="4"/>
  <c r="C668" i="4"/>
  <c r="D667" i="4"/>
  <c r="C667" i="4"/>
  <c r="C666" i="4"/>
  <c r="C665" i="4"/>
  <c r="C664" i="4"/>
  <c r="C663" i="4"/>
  <c r="F662" i="4"/>
  <c r="E662" i="4"/>
  <c r="D662" i="4"/>
  <c r="C662" i="4"/>
  <c r="C661" i="4"/>
  <c r="C660" i="4"/>
  <c r="C659" i="4"/>
  <c r="C658" i="4"/>
  <c r="D657" i="4"/>
  <c r="C657" i="4"/>
  <c r="C656" i="4"/>
  <c r="C655" i="4"/>
  <c r="C654" i="4"/>
  <c r="C653" i="4"/>
  <c r="E652" i="4"/>
  <c r="D652" i="4"/>
  <c r="C652" i="4"/>
  <c r="C651" i="4"/>
  <c r="C650" i="4"/>
  <c r="C649" i="4"/>
  <c r="C648" i="4"/>
  <c r="F647" i="4"/>
  <c r="D647" i="4"/>
  <c r="C647" i="4"/>
  <c r="C646" i="4"/>
  <c r="C645" i="4"/>
  <c r="C644" i="4"/>
  <c r="C643" i="4"/>
  <c r="E642" i="4"/>
  <c r="D642" i="4"/>
  <c r="C642" i="4"/>
  <c r="C641" i="4"/>
  <c r="C640" i="4"/>
  <c r="C639" i="4"/>
  <c r="C638" i="4"/>
  <c r="D637" i="4"/>
  <c r="C637" i="4"/>
  <c r="C636" i="4"/>
  <c r="C635" i="4"/>
  <c r="C634" i="4"/>
  <c r="C633" i="4"/>
  <c r="F632" i="4"/>
  <c r="E632" i="4"/>
  <c r="D632" i="4"/>
  <c r="C632" i="4"/>
  <c r="C631" i="4"/>
  <c r="C630" i="4"/>
  <c r="C629" i="4"/>
  <c r="C628" i="4"/>
  <c r="D627" i="4"/>
  <c r="C627" i="4"/>
  <c r="C626" i="4"/>
  <c r="C625" i="4"/>
  <c r="C624" i="4"/>
  <c r="C623" i="4"/>
  <c r="E622" i="4"/>
  <c r="D622" i="4"/>
  <c r="C622" i="4"/>
  <c r="C621" i="4"/>
  <c r="C620" i="4"/>
  <c r="C619" i="4"/>
  <c r="C618" i="4"/>
  <c r="F617" i="4"/>
  <c r="D617" i="4"/>
  <c r="C617" i="4"/>
  <c r="C616" i="4"/>
  <c r="C615" i="4"/>
  <c r="C614" i="4"/>
  <c r="C613" i="4"/>
  <c r="E612" i="4"/>
  <c r="D612" i="4"/>
  <c r="C612" i="4"/>
  <c r="C611" i="4"/>
  <c r="C610" i="4"/>
  <c r="C609" i="4"/>
  <c r="C608" i="4"/>
  <c r="D607" i="4"/>
  <c r="C607" i="4"/>
  <c r="C606" i="4"/>
  <c r="C605" i="4"/>
  <c r="C604" i="4"/>
  <c r="C603" i="4"/>
  <c r="F602" i="4"/>
  <c r="E602" i="4"/>
  <c r="D602" i="4"/>
  <c r="C602" i="4"/>
  <c r="C601" i="4"/>
  <c r="C600" i="4"/>
  <c r="C599" i="4"/>
  <c r="C598" i="4"/>
  <c r="D597" i="4"/>
  <c r="C597" i="4"/>
  <c r="C596" i="4"/>
  <c r="C595" i="4"/>
  <c r="C594" i="4"/>
  <c r="C593" i="4"/>
  <c r="E592" i="4"/>
  <c r="D592" i="4"/>
  <c r="C592" i="4"/>
  <c r="C591" i="4"/>
  <c r="C590" i="4"/>
  <c r="C589" i="4"/>
  <c r="C588" i="4"/>
  <c r="F587" i="4"/>
  <c r="D587" i="4"/>
  <c r="C587" i="4"/>
  <c r="C586" i="4"/>
  <c r="C585" i="4"/>
  <c r="C584" i="4"/>
  <c r="C583" i="4"/>
  <c r="E582" i="4"/>
  <c r="D582" i="4"/>
  <c r="C582" i="4"/>
  <c r="C581" i="4"/>
  <c r="C580" i="4"/>
  <c r="C579" i="4"/>
  <c r="C578" i="4"/>
  <c r="D577" i="4"/>
  <c r="C577" i="4"/>
  <c r="C576" i="4"/>
  <c r="C575" i="4"/>
  <c r="C574" i="4"/>
  <c r="C573" i="4"/>
  <c r="F572" i="4"/>
  <c r="E572" i="4"/>
  <c r="D572" i="4"/>
  <c r="C572" i="4"/>
  <c r="C571" i="4"/>
  <c r="C570" i="4"/>
  <c r="C569" i="4"/>
  <c r="C568" i="4"/>
  <c r="D567" i="4"/>
  <c r="C567" i="4"/>
  <c r="C566" i="4"/>
  <c r="C565" i="4"/>
  <c r="C564" i="4"/>
  <c r="C563" i="4"/>
  <c r="E562" i="4"/>
  <c r="D562" i="4"/>
  <c r="C562" i="4"/>
  <c r="C561" i="4"/>
  <c r="C560" i="4"/>
  <c r="C559" i="4"/>
  <c r="C558" i="4"/>
  <c r="F557" i="4"/>
  <c r="D557" i="4"/>
  <c r="C557" i="4"/>
  <c r="C556" i="4"/>
  <c r="C555" i="4"/>
  <c r="C554" i="4"/>
  <c r="C553" i="4"/>
  <c r="E552" i="4"/>
  <c r="D552" i="4"/>
  <c r="C552" i="4"/>
  <c r="C551" i="4"/>
  <c r="C550" i="4"/>
  <c r="C549" i="4"/>
  <c r="C548" i="4"/>
  <c r="D547" i="4"/>
  <c r="C547" i="4"/>
  <c r="C546" i="4"/>
  <c r="C545" i="4"/>
  <c r="C544" i="4"/>
  <c r="C543" i="4"/>
  <c r="F542" i="4"/>
  <c r="E542" i="4"/>
  <c r="D542" i="4"/>
  <c r="C542" i="4"/>
  <c r="C541" i="4"/>
  <c r="C540" i="4"/>
  <c r="C539" i="4"/>
  <c r="C538" i="4"/>
  <c r="D537" i="4"/>
  <c r="C537" i="4"/>
  <c r="C536" i="4"/>
  <c r="C535" i="4"/>
  <c r="C534" i="4"/>
  <c r="C533" i="4"/>
  <c r="E532" i="4"/>
  <c r="D532" i="4"/>
  <c r="C532" i="4"/>
  <c r="C531" i="4"/>
  <c r="C530" i="4"/>
  <c r="C529" i="4"/>
  <c r="C528" i="4"/>
  <c r="F527" i="4"/>
  <c r="D527" i="4"/>
  <c r="C527" i="4"/>
  <c r="C526" i="4"/>
  <c r="C525" i="4"/>
  <c r="C524" i="4"/>
  <c r="C523" i="4"/>
  <c r="E522" i="4"/>
  <c r="D522" i="4"/>
  <c r="C522" i="4"/>
  <c r="C521" i="4"/>
  <c r="C520" i="4"/>
  <c r="C519" i="4"/>
  <c r="C518" i="4"/>
  <c r="D517" i="4"/>
  <c r="C517" i="4"/>
  <c r="C516" i="4"/>
  <c r="C515" i="4"/>
  <c r="C514" i="4"/>
  <c r="C513" i="4"/>
  <c r="F512" i="4"/>
  <c r="E512" i="4"/>
  <c r="D512" i="4"/>
  <c r="C512" i="4"/>
  <c r="C511" i="4"/>
  <c r="C510" i="4"/>
  <c r="C509" i="4"/>
  <c r="C508" i="4"/>
  <c r="D507" i="4"/>
  <c r="C507" i="4"/>
  <c r="C506" i="4"/>
  <c r="C505" i="4"/>
  <c r="C504" i="4"/>
  <c r="C503" i="4"/>
  <c r="E502" i="4"/>
  <c r="D502" i="4"/>
  <c r="C502" i="4"/>
  <c r="C501" i="4"/>
  <c r="C500" i="4"/>
  <c r="C499" i="4"/>
  <c r="C498" i="4"/>
  <c r="F497" i="4"/>
  <c r="D497" i="4"/>
  <c r="C497" i="4"/>
  <c r="C496" i="4"/>
  <c r="C495" i="4"/>
  <c r="C494" i="4"/>
  <c r="C493" i="4"/>
  <c r="E492" i="4"/>
  <c r="D492" i="4"/>
  <c r="C492" i="4"/>
  <c r="C491" i="4"/>
  <c r="C490" i="4"/>
  <c r="C489" i="4"/>
  <c r="C488" i="4"/>
  <c r="D487" i="4"/>
  <c r="C487" i="4"/>
  <c r="C486" i="4"/>
  <c r="C485" i="4"/>
  <c r="C484" i="4"/>
  <c r="C483" i="4"/>
  <c r="F482" i="4"/>
  <c r="E482" i="4"/>
  <c r="D482" i="4"/>
  <c r="C482" i="4"/>
  <c r="C481" i="4"/>
  <c r="C480" i="4"/>
  <c r="C479" i="4"/>
  <c r="C478" i="4"/>
  <c r="D477" i="4"/>
  <c r="C477" i="4"/>
  <c r="C476" i="4"/>
  <c r="C475" i="4"/>
  <c r="C474" i="4"/>
  <c r="C473" i="4"/>
  <c r="E472" i="4"/>
  <c r="D472" i="4"/>
  <c r="C472" i="4"/>
  <c r="C471" i="4"/>
  <c r="C470" i="4"/>
  <c r="C469" i="4"/>
  <c r="C468" i="4"/>
  <c r="F467" i="4"/>
  <c r="D467" i="4"/>
  <c r="C467" i="4"/>
  <c r="C466" i="4"/>
  <c r="C465" i="4"/>
  <c r="C464" i="4"/>
  <c r="C463" i="4"/>
  <c r="E462" i="4"/>
  <c r="D462" i="4"/>
  <c r="C462" i="4"/>
  <c r="C461" i="4"/>
  <c r="C460" i="4"/>
  <c r="C459" i="4"/>
  <c r="C458" i="4"/>
  <c r="D457" i="4"/>
  <c r="C457" i="4"/>
  <c r="C456" i="4"/>
  <c r="C455" i="4"/>
  <c r="C454" i="4"/>
  <c r="C453" i="4"/>
  <c r="F452" i="4"/>
  <c r="E452" i="4"/>
  <c r="D452" i="4"/>
  <c r="C452" i="4"/>
  <c r="C451" i="4"/>
  <c r="C450" i="4"/>
  <c r="C449" i="4"/>
  <c r="C448" i="4"/>
  <c r="D447" i="4"/>
  <c r="C447" i="4"/>
  <c r="C446" i="4"/>
  <c r="C445" i="4"/>
  <c r="C444" i="4"/>
  <c r="C443" i="4"/>
  <c r="E442" i="4"/>
  <c r="D442" i="4"/>
  <c r="C442" i="4"/>
  <c r="C441" i="4"/>
  <c r="C440" i="4"/>
  <c r="C439" i="4"/>
  <c r="C438" i="4"/>
  <c r="F437" i="4"/>
  <c r="D437" i="4"/>
  <c r="C437" i="4"/>
  <c r="C436" i="4"/>
  <c r="C435" i="4"/>
  <c r="C434" i="4"/>
  <c r="C433" i="4"/>
  <c r="E432" i="4"/>
  <c r="D432" i="4"/>
  <c r="C432" i="4"/>
  <c r="C431" i="4"/>
  <c r="C430" i="4"/>
  <c r="C429" i="4"/>
  <c r="C428" i="4"/>
  <c r="D427" i="4"/>
  <c r="C427" i="4"/>
  <c r="C426" i="4"/>
  <c r="C425" i="4"/>
  <c r="C424" i="4"/>
  <c r="C423" i="4"/>
  <c r="F422" i="4"/>
  <c r="E422" i="4"/>
  <c r="D422" i="4"/>
  <c r="C422" i="4"/>
  <c r="C421" i="4"/>
  <c r="C420" i="4"/>
  <c r="C419" i="4"/>
  <c r="C418" i="4"/>
  <c r="D417" i="4"/>
  <c r="C417" i="4"/>
  <c r="C416" i="4"/>
  <c r="C415" i="4"/>
  <c r="C414" i="4"/>
  <c r="C413" i="4"/>
  <c r="E412" i="4"/>
  <c r="D412" i="4"/>
  <c r="C412" i="4"/>
  <c r="C411" i="4"/>
  <c r="C410" i="4"/>
  <c r="C409" i="4"/>
  <c r="C408" i="4"/>
  <c r="F407" i="4"/>
  <c r="D407" i="4"/>
  <c r="C407" i="4"/>
  <c r="C406" i="4"/>
  <c r="C405" i="4"/>
  <c r="C404" i="4"/>
  <c r="C403" i="4"/>
  <c r="E402" i="4"/>
  <c r="D402" i="4"/>
  <c r="C402" i="4"/>
  <c r="C401" i="4"/>
  <c r="C400" i="4"/>
  <c r="C399" i="4"/>
  <c r="C398" i="4"/>
  <c r="D397" i="4"/>
  <c r="C397" i="4"/>
  <c r="C396" i="4"/>
  <c r="C395" i="4"/>
  <c r="C394" i="4"/>
  <c r="C393" i="4"/>
  <c r="F392" i="4"/>
  <c r="E392" i="4"/>
  <c r="D392" i="4"/>
  <c r="C392" i="4"/>
  <c r="C391" i="4"/>
  <c r="C390" i="4"/>
  <c r="C389" i="4"/>
  <c r="C388" i="4"/>
  <c r="D387" i="4"/>
  <c r="C387" i="4"/>
  <c r="C386" i="4"/>
  <c r="C385" i="4"/>
  <c r="C384" i="4"/>
  <c r="C383" i="4"/>
  <c r="E382" i="4"/>
  <c r="D382" i="4"/>
  <c r="C382" i="4"/>
  <c r="C381" i="4"/>
  <c r="C380" i="4"/>
  <c r="C379" i="4"/>
  <c r="C378" i="4"/>
  <c r="F377" i="4"/>
  <c r="D377" i="4"/>
  <c r="C377" i="4"/>
  <c r="C376" i="4"/>
  <c r="C375" i="4"/>
  <c r="C374" i="4"/>
  <c r="C373" i="4"/>
  <c r="E372" i="4"/>
  <c r="D372" i="4"/>
  <c r="C372" i="4"/>
  <c r="C371" i="4"/>
  <c r="C370" i="4"/>
  <c r="C369" i="4"/>
  <c r="C368" i="4"/>
  <c r="D367" i="4"/>
  <c r="C367" i="4"/>
  <c r="C366" i="4"/>
  <c r="C365" i="4"/>
  <c r="C364" i="4"/>
  <c r="C363" i="4"/>
  <c r="F362" i="4"/>
  <c r="E362" i="4"/>
  <c r="D362" i="4"/>
  <c r="C362" i="4"/>
  <c r="C361" i="4"/>
  <c r="C360" i="4"/>
  <c r="C359" i="4"/>
  <c r="C358" i="4"/>
  <c r="D357" i="4"/>
  <c r="C357" i="4"/>
  <c r="C356" i="4"/>
  <c r="C355" i="4"/>
  <c r="C354" i="4"/>
  <c r="C353" i="4"/>
  <c r="E352" i="4"/>
  <c r="D352" i="4"/>
  <c r="C352" i="4"/>
  <c r="C351" i="4"/>
  <c r="C350" i="4"/>
  <c r="C349" i="4"/>
  <c r="C348" i="4"/>
  <c r="F347" i="4"/>
  <c r="D347" i="4"/>
  <c r="C347" i="4"/>
  <c r="C346" i="4"/>
  <c r="C345" i="4"/>
  <c r="C344" i="4"/>
  <c r="C343" i="4"/>
  <c r="E342" i="4"/>
  <c r="D342" i="4"/>
  <c r="C342" i="4"/>
  <c r="C341" i="4"/>
  <c r="C340" i="4"/>
  <c r="C339" i="4"/>
  <c r="C338" i="4"/>
  <c r="D337" i="4"/>
  <c r="C337" i="4"/>
  <c r="C336" i="4"/>
  <c r="C335" i="4"/>
  <c r="C334" i="4"/>
  <c r="C333" i="4"/>
  <c r="F332" i="4"/>
  <c r="E332" i="4"/>
  <c r="D332" i="4"/>
  <c r="C332" i="4"/>
  <c r="C331" i="4"/>
  <c r="C330" i="4"/>
  <c r="C329" i="4"/>
  <c r="C328" i="4"/>
  <c r="D327" i="4"/>
  <c r="C327" i="4"/>
  <c r="C326" i="4"/>
  <c r="C325" i="4"/>
  <c r="C324" i="4"/>
  <c r="C323" i="4"/>
  <c r="E322" i="4"/>
  <c r="D322" i="4"/>
  <c r="C322" i="4"/>
  <c r="C321" i="4"/>
  <c r="C320" i="4"/>
  <c r="C319" i="4"/>
  <c r="C318" i="4"/>
  <c r="F317" i="4"/>
  <c r="D317" i="4"/>
  <c r="C317" i="4"/>
  <c r="C316" i="4"/>
  <c r="C315" i="4"/>
  <c r="C314" i="4"/>
  <c r="C313" i="4"/>
  <c r="E312" i="4"/>
  <c r="D312" i="4"/>
  <c r="C312" i="4"/>
  <c r="C311" i="4"/>
  <c r="C310" i="4"/>
  <c r="C309" i="4"/>
  <c r="C308" i="4"/>
  <c r="D307" i="4"/>
  <c r="C307" i="4"/>
  <c r="C306" i="4"/>
  <c r="C305" i="4"/>
  <c r="C304" i="4"/>
  <c r="C303" i="4"/>
  <c r="F302" i="4"/>
  <c r="E302" i="4"/>
  <c r="D302" i="4"/>
  <c r="C302" i="4"/>
  <c r="C301" i="4"/>
  <c r="C300" i="4"/>
  <c r="C299" i="4"/>
  <c r="C298" i="4"/>
  <c r="D297" i="4"/>
  <c r="C297" i="4"/>
  <c r="C296" i="4"/>
  <c r="C295" i="4"/>
  <c r="C294" i="4"/>
  <c r="C293" i="4"/>
  <c r="E292" i="4"/>
  <c r="D292" i="4"/>
  <c r="C292" i="4"/>
  <c r="C291" i="4"/>
  <c r="C290" i="4"/>
  <c r="C289" i="4"/>
  <c r="C288" i="4"/>
  <c r="F287" i="4"/>
  <c r="D287" i="4"/>
  <c r="C287" i="4"/>
  <c r="C286" i="4"/>
  <c r="C285" i="4"/>
  <c r="C284" i="4"/>
  <c r="C283" i="4"/>
  <c r="E282" i="4"/>
  <c r="D282" i="4"/>
  <c r="C282" i="4"/>
  <c r="C281" i="4"/>
  <c r="C280" i="4"/>
  <c r="C279" i="4"/>
  <c r="C278" i="4"/>
  <c r="D277" i="4"/>
  <c r="C277" i="4"/>
  <c r="C276" i="4"/>
  <c r="C275" i="4"/>
  <c r="C274" i="4"/>
  <c r="C273" i="4"/>
  <c r="F272" i="4"/>
  <c r="E272" i="4"/>
  <c r="D272" i="4"/>
  <c r="C272" i="4"/>
  <c r="C271" i="4"/>
  <c r="C270" i="4"/>
  <c r="C269" i="4"/>
  <c r="C268" i="4"/>
  <c r="D267" i="4"/>
  <c r="C267" i="4"/>
  <c r="C266" i="4"/>
  <c r="C265" i="4"/>
  <c r="C264" i="4"/>
  <c r="C263" i="4"/>
  <c r="E262" i="4"/>
  <c r="D262" i="4"/>
  <c r="C262" i="4"/>
  <c r="C261" i="4"/>
  <c r="C260" i="4"/>
  <c r="C259" i="4"/>
  <c r="C258" i="4"/>
  <c r="F257" i="4"/>
  <c r="D257" i="4"/>
  <c r="C257" i="4"/>
  <c r="C256" i="4"/>
  <c r="C255" i="4"/>
  <c r="C254" i="4"/>
  <c r="C253" i="4"/>
  <c r="E252" i="4"/>
  <c r="D252" i="4"/>
  <c r="C252" i="4"/>
  <c r="C251" i="4"/>
  <c r="C250" i="4"/>
  <c r="C249" i="4"/>
  <c r="C248" i="4"/>
  <c r="D247" i="4"/>
  <c r="C247" i="4"/>
  <c r="C246" i="4"/>
  <c r="C245" i="4"/>
  <c r="C244" i="4"/>
  <c r="C243" i="4"/>
  <c r="F242" i="4"/>
  <c r="E242" i="4"/>
  <c r="D242" i="4"/>
  <c r="C242" i="4"/>
  <c r="C241" i="4"/>
  <c r="C240" i="4"/>
  <c r="C239" i="4"/>
  <c r="C238" i="4"/>
  <c r="D237" i="4"/>
  <c r="C237" i="4"/>
  <c r="C236" i="4"/>
  <c r="C235" i="4"/>
  <c r="C234" i="4"/>
  <c r="C233" i="4"/>
  <c r="E232" i="4"/>
  <c r="D232" i="4"/>
  <c r="C232" i="4"/>
  <c r="C231" i="4"/>
  <c r="C230" i="4"/>
  <c r="C229" i="4"/>
  <c r="C228" i="4"/>
  <c r="F227" i="4"/>
  <c r="D227" i="4"/>
  <c r="C227" i="4"/>
  <c r="C226" i="4"/>
  <c r="C225" i="4"/>
  <c r="C224" i="4"/>
  <c r="C223" i="4"/>
  <c r="E222" i="4"/>
  <c r="D222" i="4"/>
  <c r="C222" i="4"/>
  <c r="C221" i="4"/>
  <c r="C220" i="4"/>
  <c r="C219" i="4"/>
  <c r="C218" i="4"/>
  <c r="D217" i="4"/>
  <c r="C217" i="4"/>
  <c r="C216" i="4"/>
  <c r="C215" i="4"/>
  <c r="C214" i="4"/>
  <c r="C213" i="4"/>
  <c r="F212" i="4"/>
  <c r="E212" i="4"/>
  <c r="D212" i="4"/>
  <c r="C212" i="4"/>
  <c r="C211" i="4"/>
  <c r="C210" i="4"/>
  <c r="C209" i="4"/>
  <c r="C208" i="4"/>
  <c r="D207" i="4"/>
  <c r="C207" i="4"/>
  <c r="C206" i="4"/>
  <c r="C205" i="4"/>
  <c r="C204" i="4"/>
  <c r="C203" i="4"/>
  <c r="E202" i="4"/>
  <c r="D202" i="4"/>
  <c r="C202" i="4"/>
  <c r="C201" i="4"/>
  <c r="C200" i="4"/>
  <c r="C199" i="4"/>
  <c r="C198" i="4"/>
  <c r="F197" i="4"/>
  <c r="D197" i="4"/>
  <c r="C197" i="4"/>
  <c r="C196" i="4"/>
  <c r="C195" i="4"/>
  <c r="C194" i="4"/>
  <c r="C193" i="4"/>
  <c r="E192" i="4"/>
  <c r="D192" i="4"/>
  <c r="C192" i="4"/>
  <c r="C191" i="4"/>
  <c r="C190" i="4"/>
  <c r="C189" i="4"/>
  <c r="C188" i="4"/>
  <c r="D187" i="4"/>
  <c r="C187" i="4"/>
  <c r="C186" i="4"/>
  <c r="C185" i="4"/>
  <c r="C184" i="4"/>
  <c r="C183" i="4"/>
  <c r="F182" i="4"/>
  <c r="E182" i="4"/>
  <c r="D182" i="4"/>
  <c r="C182" i="4"/>
  <c r="C181" i="4"/>
  <c r="C180" i="4"/>
  <c r="C179" i="4"/>
  <c r="C178" i="4"/>
  <c r="D177" i="4"/>
  <c r="C177" i="4"/>
  <c r="C176" i="4"/>
  <c r="C175" i="4"/>
  <c r="C174" i="4"/>
  <c r="C173" i="4"/>
  <c r="E172" i="4"/>
  <c r="D172" i="4"/>
  <c r="C172" i="4"/>
  <c r="C171" i="4"/>
  <c r="C170" i="4"/>
  <c r="C169" i="4"/>
  <c r="C168" i="4"/>
  <c r="F167" i="4"/>
  <c r="D167" i="4"/>
  <c r="C167" i="4"/>
  <c r="C166" i="4"/>
  <c r="C165" i="4"/>
  <c r="C164" i="4"/>
  <c r="C163" i="4"/>
  <c r="E162" i="4"/>
  <c r="D162" i="4"/>
  <c r="C162" i="4"/>
  <c r="C161" i="4"/>
  <c r="C160" i="4"/>
  <c r="C159" i="4"/>
  <c r="C158" i="4"/>
  <c r="D157" i="4"/>
  <c r="C157" i="4"/>
  <c r="C156" i="4"/>
  <c r="C155" i="4"/>
  <c r="C154" i="4"/>
  <c r="C153" i="4"/>
  <c r="F152" i="4"/>
  <c r="E152" i="4"/>
  <c r="D152" i="4"/>
  <c r="C152" i="4"/>
  <c r="C151" i="4"/>
  <c r="C150" i="4"/>
  <c r="C149" i="4"/>
  <c r="C148" i="4"/>
  <c r="D147" i="4"/>
  <c r="C147" i="4"/>
  <c r="C146" i="4"/>
  <c r="C145" i="4"/>
  <c r="C144" i="4"/>
  <c r="C143" i="4"/>
  <c r="E142" i="4"/>
  <c r="D142" i="4"/>
  <c r="C142" i="4"/>
  <c r="C141" i="4"/>
  <c r="C140" i="4"/>
  <c r="C139" i="4"/>
  <c r="C138" i="4"/>
  <c r="F137" i="4"/>
  <c r="D137" i="4"/>
  <c r="C137" i="4"/>
  <c r="C136" i="4"/>
  <c r="C135" i="4"/>
  <c r="C134" i="4"/>
  <c r="C133" i="4"/>
  <c r="E132" i="4"/>
  <c r="D132" i="4"/>
  <c r="C132" i="4"/>
  <c r="C131" i="4"/>
  <c r="C130" i="4"/>
  <c r="C129" i="4"/>
  <c r="C128" i="4"/>
  <c r="D127" i="4"/>
  <c r="C127" i="4"/>
  <c r="C126" i="4"/>
  <c r="C125" i="4"/>
  <c r="C124" i="4"/>
  <c r="C123" i="4"/>
  <c r="F122" i="4"/>
  <c r="E122" i="4"/>
  <c r="D122" i="4"/>
  <c r="C122" i="4"/>
  <c r="C121" i="4"/>
  <c r="C120" i="4"/>
  <c r="C119" i="4"/>
  <c r="C118" i="4"/>
  <c r="D117" i="4"/>
  <c r="C117" i="4"/>
  <c r="C116" i="4"/>
  <c r="C115" i="4"/>
  <c r="C114" i="4"/>
  <c r="C113" i="4"/>
  <c r="E112" i="4"/>
  <c r="D112" i="4"/>
  <c r="C112" i="4"/>
  <c r="C111" i="4"/>
  <c r="C110" i="4"/>
  <c r="C109" i="4"/>
  <c r="C108" i="4"/>
  <c r="F107" i="4"/>
  <c r="D107" i="4"/>
  <c r="C107" i="4"/>
  <c r="C106" i="4"/>
  <c r="C105" i="4"/>
  <c r="C104" i="4"/>
  <c r="C103" i="4"/>
  <c r="E102" i="4"/>
  <c r="D102" i="4"/>
  <c r="C102" i="4"/>
  <c r="C101" i="4"/>
  <c r="C100" i="4"/>
  <c r="C99" i="4"/>
  <c r="C98" i="4"/>
  <c r="D97" i="4"/>
  <c r="C97" i="4"/>
  <c r="C96" i="4"/>
  <c r="C95" i="4"/>
  <c r="C94" i="4"/>
  <c r="C93" i="4"/>
  <c r="F92" i="4"/>
  <c r="E92" i="4"/>
  <c r="D92" i="4"/>
  <c r="C92" i="4"/>
  <c r="C91" i="4"/>
  <c r="C90" i="4"/>
  <c r="C89" i="4"/>
  <c r="C88" i="4"/>
  <c r="D87" i="4"/>
  <c r="C87" i="4"/>
  <c r="C86" i="4"/>
  <c r="C85" i="4"/>
  <c r="C84" i="4"/>
  <c r="C83" i="4"/>
  <c r="E82" i="4"/>
  <c r="D82" i="4"/>
  <c r="C82" i="4"/>
  <c r="C81" i="4"/>
  <c r="C80" i="4"/>
  <c r="C79" i="4"/>
  <c r="C78" i="4"/>
  <c r="F77" i="4"/>
  <c r="D77" i="4"/>
  <c r="C77" i="4"/>
  <c r="C76" i="4"/>
  <c r="C75" i="4"/>
  <c r="C74" i="4"/>
  <c r="C73" i="4"/>
  <c r="E72" i="4"/>
  <c r="D72" i="4"/>
  <c r="C72" i="4"/>
  <c r="C71" i="4"/>
  <c r="C70" i="4"/>
  <c r="C69" i="4"/>
  <c r="C68" i="4"/>
  <c r="D67" i="4"/>
  <c r="C67" i="4"/>
  <c r="C66" i="4"/>
  <c r="C65" i="4"/>
  <c r="C64" i="4"/>
  <c r="C63" i="4"/>
  <c r="F62" i="4"/>
  <c r="E62" i="4"/>
  <c r="D62" i="4"/>
  <c r="C62" i="4"/>
  <c r="C61" i="4"/>
  <c r="C60" i="4"/>
  <c r="C59" i="4"/>
  <c r="C58" i="4"/>
  <c r="D57" i="4"/>
  <c r="C57" i="4"/>
  <c r="C56" i="4"/>
  <c r="C55" i="4"/>
  <c r="C54" i="4"/>
  <c r="C53" i="4"/>
  <c r="E52" i="4"/>
  <c r="D52" i="4"/>
  <c r="C52" i="4"/>
  <c r="C51" i="4"/>
  <c r="C50" i="4"/>
  <c r="C49" i="4"/>
  <c r="C48" i="4"/>
  <c r="F47" i="4"/>
  <c r="D47" i="4"/>
  <c r="C47" i="4"/>
  <c r="C46" i="4"/>
  <c r="C45" i="4"/>
  <c r="C44" i="4"/>
  <c r="C43" i="4"/>
  <c r="E42" i="4"/>
  <c r="D42" i="4"/>
  <c r="C42" i="4"/>
  <c r="C41" i="4"/>
  <c r="C40" i="4"/>
  <c r="C39" i="4"/>
  <c r="C38" i="4"/>
  <c r="D37" i="4"/>
  <c r="C37" i="4"/>
  <c r="C36" i="4"/>
  <c r="C35" i="4"/>
  <c r="C34" i="4"/>
  <c r="C33" i="4"/>
  <c r="F32" i="4"/>
  <c r="E32" i="4"/>
  <c r="D32" i="4"/>
  <c r="C32" i="4"/>
  <c r="C31" i="4"/>
  <c r="C30" i="4"/>
  <c r="C29" i="4"/>
  <c r="C28" i="4"/>
  <c r="D27" i="4"/>
  <c r="C27" i="4"/>
  <c r="C26" i="4"/>
  <c r="C25" i="4"/>
  <c r="C24" i="4"/>
  <c r="C23" i="4"/>
  <c r="E22" i="4"/>
  <c r="D22" i="4"/>
  <c r="C22" i="4"/>
  <c r="C21" i="4"/>
  <c r="C20" i="4"/>
  <c r="C19" i="4"/>
  <c r="C18" i="4"/>
  <c r="F17" i="4"/>
  <c r="D17" i="4"/>
  <c r="C17" i="4"/>
  <c r="C16" i="4"/>
  <c r="C15" i="4"/>
  <c r="C14" i="4"/>
  <c r="C13" i="4"/>
  <c r="E12" i="4"/>
  <c r="D12" i="4"/>
  <c r="C12" i="4"/>
  <c r="C11" i="4"/>
  <c r="C10" i="4"/>
  <c r="C9" i="4"/>
  <c r="C8" i="4"/>
  <c r="D7" i="4"/>
  <c r="C7" i="4"/>
  <c r="L6" i="4"/>
  <c r="K6" i="4"/>
  <c r="J6" i="4"/>
  <c r="I6" i="4"/>
  <c r="C6" i="4"/>
  <c r="L5" i="4"/>
  <c r="K5" i="4"/>
  <c r="J5" i="4"/>
  <c r="I5" i="4"/>
  <c r="C5" i="4"/>
  <c r="L4" i="4"/>
  <c r="K4" i="4"/>
  <c r="J4" i="4"/>
  <c r="I4" i="4"/>
  <c r="C4" i="4"/>
  <c r="L3" i="4"/>
  <c r="K3" i="4"/>
  <c r="J3" i="4"/>
  <c r="I3" i="4"/>
  <c r="C3" i="4"/>
  <c r="D1187" i="9"/>
  <c r="C1187" i="9"/>
  <c r="D1186" i="9"/>
  <c r="C1186" i="9"/>
  <c r="D1185" i="9"/>
  <c r="C1185" i="9"/>
  <c r="D1184" i="9"/>
  <c r="C1184" i="9"/>
  <c r="D1183" i="9"/>
  <c r="C1183" i="9"/>
  <c r="D1182" i="9"/>
  <c r="C1182" i="9"/>
  <c r="D1181" i="9"/>
  <c r="C1181" i="9"/>
  <c r="D1180" i="9"/>
  <c r="C1180" i="9"/>
  <c r="D1179" i="9"/>
  <c r="C1179" i="9"/>
  <c r="D1178" i="9"/>
  <c r="C1178" i="9"/>
  <c r="D1177" i="9"/>
  <c r="C1177" i="9"/>
  <c r="D1176" i="9"/>
  <c r="C1176" i="9"/>
  <c r="D1175" i="9"/>
  <c r="C1175" i="9"/>
  <c r="D1174" i="9"/>
  <c r="C1174" i="9"/>
  <c r="D1173" i="9"/>
  <c r="C1173" i="9"/>
  <c r="D1172" i="9"/>
  <c r="C1172" i="9"/>
  <c r="D1171" i="9"/>
  <c r="C1171" i="9"/>
  <c r="D1170" i="9"/>
  <c r="C1170" i="9"/>
  <c r="D1169" i="9"/>
  <c r="C1169" i="9"/>
  <c r="D1168" i="9"/>
  <c r="C1168" i="9"/>
  <c r="D1167" i="9"/>
  <c r="C1167" i="9"/>
  <c r="D1166" i="9"/>
  <c r="C1166" i="9"/>
  <c r="D1165" i="9"/>
  <c r="C1165" i="9"/>
  <c r="D1164" i="9"/>
  <c r="C1164" i="9"/>
  <c r="D1163" i="9"/>
  <c r="C1163" i="9"/>
  <c r="D1162" i="9"/>
  <c r="C1162" i="9"/>
  <c r="D1161" i="9"/>
  <c r="C1161" i="9"/>
  <c r="D1160" i="9"/>
  <c r="C1160" i="9"/>
  <c r="D1159" i="9"/>
  <c r="C1159" i="9"/>
  <c r="D1158" i="9"/>
  <c r="C1158" i="9"/>
  <c r="D1157" i="9"/>
  <c r="C1157" i="9"/>
  <c r="D1156" i="9"/>
  <c r="C1156" i="9"/>
  <c r="D1155" i="9"/>
  <c r="C1155" i="9"/>
  <c r="D1154" i="9"/>
  <c r="C1154" i="9"/>
  <c r="D1153" i="9"/>
  <c r="C1153" i="9"/>
  <c r="D1152" i="9"/>
  <c r="C1152" i="9"/>
  <c r="D1151" i="9"/>
  <c r="C1151" i="9"/>
  <c r="D1150" i="9"/>
  <c r="C1150" i="9"/>
  <c r="D1149" i="9"/>
  <c r="C1149" i="9"/>
  <c r="D1148" i="9"/>
  <c r="C1148" i="9"/>
  <c r="D1147" i="9"/>
  <c r="C1147" i="9"/>
  <c r="D1146" i="9"/>
  <c r="C1146" i="9"/>
  <c r="D1145" i="9"/>
  <c r="C1145" i="9"/>
  <c r="D1144" i="9"/>
  <c r="C1144" i="9"/>
  <c r="D1143" i="9"/>
  <c r="C1143" i="9"/>
  <c r="D1142" i="9"/>
  <c r="C1142" i="9"/>
  <c r="D1141" i="9"/>
  <c r="C1141" i="9"/>
  <c r="D1140" i="9"/>
  <c r="C1140" i="9"/>
  <c r="D1139" i="9"/>
  <c r="C1139" i="9"/>
  <c r="D1138" i="9"/>
  <c r="C1138" i="9"/>
  <c r="D1137" i="9"/>
  <c r="C1137" i="9"/>
  <c r="D1136" i="9"/>
  <c r="C1136" i="9"/>
  <c r="D1135" i="9"/>
  <c r="C1135" i="9"/>
  <c r="D1134" i="9"/>
  <c r="C1134" i="9"/>
  <c r="D1133" i="9"/>
  <c r="C1133" i="9"/>
  <c r="D1132" i="9"/>
  <c r="C1132" i="9"/>
  <c r="D1131" i="9"/>
  <c r="C1131" i="9"/>
  <c r="D1130" i="9"/>
  <c r="C1130" i="9"/>
  <c r="D1129" i="9"/>
  <c r="C1129" i="9"/>
  <c r="D1128" i="9"/>
  <c r="C1128" i="9"/>
  <c r="D1127" i="9"/>
  <c r="C1127" i="9"/>
  <c r="D1126" i="9"/>
  <c r="C1126" i="9"/>
  <c r="D1125" i="9"/>
  <c r="C1125" i="9"/>
  <c r="D1124" i="9"/>
  <c r="C1124" i="9"/>
  <c r="D1123" i="9"/>
  <c r="C1123" i="9"/>
  <c r="D1122" i="9"/>
  <c r="C1122" i="9"/>
  <c r="D1121" i="9"/>
  <c r="C1121" i="9"/>
  <c r="D1120" i="9"/>
  <c r="C1120" i="9"/>
  <c r="D1119" i="9"/>
  <c r="C1119" i="9"/>
  <c r="D1118" i="9"/>
  <c r="C1118" i="9"/>
  <c r="D1117" i="9"/>
  <c r="C1117" i="9"/>
  <c r="D1116" i="9"/>
  <c r="C1116" i="9"/>
  <c r="D1115" i="9"/>
  <c r="C1115" i="9"/>
  <c r="D1114" i="9"/>
  <c r="C1114" i="9"/>
  <c r="D1113" i="9"/>
  <c r="C1113" i="9"/>
  <c r="D1112" i="9"/>
  <c r="C1112" i="9"/>
  <c r="D1111" i="9"/>
  <c r="C1111" i="9"/>
  <c r="D1110" i="9"/>
  <c r="C1110" i="9"/>
  <c r="D1109" i="9"/>
  <c r="C1109" i="9"/>
  <c r="D1108" i="9"/>
  <c r="C1108" i="9"/>
  <c r="D1107" i="9"/>
  <c r="C1107" i="9"/>
  <c r="D1106" i="9"/>
  <c r="C1106" i="9"/>
  <c r="D1105" i="9"/>
  <c r="C1105" i="9"/>
  <c r="D1104" i="9"/>
  <c r="C1104" i="9"/>
  <c r="D1103" i="9"/>
  <c r="C1103" i="9"/>
  <c r="D1102" i="9"/>
  <c r="C1102" i="9"/>
  <c r="D1101" i="9"/>
  <c r="C1101" i="9"/>
  <c r="D1100" i="9"/>
  <c r="C1100" i="9"/>
  <c r="D1099" i="9"/>
  <c r="C1099" i="9"/>
  <c r="D1098" i="9"/>
  <c r="C1098" i="9"/>
  <c r="D1097" i="9"/>
  <c r="C1097" i="9"/>
  <c r="D1096" i="9"/>
  <c r="C1096" i="9"/>
  <c r="D1095" i="9"/>
  <c r="C1095" i="9"/>
  <c r="D1094" i="9"/>
  <c r="C1094" i="9"/>
  <c r="D1093" i="9"/>
  <c r="C1093" i="9"/>
  <c r="D1092" i="9"/>
  <c r="C1092" i="9"/>
  <c r="D1091" i="9"/>
  <c r="C1091" i="9"/>
  <c r="D1090" i="9"/>
  <c r="C1090" i="9"/>
  <c r="D1089" i="9"/>
  <c r="C1089" i="9"/>
  <c r="D1088" i="9"/>
  <c r="C1088" i="9"/>
  <c r="D1087" i="9"/>
  <c r="C1087" i="9"/>
  <c r="D1086" i="9"/>
  <c r="C1086" i="9"/>
  <c r="D1085" i="9"/>
  <c r="C1085" i="9"/>
  <c r="D1084" i="9"/>
  <c r="C1084" i="9"/>
  <c r="D1083" i="9"/>
  <c r="C1083" i="9"/>
  <c r="D1082" i="9"/>
  <c r="C1082" i="9"/>
  <c r="D1081" i="9"/>
  <c r="C1081" i="9"/>
  <c r="D1080" i="9"/>
  <c r="C1080" i="9"/>
  <c r="D1079" i="9"/>
  <c r="C1079" i="9"/>
  <c r="D1078" i="9"/>
  <c r="C1078" i="9"/>
  <c r="D1077" i="9"/>
  <c r="C1077" i="9"/>
  <c r="D1076" i="9"/>
  <c r="C1076" i="9"/>
  <c r="D1075" i="9"/>
  <c r="C1075" i="9"/>
  <c r="D1074" i="9"/>
  <c r="C1074" i="9"/>
  <c r="D1073" i="9"/>
  <c r="C1073" i="9"/>
  <c r="D1072" i="9"/>
  <c r="C1072" i="9"/>
  <c r="D1071" i="9"/>
  <c r="C1071" i="9"/>
  <c r="D1070" i="9"/>
  <c r="C1070" i="9"/>
  <c r="D1069" i="9"/>
  <c r="C1069" i="9"/>
  <c r="D1068" i="9"/>
  <c r="C1068" i="9"/>
  <c r="D1067" i="9"/>
  <c r="C1067" i="9"/>
  <c r="D1066" i="9"/>
  <c r="C1066" i="9"/>
  <c r="D1065" i="9"/>
  <c r="C1065" i="9"/>
  <c r="D1064" i="9"/>
  <c r="C1064" i="9"/>
  <c r="D1063" i="9"/>
  <c r="C1063" i="9"/>
  <c r="D1062" i="9"/>
  <c r="C1062" i="9"/>
  <c r="D1061" i="9"/>
  <c r="C1061" i="9"/>
  <c r="D1060" i="9"/>
  <c r="C1060" i="9"/>
  <c r="D1059" i="9"/>
  <c r="C1059" i="9"/>
  <c r="D1058" i="9"/>
  <c r="C1058" i="9"/>
  <c r="D1057" i="9"/>
  <c r="C1057" i="9"/>
  <c r="D1056" i="9"/>
  <c r="C1056" i="9"/>
  <c r="D1055" i="9"/>
  <c r="C1055" i="9"/>
  <c r="D1054" i="9"/>
  <c r="C1054" i="9"/>
  <c r="D1053" i="9"/>
  <c r="C1053" i="9"/>
  <c r="D1052" i="9"/>
  <c r="C1052" i="9"/>
  <c r="D1051" i="9"/>
  <c r="C1051" i="9"/>
  <c r="D1050" i="9"/>
  <c r="C1050" i="9"/>
  <c r="D1049" i="9"/>
  <c r="C1049" i="9"/>
  <c r="D1048" i="9"/>
  <c r="C1048" i="9"/>
  <c r="D1047" i="9"/>
  <c r="C1047" i="9"/>
  <c r="D1046" i="9"/>
  <c r="C1046" i="9"/>
  <c r="D1045" i="9"/>
  <c r="C1045" i="9"/>
  <c r="D1044" i="9"/>
  <c r="C1044" i="9"/>
  <c r="D1043" i="9"/>
  <c r="C1043" i="9"/>
  <c r="D1042" i="9"/>
  <c r="C1042" i="9"/>
  <c r="D1041" i="9"/>
  <c r="C1041" i="9"/>
  <c r="D1040" i="9"/>
  <c r="C1040" i="9"/>
  <c r="D1039" i="9"/>
  <c r="C1039" i="9"/>
  <c r="D1038" i="9"/>
  <c r="C1038" i="9"/>
  <c r="D1037" i="9"/>
  <c r="C1037" i="9"/>
  <c r="D1036" i="9"/>
  <c r="C1036" i="9"/>
  <c r="D1035" i="9"/>
  <c r="C1035" i="9"/>
  <c r="D1034" i="9"/>
  <c r="C1034" i="9"/>
  <c r="D1033" i="9"/>
  <c r="C1033" i="9"/>
  <c r="D1032" i="9"/>
  <c r="C1032" i="9"/>
  <c r="D1031" i="9"/>
  <c r="C1031" i="9"/>
  <c r="D1030" i="9"/>
  <c r="C1030" i="9"/>
  <c r="D1029" i="9"/>
  <c r="C1029" i="9"/>
  <c r="D1028" i="9"/>
  <c r="C1028" i="9"/>
  <c r="D1027" i="9"/>
  <c r="C1027" i="9"/>
  <c r="D1026" i="9"/>
  <c r="C1026" i="9"/>
  <c r="D1025" i="9"/>
  <c r="C1025" i="9"/>
  <c r="D1024" i="9"/>
  <c r="C1024" i="9"/>
  <c r="D1023" i="9"/>
  <c r="C1023" i="9"/>
  <c r="D1022" i="9"/>
  <c r="C1022" i="9"/>
  <c r="D1021" i="9"/>
  <c r="C1021" i="9"/>
  <c r="D1020" i="9"/>
  <c r="C1020" i="9"/>
  <c r="D1019" i="9"/>
  <c r="C1019" i="9"/>
  <c r="D1018" i="9"/>
  <c r="C1018" i="9"/>
  <c r="D1017" i="9"/>
  <c r="C1017" i="9"/>
  <c r="D1016" i="9"/>
  <c r="C1016" i="9"/>
  <c r="D1015" i="9"/>
  <c r="C1015" i="9"/>
  <c r="D1014" i="9"/>
  <c r="C1014" i="9"/>
  <c r="D1013" i="9"/>
  <c r="C1013" i="9"/>
  <c r="D1012" i="9"/>
  <c r="C1012" i="9"/>
  <c r="D1011" i="9"/>
  <c r="C1011" i="9"/>
  <c r="D1010" i="9"/>
  <c r="C1010" i="9"/>
  <c r="D1009" i="9"/>
  <c r="C1009" i="9"/>
  <c r="D1008" i="9"/>
  <c r="C1008" i="9"/>
  <c r="D1007" i="9"/>
  <c r="C1007" i="9"/>
  <c r="D1006" i="9"/>
  <c r="C1006" i="9"/>
  <c r="D1005" i="9"/>
  <c r="C1005" i="9"/>
  <c r="D1004" i="9"/>
  <c r="C1004" i="9"/>
  <c r="D1003" i="9"/>
  <c r="C1003" i="9"/>
  <c r="D1002" i="9"/>
  <c r="C1002" i="9"/>
  <c r="D1001" i="9"/>
  <c r="C1001" i="9"/>
  <c r="D1000" i="9"/>
  <c r="C1000" i="9"/>
  <c r="D999" i="9"/>
  <c r="C999" i="9"/>
  <c r="D998" i="9"/>
  <c r="C998" i="9"/>
  <c r="D997" i="9"/>
  <c r="C997" i="9"/>
  <c r="D996" i="9"/>
  <c r="C996" i="9"/>
  <c r="D995" i="9"/>
  <c r="C995" i="9"/>
  <c r="D994" i="9"/>
  <c r="C994" i="9"/>
  <c r="D993" i="9"/>
  <c r="C993" i="9"/>
  <c r="D992" i="9"/>
  <c r="C992" i="9"/>
  <c r="D991" i="9"/>
  <c r="C991" i="9"/>
  <c r="D990" i="9"/>
  <c r="C990" i="9"/>
  <c r="D989" i="9"/>
  <c r="C989" i="9"/>
  <c r="D988" i="9"/>
  <c r="C988" i="9"/>
  <c r="D987" i="9"/>
  <c r="C987" i="9"/>
  <c r="D986" i="9"/>
  <c r="C986" i="9"/>
  <c r="D985" i="9"/>
  <c r="C985" i="9"/>
  <c r="D984" i="9"/>
  <c r="C984" i="9"/>
  <c r="D983" i="9"/>
  <c r="C983" i="9"/>
  <c r="D982" i="9"/>
  <c r="C982" i="9"/>
  <c r="D981" i="9"/>
  <c r="C981" i="9"/>
  <c r="D980" i="9"/>
  <c r="C980" i="9"/>
  <c r="D979" i="9"/>
  <c r="C979" i="9"/>
  <c r="D978" i="9"/>
  <c r="C978" i="9"/>
  <c r="D977" i="9"/>
  <c r="C977" i="9"/>
  <c r="D976" i="9"/>
  <c r="C976" i="9"/>
  <c r="D975" i="9"/>
  <c r="C975" i="9"/>
  <c r="D974" i="9"/>
  <c r="C974" i="9"/>
  <c r="D973" i="9"/>
  <c r="C973" i="9"/>
  <c r="D972" i="9"/>
  <c r="C972" i="9"/>
  <c r="D971" i="9"/>
  <c r="C971" i="9"/>
  <c r="D970" i="9"/>
  <c r="C970" i="9"/>
  <c r="D969" i="9"/>
  <c r="C969" i="9"/>
  <c r="D968" i="9"/>
  <c r="C968" i="9"/>
  <c r="D967" i="9"/>
  <c r="C967" i="9"/>
  <c r="D966" i="9"/>
  <c r="C966" i="9"/>
  <c r="D965" i="9"/>
  <c r="C965" i="9"/>
  <c r="D964" i="9"/>
  <c r="C964" i="9"/>
  <c r="D963" i="9"/>
  <c r="C963" i="9"/>
  <c r="D962" i="9"/>
  <c r="C962" i="9"/>
  <c r="D961" i="9"/>
  <c r="C961" i="9"/>
  <c r="D960" i="9"/>
  <c r="C960" i="9"/>
  <c r="D959" i="9"/>
  <c r="C959" i="9"/>
  <c r="D958" i="9"/>
  <c r="C958" i="9"/>
  <c r="D957" i="9"/>
  <c r="C957" i="9"/>
  <c r="D956" i="9"/>
  <c r="C956" i="9"/>
  <c r="D955" i="9"/>
  <c r="C955" i="9"/>
  <c r="D954" i="9"/>
  <c r="C954" i="9"/>
  <c r="D953" i="9"/>
  <c r="C953" i="9"/>
  <c r="D952" i="9"/>
  <c r="C952" i="9"/>
  <c r="D951" i="9"/>
  <c r="C951" i="9"/>
  <c r="D950" i="9"/>
  <c r="C950" i="9"/>
  <c r="D949" i="9"/>
  <c r="C949" i="9"/>
  <c r="D948" i="9"/>
  <c r="C948" i="9"/>
  <c r="D947" i="9"/>
  <c r="C947" i="9"/>
  <c r="D946" i="9"/>
  <c r="C946" i="9"/>
  <c r="D945" i="9"/>
  <c r="C945" i="9"/>
  <c r="D944" i="9"/>
  <c r="C944" i="9"/>
  <c r="D943" i="9"/>
  <c r="C943" i="9"/>
  <c r="D942" i="9"/>
  <c r="C942" i="9"/>
  <c r="D941" i="9"/>
  <c r="C941" i="9"/>
  <c r="D940" i="9"/>
  <c r="C940" i="9"/>
  <c r="D939" i="9"/>
  <c r="C939" i="9"/>
  <c r="D938" i="9"/>
  <c r="C938" i="9"/>
  <c r="D937" i="9"/>
  <c r="C937" i="9"/>
  <c r="D936" i="9"/>
  <c r="C936" i="9"/>
  <c r="D935" i="9"/>
  <c r="C935" i="9"/>
  <c r="D934" i="9"/>
  <c r="C934" i="9"/>
  <c r="D933" i="9"/>
  <c r="C933" i="9"/>
  <c r="D932" i="9"/>
  <c r="C932" i="9"/>
  <c r="D931" i="9"/>
  <c r="C931" i="9"/>
  <c r="D930" i="9"/>
  <c r="C930" i="9"/>
  <c r="D929" i="9"/>
  <c r="C929" i="9"/>
  <c r="D928" i="9"/>
  <c r="C928" i="9"/>
  <c r="D927" i="9"/>
  <c r="C927" i="9"/>
  <c r="D926" i="9"/>
  <c r="C926" i="9"/>
  <c r="D925" i="9"/>
  <c r="C925" i="9"/>
  <c r="D924" i="9"/>
  <c r="C924" i="9"/>
  <c r="D923" i="9"/>
  <c r="C923" i="9"/>
  <c r="D922" i="9"/>
  <c r="C922" i="9"/>
  <c r="D921" i="9"/>
  <c r="C921" i="9"/>
  <c r="D920" i="9"/>
  <c r="C920" i="9"/>
  <c r="D919" i="9"/>
  <c r="C919" i="9"/>
  <c r="D918" i="9"/>
  <c r="C918" i="9"/>
  <c r="D917" i="9"/>
  <c r="C917" i="9"/>
  <c r="D916" i="9"/>
  <c r="C916" i="9"/>
  <c r="D915" i="9"/>
  <c r="C915" i="9"/>
  <c r="D914" i="9"/>
  <c r="C914" i="9"/>
  <c r="D913" i="9"/>
  <c r="C913" i="9"/>
  <c r="D912" i="9"/>
  <c r="C912" i="9"/>
  <c r="D911" i="9"/>
  <c r="C911" i="9"/>
  <c r="D910" i="9"/>
  <c r="C910" i="9"/>
  <c r="D909" i="9"/>
  <c r="C909" i="9"/>
  <c r="D908" i="9"/>
  <c r="C908" i="9"/>
  <c r="D907" i="9"/>
  <c r="C907" i="9"/>
  <c r="D906" i="9"/>
  <c r="C906" i="9"/>
  <c r="D905" i="9"/>
  <c r="C905" i="9"/>
  <c r="D904" i="9"/>
  <c r="C904" i="9"/>
  <c r="D903" i="9"/>
  <c r="C903" i="9"/>
  <c r="D902" i="9"/>
  <c r="C902" i="9"/>
  <c r="D901" i="9"/>
  <c r="C901" i="9"/>
  <c r="D900" i="9"/>
  <c r="C900" i="9"/>
  <c r="D899" i="9"/>
  <c r="C899" i="9"/>
  <c r="D898" i="9"/>
  <c r="C898" i="9"/>
  <c r="D897" i="9"/>
  <c r="C897" i="9"/>
  <c r="D896" i="9"/>
  <c r="C896" i="9"/>
  <c r="D895" i="9"/>
  <c r="C895" i="9"/>
  <c r="D894" i="9"/>
  <c r="C894" i="9"/>
  <c r="D893" i="9"/>
  <c r="C893" i="9"/>
  <c r="D892" i="9"/>
  <c r="C892" i="9"/>
  <c r="D891" i="9"/>
  <c r="C891" i="9"/>
  <c r="D890" i="9"/>
  <c r="C890" i="9"/>
  <c r="D889" i="9"/>
  <c r="C889" i="9"/>
  <c r="D888" i="9"/>
  <c r="C888" i="9"/>
  <c r="D887" i="9"/>
  <c r="C887" i="9"/>
  <c r="D886" i="9"/>
  <c r="C886" i="9"/>
  <c r="D885" i="9"/>
  <c r="C885" i="9"/>
  <c r="D884" i="9"/>
  <c r="C884" i="9"/>
  <c r="D883" i="9"/>
  <c r="C883" i="9"/>
  <c r="D882" i="9"/>
  <c r="C882" i="9"/>
  <c r="D881" i="9"/>
  <c r="C881" i="9"/>
  <c r="D880" i="9"/>
  <c r="C880" i="9"/>
  <c r="D879" i="9"/>
  <c r="C879" i="9"/>
  <c r="D878" i="9"/>
  <c r="C878" i="9"/>
  <c r="D877" i="9"/>
  <c r="C877" i="9"/>
  <c r="D876" i="9"/>
  <c r="C876" i="9"/>
  <c r="D875" i="9"/>
  <c r="C875" i="9"/>
  <c r="D874" i="9"/>
  <c r="C874" i="9"/>
  <c r="D873" i="9"/>
  <c r="C873" i="9"/>
  <c r="D872" i="9"/>
  <c r="C872" i="9"/>
  <c r="D871" i="9"/>
  <c r="C871" i="9"/>
  <c r="D870" i="9"/>
  <c r="C870" i="9"/>
  <c r="D869" i="9"/>
  <c r="C869" i="9"/>
  <c r="D868" i="9"/>
  <c r="C868" i="9"/>
  <c r="D867" i="9"/>
  <c r="C867" i="9"/>
  <c r="D866" i="9"/>
  <c r="C866" i="9"/>
  <c r="D865" i="9"/>
  <c r="C865" i="9"/>
  <c r="D864" i="9"/>
  <c r="C864" i="9"/>
  <c r="D863" i="9"/>
  <c r="C863" i="9"/>
  <c r="D862" i="9"/>
  <c r="C862" i="9"/>
  <c r="D861" i="9"/>
  <c r="C861" i="9"/>
  <c r="D860" i="9"/>
  <c r="C860" i="9"/>
  <c r="D859" i="9"/>
  <c r="C859" i="9"/>
  <c r="D858" i="9"/>
  <c r="C858" i="9"/>
  <c r="D857" i="9"/>
  <c r="C857" i="9"/>
  <c r="D856" i="9"/>
  <c r="C856" i="9"/>
  <c r="D855" i="9"/>
  <c r="C855" i="9"/>
  <c r="D854" i="9"/>
  <c r="C854" i="9"/>
  <c r="D853" i="9"/>
  <c r="C853" i="9"/>
  <c r="D852" i="9"/>
  <c r="C852" i="9"/>
  <c r="D851" i="9"/>
  <c r="C851" i="9"/>
  <c r="D850" i="9"/>
  <c r="C850" i="9"/>
  <c r="D849" i="9"/>
  <c r="C849" i="9"/>
  <c r="D848" i="9"/>
  <c r="C848" i="9"/>
  <c r="D847" i="9"/>
  <c r="C847" i="9"/>
  <c r="D846" i="9"/>
  <c r="C846" i="9"/>
  <c r="D845" i="9"/>
  <c r="C845" i="9"/>
  <c r="D844" i="9"/>
  <c r="C844" i="9"/>
  <c r="D843" i="9"/>
  <c r="C843" i="9"/>
  <c r="D842" i="9"/>
  <c r="C842" i="9"/>
  <c r="D841" i="9"/>
  <c r="C841" i="9"/>
  <c r="D840" i="9"/>
  <c r="C840" i="9"/>
  <c r="D839" i="9"/>
  <c r="C839" i="9"/>
  <c r="D838" i="9"/>
  <c r="C838" i="9"/>
  <c r="D837" i="9"/>
  <c r="C837" i="9"/>
  <c r="D836" i="9"/>
  <c r="C836" i="9"/>
  <c r="D835" i="9"/>
  <c r="C835" i="9"/>
  <c r="D834" i="9"/>
  <c r="C834" i="9"/>
  <c r="D833" i="9"/>
  <c r="C833" i="9"/>
  <c r="D832" i="9"/>
  <c r="C832" i="9"/>
  <c r="D831" i="9"/>
  <c r="C831" i="9"/>
  <c r="D830" i="9"/>
  <c r="C830" i="9"/>
  <c r="D829" i="9"/>
  <c r="C829" i="9"/>
  <c r="D828" i="9"/>
  <c r="C828" i="9"/>
  <c r="D827" i="9"/>
  <c r="C827" i="9"/>
  <c r="D826" i="9"/>
  <c r="C826" i="9"/>
  <c r="D825" i="9"/>
  <c r="C825" i="9"/>
  <c r="D824" i="9"/>
  <c r="C824" i="9"/>
  <c r="D823" i="9"/>
  <c r="C823" i="9"/>
  <c r="D822" i="9"/>
  <c r="C822" i="9"/>
  <c r="D821" i="9"/>
  <c r="C821" i="9"/>
  <c r="D820" i="9"/>
  <c r="C820" i="9"/>
  <c r="D819" i="9"/>
  <c r="C819" i="9"/>
  <c r="D818" i="9"/>
  <c r="C818" i="9"/>
  <c r="D817" i="9"/>
  <c r="C817" i="9"/>
  <c r="D816" i="9"/>
  <c r="C816" i="9"/>
  <c r="D815" i="9"/>
  <c r="C815" i="9"/>
  <c r="D814" i="9"/>
  <c r="C814" i="9"/>
  <c r="D813" i="9"/>
  <c r="C813" i="9"/>
  <c r="D812" i="9"/>
  <c r="C812" i="9"/>
  <c r="D811" i="9"/>
  <c r="C811" i="9"/>
  <c r="D810" i="9"/>
  <c r="C810" i="9"/>
  <c r="D809" i="9"/>
  <c r="C809" i="9"/>
  <c r="D808" i="9"/>
  <c r="C808" i="9"/>
  <c r="D807" i="9"/>
  <c r="C807" i="9"/>
  <c r="D806" i="9"/>
  <c r="C806" i="9"/>
  <c r="D805" i="9"/>
  <c r="C805" i="9"/>
  <c r="D804" i="9"/>
  <c r="C804" i="9"/>
  <c r="D803" i="9"/>
  <c r="C803" i="9"/>
  <c r="D802" i="9"/>
  <c r="C802" i="9"/>
  <c r="D801" i="9"/>
  <c r="C801" i="9"/>
  <c r="D800" i="9"/>
  <c r="C800" i="9"/>
  <c r="D799" i="9"/>
  <c r="C799" i="9"/>
  <c r="D798" i="9"/>
  <c r="C798" i="9"/>
  <c r="D797" i="9"/>
  <c r="C797" i="9"/>
  <c r="D796" i="9"/>
  <c r="C796" i="9"/>
  <c r="D795" i="9"/>
  <c r="C795" i="9"/>
  <c r="D794" i="9"/>
  <c r="C794" i="9"/>
  <c r="D793" i="9"/>
  <c r="C793" i="9"/>
  <c r="D792" i="9"/>
  <c r="C792" i="9"/>
  <c r="D791" i="9"/>
  <c r="C791" i="9"/>
  <c r="D790" i="9"/>
  <c r="C790" i="9"/>
  <c r="D789" i="9"/>
  <c r="C789" i="9"/>
  <c r="D788" i="9"/>
  <c r="C788" i="9"/>
  <c r="D787" i="9"/>
  <c r="C787" i="9"/>
  <c r="D786" i="9"/>
  <c r="C786" i="9"/>
  <c r="D785" i="9"/>
  <c r="C785" i="9"/>
  <c r="D784" i="9"/>
  <c r="C784" i="9"/>
  <c r="D783" i="9"/>
  <c r="C783" i="9"/>
  <c r="D782" i="9"/>
  <c r="C782" i="9"/>
  <c r="D781" i="9"/>
  <c r="C781" i="9"/>
  <c r="D780" i="9"/>
  <c r="C780" i="9"/>
  <c r="D779" i="9"/>
  <c r="C779" i="9"/>
  <c r="D778" i="9"/>
  <c r="C778" i="9"/>
  <c r="D777" i="9"/>
  <c r="C777" i="9"/>
  <c r="D776" i="9"/>
  <c r="C776" i="9"/>
  <c r="D775" i="9"/>
  <c r="C775" i="9"/>
  <c r="D774" i="9"/>
  <c r="C774" i="9"/>
  <c r="D773" i="9"/>
  <c r="C773" i="9"/>
  <c r="D772" i="9"/>
  <c r="C772" i="9"/>
  <c r="D771" i="9"/>
  <c r="C771" i="9"/>
  <c r="D770" i="9"/>
  <c r="C770" i="9"/>
  <c r="D769" i="9"/>
  <c r="C769" i="9"/>
  <c r="D768" i="9"/>
  <c r="C768" i="9"/>
  <c r="D767" i="9"/>
  <c r="C767" i="9"/>
  <c r="D766" i="9"/>
  <c r="C766" i="9"/>
  <c r="D765" i="9"/>
  <c r="C765" i="9"/>
  <c r="D764" i="9"/>
  <c r="C764" i="9"/>
  <c r="D763" i="9"/>
  <c r="C763" i="9"/>
  <c r="D762" i="9"/>
  <c r="C762" i="9"/>
  <c r="D761" i="9"/>
  <c r="C761" i="9"/>
  <c r="D760" i="9"/>
  <c r="C760" i="9"/>
  <c r="D759" i="9"/>
  <c r="C759" i="9"/>
  <c r="D758" i="9"/>
  <c r="C758" i="9"/>
  <c r="D757" i="9"/>
  <c r="C757" i="9"/>
  <c r="D756" i="9"/>
  <c r="C756" i="9"/>
  <c r="D755" i="9"/>
  <c r="C755" i="9"/>
  <c r="D754" i="9"/>
  <c r="C754" i="9"/>
  <c r="D753" i="9"/>
  <c r="C753" i="9"/>
  <c r="D752" i="9"/>
  <c r="C752" i="9"/>
  <c r="D751" i="9"/>
  <c r="C751" i="9"/>
  <c r="D750" i="9"/>
  <c r="C750" i="9"/>
  <c r="D749" i="9"/>
  <c r="C749" i="9"/>
  <c r="D748" i="9"/>
  <c r="C748" i="9"/>
  <c r="D747" i="9"/>
  <c r="C747" i="9"/>
  <c r="D746" i="9"/>
  <c r="C746" i="9"/>
  <c r="D745" i="9"/>
  <c r="C745" i="9"/>
  <c r="D744" i="9"/>
  <c r="C744" i="9"/>
  <c r="D743" i="9"/>
  <c r="C743" i="9"/>
  <c r="D742" i="9"/>
  <c r="C742" i="9"/>
  <c r="D741" i="9"/>
  <c r="C741" i="9"/>
  <c r="D740" i="9"/>
  <c r="C740" i="9"/>
  <c r="D739" i="9"/>
  <c r="C739" i="9"/>
  <c r="D738" i="9"/>
  <c r="C738" i="9"/>
  <c r="D737" i="9"/>
  <c r="C737" i="9"/>
  <c r="D736" i="9"/>
  <c r="C736" i="9"/>
  <c r="D735" i="9"/>
  <c r="C735" i="9"/>
  <c r="D734" i="9"/>
  <c r="C734" i="9"/>
  <c r="D733" i="9"/>
  <c r="C733" i="9"/>
  <c r="D732" i="9"/>
  <c r="C732" i="9"/>
  <c r="D731" i="9"/>
  <c r="C731" i="9"/>
  <c r="D730" i="9"/>
  <c r="C730" i="9"/>
  <c r="D729" i="9"/>
  <c r="C729" i="9"/>
  <c r="D728" i="9"/>
  <c r="C728" i="9"/>
  <c r="D727" i="9"/>
  <c r="C727" i="9"/>
  <c r="D726" i="9"/>
  <c r="C726" i="9"/>
  <c r="D725" i="9"/>
  <c r="C725" i="9"/>
  <c r="D724" i="9"/>
  <c r="C724" i="9"/>
  <c r="D723" i="9"/>
  <c r="C723" i="9"/>
  <c r="D722" i="9"/>
  <c r="C722" i="9"/>
  <c r="D721" i="9"/>
  <c r="C721" i="9"/>
  <c r="D720" i="9"/>
  <c r="C720" i="9"/>
  <c r="D719" i="9"/>
  <c r="C719" i="9"/>
  <c r="D718" i="9"/>
  <c r="C718" i="9"/>
  <c r="D717" i="9"/>
  <c r="C717" i="9"/>
  <c r="D716" i="9"/>
  <c r="C716" i="9"/>
  <c r="D715" i="9"/>
  <c r="C715" i="9"/>
  <c r="D714" i="9"/>
  <c r="C714" i="9"/>
  <c r="D713" i="9"/>
  <c r="C713" i="9"/>
  <c r="D712" i="9"/>
  <c r="C712" i="9"/>
  <c r="D711" i="9"/>
  <c r="C711" i="9"/>
  <c r="D710" i="9"/>
  <c r="C710" i="9"/>
  <c r="D709" i="9"/>
  <c r="C709" i="9"/>
  <c r="D708" i="9"/>
  <c r="C708" i="9"/>
  <c r="D707" i="9"/>
  <c r="C707" i="9"/>
  <c r="D706" i="9"/>
  <c r="C706" i="9"/>
  <c r="D705" i="9"/>
  <c r="C705" i="9"/>
  <c r="D704" i="9"/>
  <c r="C704" i="9"/>
  <c r="D703" i="9"/>
  <c r="C703" i="9"/>
  <c r="D702" i="9"/>
  <c r="C702" i="9"/>
  <c r="D701" i="9"/>
  <c r="C701" i="9"/>
  <c r="D700" i="9"/>
  <c r="C700" i="9"/>
  <c r="D699" i="9"/>
  <c r="C699" i="9"/>
  <c r="D698" i="9"/>
  <c r="C698" i="9"/>
  <c r="D697" i="9"/>
  <c r="C697" i="9"/>
  <c r="D696" i="9"/>
  <c r="C696" i="9"/>
  <c r="D695" i="9"/>
  <c r="C695" i="9"/>
  <c r="D694" i="9"/>
  <c r="C694" i="9"/>
  <c r="D693" i="9"/>
  <c r="C693" i="9"/>
  <c r="D692" i="9"/>
  <c r="C692" i="9"/>
  <c r="D691" i="9"/>
  <c r="C691" i="9"/>
  <c r="D690" i="9"/>
  <c r="C690" i="9"/>
  <c r="D689" i="9"/>
  <c r="C689" i="9"/>
  <c r="D688" i="9"/>
  <c r="C688" i="9"/>
  <c r="D687" i="9"/>
  <c r="C687" i="9"/>
  <c r="D686" i="9"/>
  <c r="C686" i="9"/>
  <c r="D685" i="9"/>
  <c r="C685" i="9"/>
  <c r="D684" i="9"/>
  <c r="C684" i="9"/>
  <c r="D683" i="9"/>
  <c r="C683" i="9"/>
  <c r="D682" i="9"/>
  <c r="C682" i="9"/>
  <c r="D681" i="9"/>
  <c r="C681" i="9"/>
  <c r="D680" i="9"/>
  <c r="C680" i="9"/>
  <c r="D679" i="9"/>
  <c r="C679" i="9"/>
  <c r="D678" i="9"/>
  <c r="C678" i="9"/>
  <c r="D677" i="9"/>
  <c r="C677" i="9"/>
  <c r="D676" i="9"/>
  <c r="C676" i="9"/>
  <c r="D675" i="9"/>
  <c r="C675" i="9"/>
  <c r="D674" i="9"/>
  <c r="C674" i="9"/>
  <c r="D673" i="9"/>
  <c r="C673" i="9"/>
  <c r="D672" i="9"/>
  <c r="C672" i="9"/>
  <c r="D671" i="9"/>
  <c r="C671" i="9"/>
  <c r="D670" i="9"/>
  <c r="C670" i="9"/>
  <c r="D669" i="9"/>
  <c r="C669" i="9"/>
  <c r="D668" i="9"/>
  <c r="C668" i="9"/>
  <c r="D667" i="9"/>
  <c r="C667" i="9"/>
  <c r="D666" i="9"/>
  <c r="C666" i="9"/>
  <c r="D665" i="9"/>
  <c r="C665" i="9"/>
  <c r="D664" i="9"/>
  <c r="C664" i="9"/>
  <c r="D663" i="9"/>
  <c r="C663" i="9"/>
  <c r="D662" i="9"/>
  <c r="C662" i="9"/>
  <c r="D661" i="9"/>
  <c r="C661" i="9"/>
  <c r="D660" i="9"/>
  <c r="C660" i="9"/>
  <c r="D659" i="9"/>
  <c r="C659" i="9"/>
  <c r="D658" i="9"/>
  <c r="C658" i="9"/>
  <c r="D657" i="9"/>
  <c r="C657" i="9"/>
  <c r="D656" i="9"/>
  <c r="C656" i="9"/>
  <c r="D655" i="9"/>
  <c r="C655" i="9"/>
  <c r="D654" i="9"/>
  <c r="C654" i="9"/>
  <c r="D653" i="9"/>
  <c r="C653" i="9"/>
  <c r="D652" i="9"/>
  <c r="C652" i="9"/>
  <c r="D651" i="9"/>
  <c r="C651" i="9"/>
  <c r="D650" i="9"/>
  <c r="C650" i="9"/>
  <c r="D649" i="9"/>
  <c r="C649" i="9"/>
  <c r="D648" i="9"/>
  <c r="C648" i="9"/>
  <c r="D647" i="9"/>
  <c r="C647" i="9"/>
  <c r="D646" i="9"/>
  <c r="C646" i="9"/>
  <c r="D645" i="9"/>
  <c r="C645" i="9"/>
  <c r="D644" i="9"/>
  <c r="C644" i="9"/>
  <c r="D643" i="9"/>
  <c r="C643" i="9"/>
  <c r="D642" i="9"/>
  <c r="C642" i="9"/>
  <c r="D641" i="9"/>
  <c r="C641" i="9"/>
  <c r="D640" i="9"/>
  <c r="C640" i="9"/>
  <c r="D639" i="9"/>
  <c r="C639" i="9"/>
  <c r="D638" i="9"/>
  <c r="C638" i="9"/>
  <c r="D637" i="9"/>
  <c r="C637" i="9"/>
  <c r="D636" i="9"/>
  <c r="C636" i="9"/>
  <c r="D635" i="9"/>
  <c r="C635" i="9"/>
  <c r="D634" i="9"/>
  <c r="C634" i="9"/>
  <c r="D633" i="9"/>
  <c r="C633" i="9"/>
  <c r="D632" i="9"/>
  <c r="C632" i="9"/>
  <c r="D631" i="9"/>
  <c r="C631" i="9"/>
  <c r="D630" i="9"/>
  <c r="C630" i="9"/>
  <c r="D629" i="9"/>
  <c r="C629" i="9"/>
  <c r="D628" i="9"/>
  <c r="C628" i="9"/>
  <c r="D627" i="9"/>
  <c r="C627" i="9"/>
  <c r="D626" i="9"/>
  <c r="C626" i="9"/>
  <c r="D625" i="9"/>
  <c r="C625" i="9"/>
  <c r="D624" i="9"/>
  <c r="C624" i="9"/>
  <c r="D623" i="9"/>
  <c r="C623" i="9"/>
  <c r="D622" i="9"/>
  <c r="C622" i="9"/>
  <c r="D621" i="9"/>
  <c r="C621" i="9"/>
  <c r="D620" i="9"/>
  <c r="C620" i="9"/>
  <c r="D619" i="9"/>
  <c r="C619" i="9"/>
  <c r="D618" i="9"/>
  <c r="C618" i="9"/>
  <c r="D617" i="9"/>
  <c r="C617" i="9"/>
  <c r="D616" i="9"/>
  <c r="C616" i="9"/>
  <c r="D615" i="9"/>
  <c r="C615" i="9"/>
  <c r="D614" i="9"/>
  <c r="C614" i="9"/>
  <c r="D613" i="9"/>
  <c r="C613" i="9"/>
  <c r="D612" i="9"/>
  <c r="C612" i="9"/>
  <c r="D611" i="9"/>
  <c r="C611" i="9"/>
  <c r="D610" i="9"/>
  <c r="C610" i="9"/>
  <c r="D609" i="9"/>
  <c r="C609" i="9"/>
  <c r="D608" i="9"/>
  <c r="C608" i="9"/>
  <c r="D607" i="9"/>
  <c r="C607" i="9"/>
  <c r="D606" i="9"/>
  <c r="C606" i="9"/>
  <c r="D605" i="9"/>
  <c r="C605" i="9"/>
  <c r="D604" i="9"/>
  <c r="C604" i="9"/>
  <c r="D603" i="9"/>
  <c r="C603" i="9"/>
  <c r="D602" i="9"/>
  <c r="C602" i="9"/>
  <c r="D601" i="9"/>
  <c r="C601" i="9"/>
  <c r="D600" i="9"/>
  <c r="C600" i="9"/>
  <c r="D599" i="9"/>
  <c r="C599" i="9"/>
  <c r="D598" i="9"/>
  <c r="C598" i="9"/>
  <c r="D597" i="9"/>
  <c r="C597" i="9"/>
  <c r="D596" i="9"/>
  <c r="C596" i="9"/>
  <c r="D595" i="9"/>
  <c r="C595" i="9"/>
  <c r="D594" i="9"/>
  <c r="C594" i="9"/>
  <c r="D593" i="9"/>
  <c r="C593" i="9"/>
  <c r="D592" i="9"/>
  <c r="C592" i="9"/>
  <c r="D591" i="9"/>
  <c r="C591" i="9"/>
  <c r="D590" i="9"/>
  <c r="C590" i="9"/>
  <c r="D589" i="9"/>
  <c r="C589" i="9"/>
  <c r="D588" i="9"/>
  <c r="C588" i="9"/>
  <c r="D587" i="9"/>
  <c r="C587" i="9"/>
  <c r="D586" i="9"/>
  <c r="C586" i="9"/>
  <c r="D585" i="9"/>
  <c r="C585" i="9"/>
  <c r="D584" i="9"/>
  <c r="C584" i="9"/>
  <c r="D583" i="9"/>
  <c r="C583" i="9"/>
  <c r="D582" i="9"/>
  <c r="C582" i="9"/>
  <c r="D581" i="9"/>
  <c r="C581" i="9"/>
  <c r="D580" i="9"/>
  <c r="C580" i="9"/>
  <c r="D579" i="9"/>
  <c r="C579" i="9"/>
  <c r="D578" i="9"/>
  <c r="C578" i="9"/>
  <c r="D577" i="9"/>
  <c r="C577" i="9"/>
  <c r="D576" i="9"/>
  <c r="C576" i="9"/>
  <c r="D575" i="9"/>
  <c r="C575" i="9"/>
  <c r="D574" i="9"/>
  <c r="C574" i="9"/>
  <c r="D573" i="9"/>
  <c r="C573" i="9"/>
  <c r="D572" i="9"/>
  <c r="C572" i="9"/>
  <c r="D571" i="9"/>
  <c r="C571" i="9"/>
  <c r="D570" i="9"/>
  <c r="C570" i="9"/>
  <c r="D569" i="9"/>
  <c r="C569" i="9"/>
  <c r="D568" i="9"/>
  <c r="C568" i="9"/>
  <c r="D567" i="9"/>
  <c r="C567" i="9"/>
  <c r="D566" i="9"/>
  <c r="C566" i="9"/>
  <c r="D565" i="9"/>
  <c r="C565" i="9"/>
  <c r="D564" i="9"/>
  <c r="C564" i="9"/>
  <c r="D563" i="9"/>
  <c r="C563" i="9"/>
  <c r="D562" i="9"/>
  <c r="C562" i="9"/>
  <c r="D561" i="9"/>
  <c r="C561" i="9"/>
  <c r="D560" i="9"/>
  <c r="C560" i="9"/>
  <c r="D559" i="9"/>
  <c r="C559" i="9"/>
  <c r="D558" i="9"/>
  <c r="C558" i="9"/>
  <c r="D557" i="9"/>
  <c r="C557" i="9"/>
  <c r="D556" i="9"/>
  <c r="C556" i="9"/>
  <c r="D555" i="9"/>
  <c r="C555" i="9"/>
  <c r="D554" i="9"/>
  <c r="C554" i="9"/>
  <c r="D553" i="9"/>
  <c r="C553" i="9"/>
  <c r="D552" i="9"/>
  <c r="C552" i="9"/>
  <c r="D551" i="9"/>
  <c r="C551" i="9"/>
  <c r="D550" i="9"/>
  <c r="C550" i="9"/>
  <c r="D549" i="9"/>
  <c r="C549" i="9"/>
  <c r="D548" i="9"/>
  <c r="C548" i="9"/>
  <c r="D547" i="9"/>
  <c r="C547" i="9"/>
  <c r="D546" i="9"/>
  <c r="C546" i="9"/>
  <c r="D545" i="9"/>
  <c r="C545" i="9"/>
  <c r="D544" i="9"/>
  <c r="C544" i="9"/>
  <c r="D543" i="9"/>
  <c r="C543" i="9"/>
  <c r="D542" i="9"/>
  <c r="C542" i="9"/>
  <c r="D541" i="9"/>
  <c r="C541" i="9"/>
  <c r="D540" i="9"/>
  <c r="C540" i="9"/>
  <c r="D539" i="9"/>
  <c r="C539" i="9"/>
  <c r="D538" i="9"/>
  <c r="C538" i="9"/>
  <c r="D537" i="9"/>
  <c r="C537" i="9"/>
  <c r="D536" i="9"/>
  <c r="C536" i="9"/>
  <c r="D535" i="9"/>
  <c r="C535" i="9"/>
  <c r="D534" i="9"/>
  <c r="C534" i="9"/>
  <c r="D533" i="9"/>
  <c r="C533" i="9"/>
  <c r="D532" i="9"/>
  <c r="C532" i="9"/>
  <c r="D531" i="9"/>
  <c r="C531" i="9"/>
  <c r="D530" i="9"/>
  <c r="C530" i="9"/>
  <c r="D529" i="9"/>
  <c r="C529" i="9"/>
  <c r="D528" i="9"/>
  <c r="C528" i="9"/>
  <c r="D527" i="9"/>
  <c r="C527" i="9"/>
  <c r="D526" i="9"/>
  <c r="C526" i="9"/>
  <c r="D525" i="9"/>
  <c r="C525" i="9"/>
  <c r="D524" i="9"/>
  <c r="C524" i="9"/>
  <c r="D523" i="9"/>
  <c r="C523" i="9"/>
  <c r="D522" i="9"/>
  <c r="C522" i="9"/>
  <c r="D521" i="9"/>
  <c r="C521" i="9"/>
  <c r="D520" i="9"/>
  <c r="C520" i="9"/>
  <c r="D519" i="9"/>
  <c r="C519" i="9"/>
  <c r="D518" i="9"/>
  <c r="C518" i="9"/>
  <c r="D517" i="9"/>
  <c r="C517" i="9"/>
  <c r="D516" i="9"/>
  <c r="C516" i="9"/>
  <c r="D515" i="9"/>
  <c r="C515" i="9"/>
  <c r="D514" i="9"/>
  <c r="C514" i="9"/>
  <c r="D513" i="9"/>
  <c r="C513" i="9"/>
  <c r="D512" i="9"/>
  <c r="C512" i="9"/>
  <c r="D511" i="9"/>
  <c r="C511" i="9"/>
  <c r="D510" i="9"/>
  <c r="C510" i="9"/>
  <c r="D509" i="9"/>
  <c r="C509" i="9"/>
  <c r="D508" i="9"/>
  <c r="C508" i="9"/>
  <c r="D507" i="9"/>
  <c r="C507" i="9"/>
  <c r="D506" i="9"/>
  <c r="C506" i="9"/>
  <c r="D505" i="9"/>
  <c r="C505" i="9"/>
  <c r="D504" i="9"/>
  <c r="C504" i="9"/>
  <c r="D503" i="9"/>
  <c r="C503" i="9"/>
  <c r="D502" i="9"/>
  <c r="C502" i="9"/>
  <c r="D501" i="9"/>
  <c r="C501" i="9"/>
  <c r="D500" i="9"/>
  <c r="C500" i="9"/>
  <c r="D499" i="9"/>
  <c r="C499" i="9"/>
  <c r="D498" i="9"/>
  <c r="C498" i="9"/>
  <c r="D497" i="9"/>
  <c r="C497" i="9"/>
  <c r="D496" i="9"/>
  <c r="C496" i="9"/>
  <c r="D495" i="9"/>
  <c r="C495" i="9"/>
  <c r="D494" i="9"/>
  <c r="C494" i="9"/>
  <c r="D493" i="9"/>
  <c r="C493" i="9"/>
  <c r="D492" i="9"/>
  <c r="C492" i="9"/>
  <c r="D491" i="9"/>
  <c r="C491" i="9"/>
  <c r="D490" i="9"/>
  <c r="C490" i="9"/>
  <c r="D489" i="9"/>
  <c r="C489" i="9"/>
  <c r="D488" i="9"/>
  <c r="C488" i="9"/>
  <c r="D487" i="9"/>
  <c r="C487" i="9"/>
  <c r="D486" i="9"/>
  <c r="C486" i="9"/>
  <c r="D485" i="9"/>
  <c r="C485" i="9"/>
  <c r="D484" i="9"/>
  <c r="C484" i="9"/>
  <c r="D483" i="9"/>
  <c r="C483" i="9"/>
  <c r="D482" i="9"/>
  <c r="C482" i="9"/>
  <c r="D481" i="9"/>
  <c r="C481" i="9"/>
  <c r="D480" i="9"/>
  <c r="C480" i="9"/>
  <c r="D479" i="9"/>
  <c r="C479" i="9"/>
  <c r="D478" i="9"/>
  <c r="C478" i="9"/>
  <c r="D477" i="9"/>
  <c r="C477" i="9"/>
  <c r="D476" i="9"/>
  <c r="C476" i="9"/>
  <c r="D475" i="9"/>
  <c r="C475" i="9"/>
  <c r="D474" i="9"/>
  <c r="C474" i="9"/>
  <c r="D473" i="9"/>
  <c r="C473" i="9"/>
  <c r="D472" i="9"/>
  <c r="C472" i="9"/>
  <c r="D471" i="9"/>
  <c r="C471" i="9"/>
  <c r="D470" i="9"/>
  <c r="C470" i="9"/>
  <c r="D469" i="9"/>
  <c r="C469" i="9"/>
  <c r="D468" i="9"/>
  <c r="C468" i="9"/>
  <c r="D467" i="9"/>
  <c r="C467" i="9"/>
  <c r="D466" i="9"/>
  <c r="C466" i="9"/>
  <c r="D465" i="9"/>
  <c r="C465" i="9"/>
  <c r="D464" i="9"/>
  <c r="C464" i="9"/>
  <c r="D463" i="9"/>
  <c r="C463" i="9"/>
  <c r="D462" i="9"/>
  <c r="C462" i="9"/>
  <c r="D461" i="9"/>
  <c r="C461" i="9"/>
  <c r="D460" i="9"/>
  <c r="C460" i="9"/>
  <c r="D459" i="9"/>
  <c r="C459" i="9"/>
  <c r="D458" i="9"/>
  <c r="C458" i="9"/>
  <c r="D457" i="9"/>
  <c r="C457" i="9"/>
  <c r="D456" i="9"/>
  <c r="C456" i="9"/>
  <c r="D455" i="9"/>
  <c r="C455" i="9"/>
  <c r="D454" i="9"/>
  <c r="C454" i="9"/>
  <c r="D453" i="9"/>
  <c r="C453" i="9"/>
  <c r="D452" i="9"/>
  <c r="C452" i="9"/>
  <c r="D451" i="9"/>
  <c r="C451" i="9"/>
  <c r="D450" i="9"/>
  <c r="C450" i="9"/>
  <c r="D449" i="9"/>
  <c r="C449" i="9"/>
  <c r="D448" i="9"/>
  <c r="C448" i="9"/>
  <c r="D447" i="9"/>
  <c r="C447" i="9"/>
  <c r="D446" i="9"/>
  <c r="C446" i="9"/>
  <c r="D445" i="9"/>
  <c r="C445" i="9"/>
  <c r="D444" i="9"/>
  <c r="C444" i="9"/>
  <c r="D443" i="9"/>
  <c r="C443" i="9"/>
  <c r="D442" i="9"/>
  <c r="C442" i="9"/>
  <c r="D441" i="9"/>
  <c r="C441" i="9"/>
  <c r="D440" i="9"/>
  <c r="C440" i="9"/>
  <c r="D439" i="9"/>
  <c r="C439" i="9"/>
  <c r="D438" i="9"/>
  <c r="C438" i="9"/>
  <c r="D437" i="9"/>
  <c r="C437" i="9"/>
  <c r="D436" i="9"/>
  <c r="C436" i="9"/>
  <c r="D435" i="9"/>
  <c r="C435" i="9"/>
  <c r="D434" i="9"/>
  <c r="C434" i="9"/>
  <c r="D433" i="9"/>
  <c r="C433" i="9"/>
  <c r="D432" i="9"/>
  <c r="C432" i="9"/>
  <c r="D431" i="9"/>
  <c r="C431" i="9"/>
  <c r="D430" i="9"/>
  <c r="C430" i="9"/>
  <c r="D429" i="9"/>
  <c r="C429" i="9"/>
  <c r="D428" i="9"/>
  <c r="C428" i="9"/>
  <c r="D427" i="9"/>
  <c r="C427" i="9"/>
  <c r="D426" i="9"/>
  <c r="C426" i="9"/>
  <c r="D425" i="9"/>
  <c r="C425" i="9"/>
  <c r="D424" i="9"/>
  <c r="C424" i="9"/>
  <c r="D423" i="9"/>
  <c r="C423" i="9"/>
  <c r="D422" i="9"/>
  <c r="C422" i="9"/>
  <c r="D421" i="9"/>
  <c r="C421" i="9"/>
  <c r="D420" i="9"/>
  <c r="C420" i="9"/>
  <c r="D419" i="9"/>
  <c r="C419" i="9"/>
  <c r="D418" i="9"/>
  <c r="C418" i="9"/>
  <c r="D417" i="9"/>
  <c r="C417" i="9"/>
  <c r="D416" i="9"/>
  <c r="C416" i="9"/>
  <c r="D415" i="9"/>
  <c r="C415" i="9"/>
  <c r="D414" i="9"/>
  <c r="C414" i="9"/>
  <c r="D413" i="9"/>
  <c r="C413" i="9"/>
  <c r="D412" i="9"/>
  <c r="C412" i="9"/>
  <c r="D411" i="9"/>
  <c r="C411" i="9"/>
  <c r="D410" i="9"/>
  <c r="C410" i="9"/>
  <c r="D409" i="9"/>
  <c r="C409" i="9"/>
  <c r="D408" i="9"/>
  <c r="C408" i="9"/>
  <c r="D407" i="9"/>
  <c r="C407" i="9"/>
  <c r="D406" i="9"/>
  <c r="C406" i="9"/>
  <c r="D405" i="9"/>
  <c r="C405" i="9"/>
  <c r="D404" i="9"/>
  <c r="C404" i="9"/>
  <c r="D403" i="9"/>
  <c r="C403" i="9"/>
  <c r="D402" i="9"/>
  <c r="C402" i="9"/>
  <c r="D401" i="9"/>
  <c r="C401" i="9"/>
  <c r="D400" i="9"/>
  <c r="C400" i="9"/>
  <c r="D399" i="9"/>
  <c r="C399" i="9"/>
  <c r="D398" i="9"/>
  <c r="C398" i="9"/>
  <c r="D397" i="9"/>
  <c r="C397" i="9"/>
  <c r="D396" i="9"/>
  <c r="C396" i="9"/>
  <c r="D395" i="9"/>
  <c r="C395" i="9"/>
  <c r="D394" i="9"/>
  <c r="C394" i="9"/>
  <c r="D393" i="9"/>
  <c r="C393" i="9"/>
  <c r="D392" i="9"/>
  <c r="C392" i="9"/>
  <c r="D391" i="9"/>
  <c r="C391" i="9"/>
  <c r="D390" i="9"/>
  <c r="C390" i="9"/>
  <c r="D389" i="9"/>
  <c r="C389" i="9"/>
  <c r="D388" i="9"/>
  <c r="C388" i="9"/>
  <c r="D387" i="9"/>
  <c r="C387" i="9"/>
  <c r="D386" i="9"/>
  <c r="C386" i="9"/>
  <c r="D385" i="9"/>
  <c r="C385" i="9"/>
  <c r="D384" i="9"/>
  <c r="C384" i="9"/>
  <c r="D383" i="9"/>
  <c r="C383" i="9"/>
  <c r="D382" i="9"/>
  <c r="C382" i="9"/>
  <c r="D381" i="9"/>
  <c r="C381" i="9"/>
  <c r="D380" i="9"/>
  <c r="C380" i="9"/>
  <c r="D379" i="9"/>
  <c r="C379" i="9"/>
  <c r="D378" i="9"/>
  <c r="C378" i="9"/>
  <c r="D377" i="9"/>
  <c r="C377" i="9"/>
  <c r="D376" i="9"/>
  <c r="C376" i="9"/>
  <c r="D375" i="9"/>
  <c r="C375" i="9"/>
  <c r="D374" i="9"/>
  <c r="C374" i="9"/>
  <c r="D373" i="9"/>
  <c r="C373" i="9"/>
  <c r="D372" i="9"/>
  <c r="C372" i="9"/>
  <c r="D371" i="9"/>
  <c r="C371" i="9"/>
  <c r="D370" i="9"/>
  <c r="C370" i="9"/>
  <c r="D369" i="9"/>
  <c r="C369" i="9"/>
  <c r="D368" i="9"/>
  <c r="C368" i="9"/>
  <c r="D367" i="9"/>
  <c r="C367" i="9"/>
  <c r="D366" i="9"/>
  <c r="C366" i="9"/>
  <c r="D365" i="9"/>
  <c r="C365" i="9"/>
  <c r="D364" i="9"/>
  <c r="C364" i="9"/>
  <c r="D363" i="9"/>
  <c r="C363" i="9"/>
  <c r="D362" i="9"/>
  <c r="C362" i="9"/>
  <c r="D361" i="9"/>
  <c r="C361" i="9"/>
  <c r="D360" i="9"/>
  <c r="C360" i="9"/>
  <c r="D359" i="9"/>
  <c r="C359" i="9"/>
  <c r="D358" i="9"/>
  <c r="C358" i="9"/>
  <c r="D357" i="9"/>
  <c r="C357" i="9"/>
  <c r="D356" i="9"/>
  <c r="C356" i="9"/>
  <c r="D355" i="9"/>
  <c r="C355" i="9"/>
  <c r="D354" i="9"/>
  <c r="C354" i="9"/>
  <c r="D353" i="9"/>
  <c r="C353" i="9"/>
  <c r="D352" i="9"/>
  <c r="C352" i="9"/>
  <c r="D351" i="9"/>
  <c r="C351" i="9"/>
  <c r="D350" i="9"/>
  <c r="C350" i="9"/>
  <c r="D349" i="9"/>
  <c r="C349" i="9"/>
  <c r="D348" i="9"/>
  <c r="C348" i="9"/>
  <c r="D347" i="9"/>
  <c r="C347" i="9"/>
  <c r="D346" i="9"/>
  <c r="C346" i="9"/>
  <c r="D345" i="9"/>
  <c r="C345" i="9"/>
  <c r="D344" i="9"/>
  <c r="C344" i="9"/>
  <c r="D343" i="9"/>
  <c r="C343" i="9"/>
  <c r="D342" i="9"/>
  <c r="C342" i="9"/>
  <c r="D341" i="9"/>
  <c r="C341" i="9"/>
  <c r="D340" i="9"/>
  <c r="C340" i="9"/>
  <c r="D339" i="9"/>
  <c r="C339" i="9"/>
  <c r="D338" i="9"/>
  <c r="C338" i="9"/>
  <c r="D337" i="9"/>
  <c r="C337" i="9"/>
  <c r="D336" i="9"/>
  <c r="C336" i="9"/>
  <c r="D335" i="9"/>
  <c r="C335" i="9"/>
  <c r="D334" i="9"/>
  <c r="C334" i="9"/>
  <c r="D333" i="9"/>
  <c r="C333" i="9"/>
  <c r="D332" i="9"/>
  <c r="C332" i="9"/>
  <c r="D331" i="9"/>
  <c r="C331" i="9"/>
  <c r="D330" i="9"/>
  <c r="C330" i="9"/>
  <c r="D329" i="9"/>
  <c r="C329" i="9"/>
  <c r="D328" i="9"/>
  <c r="C328" i="9"/>
  <c r="D327" i="9"/>
  <c r="C327" i="9"/>
  <c r="D326" i="9"/>
  <c r="C326" i="9"/>
  <c r="D325" i="9"/>
  <c r="C325" i="9"/>
  <c r="D324" i="9"/>
  <c r="C324" i="9"/>
  <c r="D323" i="9"/>
  <c r="C323" i="9"/>
  <c r="D322" i="9"/>
  <c r="C322" i="9"/>
  <c r="D321" i="9"/>
  <c r="C321" i="9"/>
  <c r="D320" i="9"/>
  <c r="C320" i="9"/>
  <c r="D319" i="9"/>
  <c r="C319" i="9"/>
  <c r="D318" i="9"/>
  <c r="C318" i="9"/>
  <c r="D317" i="9"/>
  <c r="C317" i="9"/>
  <c r="D316" i="9"/>
  <c r="C316" i="9"/>
  <c r="D315" i="9"/>
  <c r="C315" i="9"/>
  <c r="D314" i="9"/>
  <c r="C314" i="9"/>
  <c r="D313" i="9"/>
  <c r="C313" i="9"/>
  <c r="D312" i="9"/>
  <c r="C312" i="9"/>
  <c r="D311" i="9"/>
  <c r="C311" i="9"/>
  <c r="D310" i="9"/>
  <c r="C310" i="9"/>
  <c r="D309" i="9"/>
  <c r="C309" i="9"/>
  <c r="D308" i="9"/>
  <c r="C308" i="9"/>
  <c r="D307" i="9"/>
  <c r="C307" i="9"/>
  <c r="D306" i="9"/>
  <c r="C306" i="9"/>
  <c r="D305" i="9"/>
  <c r="C305" i="9"/>
  <c r="D304" i="9"/>
  <c r="C304" i="9"/>
  <c r="D303" i="9"/>
  <c r="C303" i="9"/>
  <c r="D302" i="9"/>
  <c r="C302" i="9"/>
  <c r="D301" i="9"/>
  <c r="C301" i="9"/>
  <c r="D300" i="9"/>
  <c r="C300" i="9"/>
  <c r="D299" i="9"/>
  <c r="C299" i="9"/>
  <c r="D298" i="9"/>
  <c r="C298" i="9"/>
  <c r="D297" i="9"/>
  <c r="C297" i="9"/>
  <c r="D296" i="9"/>
  <c r="C296" i="9"/>
  <c r="D295" i="9"/>
  <c r="C295" i="9"/>
  <c r="D294" i="9"/>
  <c r="C294" i="9"/>
  <c r="D293" i="9"/>
  <c r="C293" i="9"/>
  <c r="D292" i="9"/>
  <c r="C292" i="9"/>
  <c r="D291" i="9"/>
  <c r="C291" i="9"/>
  <c r="D290" i="9"/>
  <c r="C290" i="9"/>
  <c r="D289" i="9"/>
  <c r="C289" i="9"/>
  <c r="D288" i="9"/>
  <c r="C288" i="9"/>
  <c r="D287" i="9"/>
  <c r="C287" i="9"/>
  <c r="D286" i="9"/>
  <c r="C286" i="9"/>
  <c r="D285" i="9"/>
  <c r="C285" i="9"/>
  <c r="D284" i="9"/>
  <c r="C284" i="9"/>
  <c r="D283" i="9"/>
  <c r="C283" i="9"/>
  <c r="D282" i="9"/>
  <c r="C282" i="9"/>
  <c r="D281" i="9"/>
  <c r="C281" i="9"/>
  <c r="D280" i="9"/>
  <c r="C280" i="9"/>
  <c r="D279" i="9"/>
  <c r="C279" i="9"/>
  <c r="D278" i="9"/>
  <c r="C278" i="9"/>
  <c r="D277" i="9"/>
  <c r="C277" i="9"/>
  <c r="D276" i="9"/>
  <c r="C276" i="9"/>
  <c r="D275" i="9"/>
  <c r="C275" i="9"/>
  <c r="D274" i="9"/>
  <c r="C274" i="9"/>
  <c r="D273" i="9"/>
  <c r="C273" i="9"/>
  <c r="D272" i="9"/>
  <c r="C272" i="9"/>
  <c r="D271" i="9"/>
  <c r="C271" i="9"/>
  <c r="D270" i="9"/>
  <c r="C270" i="9"/>
  <c r="D269" i="9"/>
  <c r="C269" i="9"/>
  <c r="D268" i="9"/>
  <c r="C268" i="9"/>
  <c r="D267" i="9"/>
  <c r="C267" i="9"/>
  <c r="D266" i="9"/>
  <c r="C266" i="9"/>
  <c r="D265" i="9"/>
  <c r="C265" i="9"/>
  <c r="D264" i="9"/>
  <c r="C264" i="9"/>
  <c r="D263" i="9"/>
  <c r="C263" i="9"/>
  <c r="D262" i="9"/>
  <c r="C262" i="9"/>
  <c r="D261" i="9"/>
  <c r="C261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F101" i="9"/>
  <c r="D101" i="9"/>
  <c r="C101" i="9"/>
  <c r="F100" i="9"/>
  <c r="D100" i="9"/>
  <c r="C100" i="9"/>
  <c r="F99" i="9"/>
  <c r="D99" i="9"/>
  <c r="C99" i="9"/>
  <c r="F98" i="9"/>
  <c r="D98" i="9"/>
  <c r="C98" i="9"/>
  <c r="F97" i="9"/>
  <c r="D97" i="9"/>
  <c r="C97" i="9"/>
  <c r="F96" i="9"/>
  <c r="D96" i="9"/>
  <c r="C96" i="9"/>
  <c r="F95" i="9"/>
  <c r="D95" i="9"/>
  <c r="C95" i="9"/>
  <c r="F94" i="9"/>
  <c r="D94" i="9"/>
  <c r="C94" i="9"/>
  <c r="F93" i="9"/>
  <c r="D93" i="9"/>
  <c r="C93" i="9"/>
  <c r="F92" i="9"/>
  <c r="D92" i="9"/>
  <c r="C92" i="9"/>
  <c r="F91" i="9"/>
  <c r="D91" i="9"/>
  <c r="C91" i="9"/>
  <c r="F90" i="9"/>
  <c r="D90" i="9"/>
  <c r="C90" i="9"/>
  <c r="F89" i="9"/>
  <c r="D89" i="9"/>
  <c r="C89" i="9"/>
  <c r="F88" i="9"/>
  <c r="D88" i="9"/>
  <c r="C88" i="9"/>
  <c r="F87" i="9"/>
  <c r="D87" i="9"/>
  <c r="C87" i="9"/>
  <c r="F86" i="9"/>
  <c r="D86" i="9"/>
  <c r="C86" i="9"/>
  <c r="F85" i="9"/>
  <c r="D85" i="9"/>
  <c r="C85" i="9"/>
  <c r="F84" i="9"/>
  <c r="D84" i="9"/>
  <c r="C84" i="9"/>
  <c r="F83" i="9"/>
  <c r="D83" i="9"/>
  <c r="C83" i="9"/>
  <c r="F82" i="9"/>
  <c r="D82" i="9"/>
  <c r="C82" i="9"/>
  <c r="F81" i="9"/>
  <c r="D81" i="9"/>
  <c r="C81" i="9"/>
  <c r="F80" i="9"/>
  <c r="D80" i="9"/>
  <c r="C80" i="9"/>
  <c r="F79" i="9"/>
  <c r="D79" i="9"/>
  <c r="C79" i="9"/>
  <c r="F78" i="9"/>
  <c r="D78" i="9"/>
  <c r="C78" i="9"/>
  <c r="F77" i="9"/>
  <c r="D77" i="9"/>
  <c r="C77" i="9"/>
  <c r="F76" i="9"/>
  <c r="D76" i="9"/>
  <c r="C76" i="9"/>
  <c r="F75" i="9"/>
  <c r="D75" i="9"/>
  <c r="C75" i="9"/>
  <c r="F74" i="9"/>
  <c r="D74" i="9"/>
  <c r="C74" i="9"/>
  <c r="F73" i="9"/>
  <c r="D73" i="9"/>
  <c r="C73" i="9"/>
  <c r="F72" i="9"/>
  <c r="D72" i="9"/>
  <c r="C72" i="9"/>
  <c r="F71" i="9"/>
  <c r="D71" i="9"/>
  <c r="C71" i="9"/>
  <c r="F70" i="9"/>
  <c r="D70" i="9"/>
  <c r="C70" i="9"/>
  <c r="F69" i="9"/>
  <c r="D69" i="9"/>
  <c r="C69" i="9"/>
  <c r="F68" i="9"/>
  <c r="D68" i="9"/>
  <c r="C68" i="9"/>
  <c r="F67" i="9"/>
  <c r="D67" i="9"/>
  <c r="C67" i="9"/>
  <c r="F66" i="9"/>
  <c r="D66" i="9"/>
  <c r="C66" i="9"/>
  <c r="F65" i="9"/>
  <c r="D65" i="9"/>
  <c r="C65" i="9"/>
  <c r="F64" i="9"/>
  <c r="D64" i="9"/>
  <c r="C64" i="9"/>
  <c r="F63" i="9"/>
  <c r="D63" i="9"/>
  <c r="C63" i="9"/>
  <c r="F62" i="9"/>
  <c r="D62" i="9"/>
  <c r="C62" i="9"/>
  <c r="F61" i="9"/>
  <c r="D61" i="9"/>
  <c r="C61" i="9"/>
  <c r="F60" i="9"/>
  <c r="D60" i="9"/>
  <c r="C60" i="9"/>
  <c r="F59" i="9"/>
  <c r="D59" i="9"/>
  <c r="C59" i="9"/>
  <c r="F58" i="9"/>
  <c r="D58" i="9"/>
  <c r="C58" i="9"/>
  <c r="F57" i="9"/>
  <c r="D57" i="9"/>
  <c r="C57" i="9"/>
  <c r="F56" i="9"/>
  <c r="D56" i="9"/>
  <c r="C56" i="9"/>
  <c r="F55" i="9"/>
  <c r="D55" i="9"/>
  <c r="C55" i="9"/>
  <c r="F54" i="9"/>
  <c r="D54" i="9"/>
  <c r="C54" i="9"/>
  <c r="F53" i="9"/>
  <c r="D53" i="9"/>
  <c r="C53" i="9"/>
  <c r="F52" i="9"/>
  <c r="D52" i="9"/>
  <c r="C52" i="9"/>
  <c r="F51" i="9"/>
  <c r="D51" i="9"/>
  <c r="C51" i="9"/>
  <c r="F50" i="9"/>
  <c r="D50" i="9"/>
  <c r="C50" i="9"/>
  <c r="F49" i="9"/>
  <c r="D49" i="9"/>
  <c r="C49" i="9"/>
  <c r="F48" i="9"/>
  <c r="D48" i="9"/>
  <c r="C48" i="9"/>
  <c r="F47" i="9"/>
  <c r="D47" i="9"/>
  <c r="C47" i="9"/>
  <c r="F46" i="9"/>
  <c r="D46" i="9"/>
  <c r="C46" i="9"/>
  <c r="F45" i="9"/>
  <c r="D45" i="9"/>
  <c r="C45" i="9"/>
  <c r="F44" i="9"/>
  <c r="D44" i="9"/>
  <c r="C44" i="9"/>
  <c r="F43" i="9"/>
  <c r="D43" i="9"/>
  <c r="C43" i="9"/>
  <c r="F42" i="9"/>
  <c r="D42" i="9"/>
  <c r="C42" i="9"/>
  <c r="F41" i="9"/>
  <c r="D41" i="9"/>
  <c r="C41" i="9"/>
  <c r="F40" i="9"/>
  <c r="D40" i="9"/>
  <c r="C40" i="9"/>
  <c r="F39" i="9"/>
  <c r="D39" i="9"/>
  <c r="C39" i="9"/>
  <c r="F38" i="9"/>
  <c r="D38" i="9"/>
  <c r="C38" i="9"/>
  <c r="F37" i="9"/>
  <c r="D37" i="9"/>
  <c r="C37" i="9"/>
  <c r="F36" i="9"/>
  <c r="D36" i="9"/>
  <c r="C36" i="9"/>
  <c r="F35" i="9"/>
  <c r="D35" i="9"/>
  <c r="C35" i="9"/>
  <c r="F34" i="9"/>
  <c r="D34" i="9"/>
  <c r="C34" i="9"/>
  <c r="F33" i="9"/>
  <c r="D33" i="9"/>
  <c r="C33" i="9"/>
  <c r="F32" i="9"/>
  <c r="D32" i="9"/>
  <c r="C32" i="9"/>
  <c r="F31" i="9"/>
  <c r="D31" i="9"/>
  <c r="C31" i="9"/>
  <c r="F30" i="9"/>
  <c r="D30" i="9"/>
  <c r="C30" i="9"/>
  <c r="F29" i="9"/>
  <c r="D29" i="9"/>
  <c r="C29" i="9"/>
  <c r="F28" i="9"/>
  <c r="D28" i="9"/>
  <c r="C28" i="9"/>
  <c r="F27" i="9"/>
  <c r="D27" i="9"/>
  <c r="C27" i="9"/>
  <c r="F26" i="9"/>
  <c r="D26" i="9"/>
  <c r="C26" i="9"/>
  <c r="F25" i="9"/>
  <c r="D25" i="9"/>
  <c r="C25" i="9"/>
  <c r="F24" i="9"/>
  <c r="D24" i="9"/>
  <c r="C24" i="9"/>
  <c r="F23" i="9"/>
  <c r="D23" i="9"/>
  <c r="C23" i="9"/>
  <c r="F22" i="9"/>
  <c r="D22" i="9"/>
  <c r="C22" i="9"/>
  <c r="F21" i="9"/>
  <c r="D21" i="9"/>
  <c r="C21" i="9"/>
  <c r="F20" i="9"/>
  <c r="D20" i="9"/>
  <c r="C20" i="9"/>
  <c r="F19" i="9"/>
  <c r="D19" i="9"/>
  <c r="C19" i="9"/>
  <c r="F18" i="9"/>
  <c r="D18" i="9"/>
  <c r="C18" i="9"/>
  <c r="F17" i="9"/>
  <c r="D17" i="9"/>
  <c r="C17" i="9"/>
  <c r="F16" i="9"/>
  <c r="D16" i="9"/>
  <c r="C16" i="9"/>
  <c r="F15" i="9"/>
  <c r="D15" i="9"/>
  <c r="C15" i="9"/>
  <c r="F14" i="9"/>
  <c r="D14" i="9"/>
  <c r="C14" i="9"/>
  <c r="F13" i="9"/>
  <c r="D13" i="9"/>
  <c r="C13" i="9"/>
  <c r="F12" i="9"/>
  <c r="D12" i="9"/>
  <c r="C12" i="9"/>
  <c r="F11" i="9"/>
  <c r="D11" i="9"/>
  <c r="C11" i="9"/>
  <c r="F10" i="9"/>
  <c r="D10" i="9"/>
  <c r="C10" i="9"/>
  <c r="F9" i="9"/>
  <c r="D9" i="9"/>
  <c r="C9" i="9"/>
  <c r="F8" i="9"/>
  <c r="D8" i="9"/>
  <c r="C8" i="9"/>
  <c r="F7" i="9"/>
  <c r="D7" i="9"/>
  <c r="C7" i="9"/>
  <c r="F6" i="9"/>
  <c r="D6" i="9"/>
  <c r="C6" i="9"/>
  <c r="F5" i="9"/>
  <c r="D5" i="9"/>
  <c r="C5" i="9"/>
  <c r="F4" i="9"/>
  <c r="D4" i="9"/>
  <c r="C4" i="9"/>
  <c r="F3" i="9"/>
  <c r="D3" i="9"/>
  <c r="C3" i="9"/>
  <c r="F2" i="9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E101" i="1"/>
  <c r="C101" i="1"/>
  <c r="E100" i="1"/>
  <c r="C100" i="1"/>
  <c r="E99" i="1"/>
  <c r="C99" i="1"/>
  <c r="E98" i="1"/>
  <c r="C98" i="1"/>
  <c r="E97" i="1"/>
  <c r="C97" i="1"/>
  <c r="E96" i="1"/>
  <c r="C96" i="1"/>
  <c r="E95" i="1"/>
  <c r="C95" i="1"/>
  <c r="E94" i="1"/>
  <c r="C94" i="1"/>
  <c r="E93" i="1"/>
  <c r="C93" i="1"/>
  <c r="E92" i="1"/>
  <c r="C92" i="1"/>
  <c r="E91" i="1"/>
  <c r="C91" i="1"/>
  <c r="E90" i="1"/>
  <c r="C90" i="1"/>
  <c r="E89" i="1"/>
  <c r="C89" i="1"/>
  <c r="E88" i="1"/>
  <c r="C88" i="1"/>
  <c r="E87" i="1"/>
  <c r="C87" i="1"/>
  <c r="E86" i="1"/>
  <c r="C86" i="1"/>
  <c r="E85" i="1"/>
  <c r="C85" i="1"/>
  <c r="E84" i="1"/>
  <c r="C84" i="1"/>
  <c r="E83" i="1"/>
  <c r="C83" i="1"/>
  <c r="E82" i="1"/>
  <c r="C82" i="1"/>
  <c r="E81" i="1"/>
  <c r="C81" i="1"/>
  <c r="E80" i="1"/>
  <c r="C80" i="1"/>
  <c r="E79" i="1"/>
  <c r="C79" i="1"/>
  <c r="E78" i="1"/>
  <c r="C78" i="1"/>
  <c r="E77" i="1"/>
  <c r="C77" i="1"/>
  <c r="E76" i="1"/>
  <c r="C76" i="1"/>
  <c r="E75" i="1"/>
  <c r="C75" i="1"/>
  <c r="E74" i="1"/>
  <c r="C74" i="1"/>
  <c r="E73" i="1"/>
  <c r="C73" i="1"/>
  <c r="E72" i="1"/>
  <c r="C72" i="1"/>
  <c r="E71" i="1"/>
  <c r="C71" i="1"/>
  <c r="E70" i="1"/>
  <c r="C70" i="1"/>
  <c r="E69" i="1"/>
  <c r="C69" i="1"/>
  <c r="E68" i="1"/>
  <c r="C68" i="1"/>
  <c r="E67" i="1"/>
  <c r="C67" i="1"/>
  <c r="E66" i="1"/>
  <c r="C66" i="1"/>
  <c r="E65" i="1"/>
  <c r="C65" i="1"/>
  <c r="E64" i="1"/>
  <c r="C64" i="1"/>
  <c r="E63" i="1"/>
  <c r="C63" i="1"/>
  <c r="E62" i="1"/>
  <c r="C62" i="1"/>
  <c r="E61" i="1"/>
  <c r="C61" i="1"/>
  <c r="E60" i="1"/>
  <c r="C60" i="1"/>
  <c r="E59" i="1"/>
  <c r="C59" i="1"/>
  <c r="E58" i="1"/>
  <c r="C58" i="1"/>
  <c r="E57" i="1"/>
  <c r="C57" i="1"/>
  <c r="E56" i="1"/>
  <c r="C56" i="1"/>
  <c r="E55" i="1"/>
  <c r="C55" i="1"/>
  <c r="E54" i="1"/>
  <c r="C54" i="1"/>
  <c r="E53" i="1"/>
  <c r="C53" i="1"/>
  <c r="E52" i="1"/>
  <c r="C52" i="1"/>
  <c r="E51" i="1"/>
  <c r="C51" i="1"/>
  <c r="E50" i="1"/>
  <c r="C50" i="1"/>
  <c r="E49" i="1"/>
  <c r="C49" i="1"/>
  <c r="E48" i="1"/>
  <c r="C48" i="1"/>
  <c r="E47" i="1"/>
  <c r="C47" i="1"/>
  <c r="E46" i="1"/>
  <c r="C46" i="1"/>
  <c r="E45" i="1"/>
  <c r="C45" i="1"/>
  <c r="E44" i="1"/>
  <c r="C44" i="1"/>
  <c r="E43" i="1"/>
  <c r="C43" i="1"/>
  <c r="E42" i="1"/>
  <c r="C42" i="1"/>
  <c r="E41" i="1"/>
  <c r="C41" i="1"/>
  <c r="E40" i="1"/>
  <c r="C40" i="1"/>
  <c r="E39" i="1"/>
  <c r="C39" i="1"/>
  <c r="E38" i="1"/>
  <c r="C38" i="1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L31" i="2"/>
  <c r="K31" i="2"/>
  <c r="C31" i="2"/>
  <c r="M30" i="2"/>
  <c r="L30" i="2"/>
  <c r="K30" i="2"/>
  <c r="C30" i="2"/>
  <c r="M29" i="2"/>
  <c r="L29" i="2"/>
  <c r="K29" i="2"/>
  <c r="C29" i="2"/>
  <c r="M28" i="2"/>
  <c r="L28" i="2"/>
  <c r="K28" i="2"/>
  <c r="C28" i="2"/>
  <c r="M27" i="2"/>
  <c r="L27" i="2"/>
  <c r="K27" i="2"/>
  <c r="C27" i="2"/>
  <c r="M26" i="2"/>
  <c r="L26" i="2"/>
  <c r="K26" i="2"/>
  <c r="C26" i="2"/>
  <c r="M25" i="2"/>
  <c r="L25" i="2"/>
  <c r="K25" i="2"/>
  <c r="C25" i="2"/>
  <c r="M24" i="2"/>
  <c r="L24" i="2"/>
  <c r="K24" i="2"/>
  <c r="C24" i="2"/>
  <c r="M23" i="2"/>
  <c r="L23" i="2"/>
  <c r="K23" i="2"/>
  <c r="C23" i="2"/>
  <c r="M22" i="2"/>
  <c r="L22" i="2"/>
  <c r="K22" i="2"/>
  <c r="C22" i="2"/>
  <c r="M21" i="2"/>
  <c r="L21" i="2"/>
  <c r="K21" i="2"/>
  <c r="C21" i="2"/>
  <c r="M20" i="2"/>
  <c r="L20" i="2"/>
  <c r="K20" i="2"/>
  <c r="C20" i="2"/>
  <c r="M19" i="2"/>
  <c r="L19" i="2"/>
  <c r="K19" i="2"/>
  <c r="C19" i="2"/>
  <c r="M18" i="2"/>
  <c r="L18" i="2"/>
  <c r="K18" i="2"/>
  <c r="C18" i="2"/>
  <c r="M17" i="2"/>
  <c r="L17" i="2"/>
  <c r="K17" i="2"/>
  <c r="C17" i="2"/>
  <c r="M16" i="2"/>
  <c r="L16" i="2"/>
  <c r="K16" i="2"/>
  <c r="C16" i="2"/>
  <c r="M15" i="2"/>
  <c r="L15" i="2"/>
  <c r="K15" i="2"/>
  <c r="C15" i="2"/>
  <c r="M14" i="2"/>
  <c r="L14" i="2"/>
  <c r="K14" i="2"/>
  <c r="C14" i="2"/>
  <c r="M13" i="2"/>
  <c r="L13" i="2"/>
  <c r="K13" i="2"/>
  <c r="C13" i="2"/>
  <c r="M12" i="2"/>
  <c r="L12" i="2"/>
  <c r="K12" i="2"/>
  <c r="C12" i="2"/>
  <c r="M11" i="2"/>
  <c r="L11" i="2"/>
  <c r="K11" i="2"/>
  <c r="C11" i="2"/>
  <c r="M10" i="2"/>
  <c r="L10" i="2"/>
  <c r="K10" i="2"/>
  <c r="C10" i="2"/>
  <c r="M9" i="2"/>
  <c r="L9" i="2"/>
  <c r="K9" i="2"/>
  <c r="C9" i="2"/>
  <c r="M8" i="2"/>
  <c r="L8" i="2"/>
  <c r="K8" i="2"/>
  <c r="F8" i="2"/>
  <c r="C8" i="2"/>
  <c r="M7" i="2"/>
  <c r="L7" i="2"/>
  <c r="K7" i="2"/>
  <c r="F7" i="2"/>
  <c r="C7" i="2"/>
  <c r="M6" i="2"/>
  <c r="L6" i="2"/>
  <c r="K6" i="2"/>
  <c r="F6" i="2"/>
  <c r="C6" i="2"/>
  <c r="F5" i="2"/>
  <c r="C5" i="2"/>
  <c r="F4" i="2"/>
  <c r="C4" i="2"/>
  <c r="F3" i="2"/>
  <c r="C3" i="2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N15" i="16" l="1"/>
  <c r="Z15" i="16"/>
  <c r="N16" i="16"/>
  <c r="Z16" i="16"/>
  <c r="N17" i="16"/>
  <c r="Z17" i="16"/>
  <c r="N18" i="16"/>
  <c r="Z18" i="16"/>
  <c r="N19" i="16"/>
  <c r="Z19" i="16"/>
  <c r="N20" i="16"/>
  <c r="Z20" i="16"/>
  <c r="N21" i="16"/>
  <c r="Z21" i="16"/>
  <c r="N22" i="16"/>
  <c r="Z22" i="16"/>
  <c r="N23" i="16"/>
  <c r="Z23" i="16"/>
  <c r="N24" i="16"/>
  <c r="Z24" i="16"/>
  <c r="N25" i="16"/>
  <c r="Z25" i="16"/>
  <c r="N26" i="16"/>
  <c r="Z26" i="16"/>
  <c r="N27" i="16"/>
  <c r="Z27" i="16"/>
  <c r="N28" i="16"/>
  <c r="Z28" i="16"/>
  <c r="N29" i="16"/>
  <c r="Z29" i="16"/>
  <c r="N30" i="16"/>
  <c r="Z30" i="16"/>
  <c r="N31" i="16"/>
  <c r="Z31" i="16"/>
  <c r="N32" i="16"/>
  <c r="Z32" i="16"/>
  <c r="N33" i="16"/>
  <c r="Z33" i="16"/>
  <c r="N34" i="16"/>
  <c r="Z34" i="16"/>
  <c r="N35" i="16"/>
  <c r="Z35" i="16"/>
  <c r="N36" i="16"/>
  <c r="Z36" i="16"/>
  <c r="N37" i="16"/>
  <c r="Z37" i="16"/>
  <c r="N38" i="16"/>
  <c r="Z38" i="16"/>
  <c r="N39" i="16"/>
  <c r="Z39" i="16"/>
  <c r="N40" i="16"/>
  <c r="Z40" i="16"/>
  <c r="N41" i="16"/>
  <c r="Z41" i="16"/>
  <c r="N42" i="16"/>
  <c r="Z42" i="16"/>
  <c r="N43" i="16"/>
  <c r="Z43" i="16"/>
  <c r="N44" i="16"/>
  <c r="Z44" i="16"/>
  <c r="N45" i="16"/>
  <c r="Z45" i="16"/>
  <c r="N46" i="16"/>
  <c r="Z46" i="16"/>
  <c r="N47" i="16"/>
  <c r="Z47" i="16"/>
  <c r="N48" i="16"/>
  <c r="Z48" i="16"/>
  <c r="N49" i="16"/>
  <c r="Z49" i="16"/>
  <c r="N50" i="16"/>
  <c r="Z50" i="16"/>
  <c r="N51" i="16"/>
  <c r="Z51" i="16"/>
  <c r="N52" i="16"/>
  <c r="Z52" i="16"/>
  <c r="N53" i="16"/>
  <c r="Z53" i="16"/>
  <c r="N54" i="16"/>
  <c r="Z54" i="16"/>
  <c r="N55" i="16"/>
  <c r="Z55" i="16"/>
  <c r="N56" i="16"/>
  <c r="Z56" i="16"/>
  <c r="N57" i="16"/>
  <c r="Z57" i="16"/>
  <c r="N58" i="16"/>
  <c r="Z58" i="16"/>
  <c r="N59" i="16"/>
  <c r="Z59" i="16"/>
  <c r="N60" i="16"/>
  <c r="Z60" i="16"/>
  <c r="N61" i="16"/>
  <c r="Z61" i="16"/>
  <c r="N62" i="16"/>
  <c r="Z62" i="16"/>
  <c r="N63" i="16"/>
  <c r="Z63" i="16"/>
  <c r="N64" i="16"/>
  <c r="Z64" i="16"/>
  <c r="N65" i="16"/>
  <c r="Z65" i="16"/>
  <c r="N66" i="16"/>
  <c r="Z66" i="16"/>
  <c r="N67" i="16"/>
  <c r="Z67" i="16"/>
  <c r="N68" i="16"/>
  <c r="Z68" i="16"/>
  <c r="N69" i="16"/>
  <c r="Z69" i="16"/>
  <c r="N70" i="16"/>
  <c r="Z70" i="16"/>
  <c r="N71" i="16"/>
  <c r="Z71" i="16"/>
  <c r="N72" i="16"/>
  <c r="Z72" i="16"/>
  <c r="N73" i="16"/>
  <c r="Z73" i="16"/>
  <c r="N74" i="16"/>
  <c r="Z74" i="16"/>
  <c r="N75" i="16"/>
  <c r="Z75" i="16"/>
  <c r="N76" i="16"/>
  <c r="Z76" i="16"/>
  <c r="N77" i="16"/>
  <c r="Z77" i="16"/>
  <c r="N78" i="16"/>
  <c r="Z78" i="16"/>
  <c r="N79" i="16"/>
  <c r="Z79" i="16"/>
  <c r="N80" i="16"/>
  <c r="Z80" i="16"/>
  <c r="N81" i="16"/>
  <c r="Z81" i="16"/>
  <c r="N82" i="16"/>
  <c r="Z82" i="16"/>
  <c r="N83" i="16"/>
  <c r="Z83" i="16"/>
  <c r="N84" i="16"/>
  <c r="Z84" i="16"/>
  <c r="N85" i="16"/>
  <c r="Z85" i="16"/>
  <c r="N86" i="16"/>
  <c r="Z86" i="16"/>
  <c r="N87" i="16"/>
  <c r="Z87" i="16"/>
  <c r="N88" i="16"/>
  <c r="Z88" i="16"/>
  <c r="N89" i="16"/>
  <c r="Z89" i="16"/>
  <c r="N90" i="16"/>
  <c r="Z90" i="16"/>
  <c r="N91" i="16"/>
  <c r="Z91" i="16"/>
  <c r="N92" i="16"/>
  <c r="Z92" i="16"/>
  <c r="N93" i="16"/>
  <c r="Z93" i="16"/>
  <c r="N94" i="16"/>
  <c r="Z94" i="16"/>
  <c r="N95" i="16"/>
  <c r="Z95" i="16"/>
  <c r="N96" i="16"/>
  <c r="Z96" i="16"/>
  <c r="N97" i="16"/>
  <c r="Z97" i="16"/>
  <c r="N98" i="16"/>
  <c r="Z98" i="16"/>
  <c r="N99" i="16"/>
  <c r="Z99" i="16"/>
  <c r="N100" i="16"/>
  <c r="Z100" i="16"/>
  <c r="N101" i="16"/>
  <c r="Z101" i="16"/>
  <c r="N102" i="16"/>
  <c r="Z102" i="16"/>
  <c r="N103" i="16"/>
  <c r="Z103" i="16"/>
  <c r="N104" i="16"/>
  <c r="Z104" i="16"/>
  <c r="N105" i="16"/>
  <c r="Z105" i="16"/>
  <c r="N106" i="16"/>
  <c r="Z106" i="16"/>
  <c r="N107" i="16"/>
  <c r="Z107" i="16"/>
  <c r="N108" i="16"/>
  <c r="Z108" i="16"/>
  <c r="N109" i="16"/>
  <c r="Z109" i="16"/>
  <c r="N110" i="16"/>
  <c r="Z110" i="16"/>
  <c r="N111" i="16"/>
  <c r="Z111" i="16"/>
  <c r="N112" i="16"/>
  <c r="Z112" i="16"/>
  <c r="N113" i="16"/>
  <c r="Z113" i="16"/>
  <c r="N114" i="16"/>
  <c r="Z114" i="16"/>
  <c r="N115" i="16"/>
  <c r="Z115" i="16"/>
  <c r="N116" i="16"/>
  <c r="Z116" i="16"/>
  <c r="N117" i="16"/>
  <c r="Z117" i="16"/>
  <c r="N118" i="16"/>
  <c r="Z118" i="16"/>
  <c r="N119" i="16"/>
  <c r="Z119" i="16"/>
  <c r="N120" i="16"/>
  <c r="Z120" i="16"/>
  <c r="N121" i="16"/>
  <c r="Z121" i="16"/>
  <c r="N122" i="16"/>
  <c r="Z122" i="16"/>
  <c r="N123" i="16"/>
  <c r="Z123" i="16"/>
  <c r="N124" i="16"/>
  <c r="Z124" i="16"/>
  <c r="N125" i="16"/>
  <c r="Z125" i="16"/>
  <c r="N126" i="16"/>
  <c r="Z126" i="16"/>
  <c r="N127" i="16"/>
  <c r="Z127" i="16"/>
  <c r="N128" i="16"/>
  <c r="Z128" i="16"/>
  <c r="N129" i="16"/>
  <c r="Z129" i="16"/>
  <c r="N130" i="16"/>
  <c r="Z130" i="16"/>
  <c r="N131" i="16"/>
  <c r="Z131" i="16"/>
  <c r="N132" i="16"/>
  <c r="Z132" i="16"/>
  <c r="N133" i="16"/>
  <c r="Z133" i="16"/>
  <c r="N134" i="16"/>
  <c r="Z134" i="16"/>
  <c r="N135" i="16"/>
  <c r="Z135" i="16"/>
  <c r="N136" i="16"/>
  <c r="Z136" i="16"/>
  <c r="N137" i="16"/>
  <c r="Z137" i="16"/>
  <c r="N138" i="16"/>
  <c r="Z138" i="16"/>
  <c r="N139" i="16"/>
  <c r="Z139" i="16"/>
  <c r="N140" i="16"/>
  <c r="Z140" i="16"/>
  <c r="N141" i="16"/>
  <c r="Z141" i="16"/>
  <c r="N142" i="16"/>
  <c r="Z142" i="16"/>
  <c r="N143" i="16"/>
  <c r="Z143" i="16"/>
  <c r="N144" i="16"/>
  <c r="Z144" i="16"/>
  <c r="N145" i="16"/>
  <c r="Z145" i="16"/>
  <c r="N146" i="16"/>
  <c r="Z146" i="16"/>
  <c r="N147" i="16"/>
  <c r="Z147" i="16"/>
  <c r="N148" i="16"/>
  <c r="Z148" i="16"/>
  <c r="N149" i="16"/>
  <c r="Z149" i="16"/>
  <c r="N150" i="16"/>
  <c r="Z150" i="16"/>
  <c r="N151" i="16"/>
  <c r="Z151" i="16"/>
  <c r="N152" i="16"/>
  <c r="Z152" i="16"/>
  <c r="N153" i="16"/>
  <c r="Z153" i="16"/>
  <c r="N154" i="16"/>
  <c r="Z154" i="16"/>
  <c r="N155" i="16"/>
  <c r="Z155" i="16"/>
  <c r="N156" i="16"/>
  <c r="Z156" i="16"/>
  <c r="N157" i="16"/>
  <c r="Z157" i="16"/>
  <c r="N158" i="16"/>
  <c r="Z158" i="16"/>
  <c r="N159" i="16"/>
  <c r="Z159" i="16"/>
  <c r="N160" i="16"/>
  <c r="Z160" i="16"/>
  <c r="N161" i="16"/>
  <c r="Z161" i="16"/>
  <c r="N162" i="16"/>
  <c r="Z162" i="16"/>
  <c r="N163" i="16"/>
  <c r="Z163" i="16"/>
  <c r="N164" i="16"/>
  <c r="Z164" i="16"/>
  <c r="N165" i="16"/>
  <c r="Z165" i="16"/>
  <c r="N166" i="16"/>
  <c r="Z166" i="16"/>
  <c r="N167" i="16"/>
  <c r="Z167" i="16"/>
  <c r="N168" i="16"/>
  <c r="Z168" i="16"/>
  <c r="N169" i="16"/>
  <c r="Z169" i="16"/>
  <c r="N170" i="16"/>
  <c r="Z170" i="16"/>
  <c r="N171" i="16"/>
  <c r="Z171" i="16"/>
  <c r="N172" i="16"/>
  <c r="Z172" i="16"/>
  <c r="N173" i="16"/>
  <c r="Z173" i="16"/>
  <c r="N174" i="16"/>
  <c r="Z174" i="16"/>
  <c r="N175" i="16"/>
  <c r="Z175" i="16"/>
  <c r="N176" i="16"/>
  <c r="Z176" i="16"/>
  <c r="N177" i="16"/>
  <c r="Z177" i="16"/>
  <c r="N178" i="16"/>
  <c r="Z178" i="16"/>
  <c r="N179" i="16"/>
  <c r="Z179" i="16"/>
  <c r="N180" i="16"/>
  <c r="Z180" i="16"/>
  <c r="N181" i="16"/>
  <c r="Z181" i="16"/>
  <c r="N182" i="16"/>
  <c r="Z182" i="16"/>
  <c r="N183" i="16"/>
  <c r="Z183" i="16"/>
  <c r="N184" i="16"/>
  <c r="Z184" i="16"/>
  <c r="N185" i="16"/>
  <c r="Z185" i="16"/>
  <c r="N186" i="16"/>
  <c r="Z186" i="16"/>
  <c r="N187" i="16"/>
  <c r="Z187" i="16"/>
  <c r="N188" i="16"/>
  <c r="Z188" i="16"/>
  <c r="N189" i="16"/>
  <c r="Z189" i="16"/>
  <c r="N190" i="16"/>
  <c r="Z190" i="16"/>
  <c r="N191" i="16"/>
  <c r="Z191" i="16"/>
  <c r="N192" i="16"/>
  <c r="Z192" i="16"/>
  <c r="N193" i="16"/>
  <c r="Z193" i="16"/>
  <c r="N194" i="16"/>
  <c r="Z194" i="16"/>
  <c r="N195" i="16"/>
  <c r="Z195" i="16"/>
  <c r="N196" i="16"/>
  <c r="Z196" i="16"/>
  <c r="N197" i="16"/>
  <c r="Z197" i="16"/>
  <c r="N198" i="16"/>
  <c r="Z198" i="16"/>
  <c r="N199" i="16"/>
  <c r="Z199" i="16"/>
  <c r="N200" i="16"/>
  <c r="Z200" i="16"/>
  <c r="N201" i="16"/>
  <c r="Z201" i="16"/>
  <c r="N202" i="16"/>
  <c r="Z202" i="16"/>
  <c r="N203" i="16"/>
  <c r="Z203" i="16"/>
  <c r="N204" i="16"/>
  <c r="Z204" i="16"/>
  <c r="N205" i="16"/>
  <c r="Z205" i="16"/>
  <c r="N206" i="16"/>
  <c r="Z206" i="16"/>
  <c r="N207" i="16"/>
  <c r="Z207" i="16"/>
  <c r="N208" i="16"/>
  <c r="Z208" i="16"/>
  <c r="N209" i="16"/>
  <c r="Z209" i="16"/>
  <c r="N210" i="16"/>
  <c r="Z210" i="16"/>
  <c r="N211" i="16"/>
  <c r="Z211" i="16"/>
  <c r="N212" i="16"/>
  <c r="Z212" i="16"/>
  <c r="N213" i="16"/>
  <c r="Z213" i="16"/>
  <c r="N214" i="16"/>
  <c r="Z214" i="16"/>
  <c r="N215" i="16"/>
  <c r="Z215" i="16"/>
  <c r="N216" i="16"/>
  <c r="Z216" i="16"/>
  <c r="N217" i="16"/>
  <c r="Z217" i="16"/>
  <c r="N218" i="16"/>
  <c r="Z218" i="16"/>
  <c r="N219" i="16"/>
  <c r="Z219" i="16"/>
  <c r="N220" i="16"/>
  <c r="Z220" i="16"/>
  <c r="N221" i="16"/>
  <c r="Z221" i="16"/>
  <c r="N222" i="16"/>
  <c r="Z222" i="16"/>
  <c r="N223" i="16"/>
  <c r="Z223" i="16"/>
  <c r="N224" i="16"/>
  <c r="Z224" i="16"/>
  <c r="N225" i="16"/>
  <c r="Z225" i="16"/>
  <c r="N226" i="16"/>
  <c r="Z226" i="16"/>
  <c r="N227" i="16"/>
  <c r="Z227" i="16"/>
  <c r="N228" i="16"/>
  <c r="Z228" i="16"/>
  <c r="N229" i="16"/>
  <c r="Z229" i="16"/>
  <c r="N230" i="16"/>
  <c r="Z230" i="16"/>
  <c r="N231" i="16"/>
  <c r="Z231" i="16"/>
  <c r="N232" i="16"/>
  <c r="Z232" i="16"/>
  <c r="N233" i="16"/>
  <c r="Z233" i="16"/>
  <c r="N234" i="16"/>
  <c r="Z234" i="16"/>
  <c r="N235" i="16"/>
  <c r="Z235" i="16"/>
  <c r="N236" i="16"/>
  <c r="Z236" i="16"/>
  <c r="N237" i="16"/>
  <c r="Z237" i="16"/>
  <c r="N238" i="16"/>
  <c r="Z238" i="16"/>
  <c r="N239" i="16"/>
  <c r="Z239" i="16"/>
  <c r="N240" i="16"/>
  <c r="Z240" i="16"/>
  <c r="N241" i="16"/>
  <c r="Z241" i="16"/>
  <c r="N242" i="16"/>
  <c r="Z242" i="16"/>
  <c r="N243" i="16"/>
  <c r="Z243" i="16"/>
  <c r="N244" i="16"/>
  <c r="Z244" i="16"/>
  <c r="N245" i="16"/>
  <c r="Z245" i="16"/>
  <c r="N246" i="16"/>
  <c r="Z246" i="16"/>
  <c r="N247" i="16"/>
  <c r="Z247" i="16"/>
  <c r="N248" i="16"/>
  <c r="Z248" i="16"/>
  <c r="N249" i="16"/>
  <c r="Z249" i="16"/>
  <c r="N250" i="16"/>
  <c r="Z250" i="16"/>
  <c r="N251" i="16"/>
  <c r="Z251" i="16"/>
  <c r="N252" i="16"/>
  <c r="Z252" i="16"/>
  <c r="N253" i="16"/>
  <c r="Z253" i="16"/>
  <c r="N254" i="16"/>
  <c r="Z254" i="16"/>
  <c r="N255" i="16"/>
  <c r="Z255" i="16"/>
  <c r="N256" i="16"/>
  <c r="Z256" i="16"/>
  <c r="N257" i="16"/>
  <c r="Z257" i="16"/>
  <c r="N258" i="16"/>
  <c r="Z258" i="16"/>
  <c r="N259" i="16"/>
  <c r="Z259" i="16"/>
  <c r="N260" i="16"/>
  <c r="Z260" i="16"/>
  <c r="N261" i="16"/>
  <c r="Z261" i="16"/>
  <c r="N262" i="16"/>
  <c r="Z262" i="16"/>
  <c r="N263" i="16"/>
  <c r="Z263" i="16"/>
  <c r="N264" i="16"/>
  <c r="Z264" i="16"/>
  <c r="N265" i="16"/>
  <c r="Z265" i="16"/>
  <c r="N266" i="16"/>
  <c r="Z266" i="16"/>
  <c r="N267" i="16"/>
  <c r="Z267" i="16"/>
  <c r="N268" i="16"/>
  <c r="Z268" i="16"/>
  <c r="N269" i="16"/>
  <c r="Z269" i="16"/>
  <c r="N270" i="16"/>
  <c r="Z270" i="16"/>
  <c r="N271" i="16"/>
  <c r="Z271" i="16"/>
  <c r="N272" i="16"/>
  <c r="Z272" i="16"/>
  <c r="N273" i="16"/>
  <c r="Z273" i="16"/>
  <c r="N274" i="16"/>
  <c r="Z274" i="16"/>
  <c r="N275" i="16"/>
  <c r="Z275" i="16"/>
  <c r="N276" i="16"/>
  <c r="Z276" i="16"/>
  <c r="N277" i="16"/>
  <c r="Z277" i="16"/>
  <c r="N278" i="16"/>
  <c r="Z278" i="16"/>
  <c r="N279" i="16"/>
  <c r="Z279" i="16"/>
  <c r="N280" i="16"/>
  <c r="Z280" i="16"/>
  <c r="N281" i="16"/>
  <c r="Z281" i="16"/>
  <c r="N282" i="16"/>
  <c r="Z282" i="16"/>
  <c r="N283" i="16"/>
  <c r="Z283" i="16"/>
  <c r="N284" i="16"/>
  <c r="Z284" i="16"/>
  <c r="N285" i="16"/>
  <c r="Z285" i="16"/>
  <c r="N286" i="16"/>
  <c r="Z286" i="16"/>
  <c r="N287" i="16"/>
  <c r="Z287" i="16"/>
  <c r="N288" i="16"/>
  <c r="Z288" i="16"/>
  <c r="N289" i="16"/>
  <c r="Z289" i="16"/>
  <c r="N290" i="16"/>
  <c r="Z290" i="16"/>
  <c r="N291" i="16"/>
  <c r="Z291" i="16"/>
  <c r="N292" i="16"/>
  <c r="Z292" i="16"/>
  <c r="N293" i="16"/>
  <c r="Z293" i="16"/>
  <c r="N294" i="16"/>
  <c r="Z294" i="16"/>
  <c r="N295" i="16"/>
  <c r="Z295" i="16"/>
  <c r="N296" i="16"/>
  <c r="Z296" i="16"/>
  <c r="N297" i="16"/>
  <c r="Z297" i="16"/>
  <c r="N298" i="16"/>
  <c r="Z298" i="16"/>
  <c r="N299" i="16"/>
  <c r="Z299" i="16"/>
  <c r="N300" i="16"/>
  <c r="Z300" i="16"/>
  <c r="N301" i="16"/>
  <c r="Z301" i="16"/>
  <c r="N302" i="16"/>
  <c r="Z302" i="16"/>
  <c r="N303" i="16"/>
  <c r="Z303" i="16"/>
  <c r="N304" i="16"/>
  <c r="Z304" i="16"/>
  <c r="N305" i="16"/>
  <c r="Z305" i="16"/>
  <c r="N306" i="16"/>
  <c r="Z306" i="16"/>
  <c r="N307" i="16"/>
  <c r="Z307" i="16"/>
  <c r="N308" i="16"/>
  <c r="Z308" i="16"/>
  <c r="N309" i="16"/>
  <c r="Z309" i="16"/>
  <c r="N310" i="16"/>
  <c r="Z310" i="16"/>
  <c r="N311" i="16"/>
  <c r="Z311" i="16"/>
  <c r="N312" i="16"/>
  <c r="Z312" i="16"/>
  <c r="N313" i="16"/>
  <c r="Z313" i="16"/>
  <c r="N314" i="16"/>
  <c r="Z314" i="16"/>
  <c r="N315" i="16"/>
  <c r="Z315" i="16"/>
  <c r="N316" i="16"/>
  <c r="Z316" i="16"/>
  <c r="N317" i="16"/>
  <c r="Z317" i="16"/>
  <c r="N318" i="16"/>
  <c r="Z318" i="16"/>
  <c r="N319" i="16"/>
  <c r="Z319" i="16"/>
  <c r="N320" i="16"/>
  <c r="Z320" i="16"/>
  <c r="N321" i="16"/>
  <c r="Z321" i="16"/>
  <c r="N322" i="16"/>
  <c r="Z322" i="16"/>
  <c r="N323" i="16"/>
  <c r="Z323" i="16"/>
  <c r="N324" i="16"/>
  <c r="Z324" i="16"/>
  <c r="N325" i="16"/>
  <c r="Z325" i="16"/>
  <c r="N326" i="16"/>
  <c r="Z326" i="16"/>
  <c r="N327" i="16"/>
  <c r="Z327" i="16"/>
  <c r="N328" i="16"/>
  <c r="Z328" i="16"/>
  <c r="N329" i="16"/>
  <c r="Z329" i="16"/>
  <c r="N330" i="16"/>
  <c r="Z330" i="16"/>
  <c r="N331" i="16"/>
  <c r="Z331" i="16"/>
  <c r="N332" i="16"/>
  <c r="Z332" i="16"/>
  <c r="N333" i="16"/>
  <c r="Z333" i="16"/>
  <c r="N334" i="16"/>
  <c r="Z334" i="16"/>
  <c r="N335" i="16"/>
  <c r="Z335" i="16"/>
  <c r="N336" i="16"/>
  <c r="Z336" i="16"/>
  <c r="N337" i="16"/>
  <c r="Z337" i="16"/>
  <c r="N338" i="16"/>
  <c r="Z338" i="16"/>
  <c r="N339" i="16"/>
  <c r="Z339" i="16"/>
  <c r="N340" i="16"/>
  <c r="Z340" i="16"/>
  <c r="N341" i="16"/>
  <c r="Z341" i="16"/>
  <c r="N342" i="16"/>
  <c r="Z342" i="16"/>
  <c r="N343" i="16"/>
  <c r="Z343" i="16"/>
  <c r="N344" i="16"/>
  <c r="Z344" i="16"/>
  <c r="N345" i="16"/>
  <c r="Z345" i="16"/>
  <c r="N346" i="16"/>
  <c r="Z346" i="16"/>
  <c r="N347" i="16"/>
  <c r="Z347" i="16"/>
  <c r="N348" i="16"/>
  <c r="Z348" i="16"/>
  <c r="N349" i="16"/>
  <c r="Z349" i="16"/>
  <c r="N350" i="16"/>
  <c r="Z350" i="16"/>
  <c r="N351" i="16"/>
  <c r="Z351" i="16"/>
  <c r="N352" i="16"/>
  <c r="Z352" i="16"/>
  <c r="N353" i="16"/>
  <c r="Z353" i="16"/>
  <c r="N354" i="16"/>
  <c r="Z354" i="16"/>
  <c r="N355" i="16"/>
  <c r="Z355" i="16"/>
  <c r="N356" i="16"/>
  <c r="Z356" i="16"/>
  <c r="N357" i="16"/>
  <c r="Z357" i="16"/>
  <c r="N358" i="16"/>
  <c r="Z358" i="16"/>
  <c r="N359" i="16"/>
  <c r="Z359" i="16"/>
  <c r="N360" i="16"/>
  <c r="Z360" i="16"/>
  <c r="N361" i="16"/>
  <c r="Z361" i="16"/>
  <c r="N362" i="16"/>
  <c r="Z362" i="16"/>
  <c r="N363" i="16"/>
  <c r="Z363" i="16"/>
  <c r="N364" i="16"/>
  <c r="Z364" i="16"/>
  <c r="N365" i="16"/>
  <c r="Z365" i="16"/>
  <c r="N366" i="16"/>
  <c r="Z366" i="16"/>
  <c r="N367" i="16"/>
  <c r="Z367" i="16"/>
  <c r="N368" i="16"/>
  <c r="Z368" i="16"/>
  <c r="N369" i="16"/>
  <c r="Z369" i="16"/>
  <c r="N370" i="16"/>
  <c r="Z370" i="16"/>
  <c r="N371" i="16"/>
  <c r="Z371" i="16"/>
  <c r="N372" i="16"/>
  <c r="Z372" i="16"/>
  <c r="N373" i="16"/>
  <c r="Z373" i="16"/>
  <c r="N374" i="16"/>
  <c r="Z374" i="16"/>
  <c r="N375" i="16"/>
  <c r="Z375" i="16"/>
  <c r="N376" i="16"/>
  <c r="Z376" i="16"/>
  <c r="N377" i="16"/>
  <c r="Z377" i="16"/>
  <c r="N378" i="16"/>
  <c r="Z378" i="16"/>
  <c r="N379" i="16"/>
  <c r="Z379" i="16"/>
  <c r="N380" i="16"/>
  <c r="Z380" i="16"/>
  <c r="N381" i="16"/>
  <c r="Z381" i="16"/>
  <c r="N382" i="16"/>
  <c r="Z382" i="16"/>
  <c r="N383" i="16"/>
  <c r="Z383" i="16"/>
  <c r="N384" i="16"/>
  <c r="Z384" i="16"/>
  <c r="N385" i="16"/>
  <c r="Z385" i="16"/>
  <c r="N386" i="16"/>
  <c r="Z386" i="16"/>
  <c r="N387" i="16"/>
  <c r="Z387" i="16"/>
  <c r="N388" i="16"/>
  <c r="Z388" i="16"/>
  <c r="N389" i="16"/>
  <c r="Z389" i="16"/>
  <c r="N390" i="16"/>
  <c r="Z390" i="16"/>
  <c r="N391" i="16"/>
  <c r="Z391" i="16"/>
  <c r="N392" i="16"/>
  <c r="Z392" i="16"/>
  <c r="N393" i="16"/>
  <c r="Z393" i="16"/>
  <c r="N394" i="16"/>
  <c r="Z394" i="16"/>
  <c r="N395" i="16"/>
  <c r="Z395" i="16"/>
  <c r="N396" i="16"/>
  <c r="Z396" i="16"/>
  <c r="N397" i="16"/>
  <c r="Z397" i="16"/>
  <c r="N398" i="16"/>
  <c r="Z398" i="16"/>
  <c r="N399" i="16"/>
  <c r="Z399" i="16"/>
  <c r="N400" i="16"/>
  <c r="Z400" i="16"/>
  <c r="N401" i="16"/>
  <c r="Z401" i="16"/>
  <c r="N402" i="16"/>
  <c r="Z402" i="16"/>
  <c r="N403" i="16"/>
  <c r="Z403" i="16"/>
  <c r="N404" i="16"/>
  <c r="Z404" i="16"/>
  <c r="N405" i="16"/>
  <c r="Z405" i="16"/>
  <c r="N406" i="16"/>
  <c r="Z406" i="16"/>
  <c r="N407" i="16"/>
  <c r="Z407" i="16"/>
  <c r="N408" i="16"/>
  <c r="Z408" i="16"/>
  <c r="N409" i="16"/>
  <c r="Z409" i="16"/>
  <c r="N410" i="16"/>
  <c r="Z410" i="16"/>
  <c r="N411" i="16"/>
  <c r="Z411" i="16"/>
  <c r="N412" i="16"/>
  <c r="Z412" i="16"/>
  <c r="N413" i="16"/>
  <c r="Z413" i="16"/>
  <c r="N414" i="16"/>
  <c r="Z414" i="16"/>
  <c r="N415" i="16"/>
  <c r="Z415" i="16"/>
  <c r="N416" i="16"/>
  <c r="Z416" i="16"/>
  <c r="N417" i="16"/>
  <c r="Z417" i="16"/>
  <c r="N418" i="16"/>
  <c r="Z418" i="16"/>
  <c r="N419" i="16"/>
  <c r="Z419" i="16"/>
  <c r="N420" i="16"/>
  <c r="Z420" i="16"/>
  <c r="N421" i="16"/>
  <c r="Z421" i="16"/>
  <c r="N422" i="16"/>
  <c r="Z422" i="16"/>
  <c r="N423" i="16"/>
  <c r="Z423" i="16"/>
  <c r="N424" i="16"/>
  <c r="Z424" i="16"/>
  <c r="N425" i="16"/>
  <c r="Z425" i="16"/>
  <c r="N426" i="16"/>
  <c r="Z426" i="16"/>
  <c r="N427" i="16"/>
  <c r="Z427" i="16"/>
  <c r="N428" i="16"/>
  <c r="Z428" i="16"/>
  <c r="N429" i="16"/>
  <c r="Z429" i="16"/>
  <c r="N430" i="16"/>
  <c r="Z430" i="16"/>
  <c r="N431" i="16"/>
  <c r="Z431" i="16"/>
  <c r="N432" i="16"/>
  <c r="Z432" i="16"/>
  <c r="N433" i="16"/>
  <c r="Z433" i="16"/>
  <c r="N434" i="16"/>
  <c r="Z434" i="16"/>
  <c r="N435" i="16"/>
  <c r="Z435" i="16"/>
  <c r="N436" i="16"/>
  <c r="Z436" i="16"/>
  <c r="N437" i="16"/>
  <c r="Z437" i="16"/>
  <c r="N438" i="16"/>
  <c r="Z438" i="16"/>
  <c r="N439" i="16"/>
  <c r="Z439" i="16"/>
  <c r="N440" i="16"/>
  <c r="Z440" i="16"/>
  <c r="N441" i="16"/>
  <c r="Z441" i="16"/>
  <c r="N442" i="16"/>
  <c r="Z442" i="16"/>
  <c r="N443" i="16"/>
  <c r="Z443" i="16"/>
  <c r="N444" i="16"/>
  <c r="Z444" i="16"/>
  <c r="N445" i="16"/>
  <c r="Z445" i="16"/>
  <c r="N446" i="16"/>
  <c r="Z446" i="16"/>
  <c r="N447" i="16"/>
  <c r="Z447" i="16"/>
  <c r="N448" i="16"/>
  <c r="Z448" i="16"/>
  <c r="N449" i="16"/>
  <c r="Z449" i="16"/>
  <c r="N450" i="16"/>
  <c r="Z450" i="16"/>
  <c r="N451" i="16"/>
  <c r="Z451" i="16"/>
  <c r="N452" i="16"/>
  <c r="Z452" i="16"/>
  <c r="N453" i="16"/>
  <c r="Z453" i="16"/>
  <c r="N454" i="16"/>
  <c r="Z454" i="16"/>
  <c r="N455" i="16"/>
  <c r="Z455" i="16"/>
  <c r="N456" i="16"/>
  <c r="Z456" i="16"/>
  <c r="N457" i="16"/>
  <c r="Z457" i="16"/>
  <c r="N458" i="16"/>
  <c r="Z458" i="16"/>
  <c r="N459" i="16"/>
  <c r="Z459" i="16"/>
  <c r="N460" i="16"/>
  <c r="Z460" i="16"/>
  <c r="N461" i="16"/>
  <c r="Z461" i="16"/>
  <c r="N462" i="16"/>
  <c r="Z462" i="16"/>
  <c r="N463" i="16"/>
  <c r="Z463" i="16"/>
  <c r="N464" i="16"/>
  <c r="Z464" i="16"/>
  <c r="N465" i="16"/>
  <c r="Z465" i="16"/>
  <c r="N466" i="16"/>
  <c r="Z466" i="16"/>
  <c r="N467" i="16"/>
  <c r="Z467" i="16"/>
  <c r="N468" i="16"/>
  <c r="Z468" i="16"/>
  <c r="N469" i="16"/>
  <c r="Z469" i="16"/>
  <c r="N470" i="16"/>
  <c r="Z470" i="16"/>
  <c r="N471" i="16"/>
  <c r="Z471" i="16"/>
  <c r="N472" i="16"/>
  <c r="Z472" i="16"/>
  <c r="N473" i="16"/>
  <c r="Z473" i="16"/>
  <c r="N474" i="16"/>
  <c r="Z474" i="16"/>
  <c r="N475" i="16"/>
  <c r="Z475" i="16"/>
  <c r="N476" i="16"/>
  <c r="Z476" i="16"/>
  <c r="N477" i="16"/>
  <c r="Z477" i="16"/>
  <c r="N478" i="16"/>
  <c r="Z478" i="16"/>
  <c r="N479" i="16"/>
  <c r="Z479" i="16"/>
  <c r="N480" i="16"/>
  <c r="Z480" i="16"/>
  <c r="N481" i="16"/>
  <c r="Z481" i="16"/>
  <c r="N482" i="16"/>
  <c r="Z482" i="16"/>
  <c r="N483" i="16"/>
  <c r="Z483" i="16"/>
  <c r="N484" i="16"/>
  <c r="Z484" i="16"/>
  <c r="N485" i="16"/>
  <c r="Z485" i="16"/>
  <c r="N486" i="16"/>
  <c r="Z486" i="16"/>
  <c r="N487" i="16"/>
  <c r="Z487" i="16"/>
  <c r="N488" i="16"/>
  <c r="Z488" i="16"/>
  <c r="N489" i="16"/>
  <c r="Z489" i="16"/>
  <c r="N490" i="16"/>
  <c r="Z490" i="16"/>
  <c r="N491" i="16"/>
  <c r="Z491" i="16"/>
  <c r="N492" i="16"/>
  <c r="Z492" i="16"/>
  <c r="N493" i="16"/>
  <c r="Z493" i="16"/>
  <c r="N494" i="16"/>
  <c r="Z494" i="16"/>
  <c r="N495" i="16"/>
  <c r="Z495" i="16"/>
  <c r="N496" i="16"/>
  <c r="Z496" i="16"/>
  <c r="N497" i="16"/>
  <c r="Z497" i="16"/>
  <c r="N498" i="16"/>
  <c r="Z498" i="16"/>
  <c r="N499" i="16"/>
  <c r="Z499" i="16"/>
  <c r="N500" i="16"/>
  <c r="Z500" i="16"/>
  <c r="N501" i="16"/>
  <c r="Z501" i="16"/>
  <c r="N502" i="16"/>
  <c r="Z502" i="16"/>
  <c r="N503" i="16"/>
  <c r="Z503" i="16"/>
  <c r="N504" i="16"/>
  <c r="Z504" i="16"/>
  <c r="N505" i="16"/>
  <c r="Z505" i="16"/>
  <c r="N506" i="16"/>
  <c r="Z506" i="16"/>
  <c r="N507" i="16"/>
  <c r="Z507" i="16"/>
  <c r="N508" i="16"/>
  <c r="Z508" i="16"/>
  <c r="N509" i="16"/>
  <c r="Z509" i="16"/>
  <c r="N510" i="16"/>
  <c r="Z510" i="16"/>
  <c r="N511" i="16"/>
  <c r="Z511" i="16"/>
  <c r="N512" i="16"/>
  <c r="Z512" i="16"/>
  <c r="N513" i="16"/>
  <c r="Z513" i="16"/>
  <c r="N514" i="16"/>
  <c r="Z514" i="16"/>
  <c r="N515" i="16"/>
  <c r="Z515" i="16"/>
  <c r="N516" i="16"/>
  <c r="Z516" i="16"/>
  <c r="N517" i="16"/>
  <c r="Z517" i="16"/>
  <c r="N518" i="16"/>
  <c r="Z518" i="16"/>
  <c r="N519" i="16"/>
  <c r="Z519" i="16"/>
  <c r="N520" i="16"/>
  <c r="Z520" i="16"/>
  <c r="N521" i="16"/>
  <c r="Z521" i="16"/>
  <c r="N522" i="16"/>
  <c r="Z522" i="16"/>
  <c r="N523" i="16"/>
  <c r="Z523" i="16"/>
  <c r="N524" i="16"/>
  <c r="Z524" i="16"/>
  <c r="N525" i="16"/>
  <c r="Z525" i="16"/>
  <c r="N526" i="16"/>
  <c r="Z526" i="16"/>
  <c r="N527" i="16"/>
  <c r="Z527" i="16"/>
  <c r="N528" i="16"/>
  <c r="Z528" i="16"/>
  <c r="N529" i="16"/>
  <c r="Z529" i="16"/>
  <c r="N530" i="16"/>
  <c r="Z530" i="16"/>
  <c r="N531" i="16"/>
  <c r="Z531" i="16"/>
  <c r="N532" i="16"/>
  <c r="Z532" i="16"/>
  <c r="N533" i="16"/>
  <c r="Z533" i="16"/>
  <c r="N534" i="16"/>
  <c r="Z534" i="16"/>
  <c r="N535" i="16"/>
  <c r="Z535" i="16"/>
  <c r="N536" i="16"/>
  <c r="Z536" i="16"/>
  <c r="N537" i="16"/>
  <c r="Z537" i="16"/>
  <c r="N538" i="16"/>
  <c r="Z538" i="16"/>
  <c r="N539" i="16"/>
  <c r="Z539" i="16"/>
  <c r="N540" i="16"/>
  <c r="Z540" i="16"/>
  <c r="N541" i="16"/>
  <c r="Z541" i="16"/>
  <c r="N542" i="16"/>
  <c r="Z542" i="16"/>
  <c r="N543" i="16"/>
  <c r="Z543" i="16"/>
  <c r="N544" i="16"/>
  <c r="Z544" i="16"/>
  <c r="N545" i="16"/>
  <c r="Z545" i="16"/>
  <c r="N546" i="16"/>
  <c r="Z546" i="16"/>
  <c r="N547" i="16"/>
  <c r="Z547" i="16"/>
  <c r="N548" i="16"/>
  <c r="Z548" i="16"/>
  <c r="N549" i="16"/>
  <c r="Z549" i="16"/>
  <c r="N550" i="16"/>
  <c r="Z550" i="16"/>
  <c r="N551" i="16"/>
  <c r="Z551" i="16"/>
  <c r="N552" i="16"/>
  <c r="Z552" i="16"/>
  <c r="N553" i="16"/>
  <c r="Z553" i="16"/>
  <c r="N554" i="16"/>
  <c r="Z554" i="16"/>
  <c r="N555" i="16"/>
  <c r="Z555" i="16"/>
  <c r="N556" i="16"/>
  <c r="Z556" i="16"/>
  <c r="N557" i="16"/>
  <c r="Z557" i="16"/>
  <c r="N558" i="16"/>
  <c r="Z558" i="16"/>
  <c r="N559" i="16"/>
  <c r="Z559" i="16"/>
  <c r="N560" i="16"/>
  <c r="Z560" i="16"/>
  <c r="N561" i="16"/>
  <c r="Z561" i="16"/>
  <c r="N562" i="16"/>
  <c r="Z562" i="16"/>
  <c r="N563" i="16"/>
  <c r="Z563" i="16"/>
  <c r="N564" i="16"/>
  <c r="Z564" i="16"/>
  <c r="N565" i="16"/>
  <c r="Z565" i="16"/>
  <c r="N566" i="16"/>
  <c r="Z566" i="16"/>
  <c r="N567" i="16"/>
  <c r="Z567" i="16"/>
  <c r="N568" i="16"/>
  <c r="Z568" i="16"/>
  <c r="N569" i="16"/>
  <c r="Z569" i="16"/>
  <c r="N570" i="16"/>
  <c r="Z570" i="16"/>
  <c r="N571" i="16"/>
  <c r="Z571" i="16"/>
  <c r="N572" i="16"/>
  <c r="Z572" i="16"/>
  <c r="N573" i="16"/>
  <c r="Z573" i="16"/>
  <c r="N574" i="16"/>
  <c r="Z574" i="16"/>
  <c r="N575" i="16"/>
  <c r="Z575" i="16"/>
  <c r="N576" i="16"/>
  <c r="Z576" i="16"/>
  <c r="N577" i="16"/>
  <c r="Z577" i="16"/>
  <c r="N578" i="16"/>
  <c r="Z578" i="16"/>
  <c r="N579" i="16"/>
  <c r="Z579" i="16"/>
  <c r="N580" i="16"/>
  <c r="Z580" i="16"/>
  <c r="N581" i="16"/>
  <c r="Z581" i="16"/>
  <c r="N582" i="16"/>
  <c r="Z582" i="16"/>
  <c r="N583" i="16"/>
  <c r="Z583" i="16"/>
  <c r="N584" i="16"/>
  <c r="Z584" i="16"/>
  <c r="N585" i="16"/>
  <c r="Z585" i="16"/>
  <c r="N586" i="16"/>
  <c r="Z586" i="16"/>
  <c r="N587" i="16"/>
  <c r="Z587" i="16"/>
  <c r="N588" i="16"/>
  <c r="Z588" i="16"/>
  <c r="N589" i="16"/>
  <c r="Z589" i="16"/>
  <c r="N590" i="16"/>
  <c r="Z590" i="16"/>
  <c r="N591" i="16"/>
  <c r="Z591" i="16"/>
  <c r="N592" i="16"/>
  <c r="Z592" i="16"/>
  <c r="N593" i="16"/>
  <c r="Z593" i="16"/>
  <c r="N594" i="16"/>
  <c r="Z594" i="16"/>
  <c r="N595" i="16"/>
  <c r="Z595" i="16"/>
  <c r="N596" i="16"/>
  <c r="Z596" i="16"/>
  <c r="N597" i="16"/>
  <c r="Z597" i="16"/>
  <c r="N598" i="16"/>
  <c r="Z598" i="16"/>
  <c r="N599" i="16"/>
  <c r="Z599" i="16"/>
  <c r="N600" i="16"/>
  <c r="Z600" i="16"/>
  <c r="N601" i="16"/>
  <c r="Z601" i="16"/>
  <c r="N602" i="16"/>
  <c r="Z602" i="16"/>
  <c r="N603" i="16"/>
  <c r="Z603" i="16"/>
  <c r="N604" i="16"/>
  <c r="Z604" i="16"/>
  <c r="N605" i="16"/>
  <c r="Z605" i="16"/>
  <c r="N606" i="16"/>
  <c r="Z606" i="16"/>
  <c r="N607" i="16"/>
  <c r="Z607" i="16"/>
  <c r="N608" i="16"/>
  <c r="Z608" i="16"/>
  <c r="N609" i="16"/>
  <c r="Z609" i="16"/>
  <c r="N610" i="16"/>
  <c r="Z610" i="16"/>
  <c r="N611" i="16"/>
  <c r="Z611" i="16"/>
  <c r="N612" i="16"/>
  <c r="Z612" i="16"/>
  <c r="N613" i="16"/>
  <c r="Z613" i="16"/>
  <c r="N614" i="16"/>
  <c r="Z614" i="16"/>
  <c r="N615" i="16"/>
  <c r="Z615" i="16"/>
  <c r="N616" i="16"/>
  <c r="Z616" i="16"/>
  <c r="N617" i="16"/>
  <c r="Z617" i="16"/>
  <c r="N618" i="16"/>
  <c r="Z618" i="16"/>
  <c r="N619" i="16"/>
  <c r="Z619" i="16"/>
  <c r="N620" i="16"/>
  <c r="Z620" i="16"/>
  <c r="N621" i="16"/>
  <c r="Z621" i="16"/>
  <c r="N622" i="16"/>
  <c r="Z622" i="16"/>
  <c r="N623" i="16"/>
  <c r="Z623" i="16"/>
  <c r="N624" i="16"/>
  <c r="Z624" i="16"/>
  <c r="N625" i="16"/>
  <c r="Z625" i="16"/>
  <c r="N626" i="16"/>
  <c r="Z626" i="16"/>
  <c r="N627" i="16"/>
  <c r="Z627" i="16"/>
  <c r="N628" i="16"/>
  <c r="Z628" i="16"/>
  <c r="N629" i="16"/>
  <c r="Z629" i="16"/>
  <c r="N630" i="16"/>
  <c r="Z630" i="16"/>
  <c r="N631" i="16"/>
  <c r="Z631" i="16"/>
  <c r="N632" i="16"/>
  <c r="Z632" i="16"/>
  <c r="N633" i="16"/>
  <c r="Z633" i="16"/>
  <c r="N634" i="16"/>
  <c r="Z634" i="16"/>
  <c r="N635" i="16"/>
  <c r="Z635" i="16"/>
  <c r="N636" i="16"/>
  <c r="Z636" i="16"/>
  <c r="N637" i="16"/>
  <c r="Z637" i="16"/>
  <c r="N638" i="16"/>
  <c r="Z638" i="16"/>
  <c r="N639" i="16"/>
  <c r="Z639" i="16"/>
  <c r="N640" i="16"/>
  <c r="Z640" i="16"/>
  <c r="N641" i="16"/>
  <c r="Z641" i="16"/>
  <c r="N642" i="16"/>
  <c r="Z642" i="16"/>
  <c r="N643" i="16"/>
  <c r="Z643" i="16"/>
  <c r="N644" i="16"/>
  <c r="Z644" i="16"/>
  <c r="N645" i="16"/>
  <c r="Z645" i="16"/>
  <c r="N646" i="16"/>
  <c r="Z646" i="16"/>
  <c r="N647" i="16"/>
  <c r="Z647" i="16"/>
  <c r="N648" i="16"/>
  <c r="Z648" i="16"/>
  <c r="N649" i="16"/>
  <c r="Z649" i="16"/>
  <c r="N650" i="16"/>
  <c r="Z650" i="16"/>
  <c r="N651" i="16"/>
  <c r="Z651" i="16"/>
  <c r="N652" i="16"/>
  <c r="Z652" i="16"/>
  <c r="N653" i="16"/>
  <c r="Z653" i="16"/>
  <c r="N654" i="16"/>
  <c r="Z654" i="16"/>
  <c r="N655" i="16"/>
  <c r="Z655" i="16"/>
  <c r="N656" i="16"/>
  <c r="Z656" i="16"/>
  <c r="N657" i="16"/>
  <c r="Z657" i="16"/>
  <c r="N658" i="16"/>
  <c r="Z658" i="16"/>
  <c r="N659" i="16"/>
  <c r="Z659" i="16"/>
  <c r="N660" i="16"/>
  <c r="Z660" i="16"/>
  <c r="N661" i="16"/>
  <c r="Z661" i="16"/>
  <c r="N662" i="16"/>
  <c r="Z662" i="16"/>
  <c r="N663" i="16"/>
  <c r="Z663" i="16"/>
  <c r="N664" i="16"/>
  <c r="Z664" i="16"/>
  <c r="N665" i="16"/>
  <c r="Z665" i="16"/>
  <c r="N666" i="16"/>
  <c r="Z666" i="16"/>
  <c r="N667" i="16"/>
  <c r="Z667" i="16"/>
  <c r="N668" i="16"/>
  <c r="Z668" i="16"/>
  <c r="N669" i="16"/>
  <c r="Z669" i="16"/>
  <c r="N670" i="16"/>
  <c r="Z670" i="16"/>
  <c r="N671" i="16"/>
  <c r="Z671" i="16"/>
  <c r="N672" i="16"/>
  <c r="Z672" i="16"/>
  <c r="N673" i="16"/>
  <c r="Z673" i="16"/>
  <c r="N674" i="16"/>
  <c r="Z674" i="16"/>
  <c r="N675" i="16"/>
  <c r="Z675" i="16"/>
  <c r="N676" i="16"/>
  <c r="Z676" i="16"/>
  <c r="N677" i="16"/>
  <c r="Z677" i="16"/>
  <c r="N678" i="16"/>
  <c r="Z678" i="16"/>
  <c r="N679" i="16"/>
  <c r="Z679" i="16"/>
  <c r="N680" i="16"/>
  <c r="Z680" i="16"/>
  <c r="N681" i="16"/>
  <c r="Z681" i="16"/>
  <c r="N682" i="16"/>
  <c r="Z682" i="16"/>
  <c r="N683" i="16"/>
  <c r="Z683" i="16"/>
  <c r="N684" i="16"/>
  <c r="Z684" i="16"/>
  <c r="N685" i="16"/>
  <c r="Z685" i="16"/>
  <c r="N686" i="16"/>
  <c r="Z686" i="16"/>
  <c r="N687" i="16"/>
  <c r="Z687" i="16"/>
  <c r="N688" i="16"/>
  <c r="Z688" i="16"/>
  <c r="N689" i="16"/>
  <c r="Z689" i="16"/>
  <c r="N690" i="16"/>
  <c r="Z690" i="16"/>
  <c r="N691" i="16"/>
  <c r="Z691" i="16"/>
  <c r="N692" i="16"/>
  <c r="Z692" i="16"/>
  <c r="N693" i="16"/>
  <c r="Z693" i="16"/>
  <c r="N694" i="16"/>
  <c r="Z694" i="16"/>
  <c r="N695" i="16"/>
  <c r="Z695" i="16"/>
  <c r="N696" i="16"/>
  <c r="Z696" i="16"/>
  <c r="N697" i="16"/>
  <c r="Z697" i="16"/>
  <c r="N698" i="16"/>
  <c r="Z698" i="16"/>
  <c r="N699" i="16"/>
  <c r="Z699" i="16"/>
  <c r="N700" i="16"/>
  <c r="Z700" i="16"/>
  <c r="N701" i="16"/>
  <c r="Z701" i="16"/>
  <c r="N702" i="16"/>
  <c r="Z702" i="16"/>
  <c r="N703" i="16"/>
  <c r="Z703" i="16"/>
  <c r="N704" i="16"/>
  <c r="Z704" i="16"/>
  <c r="N705" i="16"/>
  <c r="Z705" i="16"/>
  <c r="N706" i="16"/>
  <c r="Z706" i="16"/>
  <c r="N707" i="16"/>
  <c r="Z707" i="16"/>
  <c r="N708" i="16"/>
  <c r="Z708" i="16"/>
  <c r="N709" i="16"/>
  <c r="Z709" i="16"/>
  <c r="N710" i="16"/>
  <c r="Z710" i="16"/>
  <c r="N711" i="16"/>
  <c r="Z711" i="16"/>
  <c r="N712" i="16"/>
  <c r="Z712" i="16"/>
  <c r="N713" i="16"/>
  <c r="Z713" i="16"/>
  <c r="N714" i="16"/>
  <c r="Z714" i="16"/>
  <c r="N715" i="16"/>
  <c r="Z715" i="16"/>
  <c r="N716" i="16"/>
  <c r="Z716" i="16"/>
  <c r="N717" i="16"/>
  <c r="Z717" i="16"/>
  <c r="N718" i="16"/>
  <c r="Z718" i="16"/>
  <c r="N719" i="16"/>
  <c r="Z719" i="16"/>
  <c r="N720" i="16"/>
  <c r="Z720" i="16"/>
  <c r="N721" i="16"/>
  <c r="Z721" i="16"/>
  <c r="N722" i="16"/>
  <c r="Z722" i="16"/>
  <c r="N723" i="16"/>
  <c r="Z723" i="16"/>
  <c r="N724" i="16"/>
  <c r="Z724" i="16"/>
  <c r="N725" i="16"/>
  <c r="Z725" i="16"/>
  <c r="N726" i="16"/>
  <c r="Z726" i="16"/>
  <c r="N727" i="16"/>
  <c r="Z727" i="16"/>
  <c r="N728" i="16"/>
  <c r="Z728" i="16"/>
  <c r="N729" i="16"/>
  <c r="Z729" i="16"/>
  <c r="N730" i="16"/>
  <c r="Z730" i="16"/>
  <c r="N731" i="16"/>
  <c r="Z731" i="16"/>
  <c r="N732" i="16"/>
  <c r="Z732" i="16"/>
  <c r="N733" i="16"/>
  <c r="Z733" i="16"/>
  <c r="N734" i="16"/>
  <c r="Z734" i="16"/>
  <c r="N735" i="16"/>
  <c r="Z735" i="16"/>
  <c r="N736" i="16"/>
  <c r="Z736" i="16"/>
  <c r="N737" i="16"/>
  <c r="Z737" i="16"/>
  <c r="N738" i="16"/>
  <c r="Z738" i="16"/>
  <c r="N739" i="16"/>
  <c r="Z739" i="16"/>
  <c r="N740" i="16"/>
  <c r="Z740" i="16"/>
  <c r="N741" i="16"/>
  <c r="Z741" i="16"/>
  <c r="N742" i="16"/>
  <c r="Z742" i="16"/>
  <c r="N743" i="16"/>
  <c r="Z743" i="16"/>
  <c r="N744" i="16"/>
  <c r="Z744" i="16"/>
  <c r="N745" i="16"/>
  <c r="Z745" i="16"/>
  <c r="N746" i="16"/>
  <c r="Z746" i="16"/>
  <c r="N747" i="16"/>
  <c r="Z747" i="16"/>
  <c r="N748" i="16"/>
  <c r="Z748" i="16"/>
  <c r="N749" i="16"/>
  <c r="Z749" i="16"/>
  <c r="N750" i="16"/>
  <c r="Z750" i="16"/>
  <c r="N751" i="16"/>
  <c r="Z751" i="16"/>
  <c r="N752" i="16"/>
  <c r="Z752" i="16"/>
  <c r="N753" i="16"/>
  <c r="Z753" i="16"/>
  <c r="N754" i="16"/>
  <c r="Z754" i="16"/>
  <c r="N755" i="16"/>
  <c r="Z755" i="16"/>
  <c r="N756" i="16"/>
  <c r="Z756" i="16"/>
  <c r="N757" i="16"/>
  <c r="Z757" i="16"/>
  <c r="N758" i="16"/>
  <c r="Z758" i="16"/>
  <c r="N759" i="16"/>
  <c r="Z759" i="16"/>
  <c r="N760" i="16"/>
  <c r="Z760" i="16"/>
  <c r="N761" i="16"/>
  <c r="Z761" i="16"/>
  <c r="N762" i="16"/>
  <c r="Z762" i="16"/>
  <c r="N763" i="16"/>
  <c r="Z763" i="16"/>
  <c r="N764" i="16"/>
  <c r="Z764" i="16"/>
  <c r="N765" i="16"/>
  <c r="Z765" i="16"/>
  <c r="N766" i="16"/>
  <c r="Z766" i="16"/>
  <c r="N767" i="16"/>
  <c r="Z767" i="16"/>
  <c r="N768" i="16"/>
  <c r="Z768" i="16"/>
  <c r="N769" i="16"/>
  <c r="Z769" i="16"/>
  <c r="N770" i="16"/>
  <c r="Z770" i="16"/>
  <c r="N771" i="16"/>
  <c r="Z771" i="16"/>
  <c r="N772" i="16"/>
  <c r="Z772" i="16"/>
  <c r="N773" i="16"/>
  <c r="Z773" i="16"/>
  <c r="N774" i="16"/>
  <c r="Z774" i="16"/>
  <c r="N775" i="16"/>
  <c r="Z775" i="16"/>
  <c r="N776" i="16"/>
  <c r="Z776" i="16"/>
  <c r="N777" i="16"/>
  <c r="Z777" i="16"/>
  <c r="N778" i="16"/>
  <c r="Z778" i="16"/>
  <c r="N779" i="16"/>
  <c r="Z779" i="16"/>
  <c r="N780" i="16"/>
  <c r="Z780" i="16"/>
  <c r="N781" i="16"/>
  <c r="Z781" i="16"/>
  <c r="N782" i="16"/>
  <c r="Z782" i="16"/>
  <c r="N783" i="16"/>
  <c r="Z783" i="16"/>
  <c r="N784" i="16"/>
  <c r="Z784" i="16"/>
  <c r="N785" i="16"/>
  <c r="Z785" i="16"/>
  <c r="N786" i="16"/>
  <c r="Z786" i="16"/>
  <c r="N787" i="16"/>
  <c r="Z787" i="16"/>
  <c r="N788" i="16"/>
  <c r="Z788" i="16"/>
  <c r="N789" i="16"/>
  <c r="Z789" i="16"/>
  <c r="N790" i="16"/>
  <c r="Z790" i="16"/>
  <c r="N791" i="16"/>
  <c r="Z791" i="16"/>
  <c r="N792" i="16"/>
  <c r="Z792" i="16"/>
  <c r="N793" i="16"/>
  <c r="Z793" i="16"/>
  <c r="N794" i="16"/>
  <c r="Z794" i="16"/>
  <c r="N795" i="16"/>
  <c r="Z795" i="16"/>
  <c r="N796" i="16"/>
  <c r="Z796" i="16"/>
  <c r="N797" i="16"/>
  <c r="Z797" i="16"/>
  <c r="N798" i="16"/>
  <c r="Z798" i="16"/>
  <c r="N799" i="16"/>
  <c r="Z799" i="16"/>
  <c r="N800" i="16"/>
  <c r="Z800" i="16"/>
  <c r="N801" i="16"/>
  <c r="Z801" i="16"/>
  <c r="N802" i="16"/>
  <c r="Z802" i="16"/>
  <c r="N803" i="16"/>
  <c r="Z803" i="16"/>
  <c r="N804" i="16"/>
  <c r="Z804" i="16"/>
  <c r="N805" i="16"/>
  <c r="Z805" i="16"/>
  <c r="N806" i="16"/>
  <c r="Z806" i="16"/>
  <c r="N807" i="16"/>
  <c r="Z807" i="16"/>
  <c r="N808" i="16"/>
  <c r="Z808" i="16"/>
  <c r="N809" i="16"/>
  <c r="Z809" i="16"/>
  <c r="N810" i="16"/>
  <c r="Z810" i="16"/>
  <c r="N811" i="16"/>
  <c r="Z811" i="16"/>
  <c r="N812" i="16"/>
  <c r="Z812" i="16"/>
  <c r="N813" i="16"/>
  <c r="Z813" i="16"/>
  <c r="N814" i="16"/>
  <c r="Z814" i="16"/>
  <c r="N815" i="16"/>
  <c r="Z815" i="16"/>
  <c r="N816" i="16"/>
  <c r="Z816" i="16"/>
  <c r="N817" i="16"/>
  <c r="Z817" i="16"/>
  <c r="N818" i="16"/>
  <c r="Z818" i="16"/>
  <c r="N819" i="16"/>
  <c r="Z819" i="16"/>
  <c r="N820" i="16"/>
  <c r="Z820" i="16"/>
  <c r="N821" i="16"/>
  <c r="Z821" i="16"/>
  <c r="N822" i="16"/>
  <c r="Z822" i="16"/>
  <c r="N823" i="16"/>
  <c r="Z823" i="16"/>
  <c r="N824" i="16"/>
  <c r="Z824" i="16"/>
  <c r="N825" i="16"/>
  <c r="Z825" i="16"/>
  <c r="N826" i="16"/>
  <c r="Z826" i="16"/>
  <c r="N827" i="16"/>
  <c r="Z827" i="16"/>
  <c r="N828" i="16"/>
  <c r="Z828" i="16"/>
  <c r="N829" i="16"/>
  <c r="Z829" i="16"/>
  <c r="N830" i="16"/>
  <c r="Z830" i="16"/>
  <c r="N831" i="16"/>
  <c r="Z831" i="16"/>
  <c r="N832" i="16"/>
  <c r="Z832" i="16"/>
  <c r="N833" i="16"/>
  <c r="Z833" i="16"/>
  <c r="N834" i="16"/>
  <c r="Z834" i="16"/>
  <c r="N835" i="16"/>
  <c r="Z835" i="16"/>
  <c r="N836" i="16"/>
  <c r="Z836" i="16"/>
  <c r="N837" i="16"/>
  <c r="Z837" i="16"/>
  <c r="N838" i="16"/>
  <c r="Z838" i="16"/>
  <c r="N839" i="16"/>
  <c r="Z839" i="16"/>
  <c r="N840" i="16"/>
  <c r="Z840" i="16"/>
  <c r="N841" i="16"/>
  <c r="Z841" i="16"/>
  <c r="N842" i="16"/>
  <c r="Z842" i="16"/>
  <c r="N843" i="16"/>
  <c r="Z843" i="16"/>
  <c r="N844" i="16"/>
  <c r="Z844" i="16"/>
  <c r="N845" i="16"/>
  <c r="Z845" i="16"/>
  <c r="N846" i="16"/>
  <c r="Z846" i="16"/>
  <c r="N847" i="16"/>
  <c r="Z847" i="16"/>
  <c r="N848" i="16"/>
  <c r="Z848" i="16"/>
  <c r="N849" i="16"/>
  <c r="Z849" i="16"/>
  <c r="N850" i="16"/>
  <c r="Z850" i="16"/>
  <c r="N851" i="16"/>
  <c r="Z851" i="16"/>
  <c r="N852" i="16"/>
  <c r="Z852" i="16"/>
  <c r="N853" i="16"/>
  <c r="Z853" i="16"/>
  <c r="N854" i="16"/>
  <c r="Z854" i="16"/>
  <c r="N855" i="16"/>
  <c r="Z855" i="16"/>
  <c r="N856" i="16"/>
  <c r="Z856" i="16"/>
  <c r="N857" i="16"/>
  <c r="Z857" i="16"/>
  <c r="N858" i="16"/>
  <c r="Z858" i="16"/>
  <c r="N859" i="16"/>
  <c r="Z859" i="16"/>
  <c r="N860" i="16"/>
  <c r="Z860" i="16"/>
  <c r="N861" i="16"/>
  <c r="Z861" i="16"/>
  <c r="N862" i="16"/>
  <c r="Z862" i="16"/>
  <c r="N863" i="16"/>
  <c r="Z863" i="16"/>
  <c r="N864" i="16"/>
  <c r="Z864" i="16"/>
  <c r="N865" i="16"/>
  <c r="Z865" i="16"/>
  <c r="N866" i="16"/>
  <c r="Z866" i="16"/>
  <c r="N867" i="16"/>
  <c r="Z867" i="16"/>
  <c r="N868" i="16"/>
  <c r="Z868" i="16"/>
  <c r="N869" i="16"/>
  <c r="Z869" i="16"/>
  <c r="N870" i="16"/>
  <c r="Z870" i="16"/>
  <c r="N871" i="16"/>
  <c r="Z871" i="16"/>
  <c r="N872" i="16"/>
  <c r="Z872" i="16"/>
  <c r="N873" i="16"/>
  <c r="Z873" i="16"/>
  <c r="N874" i="16"/>
  <c r="Z874" i="16"/>
  <c r="N875" i="16"/>
  <c r="Z875" i="16"/>
  <c r="N876" i="16"/>
  <c r="Z876" i="16"/>
  <c r="N877" i="16"/>
  <c r="Z877" i="16"/>
  <c r="N878" i="16"/>
  <c r="Z878" i="16"/>
  <c r="N879" i="16"/>
  <c r="Z879" i="16"/>
  <c r="N880" i="16"/>
  <c r="Z880" i="16"/>
  <c r="N881" i="16"/>
  <c r="Z881" i="16"/>
  <c r="N882" i="16"/>
  <c r="Z882" i="16"/>
  <c r="N883" i="16"/>
  <c r="Z883" i="16"/>
  <c r="N884" i="16"/>
  <c r="Z884" i="16"/>
  <c r="N885" i="16"/>
  <c r="Z885" i="16"/>
  <c r="N886" i="16"/>
  <c r="Z886" i="16"/>
  <c r="N887" i="16"/>
  <c r="Z887" i="16"/>
  <c r="N888" i="16"/>
  <c r="Z888" i="16"/>
  <c r="N889" i="16"/>
  <c r="Z889" i="16"/>
  <c r="N890" i="16"/>
  <c r="Z890" i="16"/>
  <c r="N891" i="16"/>
  <c r="Z891" i="16"/>
  <c r="N892" i="16"/>
  <c r="Z892" i="16"/>
  <c r="N893" i="16"/>
  <c r="Z893" i="16"/>
  <c r="N894" i="16"/>
  <c r="Z894" i="16"/>
  <c r="N895" i="16"/>
  <c r="Z895" i="16"/>
  <c r="N896" i="16"/>
  <c r="Z896" i="16"/>
  <c r="N897" i="16"/>
  <c r="Z897" i="16"/>
  <c r="N898" i="16"/>
  <c r="Z898" i="16"/>
  <c r="N899" i="16"/>
  <c r="Z899" i="16"/>
  <c r="N900" i="16"/>
  <c r="Z900" i="16"/>
  <c r="N901" i="16"/>
  <c r="Z901" i="16"/>
  <c r="N902" i="16"/>
  <c r="Z902" i="16"/>
  <c r="N903" i="16"/>
  <c r="Z903" i="16"/>
  <c r="N904" i="16"/>
  <c r="Z904" i="16"/>
  <c r="N905" i="16"/>
  <c r="Z905" i="16"/>
  <c r="N906" i="16"/>
  <c r="Z906" i="16"/>
  <c r="N907" i="16"/>
  <c r="Z907" i="16"/>
  <c r="N908" i="16"/>
  <c r="Z908" i="16"/>
  <c r="N909" i="16"/>
  <c r="Z909" i="16"/>
  <c r="N910" i="16"/>
  <c r="Z910" i="16"/>
  <c r="N911" i="16"/>
  <c r="Z911" i="16"/>
  <c r="N912" i="16"/>
  <c r="Z912" i="16"/>
  <c r="N913" i="16"/>
  <c r="Z913" i="16"/>
  <c r="N914" i="16"/>
  <c r="Z914" i="16"/>
  <c r="N915" i="16"/>
  <c r="Z915" i="16"/>
  <c r="N916" i="16"/>
  <c r="Z916" i="16"/>
  <c r="N917" i="16"/>
  <c r="Z917" i="16"/>
  <c r="N918" i="16"/>
  <c r="Z918" i="16"/>
  <c r="N919" i="16"/>
  <c r="Z919" i="16"/>
  <c r="N920" i="16"/>
  <c r="Z920" i="16"/>
  <c r="N921" i="16"/>
  <c r="Z921" i="16"/>
  <c r="N922" i="16"/>
  <c r="Z922" i="16"/>
  <c r="N923" i="16"/>
  <c r="Z923" i="16"/>
  <c r="N924" i="16"/>
  <c r="Z924" i="16"/>
  <c r="N925" i="16"/>
  <c r="Z925" i="16"/>
  <c r="N926" i="16"/>
  <c r="Z926" i="16"/>
  <c r="N927" i="16"/>
  <c r="Z927" i="16"/>
  <c r="N928" i="16"/>
  <c r="Z928" i="16"/>
  <c r="N929" i="16"/>
  <c r="Z929" i="16"/>
  <c r="N930" i="16"/>
  <c r="Z930" i="16"/>
  <c r="N931" i="16"/>
  <c r="Z931" i="16"/>
  <c r="N932" i="16"/>
  <c r="Z932" i="16"/>
  <c r="N933" i="16"/>
  <c r="Z933" i="16"/>
  <c r="N934" i="16"/>
  <c r="Z934" i="16"/>
  <c r="N935" i="16"/>
  <c r="Z935" i="16"/>
  <c r="N936" i="16"/>
  <c r="Z936" i="16"/>
  <c r="N937" i="16"/>
  <c r="Z937" i="16"/>
  <c r="N938" i="16"/>
  <c r="Z938" i="16"/>
  <c r="N939" i="16"/>
  <c r="Z939" i="16"/>
  <c r="N940" i="16"/>
  <c r="Z940" i="16"/>
  <c r="N941" i="16"/>
  <c r="Z941" i="16"/>
  <c r="N942" i="16"/>
  <c r="Z942" i="16"/>
  <c r="N943" i="16"/>
  <c r="Z943" i="16"/>
  <c r="N944" i="16"/>
  <c r="Z944" i="16"/>
  <c r="N945" i="16"/>
  <c r="Z945" i="16"/>
  <c r="N946" i="16"/>
  <c r="Z946" i="16"/>
  <c r="N947" i="16"/>
  <c r="Z947" i="16"/>
  <c r="N948" i="16"/>
  <c r="Z948" i="16"/>
  <c r="N949" i="16"/>
  <c r="Z949" i="16"/>
  <c r="N950" i="16"/>
  <c r="Z950" i="16"/>
  <c r="N951" i="16"/>
  <c r="Z951" i="16"/>
  <c r="N952" i="16"/>
  <c r="Z952" i="16"/>
  <c r="N953" i="16"/>
  <c r="Z953" i="16"/>
  <c r="N954" i="16"/>
  <c r="Z954" i="16"/>
  <c r="N955" i="16"/>
  <c r="Z955" i="16"/>
  <c r="N956" i="16"/>
  <c r="Z956" i="16"/>
  <c r="N957" i="16"/>
  <c r="Z957" i="16"/>
  <c r="N958" i="16"/>
  <c r="Z958" i="16"/>
  <c r="N959" i="16"/>
  <c r="Z959" i="16"/>
  <c r="N960" i="16"/>
  <c r="Z960" i="16"/>
  <c r="N961" i="16"/>
  <c r="Z961" i="16"/>
  <c r="N962" i="16"/>
  <c r="Z962" i="16"/>
  <c r="N963" i="16"/>
  <c r="Z963" i="16"/>
  <c r="N964" i="16"/>
  <c r="Z964" i="16"/>
  <c r="N965" i="16"/>
  <c r="Z965" i="16"/>
  <c r="N966" i="16"/>
  <c r="Z966" i="16"/>
  <c r="N967" i="16"/>
  <c r="Z967" i="16"/>
  <c r="N968" i="16"/>
  <c r="Z968" i="16"/>
  <c r="N969" i="16"/>
  <c r="Z969" i="16"/>
  <c r="N970" i="16"/>
  <c r="Z970" i="16"/>
  <c r="N971" i="16"/>
  <c r="Z971" i="16"/>
  <c r="N972" i="16"/>
  <c r="Z972" i="16"/>
  <c r="N973" i="16"/>
  <c r="Z973" i="16"/>
  <c r="N974" i="16"/>
  <c r="Z974" i="16"/>
  <c r="N975" i="16"/>
  <c r="Z975" i="16"/>
  <c r="N976" i="16"/>
  <c r="Z976" i="16"/>
  <c r="N977" i="16"/>
  <c r="Z977" i="16"/>
  <c r="N978" i="16"/>
  <c r="Z978" i="16"/>
  <c r="N979" i="16"/>
  <c r="Z979" i="16"/>
  <c r="N980" i="16"/>
  <c r="Z980" i="16"/>
  <c r="N981" i="16"/>
  <c r="Z981" i="16"/>
  <c r="N982" i="16"/>
  <c r="Z982" i="16"/>
  <c r="N983" i="16"/>
  <c r="Z983" i="16"/>
  <c r="N984" i="16"/>
  <c r="Z984" i="16"/>
  <c r="N985" i="16"/>
  <c r="Z985" i="16"/>
  <c r="N986" i="16"/>
  <c r="Z986" i="16"/>
  <c r="N987" i="16"/>
  <c r="Z987" i="16"/>
  <c r="N988" i="16"/>
  <c r="Z988" i="16"/>
  <c r="N989" i="16"/>
  <c r="Z989" i="16"/>
  <c r="N990" i="16"/>
  <c r="Z990" i="16"/>
  <c r="N991" i="16"/>
  <c r="Z991" i="16"/>
  <c r="N992" i="16"/>
  <c r="Z992" i="16"/>
  <c r="N993" i="16"/>
  <c r="Z993" i="16"/>
  <c r="N994" i="16"/>
  <c r="Z994" i="16"/>
  <c r="N995" i="16"/>
  <c r="Z995" i="16"/>
  <c r="N996" i="16"/>
  <c r="Z996" i="16"/>
  <c r="N997" i="16"/>
  <c r="Z997" i="16"/>
  <c r="N998" i="16"/>
  <c r="Z998" i="16"/>
  <c r="N999" i="16"/>
  <c r="Z999" i="16"/>
  <c r="N1000" i="16"/>
  <c r="Z1000" i="16"/>
  <c r="N1001" i="16"/>
  <c r="Z1001" i="16"/>
  <c r="N1002" i="16"/>
  <c r="Z1002" i="16"/>
  <c r="N1003" i="16"/>
  <c r="Z1003" i="16"/>
  <c r="N1004" i="16"/>
  <c r="Z1004" i="16"/>
  <c r="N1005" i="16"/>
  <c r="Z1005" i="16"/>
  <c r="N1006" i="16"/>
  <c r="Z1006" i="16"/>
  <c r="N1007" i="16"/>
  <c r="Z1007" i="16"/>
  <c r="N1008" i="16"/>
  <c r="Z1008" i="16"/>
  <c r="N1009" i="16"/>
  <c r="Z1009" i="16"/>
  <c r="N1010" i="16"/>
  <c r="Z1010" i="16"/>
  <c r="N1011" i="16"/>
  <c r="Z1011" i="16"/>
  <c r="N1012" i="16"/>
  <c r="Z1012" i="16"/>
  <c r="N1013" i="16"/>
  <c r="Z1013" i="16"/>
  <c r="N1014" i="16"/>
  <c r="Z1014" i="16"/>
  <c r="AB1014" i="16" l="1"/>
  <c r="AA1014" i="16"/>
  <c r="AC1014" i="16" s="1"/>
  <c r="P1014" i="16"/>
  <c r="O1014" i="16"/>
  <c r="Q1014" i="16" s="1"/>
  <c r="AB1013" i="16"/>
  <c r="AA1013" i="16"/>
  <c r="AC1013" i="16" s="1"/>
  <c r="P1013" i="16"/>
  <c r="O1013" i="16"/>
  <c r="Q1013" i="16" s="1"/>
  <c r="AB1012" i="16"/>
  <c r="AA1012" i="16"/>
  <c r="AC1012" i="16" s="1"/>
  <c r="P1012" i="16"/>
  <c r="O1012" i="16"/>
  <c r="Q1012" i="16" s="1"/>
  <c r="AB1011" i="16"/>
  <c r="AA1011" i="16"/>
  <c r="AC1011" i="16" s="1"/>
  <c r="P1011" i="16"/>
  <c r="O1011" i="16"/>
  <c r="Q1011" i="16" s="1"/>
  <c r="AB1010" i="16"/>
  <c r="AA1010" i="16"/>
  <c r="AC1010" i="16" s="1"/>
  <c r="P1010" i="16"/>
  <c r="O1010" i="16"/>
  <c r="Q1010" i="16" s="1"/>
  <c r="AB1009" i="16"/>
  <c r="AA1009" i="16"/>
  <c r="AC1009" i="16" s="1"/>
  <c r="P1009" i="16"/>
  <c r="O1009" i="16"/>
  <c r="Q1009" i="16" s="1"/>
  <c r="AB1008" i="16"/>
  <c r="AA1008" i="16"/>
  <c r="AC1008" i="16" s="1"/>
  <c r="P1008" i="16"/>
  <c r="O1008" i="16"/>
  <c r="Q1008" i="16" s="1"/>
  <c r="AB1007" i="16"/>
  <c r="AA1007" i="16"/>
  <c r="AC1007" i="16" s="1"/>
  <c r="P1007" i="16"/>
  <c r="O1007" i="16"/>
  <c r="Q1007" i="16" s="1"/>
  <c r="AB1006" i="16"/>
  <c r="AA1006" i="16"/>
  <c r="AC1006" i="16" s="1"/>
  <c r="P1006" i="16"/>
  <c r="O1006" i="16"/>
  <c r="Q1006" i="16" s="1"/>
  <c r="AB1005" i="16"/>
  <c r="AA1005" i="16"/>
  <c r="AC1005" i="16" s="1"/>
  <c r="P1005" i="16"/>
  <c r="O1005" i="16"/>
  <c r="Q1005" i="16" s="1"/>
  <c r="AB1004" i="16"/>
  <c r="AA1004" i="16"/>
  <c r="AC1004" i="16" s="1"/>
  <c r="P1004" i="16"/>
  <c r="O1004" i="16"/>
  <c r="Q1004" i="16" s="1"/>
  <c r="AB1003" i="16"/>
  <c r="AA1003" i="16"/>
  <c r="AC1003" i="16" s="1"/>
  <c r="P1003" i="16"/>
  <c r="O1003" i="16"/>
  <c r="Q1003" i="16" s="1"/>
  <c r="AB1002" i="16"/>
  <c r="AA1002" i="16"/>
  <c r="AC1002" i="16" s="1"/>
  <c r="P1002" i="16"/>
  <c r="O1002" i="16"/>
  <c r="Q1002" i="16" s="1"/>
  <c r="AB1001" i="16"/>
  <c r="AA1001" i="16"/>
  <c r="AC1001" i="16" s="1"/>
  <c r="P1001" i="16"/>
  <c r="O1001" i="16"/>
  <c r="Q1001" i="16" s="1"/>
  <c r="AB1000" i="16"/>
  <c r="AA1000" i="16"/>
  <c r="AC1000" i="16" s="1"/>
  <c r="P1000" i="16"/>
  <c r="O1000" i="16"/>
  <c r="Q1000" i="16" s="1"/>
  <c r="AB999" i="16"/>
  <c r="AA999" i="16"/>
  <c r="AC999" i="16" s="1"/>
  <c r="P999" i="16"/>
  <c r="O999" i="16"/>
  <c r="Q999" i="16" s="1"/>
  <c r="AB998" i="16"/>
  <c r="AA998" i="16"/>
  <c r="AC998" i="16" s="1"/>
  <c r="P998" i="16"/>
  <c r="O998" i="16"/>
  <c r="Q998" i="16" s="1"/>
  <c r="AB997" i="16"/>
  <c r="AA997" i="16"/>
  <c r="AC997" i="16" s="1"/>
  <c r="P997" i="16"/>
  <c r="O997" i="16"/>
  <c r="Q997" i="16" s="1"/>
  <c r="AB996" i="16"/>
  <c r="AA996" i="16"/>
  <c r="AC996" i="16" s="1"/>
  <c r="P996" i="16"/>
  <c r="O996" i="16"/>
  <c r="Q996" i="16" s="1"/>
  <c r="AB995" i="16"/>
  <c r="AA995" i="16"/>
  <c r="AC995" i="16" s="1"/>
  <c r="P995" i="16"/>
  <c r="O995" i="16"/>
  <c r="Q995" i="16" s="1"/>
  <c r="AB994" i="16"/>
  <c r="AA994" i="16"/>
  <c r="AC994" i="16" s="1"/>
  <c r="P994" i="16"/>
  <c r="O994" i="16"/>
  <c r="Q994" i="16" s="1"/>
  <c r="AB993" i="16"/>
  <c r="AA993" i="16"/>
  <c r="AC993" i="16" s="1"/>
  <c r="P993" i="16"/>
  <c r="O993" i="16"/>
  <c r="Q993" i="16" s="1"/>
  <c r="AB992" i="16"/>
  <c r="AA992" i="16"/>
  <c r="AC992" i="16" s="1"/>
  <c r="P992" i="16"/>
  <c r="O992" i="16"/>
  <c r="Q992" i="16" s="1"/>
  <c r="AB991" i="16"/>
  <c r="AA991" i="16"/>
  <c r="AC991" i="16" s="1"/>
  <c r="P991" i="16"/>
  <c r="O991" i="16"/>
  <c r="Q991" i="16" s="1"/>
  <c r="AB990" i="16"/>
  <c r="AA990" i="16"/>
  <c r="AC990" i="16" s="1"/>
  <c r="P990" i="16"/>
  <c r="O990" i="16"/>
  <c r="Q990" i="16" s="1"/>
  <c r="AB989" i="16"/>
  <c r="AA989" i="16"/>
  <c r="AC989" i="16" s="1"/>
  <c r="P989" i="16"/>
  <c r="O989" i="16"/>
  <c r="Q989" i="16" s="1"/>
  <c r="AB988" i="16"/>
  <c r="AA988" i="16"/>
  <c r="AC988" i="16" s="1"/>
  <c r="P988" i="16"/>
  <c r="O988" i="16"/>
  <c r="Q988" i="16" s="1"/>
  <c r="AB987" i="16"/>
  <c r="AA987" i="16"/>
  <c r="AC987" i="16" s="1"/>
  <c r="P987" i="16"/>
  <c r="O987" i="16"/>
  <c r="Q987" i="16" s="1"/>
  <c r="AB986" i="16"/>
  <c r="AA986" i="16"/>
  <c r="AC986" i="16" s="1"/>
  <c r="P986" i="16"/>
  <c r="O986" i="16"/>
  <c r="Q986" i="16" s="1"/>
  <c r="AB985" i="16"/>
  <c r="AA985" i="16"/>
  <c r="AC985" i="16" s="1"/>
  <c r="P985" i="16"/>
  <c r="O985" i="16"/>
  <c r="Q985" i="16" s="1"/>
  <c r="AB984" i="16"/>
  <c r="AA984" i="16"/>
  <c r="AC984" i="16" s="1"/>
  <c r="P984" i="16"/>
  <c r="O984" i="16"/>
  <c r="Q984" i="16" s="1"/>
  <c r="AB983" i="16"/>
  <c r="AA983" i="16"/>
  <c r="AC983" i="16" s="1"/>
  <c r="P983" i="16"/>
  <c r="O983" i="16"/>
  <c r="Q983" i="16" s="1"/>
  <c r="AB982" i="16"/>
  <c r="AA982" i="16"/>
  <c r="AC982" i="16" s="1"/>
  <c r="P982" i="16"/>
  <c r="O982" i="16"/>
  <c r="Q982" i="16" s="1"/>
  <c r="AB981" i="16"/>
  <c r="AA981" i="16"/>
  <c r="AC981" i="16" s="1"/>
  <c r="P981" i="16"/>
  <c r="O981" i="16"/>
  <c r="Q981" i="16" s="1"/>
  <c r="AB980" i="16"/>
  <c r="AA980" i="16"/>
  <c r="AC980" i="16" s="1"/>
  <c r="P980" i="16"/>
  <c r="O980" i="16"/>
  <c r="Q980" i="16" s="1"/>
  <c r="AB979" i="16"/>
  <c r="AA979" i="16"/>
  <c r="AC979" i="16" s="1"/>
  <c r="P979" i="16"/>
  <c r="O979" i="16"/>
  <c r="Q979" i="16" s="1"/>
  <c r="AB978" i="16"/>
  <c r="AA978" i="16"/>
  <c r="AC978" i="16" s="1"/>
  <c r="P978" i="16"/>
  <c r="O978" i="16"/>
  <c r="Q978" i="16" s="1"/>
  <c r="AB977" i="16"/>
  <c r="AA977" i="16"/>
  <c r="AC977" i="16" s="1"/>
  <c r="P977" i="16"/>
  <c r="O977" i="16"/>
  <c r="Q977" i="16" s="1"/>
  <c r="AB976" i="16"/>
  <c r="AA976" i="16"/>
  <c r="AC976" i="16" s="1"/>
  <c r="P976" i="16"/>
  <c r="O976" i="16"/>
  <c r="Q976" i="16" s="1"/>
  <c r="AB975" i="16"/>
  <c r="AA975" i="16"/>
  <c r="AC975" i="16" s="1"/>
  <c r="P975" i="16"/>
  <c r="O975" i="16"/>
  <c r="Q975" i="16" s="1"/>
  <c r="AB974" i="16"/>
  <c r="AA974" i="16"/>
  <c r="AC974" i="16" s="1"/>
  <c r="P974" i="16"/>
  <c r="O974" i="16"/>
  <c r="Q974" i="16" s="1"/>
  <c r="AB973" i="16"/>
  <c r="AA973" i="16"/>
  <c r="AC973" i="16" s="1"/>
  <c r="P973" i="16"/>
  <c r="O973" i="16"/>
  <c r="Q973" i="16" s="1"/>
  <c r="AB972" i="16"/>
  <c r="AA972" i="16"/>
  <c r="AC972" i="16" s="1"/>
  <c r="P972" i="16"/>
  <c r="O972" i="16"/>
  <c r="Q972" i="16" s="1"/>
  <c r="AB971" i="16"/>
  <c r="AA971" i="16"/>
  <c r="AC971" i="16" s="1"/>
  <c r="P971" i="16"/>
  <c r="O971" i="16"/>
  <c r="Q971" i="16" s="1"/>
  <c r="AB970" i="16"/>
  <c r="AA970" i="16"/>
  <c r="AC970" i="16" s="1"/>
  <c r="P970" i="16"/>
  <c r="O970" i="16"/>
  <c r="Q970" i="16" s="1"/>
  <c r="AB969" i="16"/>
  <c r="AA969" i="16"/>
  <c r="AC969" i="16" s="1"/>
  <c r="P969" i="16"/>
  <c r="O969" i="16"/>
  <c r="Q969" i="16" s="1"/>
  <c r="AB968" i="16"/>
  <c r="AA968" i="16"/>
  <c r="AC968" i="16" s="1"/>
  <c r="P968" i="16"/>
  <c r="O968" i="16"/>
  <c r="Q968" i="16" s="1"/>
  <c r="AB967" i="16"/>
  <c r="AA967" i="16"/>
  <c r="AC967" i="16" s="1"/>
  <c r="P967" i="16"/>
  <c r="O967" i="16"/>
  <c r="Q967" i="16" s="1"/>
  <c r="AB966" i="16"/>
  <c r="AA966" i="16"/>
  <c r="AC966" i="16" s="1"/>
  <c r="P966" i="16"/>
  <c r="O966" i="16"/>
  <c r="Q966" i="16" s="1"/>
  <c r="AB965" i="16"/>
  <c r="AA965" i="16"/>
  <c r="AC965" i="16" s="1"/>
  <c r="P965" i="16"/>
  <c r="O965" i="16"/>
  <c r="Q965" i="16" s="1"/>
  <c r="AB964" i="16"/>
  <c r="AA964" i="16"/>
  <c r="AC964" i="16" s="1"/>
  <c r="P964" i="16"/>
  <c r="O964" i="16"/>
  <c r="Q964" i="16" s="1"/>
  <c r="AB963" i="16"/>
  <c r="AA963" i="16"/>
  <c r="AC963" i="16" s="1"/>
  <c r="P963" i="16"/>
  <c r="O963" i="16"/>
  <c r="Q963" i="16" s="1"/>
  <c r="AB962" i="16"/>
  <c r="AA962" i="16"/>
  <c r="AC962" i="16" s="1"/>
  <c r="P962" i="16"/>
  <c r="O962" i="16"/>
  <c r="Q962" i="16" s="1"/>
  <c r="AB961" i="16"/>
  <c r="AA961" i="16"/>
  <c r="AC961" i="16" s="1"/>
  <c r="P961" i="16"/>
  <c r="O961" i="16"/>
  <c r="Q961" i="16" s="1"/>
  <c r="AB960" i="16"/>
  <c r="AA960" i="16"/>
  <c r="AC960" i="16" s="1"/>
  <c r="P960" i="16"/>
  <c r="O960" i="16"/>
  <c r="Q960" i="16" s="1"/>
  <c r="AB959" i="16"/>
  <c r="AA959" i="16"/>
  <c r="AC959" i="16" s="1"/>
  <c r="P959" i="16"/>
  <c r="O959" i="16"/>
  <c r="Q959" i="16" s="1"/>
  <c r="AB958" i="16"/>
  <c r="AA958" i="16"/>
  <c r="AC958" i="16" s="1"/>
  <c r="P958" i="16"/>
  <c r="O958" i="16"/>
  <c r="Q958" i="16" s="1"/>
  <c r="AB957" i="16"/>
  <c r="AA957" i="16"/>
  <c r="AC957" i="16" s="1"/>
  <c r="P957" i="16"/>
  <c r="O957" i="16"/>
  <c r="Q957" i="16" s="1"/>
  <c r="AB956" i="16"/>
  <c r="AA956" i="16"/>
  <c r="AC956" i="16" s="1"/>
  <c r="P956" i="16"/>
  <c r="O956" i="16"/>
  <c r="Q956" i="16" s="1"/>
  <c r="AB955" i="16"/>
  <c r="AA955" i="16"/>
  <c r="AC955" i="16" s="1"/>
  <c r="P955" i="16"/>
  <c r="O955" i="16"/>
  <c r="Q955" i="16" s="1"/>
  <c r="AB954" i="16"/>
  <c r="AA954" i="16"/>
  <c r="AC954" i="16" s="1"/>
  <c r="P954" i="16"/>
  <c r="O954" i="16"/>
  <c r="Q954" i="16" s="1"/>
  <c r="AB953" i="16"/>
  <c r="AA953" i="16"/>
  <c r="AC953" i="16" s="1"/>
  <c r="P953" i="16"/>
  <c r="O953" i="16"/>
  <c r="Q953" i="16" s="1"/>
  <c r="AB952" i="16"/>
  <c r="AA952" i="16"/>
  <c r="AC952" i="16" s="1"/>
  <c r="P952" i="16"/>
  <c r="O952" i="16"/>
  <c r="Q952" i="16" s="1"/>
  <c r="AB951" i="16"/>
  <c r="AA951" i="16"/>
  <c r="AC951" i="16" s="1"/>
  <c r="P951" i="16"/>
  <c r="O951" i="16"/>
  <c r="Q951" i="16" s="1"/>
  <c r="AB950" i="16"/>
  <c r="AA950" i="16"/>
  <c r="AC950" i="16" s="1"/>
  <c r="P950" i="16"/>
  <c r="O950" i="16"/>
  <c r="Q950" i="16" s="1"/>
  <c r="AB949" i="16"/>
  <c r="AA949" i="16"/>
  <c r="AC949" i="16" s="1"/>
  <c r="P949" i="16"/>
  <c r="O949" i="16"/>
  <c r="Q949" i="16" s="1"/>
  <c r="AB948" i="16"/>
  <c r="AA948" i="16"/>
  <c r="AC948" i="16" s="1"/>
  <c r="P948" i="16"/>
  <c r="O948" i="16"/>
  <c r="Q948" i="16" s="1"/>
  <c r="AB947" i="16"/>
  <c r="AA947" i="16"/>
  <c r="AC947" i="16" s="1"/>
  <c r="P947" i="16"/>
  <c r="O947" i="16"/>
  <c r="Q947" i="16" s="1"/>
  <c r="AB946" i="16"/>
  <c r="AA946" i="16"/>
  <c r="AC946" i="16" s="1"/>
  <c r="P946" i="16"/>
  <c r="O946" i="16"/>
  <c r="Q946" i="16" s="1"/>
  <c r="AB945" i="16"/>
  <c r="AA945" i="16"/>
  <c r="AC945" i="16" s="1"/>
  <c r="P945" i="16"/>
  <c r="O945" i="16"/>
  <c r="Q945" i="16" s="1"/>
  <c r="AB944" i="16"/>
  <c r="AA944" i="16"/>
  <c r="AC944" i="16" s="1"/>
  <c r="P944" i="16"/>
  <c r="O944" i="16"/>
  <c r="Q944" i="16" s="1"/>
  <c r="AB943" i="16"/>
  <c r="AA943" i="16"/>
  <c r="AC943" i="16" s="1"/>
  <c r="P943" i="16"/>
  <c r="O943" i="16"/>
  <c r="Q943" i="16" s="1"/>
  <c r="AB942" i="16"/>
  <c r="AA942" i="16"/>
  <c r="AC942" i="16" s="1"/>
  <c r="P942" i="16"/>
  <c r="O942" i="16"/>
  <c r="Q942" i="16" s="1"/>
  <c r="AB941" i="16"/>
  <c r="AA941" i="16"/>
  <c r="AC941" i="16" s="1"/>
  <c r="P941" i="16"/>
  <c r="O941" i="16"/>
  <c r="Q941" i="16" s="1"/>
  <c r="AB940" i="16"/>
  <c r="AA940" i="16"/>
  <c r="AC940" i="16" s="1"/>
  <c r="P940" i="16"/>
  <c r="O940" i="16"/>
  <c r="Q940" i="16" s="1"/>
  <c r="AB939" i="16"/>
  <c r="AA939" i="16"/>
  <c r="AC939" i="16" s="1"/>
  <c r="P939" i="16"/>
  <c r="O939" i="16"/>
  <c r="Q939" i="16" s="1"/>
  <c r="AB938" i="16"/>
  <c r="AA938" i="16"/>
  <c r="AC938" i="16" s="1"/>
  <c r="P938" i="16"/>
  <c r="O938" i="16"/>
  <c r="Q938" i="16" s="1"/>
  <c r="AB937" i="16"/>
  <c r="AA937" i="16"/>
  <c r="AC937" i="16" s="1"/>
  <c r="P937" i="16"/>
  <c r="O937" i="16"/>
  <c r="Q937" i="16" s="1"/>
  <c r="AB936" i="16"/>
  <c r="AA936" i="16"/>
  <c r="AC936" i="16" s="1"/>
  <c r="P936" i="16"/>
  <c r="O936" i="16"/>
  <c r="Q936" i="16" s="1"/>
  <c r="AB935" i="16"/>
  <c r="AA935" i="16"/>
  <c r="AC935" i="16" s="1"/>
  <c r="P935" i="16"/>
  <c r="O935" i="16"/>
  <c r="Q935" i="16" s="1"/>
  <c r="AB934" i="16"/>
  <c r="AA934" i="16"/>
  <c r="AC934" i="16" s="1"/>
  <c r="P934" i="16"/>
  <c r="O934" i="16"/>
  <c r="Q934" i="16" s="1"/>
  <c r="AB933" i="16"/>
  <c r="AA933" i="16"/>
  <c r="AC933" i="16" s="1"/>
  <c r="P933" i="16"/>
  <c r="O933" i="16"/>
  <c r="Q933" i="16" s="1"/>
  <c r="AB932" i="16"/>
  <c r="AA932" i="16"/>
  <c r="AC932" i="16" s="1"/>
  <c r="P932" i="16"/>
  <c r="O932" i="16"/>
  <c r="Q932" i="16" s="1"/>
  <c r="AB931" i="16"/>
  <c r="AA931" i="16"/>
  <c r="AC931" i="16" s="1"/>
  <c r="P931" i="16"/>
  <c r="O931" i="16"/>
  <c r="Q931" i="16" s="1"/>
  <c r="AB930" i="16"/>
  <c r="AA930" i="16"/>
  <c r="AC930" i="16" s="1"/>
  <c r="P930" i="16"/>
  <c r="O930" i="16"/>
  <c r="Q930" i="16" s="1"/>
  <c r="AB929" i="16"/>
  <c r="AA929" i="16"/>
  <c r="AC929" i="16" s="1"/>
  <c r="P929" i="16"/>
  <c r="O929" i="16"/>
  <c r="Q929" i="16" s="1"/>
  <c r="AB928" i="16"/>
  <c r="AA928" i="16"/>
  <c r="AC928" i="16" s="1"/>
  <c r="P928" i="16"/>
  <c r="O928" i="16"/>
  <c r="Q928" i="16" s="1"/>
  <c r="AB927" i="16"/>
  <c r="AA927" i="16"/>
  <c r="AC927" i="16" s="1"/>
  <c r="P927" i="16"/>
  <c r="O927" i="16"/>
  <c r="Q927" i="16" s="1"/>
  <c r="AB926" i="16"/>
  <c r="AA926" i="16"/>
  <c r="AC926" i="16" s="1"/>
  <c r="P926" i="16"/>
  <c r="O926" i="16"/>
  <c r="Q926" i="16" s="1"/>
  <c r="AB925" i="16"/>
  <c r="AA925" i="16"/>
  <c r="AC925" i="16" s="1"/>
  <c r="P925" i="16"/>
  <c r="O925" i="16"/>
  <c r="Q925" i="16" s="1"/>
  <c r="AB924" i="16"/>
  <c r="AA924" i="16"/>
  <c r="AC924" i="16" s="1"/>
  <c r="P924" i="16"/>
  <c r="O924" i="16"/>
  <c r="Q924" i="16" s="1"/>
  <c r="AB923" i="16"/>
  <c r="AA923" i="16"/>
  <c r="AC923" i="16" s="1"/>
  <c r="P923" i="16"/>
  <c r="O923" i="16"/>
  <c r="Q923" i="16" s="1"/>
  <c r="AB922" i="16"/>
  <c r="AA922" i="16"/>
  <c r="AC922" i="16" s="1"/>
  <c r="P922" i="16"/>
  <c r="O922" i="16"/>
  <c r="Q922" i="16" s="1"/>
  <c r="AB921" i="16"/>
  <c r="AA921" i="16"/>
  <c r="AC921" i="16" s="1"/>
  <c r="P921" i="16"/>
  <c r="O921" i="16"/>
  <c r="Q921" i="16" s="1"/>
  <c r="AB920" i="16"/>
  <c r="AA920" i="16"/>
  <c r="AC920" i="16" s="1"/>
  <c r="P920" i="16"/>
  <c r="O920" i="16"/>
  <c r="Q920" i="16" s="1"/>
  <c r="AB919" i="16"/>
  <c r="AA919" i="16"/>
  <c r="AC919" i="16" s="1"/>
  <c r="P919" i="16"/>
  <c r="O919" i="16"/>
  <c r="Q919" i="16" s="1"/>
  <c r="AB918" i="16"/>
  <c r="AA918" i="16"/>
  <c r="AC918" i="16" s="1"/>
  <c r="P918" i="16"/>
  <c r="O918" i="16"/>
  <c r="Q918" i="16" s="1"/>
  <c r="AB917" i="16"/>
  <c r="AA917" i="16"/>
  <c r="AC917" i="16" s="1"/>
  <c r="P917" i="16"/>
  <c r="O917" i="16"/>
  <c r="Q917" i="16" s="1"/>
  <c r="AB916" i="16"/>
  <c r="AA916" i="16"/>
  <c r="AC916" i="16" s="1"/>
  <c r="P916" i="16"/>
  <c r="O916" i="16"/>
  <c r="Q916" i="16" s="1"/>
  <c r="AB915" i="16"/>
  <c r="AA915" i="16"/>
  <c r="AC915" i="16" s="1"/>
  <c r="P915" i="16"/>
  <c r="O915" i="16"/>
  <c r="Q915" i="16" s="1"/>
  <c r="AB914" i="16"/>
  <c r="AA914" i="16"/>
  <c r="AC914" i="16" s="1"/>
  <c r="P914" i="16"/>
  <c r="O914" i="16"/>
  <c r="Q914" i="16" s="1"/>
  <c r="AB913" i="16"/>
  <c r="AA913" i="16"/>
  <c r="AC913" i="16" s="1"/>
  <c r="P913" i="16"/>
  <c r="O913" i="16"/>
  <c r="Q913" i="16" s="1"/>
  <c r="AB912" i="16"/>
  <c r="AA912" i="16"/>
  <c r="AC912" i="16" s="1"/>
  <c r="P912" i="16"/>
  <c r="O912" i="16"/>
  <c r="Q912" i="16" s="1"/>
  <c r="AB911" i="16"/>
  <c r="AA911" i="16"/>
  <c r="AC911" i="16" s="1"/>
  <c r="P911" i="16"/>
  <c r="O911" i="16"/>
  <c r="Q911" i="16" s="1"/>
  <c r="AB910" i="16"/>
  <c r="AA910" i="16"/>
  <c r="AC910" i="16" s="1"/>
  <c r="P910" i="16"/>
  <c r="O910" i="16"/>
  <c r="Q910" i="16" s="1"/>
  <c r="AB909" i="16"/>
  <c r="AA909" i="16"/>
  <c r="AC909" i="16" s="1"/>
  <c r="P909" i="16"/>
  <c r="O909" i="16"/>
  <c r="Q909" i="16" s="1"/>
  <c r="AB908" i="16"/>
  <c r="AA908" i="16"/>
  <c r="AC908" i="16" s="1"/>
  <c r="P908" i="16"/>
  <c r="O908" i="16"/>
  <c r="Q908" i="16" s="1"/>
  <c r="AB907" i="16"/>
  <c r="AA907" i="16"/>
  <c r="AC907" i="16" s="1"/>
  <c r="P907" i="16"/>
  <c r="O907" i="16"/>
  <c r="Q907" i="16" s="1"/>
  <c r="AB906" i="16"/>
  <c r="AA906" i="16"/>
  <c r="AC906" i="16" s="1"/>
  <c r="P906" i="16"/>
  <c r="O906" i="16"/>
  <c r="Q906" i="16" s="1"/>
  <c r="AB905" i="16"/>
  <c r="AA905" i="16"/>
  <c r="AC905" i="16" s="1"/>
  <c r="P905" i="16"/>
  <c r="O905" i="16"/>
  <c r="Q905" i="16" s="1"/>
  <c r="AB904" i="16"/>
  <c r="AA904" i="16"/>
  <c r="AC904" i="16" s="1"/>
  <c r="P904" i="16"/>
  <c r="O904" i="16"/>
  <c r="Q904" i="16" s="1"/>
  <c r="AB903" i="16"/>
  <c r="AA903" i="16"/>
  <c r="AC903" i="16" s="1"/>
  <c r="P903" i="16"/>
  <c r="O903" i="16"/>
  <c r="Q903" i="16" s="1"/>
  <c r="AB902" i="16"/>
  <c r="AA902" i="16"/>
  <c r="AC902" i="16" s="1"/>
  <c r="P902" i="16"/>
  <c r="O902" i="16"/>
  <c r="Q902" i="16" s="1"/>
  <c r="AB901" i="16"/>
  <c r="AA901" i="16"/>
  <c r="AC901" i="16" s="1"/>
  <c r="P901" i="16"/>
  <c r="O901" i="16"/>
  <c r="Q901" i="16" s="1"/>
  <c r="AB900" i="16"/>
  <c r="AA900" i="16"/>
  <c r="AC900" i="16" s="1"/>
  <c r="P900" i="16"/>
  <c r="O900" i="16"/>
  <c r="Q900" i="16" s="1"/>
  <c r="AB899" i="16"/>
  <c r="AA899" i="16"/>
  <c r="AC899" i="16" s="1"/>
  <c r="P899" i="16"/>
  <c r="O899" i="16"/>
  <c r="Q899" i="16" s="1"/>
  <c r="AB898" i="16"/>
  <c r="AA898" i="16"/>
  <c r="AC898" i="16" s="1"/>
  <c r="P898" i="16"/>
  <c r="O898" i="16"/>
  <c r="Q898" i="16" s="1"/>
  <c r="AB897" i="16"/>
  <c r="AA897" i="16"/>
  <c r="AC897" i="16" s="1"/>
  <c r="P897" i="16"/>
  <c r="O897" i="16"/>
  <c r="Q897" i="16" s="1"/>
  <c r="AB896" i="16"/>
  <c r="AA896" i="16"/>
  <c r="AC896" i="16" s="1"/>
  <c r="P896" i="16"/>
  <c r="O896" i="16"/>
  <c r="Q896" i="16" s="1"/>
  <c r="AB895" i="16"/>
  <c r="AA895" i="16"/>
  <c r="AC895" i="16" s="1"/>
  <c r="P895" i="16"/>
  <c r="O895" i="16"/>
  <c r="Q895" i="16" s="1"/>
  <c r="AB894" i="16"/>
  <c r="AA894" i="16"/>
  <c r="AC894" i="16" s="1"/>
  <c r="P894" i="16"/>
  <c r="O894" i="16"/>
  <c r="Q894" i="16" s="1"/>
  <c r="AB893" i="16"/>
  <c r="AA893" i="16"/>
  <c r="AC893" i="16" s="1"/>
  <c r="P893" i="16"/>
  <c r="O893" i="16"/>
  <c r="Q893" i="16" s="1"/>
  <c r="AB892" i="16"/>
  <c r="AA892" i="16"/>
  <c r="AC892" i="16" s="1"/>
  <c r="P892" i="16"/>
  <c r="O892" i="16"/>
  <c r="Q892" i="16" s="1"/>
  <c r="AB891" i="16"/>
  <c r="AA891" i="16"/>
  <c r="AC891" i="16" s="1"/>
  <c r="P891" i="16"/>
  <c r="O891" i="16"/>
  <c r="Q891" i="16" s="1"/>
  <c r="AB890" i="16"/>
  <c r="AA890" i="16"/>
  <c r="AC890" i="16" s="1"/>
  <c r="P890" i="16"/>
  <c r="O890" i="16"/>
  <c r="Q890" i="16" s="1"/>
  <c r="AB889" i="16"/>
  <c r="AA889" i="16"/>
  <c r="AC889" i="16" s="1"/>
  <c r="P889" i="16"/>
  <c r="O889" i="16"/>
  <c r="Q889" i="16" s="1"/>
  <c r="AB888" i="16"/>
  <c r="AA888" i="16"/>
  <c r="AC888" i="16" s="1"/>
  <c r="P888" i="16"/>
  <c r="O888" i="16"/>
  <c r="Q888" i="16" s="1"/>
  <c r="AB887" i="16"/>
  <c r="AA887" i="16"/>
  <c r="AC887" i="16" s="1"/>
  <c r="P887" i="16"/>
  <c r="O887" i="16"/>
  <c r="Q887" i="16" s="1"/>
  <c r="AB886" i="16"/>
  <c r="AA886" i="16"/>
  <c r="AC886" i="16" s="1"/>
  <c r="P886" i="16"/>
  <c r="O886" i="16"/>
  <c r="Q886" i="16" s="1"/>
  <c r="AB885" i="16"/>
  <c r="AA885" i="16"/>
  <c r="AC885" i="16" s="1"/>
  <c r="P885" i="16"/>
  <c r="O885" i="16"/>
  <c r="Q885" i="16" s="1"/>
  <c r="AB884" i="16"/>
  <c r="AA884" i="16"/>
  <c r="AC884" i="16" s="1"/>
  <c r="P884" i="16"/>
  <c r="O884" i="16"/>
  <c r="Q884" i="16" s="1"/>
  <c r="AB883" i="16"/>
  <c r="AA883" i="16"/>
  <c r="AC883" i="16" s="1"/>
  <c r="P883" i="16"/>
  <c r="O883" i="16"/>
  <c r="Q883" i="16" s="1"/>
  <c r="AB882" i="16"/>
  <c r="AA882" i="16"/>
  <c r="AC882" i="16" s="1"/>
  <c r="P882" i="16"/>
  <c r="O882" i="16"/>
  <c r="Q882" i="16" s="1"/>
  <c r="AB881" i="16"/>
  <c r="AA881" i="16"/>
  <c r="AC881" i="16" s="1"/>
  <c r="P881" i="16"/>
  <c r="O881" i="16"/>
  <c r="Q881" i="16" s="1"/>
  <c r="AB880" i="16"/>
  <c r="AA880" i="16"/>
  <c r="AC880" i="16" s="1"/>
  <c r="P880" i="16"/>
  <c r="O880" i="16"/>
  <c r="Q880" i="16" s="1"/>
  <c r="AB879" i="16"/>
  <c r="AA879" i="16"/>
  <c r="AC879" i="16" s="1"/>
  <c r="P879" i="16"/>
  <c r="O879" i="16"/>
  <c r="Q879" i="16" s="1"/>
  <c r="AB878" i="16"/>
  <c r="AA878" i="16"/>
  <c r="AC878" i="16" s="1"/>
  <c r="P878" i="16"/>
  <c r="O878" i="16"/>
  <c r="Q878" i="16" s="1"/>
  <c r="AB877" i="16"/>
  <c r="AA877" i="16"/>
  <c r="AC877" i="16" s="1"/>
  <c r="P877" i="16"/>
  <c r="O877" i="16"/>
  <c r="Q877" i="16" s="1"/>
  <c r="AB876" i="16"/>
  <c r="AA876" i="16"/>
  <c r="AC876" i="16" s="1"/>
  <c r="P876" i="16"/>
  <c r="O876" i="16"/>
  <c r="Q876" i="16" s="1"/>
  <c r="AB875" i="16"/>
  <c r="AA875" i="16"/>
  <c r="AC875" i="16" s="1"/>
  <c r="P875" i="16"/>
  <c r="O875" i="16"/>
  <c r="Q875" i="16" s="1"/>
  <c r="AB874" i="16"/>
  <c r="AA874" i="16"/>
  <c r="AC874" i="16" s="1"/>
  <c r="P874" i="16"/>
  <c r="O874" i="16"/>
  <c r="Q874" i="16" s="1"/>
  <c r="AB873" i="16"/>
  <c r="AA873" i="16"/>
  <c r="AC873" i="16" s="1"/>
  <c r="P873" i="16"/>
  <c r="O873" i="16"/>
  <c r="Q873" i="16" s="1"/>
  <c r="AB872" i="16"/>
  <c r="AA872" i="16"/>
  <c r="AC872" i="16" s="1"/>
  <c r="P872" i="16"/>
  <c r="O872" i="16"/>
  <c r="Q872" i="16" s="1"/>
  <c r="AB871" i="16"/>
  <c r="AA871" i="16"/>
  <c r="AC871" i="16" s="1"/>
  <c r="P871" i="16"/>
  <c r="O871" i="16"/>
  <c r="Q871" i="16" s="1"/>
  <c r="AB870" i="16"/>
  <c r="AA870" i="16"/>
  <c r="AC870" i="16" s="1"/>
  <c r="P870" i="16"/>
  <c r="O870" i="16"/>
  <c r="Q870" i="16" s="1"/>
  <c r="AB869" i="16"/>
  <c r="AA869" i="16"/>
  <c r="AC869" i="16" s="1"/>
  <c r="P869" i="16"/>
  <c r="O869" i="16"/>
  <c r="Q869" i="16" s="1"/>
  <c r="AB868" i="16"/>
  <c r="AA868" i="16"/>
  <c r="AC868" i="16" s="1"/>
  <c r="P868" i="16"/>
  <c r="O868" i="16"/>
  <c r="Q868" i="16" s="1"/>
  <c r="AB867" i="16"/>
  <c r="AA867" i="16"/>
  <c r="AC867" i="16" s="1"/>
  <c r="P867" i="16"/>
  <c r="O867" i="16"/>
  <c r="Q867" i="16" s="1"/>
  <c r="AB866" i="16"/>
  <c r="AA866" i="16"/>
  <c r="AC866" i="16" s="1"/>
  <c r="P866" i="16"/>
  <c r="O866" i="16"/>
  <c r="Q866" i="16" s="1"/>
  <c r="AB865" i="16"/>
  <c r="AA865" i="16"/>
  <c r="AC865" i="16" s="1"/>
  <c r="P865" i="16"/>
  <c r="O865" i="16"/>
  <c r="Q865" i="16" s="1"/>
  <c r="AB864" i="16"/>
  <c r="AA864" i="16"/>
  <c r="AC864" i="16" s="1"/>
  <c r="P864" i="16"/>
  <c r="O864" i="16"/>
  <c r="Q864" i="16" s="1"/>
  <c r="AB863" i="16"/>
  <c r="AA863" i="16"/>
  <c r="AC863" i="16" s="1"/>
  <c r="P863" i="16"/>
  <c r="O863" i="16"/>
  <c r="Q863" i="16" s="1"/>
  <c r="AB862" i="16"/>
  <c r="AA862" i="16"/>
  <c r="AC862" i="16" s="1"/>
  <c r="P862" i="16"/>
  <c r="O862" i="16"/>
  <c r="Q862" i="16" s="1"/>
  <c r="AB861" i="16"/>
  <c r="AA861" i="16"/>
  <c r="AC861" i="16" s="1"/>
  <c r="P861" i="16"/>
  <c r="O861" i="16"/>
  <c r="Q861" i="16" s="1"/>
  <c r="AB860" i="16"/>
  <c r="AA860" i="16"/>
  <c r="AC860" i="16" s="1"/>
  <c r="P860" i="16"/>
  <c r="O860" i="16"/>
  <c r="Q860" i="16" s="1"/>
  <c r="AB859" i="16"/>
  <c r="AA859" i="16"/>
  <c r="AC859" i="16" s="1"/>
  <c r="P859" i="16"/>
  <c r="O859" i="16"/>
  <c r="Q859" i="16" s="1"/>
  <c r="AB858" i="16"/>
  <c r="AA858" i="16"/>
  <c r="AC858" i="16" s="1"/>
  <c r="P858" i="16"/>
  <c r="O858" i="16"/>
  <c r="Q858" i="16" s="1"/>
  <c r="AB857" i="16"/>
  <c r="AA857" i="16"/>
  <c r="AC857" i="16" s="1"/>
  <c r="P857" i="16"/>
  <c r="O857" i="16"/>
  <c r="Q857" i="16" s="1"/>
  <c r="AB856" i="16"/>
  <c r="AA856" i="16"/>
  <c r="AC856" i="16" s="1"/>
  <c r="P856" i="16"/>
  <c r="O856" i="16"/>
  <c r="Q856" i="16" s="1"/>
  <c r="AB855" i="16"/>
  <c r="AA855" i="16"/>
  <c r="AC855" i="16" s="1"/>
  <c r="P855" i="16"/>
  <c r="O855" i="16"/>
  <c r="Q855" i="16" s="1"/>
  <c r="AB854" i="16"/>
  <c r="AA854" i="16"/>
  <c r="AC854" i="16" s="1"/>
  <c r="P854" i="16"/>
  <c r="O854" i="16"/>
  <c r="Q854" i="16" s="1"/>
  <c r="AB853" i="16"/>
  <c r="AA853" i="16"/>
  <c r="AC853" i="16" s="1"/>
  <c r="P853" i="16"/>
  <c r="O853" i="16"/>
  <c r="Q853" i="16" s="1"/>
  <c r="AB852" i="16"/>
  <c r="AA852" i="16"/>
  <c r="AC852" i="16" s="1"/>
  <c r="P852" i="16"/>
  <c r="O852" i="16"/>
  <c r="Q852" i="16" s="1"/>
  <c r="AB851" i="16"/>
  <c r="AA851" i="16"/>
  <c r="AC851" i="16" s="1"/>
  <c r="P851" i="16"/>
  <c r="O851" i="16"/>
  <c r="Q851" i="16" s="1"/>
  <c r="AB850" i="16"/>
  <c r="AA850" i="16"/>
  <c r="AC850" i="16" s="1"/>
  <c r="P850" i="16"/>
  <c r="O850" i="16"/>
  <c r="Q850" i="16" s="1"/>
  <c r="AB849" i="16"/>
  <c r="AA849" i="16"/>
  <c r="AC849" i="16" s="1"/>
  <c r="P849" i="16"/>
  <c r="O849" i="16"/>
  <c r="Q849" i="16" s="1"/>
  <c r="AB848" i="16"/>
  <c r="AA848" i="16"/>
  <c r="AC848" i="16" s="1"/>
  <c r="P848" i="16"/>
  <c r="O848" i="16"/>
  <c r="Q848" i="16" s="1"/>
  <c r="AB847" i="16"/>
  <c r="AA847" i="16"/>
  <c r="AC847" i="16" s="1"/>
  <c r="P847" i="16"/>
  <c r="O847" i="16"/>
  <c r="Q847" i="16" s="1"/>
  <c r="AB846" i="16"/>
  <c r="AA846" i="16"/>
  <c r="AC846" i="16" s="1"/>
  <c r="P846" i="16"/>
  <c r="O846" i="16"/>
  <c r="Q846" i="16" s="1"/>
  <c r="AB845" i="16"/>
  <c r="AA845" i="16"/>
  <c r="AC845" i="16" s="1"/>
  <c r="P845" i="16"/>
  <c r="O845" i="16"/>
  <c r="Q845" i="16" s="1"/>
  <c r="AB844" i="16"/>
  <c r="AA844" i="16"/>
  <c r="AC844" i="16" s="1"/>
  <c r="P844" i="16"/>
  <c r="O844" i="16"/>
  <c r="Q844" i="16" s="1"/>
  <c r="AB843" i="16"/>
  <c r="AA843" i="16"/>
  <c r="AC843" i="16" s="1"/>
  <c r="P843" i="16"/>
  <c r="O843" i="16"/>
  <c r="Q843" i="16" s="1"/>
  <c r="AB842" i="16"/>
  <c r="AA842" i="16"/>
  <c r="AC842" i="16" s="1"/>
  <c r="P842" i="16"/>
  <c r="O842" i="16"/>
  <c r="Q842" i="16" s="1"/>
  <c r="AB841" i="16"/>
  <c r="AA841" i="16"/>
  <c r="AC841" i="16" s="1"/>
  <c r="P841" i="16"/>
  <c r="O841" i="16"/>
  <c r="Q841" i="16" s="1"/>
  <c r="AB840" i="16"/>
  <c r="AA840" i="16"/>
  <c r="AC840" i="16" s="1"/>
  <c r="P840" i="16"/>
  <c r="O840" i="16"/>
  <c r="Q840" i="16" s="1"/>
  <c r="AB839" i="16"/>
  <c r="AA839" i="16"/>
  <c r="AC839" i="16" s="1"/>
  <c r="P839" i="16"/>
  <c r="O839" i="16"/>
  <c r="Q839" i="16" s="1"/>
  <c r="AB838" i="16"/>
  <c r="AA838" i="16"/>
  <c r="AC838" i="16" s="1"/>
  <c r="P838" i="16"/>
  <c r="O838" i="16"/>
  <c r="Q838" i="16" s="1"/>
  <c r="AB837" i="16"/>
  <c r="AA837" i="16"/>
  <c r="AC837" i="16" s="1"/>
  <c r="P837" i="16"/>
  <c r="O837" i="16"/>
  <c r="Q837" i="16" s="1"/>
  <c r="AB836" i="16"/>
  <c r="AA836" i="16"/>
  <c r="AC836" i="16" s="1"/>
  <c r="P836" i="16"/>
  <c r="O836" i="16"/>
  <c r="Q836" i="16" s="1"/>
  <c r="AB835" i="16"/>
  <c r="AA835" i="16"/>
  <c r="AC835" i="16" s="1"/>
  <c r="P835" i="16"/>
  <c r="O835" i="16"/>
  <c r="Q835" i="16" s="1"/>
  <c r="AB834" i="16"/>
  <c r="AA834" i="16"/>
  <c r="AC834" i="16" s="1"/>
  <c r="P834" i="16"/>
  <c r="O834" i="16"/>
  <c r="Q834" i="16" s="1"/>
  <c r="AB833" i="16"/>
  <c r="AA833" i="16"/>
  <c r="AC833" i="16" s="1"/>
  <c r="P833" i="16"/>
  <c r="O833" i="16"/>
  <c r="Q833" i="16" s="1"/>
  <c r="AB832" i="16"/>
  <c r="AA832" i="16"/>
  <c r="AC832" i="16" s="1"/>
  <c r="P832" i="16"/>
  <c r="O832" i="16"/>
  <c r="Q832" i="16" s="1"/>
  <c r="AB831" i="16"/>
  <c r="AA831" i="16"/>
  <c r="AC831" i="16" s="1"/>
  <c r="P831" i="16"/>
  <c r="O831" i="16"/>
  <c r="Q831" i="16" s="1"/>
  <c r="AB830" i="16"/>
  <c r="AA830" i="16"/>
  <c r="AC830" i="16" s="1"/>
  <c r="P830" i="16"/>
  <c r="O830" i="16"/>
  <c r="Q830" i="16" s="1"/>
  <c r="AB829" i="16"/>
  <c r="AA829" i="16"/>
  <c r="AC829" i="16" s="1"/>
  <c r="P829" i="16"/>
  <c r="O829" i="16"/>
  <c r="Q829" i="16" s="1"/>
  <c r="AB828" i="16"/>
  <c r="AA828" i="16"/>
  <c r="AC828" i="16" s="1"/>
  <c r="P828" i="16"/>
  <c r="O828" i="16"/>
  <c r="Q828" i="16" s="1"/>
  <c r="AB827" i="16"/>
  <c r="AA827" i="16"/>
  <c r="AC827" i="16" s="1"/>
  <c r="P827" i="16"/>
  <c r="O827" i="16"/>
  <c r="Q827" i="16" s="1"/>
  <c r="AB826" i="16"/>
  <c r="AA826" i="16"/>
  <c r="AC826" i="16" s="1"/>
  <c r="P826" i="16"/>
  <c r="O826" i="16"/>
  <c r="Q826" i="16" s="1"/>
  <c r="AB825" i="16"/>
  <c r="AA825" i="16"/>
  <c r="AC825" i="16" s="1"/>
  <c r="P825" i="16"/>
  <c r="O825" i="16"/>
  <c r="Q825" i="16" s="1"/>
  <c r="AB824" i="16"/>
  <c r="AA824" i="16"/>
  <c r="AC824" i="16" s="1"/>
  <c r="P824" i="16"/>
  <c r="O824" i="16"/>
  <c r="Q824" i="16" s="1"/>
  <c r="AB823" i="16"/>
  <c r="AA823" i="16"/>
  <c r="AC823" i="16" s="1"/>
  <c r="P823" i="16"/>
  <c r="O823" i="16"/>
  <c r="Q823" i="16" s="1"/>
  <c r="AB822" i="16"/>
  <c r="AA822" i="16"/>
  <c r="AC822" i="16" s="1"/>
  <c r="P822" i="16"/>
  <c r="O822" i="16"/>
  <c r="Q822" i="16" s="1"/>
  <c r="AB821" i="16"/>
  <c r="AA821" i="16"/>
  <c r="AC821" i="16" s="1"/>
  <c r="P821" i="16"/>
  <c r="O821" i="16"/>
  <c r="Q821" i="16" s="1"/>
  <c r="AB820" i="16"/>
  <c r="AA820" i="16"/>
  <c r="AC820" i="16" s="1"/>
  <c r="P820" i="16"/>
  <c r="O820" i="16"/>
  <c r="Q820" i="16" s="1"/>
  <c r="AB819" i="16"/>
  <c r="AA819" i="16"/>
  <c r="AC819" i="16" s="1"/>
  <c r="P819" i="16"/>
  <c r="O819" i="16"/>
  <c r="Q819" i="16" s="1"/>
  <c r="AB818" i="16"/>
  <c r="AA818" i="16"/>
  <c r="AC818" i="16" s="1"/>
  <c r="P818" i="16"/>
  <c r="O818" i="16"/>
  <c r="Q818" i="16" s="1"/>
  <c r="AB817" i="16"/>
  <c r="AA817" i="16"/>
  <c r="AC817" i="16" s="1"/>
  <c r="P817" i="16"/>
  <c r="O817" i="16"/>
  <c r="Q817" i="16" s="1"/>
  <c r="AB816" i="16"/>
  <c r="AA816" i="16"/>
  <c r="AC816" i="16" s="1"/>
  <c r="P816" i="16"/>
  <c r="O816" i="16"/>
  <c r="Q816" i="16" s="1"/>
  <c r="AB815" i="16"/>
  <c r="AA815" i="16"/>
  <c r="AC815" i="16" s="1"/>
  <c r="P815" i="16"/>
  <c r="O815" i="16"/>
  <c r="Q815" i="16" s="1"/>
  <c r="AB814" i="16"/>
  <c r="AA814" i="16"/>
  <c r="AC814" i="16" s="1"/>
  <c r="P814" i="16"/>
  <c r="O814" i="16"/>
  <c r="Q814" i="16" s="1"/>
  <c r="AB813" i="16"/>
  <c r="AA813" i="16"/>
  <c r="AC813" i="16" s="1"/>
  <c r="P813" i="16"/>
  <c r="O813" i="16"/>
  <c r="Q813" i="16" s="1"/>
  <c r="AB812" i="16"/>
  <c r="AA812" i="16"/>
  <c r="AC812" i="16" s="1"/>
  <c r="P812" i="16"/>
  <c r="O812" i="16"/>
  <c r="Q812" i="16" s="1"/>
  <c r="AB811" i="16"/>
  <c r="AA811" i="16"/>
  <c r="AC811" i="16" s="1"/>
  <c r="P811" i="16"/>
  <c r="O811" i="16"/>
  <c r="Q811" i="16" s="1"/>
  <c r="AB810" i="16"/>
  <c r="AA810" i="16"/>
  <c r="AC810" i="16" s="1"/>
  <c r="P810" i="16"/>
  <c r="O810" i="16"/>
  <c r="Q810" i="16" s="1"/>
  <c r="AB809" i="16"/>
  <c r="AA809" i="16"/>
  <c r="AC809" i="16" s="1"/>
  <c r="P809" i="16"/>
  <c r="O809" i="16"/>
  <c r="Q809" i="16" s="1"/>
  <c r="AB808" i="16"/>
  <c r="AA808" i="16"/>
  <c r="AC808" i="16" s="1"/>
  <c r="P808" i="16"/>
  <c r="O808" i="16"/>
  <c r="Q808" i="16" s="1"/>
  <c r="AB807" i="16"/>
  <c r="AA807" i="16"/>
  <c r="AC807" i="16" s="1"/>
  <c r="P807" i="16"/>
  <c r="O807" i="16"/>
  <c r="Q807" i="16" s="1"/>
  <c r="AB806" i="16"/>
  <c r="AA806" i="16"/>
  <c r="AC806" i="16" s="1"/>
  <c r="P806" i="16"/>
  <c r="O806" i="16"/>
  <c r="Q806" i="16" s="1"/>
  <c r="AB805" i="16"/>
  <c r="AA805" i="16"/>
  <c r="AC805" i="16" s="1"/>
  <c r="P805" i="16"/>
  <c r="O805" i="16"/>
  <c r="Q805" i="16" s="1"/>
  <c r="AB804" i="16"/>
  <c r="AA804" i="16"/>
  <c r="AC804" i="16" s="1"/>
  <c r="P804" i="16"/>
  <c r="O804" i="16"/>
  <c r="Q804" i="16" s="1"/>
  <c r="AB803" i="16"/>
  <c r="AA803" i="16"/>
  <c r="AC803" i="16" s="1"/>
  <c r="P803" i="16"/>
  <c r="O803" i="16"/>
  <c r="Q803" i="16" s="1"/>
  <c r="AB802" i="16"/>
  <c r="AA802" i="16"/>
  <c r="AC802" i="16" s="1"/>
  <c r="P802" i="16"/>
  <c r="O802" i="16"/>
  <c r="Q802" i="16" s="1"/>
  <c r="AB801" i="16"/>
  <c r="AA801" i="16"/>
  <c r="AC801" i="16" s="1"/>
  <c r="P801" i="16"/>
  <c r="O801" i="16"/>
  <c r="Q801" i="16" s="1"/>
  <c r="AB800" i="16"/>
  <c r="AA800" i="16"/>
  <c r="AC800" i="16" s="1"/>
  <c r="P800" i="16"/>
  <c r="O800" i="16"/>
  <c r="Q800" i="16" s="1"/>
  <c r="AB799" i="16"/>
  <c r="AA799" i="16"/>
  <c r="AC799" i="16" s="1"/>
  <c r="P799" i="16"/>
  <c r="O799" i="16"/>
  <c r="Q799" i="16" s="1"/>
  <c r="AB798" i="16"/>
  <c r="AA798" i="16"/>
  <c r="AC798" i="16" s="1"/>
  <c r="P798" i="16"/>
  <c r="O798" i="16"/>
  <c r="Q798" i="16" s="1"/>
  <c r="AB797" i="16"/>
  <c r="AA797" i="16"/>
  <c r="AC797" i="16" s="1"/>
  <c r="P797" i="16"/>
  <c r="O797" i="16"/>
  <c r="Q797" i="16" s="1"/>
  <c r="AB796" i="16"/>
  <c r="AA796" i="16"/>
  <c r="AC796" i="16" s="1"/>
  <c r="P796" i="16"/>
  <c r="O796" i="16"/>
  <c r="Q796" i="16" s="1"/>
  <c r="AB795" i="16"/>
  <c r="AA795" i="16"/>
  <c r="AC795" i="16" s="1"/>
  <c r="P795" i="16"/>
  <c r="O795" i="16"/>
  <c r="Q795" i="16" s="1"/>
  <c r="AB794" i="16"/>
  <c r="AA794" i="16"/>
  <c r="AC794" i="16" s="1"/>
  <c r="P794" i="16"/>
  <c r="O794" i="16"/>
  <c r="Q794" i="16" s="1"/>
  <c r="AB793" i="16"/>
  <c r="AA793" i="16"/>
  <c r="AC793" i="16" s="1"/>
  <c r="P793" i="16"/>
  <c r="O793" i="16"/>
  <c r="Q793" i="16" s="1"/>
  <c r="AB792" i="16"/>
  <c r="AA792" i="16"/>
  <c r="AC792" i="16" s="1"/>
  <c r="P792" i="16"/>
  <c r="O792" i="16"/>
  <c r="Q792" i="16" s="1"/>
  <c r="AB791" i="16"/>
  <c r="AA791" i="16"/>
  <c r="AC791" i="16" s="1"/>
  <c r="P791" i="16"/>
  <c r="O791" i="16"/>
  <c r="Q791" i="16" s="1"/>
  <c r="AB790" i="16"/>
  <c r="AA790" i="16"/>
  <c r="AC790" i="16" s="1"/>
  <c r="P790" i="16"/>
  <c r="O790" i="16"/>
  <c r="Q790" i="16" s="1"/>
  <c r="AB789" i="16"/>
  <c r="AA789" i="16"/>
  <c r="AC789" i="16" s="1"/>
  <c r="P789" i="16"/>
  <c r="O789" i="16"/>
  <c r="Q789" i="16" s="1"/>
  <c r="AB788" i="16"/>
  <c r="AA788" i="16"/>
  <c r="AC788" i="16" s="1"/>
  <c r="P788" i="16"/>
  <c r="O788" i="16"/>
  <c r="Q788" i="16" s="1"/>
  <c r="AB787" i="16"/>
  <c r="AA787" i="16"/>
  <c r="AC787" i="16" s="1"/>
  <c r="P787" i="16"/>
  <c r="O787" i="16"/>
  <c r="Q787" i="16" s="1"/>
  <c r="AB786" i="16"/>
  <c r="AA786" i="16"/>
  <c r="AC786" i="16" s="1"/>
  <c r="P786" i="16"/>
  <c r="O786" i="16"/>
  <c r="Q786" i="16" s="1"/>
  <c r="AB785" i="16"/>
  <c r="AA785" i="16"/>
  <c r="AC785" i="16" s="1"/>
  <c r="P785" i="16"/>
  <c r="O785" i="16"/>
  <c r="Q785" i="16" s="1"/>
  <c r="AB784" i="16"/>
  <c r="AA784" i="16"/>
  <c r="AC784" i="16" s="1"/>
  <c r="P784" i="16"/>
  <c r="O784" i="16"/>
  <c r="Q784" i="16" s="1"/>
  <c r="AB783" i="16"/>
  <c r="AA783" i="16"/>
  <c r="AC783" i="16" s="1"/>
  <c r="P783" i="16"/>
  <c r="O783" i="16"/>
  <c r="Q783" i="16" s="1"/>
  <c r="AB782" i="16"/>
  <c r="AA782" i="16"/>
  <c r="AC782" i="16" s="1"/>
  <c r="P782" i="16"/>
  <c r="O782" i="16"/>
  <c r="Q782" i="16" s="1"/>
  <c r="AB781" i="16"/>
  <c r="AA781" i="16"/>
  <c r="AC781" i="16" s="1"/>
  <c r="P781" i="16"/>
  <c r="O781" i="16"/>
  <c r="Q781" i="16" s="1"/>
  <c r="AB780" i="16"/>
  <c r="AA780" i="16"/>
  <c r="AC780" i="16" s="1"/>
  <c r="P780" i="16"/>
  <c r="O780" i="16"/>
  <c r="Q780" i="16" s="1"/>
  <c r="AB779" i="16"/>
  <c r="AA779" i="16"/>
  <c r="AC779" i="16" s="1"/>
  <c r="P779" i="16"/>
  <c r="O779" i="16"/>
  <c r="Q779" i="16" s="1"/>
  <c r="AB778" i="16"/>
  <c r="AA778" i="16"/>
  <c r="AC778" i="16" s="1"/>
  <c r="P778" i="16"/>
  <c r="O778" i="16"/>
  <c r="Q778" i="16" s="1"/>
  <c r="AB777" i="16"/>
  <c r="AA777" i="16"/>
  <c r="AC777" i="16" s="1"/>
  <c r="P777" i="16"/>
  <c r="O777" i="16"/>
  <c r="Q777" i="16" s="1"/>
  <c r="AB776" i="16"/>
  <c r="AA776" i="16"/>
  <c r="AC776" i="16" s="1"/>
  <c r="P776" i="16"/>
  <c r="O776" i="16"/>
  <c r="Q776" i="16" s="1"/>
  <c r="AB775" i="16"/>
  <c r="AA775" i="16"/>
  <c r="AC775" i="16" s="1"/>
  <c r="P775" i="16"/>
  <c r="O775" i="16"/>
  <c r="Q775" i="16" s="1"/>
  <c r="AB774" i="16"/>
  <c r="AA774" i="16"/>
  <c r="AC774" i="16" s="1"/>
  <c r="P774" i="16"/>
  <c r="O774" i="16"/>
  <c r="Q774" i="16" s="1"/>
  <c r="AB773" i="16"/>
  <c r="AA773" i="16"/>
  <c r="AC773" i="16" s="1"/>
  <c r="P773" i="16"/>
  <c r="O773" i="16"/>
  <c r="Q773" i="16" s="1"/>
  <c r="AB772" i="16"/>
  <c r="AA772" i="16"/>
  <c r="AC772" i="16" s="1"/>
  <c r="P772" i="16"/>
  <c r="O772" i="16"/>
  <c r="Q772" i="16" s="1"/>
  <c r="AB771" i="16"/>
  <c r="AA771" i="16"/>
  <c r="AC771" i="16" s="1"/>
  <c r="P771" i="16"/>
  <c r="O771" i="16"/>
  <c r="Q771" i="16" s="1"/>
  <c r="AB770" i="16"/>
  <c r="AA770" i="16"/>
  <c r="AC770" i="16" s="1"/>
  <c r="P770" i="16"/>
  <c r="O770" i="16"/>
  <c r="Q770" i="16" s="1"/>
  <c r="AB769" i="16"/>
  <c r="AA769" i="16"/>
  <c r="AC769" i="16" s="1"/>
  <c r="P769" i="16"/>
  <c r="O769" i="16"/>
  <c r="Q769" i="16" s="1"/>
  <c r="AB768" i="16"/>
  <c r="AA768" i="16"/>
  <c r="AC768" i="16" s="1"/>
  <c r="P768" i="16"/>
  <c r="O768" i="16"/>
  <c r="Q768" i="16" s="1"/>
  <c r="AB767" i="16"/>
  <c r="AA767" i="16"/>
  <c r="AC767" i="16" s="1"/>
  <c r="P767" i="16"/>
  <c r="O767" i="16"/>
  <c r="Q767" i="16" s="1"/>
  <c r="AB766" i="16"/>
  <c r="AA766" i="16"/>
  <c r="AC766" i="16" s="1"/>
  <c r="P766" i="16"/>
  <c r="O766" i="16"/>
  <c r="Q766" i="16" s="1"/>
  <c r="AB765" i="16"/>
  <c r="AA765" i="16"/>
  <c r="AC765" i="16" s="1"/>
  <c r="P765" i="16"/>
  <c r="O765" i="16"/>
  <c r="Q765" i="16" s="1"/>
  <c r="AB764" i="16"/>
  <c r="AA764" i="16"/>
  <c r="AC764" i="16" s="1"/>
  <c r="P764" i="16"/>
  <c r="O764" i="16"/>
  <c r="Q764" i="16" s="1"/>
  <c r="AB763" i="16"/>
  <c r="AA763" i="16"/>
  <c r="AC763" i="16" s="1"/>
  <c r="P763" i="16"/>
  <c r="O763" i="16"/>
  <c r="Q763" i="16" s="1"/>
  <c r="AB762" i="16"/>
  <c r="AA762" i="16"/>
  <c r="AC762" i="16" s="1"/>
  <c r="P762" i="16"/>
  <c r="O762" i="16"/>
  <c r="Q762" i="16" s="1"/>
  <c r="AB761" i="16"/>
  <c r="AA761" i="16"/>
  <c r="AC761" i="16" s="1"/>
  <c r="P761" i="16"/>
  <c r="O761" i="16"/>
  <c r="Q761" i="16" s="1"/>
  <c r="AB760" i="16"/>
  <c r="AA760" i="16"/>
  <c r="AC760" i="16" s="1"/>
  <c r="P760" i="16"/>
  <c r="O760" i="16"/>
  <c r="Q760" i="16" s="1"/>
  <c r="AB759" i="16"/>
  <c r="AA759" i="16"/>
  <c r="AC759" i="16" s="1"/>
  <c r="P759" i="16"/>
  <c r="O759" i="16"/>
  <c r="Q759" i="16" s="1"/>
  <c r="AB758" i="16"/>
  <c r="AA758" i="16"/>
  <c r="AC758" i="16" s="1"/>
  <c r="P758" i="16"/>
  <c r="O758" i="16"/>
  <c r="Q758" i="16" s="1"/>
  <c r="AB757" i="16"/>
  <c r="AA757" i="16"/>
  <c r="AC757" i="16" s="1"/>
  <c r="P757" i="16"/>
  <c r="O757" i="16"/>
  <c r="Q757" i="16" s="1"/>
  <c r="AB756" i="16"/>
  <c r="AA756" i="16"/>
  <c r="AC756" i="16" s="1"/>
  <c r="P756" i="16"/>
  <c r="O756" i="16"/>
  <c r="Q756" i="16" s="1"/>
  <c r="AB755" i="16"/>
  <c r="AA755" i="16"/>
  <c r="AC755" i="16" s="1"/>
  <c r="P755" i="16"/>
  <c r="O755" i="16"/>
  <c r="Q755" i="16" s="1"/>
  <c r="AB754" i="16"/>
  <c r="AA754" i="16"/>
  <c r="AC754" i="16" s="1"/>
  <c r="P754" i="16"/>
  <c r="O754" i="16"/>
  <c r="Q754" i="16" s="1"/>
  <c r="AB753" i="16"/>
  <c r="AA753" i="16"/>
  <c r="AC753" i="16" s="1"/>
  <c r="P753" i="16"/>
  <c r="O753" i="16"/>
  <c r="Q753" i="16" s="1"/>
  <c r="AB752" i="16"/>
  <c r="AA752" i="16"/>
  <c r="AC752" i="16" s="1"/>
  <c r="P752" i="16"/>
  <c r="O752" i="16"/>
  <c r="Q752" i="16" s="1"/>
  <c r="AB751" i="16"/>
  <c r="AA751" i="16"/>
  <c r="AC751" i="16" s="1"/>
  <c r="P751" i="16"/>
  <c r="O751" i="16"/>
  <c r="Q751" i="16" s="1"/>
  <c r="AB750" i="16"/>
  <c r="AA750" i="16"/>
  <c r="AC750" i="16" s="1"/>
  <c r="P750" i="16"/>
  <c r="O750" i="16"/>
  <c r="Q750" i="16" s="1"/>
  <c r="AB749" i="16"/>
  <c r="AA749" i="16"/>
  <c r="AC749" i="16" s="1"/>
  <c r="P749" i="16"/>
  <c r="O749" i="16"/>
  <c r="Q749" i="16" s="1"/>
  <c r="AB748" i="16"/>
  <c r="AA748" i="16"/>
  <c r="AC748" i="16" s="1"/>
  <c r="P748" i="16"/>
  <c r="O748" i="16"/>
  <c r="Q748" i="16" s="1"/>
  <c r="AB747" i="16"/>
  <c r="AA747" i="16"/>
  <c r="AC747" i="16" s="1"/>
  <c r="P747" i="16"/>
  <c r="O747" i="16"/>
  <c r="Q747" i="16" s="1"/>
  <c r="AB746" i="16"/>
  <c r="AA746" i="16"/>
  <c r="AC746" i="16" s="1"/>
  <c r="P746" i="16"/>
  <c r="O746" i="16"/>
  <c r="Q746" i="16" s="1"/>
  <c r="AB745" i="16"/>
  <c r="AA745" i="16"/>
  <c r="AC745" i="16" s="1"/>
  <c r="P745" i="16"/>
  <c r="O745" i="16"/>
  <c r="Q745" i="16" s="1"/>
  <c r="AB744" i="16"/>
  <c r="AA744" i="16"/>
  <c r="AC744" i="16" s="1"/>
  <c r="P744" i="16"/>
  <c r="O744" i="16"/>
  <c r="Q744" i="16" s="1"/>
  <c r="AB743" i="16"/>
  <c r="AA743" i="16"/>
  <c r="AC743" i="16" s="1"/>
  <c r="P743" i="16"/>
  <c r="O743" i="16"/>
  <c r="Q743" i="16" s="1"/>
  <c r="AB742" i="16"/>
  <c r="AA742" i="16"/>
  <c r="AC742" i="16" s="1"/>
  <c r="P742" i="16"/>
  <c r="O742" i="16"/>
  <c r="Q742" i="16" s="1"/>
  <c r="AB741" i="16"/>
  <c r="AA741" i="16"/>
  <c r="AC741" i="16" s="1"/>
  <c r="P741" i="16"/>
  <c r="O741" i="16"/>
  <c r="Q741" i="16" s="1"/>
  <c r="AB740" i="16"/>
  <c r="AA740" i="16"/>
  <c r="AC740" i="16" s="1"/>
  <c r="P740" i="16"/>
  <c r="O740" i="16"/>
  <c r="Q740" i="16" s="1"/>
  <c r="AB739" i="16"/>
  <c r="AA739" i="16"/>
  <c r="AC739" i="16" s="1"/>
  <c r="P739" i="16"/>
  <c r="O739" i="16"/>
  <c r="Q739" i="16" s="1"/>
  <c r="AB738" i="16"/>
  <c r="AA738" i="16"/>
  <c r="AC738" i="16" s="1"/>
  <c r="P738" i="16"/>
  <c r="O738" i="16"/>
  <c r="Q738" i="16" s="1"/>
  <c r="AB737" i="16"/>
  <c r="AA737" i="16"/>
  <c r="AC737" i="16" s="1"/>
  <c r="P737" i="16"/>
  <c r="O737" i="16"/>
  <c r="Q737" i="16" s="1"/>
  <c r="AB736" i="16"/>
  <c r="AA736" i="16"/>
  <c r="AC736" i="16" s="1"/>
  <c r="P736" i="16"/>
  <c r="O736" i="16"/>
  <c r="Q736" i="16" s="1"/>
  <c r="AB735" i="16"/>
  <c r="AA735" i="16"/>
  <c r="AC735" i="16" s="1"/>
  <c r="P735" i="16"/>
  <c r="O735" i="16"/>
  <c r="Q735" i="16" s="1"/>
  <c r="AB734" i="16"/>
  <c r="AA734" i="16"/>
  <c r="AC734" i="16" s="1"/>
  <c r="P734" i="16"/>
  <c r="O734" i="16"/>
  <c r="Q734" i="16" s="1"/>
  <c r="AB733" i="16"/>
  <c r="AA733" i="16"/>
  <c r="AC733" i="16" s="1"/>
  <c r="P733" i="16"/>
  <c r="O733" i="16"/>
  <c r="Q733" i="16" s="1"/>
  <c r="AB732" i="16"/>
  <c r="AA732" i="16"/>
  <c r="AC732" i="16" s="1"/>
  <c r="P732" i="16"/>
  <c r="O732" i="16"/>
  <c r="Q732" i="16" s="1"/>
  <c r="AB731" i="16"/>
  <c r="AA731" i="16"/>
  <c r="AC731" i="16" s="1"/>
  <c r="P731" i="16"/>
  <c r="O731" i="16"/>
  <c r="Q731" i="16" s="1"/>
  <c r="AB730" i="16"/>
  <c r="AA730" i="16"/>
  <c r="AC730" i="16" s="1"/>
  <c r="P730" i="16"/>
  <c r="O730" i="16"/>
  <c r="Q730" i="16" s="1"/>
  <c r="AB729" i="16"/>
  <c r="AA729" i="16"/>
  <c r="AC729" i="16" s="1"/>
  <c r="P729" i="16"/>
  <c r="O729" i="16"/>
  <c r="Q729" i="16" s="1"/>
  <c r="AB728" i="16"/>
  <c r="AA728" i="16"/>
  <c r="AC728" i="16" s="1"/>
  <c r="P728" i="16"/>
  <c r="O728" i="16"/>
  <c r="Q728" i="16" s="1"/>
  <c r="AB727" i="16"/>
  <c r="AA727" i="16"/>
  <c r="AC727" i="16" s="1"/>
  <c r="P727" i="16"/>
  <c r="O727" i="16"/>
  <c r="Q727" i="16" s="1"/>
  <c r="AB726" i="16"/>
  <c r="AA726" i="16"/>
  <c r="AC726" i="16" s="1"/>
  <c r="P726" i="16"/>
  <c r="O726" i="16"/>
  <c r="Q726" i="16" s="1"/>
  <c r="AB725" i="16"/>
  <c r="AA725" i="16"/>
  <c r="AC725" i="16" s="1"/>
  <c r="P725" i="16"/>
  <c r="O725" i="16"/>
  <c r="Q725" i="16" s="1"/>
  <c r="AB724" i="16"/>
  <c r="AA724" i="16"/>
  <c r="AC724" i="16" s="1"/>
  <c r="P724" i="16"/>
  <c r="O724" i="16"/>
  <c r="Q724" i="16" s="1"/>
  <c r="AB723" i="16"/>
  <c r="AA723" i="16"/>
  <c r="AC723" i="16" s="1"/>
  <c r="P723" i="16"/>
  <c r="O723" i="16"/>
  <c r="Q723" i="16" s="1"/>
  <c r="AB722" i="16"/>
  <c r="AA722" i="16"/>
  <c r="AC722" i="16" s="1"/>
  <c r="P722" i="16"/>
  <c r="O722" i="16"/>
  <c r="Q722" i="16" s="1"/>
  <c r="AB721" i="16"/>
  <c r="AA721" i="16"/>
  <c r="AC721" i="16" s="1"/>
  <c r="P721" i="16"/>
  <c r="O721" i="16"/>
  <c r="Q721" i="16" s="1"/>
  <c r="AB720" i="16"/>
  <c r="AA720" i="16"/>
  <c r="AC720" i="16" s="1"/>
  <c r="P720" i="16"/>
  <c r="O720" i="16"/>
  <c r="Q720" i="16" s="1"/>
  <c r="AB719" i="16"/>
  <c r="AA719" i="16"/>
  <c r="AC719" i="16" s="1"/>
  <c r="P719" i="16"/>
  <c r="O719" i="16"/>
  <c r="Q719" i="16" s="1"/>
  <c r="AB718" i="16"/>
  <c r="AA718" i="16"/>
  <c r="AC718" i="16" s="1"/>
  <c r="P718" i="16"/>
  <c r="O718" i="16"/>
  <c r="Q718" i="16" s="1"/>
  <c r="AB717" i="16"/>
  <c r="AA717" i="16"/>
  <c r="AC717" i="16" s="1"/>
  <c r="P717" i="16"/>
  <c r="O717" i="16"/>
  <c r="Q717" i="16" s="1"/>
  <c r="AB716" i="16"/>
  <c r="AA716" i="16"/>
  <c r="AC716" i="16" s="1"/>
  <c r="P716" i="16"/>
  <c r="O716" i="16"/>
  <c r="Q716" i="16" s="1"/>
  <c r="AB715" i="16"/>
  <c r="AA715" i="16"/>
  <c r="AC715" i="16" s="1"/>
  <c r="P715" i="16"/>
  <c r="O715" i="16"/>
  <c r="Q715" i="16" s="1"/>
  <c r="AB714" i="16"/>
  <c r="AA714" i="16"/>
  <c r="AC714" i="16" s="1"/>
  <c r="P714" i="16"/>
  <c r="O714" i="16"/>
  <c r="Q714" i="16" s="1"/>
  <c r="AB713" i="16"/>
  <c r="AA713" i="16"/>
  <c r="AC713" i="16" s="1"/>
  <c r="P713" i="16"/>
  <c r="O713" i="16"/>
  <c r="Q713" i="16" s="1"/>
  <c r="AB712" i="16"/>
  <c r="AA712" i="16"/>
  <c r="AC712" i="16" s="1"/>
  <c r="P712" i="16"/>
  <c r="O712" i="16"/>
  <c r="Q712" i="16" s="1"/>
  <c r="AB711" i="16"/>
  <c r="AA711" i="16"/>
  <c r="AC711" i="16" s="1"/>
  <c r="P711" i="16"/>
  <c r="O711" i="16"/>
  <c r="Q711" i="16" s="1"/>
  <c r="AB710" i="16"/>
  <c r="AA710" i="16"/>
  <c r="AC710" i="16" s="1"/>
  <c r="P710" i="16"/>
  <c r="O710" i="16"/>
  <c r="Q710" i="16" s="1"/>
  <c r="AB709" i="16"/>
  <c r="AA709" i="16"/>
  <c r="AC709" i="16" s="1"/>
  <c r="P709" i="16"/>
  <c r="O709" i="16"/>
  <c r="Q709" i="16" s="1"/>
  <c r="AB708" i="16"/>
  <c r="AA708" i="16"/>
  <c r="AC708" i="16" s="1"/>
  <c r="P708" i="16"/>
  <c r="O708" i="16"/>
  <c r="Q708" i="16" s="1"/>
  <c r="AB707" i="16"/>
  <c r="AA707" i="16"/>
  <c r="AC707" i="16" s="1"/>
  <c r="P707" i="16"/>
  <c r="O707" i="16"/>
  <c r="Q707" i="16" s="1"/>
  <c r="AB706" i="16"/>
  <c r="AA706" i="16"/>
  <c r="AC706" i="16" s="1"/>
  <c r="P706" i="16"/>
  <c r="O706" i="16"/>
  <c r="Q706" i="16" s="1"/>
  <c r="AB705" i="16"/>
  <c r="AA705" i="16"/>
  <c r="AC705" i="16" s="1"/>
  <c r="P705" i="16"/>
  <c r="O705" i="16"/>
  <c r="Q705" i="16" s="1"/>
  <c r="AB704" i="16"/>
  <c r="AA704" i="16"/>
  <c r="AC704" i="16" s="1"/>
  <c r="P704" i="16"/>
  <c r="O704" i="16"/>
  <c r="Q704" i="16" s="1"/>
  <c r="AB703" i="16"/>
  <c r="AA703" i="16"/>
  <c r="AC703" i="16" s="1"/>
  <c r="P703" i="16"/>
  <c r="O703" i="16"/>
  <c r="Q703" i="16" s="1"/>
  <c r="AB702" i="16"/>
  <c r="AA702" i="16"/>
  <c r="AC702" i="16" s="1"/>
  <c r="P702" i="16"/>
  <c r="O702" i="16"/>
  <c r="Q702" i="16" s="1"/>
  <c r="AB701" i="16"/>
  <c r="AA701" i="16"/>
  <c r="AC701" i="16" s="1"/>
  <c r="P701" i="16"/>
  <c r="O701" i="16"/>
  <c r="Q701" i="16" s="1"/>
  <c r="AB700" i="16"/>
  <c r="AA700" i="16"/>
  <c r="AC700" i="16" s="1"/>
  <c r="P700" i="16"/>
  <c r="O700" i="16"/>
  <c r="Q700" i="16" s="1"/>
  <c r="AB699" i="16"/>
  <c r="AA699" i="16"/>
  <c r="AC699" i="16" s="1"/>
  <c r="P699" i="16"/>
  <c r="O699" i="16"/>
  <c r="Q699" i="16" s="1"/>
  <c r="AB698" i="16"/>
  <c r="AA698" i="16"/>
  <c r="AC698" i="16" s="1"/>
  <c r="P698" i="16"/>
  <c r="O698" i="16"/>
  <c r="Q698" i="16" s="1"/>
  <c r="AB697" i="16"/>
  <c r="AA697" i="16"/>
  <c r="AC697" i="16" s="1"/>
  <c r="P697" i="16"/>
  <c r="O697" i="16"/>
  <c r="Q697" i="16" s="1"/>
  <c r="AB696" i="16"/>
  <c r="AA696" i="16"/>
  <c r="AC696" i="16" s="1"/>
  <c r="P696" i="16"/>
  <c r="O696" i="16"/>
  <c r="Q696" i="16" s="1"/>
  <c r="AB695" i="16"/>
  <c r="AA695" i="16"/>
  <c r="AC695" i="16" s="1"/>
  <c r="P695" i="16"/>
  <c r="O695" i="16"/>
  <c r="Q695" i="16" s="1"/>
  <c r="AB694" i="16"/>
  <c r="AA694" i="16"/>
  <c r="AC694" i="16" s="1"/>
  <c r="P694" i="16"/>
  <c r="O694" i="16"/>
  <c r="Q694" i="16" s="1"/>
  <c r="AB693" i="16"/>
  <c r="AA693" i="16"/>
  <c r="AC693" i="16" s="1"/>
  <c r="P693" i="16"/>
  <c r="O693" i="16"/>
  <c r="Q693" i="16" s="1"/>
  <c r="AB692" i="16"/>
  <c r="AA692" i="16"/>
  <c r="AC692" i="16" s="1"/>
  <c r="P692" i="16"/>
  <c r="O692" i="16"/>
  <c r="Q692" i="16" s="1"/>
  <c r="AB691" i="16"/>
  <c r="AA691" i="16"/>
  <c r="AC691" i="16" s="1"/>
  <c r="P691" i="16"/>
  <c r="O691" i="16"/>
  <c r="Q691" i="16" s="1"/>
  <c r="AB690" i="16"/>
  <c r="AA690" i="16"/>
  <c r="AC690" i="16" s="1"/>
  <c r="P690" i="16"/>
  <c r="O690" i="16"/>
  <c r="Q690" i="16" s="1"/>
  <c r="AB689" i="16"/>
  <c r="AA689" i="16"/>
  <c r="AC689" i="16" s="1"/>
  <c r="P689" i="16"/>
  <c r="O689" i="16"/>
  <c r="Q689" i="16" s="1"/>
  <c r="AB688" i="16"/>
  <c r="AA688" i="16"/>
  <c r="AC688" i="16" s="1"/>
  <c r="P688" i="16"/>
  <c r="O688" i="16"/>
  <c r="Q688" i="16" s="1"/>
  <c r="AB687" i="16"/>
  <c r="AA687" i="16"/>
  <c r="AC687" i="16" s="1"/>
  <c r="P687" i="16"/>
  <c r="O687" i="16"/>
  <c r="Q687" i="16" s="1"/>
  <c r="AB686" i="16"/>
  <c r="AA686" i="16"/>
  <c r="AC686" i="16" s="1"/>
  <c r="P686" i="16"/>
  <c r="O686" i="16"/>
  <c r="Q686" i="16" s="1"/>
  <c r="AB685" i="16"/>
  <c r="AA685" i="16"/>
  <c r="AC685" i="16" s="1"/>
  <c r="P685" i="16"/>
  <c r="O685" i="16"/>
  <c r="Q685" i="16" s="1"/>
  <c r="AB684" i="16"/>
  <c r="AA684" i="16"/>
  <c r="AC684" i="16" s="1"/>
  <c r="P684" i="16"/>
  <c r="O684" i="16"/>
  <c r="Q684" i="16" s="1"/>
  <c r="AB683" i="16"/>
  <c r="AA683" i="16"/>
  <c r="AC683" i="16" s="1"/>
  <c r="P683" i="16"/>
  <c r="O683" i="16"/>
  <c r="Q683" i="16" s="1"/>
  <c r="AB682" i="16"/>
  <c r="AA682" i="16"/>
  <c r="AC682" i="16" s="1"/>
  <c r="P682" i="16"/>
  <c r="O682" i="16"/>
  <c r="Q682" i="16" s="1"/>
  <c r="AB681" i="16"/>
  <c r="AA681" i="16"/>
  <c r="AC681" i="16" s="1"/>
  <c r="P681" i="16"/>
  <c r="O681" i="16"/>
  <c r="Q681" i="16" s="1"/>
  <c r="AB680" i="16"/>
  <c r="AA680" i="16"/>
  <c r="AC680" i="16" s="1"/>
  <c r="P680" i="16"/>
  <c r="O680" i="16"/>
  <c r="Q680" i="16" s="1"/>
  <c r="AB679" i="16"/>
  <c r="AA679" i="16"/>
  <c r="AC679" i="16" s="1"/>
  <c r="P679" i="16"/>
  <c r="O679" i="16"/>
  <c r="Q679" i="16" s="1"/>
  <c r="AB678" i="16"/>
  <c r="AA678" i="16"/>
  <c r="AC678" i="16" s="1"/>
  <c r="P678" i="16"/>
  <c r="O678" i="16"/>
  <c r="Q678" i="16" s="1"/>
  <c r="AB677" i="16"/>
  <c r="AA677" i="16"/>
  <c r="AC677" i="16" s="1"/>
  <c r="P677" i="16"/>
  <c r="O677" i="16"/>
  <c r="Q677" i="16" s="1"/>
  <c r="AB676" i="16"/>
  <c r="AA676" i="16"/>
  <c r="AC676" i="16" s="1"/>
  <c r="P676" i="16"/>
  <c r="O676" i="16"/>
  <c r="Q676" i="16" s="1"/>
  <c r="AB675" i="16"/>
  <c r="AA675" i="16"/>
  <c r="AC675" i="16" s="1"/>
  <c r="P675" i="16"/>
  <c r="O675" i="16"/>
  <c r="Q675" i="16" s="1"/>
  <c r="AB674" i="16"/>
  <c r="AA674" i="16"/>
  <c r="AC674" i="16" s="1"/>
  <c r="P674" i="16"/>
  <c r="O674" i="16"/>
  <c r="Q674" i="16" s="1"/>
  <c r="AB673" i="16"/>
  <c r="AA673" i="16"/>
  <c r="AC673" i="16" s="1"/>
  <c r="P673" i="16"/>
  <c r="O673" i="16"/>
  <c r="Q673" i="16" s="1"/>
  <c r="AB672" i="16"/>
  <c r="AA672" i="16"/>
  <c r="AC672" i="16" s="1"/>
  <c r="P672" i="16"/>
  <c r="O672" i="16"/>
  <c r="Q672" i="16" s="1"/>
  <c r="AB671" i="16"/>
  <c r="AA671" i="16"/>
  <c r="AC671" i="16" s="1"/>
  <c r="P671" i="16"/>
  <c r="O671" i="16"/>
  <c r="Q671" i="16" s="1"/>
  <c r="AB670" i="16"/>
  <c r="AA670" i="16"/>
  <c r="AC670" i="16" s="1"/>
  <c r="P670" i="16"/>
  <c r="O670" i="16"/>
  <c r="Q670" i="16" s="1"/>
  <c r="AB669" i="16"/>
  <c r="AA669" i="16"/>
  <c r="AC669" i="16" s="1"/>
  <c r="P669" i="16"/>
  <c r="O669" i="16"/>
  <c r="Q669" i="16" s="1"/>
  <c r="AB668" i="16"/>
  <c r="AA668" i="16"/>
  <c r="AC668" i="16" s="1"/>
  <c r="P668" i="16"/>
  <c r="O668" i="16"/>
  <c r="Q668" i="16" s="1"/>
  <c r="AB667" i="16"/>
  <c r="AA667" i="16"/>
  <c r="AC667" i="16" s="1"/>
  <c r="P667" i="16"/>
  <c r="O667" i="16"/>
  <c r="Q667" i="16" s="1"/>
  <c r="AB666" i="16"/>
  <c r="AA666" i="16"/>
  <c r="AC666" i="16" s="1"/>
  <c r="P666" i="16"/>
  <c r="O666" i="16"/>
  <c r="Q666" i="16" s="1"/>
  <c r="AB665" i="16"/>
  <c r="AA665" i="16"/>
  <c r="AC665" i="16" s="1"/>
  <c r="P665" i="16"/>
  <c r="O665" i="16"/>
  <c r="Q665" i="16" s="1"/>
  <c r="AB664" i="16"/>
  <c r="AA664" i="16"/>
  <c r="AC664" i="16" s="1"/>
  <c r="P664" i="16"/>
  <c r="O664" i="16"/>
  <c r="Q664" i="16" s="1"/>
  <c r="AB663" i="16"/>
  <c r="AA663" i="16"/>
  <c r="AC663" i="16" s="1"/>
  <c r="P663" i="16"/>
  <c r="O663" i="16"/>
  <c r="Q663" i="16" s="1"/>
  <c r="AB662" i="16"/>
  <c r="AA662" i="16"/>
  <c r="AC662" i="16" s="1"/>
  <c r="P662" i="16"/>
  <c r="O662" i="16"/>
  <c r="Q662" i="16" s="1"/>
  <c r="AB661" i="16"/>
  <c r="AA661" i="16"/>
  <c r="AC661" i="16" s="1"/>
  <c r="P661" i="16"/>
  <c r="O661" i="16"/>
  <c r="Q661" i="16" s="1"/>
  <c r="AB660" i="16"/>
  <c r="AA660" i="16"/>
  <c r="AC660" i="16" s="1"/>
  <c r="P660" i="16"/>
  <c r="O660" i="16"/>
  <c r="Q660" i="16" s="1"/>
  <c r="AB659" i="16"/>
  <c r="AA659" i="16"/>
  <c r="AC659" i="16" s="1"/>
  <c r="P659" i="16"/>
  <c r="O659" i="16"/>
  <c r="Q659" i="16" s="1"/>
  <c r="AB658" i="16"/>
  <c r="AA658" i="16"/>
  <c r="AC658" i="16" s="1"/>
  <c r="P658" i="16"/>
  <c r="O658" i="16"/>
  <c r="Q658" i="16" s="1"/>
  <c r="AB657" i="16"/>
  <c r="AA657" i="16"/>
  <c r="AC657" i="16" s="1"/>
  <c r="P657" i="16"/>
  <c r="O657" i="16"/>
  <c r="Q657" i="16" s="1"/>
  <c r="AB656" i="16"/>
  <c r="AA656" i="16"/>
  <c r="AC656" i="16" s="1"/>
  <c r="P656" i="16"/>
  <c r="O656" i="16"/>
  <c r="Q656" i="16" s="1"/>
  <c r="AB655" i="16"/>
  <c r="AA655" i="16"/>
  <c r="AC655" i="16" s="1"/>
  <c r="P655" i="16"/>
  <c r="O655" i="16"/>
  <c r="Q655" i="16" s="1"/>
  <c r="AB654" i="16"/>
  <c r="AA654" i="16"/>
  <c r="AC654" i="16" s="1"/>
  <c r="P654" i="16"/>
  <c r="O654" i="16"/>
  <c r="Q654" i="16" s="1"/>
  <c r="AB653" i="16"/>
  <c r="AA653" i="16"/>
  <c r="AC653" i="16" s="1"/>
  <c r="P653" i="16"/>
  <c r="O653" i="16"/>
  <c r="Q653" i="16" s="1"/>
  <c r="AB652" i="16"/>
  <c r="AA652" i="16"/>
  <c r="AC652" i="16" s="1"/>
  <c r="P652" i="16"/>
  <c r="O652" i="16"/>
  <c r="Q652" i="16" s="1"/>
  <c r="AB651" i="16"/>
  <c r="AA651" i="16"/>
  <c r="AC651" i="16" s="1"/>
  <c r="P651" i="16"/>
  <c r="O651" i="16"/>
  <c r="Q651" i="16" s="1"/>
  <c r="AB650" i="16"/>
  <c r="AA650" i="16"/>
  <c r="AC650" i="16" s="1"/>
  <c r="P650" i="16"/>
  <c r="O650" i="16"/>
  <c r="Q650" i="16" s="1"/>
  <c r="AB649" i="16"/>
  <c r="AA649" i="16"/>
  <c r="AC649" i="16" s="1"/>
  <c r="P649" i="16"/>
  <c r="O649" i="16"/>
  <c r="Q649" i="16" s="1"/>
  <c r="AB648" i="16"/>
  <c r="AA648" i="16"/>
  <c r="AC648" i="16" s="1"/>
  <c r="P648" i="16"/>
  <c r="O648" i="16"/>
  <c r="Q648" i="16" s="1"/>
  <c r="AB647" i="16"/>
  <c r="AA647" i="16"/>
  <c r="AC647" i="16" s="1"/>
  <c r="P647" i="16"/>
  <c r="O647" i="16"/>
  <c r="Q647" i="16" s="1"/>
  <c r="AB646" i="16"/>
  <c r="AA646" i="16"/>
  <c r="AC646" i="16" s="1"/>
  <c r="P646" i="16"/>
  <c r="O646" i="16"/>
  <c r="Q646" i="16" s="1"/>
  <c r="AB645" i="16"/>
  <c r="AA645" i="16"/>
  <c r="AC645" i="16" s="1"/>
  <c r="P645" i="16"/>
  <c r="O645" i="16"/>
  <c r="Q645" i="16" s="1"/>
  <c r="AB644" i="16"/>
  <c r="AA644" i="16"/>
  <c r="AC644" i="16" s="1"/>
  <c r="P644" i="16"/>
  <c r="O644" i="16"/>
  <c r="Q644" i="16" s="1"/>
  <c r="AB643" i="16"/>
  <c r="AA643" i="16"/>
  <c r="AC643" i="16" s="1"/>
  <c r="P643" i="16"/>
  <c r="O643" i="16"/>
  <c r="Q643" i="16" s="1"/>
  <c r="AB642" i="16"/>
  <c r="AA642" i="16"/>
  <c r="AC642" i="16" s="1"/>
  <c r="P642" i="16"/>
  <c r="O642" i="16"/>
  <c r="Q642" i="16" s="1"/>
  <c r="AB641" i="16"/>
  <c r="AA641" i="16"/>
  <c r="AC641" i="16" s="1"/>
  <c r="P641" i="16"/>
  <c r="O641" i="16"/>
  <c r="Q641" i="16" s="1"/>
  <c r="AB640" i="16"/>
  <c r="AA640" i="16"/>
  <c r="AC640" i="16" s="1"/>
  <c r="P640" i="16"/>
  <c r="O640" i="16"/>
  <c r="Q640" i="16" s="1"/>
  <c r="AB639" i="16"/>
  <c r="AA639" i="16"/>
  <c r="AC639" i="16" s="1"/>
  <c r="P639" i="16"/>
  <c r="O639" i="16"/>
  <c r="Q639" i="16" s="1"/>
  <c r="AB638" i="16"/>
  <c r="AA638" i="16"/>
  <c r="AC638" i="16" s="1"/>
  <c r="P638" i="16"/>
  <c r="O638" i="16"/>
  <c r="Q638" i="16" s="1"/>
  <c r="AB637" i="16"/>
  <c r="AA637" i="16"/>
  <c r="AC637" i="16" s="1"/>
  <c r="P637" i="16"/>
  <c r="O637" i="16"/>
  <c r="Q637" i="16" s="1"/>
  <c r="AB636" i="16"/>
  <c r="AA636" i="16"/>
  <c r="AC636" i="16" s="1"/>
  <c r="P636" i="16"/>
  <c r="O636" i="16"/>
  <c r="Q636" i="16" s="1"/>
  <c r="AB635" i="16"/>
  <c r="AA635" i="16"/>
  <c r="AC635" i="16" s="1"/>
  <c r="P635" i="16"/>
  <c r="O635" i="16"/>
  <c r="Q635" i="16" s="1"/>
  <c r="AB634" i="16"/>
  <c r="AA634" i="16"/>
  <c r="AC634" i="16" s="1"/>
  <c r="P634" i="16"/>
  <c r="O634" i="16"/>
  <c r="Q634" i="16" s="1"/>
  <c r="AB633" i="16"/>
  <c r="AA633" i="16"/>
  <c r="AC633" i="16" s="1"/>
  <c r="P633" i="16"/>
  <c r="O633" i="16"/>
  <c r="Q633" i="16" s="1"/>
  <c r="AB632" i="16"/>
  <c r="AA632" i="16"/>
  <c r="AC632" i="16" s="1"/>
  <c r="P632" i="16"/>
  <c r="O632" i="16"/>
  <c r="Q632" i="16" s="1"/>
  <c r="AB631" i="16"/>
  <c r="AA631" i="16"/>
  <c r="AC631" i="16" s="1"/>
  <c r="P631" i="16"/>
  <c r="O631" i="16"/>
  <c r="Q631" i="16" s="1"/>
  <c r="AB630" i="16"/>
  <c r="AA630" i="16"/>
  <c r="AC630" i="16" s="1"/>
  <c r="P630" i="16"/>
  <c r="O630" i="16"/>
  <c r="Q630" i="16" s="1"/>
  <c r="AB629" i="16"/>
  <c r="AA629" i="16"/>
  <c r="AC629" i="16" s="1"/>
  <c r="P629" i="16"/>
  <c r="O629" i="16"/>
  <c r="Q629" i="16" s="1"/>
  <c r="AB628" i="16"/>
  <c r="AA628" i="16"/>
  <c r="AC628" i="16" s="1"/>
  <c r="P628" i="16"/>
  <c r="O628" i="16"/>
  <c r="Q628" i="16" s="1"/>
  <c r="AB627" i="16"/>
  <c r="AA627" i="16"/>
  <c r="AC627" i="16" s="1"/>
  <c r="P627" i="16"/>
  <c r="O627" i="16"/>
  <c r="Q627" i="16" s="1"/>
  <c r="AB626" i="16"/>
  <c r="AA626" i="16"/>
  <c r="AC626" i="16" s="1"/>
  <c r="P626" i="16"/>
  <c r="O626" i="16"/>
  <c r="Q626" i="16" s="1"/>
  <c r="AB625" i="16"/>
  <c r="AA625" i="16"/>
  <c r="AC625" i="16" s="1"/>
  <c r="P625" i="16"/>
  <c r="O625" i="16"/>
  <c r="Q625" i="16" s="1"/>
  <c r="AB624" i="16"/>
  <c r="AA624" i="16"/>
  <c r="AC624" i="16" s="1"/>
  <c r="P624" i="16"/>
  <c r="O624" i="16"/>
  <c r="Q624" i="16" s="1"/>
  <c r="AB623" i="16"/>
  <c r="AA623" i="16"/>
  <c r="AC623" i="16" s="1"/>
  <c r="P623" i="16"/>
  <c r="O623" i="16"/>
  <c r="Q623" i="16" s="1"/>
  <c r="AB622" i="16"/>
  <c r="AA622" i="16"/>
  <c r="AC622" i="16" s="1"/>
  <c r="P622" i="16"/>
  <c r="O622" i="16"/>
  <c r="Q622" i="16" s="1"/>
  <c r="AB621" i="16"/>
  <c r="AA621" i="16"/>
  <c r="AC621" i="16" s="1"/>
  <c r="P621" i="16"/>
  <c r="O621" i="16"/>
  <c r="Q621" i="16" s="1"/>
  <c r="AB620" i="16"/>
  <c r="AA620" i="16"/>
  <c r="AC620" i="16" s="1"/>
  <c r="P620" i="16"/>
  <c r="O620" i="16"/>
  <c r="Q620" i="16" s="1"/>
  <c r="AB619" i="16"/>
  <c r="AA619" i="16"/>
  <c r="AC619" i="16" s="1"/>
  <c r="P619" i="16"/>
  <c r="O619" i="16"/>
  <c r="Q619" i="16" s="1"/>
  <c r="AB618" i="16"/>
  <c r="AA618" i="16"/>
  <c r="AC618" i="16" s="1"/>
  <c r="P618" i="16"/>
  <c r="O618" i="16"/>
  <c r="Q618" i="16" s="1"/>
  <c r="AB617" i="16"/>
  <c r="AA617" i="16"/>
  <c r="AC617" i="16" s="1"/>
  <c r="P617" i="16"/>
  <c r="O617" i="16"/>
  <c r="Q617" i="16" s="1"/>
  <c r="AB616" i="16"/>
  <c r="AA616" i="16"/>
  <c r="AC616" i="16" s="1"/>
  <c r="P616" i="16"/>
  <c r="O616" i="16"/>
  <c r="Q616" i="16" s="1"/>
  <c r="AB615" i="16"/>
  <c r="AA615" i="16"/>
  <c r="AC615" i="16" s="1"/>
  <c r="P615" i="16"/>
  <c r="O615" i="16"/>
  <c r="Q615" i="16" s="1"/>
  <c r="AB614" i="16"/>
  <c r="AA614" i="16"/>
  <c r="AC614" i="16" s="1"/>
  <c r="P614" i="16"/>
  <c r="O614" i="16"/>
  <c r="Q614" i="16" s="1"/>
  <c r="AB613" i="16"/>
  <c r="AA613" i="16"/>
  <c r="AC613" i="16" s="1"/>
  <c r="P613" i="16"/>
  <c r="O613" i="16"/>
  <c r="Q613" i="16" s="1"/>
  <c r="AB612" i="16"/>
  <c r="AA612" i="16"/>
  <c r="AC612" i="16" s="1"/>
  <c r="P612" i="16"/>
  <c r="O612" i="16"/>
  <c r="Q612" i="16" s="1"/>
  <c r="AB611" i="16"/>
  <c r="AA611" i="16"/>
  <c r="AC611" i="16" s="1"/>
  <c r="P611" i="16"/>
  <c r="O611" i="16"/>
  <c r="Q611" i="16" s="1"/>
  <c r="AB610" i="16"/>
  <c r="AA610" i="16"/>
  <c r="AC610" i="16" s="1"/>
  <c r="P610" i="16"/>
  <c r="O610" i="16"/>
  <c r="Q610" i="16" s="1"/>
  <c r="AB609" i="16"/>
  <c r="AA609" i="16"/>
  <c r="AC609" i="16" s="1"/>
  <c r="P609" i="16"/>
  <c r="O609" i="16"/>
  <c r="Q609" i="16" s="1"/>
  <c r="AB608" i="16"/>
  <c r="AA608" i="16"/>
  <c r="AC608" i="16" s="1"/>
  <c r="P608" i="16"/>
  <c r="O608" i="16"/>
  <c r="Q608" i="16" s="1"/>
  <c r="AB607" i="16"/>
  <c r="AA607" i="16"/>
  <c r="AC607" i="16" s="1"/>
  <c r="P607" i="16"/>
  <c r="O607" i="16"/>
  <c r="Q607" i="16" s="1"/>
  <c r="AB606" i="16"/>
  <c r="AA606" i="16"/>
  <c r="AC606" i="16" s="1"/>
  <c r="P606" i="16"/>
  <c r="O606" i="16"/>
  <c r="Q606" i="16" s="1"/>
  <c r="AB605" i="16"/>
  <c r="AA605" i="16"/>
  <c r="AC605" i="16" s="1"/>
  <c r="P605" i="16"/>
  <c r="O605" i="16"/>
  <c r="Q605" i="16" s="1"/>
  <c r="AB604" i="16"/>
  <c r="AA604" i="16"/>
  <c r="AC604" i="16" s="1"/>
  <c r="P604" i="16"/>
  <c r="O604" i="16"/>
  <c r="Q604" i="16" s="1"/>
  <c r="AB603" i="16"/>
  <c r="AA603" i="16"/>
  <c r="AC603" i="16" s="1"/>
  <c r="P603" i="16"/>
  <c r="O603" i="16"/>
  <c r="Q603" i="16" s="1"/>
  <c r="AB602" i="16"/>
  <c r="AA602" i="16"/>
  <c r="AC602" i="16" s="1"/>
  <c r="P602" i="16"/>
  <c r="O602" i="16"/>
  <c r="Q602" i="16" s="1"/>
  <c r="AB601" i="16"/>
  <c r="AA601" i="16"/>
  <c r="AC601" i="16" s="1"/>
  <c r="P601" i="16"/>
  <c r="O601" i="16"/>
  <c r="Q601" i="16" s="1"/>
  <c r="AB600" i="16"/>
  <c r="AA600" i="16"/>
  <c r="AC600" i="16" s="1"/>
  <c r="P600" i="16"/>
  <c r="O600" i="16"/>
  <c r="Q600" i="16" s="1"/>
  <c r="AB599" i="16"/>
  <c r="AA599" i="16"/>
  <c r="AC599" i="16" s="1"/>
  <c r="P599" i="16"/>
  <c r="O599" i="16"/>
  <c r="Q599" i="16" s="1"/>
  <c r="AB598" i="16"/>
  <c r="AA598" i="16"/>
  <c r="AC598" i="16" s="1"/>
  <c r="P598" i="16"/>
  <c r="O598" i="16"/>
  <c r="Q598" i="16" s="1"/>
  <c r="AB597" i="16"/>
  <c r="AA597" i="16"/>
  <c r="AC597" i="16" s="1"/>
  <c r="P597" i="16"/>
  <c r="O597" i="16"/>
  <c r="Q597" i="16" s="1"/>
  <c r="AB596" i="16"/>
  <c r="AA596" i="16"/>
  <c r="AC596" i="16" s="1"/>
  <c r="P596" i="16"/>
  <c r="O596" i="16"/>
  <c r="Q596" i="16" s="1"/>
  <c r="AB595" i="16"/>
  <c r="AA595" i="16"/>
  <c r="AC595" i="16" s="1"/>
  <c r="P595" i="16"/>
  <c r="O595" i="16"/>
  <c r="Q595" i="16" s="1"/>
  <c r="AB594" i="16"/>
  <c r="AA594" i="16"/>
  <c r="AC594" i="16" s="1"/>
  <c r="P594" i="16"/>
  <c r="O594" i="16"/>
  <c r="Q594" i="16" s="1"/>
  <c r="AB593" i="16"/>
  <c r="AA593" i="16"/>
  <c r="AC593" i="16" s="1"/>
  <c r="P593" i="16"/>
  <c r="O593" i="16"/>
  <c r="Q593" i="16" s="1"/>
  <c r="AB592" i="16"/>
  <c r="AA592" i="16"/>
  <c r="AC592" i="16" s="1"/>
  <c r="P592" i="16"/>
  <c r="O592" i="16"/>
  <c r="Q592" i="16" s="1"/>
  <c r="AB591" i="16"/>
  <c r="AA591" i="16"/>
  <c r="AC591" i="16" s="1"/>
  <c r="P591" i="16"/>
  <c r="O591" i="16"/>
  <c r="Q591" i="16" s="1"/>
  <c r="AB590" i="16"/>
  <c r="AA590" i="16"/>
  <c r="AC590" i="16" s="1"/>
  <c r="P590" i="16"/>
  <c r="O590" i="16"/>
  <c r="Q590" i="16" s="1"/>
  <c r="AB589" i="16"/>
  <c r="AA589" i="16"/>
  <c r="AC589" i="16" s="1"/>
  <c r="P589" i="16"/>
  <c r="O589" i="16"/>
  <c r="Q589" i="16" s="1"/>
  <c r="AB588" i="16"/>
  <c r="AA588" i="16"/>
  <c r="AC588" i="16" s="1"/>
  <c r="P588" i="16"/>
  <c r="O588" i="16"/>
  <c r="Q588" i="16" s="1"/>
  <c r="AB587" i="16"/>
  <c r="AA587" i="16"/>
  <c r="AC587" i="16" s="1"/>
  <c r="P587" i="16"/>
  <c r="O587" i="16"/>
  <c r="Q587" i="16" s="1"/>
  <c r="AB586" i="16"/>
  <c r="AA586" i="16"/>
  <c r="AC586" i="16" s="1"/>
  <c r="P586" i="16"/>
  <c r="O586" i="16"/>
  <c r="Q586" i="16" s="1"/>
  <c r="AB585" i="16"/>
  <c r="AA585" i="16"/>
  <c r="AC585" i="16" s="1"/>
  <c r="P585" i="16"/>
  <c r="O585" i="16"/>
  <c r="Q585" i="16" s="1"/>
  <c r="AB584" i="16"/>
  <c r="AA584" i="16"/>
  <c r="AC584" i="16" s="1"/>
  <c r="P584" i="16"/>
  <c r="O584" i="16"/>
  <c r="Q584" i="16" s="1"/>
  <c r="AB583" i="16"/>
  <c r="AA583" i="16"/>
  <c r="AC583" i="16" s="1"/>
  <c r="P583" i="16"/>
  <c r="O583" i="16"/>
  <c r="Q583" i="16" s="1"/>
  <c r="AB582" i="16"/>
  <c r="AA582" i="16"/>
  <c r="AC582" i="16" s="1"/>
  <c r="P582" i="16"/>
  <c r="O582" i="16"/>
  <c r="Q582" i="16" s="1"/>
  <c r="AB581" i="16"/>
  <c r="AA581" i="16"/>
  <c r="AC581" i="16" s="1"/>
  <c r="P581" i="16"/>
  <c r="O581" i="16"/>
  <c r="Q581" i="16" s="1"/>
  <c r="AB580" i="16"/>
  <c r="AA580" i="16"/>
  <c r="AC580" i="16" s="1"/>
  <c r="P580" i="16"/>
  <c r="O580" i="16"/>
  <c r="Q580" i="16" s="1"/>
  <c r="AB579" i="16"/>
  <c r="AA579" i="16"/>
  <c r="AC579" i="16" s="1"/>
  <c r="P579" i="16"/>
  <c r="O579" i="16"/>
  <c r="Q579" i="16" s="1"/>
  <c r="AB578" i="16"/>
  <c r="AA578" i="16"/>
  <c r="AC578" i="16" s="1"/>
  <c r="P578" i="16"/>
  <c r="O578" i="16"/>
  <c r="Q578" i="16" s="1"/>
  <c r="AB577" i="16"/>
  <c r="AA577" i="16"/>
  <c r="AC577" i="16" s="1"/>
  <c r="P577" i="16"/>
  <c r="O577" i="16"/>
  <c r="Q577" i="16" s="1"/>
  <c r="AB576" i="16"/>
  <c r="AA576" i="16"/>
  <c r="AC576" i="16" s="1"/>
  <c r="P576" i="16"/>
  <c r="O576" i="16"/>
  <c r="Q576" i="16" s="1"/>
  <c r="AB575" i="16"/>
  <c r="AA575" i="16"/>
  <c r="AC575" i="16" s="1"/>
  <c r="P575" i="16"/>
  <c r="O575" i="16"/>
  <c r="Q575" i="16" s="1"/>
  <c r="AB574" i="16"/>
  <c r="AA574" i="16"/>
  <c r="AC574" i="16" s="1"/>
  <c r="P574" i="16"/>
  <c r="O574" i="16"/>
  <c r="Q574" i="16" s="1"/>
  <c r="AB573" i="16"/>
  <c r="AA573" i="16"/>
  <c r="AC573" i="16" s="1"/>
  <c r="P573" i="16"/>
  <c r="O573" i="16"/>
  <c r="Q573" i="16" s="1"/>
  <c r="AB572" i="16"/>
  <c r="AA572" i="16"/>
  <c r="AC572" i="16" s="1"/>
  <c r="P572" i="16"/>
  <c r="O572" i="16"/>
  <c r="Q572" i="16" s="1"/>
  <c r="AB571" i="16"/>
  <c r="AA571" i="16"/>
  <c r="AC571" i="16" s="1"/>
  <c r="P571" i="16"/>
  <c r="O571" i="16"/>
  <c r="Q571" i="16" s="1"/>
  <c r="AB570" i="16"/>
  <c r="AA570" i="16"/>
  <c r="AC570" i="16" s="1"/>
  <c r="P570" i="16"/>
  <c r="O570" i="16"/>
  <c r="Q570" i="16" s="1"/>
  <c r="AB569" i="16"/>
  <c r="AA569" i="16"/>
  <c r="AC569" i="16" s="1"/>
  <c r="P569" i="16"/>
  <c r="O569" i="16"/>
  <c r="Q569" i="16" s="1"/>
  <c r="AB568" i="16"/>
  <c r="AA568" i="16"/>
  <c r="AC568" i="16" s="1"/>
  <c r="P568" i="16"/>
  <c r="O568" i="16"/>
  <c r="Q568" i="16" s="1"/>
  <c r="AB567" i="16"/>
  <c r="AA567" i="16"/>
  <c r="AC567" i="16" s="1"/>
  <c r="P567" i="16"/>
  <c r="O567" i="16"/>
  <c r="Q567" i="16" s="1"/>
  <c r="AB566" i="16"/>
  <c r="AA566" i="16"/>
  <c r="AC566" i="16" s="1"/>
  <c r="P566" i="16"/>
  <c r="O566" i="16"/>
  <c r="Q566" i="16" s="1"/>
  <c r="AB565" i="16"/>
  <c r="AA565" i="16"/>
  <c r="AC565" i="16" s="1"/>
  <c r="P565" i="16"/>
  <c r="O565" i="16"/>
  <c r="Q565" i="16" s="1"/>
  <c r="AB564" i="16"/>
  <c r="AA564" i="16"/>
  <c r="AC564" i="16" s="1"/>
  <c r="P564" i="16"/>
  <c r="O564" i="16"/>
  <c r="Q564" i="16" s="1"/>
  <c r="AB563" i="16"/>
  <c r="AA563" i="16"/>
  <c r="AC563" i="16" s="1"/>
  <c r="P563" i="16"/>
  <c r="O563" i="16"/>
  <c r="Q563" i="16" s="1"/>
  <c r="AB562" i="16"/>
  <c r="AA562" i="16"/>
  <c r="AC562" i="16" s="1"/>
  <c r="P562" i="16"/>
  <c r="O562" i="16"/>
  <c r="Q562" i="16" s="1"/>
  <c r="AB561" i="16"/>
  <c r="AA561" i="16"/>
  <c r="AC561" i="16" s="1"/>
  <c r="P561" i="16"/>
  <c r="O561" i="16"/>
  <c r="Q561" i="16" s="1"/>
  <c r="AB560" i="16"/>
  <c r="AA560" i="16"/>
  <c r="AC560" i="16" s="1"/>
  <c r="P560" i="16"/>
  <c r="O560" i="16"/>
  <c r="Q560" i="16" s="1"/>
  <c r="AB559" i="16"/>
  <c r="AA559" i="16"/>
  <c r="AC559" i="16" s="1"/>
  <c r="P559" i="16"/>
  <c r="O559" i="16"/>
  <c r="Q559" i="16" s="1"/>
  <c r="AB558" i="16"/>
  <c r="AA558" i="16"/>
  <c r="AC558" i="16" s="1"/>
  <c r="P558" i="16"/>
  <c r="O558" i="16"/>
  <c r="Q558" i="16" s="1"/>
  <c r="AB557" i="16"/>
  <c r="AA557" i="16"/>
  <c r="AC557" i="16" s="1"/>
  <c r="P557" i="16"/>
  <c r="O557" i="16"/>
  <c r="Q557" i="16" s="1"/>
  <c r="AB556" i="16"/>
  <c r="AA556" i="16"/>
  <c r="AC556" i="16" s="1"/>
  <c r="P556" i="16"/>
  <c r="O556" i="16"/>
  <c r="Q556" i="16" s="1"/>
  <c r="AB555" i="16"/>
  <c r="AA555" i="16"/>
  <c r="AC555" i="16" s="1"/>
  <c r="P555" i="16"/>
  <c r="O555" i="16"/>
  <c r="Q555" i="16" s="1"/>
  <c r="AB554" i="16"/>
  <c r="AA554" i="16"/>
  <c r="AC554" i="16" s="1"/>
  <c r="P554" i="16"/>
  <c r="O554" i="16"/>
  <c r="Q554" i="16" s="1"/>
  <c r="AB553" i="16"/>
  <c r="AA553" i="16"/>
  <c r="AC553" i="16" s="1"/>
  <c r="P553" i="16"/>
  <c r="O553" i="16"/>
  <c r="Q553" i="16" s="1"/>
  <c r="AB552" i="16"/>
  <c r="AA552" i="16"/>
  <c r="AC552" i="16" s="1"/>
  <c r="P552" i="16"/>
  <c r="O552" i="16"/>
  <c r="Q552" i="16" s="1"/>
  <c r="AB551" i="16"/>
  <c r="AA551" i="16"/>
  <c r="AC551" i="16" s="1"/>
  <c r="P551" i="16"/>
  <c r="O551" i="16"/>
  <c r="Q551" i="16" s="1"/>
  <c r="AB550" i="16"/>
  <c r="AA550" i="16"/>
  <c r="AC550" i="16" s="1"/>
  <c r="P550" i="16"/>
  <c r="O550" i="16"/>
  <c r="Q550" i="16" s="1"/>
  <c r="AB549" i="16"/>
  <c r="AA549" i="16"/>
  <c r="AC549" i="16" s="1"/>
  <c r="P549" i="16"/>
  <c r="O549" i="16"/>
  <c r="Q549" i="16" s="1"/>
  <c r="AB548" i="16"/>
  <c r="AA548" i="16"/>
  <c r="AC548" i="16" s="1"/>
  <c r="P548" i="16"/>
  <c r="O548" i="16"/>
  <c r="Q548" i="16" s="1"/>
  <c r="AB547" i="16"/>
  <c r="AA547" i="16"/>
  <c r="AC547" i="16" s="1"/>
  <c r="P547" i="16"/>
  <c r="O547" i="16"/>
  <c r="Q547" i="16" s="1"/>
  <c r="AB546" i="16"/>
  <c r="AA546" i="16"/>
  <c r="AC546" i="16" s="1"/>
  <c r="P546" i="16"/>
  <c r="O546" i="16"/>
  <c r="Q546" i="16" s="1"/>
  <c r="AB545" i="16"/>
  <c r="AA545" i="16"/>
  <c r="AC545" i="16" s="1"/>
  <c r="P545" i="16"/>
  <c r="O545" i="16"/>
  <c r="Q545" i="16" s="1"/>
  <c r="AB544" i="16"/>
  <c r="AA544" i="16"/>
  <c r="AC544" i="16" s="1"/>
  <c r="P544" i="16"/>
  <c r="O544" i="16"/>
  <c r="Q544" i="16" s="1"/>
  <c r="AB543" i="16"/>
  <c r="AA543" i="16"/>
  <c r="AC543" i="16" s="1"/>
  <c r="P543" i="16"/>
  <c r="O543" i="16"/>
  <c r="Q543" i="16" s="1"/>
  <c r="AB542" i="16"/>
  <c r="AA542" i="16"/>
  <c r="AC542" i="16" s="1"/>
  <c r="P542" i="16"/>
  <c r="O542" i="16"/>
  <c r="Q542" i="16" s="1"/>
  <c r="AB541" i="16"/>
  <c r="AA541" i="16"/>
  <c r="AC541" i="16" s="1"/>
  <c r="P541" i="16"/>
  <c r="O541" i="16"/>
  <c r="Q541" i="16" s="1"/>
  <c r="AB540" i="16"/>
  <c r="AA540" i="16"/>
  <c r="AC540" i="16" s="1"/>
  <c r="P540" i="16"/>
  <c r="O540" i="16"/>
  <c r="Q540" i="16" s="1"/>
  <c r="AB539" i="16"/>
  <c r="AA539" i="16"/>
  <c r="AC539" i="16" s="1"/>
  <c r="P539" i="16"/>
  <c r="O539" i="16"/>
  <c r="Q539" i="16" s="1"/>
  <c r="AB538" i="16"/>
  <c r="AA538" i="16"/>
  <c r="AC538" i="16" s="1"/>
  <c r="P538" i="16"/>
  <c r="O538" i="16"/>
  <c r="Q538" i="16" s="1"/>
  <c r="AB537" i="16"/>
  <c r="AA537" i="16"/>
  <c r="AC537" i="16" s="1"/>
  <c r="P537" i="16"/>
  <c r="O537" i="16"/>
  <c r="Q537" i="16" s="1"/>
  <c r="AB536" i="16"/>
  <c r="AA536" i="16"/>
  <c r="AC536" i="16" s="1"/>
  <c r="P536" i="16"/>
  <c r="O536" i="16"/>
  <c r="Q536" i="16" s="1"/>
  <c r="AB535" i="16"/>
  <c r="AA535" i="16"/>
  <c r="AC535" i="16" s="1"/>
  <c r="P535" i="16"/>
  <c r="O535" i="16"/>
  <c r="Q535" i="16" s="1"/>
  <c r="AB534" i="16"/>
  <c r="AA534" i="16"/>
  <c r="AC534" i="16" s="1"/>
  <c r="P534" i="16"/>
  <c r="O534" i="16"/>
  <c r="Q534" i="16" s="1"/>
  <c r="AB533" i="16"/>
  <c r="AA533" i="16"/>
  <c r="AC533" i="16" s="1"/>
  <c r="P533" i="16"/>
  <c r="O533" i="16"/>
  <c r="Q533" i="16" s="1"/>
  <c r="AB532" i="16"/>
  <c r="AA532" i="16"/>
  <c r="AC532" i="16" s="1"/>
  <c r="P532" i="16"/>
  <c r="O532" i="16"/>
  <c r="Q532" i="16" s="1"/>
  <c r="AB531" i="16"/>
  <c r="AA531" i="16"/>
  <c r="AC531" i="16" s="1"/>
  <c r="P531" i="16"/>
  <c r="O531" i="16"/>
  <c r="Q531" i="16" s="1"/>
  <c r="AB530" i="16"/>
  <c r="AA530" i="16"/>
  <c r="AC530" i="16" s="1"/>
  <c r="P530" i="16"/>
  <c r="O530" i="16"/>
  <c r="Q530" i="16" s="1"/>
  <c r="AB529" i="16"/>
  <c r="AA529" i="16"/>
  <c r="AC529" i="16" s="1"/>
  <c r="P529" i="16"/>
  <c r="O529" i="16"/>
  <c r="Q529" i="16" s="1"/>
  <c r="AB528" i="16"/>
  <c r="AA528" i="16"/>
  <c r="AC528" i="16" s="1"/>
  <c r="P528" i="16"/>
  <c r="O528" i="16"/>
  <c r="Q528" i="16" s="1"/>
  <c r="AB527" i="16"/>
  <c r="AA527" i="16"/>
  <c r="AC527" i="16" s="1"/>
  <c r="P527" i="16"/>
  <c r="O527" i="16"/>
  <c r="Q527" i="16" s="1"/>
  <c r="AB526" i="16"/>
  <c r="AA526" i="16"/>
  <c r="AC526" i="16" s="1"/>
  <c r="P526" i="16"/>
  <c r="O526" i="16"/>
  <c r="Q526" i="16" s="1"/>
  <c r="AB525" i="16"/>
  <c r="AA525" i="16"/>
  <c r="AC525" i="16" s="1"/>
  <c r="P525" i="16"/>
  <c r="O525" i="16"/>
  <c r="Q525" i="16" s="1"/>
  <c r="AB524" i="16"/>
  <c r="AA524" i="16"/>
  <c r="AC524" i="16" s="1"/>
  <c r="P524" i="16"/>
  <c r="O524" i="16"/>
  <c r="Q524" i="16" s="1"/>
  <c r="AB523" i="16"/>
  <c r="AA523" i="16"/>
  <c r="AC523" i="16" s="1"/>
  <c r="P523" i="16"/>
  <c r="O523" i="16"/>
  <c r="Q523" i="16" s="1"/>
  <c r="AB522" i="16"/>
  <c r="AA522" i="16"/>
  <c r="AC522" i="16" s="1"/>
  <c r="P522" i="16"/>
  <c r="O522" i="16"/>
  <c r="Q522" i="16" s="1"/>
  <c r="AB521" i="16"/>
  <c r="AA521" i="16"/>
  <c r="AC521" i="16" s="1"/>
  <c r="P521" i="16"/>
  <c r="O521" i="16"/>
  <c r="Q521" i="16" s="1"/>
  <c r="AB520" i="16"/>
  <c r="AA520" i="16"/>
  <c r="AC520" i="16" s="1"/>
  <c r="P520" i="16"/>
  <c r="O520" i="16"/>
  <c r="Q520" i="16" s="1"/>
  <c r="AB519" i="16"/>
  <c r="AA519" i="16"/>
  <c r="AC519" i="16" s="1"/>
  <c r="P519" i="16"/>
  <c r="O519" i="16"/>
  <c r="Q519" i="16" s="1"/>
  <c r="AB518" i="16"/>
  <c r="AA518" i="16"/>
  <c r="AC518" i="16" s="1"/>
  <c r="P518" i="16"/>
  <c r="O518" i="16"/>
  <c r="Q518" i="16" s="1"/>
  <c r="AB517" i="16"/>
  <c r="AA517" i="16"/>
  <c r="AC517" i="16" s="1"/>
  <c r="P517" i="16"/>
  <c r="O517" i="16"/>
  <c r="Q517" i="16" s="1"/>
  <c r="AB516" i="16"/>
  <c r="AA516" i="16"/>
  <c r="AC516" i="16" s="1"/>
  <c r="P516" i="16"/>
  <c r="O516" i="16"/>
  <c r="Q516" i="16" s="1"/>
  <c r="AB515" i="16"/>
  <c r="AA515" i="16"/>
  <c r="AC515" i="16" s="1"/>
  <c r="P515" i="16"/>
  <c r="O515" i="16"/>
  <c r="Q515" i="16" s="1"/>
  <c r="AB514" i="16"/>
  <c r="AA514" i="16"/>
  <c r="AC514" i="16" s="1"/>
  <c r="P514" i="16"/>
  <c r="O514" i="16"/>
  <c r="Q514" i="16" s="1"/>
  <c r="AB513" i="16"/>
  <c r="AA513" i="16"/>
  <c r="AC513" i="16" s="1"/>
  <c r="P513" i="16"/>
  <c r="O513" i="16"/>
  <c r="Q513" i="16" s="1"/>
  <c r="AB512" i="16"/>
  <c r="AA512" i="16"/>
  <c r="AC512" i="16" s="1"/>
  <c r="P512" i="16"/>
  <c r="O512" i="16"/>
  <c r="Q512" i="16" s="1"/>
  <c r="AB511" i="16"/>
  <c r="AA511" i="16"/>
  <c r="AC511" i="16" s="1"/>
  <c r="P511" i="16"/>
  <c r="O511" i="16"/>
  <c r="Q511" i="16" s="1"/>
  <c r="AB510" i="16"/>
  <c r="AA510" i="16"/>
  <c r="AC510" i="16" s="1"/>
  <c r="P510" i="16"/>
  <c r="O510" i="16"/>
  <c r="Q510" i="16" s="1"/>
  <c r="AB509" i="16"/>
  <c r="AA509" i="16"/>
  <c r="AC509" i="16" s="1"/>
  <c r="P509" i="16"/>
  <c r="O509" i="16"/>
  <c r="Q509" i="16" s="1"/>
  <c r="AB508" i="16"/>
  <c r="AA508" i="16"/>
  <c r="AC508" i="16" s="1"/>
  <c r="P508" i="16"/>
  <c r="O508" i="16"/>
  <c r="Q508" i="16" s="1"/>
  <c r="AB507" i="16"/>
  <c r="AA507" i="16"/>
  <c r="AC507" i="16" s="1"/>
  <c r="P507" i="16"/>
  <c r="O507" i="16"/>
  <c r="Q507" i="16" s="1"/>
  <c r="AB506" i="16"/>
  <c r="AA506" i="16"/>
  <c r="AC506" i="16" s="1"/>
  <c r="P506" i="16"/>
  <c r="O506" i="16"/>
  <c r="Q506" i="16" s="1"/>
  <c r="AB505" i="16"/>
  <c r="AA505" i="16"/>
  <c r="AC505" i="16" s="1"/>
  <c r="P505" i="16"/>
  <c r="O505" i="16"/>
  <c r="Q505" i="16" s="1"/>
  <c r="AB504" i="16"/>
  <c r="AA504" i="16"/>
  <c r="AC504" i="16" s="1"/>
  <c r="P504" i="16"/>
  <c r="O504" i="16"/>
  <c r="Q504" i="16" s="1"/>
  <c r="AB503" i="16"/>
  <c r="AA503" i="16"/>
  <c r="AC503" i="16" s="1"/>
  <c r="P503" i="16"/>
  <c r="O503" i="16"/>
  <c r="Q503" i="16" s="1"/>
  <c r="AB502" i="16"/>
  <c r="AA502" i="16"/>
  <c r="AC502" i="16" s="1"/>
  <c r="P502" i="16"/>
  <c r="O502" i="16"/>
  <c r="Q502" i="16" s="1"/>
  <c r="AB501" i="16"/>
  <c r="AA501" i="16"/>
  <c r="AC501" i="16" s="1"/>
  <c r="P501" i="16"/>
  <c r="O501" i="16"/>
  <c r="Q501" i="16" s="1"/>
  <c r="AB500" i="16"/>
  <c r="AA500" i="16"/>
  <c r="AC500" i="16" s="1"/>
  <c r="P500" i="16"/>
  <c r="O500" i="16"/>
  <c r="Q500" i="16" s="1"/>
  <c r="AB499" i="16"/>
  <c r="AA499" i="16"/>
  <c r="AC499" i="16" s="1"/>
  <c r="P499" i="16"/>
  <c r="O499" i="16"/>
  <c r="Q499" i="16" s="1"/>
  <c r="AB498" i="16"/>
  <c r="AA498" i="16"/>
  <c r="AC498" i="16" s="1"/>
  <c r="P498" i="16"/>
  <c r="O498" i="16"/>
  <c r="Q498" i="16" s="1"/>
  <c r="AB497" i="16"/>
  <c r="AA497" i="16"/>
  <c r="AC497" i="16" s="1"/>
  <c r="P497" i="16"/>
  <c r="O497" i="16"/>
  <c r="Q497" i="16" s="1"/>
  <c r="AB496" i="16"/>
  <c r="AA496" i="16"/>
  <c r="AC496" i="16" s="1"/>
  <c r="P496" i="16"/>
  <c r="O496" i="16"/>
  <c r="Q496" i="16" s="1"/>
  <c r="AB495" i="16"/>
  <c r="AA495" i="16"/>
  <c r="AC495" i="16" s="1"/>
  <c r="P495" i="16"/>
  <c r="O495" i="16"/>
  <c r="Q495" i="16" s="1"/>
  <c r="AB494" i="16"/>
  <c r="AA494" i="16"/>
  <c r="AC494" i="16" s="1"/>
  <c r="P494" i="16"/>
  <c r="O494" i="16"/>
  <c r="Q494" i="16" s="1"/>
  <c r="AB493" i="16"/>
  <c r="AA493" i="16"/>
  <c r="AC493" i="16" s="1"/>
  <c r="P493" i="16"/>
  <c r="O493" i="16"/>
  <c r="Q493" i="16" s="1"/>
  <c r="AB492" i="16"/>
  <c r="AA492" i="16"/>
  <c r="AC492" i="16" s="1"/>
  <c r="P492" i="16"/>
  <c r="O492" i="16"/>
  <c r="Q492" i="16" s="1"/>
  <c r="AB491" i="16"/>
  <c r="AA491" i="16"/>
  <c r="AC491" i="16" s="1"/>
  <c r="P491" i="16"/>
  <c r="O491" i="16"/>
  <c r="Q491" i="16" s="1"/>
  <c r="AB490" i="16"/>
  <c r="AA490" i="16"/>
  <c r="AC490" i="16" s="1"/>
  <c r="P490" i="16"/>
  <c r="O490" i="16"/>
  <c r="Q490" i="16" s="1"/>
  <c r="AB489" i="16"/>
  <c r="AA489" i="16"/>
  <c r="AC489" i="16" s="1"/>
  <c r="P489" i="16"/>
  <c r="O489" i="16"/>
  <c r="Q489" i="16" s="1"/>
  <c r="AB488" i="16"/>
  <c r="AA488" i="16"/>
  <c r="AC488" i="16" s="1"/>
  <c r="P488" i="16"/>
  <c r="O488" i="16"/>
  <c r="Q488" i="16" s="1"/>
  <c r="AB487" i="16"/>
  <c r="AA487" i="16"/>
  <c r="AC487" i="16" s="1"/>
  <c r="P487" i="16"/>
  <c r="O487" i="16"/>
  <c r="Q487" i="16" s="1"/>
  <c r="AB486" i="16"/>
  <c r="AA486" i="16"/>
  <c r="AC486" i="16" s="1"/>
  <c r="P486" i="16"/>
  <c r="O486" i="16"/>
  <c r="Q486" i="16" s="1"/>
  <c r="AB485" i="16"/>
  <c r="AA485" i="16"/>
  <c r="AC485" i="16" s="1"/>
  <c r="P485" i="16"/>
  <c r="O485" i="16"/>
  <c r="Q485" i="16" s="1"/>
  <c r="AB484" i="16"/>
  <c r="AA484" i="16"/>
  <c r="AC484" i="16" s="1"/>
  <c r="P484" i="16"/>
  <c r="O484" i="16"/>
  <c r="Q484" i="16" s="1"/>
  <c r="AB483" i="16"/>
  <c r="AA483" i="16"/>
  <c r="AC483" i="16" s="1"/>
  <c r="P483" i="16"/>
  <c r="O483" i="16"/>
  <c r="Q483" i="16" s="1"/>
  <c r="AB482" i="16"/>
  <c r="AA482" i="16"/>
  <c r="AC482" i="16" s="1"/>
  <c r="P482" i="16"/>
  <c r="O482" i="16"/>
  <c r="Q482" i="16" s="1"/>
  <c r="AB481" i="16"/>
  <c r="AA481" i="16"/>
  <c r="AC481" i="16" s="1"/>
  <c r="P481" i="16"/>
  <c r="O481" i="16"/>
  <c r="Q481" i="16" s="1"/>
  <c r="AB480" i="16"/>
  <c r="AA480" i="16"/>
  <c r="AC480" i="16" s="1"/>
  <c r="P480" i="16"/>
  <c r="O480" i="16"/>
  <c r="Q480" i="16" s="1"/>
  <c r="AB479" i="16"/>
  <c r="AA479" i="16"/>
  <c r="AC479" i="16" s="1"/>
  <c r="P479" i="16"/>
  <c r="O479" i="16"/>
  <c r="Q479" i="16" s="1"/>
  <c r="AB478" i="16"/>
  <c r="AA478" i="16"/>
  <c r="AC478" i="16" s="1"/>
  <c r="P478" i="16"/>
  <c r="O478" i="16"/>
  <c r="Q478" i="16" s="1"/>
  <c r="AB477" i="16"/>
  <c r="AA477" i="16"/>
  <c r="AC477" i="16" s="1"/>
  <c r="P477" i="16"/>
  <c r="O477" i="16"/>
  <c r="Q477" i="16" s="1"/>
  <c r="AB476" i="16"/>
  <c r="AA476" i="16"/>
  <c r="AC476" i="16" s="1"/>
  <c r="P476" i="16"/>
  <c r="O476" i="16"/>
  <c r="Q476" i="16" s="1"/>
  <c r="AB475" i="16"/>
  <c r="AA475" i="16"/>
  <c r="AC475" i="16" s="1"/>
  <c r="P475" i="16"/>
  <c r="O475" i="16"/>
  <c r="Q475" i="16" s="1"/>
  <c r="AB474" i="16"/>
  <c r="AA474" i="16"/>
  <c r="AC474" i="16" s="1"/>
  <c r="P474" i="16"/>
  <c r="O474" i="16"/>
  <c r="Q474" i="16" s="1"/>
  <c r="AB473" i="16"/>
  <c r="AA473" i="16"/>
  <c r="AC473" i="16" s="1"/>
  <c r="P473" i="16"/>
  <c r="O473" i="16"/>
  <c r="Q473" i="16" s="1"/>
  <c r="AB472" i="16"/>
  <c r="AA472" i="16"/>
  <c r="AC472" i="16" s="1"/>
  <c r="P472" i="16"/>
  <c r="O472" i="16"/>
  <c r="Q472" i="16" s="1"/>
  <c r="AB471" i="16"/>
  <c r="AA471" i="16"/>
  <c r="AC471" i="16" s="1"/>
  <c r="P471" i="16"/>
  <c r="O471" i="16"/>
  <c r="Q471" i="16" s="1"/>
  <c r="AB470" i="16"/>
  <c r="AA470" i="16"/>
  <c r="AC470" i="16" s="1"/>
  <c r="P470" i="16"/>
  <c r="O470" i="16"/>
  <c r="Q470" i="16" s="1"/>
  <c r="AB469" i="16"/>
  <c r="AA469" i="16"/>
  <c r="AC469" i="16" s="1"/>
  <c r="P469" i="16"/>
  <c r="O469" i="16"/>
  <c r="Q469" i="16" s="1"/>
  <c r="AB468" i="16"/>
  <c r="AA468" i="16"/>
  <c r="AC468" i="16" s="1"/>
  <c r="P468" i="16"/>
  <c r="O468" i="16"/>
  <c r="Q468" i="16" s="1"/>
  <c r="AB467" i="16"/>
  <c r="AA467" i="16"/>
  <c r="AC467" i="16" s="1"/>
  <c r="P467" i="16"/>
  <c r="O467" i="16"/>
  <c r="Q467" i="16" s="1"/>
  <c r="AB466" i="16"/>
  <c r="AA466" i="16"/>
  <c r="AC466" i="16" s="1"/>
  <c r="P466" i="16"/>
  <c r="O466" i="16"/>
  <c r="Q466" i="16" s="1"/>
  <c r="AB465" i="16"/>
  <c r="AA465" i="16"/>
  <c r="AC465" i="16" s="1"/>
  <c r="P465" i="16"/>
  <c r="O465" i="16"/>
  <c r="Q465" i="16" s="1"/>
  <c r="AB464" i="16"/>
  <c r="AA464" i="16"/>
  <c r="AC464" i="16" s="1"/>
  <c r="P464" i="16"/>
  <c r="O464" i="16"/>
  <c r="Q464" i="16" s="1"/>
  <c r="AB463" i="16"/>
  <c r="AA463" i="16"/>
  <c r="AC463" i="16" s="1"/>
  <c r="P463" i="16"/>
  <c r="O463" i="16"/>
  <c r="Q463" i="16" s="1"/>
  <c r="AB462" i="16"/>
  <c r="AA462" i="16"/>
  <c r="AC462" i="16" s="1"/>
  <c r="P462" i="16"/>
  <c r="O462" i="16"/>
  <c r="Q462" i="16" s="1"/>
  <c r="AB461" i="16"/>
  <c r="AA461" i="16"/>
  <c r="AC461" i="16" s="1"/>
  <c r="P461" i="16"/>
  <c r="O461" i="16"/>
  <c r="Q461" i="16" s="1"/>
  <c r="AB460" i="16"/>
  <c r="AA460" i="16"/>
  <c r="AC460" i="16" s="1"/>
  <c r="P460" i="16"/>
  <c r="O460" i="16"/>
  <c r="Q460" i="16" s="1"/>
  <c r="AB459" i="16"/>
  <c r="AA459" i="16"/>
  <c r="AC459" i="16" s="1"/>
  <c r="P459" i="16"/>
  <c r="O459" i="16"/>
  <c r="Q459" i="16" s="1"/>
  <c r="AB458" i="16"/>
  <c r="AA458" i="16"/>
  <c r="AC458" i="16" s="1"/>
  <c r="P458" i="16"/>
  <c r="O458" i="16"/>
  <c r="Q458" i="16" s="1"/>
  <c r="AB457" i="16"/>
  <c r="AA457" i="16"/>
  <c r="AC457" i="16" s="1"/>
  <c r="P457" i="16"/>
  <c r="O457" i="16"/>
  <c r="Q457" i="16" s="1"/>
  <c r="AB456" i="16"/>
  <c r="AA456" i="16"/>
  <c r="AC456" i="16" s="1"/>
  <c r="P456" i="16"/>
  <c r="O456" i="16"/>
  <c r="Q456" i="16" s="1"/>
  <c r="AB455" i="16"/>
  <c r="AA455" i="16"/>
  <c r="AC455" i="16" s="1"/>
  <c r="P455" i="16"/>
  <c r="O455" i="16"/>
  <c r="Q455" i="16" s="1"/>
  <c r="AB454" i="16"/>
  <c r="AA454" i="16"/>
  <c r="AC454" i="16" s="1"/>
  <c r="P454" i="16"/>
  <c r="O454" i="16"/>
  <c r="Q454" i="16" s="1"/>
  <c r="AB453" i="16"/>
  <c r="AA453" i="16"/>
  <c r="AC453" i="16" s="1"/>
  <c r="P453" i="16"/>
  <c r="O453" i="16"/>
  <c r="Q453" i="16" s="1"/>
  <c r="AB452" i="16"/>
  <c r="AA452" i="16"/>
  <c r="AC452" i="16" s="1"/>
  <c r="P452" i="16"/>
  <c r="O452" i="16"/>
  <c r="Q452" i="16" s="1"/>
  <c r="AB451" i="16"/>
  <c r="AA451" i="16"/>
  <c r="AC451" i="16" s="1"/>
  <c r="P451" i="16"/>
  <c r="O451" i="16"/>
  <c r="Q451" i="16" s="1"/>
  <c r="AB450" i="16"/>
  <c r="AA450" i="16"/>
  <c r="AC450" i="16" s="1"/>
  <c r="P450" i="16"/>
  <c r="O450" i="16"/>
  <c r="Q450" i="16" s="1"/>
  <c r="AB449" i="16"/>
  <c r="AA449" i="16"/>
  <c r="AC449" i="16" s="1"/>
  <c r="P449" i="16"/>
  <c r="O449" i="16"/>
  <c r="Q449" i="16" s="1"/>
  <c r="AB448" i="16"/>
  <c r="AA448" i="16"/>
  <c r="AC448" i="16" s="1"/>
  <c r="P448" i="16"/>
  <c r="O448" i="16"/>
  <c r="Q448" i="16" s="1"/>
  <c r="AB447" i="16"/>
  <c r="AA447" i="16"/>
  <c r="AC447" i="16" s="1"/>
  <c r="P447" i="16"/>
  <c r="O447" i="16"/>
  <c r="Q447" i="16" s="1"/>
  <c r="AB446" i="16"/>
  <c r="AA446" i="16"/>
  <c r="AC446" i="16" s="1"/>
  <c r="P446" i="16"/>
  <c r="O446" i="16"/>
  <c r="Q446" i="16" s="1"/>
  <c r="AB445" i="16"/>
  <c r="AA445" i="16"/>
  <c r="AC445" i="16" s="1"/>
  <c r="P445" i="16"/>
  <c r="O445" i="16"/>
  <c r="Q445" i="16" s="1"/>
  <c r="AB444" i="16"/>
  <c r="AA444" i="16"/>
  <c r="AC444" i="16" s="1"/>
  <c r="P444" i="16"/>
  <c r="O444" i="16"/>
  <c r="Q444" i="16" s="1"/>
  <c r="AB443" i="16"/>
  <c r="AA443" i="16"/>
  <c r="AC443" i="16" s="1"/>
  <c r="P443" i="16"/>
  <c r="O443" i="16"/>
  <c r="Q443" i="16" s="1"/>
  <c r="AB442" i="16"/>
  <c r="AA442" i="16"/>
  <c r="AC442" i="16" s="1"/>
  <c r="P442" i="16"/>
  <c r="O442" i="16"/>
  <c r="Q442" i="16" s="1"/>
  <c r="AB441" i="16"/>
  <c r="AA441" i="16"/>
  <c r="AC441" i="16" s="1"/>
  <c r="P441" i="16"/>
  <c r="O441" i="16"/>
  <c r="Q441" i="16" s="1"/>
  <c r="AB440" i="16"/>
  <c r="AA440" i="16"/>
  <c r="AC440" i="16" s="1"/>
  <c r="P440" i="16"/>
  <c r="O440" i="16"/>
  <c r="Q440" i="16" s="1"/>
  <c r="AB439" i="16"/>
  <c r="AA439" i="16"/>
  <c r="AC439" i="16" s="1"/>
  <c r="P439" i="16"/>
  <c r="O439" i="16"/>
  <c r="Q439" i="16" s="1"/>
  <c r="AB438" i="16"/>
  <c r="AA438" i="16"/>
  <c r="AC438" i="16" s="1"/>
  <c r="P438" i="16"/>
  <c r="O438" i="16"/>
  <c r="Q438" i="16" s="1"/>
  <c r="AB437" i="16"/>
  <c r="AA437" i="16"/>
  <c r="AC437" i="16" s="1"/>
  <c r="P437" i="16"/>
  <c r="O437" i="16"/>
  <c r="Q437" i="16" s="1"/>
  <c r="AB436" i="16"/>
  <c r="AA436" i="16"/>
  <c r="AC436" i="16" s="1"/>
  <c r="P436" i="16"/>
  <c r="O436" i="16"/>
  <c r="Q436" i="16" s="1"/>
  <c r="AB435" i="16"/>
  <c r="AA435" i="16"/>
  <c r="AC435" i="16" s="1"/>
  <c r="P435" i="16"/>
  <c r="O435" i="16"/>
  <c r="Q435" i="16" s="1"/>
  <c r="AB434" i="16"/>
  <c r="AA434" i="16"/>
  <c r="AC434" i="16" s="1"/>
  <c r="P434" i="16"/>
  <c r="O434" i="16"/>
  <c r="Q434" i="16" s="1"/>
  <c r="AB433" i="16"/>
  <c r="AA433" i="16"/>
  <c r="AC433" i="16" s="1"/>
  <c r="P433" i="16"/>
  <c r="O433" i="16"/>
  <c r="Q433" i="16" s="1"/>
  <c r="AB432" i="16"/>
  <c r="AA432" i="16"/>
  <c r="AC432" i="16" s="1"/>
  <c r="P432" i="16"/>
  <c r="O432" i="16"/>
  <c r="Q432" i="16" s="1"/>
  <c r="AB431" i="16"/>
  <c r="AA431" i="16"/>
  <c r="AC431" i="16" s="1"/>
  <c r="P431" i="16"/>
  <c r="O431" i="16"/>
  <c r="Q431" i="16" s="1"/>
  <c r="AB430" i="16"/>
  <c r="AA430" i="16"/>
  <c r="AC430" i="16" s="1"/>
  <c r="P430" i="16"/>
  <c r="O430" i="16"/>
  <c r="Q430" i="16" s="1"/>
  <c r="AB429" i="16"/>
  <c r="AA429" i="16"/>
  <c r="AC429" i="16" s="1"/>
  <c r="P429" i="16"/>
  <c r="O429" i="16"/>
  <c r="Q429" i="16" s="1"/>
  <c r="AB428" i="16"/>
  <c r="AA428" i="16"/>
  <c r="AC428" i="16" s="1"/>
  <c r="P428" i="16"/>
  <c r="O428" i="16"/>
  <c r="Q428" i="16" s="1"/>
  <c r="AB427" i="16"/>
  <c r="AA427" i="16"/>
  <c r="AC427" i="16" s="1"/>
  <c r="P427" i="16"/>
  <c r="O427" i="16"/>
  <c r="Q427" i="16" s="1"/>
  <c r="AB426" i="16"/>
  <c r="AA426" i="16"/>
  <c r="AC426" i="16" s="1"/>
  <c r="P426" i="16"/>
  <c r="O426" i="16"/>
  <c r="Q426" i="16" s="1"/>
  <c r="AB425" i="16"/>
  <c r="AA425" i="16"/>
  <c r="AC425" i="16" s="1"/>
  <c r="P425" i="16"/>
  <c r="O425" i="16"/>
  <c r="Q425" i="16" s="1"/>
  <c r="AB424" i="16"/>
  <c r="AA424" i="16"/>
  <c r="AC424" i="16" s="1"/>
  <c r="P424" i="16"/>
  <c r="O424" i="16"/>
  <c r="Q424" i="16" s="1"/>
  <c r="AB423" i="16"/>
  <c r="AA423" i="16"/>
  <c r="AC423" i="16" s="1"/>
  <c r="P423" i="16"/>
  <c r="O423" i="16"/>
  <c r="Q423" i="16" s="1"/>
  <c r="AB422" i="16"/>
  <c r="AA422" i="16"/>
  <c r="AC422" i="16" s="1"/>
  <c r="P422" i="16"/>
  <c r="O422" i="16"/>
  <c r="Q422" i="16" s="1"/>
  <c r="AB421" i="16"/>
  <c r="AA421" i="16"/>
  <c r="AC421" i="16" s="1"/>
  <c r="P421" i="16"/>
  <c r="O421" i="16"/>
  <c r="Q421" i="16" s="1"/>
  <c r="AB420" i="16"/>
  <c r="AA420" i="16"/>
  <c r="AC420" i="16" s="1"/>
  <c r="P420" i="16"/>
  <c r="O420" i="16"/>
  <c r="Q420" i="16" s="1"/>
  <c r="AB419" i="16"/>
  <c r="AA419" i="16"/>
  <c r="AC419" i="16" s="1"/>
  <c r="P419" i="16"/>
  <c r="O419" i="16"/>
  <c r="Q419" i="16" s="1"/>
  <c r="AB418" i="16"/>
  <c r="AA418" i="16"/>
  <c r="AC418" i="16" s="1"/>
  <c r="P418" i="16"/>
  <c r="O418" i="16"/>
  <c r="Q418" i="16" s="1"/>
  <c r="AB417" i="16"/>
  <c r="AA417" i="16"/>
  <c r="AC417" i="16" s="1"/>
  <c r="P417" i="16"/>
  <c r="O417" i="16"/>
  <c r="Q417" i="16" s="1"/>
  <c r="AB416" i="16"/>
  <c r="AA416" i="16"/>
  <c r="AC416" i="16" s="1"/>
  <c r="P416" i="16"/>
  <c r="O416" i="16"/>
  <c r="Q416" i="16" s="1"/>
  <c r="AB415" i="16"/>
  <c r="AA415" i="16"/>
  <c r="AC415" i="16" s="1"/>
  <c r="P415" i="16"/>
  <c r="O415" i="16"/>
  <c r="Q415" i="16" s="1"/>
  <c r="AB414" i="16"/>
  <c r="AA414" i="16"/>
  <c r="AC414" i="16" s="1"/>
  <c r="P414" i="16"/>
  <c r="O414" i="16"/>
  <c r="Q414" i="16" s="1"/>
  <c r="AB413" i="16"/>
  <c r="AA413" i="16"/>
  <c r="AC413" i="16" s="1"/>
  <c r="P413" i="16"/>
  <c r="O413" i="16"/>
  <c r="Q413" i="16" s="1"/>
  <c r="AB412" i="16"/>
  <c r="AA412" i="16"/>
  <c r="AC412" i="16" s="1"/>
  <c r="P412" i="16"/>
  <c r="O412" i="16"/>
  <c r="Q412" i="16" s="1"/>
  <c r="AB411" i="16"/>
  <c r="AA411" i="16"/>
  <c r="AC411" i="16" s="1"/>
  <c r="P411" i="16"/>
  <c r="O411" i="16"/>
  <c r="Q411" i="16" s="1"/>
  <c r="AB410" i="16"/>
  <c r="AA410" i="16"/>
  <c r="AC410" i="16" s="1"/>
  <c r="P410" i="16"/>
  <c r="O410" i="16"/>
  <c r="Q410" i="16" s="1"/>
  <c r="AB409" i="16"/>
  <c r="AA409" i="16"/>
  <c r="AC409" i="16" s="1"/>
  <c r="P409" i="16"/>
  <c r="O409" i="16"/>
  <c r="Q409" i="16" s="1"/>
  <c r="AB408" i="16"/>
  <c r="AA408" i="16"/>
  <c r="AC408" i="16" s="1"/>
  <c r="P408" i="16"/>
  <c r="O408" i="16"/>
  <c r="Q408" i="16" s="1"/>
  <c r="AB407" i="16"/>
  <c r="AA407" i="16"/>
  <c r="AC407" i="16" s="1"/>
  <c r="P407" i="16"/>
  <c r="O407" i="16"/>
  <c r="Q407" i="16" s="1"/>
  <c r="AB406" i="16"/>
  <c r="AA406" i="16"/>
  <c r="AC406" i="16" s="1"/>
  <c r="P406" i="16"/>
  <c r="O406" i="16"/>
  <c r="Q406" i="16" s="1"/>
  <c r="AB405" i="16"/>
  <c r="AA405" i="16"/>
  <c r="AC405" i="16" s="1"/>
  <c r="P405" i="16"/>
  <c r="O405" i="16"/>
  <c r="Q405" i="16" s="1"/>
  <c r="AB404" i="16"/>
  <c r="AA404" i="16"/>
  <c r="AC404" i="16" s="1"/>
  <c r="P404" i="16"/>
  <c r="O404" i="16"/>
  <c r="Q404" i="16" s="1"/>
  <c r="AB403" i="16"/>
  <c r="AA403" i="16"/>
  <c r="AC403" i="16" s="1"/>
  <c r="P403" i="16"/>
  <c r="O403" i="16"/>
  <c r="Q403" i="16" s="1"/>
  <c r="AB402" i="16"/>
  <c r="AA402" i="16"/>
  <c r="AC402" i="16" s="1"/>
  <c r="P402" i="16"/>
  <c r="O402" i="16"/>
  <c r="Q402" i="16" s="1"/>
  <c r="AB401" i="16"/>
  <c r="AA401" i="16"/>
  <c r="AC401" i="16" s="1"/>
  <c r="P401" i="16"/>
  <c r="O401" i="16"/>
  <c r="Q401" i="16" s="1"/>
  <c r="AB400" i="16"/>
  <c r="AA400" i="16"/>
  <c r="AC400" i="16" s="1"/>
  <c r="P400" i="16"/>
  <c r="O400" i="16"/>
  <c r="Q400" i="16" s="1"/>
  <c r="AB399" i="16"/>
  <c r="AA399" i="16"/>
  <c r="AC399" i="16" s="1"/>
  <c r="P399" i="16"/>
  <c r="O399" i="16"/>
  <c r="Q399" i="16" s="1"/>
  <c r="AB398" i="16"/>
  <c r="AA398" i="16"/>
  <c r="AC398" i="16" s="1"/>
  <c r="P398" i="16"/>
  <c r="O398" i="16"/>
  <c r="Q398" i="16" s="1"/>
  <c r="AB397" i="16"/>
  <c r="AA397" i="16"/>
  <c r="AC397" i="16" s="1"/>
  <c r="P397" i="16"/>
  <c r="O397" i="16"/>
  <c r="Q397" i="16" s="1"/>
  <c r="AB396" i="16"/>
  <c r="AA396" i="16"/>
  <c r="AC396" i="16" s="1"/>
  <c r="P396" i="16"/>
  <c r="O396" i="16"/>
  <c r="Q396" i="16" s="1"/>
  <c r="AB395" i="16"/>
  <c r="AA395" i="16"/>
  <c r="AC395" i="16" s="1"/>
  <c r="P395" i="16"/>
  <c r="O395" i="16"/>
  <c r="Q395" i="16" s="1"/>
  <c r="AB394" i="16"/>
  <c r="AA394" i="16"/>
  <c r="AC394" i="16" s="1"/>
  <c r="P394" i="16"/>
  <c r="O394" i="16"/>
  <c r="Q394" i="16" s="1"/>
  <c r="AB393" i="16"/>
  <c r="AA393" i="16"/>
  <c r="AC393" i="16" s="1"/>
  <c r="P393" i="16"/>
  <c r="O393" i="16"/>
  <c r="Q393" i="16" s="1"/>
  <c r="AB392" i="16"/>
  <c r="AA392" i="16"/>
  <c r="AC392" i="16" s="1"/>
  <c r="P392" i="16"/>
  <c r="O392" i="16"/>
  <c r="Q392" i="16" s="1"/>
  <c r="AB391" i="16"/>
  <c r="AA391" i="16"/>
  <c r="AC391" i="16" s="1"/>
  <c r="P391" i="16"/>
  <c r="O391" i="16"/>
  <c r="Q391" i="16" s="1"/>
  <c r="AB390" i="16"/>
  <c r="AA390" i="16"/>
  <c r="AC390" i="16" s="1"/>
  <c r="P390" i="16"/>
  <c r="O390" i="16"/>
  <c r="Q390" i="16" s="1"/>
  <c r="AB389" i="16"/>
  <c r="AA389" i="16"/>
  <c r="AC389" i="16" s="1"/>
  <c r="P389" i="16"/>
  <c r="O389" i="16"/>
  <c r="Q389" i="16" s="1"/>
  <c r="AB388" i="16"/>
  <c r="AA388" i="16"/>
  <c r="AC388" i="16" s="1"/>
  <c r="P388" i="16"/>
  <c r="O388" i="16"/>
  <c r="Q388" i="16" s="1"/>
  <c r="AB387" i="16"/>
  <c r="AA387" i="16"/>
  <c r="AC387" i="16" s="1"/>
  <c r="P387" i="16"/>
  <c r="O387" i="16"/>
  <c r="Q387" i="16" s="1"/>
  <c r="AB386" i="16"/>
  <c r="AA386" i="16"/>
  <c r="AC386" i="16" s="1"/>
  <c r="P386" i="16"/>
  <c r="O386" i="16"/>
  <c r="Q386" i="16" s="1"/>
  <c r="AB385" i="16"/>
  <c r="AA385" i="16"/>
  <c r="AC385" i="16" s="1"/>
  <c r="P385" i="16"/>
  <c r="O385" i="16"/>
  <c r="Q385" i="16" s="1"/>
  <c r="AB384" i="16"/>
  <c r="AA384" i="16"/>
  <c r="AC384" i="16" s="1"/>
  <c r="P384" i="16"/>
  <c r="O384" i="16"/>
  <c r="Q384" i="16" s="1"/>
  <c r="AB383" i="16"/>
  <c r="AA383" i="16"/>
  <c r="AC383" i="16" s="1"/>
  <c r="P383" i="16"/>
  <c r="O383" i="16"/>
  <c r="Q383" i="16" s="1"/>
  <c r="AB382" i="16"/>
  <c r="AA382" i="16"/>
  <c r="AC382" i="16" s="1"/>
  <c r="P382" i="16"/>
  <c r="O382" i="16"/>
  <c r="Q382" i="16" s="1"/>
  <c r="AB381" i="16"/>
  <c r="AA381" i="16"/>
  <c r="AC381" i="16" s="1"/>
  <c r="P381" i="16"/>
  <c r="O381" i="16"/>
  <c r="Q381" i="16" s="1"/>
  <c r="AB380" i="16"/>
  <c r="AA380" i="16"/>
  <c r="AC380" i="16" s="1"/>
  <c r="P380" i="16"/>
  <c r="O380" i="16"/>
  <c r="Q380" i="16" s="1"/>
  <c r="AB379" i="16"/>
  <c r="AA379" i="16"/>
  <c r="AC379" i="16" s="1"/>
  <c r="P379" i="16"/>
  <c r="O379" i="16"/>
  <c r="Q379" i="16" s="1"/>
  <c r="AB378" i="16"/>
  <c r="AA378" i="16"/>
  <c r="AC378" i="16" s="1"/>
  <c r="P378" i="16"/>
  <c r="O378" i="16"/>
  <c r="Q378" i="16" s="1"/>
  <c r="AB377" i="16"/>
  <c r="AA377" i="16"/>
  <c r="AC377" i="16" s="1"/>
  <c r="P377" i="16"/>
  <c r="O377" i="16"/>
  <c r="Q377" i="16" s="1"/>
  <c r="AB376" i="16"/>
  <c r="AA376" i="16"/>
  <c r="AC376" i="16" s="1"/>
  <c r="P376" i="16"/>
  <c r="O376" i="16"/>
  <c r="Q376" i="16" s="1"/>
  <c r="AB375" i="16"/>
  <c r="AA375" i="16"/>
  <c r="AC375" i="16" s="1"/>
  <c r="P375" i="16"/>
  <c r="O375" i="16"/>
  <c r="Q375" i="16" s="1"/>
  <c r="AB374" i="16"/>
  <c r="AA374" i="16"/>
  <c r="AC374" i="16" s="1"/>
  <c r="P374" i="16"/>
  <c r="O374" i="16"/>
  <c r="Q374" i="16" s="1"/>
  <c r="AB373" i="16"/>
  <c r="AA373" i="16"/>
  <c r="AC373" i="16" s="1"/>
  <c r="P373" i="16"/>
  <c r="O373" i="16"/>
  <c r="Q373" i="16" s="1"/>
  <c r="AB372" i="16"/>
  <c r="AA372" i="16"/>
  <c r="AC372" i="16" s="1"/>
  <c r="P372" i="16"/>
  <c r="O372" i="16"/>
  <c r="Q372" i="16" s="1"/>
  <c r="AB371" i="16"/>
  <c r="AA371" i="16"/>
  <c r="AC371" i="16" s="1"/>
  <c r="P371" i="16"/>
  <c r="O371" i="16"/>
  <c r="Q371" i="16" s="1"/>
  <c r="AB370" i="16"/>
  <c r="AA370" i="16"/>
  <c r="AC370" i="16" s="1"/>
  <c r="P370" i="16"/>
  <c r="O370" i="16"/>
  <c r="Q370" i="16" s="1"/>
  <c r="AB369" i="16"/>
  <c r="AA369" i="16"/>
  <c r="AC369" i="16" s="1"/>
  <c r="P369" i="16"/>
  <c r="O369" i="16"/>
  <c r="Q369" i="16" s="1"/>
  <c r="AB368" i="16"/>
  <c r="AA368" i="16"/>
  <c r="AC368" i="16" s="1"/>
  <c r="P368" i="16"/>
  <c r="O368" i="16"/>
  <c r="Q368" i="16" s="1"/>
  <c r="AB367" i="16"/>
  <c r="AA367" i="16"/>
  <c r="AC367" i="16" s="1"/>
  <c r="P367" i="16"/>
  <c r="O367" i="16"/>
  <c r="Q367" i="16" s="1"/>
  <c r="AB366" i="16"/>
  <c r="AA366" i="16"/>
  <c r="AC366" i="16" s="1"/>
  <c r="P366" i="16"/>
  <c r="O366" i="16"/>
  <c r="Q366" i="16" s="1"/>
  <c r="AB365" i="16"/>
  <c r="AA365" i="16"/>
  <c r="AC365" i="16" s="1"/>
  <c r="P365" i="16"/>
  <c r="O365" i="16"/>
  <c r="Q365" i="16" s="1"/>
  <c r="AB364" i="16"/>
  <c r="AA364" i="16"/>
  <c r="AC364" i="16" s="1"/>
  <c r="P364" i="16"/>
  <c r="O364" i="16"/>
  <c r="Q364" i="16" s="1"/>
  <c r="AB363" i="16"/>
  <c r="AA363" i="16"/>
  <c r="AC363" i="16" s="1"/>
  <c r="P363" i="16"/>
  <c r="O363" i="16"/>
  <c r="Q363" i="16" s="1"/>
  <c r="AB362" i="16"/>
  <c r="AA362" i="16"/>
  <c r="AC362" i="16" s="1"/>
  <c r="P362" i="16"/>
  <c r="O362" i="16"/>
  <c r="Q362" i="16" s="1"/>
  <c r="AB361" i="16"/>
  <c r="AA361" i="16"/>
  <c r="AC361" i="16" s="1"/>
  <c r="P361" i="16"/>
  <c r="O361" i="16"/>
  <c r="Q361" i="16" s="1"/>
  <c r="AB360" i="16"/>
  <c r="AA360" i="16"/>
  <c r="AC360" i="16" s="1"/>
  <c r="P360" i="16"/>
  <c r="O360" i="16"/>
  <c r="Q360" i="16" s="1"/>
  <c r="AB359" i="16"/>
  <c r="AA359" i="16"/>
  <c r="AC359" i="16" s="1"/>
  <c r="P359" i="16"/>
  <c r="O359" i="16"/>
  <c r="Q359" i="16" s="1"/>
  <c r="AB358" i="16"/>
  <c r="AA358" i="16"/>
  <c r="AC358" i="16" s="1"/>
  <c r="P358" i="16"/>
  <c r="O358" i="16"/>
  <c r="Q358" i="16" s="1"/>
  <c r="AB357" i="16"/>
  <c r="AA357" i="16"/>
  <c r="AC357" i="16" s="1"/>
  <c r="P357" i="16"/>
  <c r="O357" i="16"/>
  <c r="Q357" i="16" s="1"/>
  <c r="AB356" i="16"/>
  <c r="AA356" i="16"/>
  <c r="AC356" i="16" s="1"/>
  <c r="P356" i="16"/>
  <c r="O356" i="16"/>
  <c r="Q356" i="16" s="1"/>
  <c r="AB355" i="16"/>
  <c r="AA355" i="16"/>
  <c r="AC355" i="16" s="1"/>
  <c r="P355" i="16"/>
  <c r="O355" i="16"/>
  <c r="Q355" i="16" s="1"/>
  <c r="AB354" i="16"/>
  <c r="AA354" i="16"/>
  <c r="AC354" i="16" s="1"/>
  <c r="P354" i="16"/>
  <c r="O354" i="16"/>
  <c r="Q354" i="16" s="1"/>
  <c r="AB353" i="16"/>
  <c r="AA353" i="16"/>
  <c r="AC353" i="16" s="1"/>
  <c r="P353" i="16"/>
  <c r="O353" i="16"/>
  <c r="Q353" i="16" s="1"/>
  <c r="AB352" i="16"/>
  <c r="AA352" i="16"/>
  <c r="AC352" i="16" s="1"/>
  <c r="P352" i="16"/>
  <c r="O352" i="16"/>
  <c r="Q352" i="16" s="1"/>
  <c r="AB351" i="16"/>
  <c r="AA351" i="16"/>
  <c r="AC351" i="16" s="1"/>
  <c r="P351" i="16"/>
  <c r="O351" i="16"/>
  <c r="Q351" i="16" s="1"/>
  <c r="AB350" i="16"/>
  <c r="AA350" i="16"/>
  <c r="AC350" i="16" s="1"/>
  <c r="P350" i="16"/>
  <c r="O350" i="16"/>
  <c r="Q350" i="16" s="1"/>
  <c r="AB349" i="16"/>
  <c r="AA349" i="16"/>
  <c r="AC349" i="16" s="1"/>
  <c r="P349" i="16"/>
  <c r="O349" i="16"/>
  <c r="Q349" i="16" s="1"/>
  <c r="AB348" i="16"/>
  <c r="AA348" i="16"/>
  <c r="AC348" i="16" s="1"/>
  <c r="P348" i="16"/>
  <c r="O348" i="16"/>
  <c r="Q348" i="16" s="1"/>
  <c r="AB347" i="16"/>
  <c r="AA347" i="16"/>
  <c r="AC347" i="16" s="1"/>
  <c r="P347" i="16"/>
  <c r="O347" i="16"/>
  <c r="Q347" i="16" s="1"/>
  <c r="AB346" i="16"/>
  <c r="AA346" i="16"/>
  <c r="AC346" i="16" s="1"/>
  <c r="P346" i="16"/>
  <c r="O346" i="16"/>
  <c r="Q346" i="16" s="1"/>
  <c r="AB345" i="16"/>
  <c r="AA345" i="16"/>
  <c r="AC345" i="16" s="1"/>
  <c r="P345" i="16"/>
  <c r="O345" i="16"/>
  <c r="Q345" i="16" s="1"/>
  <c r="AB344" i="16"/>
  <c r="AA344" i="16"/>
  <c r="AC344" i="16" s="1"/>
  <c r="P344" i="16"/>
  <c r="O344" i="16"/>
  <c r="Q344" i="16" s="1"/>
  <c r="AB343" i="16"/>
  <c r="AA343" i="16"/>
  <c r="AC343" i="16" s="1"/>
  <c r="P343" i="16"/>
  <c r="O343" i="16"/>
  <c r="Q343" i="16" s="1"/>
  <c r="AB342" i="16"/>
  <c r="AA342" i="16"/>
  <c r="AC342" i="16" s="1"/>
  <c r="P342" i="16"/>
  <c r="O342" i="16"/>
  <c r="Q342" i="16" s="1"/>
  <c r="AB341" i="16"/>
  <c r="AA341" i="16"/>
  <c r="AC341" i="16" s="1"/>
  <c r="P341" i="16"/>
  <c r="O341" i="16"/>
  <c r="Q341" i="16" s="1"/>
  <c r="AB340" i="16"/>
  <c r="AA340" i="16"/>
  <c r="AC340" i="16" s="1"/>
  <c r="P340" i="16"/>
  <c r="O340" i="16"/>
  <c r="Q340" i="16" s="1"/>
  <c r="AB339" i="16"/>
  <c r="AA339" i="16"/>
  <c r="AC339" i="16" s="1"/>
  <c r="P339" i="16"/>
  <c r="O339" i="16"/>
  <c r="Q339" i="16" s="1"/>
  <c r="AB338" i="16"/>
  <c r="AA338" i="16"/>
  <c r="AC338" i="16" s="1"/>
  <c r="P338" i="16"/>
  <c r="O338" i="16"/>
  <c r="Q338" i="16" s="1"/>
  <c r="AB337" i="16"/>
  <c r="AA337" i="16"/>
  <c r="AC337" i="16" s="1"/>
  <c r="P337" i="16"/>
  <c r="O337" i="16"/>
  <c r="Q337" i="16" s="1"/>
  <c r="AB336" i="16"/>
  <c r="AA336" i="16"/>
  <c r="AC336" i="16" s="1"/>
  <c r="P336" i="16"/>
  <c r="O336" i="16"/>
  <c r="Q336" i="16" s="1"/>
  <c r="AB335" i="16"/>
  <c r="AA335" i="16"/>
  <c r="AC335" i="16" s="1"/>
  <c r="P335" i="16"/>
  <c r="O335" i="16"/>
  <c r="Q335" i="16" s="1"/>
  <c r="AB334" i="16"/>
  <c r="AA334" i="16"/>
  <c r="AC334" i="16" s="1"/>
  <c r="P334" i="16"/>
  <c r="O334" i="16"/>
  <c r="Q334" i="16" s="1"/>
  <c r="AB333" i="16"/>
  <c r="AA333" i="16"/>
  <c r="AC333" i="16" s="1"/>
  <c r="P333" i="16"/>
  <c r="O333" i="16"/>
  <c r="Q333" i="16" s="1"/>
  <c r="AB332" i="16"/>
  <c r="AA332" i="16"/>
  <c r="AC332" i="16" s="1"/>
  <c r="P332" i="16"/>
  <c r="O332" i="16"/>
  <c r="Q332" i="16" s="1"/>
  <c r="AB331" i="16"/>
  <c r="AA331" i="16"/>
  <c r="AC331" i="16" s="1"/>
  <c r="P331" i="16"/>
  <c r="O331" i="16"/>
  <c r="Q331" i="16" s="1"/>
  <c r="AB330" i="16"/>
  <c r="AA330" i="16"/>
  <c r="AC330" i="16" s="1"/>
  <c r="P330" i="16"/>
  <c r="O330" i="16"/>
  <c r="Q330" i="16" s="1"/>
  <c r="AB329" i="16"/>
  <c r="AA329" i="16"/>
  <c r="AC329" i="16" s="1"/>
  <c r="P329" i="16"/>
  <c r="O329" i="16"/>
  <c r="Q329" i="16" s="1"/>
  <c r="AB328" i="16"/>
  <c r="AA328" i="16"/>
  <c r="AC328" i="16" s="1"/>
  <c r="P328" i="16"/>
  <c r="O328" i="16"/>
  <c r="Q328" i="16" s="1"/>
  <c r="AB327" i="16"/>
  <c r="AA327" i="16"/>
  <c r="AC327" i="16" s="1"/>
  <c r="P327" i="16"/>
  <c r="O327" i="16"/>
  <c r="Q327" i="16" s="1"/>
  <c r="AB326" i="16"/>
  <c r="AA326" i="16"/>
  <c r="AC326" i="16" s="1"/>
  <c r="P326" i="16"/>
  <c r="O326" i="16"/>
  <c r="Q326" i="16" s="1"/>
  <c r="AB325" i="16"/>
  <c r="AA325" i="16"/>
  <c r="AC325" i="16" s="1"/>
  <c r="P325" i="16"/>
  <c r="O325" i="16"/>
  <c r="Q325" i="16" s="1"/>
  <c r="AB324" i="16"/>
  <c r="AA324" i="16"/>
  <c r="AC324" i="16" s="1"/>
  <c r="P324" i="16"/>
  <c r="O324" i="16"/>
  <c r="Q324" i="16" s="1"/>
  <c r="AB323" i="16"/>
  <c r="AA323" i="16"/>
  <c r="AC323" i="16" s="1"/>
  <c r="P323" i="16"/>
  <c r="O323" i="16"/>
  <c r="Q323" i="16" s="1"/>
  <c r="AB322" i="16"/>
  <c r="AA322" i="16"/>
  <c r="AC322" i="16" s="1"/>
  <c r="P322" i="16"/>
  <c r="O322" i="16"/>
  <c r="Q322" i="16" s="1"/>
  <c r="AB321" i="16"/>
  <c r="AA321" i="16"/>
  <c r="AC321" i="16" s="1"/>
  <c r="P321" i="16"/>
  <c r="O321" i="16"/>
  <c r="Q321" i="16" s="1"/>
  <c r="AB320" i="16"/>
  <c r="AA320" i="16"/>
  <c r="AC320" i="16" s="1"/>
  <c r="P320" i="16"/>
  <c r="O320" i="16"/>
  <c r="Q320" i="16" s="1"/>
  <c r="AB319" i="16"/>
  <c r="AA319" i="16"/>
  <c r="AC319" i="16" s="1"/>
  <c r="P319" i="16"/>
  <c r="O319" i="16"/>
  <c r="Q319" i="16" s="1"/>
  <c r="AB318" i="16"/>
  <c r="AA318" i="16"/>
  <c r="AC318" i="16" s="1"/>
  <c r="P318" i="16"/>
  <c r="O318" i="16"/>
  <c r="Q318" i="16" s="1"/>
  <c r="AB317" i="16"/>
  <c r="AA317" i="16"/>
  <c r="AC317" i="16" s="1"/>
  <c r="P317" i="16"/>
  <c r="O317" i="16"/>
  <c r="Q317" i="16" s="1"/>
  <c r="AB316" i="16"/>
  <c r="AA316" i="16"/>
  <c r="AC316" i="16" s="1"/>
  <c r="P316" i="16"/>
  <c r="O316" i="16"/>
  <c r="Q316" i="16" s="1"/>
  <c r="AB315" i="16"/>
  <c r="AA315" i="16"/>
  <c r="AC315" i="16" s="1"/>
  <c r="P315" i="16"/>
  <c r="O315" i="16"/>
  <c r="Q315" i="16" s="1"/>
  <c r="AB314" i="16"/>
  <c r="AA314" i="16"/>
  <c r="AC314" i="16" s="1"/>
  <c r="P314" i="16"/>
  <c r="O314" i="16"/>
  <c r="Q314" i="16" s="1"/>
  <c r="AB313" i="16"/>
  <c r="AA313" i="16"/>
  <c r="AC313" i="16" s="1"/>
  <c r="P313" i="16"/>
  <c r="O313" i="16"/>
  <c r="Q313" i="16" s="1"/>
  <c r="AB312" i="16"/>
  <c r="AA312" i="16"/>
  <c r="AC312" i="16" s="1"/>
  <c r="P312" i="16"/>
  <c r="O312" i="16"/>
  <c r="Q312" i="16" s="1"/>
  <c r="AB311" i="16"/>
  <c r="AA311" i="16"/>
  <c r="AC311" i="16" s="1"/>
  <c r="P311" i="16"/>
  <c r="O311" i="16"/>
  <c r="Q311" i="16" s="1"/>
  <c r="AB310" i="16"/>
  <c r="AA310" i="16"/>
  <c r="AC310" i="16" s="1"/>
  <c r="P310" i="16"/>
  <c r="O310" i="16"/>
  <c r="Q310" i="16" s="1"/>
  <c r="AB309" i="16"/>
  <c r="AA309" i="16"/>
  <c r="AC309" i="16" s="1"/>
  <c r="P309" i="16"/>
  <c r="O309" i="16"/>
  <c r="Q309" i="16" s="1"/>
  <c r="AB308" i="16"/>
  <c r="AA308" i="16"/>
  <c r="AC308" i="16" s="1"/>
  <c r="P308" i="16"/>
  <c r="O308" i="16"/>
  <c r="Q308" i="16" s="1"/>
  <c r="AB307" i="16"/>
  <c r="AA307" i="16"/>
  <c r="AC307" i="16" s="1"/>
  <c r="P307" i="16"/>
  <c r="O307" i="16"/>
  <c r="Q307" i="16" s="1"/>
  <c r="AB306" i="16"/>
  <c r="AA306" i="16"/>
  <c r="AC306" i="16" s="1"/>
  <c r="P306" i="16"/>
  <c r="O306" i="16"/>
  <c r="Q306" i="16" s="1"/>
  <c r="AB305" i="16"/>
  <c r="AA305" i="16"/>
  <c r="AC305" i="16" s="1"/>
  <c r="P305" i="16"/>
  <c r="O305" i="16"/>
  <c r="Q305" i="16" s="1"/>
  <c r="AB304" i="16"/>
  <c r="AA304" i="16"/>
  <c r="AC304" i="16" s="1"/>
  <c r="P304" i="16"/>
  <c r="O304" i="16"/>
  <c r="Q304" i="16" s="1"/>
  <c r="AB303" i="16"/>
  <c r="AA303" i="16"/>
  <c r="AC303" i="16" s="1"/>
  <c r="P303" i="16"/>
  <c r="O303" i="16"/>
  <c r="Q303" i="16" s="1"/>
  <c r="AB302" i="16"/>
  <c r="AA302" i="16"/>
  <c r="AC302" i="16" s="1"/>
  <c r="P302" i="16"/>
  <c r="O302" i="16"/>
  <c r="Q302" i="16" s="1"/>
  <c r="AB301" i="16"/>
  <c r="AA301" i="16"/>
  <c r="AC301" i="16" s="1"/>
  <c r="P301" i="16"/>
  <c r="O301" i="16"/>
  <c r="Q301" i="16" s="1"/>
  <c r="AB300" i="16"/>
  <c r="AA300" i="16"/>
  <c r="AC300" i="16" s="1"/>
  <c r="P300" i="16"/>
  <c r="O300" i="16"/>
  <c r="Q300" i="16" s="1"/>
  <c r="AB299" i="16"/>
  <c r="AA299" i="16"/>
  <c r="AC299" i="16" s="1"/>
  <c r="P299" i="16"/>
  <c r="O299" i="16"/>
  <c r="Q299" i="16" s="1"/>
  <c r="AB298" i="16"/>
  <c r="AA298" i="16"/>
  <c r="AC298" i="16" s="1"/>
  <c r="P298" i="16"/>
  <c r="O298" i="16"/>
  <c r="Q298" i="16" s="1"/>
  <c r="AB297" i="16"/>
  <c r="AA297" i="16"/>
  <c r="AC297" i="16" s="1"/>
  <c r="P297" i="16"/>
  <c r="O297" i="16"/>
  <c r="Q297" i="16" s="1"/>
  <c r="AB296" i="16"/>
  <c r="AA296" i="16"/>
  <c r="AC296" i="16" s="1"/>
  <c r="P296" i="16"/>
  <c r="O296" i="16"/>
  <c r="Q296" i="16" s="1"/>
  <c r="AB295" i="16"/>
  <c r="AA295" i="16"/>
  <c r="AC295" i="16" s="1"/>
  <c r="P295" i="16"/>
  <c r="O295" i="16"/>
  <c r="Q295" i="16" s="1"/>
  <c r="AB294" i="16"/>
  <c r="AA294" i="16"/>
  <c r="AC294" i="16" s="1"/>
  <c r="P294" i="16"/>
  <c r="O294" i="16"/>
  <c r="Q294" i="16" s="1"/>
  <c r="AB293" i="16"/>
  <c r="AA293" i="16"/>
  <c r="AC293" i="16" s="1"/>
  <c r="P293" i="16"/>
  <c r="O293" i="16"/>
  <c r="Q293" i="16" s="1"/>
  <c r="AB292" i="16"/>
  <c r="AA292" i="16"/>
  <c r="AC292" i="16" s="1"/>
  <c r="P292" i="16"/>
  <c r="O292" i="16"/>
  <c r="Q292" i="16" s="1"/>
  <c r="AB291" i="16"/>
  <c r="AA291" i="16"/>
  <c r="AC291" i="16" s="1"/>
  <c r="P291" i="16"/>
  <c r="O291" i="16"/>
  <c r="Q291" i="16" s="1"/>
  <c r="AB290" i="16"/>
  <c r="AA290" i="16"/>
  <c r="AC290" i="16" s="1"/>
  <c r="P290" i="16"/>
  <c r="O290" i="16"/>
  <c r="Q290" i="16" s="1"/>
  <c r="AB289" i="16"/>
  <c r="AA289" i="16"/>
  <c r="AC289" i="16" s="1"/>
  <c r="P289" i="16"/>
  <c r="O289" i="16"/>
  <c r="Q289" i="16" s="1"/>
  <c r="AB288" i="16"/>
  <c r="AA288" i="16"/>
  <c r="AC288" i="16" s="1"/>
  <c r="P288" i="16"/>
  <c r="O288" i="16"/>
  <c r="Q288" i="16" s="1"/>
  <c r="AB287" i="16"/>
  <c r="AA287" i="16"/>
  <c r="AC287" i="16" s="1"/>
  <c r="P287" i="16"/>
  <c r="O287" i="16"/>
  <c r="Q287" i="16" s="1"/>
  <c r="AB286" i="16"/>
  <c r="AA286" i="16"/>
  <c r="AC286" i="16" s="1"/>
  <c r="P286" i="16"/>
  <c r="O286" i="16"/>
  <c r="Q286" i="16" s="1"/>
  <c r="AB285" i="16"/>
  <c r="AA285" i="16"/>
  <c r="AC285" i="16" s="1"/>
  <c r="P285" i="16"/>
  <c r="O285" i="16"/>
  <c r="Q285" i="16" s="1"/>
  <c r="AB284" i="16"/>
  <c r="AA284" i="16"/>
  <c r="AC284" i="16" s="1"/>
  <c r="P284" i="16"/>
  <c r="O284" i="16"/>
  <c r="Q284" i="16" s="1"/>
  <c r="AB283" i="16"/>
  <c r="AA283" i="16"/>
  <c r="AC283" i="16" s="1"/>
  <c r="P283" i="16"/>
  <c r="O283" i="16"/>
  <c r="Q283" i="16" s="1"/>
  <c r="AB282" i="16"/>
  <c r="AA282" i="16"/>
  <c r="AC282" i="16" s="1"/>
  <c r="P282" i="16"/>
  <c r="O282" i="16"/>
  <c r="Q282" i="16" s="1"/>
  <c r="AB281" i="16"/>
  <c r="AA281" i="16"/>
  <c r="AC281" i="16" s="1"/>
  <c r="P281" i="16"/>
  <c r="O281" i="16"/>
  <c r="Q281" i="16" s="1"/>
  <c r="AB280" i="16"/>
  <c r="AA280" i="16"/>
  <c r="AC280" i="16" s="1"/>
  <c r="P280" i="16"/>
  <c r="O280" i="16"/>
  <c r="Q280" i="16" s="1"/>
  <c r="AB279" i="16"/>
  <c r="AA279" i="16"/>
  <c r="AC279" i="16" s="1"/>
  <c r="P279" i="16"/>
  <c r="O279" i="16"/>
  <c r="Q279" i="16" s="1"/>
  <c r="AB278" i="16"/>
  <c r="AA278" i="16"/>
  <c r="AC278" i="16" s="1"/>
  <c r="P278" i="16"/>
  <c r="O278" i="16"/>
  <c r="Q278" i="16" s="1"/>
  <c r="AB277" i="16"/>
  <c r="AA277" i="16"/>
  <c r="AC277" i="16" s="1"/>
  <c r="P277" i="16"/>
  <c r="O277" i="16"/>
  <c r="Q277" i="16" s="1"/>
  <c r="AB276" i="16"/>
  <c r="AA276" i="16"/>
  <c r="AC276" i="16" s="1"/>
  <c r="P276" i="16"/>
  <c r="O276" i="16"/>
  <c r="Q276" i="16" s="1"/>
  <c r="AB275" i="16"/>
  <c r="AA275" i="16"/>
  <c r="AC275" i="16" s="1"/>
  <c r="P275" i="16"/>
  <c r="O275" i="16"/>
  <c r="Q275" i="16" s="1"/>
  <c r="AB274" i="16"/>
  <c r="AA274" i="16"/>
  <c r="AC274" i="16" s="1"/>
  <c r="P274" i="16"/>
  <c r="O274" i="16"/>
  <c r="Q274" i="16" s="1"/>
  <c r="AB273" i="16"/>
  <c r="AA273" i="16"/>
  <c r="AC273" i="16" s="1"/>
  <c r="P273" i="16"/>
  <c r="O273" i="16"/>
  <c r="Q273" i="16" s="1"/>
  <c r="AB272" i="16"/>
  <c r="AA272" i="16"/>
  <c r="AC272" i="16" s="1"/>
  <c r="P272" i="16"/>
  <c r="O272" i="16"/>
  <c r="Q272" i="16" s="1"/>
  <c r="AB271" i="16"/>
  <c r="AA271" i="16"/>
  <c r="AC271" i="16" s="1"/>
  <c r="P271" i="16"/>
  <c r="O271" i="16"/>
  <c r="Q271" i="16" s="1"/>
  <c r="AB270" i="16"/>
  <c r="AA270" i="16"/>
  <c r="AC270" i="16" s="1"/>
  <c r="P270" i="16"/>
  <c r="O270" i="16"/>
  <c r="Q270" i="16" s="1"/>
  <c r="AB269" i="16"/>
  <c r="AA269" i="16"/>
  <c r="AC269" i="16" s="1"/>
  <c r="P269" i="16"/>
  <c r="O269" i="16"/>
  <c r="Q269" i="16" s="1"/>
  <c r="AB268" i="16"/>
  <c r="AA268" i="16"/>
  <c r="AC268" i="16" s="1"/>
  <c r="P268" i="16"/>
  <c r="O268" i="16"/>
  <c r="Q268" i="16" s="1"/>
  <c r="AB267" i="16"/>
  <c r="AA267" i="16"/>
  <c r="AC267" i="16" s="1"/>
  <c r="P267" i="16"/>
  <c r="O267" i="16"/>
  <c r="Q267" i="16" s="1"/>
  <c r="AB266" i="16"/>
  <c r="AA266" i="16"/>
  <c r="AC266" i="16" s="1"/>
  <c r="P266" i="16"/>
  <c r="O266" i="16"/>
  <c r="Q266" i="16" s="1"/>
  <c r="AB265" i="16"/>
  <c r="AA265" i="16"/>
  <c r="AC265" i="16" s="1"/>
  <c r="P265" i="16"/>
  <c r="O265" i="16"/>
  <c r="Q265" i="16" s="1"/>
  <c r="AB264" i="16"/>
  <c r="AA264" i="16"/>
  <c r="AC264" i="16" s="1"/>
  <c r="P264" i="16"/>
  <c r="O264" i="16"/>
  <c r="Q264" i="16" s="1"/>
  <c r="AB263" i="16"/>
  <c r="AA263" i="16"/>
  <c r="AC263" i="16" s="1"/>
  <c r="P263" i="16"/>
  <c r="O263" i="16"/>
  <c r="Q263" i="16" s="1"/>
  <c r="AB262" i="16"/>
  <c r="AA262" i="16"/>
  <c r="AC262" i="16" s="1"/>
  <c r="P262" i="16"/>
  <c r="O262" i="16"/>
  <c r="Q262" i="16" s="1"/>
  <c r="AB261" i="16"/>
  <c r="AA261" i="16"/>
  <c r="AC261" i="16" s="1"/>
  <c r="P261" i="16"/>
  <c r="O261" i="16"/>
  <c r="Q261" i="16" s="1"/>
  <c r="AB260" i="16"/>
  <c r="AA260" i="16"/>
  <c r="AC260" i="16" s="1"/>
  <c r="P260" i="16"/>
  <c r="O260" i="16"/>
  <c r="Q260" i="16" s="1"/>
  <c r="AB259" i="16"/>
  <c r="AA259" i="16"/>
  <c r="AC259" i="16" s="1"/>
  <c r="P259" i="16"/>
  <c r="O259" i="16"/>
  <c r="Q259" i="16" s="1"/>
  <c r="AB258" i="16"/>
  <c r="AA258" i="16"/>
  <c r="AC258" i="16" s="1"/>
  <c r="P258" i="16"/>
  <c r="O258" i="16"/>
  <c r="Q258" i="16" s="1"/>
  <c r="AB257" i="16"/>
  <c r="AA257" i="16"/>
  <c r="AC257" i="16" s="1"/>
  <c r="P257" i="16"/>
  <c r="O257" i="16"/>
  <c r="Q257" i="16" s="1"/>
  <c r="AB256" i="16"/>
  <c r="AA256" i="16"/>
  <c r="AC256" i="16" s="1"/>
  <c r="P256" i="16"/>
  <c r="O256" i="16"/>
  <c r="Q256" i="16" s="1"/>
  <c r="AB255" i="16"/>
  <c r="AA255" i="16"/>
  <c r="AC255" i="16" s="1"/>
  <c r="P255" i="16"/>
  <c r="O255" i="16"/>
  <c r="Q255" i="16" s="1"/>
  <c r="AB254" i="16"/>
  <c r="AA254" i="16"/>
  <c r="AC254" i="16" s="1"/>
  <c r="P254" i="16"/>
  <c r="O254" i="16"/>
  <c r="Q254" i="16" s="1"/>
  <c r="AB253" i="16"/>
  <c r="AA253" i="16"/>
  <c r="AC253" i="16" s="1"/>
  <c r="P253" i="16"/>
  <c r="O253" i="16"/>
  <c r="Q253" i="16" s="1"/>
  <c r="AB252" i="16"/>
  <c r="AA252" i="16"/>
  <c r="AC252" i="16" s="1"/>
  <c r="P252" i="16"/>
  <c r="O252" i="16"/>
  <c r="Q252" i="16" s="1"/>
  <c r="AB251" i="16"/>
  <c r="AA251" i="16"/>
  <c r="AC251" i="16" s="1"/>
  <c r="P251" i="16"/>
  <c r="O251" i="16"/>
  <c r="Q251" i="16" s="1"/>
  <c r="AB250" i="16"/>
  <c r="AA250" i="16"/>
  <c r="AC250" i="16" s="1"/>
  <c r="P250" i="16"/>
  <c r="O250" i="16"/>
  <c r="Q250" i="16" s="1"/>
  <c r="AB249" i="16"/>
  <c r="AA249" i="16"/>
  <c r="AC249" i="16" s="1"/>
  <c r="P249" i="16"/>
  <c r="O249" i="16"/>
  <c r="Q249" i="16" s="1"/>
  <c r="AB248" i="16"/>
  <c r="AA248" i="16"/>
  <c r="AC248" i="16" s="1"/>
  <c r="P248" i="16"/>
  <c r="O248" i="16"/>
  <c r="Q248" i="16" s="1"/>
  <c r="AB247" i="16"/>
  <c r="AA247" i="16"/>
  <c r="AC247" i="16" s="1"/>
  <c r="P247" i="16"/>
  <c r="O247" i="16"/>
  <c r="Q247" i="16" s="1"/>
  <c r="AB246" i="16"/>
  <c r="AA246" i="16"/>
  <c r="AC246" i="16" s="1"/>
  <c r="P246" i="16"/>
  <c r="O246" i="16"/>
  <c r="Q246" i="16" s="1"/>
  <c r="AB245" i="16"/>
  <c r="AA245" i="16"/>
  <c r="AC245" i="16" s="1"/>
  <c r="P245" i="16"/>
  <c r="O245" i="16"/>
  <c r="Q245" i="16" s="1"/>
  <c r="AB244" i="16"/>
  <c r="AA244" i="16"/>
  <c r="AC244" i="16" s="1"/>
  <c r="P244" i="16"/>
  <c r="O244" i="16"/>
  <c r="Q244" i="16" s="1"/>
  <c r="AB243" i="16"/>
  <c r="AA243" i="16"/>
  <c r="AC243" i="16" s="1"/>
  <c r="P243" i="16"/>
  <c r="O243" i="16"/>
  <c r="Q243" i="16" s="1"/>
  <c r="AB242" i="16"/>
  <c r="AA242" i="16"/>
  <c r="AC242" i="16" s="1"/>
  <c r="P242" i="16"/>
  <c r="O242" i="16"/>
  <c r="Q242" i="16" s="1"/>
  <c r="AB241" i="16"/>
  <c r="AA241" i="16"/>
  <c r="AC241" i="16" s="1"/>
  <c r="P241" i="16"/>
  <c r="O241" i="16"/>
  <c r="Q241" i="16" s="1"/>
  <c r="AB240" i="16"/>
  <c r="AA240" i="16"/>
  <c r="AC240" i="16" s="1"/>
  <c r="P240" i="16"/>
  <c r="O240" i="16"/>
  <c r="Q240" i="16" s="1"/>
  <c r="AB239" i="16"/>
  <c r="AA239" i="16"/>
  <c r="AC239" i="16" s="1"/>
  <c r="P239" i="16"/>
  <c r="O239" i="16"/>
  <c r="Q239" i="16" s="1"/>
  <c r="AB238" i="16"/>
  <c r="AA238" i="16"/>
  <c r="AC238" i="16" s="1"/>
  <c r="P238" i="16"/>
  <c r="O238" i="16"/>
  <c r="Q238" i="16" s="1"/>
  <c r="AB237" i="16"/>
  <c r="AA237" i="16"/>
  <c r="AC237" i="16" s="1"/>
  <c r="P237" i="16"/>
  <c r="O237" i="16"/>
  <c r="Q237" i="16" s="1"/>
  <c r="AB236" i="16"/>
  <c r="AA236" i="16"/>
  <c r="AC236" i="16" s="1"/>
  <c r="P236" i="16"/>
  <c r="O236" i="16"/>
  <c r="Q236" i="16" s="1"/>
  <c r="AB235" i="16"/>
  <c r="AA235" i="16"/>
  <c r="AC235" i="16" s="1"/>
  <c r="P235" i="16"/>
  <c r="O235" i="16"/>
  <c r="Q235" i="16" s="1"/>
  <c r="AB234" i="16"/>
  <c r="AA234" i="16"/>
  <c r="AC234" i="16" s="1"/>
  <c r="P234" i="16"/>
  <c r="O234" i="16"/>
  <c r="Q234" i="16" s="1"/>
  <c r="AB233" i="16"/>
  <c r="AA233" i="16"/>
  <c r="AC233" i="16" s="1"/>
  <c r="P233" i="16"/>
  <c r="O233" i="16"/>
  <c r="Q233" i="16" s="1"/>
  <c r="AB232" i="16"/>
  <c r="AA232" i="16"/>
  <c r="AC232" i="16" s="1"/>
  <c r="P232" i="16"/>
  <c r="O232" i="16"/>
  <c r="Q232" i="16" s="1"/>
  <c r="AB231" i="16"/>
  <c r="AA231" i="16"/>
  <c r="AC231" i="16" s="1"/>
  <c r="P231" i="16"/>
  <c r="O231" i="16"/>
  <c r="Q231" i="16" s="1"/>
  <c r="AB230" i="16"/>
  <c r="AA230" i="16"/>
  <c r="AC230" i="16" s="1"/>
  <c r="P230" i="16"/>
  <c r="O230" i="16"/>
  <c r="Q230" i="16" s="1"/>
  <c r="AB229" i="16"/>
  <c r="AA229" i="16"/>
  <c r="AC229" i="16" s="1"/>
  <c r="P229" i="16"/>
  <c r="O229" i="16"/>
  <c r="Q229" i="16" s="1"/>
  <c r="AB228" i="16"/>
  <c r="AA228" i="16"/>
  <c r="AC228" i="16" s="1"/>
  <c r="P228" i="16"/>
  <c r="O228" i="16"/>
  <c r="Q228" i="16" s="1"/>
  <c r="AB227" i="16"/>
  <c r="AA227" i="16"/>
  <c r="AC227" i="16" s="1"/>
  <c r="P227" i="16"/>
  <c r="O227" i="16"/>
  <c r="Q227" i="16" s="1"/>
  <c r="AB226" i="16"/>
  <c r="AA226" i="16"/>
  <c r="AC226" i="16" s="1"/>
  <c r="P226" i="16"/>
  <c r="O226" i="16"/>
  <c r="Q226" i="16" s="1"/>
  <c r="AB225" i="16"/>
  <c r="AA225" i="16"/>
  <c r="AC225" i="16" s="1"/>
  <c r="P225" i="16"/>
  <c r="O225" i="16"/>
  <c r="Q225" i="16" s="1"/>
  <c r="AB224" i="16"/>
  <c r="AA224" i="16"/>
  <c r="AC224" i="16" s="1"/>
  <c r="P224" i="16"/>
  <c r="O224" i="16"/>
  <c r="Q224" i="16" s="1"/>
  <c r="AB223" i="16"/>
  <c r="AA223" i="16"/>
  <c r="AC223" i="16" s="1"/>
  <c r="P223" i="16"/>
  <c r="O223" i="16"/>
  <c r="Q223" i="16" s="1"/>
  <c r="AB222" i="16"/>
  <c r="AA222" i="16"/>
  <c r="AC222" i="16" s="1"/>
  <c r="P222" i="16"/>
  <c r="O222" i="16"/>
  <c r="Q222" i="16" s="1"/>
  <c r="AB221" i="16"/>
  <c r="AA221" i="16"/>
  <c r="AC221" i="16" s="1"/>
  <c r="P221" i="16"/>
  <c r="O221" i="16"/>
  <c r="Q221" i="16" s="1"/>
  <c r="AB220" i="16"/>
  <c r="AA220" i="16"/>
  <c r="AC220" i="16" s="1"/>
  <c r="P220" i="16"/>
  <c r="O220" i="16"/>
  <c r="Q220" i="16" s="1"/>
  <c r="AB219" i="16"/>
  <c r="AA219" i="16"/>
  <c r="AC219" i="16" s="1"/>
  <c r="P219" i="16"/>
  <c r="O219" i="16"/>
  <c r="Q219" i="16" s="1"/>
  <c r="AB218" i="16"/>
  <c r="AA218" i="16"/>
  <c r="AC218" i="16" s="1"/>
  <c r="P218" i="16"/>
  <c r="O218" i="16"/>
  <c r="Q218" i="16" s="1"/>
  <c r="AB217" i="16"/>
  <c r="AA217" i="16"/>
  <c r="AC217" i="16" s="1"/>
  <c r="P217" i="16"/>
  <c r="O217" i="16"/>
  <c r="Q217" i="16" s="1"/>
  <c r="AB216" i="16"/>
  <c r="AA216" i="16"/>
  <c r="AC216" i="16" s="1"/>
  <c r="P216" i="16"/>
  <c r="O216" i="16"/>
  <c r="Q216" i="16" s="1"/>
  <c r="AB215" i="16"/>
  <c r="AA215" i="16"/>
  <c r="AC215" i="16" s="1"/>
  <c r="P215" i="16"/>
  <c r="O215" i="16"/>
  <c r="Q215" i="16" s="1"/>
  <c r="AB214" i="16"/>
  <c r="AA214" i="16"/>
  <c r="AC214" i="16" s="1"/>
  <c r="P214" i="16"/>
  <c r="O214" i="16"/>
  <c r="Q214" i="16" s="1"/>
  <c r="AB213" i="16"/>
  <c r="AA213" i="16"/>
  <c r="AC213" i="16" s="1"/>
  <c r="P213" i="16"/>
  <c r="O213" i="16"/>
  <c r="Q213" i="16" s="1"/>
  <c r="AB212" i="16"/>
  <c r="AA212" i="16"/>
  <c r="AC212" i="16" s="1"/>
  <c r="P212" i="16"/>
  <c r="O212" i="16"/>
  <c r="Q212" i="16" s="1"/>
  <c r="AB211" i="16"/>
  <c r="AA211" i="16"/>
  <c r="AC211" i="16" s="1"/>
  <c r="P211" i="16"/>
  <c r="O211" i="16"/>
  <c r="Q211" i="16" s="1"/>
  <c r="AB210" i="16"/>
  <c r="AA210" i="16"/>
  <c r="AC210" i="16" s="1"/>
  <c r="P210" i="16"/>
  <c r="O210" i="16"/>
  <c r="Q210" i="16" s="1"/>
  <c r="AB209" i="16"/>
  <c r="AA209" i="16"/>
  <c r="AC209" i="16" s="1"/>
  <c r="P209" i="16"/>
  <c r="O209" i="16"/>
  <c r="Q209" i="16" s="1"/>
  <c r="AB208" i="16"/>
  <c r="AA208" i="16"/>
  <c r="AC208" i="16" s="1"/>
  <c r="P208" i="16"/>
  <c r="O208" i="16"/>
  <c r="Q208" i="16" s="1"/>
  <c r="AB207" i="16"/>
  <c r="AA207" i="16"/>
  <c r="AC207" i="16" s="1"/>
  <c r="P207" i="16"/>
  <c r="O207" i="16"/>
  <c r="Q207" i="16" s="1"/>
  <c r="AB206" i="16"/>
  <c r="AA206" i="16"/>
  <c r="AC206" i="16" s="1"/>
  <c r="P206" i="16"/>
  <c r="O206" i="16"/>
  <c r="Q206" i="16" s="1"/>
  <c r="AB205" i="16"/>
  <c r="AA205" i="16"/>
  <c r="AC205" i="16" s="1"/>
  <c r="P205" i="16"/>
  <c r="O205" i="16"/>
  <c r="Q205" i="16" s="1"/>
  <c r="AB204" i="16"/>
  <c r="AA204" i="16"/>
  <c r="AC204" i="16" s="1"/>
  <c r="P204" i="16"/>
  <c r="O204" i="16"/>
  <c r="Q204" i="16" s="1"/>
  <c r="AB203" i="16"/>
  <c r="AA203" i="16"/>
  <c r="AC203" i="16" s="1"/>
  <c r="P203" i="16"/>
  <c r="O203" i="16"/>
  <c r="Q203" i="16" s="1"/>
  <c r="AB202" i="16"/>
  <c r="AA202" i="16"/>
  <c r="AC202" i="16" s="1"/>
  <c r="P202" i="16"/>
  <c r="O202" i="16"/>
  <c r="Q202" i="16" s="1"/>
  <c r="AB201" i="16"/>
  <c r="AA201" i="16"/>
  <c r="AC201" i="16" s="1"/>
  <c r="P201" i="16"/>
  <c r="O201" i="16"/>
  <c r="Q201" i="16" s="1"/>
  <c r="AB200" i="16"/>
  <c r="AA200" i="16"/>
  <c r="AC200" i="16" s="1"/>
  <c r="P200" i="16"/>
  <c r="O200" i="16"/>
  <c r="Q200" i="16" s="1"/>
  <c r="AB199" i="16"/>
  <c r="AA199" i="16"/>
  <c r="AC199" i="16" s="1"/>
  <c r="P199" i="16"/>
  <c r="O199" i="16"/>
  <c r="Q199" i="16" s="1"/>
  <c r="AB198" i="16"/>
  <c r="AA198" i="16"/>
  <c r="AC198" i="16" s="1"/>
  <c r="P198" i="16"/>
  <c r="O198" i="16"/>
  <c r="Q198" i="16" s="1"/>
  <c r="AB197" i="16"/>
  <c r="AA197" i="16"/>
  <c r="AC197" i="16" s="1"/>
  <c r="P197" i="16"/>
  <c r="O197" i="16"/>
  <c r="Q197" i="16" s="1"/>
  <c r="AB196" i="16"/>
  <c r="AA196" i="16"/>
  <c r="AC196" i="16" s="1"/>
  <c r="P196" i="16"/>
  <c r="O196" i="16"/>
  <c r="Q196" i="16" s="1"/>
  <c r="AB195" i="16"/>
  <c r="AA195" i="16"/>
  <c r="AC195" i="16" s="1"/>
  <c r="P195" i="16"/>
  <c r="O195" i="16"/>
  <c r="Q195" i="16" s="1"/>
  <c r="AB194" i="16"/>
  <c r="AA194" i="16"/>
  <c r="AC194" i="16" s="1"/>
  <c r="P194" i="16"/>
  <c r="O194" i="16"/>
  <c r="Q194" i="16" s="1"/>
  <c r="AB193" i="16"/>
  <c r="AA193" i="16"/>
  <c r="AC193" i="16" s="1"/>
  <c r="P193" i="16"/>
  <c r="O193" i="16"/>
  <c r="Q193" i="16" s="1"/>
  <c r="AB192" i="16"/>
  <c r="AA192" i="16"/>
  <c r="AC192" i="16" s="1"/>
  <c r="P192" i="16"/>
  <c r="O192" i="16"/>
  <c r="Q192" i="16" s="1"/>
  <c r="AB191" i="16"/>
  <c r="AA191" i="16"/>
  <c r="AC191" i="16" s="1"/>
  <c r="P191" i="16"/>
  <c r="O191" i="16"/>
  <c r="Q191" i="16" s="1"/>
  <c r="AB190" i="16"/>
  <c r="AA190" i="16"/>
  <c r="AC190" i="16" s="1"/>
  <c r="P190" i="16"/>
  <c r="O190" i="16"/>
  <c r="Q190" i="16" s="1"/>
  <c r="AB189" i="16"/>
  <c r="AA189" i="16"/>
  <c r="AC189" i="16" s="1"/>
  <c r="P189" i="16"/>
  <c r="O189" i="16"/>
  <c r="Q189" i="16" s="1"/>
  <c r="AB188" i="16"/>
  <c r="AA188" i="16"/>
  <c r="AC188" i="16" s="1"/>
  <c r="P188" i="16"/>
  <c r="O188" i="16"/>
  <c r="Q188" i="16" s="1"/>
  <c r="AB187" i="16"/>
  <c r="AA187" i="16"/>
  <c r="AC187" i="16" s="1"/>
  <c r="P187" i="16"/>
  <c r="O187" i="16"/>
  <c r="Q187" i="16" s="1"/>
  <c r="AB186" i="16"/>
  <c r="AA186" i="16"/>
  <c r="AC186" i="16" s="1"/>
  <c r="P186" i="16"/>
  <c r="O186" i="16"/>
  <c r="Q186" i="16" s="1"/>
  <c r="AB185" i="16"/>
  <c r="AA185" i="16"/>
  <c r="AC185" i="16" s="1"/>
  <c r="P185" i="16"/>
  <c r="O185" i="16"/>
  <c r="Q185" i="16" s="1"/>
  <c r="AB184" i="16"/>
  <c r="AA184" i="16"/>
  <c r="AC184" i="16" s="1"/>
  <c r="P184" i="16"/>
  <c r="O184" i="16"/>
  <c r="Q184" i="16" s="1"/>
  <c r="AB183" i="16"/>
  <c r="AA183" i="16"/>
  <c r="AC183" i="16" s="1"/>
  <c r="P183" i="16"/>
  <c r="O183" i="16"/>
  <c r="Q183" i="16" s="1"/>
  <c r="AB182" i="16"/>
  <c r="AA182" i="16"/>
  <c r="AC182" i="16" s="1"/>
  <c r="P182" i="16"/>
  <c r="O182" i="16"/>
  <c r="Q182" i="16" s="1"/>
  <c r="AB181" i="16"/>
  <c r="AA181" i="16"/>
  <c r="AC181" i="16" s="1"/>
  <c r="P181" i="16"/>
  <c r="O181" i="16"/>
  <c r="Q181" i="16" s="1"/>
  <c r="AB180" i="16"/>
  <c r="AA180" i="16"/>
  <c r="AC180" i="16" s="1"/>
  <c r="P180" i="16"/>
  <c r="O180" i="16"/>
  <c r="Q180" i="16" s="1"/>
  <c r="AB179" i="16"/>
  <c r="AA179" i="16"/>
  <c r="AC179" i="16" s="1"/>
  <c r="P179" i="16"/>
  <c r="O179" i="16"/>
  <c r="Q179" i="16" s="1"/>
  <c r="AB178" i="16"/>
  <c r="AA178" i="16"/>
  <c r="AC178" i="16" s="1"/>
  <c r="P178" i="16"/>
  <c r="O178" i="16"/>
  <c r="Q178" i="16" s="1"/>
  <c r="AB177" i="16"/>
  <c r="AA177" i="16"/>
  <c r="AC177" i="16" s="1"/>
  <c r="P177" i="16"/>
  <c r="O177" i="16"/>
  <c r="Q177" i="16" s="1"/>
  <c r="AB176" i="16"/>
  <c r="AA176" i="16"/>
  <c r="AC176" i="16" s="1"/>
  <c r="P176" i="16"/>
  <c r="O176" i="16"/>
  <c r="Q176" i="16" s="1"/>
  <c r="AB175" i="16"/>
  <c r="AA175" i="16"/>
  <c r="AC175" i="16" s="1"/>
  <c r="P175" i="16"/>
  <c r="O175" i="16"/>
  <c r="Q175" i="16" s="1"/>
  <c r="AB174" i="16"/>
  <c r="AA174" i="16"/>
  <c r="AC174" i="16" s="1"/>
  <c r="P174" i="16"/>
  <c r="O174" i="16"/>
  <c r="Q174" i="16" s="1"/>
  <c r="AB173" i="16"/>
  <c r="AA173" i="16"/>
  <c r="AC173" i="16" s="1"/>
  <c r="P173" i="16"/>
  <c r="O173" i="16"/>
  <c r="Q173" i="16" s="1"/>
  <c r="AB172" i="16"/>
  <c r="AA172" i="16"/>
  <c r="AC172" i="16" s="1"/>
  <c r="P172" i="16"/>
  <c r="O172" i="16"/>
  <c r="Q172" i="16" s="1"/>
  <c r="AB171" i="16"/>
  <c r="AA171" i="16"/>
  <c r="AC171" i="16" s="1"/>
  <c r="P171" i="16"/>
  <c r="O171" i="16"/>
  <c r="Q171" i="16" s="1"/>
  <c r="AB170" i="16"/>
  <c r="AA170" i="16"/>
  <c r="AC170" i="16" s="1"/>
  <c r="P170" i="16"/>
  <c r="O170" i="16"/>
  <c r="Q170" i="16" s="1"/>
  <c r="AB169" i="16"/>
  <c r="AA169" i="16"/>
  <c r="AC169" i="16" s="1"/>
  <c r="P169" i="16"/>
  <c r="O169" i="16"/>
  <c r="Q169" i="16" s="1"/>
  <c r="AB168" i="16"/>
  <c r="AA168" i="16"/>
  <c r="AC168" i="16" s="1"/>
  <c r="P168" i="16"/>
  <c r="O168" i="16"/>
  <c r="Q168" i="16" s="1"/>
  <c r="AB167" i="16"/>
  <c r="AA167" i="16"/>
  <c r="AC167" i="16" s="1"/>
  <c r="P167" i="16"/>
  <c r="O167" i="16"/>
  <c r="Q167" i="16" s="1"/>
  <c r="AB166" i="16"/>
  <c r="AA166" i="16"/>
  <c r="AC166" i="16" s="1"/>
  <c r="P166" i="16"/>
  <c r="O166" i="16"/>
  <c r="Q166" i="16" s="1"/>
  <c r="AB165" i="16"/>
  <c r="AA165" i="16"/>
  <c r="AC165" i="16" s="1"/>
  <c r="P165" i="16"/>
  <c r="O165" i="16"/>
  <c r="Q165" i="16" s="1"/>
  <c r="AB164" i="16"/>
  <c r="AA164" i="16"/>
  <c r="AC164" i="16" s="1"/>
  <c r="P164" i="16"/>
  <c r="O164" i="16"/>
  <c r="Q164" i="16" s="1"/>
  <c r="AB163" i="16"/>
  <c r="AA163" i="16"/>
  <c r="AC163" i="16" s="1"/>
  <c r="P163" i="16"/>
  <c r="O163" i="16"/>
  <c r="Q163" i="16" s="1"/>
  <c r="AB162" i="16"/>
  <c r="AA162" i="16"/>
  <c r="AC162" i="16" s="1"/>
  <c r="P162" i="16"/>
  <c r="O162" i="16"/>
  <c r="Q162" i="16" s="1"/>
  <c r="AB161" i="16"/>
  <c r="AA161" i="16"/>
  <c r="AC161" i="16" s="1"/>
  <c r="P161" i="16"/>
  <c r="O161" i="16"/>
  <c r="Q161" i="16" s="1"/>
  <c r="AB160" i="16"/>
  <c r="AA160" i="16"/>
  <c r="AC160" i="16" s="1"/>
  <c r="P160" i="16"/>
  <c r="O160" i="16"/>
  <c r="Q160" i="16" s="1"/>
  <c r="AB159" i="16"/>
  <c r="AA159" i="16"/>
  <c r="AC159" i="16" s="1"/>
  <c r="P159" i="16"/>
  <c r="O159" i="16"/>
  <c r="Q159" i="16" s="1"/>
  <c r="AB158" i="16"/>
  <c r="AA158" i="16"/>
  <c r="AC158" i="16" s="1"/>
  <c r="P158" i="16"/>
  <c r="O158" i="16"/>
  <c r="Q158" i="16" s="1"/>
  <c r="AB157" i="16"/>
  <c r="AA157" i="16"/>
  <c r="AC157" i="16" s="1"/>
  <c r="P157" i="16"/>
  <c r="O157" i="16"/>
  <c r="Q157" i="16" s="1"/>
  <c r="AB156" i="16"/>
  <c r="AA156" i="16"/>
  <c r="AC156" i="16" s="1"/>
  <c r="P156" i="16"/>
  <c r="O156" i="16"/>
  <c r="Q156" i="16" s="1"/>
  <c r="AB155" i="16"/>
  <c r="AA155" i="16"/>
  <c r="AC155" i="16" s="1"/>
  <c r="P155" i="16"/>
  <c r="O155" i="16"/>
  <c r="Q155" i="16" s="1"/>
  <c r="AB154" i="16"/>
  <c r="AA154" i="16"/>
  <c r="AC154" i="16" s="1"/>
  <c r="P154" i="16"/>
  <c r="O154" i="16"/>
  <c r="Q154" i="16" s="1"/>
  <c r="AB153" i="16"/>
  <c r="AA153" i="16"/>
  <c r="AC153" i="16" s="1"/>
  <c r="P153" i="16"/>
  <c r="O153" i="16"/>
  <c r="Q153" i="16" s="1"/>
  <c r="AB152" i="16"/>
  <c r="AA152" i="16"/>
  <c r="AC152" i="16" s="1"/>
  <c r="P152" i="16"/>
  <c r="O152" i="16"/>
  <c r="Q152" i="16" s="1"/>
  <c r="AB151" i="16"/>
  <c r="AA151" i="16"/>
  <c r="AC151" i="16" s="1"/>
  <c r="P151" i="16"/>
  <c r="O151" i="16"/>
  <c r="Q151" i="16" s="1"/>
  <c r="AB150" i="16"/>
  <c r="AA150" i="16"/>
  <c r="AC150" i="16" s="1"/>
  <c r="P150" i="16"/>
  <c r="O150" i="16"/>
  <c r="Q150" i="16" s="1"/>
  <c r="AB149" i="16"/>
  <c r="AA149" i="16"/>
  <c r="AC149" i="16" s="1"/>
  <c r="P149" i="16"/>
  <c r="O149" i="16"/>
  <c r="Q149" i="16" s="1"/>
  <c r="AB148" i="16"/>
  <c r="AA148" i="16"/>
  <c r="AC148" i="16" s="1"/>
  <c r="P148" i="16"/>
  <c r="O148" i="16"/>
  <c r="Q148" i="16" s="1"/>
  <c r="AB147" i="16"/>
  <c r="AA147" i="16"/>
  <c r="AC147" i="16" s="1"/>
  <c r="P147" i="16"/>
  <c r="O147" i="16"/>
  <c r="Q147" i="16" s="1"/>
  <c r="AB146" i="16"/>
  <c r="AA146" i="16"/>
  <c r="AC146" i="16" s="1"/>
  <c r="P146" i="16"/>
  <c r="O146" i="16"/>
  <c r="Q146" i="16" s="1"/>
  <c r="AB145" i="16"/>
  <c r="AA145" i="16"/>
  <c r="AC145" i="16" s="1"/>
  <c r="P145" i="16"/>
  <c r="O145" i="16"/>
  <c r="Q145" i="16" s="1"/>
  <c r="AB144" i="16"/>
  <c r="AA144" i="16"/>
  <c r="AC144" i="16" s="1"/>
  <c r="P144" i="16"/>
  <c r="O144" i="16"/>
  <c r="Q144" i="16" s="1"/>
  <c r="AB143" i="16"/>
  <c r="AA143" i="16"/>
  <c r="AC143" i="16" s="1"/>
  <c r="P143" i="16"/>
  <c r="O143" i="16"/>
  <c r="Q143" i="16" s="1"/>
  <c r="AB142" i="16"/>
  <c r="AA142" i="16"/>
  <c r="AC142" i="16" s="1"/>
  <c r="P142" i="16"/>
  <c r="O142" i="16"/>
  <c r="Q142" i="16" s="1"/>
  <c r="AB141" i="16"/>
  <c r="AA141" i="16"/>
  <c r="AC141" i="16" s="1"/>
  <c r="P141" i="16"/>
  <c r="O141" i="16"/>
  <c r="Q141" i="16" s="1"/>
  <c r="AB140" i="16"/>
  <c r="AA140" i="16"/>
  <c r="AC140" i="16" s="1"/>
  <c r="P140" i="16"/>
  <c r="O140" i="16"/>
  <c r="Q140" i="16" s="1"/>
  <c r="AB139" i="16"/>
  <c r="AA139" i="16"/>
  <c r="AC139" i="16" s="1"/>
  <c r="P139" i="16"/>
  <c r="O139" i="16"/>
  <c r="Q139" i="16" s="1"/>
  <c r="AB138" i="16"/>
  <c r="AA138" i="16"/>
  <c r="AC138" i="16" s="1"/>
  <c r="P138" i="16"/>
  <c r="O138" i="16"/>
  <c r="Q138" i="16" s="1"/>
  <c r="AB137" i="16"/>
  <c r="AA137" i="16"/>
  <c r="AC137" i="16" s="1"/>
  <c r="P137" i="16"/>
  <c r="O137" i="16"/>
  <c r="Q137" i="16" s="1"/>
  <c r="AB136" i="16"/>
  <c r="AA136" i="16"/>
  <c r="AC136" i="16" s="1"/>
  <c r="P136" i="16"/>
  <c r="O136" i="16"/>
  <c r="Q136" i="16" s="1"/>
  <c r="AB135" i="16"/>
  <c r="AA135" i="16"/>
  <c r="AC135" i="16" s="1"/>
  <c r="P135" i="16"/>
  <c r="O135" i="16"/>
  <c r="Q135" i="16" s="1"/>
  <c r="AB134" i="16"/>
  <c r="AA134" i="16"/>
  <c r="AC134" i="16" s="1"/>
  <c r="P134" i="16"/>
  <c r="O134" i="16"/>
  <c r="Q134" i="16" s="1"/>
  <c r="AB133" i="16"/>
  <c r="AA133" i="16"/>
  <c r="AC133" i="16" s="1"/>
  <c r="P133" i="16"/>
  <c r="O133" i="16"/>
  <c r="Q133" i="16" s="1"/>
  <c r="AB132" i="16"/>
  <c r="AA132" i="16"/>
  <c r="AC132" i="16" s="1"/>
  <c r="P132" i="16"/>
  <c r="O132" i="16"/>
  <c r="Q132" i="16" s="1"/>
  <c r="AB131" i="16"/>
  <c r="AA131" i="16"/>
  <c r="AC131" i="16" s="1"/>
  <c r="P131" i="16"/>
  <c r="O131" i="16"/>
  <c r="Q131" i="16" s="1"/>
  <c r="AB130" i="16"/>
  <c r="AA130" i="16"/>
  <c r="AC130" i="16" s="1"/>
  <c r="P130" i="16"/>
  <c r="O130" i="16"/>
  <c r="Q130" i="16" s="1"/>
  <c r="AB129" i="16"/>
  <c r="AA129" i="16"/>
  <c r="AC129" i="16" s="1"/>
  <c r="P129" i="16"/>
  <c r="O129" i="16"/>
  <c r="Q129" i="16" s="1"/>
  <c r="AB128" i="16"/>
  <c r="AA128" i="16"/>
  <c r="AC128" i="16" s="1"/>
  <c r="P128" i="16"/>
  <c r="O128" i="16"/>
  <c r="Q128" i="16" s="1"/>
  <c r="AB127" i="16"/>
  <c r="AA127" i="16"/>
  <c r="AC127" i="16" s="1"/>
  <c r="P127" i="16"/>
  <c r="O127" i="16"/>
  <c r="Q127" i="16" s="1"/>
  <c r="AB126" i="16"/>
  <c r="AA126" i="16"/>
  <c r="AC126" i="16" s="1"/>
  <c r="P126" i="16"/>
  <c r="O126" i="16"/>
  <c r="Q126" i="16" s="1"/>
  <c r="AB125" i="16"/>
  <c r="AA125" i="16"/>
  <c r="AC125" i="16" s="1"/>
  <c r="P125" i="16"/>
  <c r="O125" i="16"/>
  <c r="Q125" i="16" s="1"/>
  <c r="AB124" i="16"/>
  <c r="AA124" i="16"/>
  <c r="AC124" i="16" s="1"/>
  <c r="P124" i="16"/>
  <c r="O124" i="16"/>
  <c r="Q124" i="16" s="1"/>
  <c r="AB123" i="16"/>
  <c r="AA123" i="16"/>
  <c r="AC123" i="16" s="1"/>
  <c r="P123" i="16"/>
  <c r="O123" i="16"/>
  <c r="Q123" i="16" s="1"/>
  <c r="AB122" i="16"/>
  <c r="AA122" i="16"/>
  <c r="AC122" i="16" s="1"/>
  <c r="P122" i="16"/>
  <c r="O122" i="16"/>
  <c r="Q122" i="16" s="1"/>
  <c r="AB121" i="16"/>
  <c r="AA121" i="16"/>
  <c r="AC121" i="16" s="1"/>
  <c r="P121" i="16"/>
  <c r="O121" i="16"/>
  <c r="Q121" i="16" s="1"/>
  <c r="AB120" i="16"/>
  <c r="AA120" i="16"/>
  <c r="AC120" i="16" s="1"/>
  <c r="P120" i="16"/>
  <c r="O120" i="16"/>
  <c r="Q120" i="16" s="1"/>
  <c r="AB119" i="16"/>
  <c r="AA119" i="16"/>
  <c r="AC119" i="16" s="1"/>
  <c r="P119" i="16"/>
  <c r="O119" i="16"/>
  <c r="Q119" i="16" s="1"/>
  <c r="AB118" i="16"/>
  <c r="AA118" i="16"/>
  <c r="AC118" i="16" s="1"/>
  <c r="P118" i="16"/>
  <c r="O118" i="16"/>
  <c r="Q118" i="16" s="1"/>
  <c r="AB117" i="16"/>
  <c r="AA117" i="16"/>
  <c r="AC117" i="16" s="1"/>
  <c r="P117" i="16"/>
  <c r="O117" i="16"/>
  <c r="Q117" i="16" s="1"/>
  <c r="AB116" i="16"/>
  <c r="AA116" i="16"/>
  <c r="AC116" i="16" s="1"/>
  <c r="P116" i="16"/>
  <c r="O116" i="16"/>
  <c r="Q116" i="16" s="1"/>
  <c r="AB115" i="16"/>
  <c r="AA115" i="16"/>
  <c r="AC115" i="16" s="1"/>
  <c r="P115" i="16"/>
  <c r="O115" i="16"/>
  <c r="Q115" i="16" s="1"/>
  <c r="AB114" i="16"/>
  <c r="AA114" i="16"/>
  <c r="AC114" i="16" s="1"/>
  <c r="P114" i="16"/>
  <c r="O114" i="16"/>
  <c r="Q114" i="16" s="1"/>
  <c r="AB113" i="16"/>
  <c r="AA113" i="16"/>
  <c r="AC113" i="16" s="1"/>
  <c r="P113" i="16"/>
  <c r="O113" i="16"/>
  <c r="Q113" i="16" s="1"/>
  <c r="AB112" i="16"/>
  <c r="AA112" i="16"/>
  <c r="AC112" i="16" s="1"/>
  <c r="P112" i="16"/>
  <c r="O112" i="16"/>
  <c r="Q112" i="16" s="1"/>
  <c r="AB111" i="16"/>
  <c r="AA111" i="16"/>
  <c r="AC111" i="16" s="1"/>
  <c r="P111" i="16"/>
  <c r="O111" i="16"/>
  <c r="Q111" i="16" s="1"/>
  <c r="AB110" i="16"/>
  <c r="AA110" i="16"/>
  <c r="AC110" i="16" s="1"/>
  <c r="P110" i="16"/>
  <c r="O110" i="16"/>
  <c r="Q110" i="16" s="1"/>
  <c r="AB109" i="16"/>
  <c r="AA109" i="16"/>
  <c r="AC109" i="16" s="1"/>
  <c r="P109" i="16"/>
  <c r="O109" i="16"/>
  <c r="Q109" i="16" s="1"/>
  <c r="AB108" i="16"/>
  <c r="AA108" i="16"/>
  <c r="AC108" i="16" s="1"/>
  <c r="P108" i="16"/>
  <c r="O108" i="16"/>
  <c r="Q108" i="16" s="1"/>
  <c r="AB107" i="16"/>
  <c r="AA107" i="16"/>
  <c r="AC107" i="16" s="1"/>
  <c r="P107" i="16"/>
  <c r="O107" i="16"/>
  <c r="Q107" i="16" s="1"/>
  <c r="AB106" i="16"/>
  <c r="AA106" i="16"/>
  <c r="AC106" i="16" s="1"/>
  <c r="P106" i="16"/>
  <c r="O106" i="16"/>
  <c r="Q106" i="16" s="1"/>
  <c r="AB105" i="16"/>
  <c r="AA105" i="16"/>
  <c r="AC105" i="16" s="1"/>
  <c r="P105" i="16"/>
  <c r="O105" i="16"/>
  <c r="Q105" i="16" s="1"/>
  <c r="AB104" i="16"/>
  <c r="AA104" i="16"/>
  <c r="AC104" i="16" s="1"/>
  <c r="P104" i="16"/>
  <c r="O104" i="16"/>
  <c r="Q104" i="16" s="1"/>
  <c r="AB103" i="16"/>
  <c r="AA103" i="16"/>
  <c r="AC103" i="16" s="1"/>
  <c r="P103" i="16"/>
  <c r="O103" i="16"/>
  <c r="Q103" i="16" s="1"/>
  <c r="AB102" i="16"/>
  <c r="AA102" i="16"/>
  <c r="AC102" i="16" s="1"/>
  <c r="P102" i="16"/>
  <c r="O102" i="16"/>
  <c r="Q102" i="16" s="1"/>
  <c r="AB101" i="16"/>
  <c r="AA101" i="16"/>
  <c r="AC101" i="16" s="1"/>
  <c r="P101" i="16"/>
  <c r="O101" i="16"/>
  <c r="Q101" i="16" s="1"/>
  <c r="AB100" i="16"/>
  <c r="AA100" i="16"/>
  <c r="AC100" i="16" s="1"/>
  <c r="P100" i="16"/>
  <c r="O100" i="16"/>
  <c r="Q100" i="16" s="1"/>
  <c r="AB99" i="16"/>
  <c r="AA99" i="16"/>
  <c r="AC99" i="16" s="1"/>
  <c r="P99" i="16"/>
  <c r="O99" i="16"/>
  <c r="Q99" i="16" s="1"/>
  <c r="AB98" i="16"/>
  <c r="AA98" i="16"/>
  <c r="AC98" i="16" s="1"/>
  <c r="P98" i="16"/>
  <c r="O98" i="16"/>
  <c r="Q98" i="16" s="1"/>
  <c r="AB97" i="16"/>
  <c r="AA97" i="16"/>
  <c r="AC97" i="16" s="1"/>
  <c r="P97" i="16"/>
  <c r="O97" i="16"/>
  <c r="Q97" i="16" s="1"/>
  <c r="AB96" i="16"/>
  <c r="AA96" i="16"/>
  <c r="AC96" i="16" s="1"/>
  <c r="P96" i="16"/>
  <c r="O96" i="16"/>
  <c r="Q96" i="16" s="1"/>
  <c r="AB95" i="16"/>
  <c r="AA95" i="16"/>
  <c r="AC95" i="16" s="1"/>
  <c r="P95" i="16"/>
  <c r="O95" i="16"/>
  <c r="Q95" i="16" s="1"/>
  <c r="AB94" i="16"/>
  <c r="AA94" i="16"/>
  <c r="AC94" i="16" s="1"/>
  <c r="P94" i="16"/>
  <c r="O94" i="16"/>
  <c r="Q94" i="16" s="1"/>
  <c r="AB93" i="16"/>
  <c r="AA93" i="16"/>
  <c r="AC93" i="16" s="1"/>
  <c r="P93" i="16"/>
  <c r="O93" i="16"/>
  <c r="Q93" i="16" s="1"/>
  <c r="AB92" i="16"/>
  <c r="AA92" i="16"/>
  <c r="AC92" i="16" s="1"/>
  <c r="P92" i="16"/>
  <c r="O92" i="16"/>
  <c r="Q92" i="16" s="1"/>
  <c r="AB91" i="16"/>
  <c r="AA91" i="16"/>
  <c r="AC91" i="16" s="1"/>
  <c r="P91" i="16"/>
  <c r="O91" i="16"/>
  <c r="Q91" i="16" s="1"/>
  <c r="AB90" i="16"/>
  <c r="AA90" i="16"/>
  <c r="AC90" i="16" s="1"/>
  <c r="P90" i="16"/>
  <c r="O90" i="16"/>
  <c r="Q90" i="16" s="1"/>
  <c r="AB89" i="16"/>
  <c r="AA89" i="16"/>
  <c r="AC89" i="16" s="1"/>
  <c r="P89" i="16"/>
  <c r="O89" i="16"/>
  <c r="Q89" i="16" s="1"/>
  <c r="AB88" i="16"/>
  <c r="AA88" i="16"/>
  <c r="AC88" i="16" s="1"/>
  <c r="P88" i="16"/>
  <c r="O88" i="16"/>
  <c r="Q88" i="16" s="1"/>
  <c r="AB87" i="16"/>
  <c r="AA87" i="16"/>
  <c r="AC87" i="16" s="1"/>
  <c r="P87" i="16"/>
  <c r="O87" i="16"/>
  <c r="Q87" i="16" s="1"/>
  <c r="AB86" i="16"/>
  <c r="AA86" i="16"/>
  <c r="AC86" i="16" s="1"/>
  <c r="P86" i="16"/>
  <c r="O86" i="16"/>
  <c r="Q86" i="16" s="1"/>
  <c r="AB85" i="16"/>
  <c r="AA85" i="16"/>
  <c r="AC85" i="16" s="1"/>
  <c r="P85" i="16"/>
  <c r="O85" i="16"/>
  <c r="Q85" i="16" s="1"/>
  <c r="AB84" i="16"/>
  <c r="AA84" i="16"/>
  <c r="AC84" i="16" s="1"/>
  <c r="P84" i="16"/>
  <c r="O84" i="16"/>
  <c r="Q84" i="16" s="1"/>
  <c r="AB83" i="16"/>
  <c r="AA83" i="16"/>
  <c r="AC83" i="16" s="1"/>
  <c r="P83" i="16"/>
  <c r="O83" i="16"/>
  <c r="Q83" i="16" s="1"/>
  <c r="AB82" i="16"/>
  <c r="AA82" i="16"/>
  <c r="AC82" i="16" s="1"/>
  <c r="P82" i="16"/>
  <c r="O82" i="16"/>
  <c r="Q82" i="16" s="1"/>
  <c r="AB81" i="16"/>
  <c r="AA81" i="16"/>
  <c r="AC81" i="16" s="1"/>
  <c r="P81" i="16"/>
  <c r="O81" i="16"/>
  <c r="Q81" i="16" s="1"/>
  <c r="AB80" i="16"/>
  <c r="AA80" i="16"/>
  <c r="AC80" i="16" s="1"/>
  <c r="P80" i="16"/>
  <c r="O80" i="16"/>
  <c r="Q80" i="16" s="1"/>
  <c r="AB79" i="16"/>
  <c r="AA79" i="16"/>
  <c r="AC79" i="16" s="1"/>
  <c r="P79" i="16"/>
  <c r="O79" i="16"/>
  <c r="Q79" i="16" s="1"/>
  <c r="AB78" i="16"/>
  <c r="AA78" i="16"/>
  <c r="AC78" i="16" s="1"/>
  <c r="P78" i="16"/>
  <c r="O78" i="16"/>
  <c r="Q78" i="16" s="1"/>
  <c r="AB77" i="16"/>
  <c r="AA77" i="16"/>
  <c r="AC77" i="16" s="1"/>
  <c r="P77" i="16"/>
  <c r="O77" i="16"/>
  <c r="Q77" i="16" s="1"/>
  <c r="AB76" i="16"/>
  <c r="AA76" i="16"/>
  <c r="AC76" i="16" s="1"/>
  <c r="P76" i="16"/>
  <c r="O76" i="16"/>
  <c r="Q76" i="16" s="1"/>
  <c r="AB75" i="16"/>
  <c r="AA75" i="16"/>
  <c r="AC75" i="16" s="1"/>
  <c r="P75" i="16"/>
  <c r="O75" i="16"/>
  <c r="Q75" i="16" s="1"/>
  <c r="AB74" i="16"/>
  <c r="AA74" i="16"/>
  <c r="AC74" i="16" s="1"/>
  <c r="P74" i="16"/>
  <c r="O74" i="16"/>
  <c r="Q74" i="16" s="1"/>
  <c r="AB73" i="16"/>
  <c r="AA73" i="16"/>
  <c r="AC73" i="16" s="1"/>
  <c r="P73" i="16"/>
  <c r="O73" i="16"/>
  <c r="Q73" i="16" s="1"/>
  <c r="AB72" i="16"/>
  <c r="AA72" i="16"/>
  <c r="AC72" i="16" s="1"/>
  <c r="P72" i="16"/>
  <c r="O72" i="16"/>
  <c r="Q72" i="16" s="1"/>
  <c r="AB71" i="16"/>
  <c r="AA71" i="16"/>
  <c r="AC71" i="16" s="1"/>
  <c r="P71" i="16"/>
  <c r="O71" i="16"/>
  <c r="Q71" i="16" s="1"/>
  <c r="AB70" i="16"/>
  <c r="AA70" i="16"/>
  <c r="AC70" i="16" s="1"/>
  <c r="P70" i="16"/>
  <c r="O70" i="16"/>
  <c r="Q70" i="16" s="1"/>
  <c r="AB69" i="16"/>
  <c r="AA69" i="16"/>
  <c r="AC69" i="16" s="1"/>
  <c r="P69" i="16"/>
  <c r="O69" i="16"/>
  <c r="Q69" i="16" s="1"/>
  <c r="AB68" i="16"/>
  <c r="AA68" i="16"/>
  <c r="AC68" i="16" s="1"/>
  <c r="P68" i="16"/>
  <c r="O68" i="16"/>
  <c r="Q68" i="16" s="1"/>
  <c r="AB67" i="16"/>
  <c r="AA67" i="16"/>
  <c r="AC67" i="16" s="1"/>
  <c r="P67" i="16"/>
  <c r="O67" i="16"/>
  <c r="Q67" i="16" s="1"/>
  <c r="AB66" i="16"/>
  <c r="AA66" i="16"/>
  <c r="AC66" i="16" s="1"/>
  <c r="P66" i="16"/>
  <c r="O66" i="16"/>
  <c r="Q66" i="16" s="1"/>
  <c r="AB65" i="16"/>
  <c r="AA65" i="16"/>
  <c r="AC65" i="16" s="1"/>
  <c r="P65" i="16"/>
  <c r="O65" i="16"/>
  <c r="Q65" i="16" s="1"/>
  <c r="AB64" i="16"/>
  <c r="AA64" i="16"/>
  <c r="AC64" i="16" s="1"/>
  <c r="P64" i="16"/>
  <c r="O64" i="16"/>
  <c r="Q64" i="16" s="1"/>
  <c r="AB63" i="16"/>
  <c r="AA63" i="16"/>
  <c r="AC63" i="16" s="1"/>
  <c r="P63" i="16"/>
  <c r="O63" i="16"/>
  <c r="Q63" i="16" s="1"/>
  <c r="AB62" i="16"/>
  <c r="AA62" i="16"/>
  <c r="AC62" i="16" s="1"/>
  <c r="P62" i="16"/>
  <c r="O62" i="16"/>
  <c r="Q62" i="16" s="1"/>
  <c r="AB61" i="16"/>
  <c r="AA61" i="16"/>
  <c r="AC61" i="16" s="1"/>
  <c r="P61" i="16"/>
  <c r="O61" i="16"/>
  <c r="Q61" i="16" s="1"/>
  <c r="AB60" i="16"/>
  <c r="AA60" i="16"/>
  <c r="AC60" i="16" s="1"/>
  <c r="P60" i="16"/>
  <c r="O60" i="16"/>
  <c r="Q60" i="16" s="1"/>
  <c r="AB59" i="16"/>
  <c r="AA59" i="16"/>
  <c r="AC59" i="16" s="1"/>
  <c r="P59" i="16"/>
  <c r="O59" i="16"/>
  <c r="Q59" i="16" s="1"/>
  <c r="AB58" i="16"/>
  <c r="AA58" i="16"/>
  <c r="AC58" i="16" s="1"/>
  <c r="P58" i="16"/>
  <c r="O58" i="16"/>
  <c r="Q58" i="16" s="1"/>
  <c r="AB57" i="16"/>
  <c r="AA57" i="16"/>
  <c r="AC57" i="16" s="1"/>
  <c r="P57" i="16"/>
  <c r="O57" i="16"/>
  <c r="Q57" i="16" s="1"/>
  <c r="AB56" i="16"/>
  <c r="AA56" i="16"/>
  <c r="AC56" i="16" s="1"/>
  <c r="P56" i="16"/>
  <c r="O56" i="16"/>
  <c r="Q56" i="16" s="1"/>
  <c r="AB55" i="16"/>
  <c r="AA55" i="16"/>
  <c r="AC55" i="16" s="1"/>
  <c r="P55" i="16"/>
  <c r="O55" i="16"/>
  <c r="Q55" i="16" s="1"/>
  <c r="AB54" i="16"/>
  <c r="AA54" i="16"/>
  <c r="AC54" i="16" s="1"/>
  <c r="P54" i="16"/>
  <c r="O54" i="16"/>
  <c r="Q54" i="16" s="1"/>
  <c r="AB53" i="16"/>
  <c r="AA53" i="16"/>
  <c r="AC53" i="16" s="1"/>
  <c r="P53" i="16"/>
  <c r="O53" i="16"/>
  <c r="Q53" i="16" s="1"/>
  <c r="AB52" i="16"/>
  <c r="AA52" i="16"/>
  <c r="AC52" i="16" s="1"/>
  <c r="P52" i="16"/>
  <c r="O52" i="16"/>
  <c r="Q52" i="16" s="1"/>
  <c r="AB51" i="16"/>
  <c r="AA51" i="16"/>
  <c r="AC51" i="16" s="1"/>
  <c r="P51" i="16"/>
  <c r="O51" i="16"/>
  <c r="Q51" i="16" s="1"/>
  <c r="AB50" i="16"/>
  <c r="AA50" i="16"/>
  <c r="AC50" i="16" s="1"/>
  <c r="P50" i="16"/>
  <c r="O50" i="16"/>
  <c r="Q50" i="16" s="1"/>
  <c r="AB49" i="16"/>
  <c r="AA49" i="16"/>
  <c r="AC49" i="16" s="1"/>
  <c r="P49" i="16"/>
  <c r="O49" i="16"/>
  <c r="Q49" i="16" s="1"/>
  <c r="AB48" i="16"/>
  <c r="AA48" i="16"/>
  <c r="AC48" i="16" s="1"/>
  <c r="P48" i="16"/>
  <c r="O48" i="16"/>
  <c r="Q48" i="16" s="1"/>
  <c r="AB47" i="16"/>
  <c r="AA47" i="16"/>
  <c r="AC47" i="16" s="1"/>
  <c r="P47" i="16"/>
  <c r="O47" i="16"/>
  <c r="Q47" i="16" s="1"/>
  <c r="AB46" i="16"/>
  <c r="AA46" i="16"/>
  <c r="AC46" i="16" s="1"/>
  <c r="P46" i="16"/>
  <c r="O46" i="16"/>
  <c r="Q46" i="16" s="1"/>
  <c r="AB45" i="16"/>
  <c r="AA45" i="16"/>
  <c r="AC45" i="16" s="1"/>
  <c r="P45" i="16"/>
  <c r="O45" i="16"/>
  <c r="Q45" i="16" s="1"/>
  <c r="AB44" i="16"/>
  <c r="AA44" i="16"/>
  <c r="AC44" i="16" s="1"/>
  <c r="P44" i="16"/>
  <c r="O44" i="16"/>
  <c r="Q44" i="16" s="1"/>
  <c r="AB43" i="16"/>
  <c r="AA43" i="16"/>
  <c r="AC43" i="16" s="1"/>
  <c r="P43" i="16"/>
  <c r="O43" i="16"/>
  <c r="Q43" i="16" s="1"/>
  <c r="AB42" i="16"/>
  <c r="AA42" i="16"/>
  <c r="AC42" i="16" s="1"/>
  <c r="P42" i="16"/>
  <c r="O42" i="16"/>
  <c r="Q42" i="16" s="1"/>
  <c r="AB41" i="16"/>
  <c r="AA41" i="16"/>
  <c r="AC41" i="16" s="1"/>
  <c r="P41" i="16"/>
  <c r="O41" i="16"/>
  <c r="Q41" i="16" s="1"/>
  <c r="AB40" i="16"/>
  <c r="AA40" i="16"/>
  <c r="AC40" i="16" s="1"/>
  <c r="P40" i="16"/>
  <c r="O40" i="16"/>
  <c r="Q40" i="16" s="1"/>
  <c r="AB39" i="16"/>
  <c r="AA39" i="16"/>
  <c r="AC39" i="16" s="1"/>
  <c r="P39" i="16"/>
  <c r="O39" i="16"/>
  <c r="Q39" i="16" s="1"/>
  <c r="AB38" i="16"/>
  <c r="AA38" i="16"/>
  <c r="AC38" i="16" s="1"/>
  <c r="P38" i="16"/>
  <c r="O38" i="16"/>
  <c r="Q38" i="16" s="1"/>
  <c r="AB37" i="16"/>
  <c r="AA37" i="16"/>
  <c r="AC37" i="16" s="1"/>
  <c r="P37" i="16"/>
  <c r="O37" i="16"/>
  <c r="Q37" i="16" s="1"/>
  <c r="AB36" i="16"/>
  <c r="AA36" i="16"/>
  <c r="AC36" i="16" s="1"/>
  <c r="P36" i="16"/>
  <c r="O36" i="16"/>
  <c r="Q36" i="16" s="1"/>
  <c r="AB35" i="16"/>
  <c r="AA35" i="16"/>
  <c r="AC35" i="16" s="1"/>
  <c r="P35" i="16"/>
  <c r="O35" i="16"/>
  <c r="Q35" i="16" s="1"/>
  <c r="AB34" i="16"/>
  <c r="AA34" i="16"/>
  <c r="AC34" i="16" s="1"/>
  <c r="P34" i="16"/>
  <c r="O34" i="16"/>
  <c r="Q34" i="16" s="1"/>
  <c r="AB33" i="16"/>
  <c r="AA33" i="16"/>
  <c r="AC33" i="16" s="1"/>
  <c r="P33" i="16"/>
  <c r="O33" i="16"/>
  <c r="Q33" i="16" s="1"/>
  <c r="AB32" i="16"/>
  <c r="AA32" i="16"/>
  <c r="AC32" i="16" s="1"/>
  <c r="P32" i="16"/>
  <c r="O32" i="16"/>
  <c r="Q32" i="16" s="1"/>
  <c r="AB31" i="16"/>
  <c r="AA31" i="16"/>
  <c r="AC31" i="16" s="1"/>
  <c r="P31" i="16"/>
  <c r="O31" i="16"/>
  <c r="Q31" i="16" s="1"/>
  <c r="AB30" i="16"/>
  <c r="AA30" i="16"/>
  <c r="AC30" i="16" s="1"/>
  <c r="P30" i="16"/>
  <c r="O30" i="16"/>
  <c r="Q30" i="16" s="1"/>
  <c r="AB29" i="16"/>
  <c r="AA29" i="16"/>
  <c r="AC29" i="16" s="1"/>
  <c r="P29" i="16"/>
  <c r="O29" i="16"/>
  <c r="Q29" i="16" s="1"/>
  <c r="AB28" i="16"/>
  <c r="AA28" i="16"/>
  <c r="AC28" i="16" s="1"/>
  <c r="P28" i="16"/>
  <c r="O28" i="16"/>
  <c r="Q28" i="16" s="1"/>
  <c r="AB27" i="16"/>
  <c r="AA27" i="16"/>
  <c r="AC27" i="16" s="1"/>
  <c r="P27" i="16"/>
  <c r="O27" i="16"/>
  <c r="Q27" i="16" s="1"/>
  <c r="AB26" i="16"/>
  <c r="AA26" i="16"/>
  <c r="AC26" i="16" s="1"/>
  <c r="P26" i="16"/>
  <c r="O26" i="16"/>
  <c r="Q26" i="16" s="1"/>
  <c r="AB25" i="16"/>
  <c r="AA25" i="16"/>
  <c r="AC25" i="16" s="1"/>
  <c r="P25" i="16"/>
  <c r="O25" i="16"/>
  <c r="Q25" i="16" s="1"/>
  <c r="AB24" i="16"/>
  <c r="AA24" i="16"/>
  <c r="AC24" i="16" s="1"/>
  <c r="P24" i="16"/>
  <c r="O24" i="16"/>
  <c r="Q24" i="16" s="1"/>
  <c r="AB23" i="16"/>
  <c r="AA23" i="16"/>
  <c r="AC23" i="16" s="1"/>
  <c r="P23" i="16"/>
  <c r="O23" i="16"/>
  <c r="Q23" i="16" s="1"/>
  <c r="AB22" i="16"/>
  <c r="AA22" i="16"/>
  <c r="AC22" i="16" s="1"/>
  <c r="P22" i="16"/>
  <c r="O22" i="16"/>
  <c r="Q22" i="16" s="1"/>
  <c r="AB21" i="16"/>
  <c r="AA21" i="16"/>
  <c r="AC21" i="16" s="1"/>
  <c r="P21" i="16"/>
  <c r="O21" i="16"/>
  <c r="Q21" i="16" s="1"/>
  <c r="AB20" i="16"/>
  <c r="AA20" i="16"/>
  <c r="AC20" i="16" s="1"/>
  <c r="P20" i="16"/>
  <c r="O20" i="16"/>
  <c r="Q20" i="16" s="1"/>
  <c r="AB19" i="16"/>
  <c r="AA19" i="16"/>
  <c r="AC19" i="16" s="1"/>
  <c r="P19" i="16"/>
  <c r="O19" i="16"/>
  <c r="Q19" i="16" s="1"/>
  <c r="AB18" i="16"/>
  <c r="AA18" i="16"/>
  <c r="AC18" i="16" s="1"/>
  <c r="P18" i="16"/>
  <c r="O18" i="16"/>
  <c r="Q18" i="16" s="1"/>
  <c r="AB17" i="16"/>
  <c r="AA17" i="16"/>
  <c r="AC17" i="16" s="1"/>
  <c r="P17" i="16"/>
  <c r="O17" i="16"/>
  <c r="Q17" i="16" s="1"/>
  <c r="AB16" i="16"/>
  <c r="AA16" i="16"/>
  <c r="AC16" i="16" s="1"/>
  <c r="P16" i="16"/>
  <c r="O16" i="16"/>
  <c r="Q16" i="16" s="1"/>
  <c r="AB15" i="16"/>
  <c r="AA15" i="16"/>
  <c r="AC15" i="16" s="1"/>
  <c r="P15" i="16"/>
  <c r="O15" i="16"/>
  <c r="Q15" i="16" s="1"/>
  <c r="R15" i="16" l="1"/>
  <c r="AD15" i="16"/>
  <c r="AE15" i="16" s="1"/>
  <c r="R16" i="16"/>
  <c r="AD16" i="16"/>
  <c r="AE16" i="16" s="1"/>
  <c r="R17" i="16"/>
  <c r="AD17" i="16"/>
  <c r="AE17" i="16" s="1"/>
  <c r="R18" i="16"/>
  <c r="AD18" i="16"/>
  <c r="AE18" i="16" s="1"/>
  <c r="R19" i="16"/>
  <c r="AD19" i="16"/>
  <c r="AE19" i="16" s="1"/>
  <c r="R20" i="16"/>
  <c r="AD20" i="16"/>
  <c r="AE20" i="16" s="1"/>
  <c r="R21" i="16"/>
  <c r="AD21" i="16"/>
  <c r="AE21" i="16" s="1"/>
  <c r="R22" i="16"/>
  <c r="AD22" i="16"/>
  <c r="AE22" i="16" s="1"/>
  <c r="R23" i="16"/>
  <c r="AD23" i="16"/>
  <c r="AE23" i="16" s="1"/>
  <c r="R24" i="16"/>
  <c r="AD24" i="16"/>
  <c r="AE24" i="16" s="1"/>
  <c r="R25" i="16"/>
  <c r="AD25" i="16"/>
  <c r="AE25" i="16" s="1"/>
  <c r="R26" i="16"/>
  <c r="AD26" i="16"/>
  <c r="AE26" i="16" s="1"/>
  <c r="R27" i="16"/>
  <c r="AD27" i="16"/>
  <c r="AE27" i="16" s="1"/>
  <c r="R28" i="16"/>
  <c r="AD28" i="16"/>
  <c r="AE28" i="16" s="1"/>
  <c r="R29" i="16"/>
  <c r="AD29" i="16"/>
  <c r="AE29" i="16" s="1"/>
  <c r="R30" i="16"/>
  <c r="AD30" i="16"/>
  <c r="AE30" i="16" s="1"/>
  <c r="R31" i="16"/>
  <c r="AD31" i="16"/>
  <c r="AE31" i="16" s="1"/>
  <c r="R32" i="16"/>
  <c r="AD32" i="16"/>
  <c r="AE32" i="16" s="1"/>
  <c r="R33" i="16"/>
  <c r="AD33" i="16"/>
  <c r="AE33" i="16" s="1"/>
  <c r="R34" i="16"/>
  <c r="AD34" i="16"/>
  <c r="AE34" i="16" s="1"/>
  <c r="R35" i="16"/>
  <c r="AD35" i="16"/>
  <c r="AE35" i="16" s="1"/>
  <c r="R36" i="16"/>
  <c r="AD36" i="16"/>
  <c r="AE36" i="16" s="1"/>
  <c r="R37" i="16"/>
  <c r="AD37" i="16"/>
  <c r="AE37" i="16" s="1"/>
  <c r="R38" i="16"/>
  <c r="AD38" i="16"/>
  <c r="AE38" i="16" s="1"/>
  <c r="R39" i="16"/>
  <c r="AD39" i="16"/>
  <c r="AE39" i="16" s="1"/>
  <c r="R40" i="16"/>
  <c r="AD40" i="16"/>
  <c r="AE40" i="16" s="1"/>
  <c r="R41" i="16"/>
  <c r="AD41" i="16"/>
  <c r="AE41" i="16" s="1"/>
  <c r="R42" i="16"/>
  <c r="AD42" i="16"/>
  <c r="AE42" i="16" s="1"/>
  <c r="R43" i="16"/>
  <c r="AD43" i="16"/>
  <c r="AE43" i="16" s="1"/>
  <c r="R44" i="16"/>
  <c r="AD44" i="16"/>
  <c r="AE44" i="16" s="1"/>
  <c r="R45" i="16"/>
  <c r="AD45" i="16"/>
  <c r="AE45" i="16" s="1"/>
  <c r="R46" i="16"/>
  <c r="AD46" i="16"/>
  <c r="AE46" i="16" s="1"/>
  <c r="R47" i="16"/>
  <c r="AD47" i="16"/>
  <c r="AE47" i="16" s="1"/>
  <c r="R48" i="16"/>
  <c r="AD48" i="16"/>
  <c r="AE48" i="16" s="1"/>
  <c r="R49" i="16"/>
  <c r="AD49" i="16"/>
  <c r="AE49" i="16" s="1"/>
  <c r="R50" i="16"/>
  <c r="AD50" i="16"/>
  <c r="AE50" i="16" s="1"/>
  <c r="R51" i="16"/>
  <c r="AD51" i="16"/>
  <c r="AE51" i="16" s="1"/>
  <c r="R52" i="16"/>
  <c r="AD52" i="16"/>
  <c r="AE52" i="16" s="1"/>
  <c r="R53" i="16"/>
  <c r="AD53" i="16"/>
  <c r="AE53" i="16" s="1"/>
  <c r="R54" i="16"/>
  <c r="AD54" i="16"/>
  <c r="AE54" i="16" s="1"/>
  <c r="R55" i="16"/>
  <c r="AD55" i="16"/>
  <c r="AE55" i="16" s="1"/>
  <c r="R56" i="16"/>
  <c r="AD56" i="16"/>
  <c r="AE56" i="16" s="1"/>
  <c r="R57" i="16"/>
  <c r="AD57" i="16"/>
  <c r="AE57" i="16" s="1"/>
  <c r="R58" i="16"/>
  <c r="AD58" i="16"/>
  <c r="AE58" i="16" s="1"/>
  <c r="R59" i="16"/>
  <c r="AD59" i="16"/>
  <c r="AE59" i="16" s="1"/>
  <c r="R60" i="16"/>
  <c r="AD60" i="16"/>
  <c r="AE60" i="16" s="1"/>
  <c r="R61" i="16"/>
  <c r="AD61" i="16"/>
  <c r="AE61" i="16" s="1"/>
  <c r="R62" i="16"/>
  <c r="AD62" i="16"/>
  <c r="AE62" i="16" s="1"/>
  <c r="R63" i="16"/>
  <c r="AD63" i="16"/>
  <c r="AE63" i="16" s="1"/>
  <c r="R64" i="16"/>
  <c r="AD64" i="16"/>
  <c r="AE64" i="16" s="1"/>
  <c r="R65" i="16"/>
  <c r="AD65" i="16"/>
  <c r="AE65" i="16" s="1"/>
  <c r="R66" i="16"/>
  <c r="AD66" i="16"/>
  <c r="AE66" i="16" s="1"/>
  <c r="R67" i="16"/>
  <c r="AD67" i="16"/>
  <c r="AE67" i="16" s="1"/>
  <c r="R68" i="16"/>
  <c r="AD68" i="16"/>
  <c r="AE68" i="16" s="1"/>
  <c r="R69" i="16"/>
  <c r="AD69" i="16"/>
  <c r="AE69" i="16" s="1"/>
  <c r="R70" i="16"/>
  <c r="AD70" i="16"/>
  <c r="AE70" i="16" s="1"/>
  <c r="R71" i="16"/>
  <c r="AD71" i="16"/>
  <c r="AE71" i="16" s="1"/>
  <c r="R72" i="16"/>
  <c r="AD72" i="16"/>
  <c r="AE72" i="16" s="1"/>
  <c r="R73" i="16"/>
  <c r="AD73" i="16"/>
  <c r="AE73" i="16" s="1"/>
  <c r="R74" i="16"/>
  <c r="AD74" i="16"/>
  <c r="AE74" i="16" s="1"/>
  <c r="R75" i="16"/>
  <c r="AD75" i="16"/>
  <c r="AE75" i="16" s="1"/>
  <c r="R76" i="16"/>
  <c r="AD76" i="16"/>
  <c r="AE76" i="16" s="1"/>
  <c r="R77" i="16"/>
  <c r="AD77" i="16"/>
  <c r="AE77" i="16" s="1"/>
  <c r="R78" i="16"/>
  <c r="AD78" i="16"/>
  <c r="AE78" i="16" s="1"/>
  <c r="R79" i="16"/>
  <c r="AD79" i="16"/>
  <c r="AE79" i="16" s="1"/>
  <c r="R80" i="16"/>
  <c r="AD80" i="16"/>
  <c r="AE80" i="16" s="1"/>
  <c r="R81" i="16"/>
  <c r="AD81" i="16"/>
  <c r="AE81" i="16" s="1"/>
  <c r="R82" i="16"/>
  <c r="AD82" i="16"/>
  <c r="AE82" i="16" s="1"/>
  <c r="R83" i="16"/>
  <c r="AD83" i="16"/>
  <c r="AE83" i="16" s="1"/>
  <c r="R84" i="16"/>
  <c r="AD84" i="16"/>
  <c r="AE84" i="16" s="1"/>
  <c r="R85" i="16"/>
  <c r="AD85" i="16"/>
  <c r="AE85" i="16" s="1"/>
  <c r="R86" i="16"/>
  <c r="AD86" i="16"/>
  <c r="AE86" i="16" s="1"/>
  <c r="R87" i="16"/>
  <c r="AD87" i="16"/>
  <c r="AE87" i="16" s="1"/>
  <c r="R88" i="16"/>
  <c r="AD88" i="16"/>
  <c r="AE88" i="16" s="1"/>
  <c r="R89" i="16"/>
  <c r="AD89" i="16"/>
  <c r="AE89" i="16" s="1"/>
  <c r="R90" i="16"/>
  <c r="AD90" i="16"/>
  <c r="AE90" i="16" s="1"/>
  <c r="R91" i="16"/>
  <c r="AD91" i="16"/>
  <c r="AE91" i="16" s="1"/>
  <c r="R92" i="16"/>
  <c r="AD92" i="16"/>
  <c r="AE92" i="16" s="1"/>
  <c r="R93" i="16"/>
  <c r="AD93" i="16"/>
  <c r="AE93" i="16" s="1"/>
  <c r="R94" i="16"/>
  <c r="AD94" i="16"/>
  <c r="AE94" i="16" s="1"/>
  <c r="R95" i="16"/>
  <c r="AD95" i="16"/>
  <c r="AE95" i="16" s="1"/>
  <c r="R96" i="16"/>
  <c r="AD96" i="16"/>
  <c r="AE96" i="16" s="1"/>
  <c r="R97" i="16"/>
  <c r="AD97" i="16"/>
  <c r="AE97" i="16" s="1"/>
  <c r="R98" i="16"/>
  <c r="AD98" i="16"/>
  <c r="AE98" i="16" s="1"/>
  <c r="R99" i="16"/>
  <c r="AD99" i="16"/>
  <c r="AE99" i="16" s="1"/>
  <c r="R100" i="16"/>
  <c r="AD100" i="16"/>
  <c r="AE100" i="16" s="1"/>
  <c r="R101" i="16"/>
  <c r="AD101" i="16"/>
  <c r="AE101" i="16" s="1"/>
  <c r="R102" i="16"/>
  <c r="AD102" i="16"/>
  <c r="AE102" i="16" s="1"/>
  <c r="R103" i="16"/>
  <c r="AD103" i="16"/>
  <c r="AE103" i="16" s="1"/>
  <c r="R104" i="16"/>
  <c r="AD104" i="16"/>
  <c r="AE104" i="16" s="1"/>
  <c r="R105" i="16"/>
  <c r="AD105" i="16"/>
  <c r="AE105" i="16" s="1"/>
  <c r="R106" i="16"/>
  <c r="AD106" i="16"/>
  <c r="AE106" i="16" s="1"/>
  <c r="R107" i="16"/>
  <c r="AD107" i="16"/>
  <c r="AE107" i="16" s="1"/>
  <c r="R108" i="16"/>
  <c r="AD108" i="16"/>
  <c r="AE108" i="16" s="1"/>
  <c r="R109" i="16"/>
  <c r="AD109" i="16"/>
  <c r="AE109" i="16" s="1"/>
  <c r="R110" i="16"/>
  <c r="AD110" i="16"/>
  <c r="AE110" i="16" s="1"/>
  <c r="R111" i="16"/>
  <c r="AD111" i="16"/>
  <c r="AE111" i="16" s="1"/>
  <c r="R112" i="16"/>
  <c r="AD112" i="16"/>
  <c r="AE112" i="16" s="1"/>
  <c r="R113" i="16"/>
  <c r="AD113" i="16"/>
  <c r="AE113" i="16" s="1"/>
  <c r="R114" i="16"/>
  <c r="AD114" i="16"/>
  <c r="AE114" i="16" s="1"/>
  <c r="R115" i="16"/>
  <c r="AD115" i="16"/>
  <c r="AE115" i="16" s="1"/>
  <c r="R116" i="16"/>
  <c r="AD116" i="16"/>
  <c r="AE116" i="16" s="1"/>
  <c r="R117" i="16"/>
  <c r="AD117" i="16"/>
  <c r="AE117" i="16" s="1"/>
  <c r="R118" i="16"/>
  <c r="AD118" i="16"/>
  <c r="AE118" i="16" s="1"/>
  <c r="R119" i="16"/>
  <c r="AD119" i="16"/>
  <c r="AE119" i="16" s="1"/>
  <c r="R120" i="16"/>
  <c r="AD120" i="16"/>
  <c r="AE120" i="16" s="1"/>
  <c r="R121" i="16"/>
  <c r="AD121" i="16"/>
  <c r="AE121" i="16" s="1"/>
  <c r="R122" i="16"/>
  <c r="AD122" i="16"/>
  <c r="AE122" i="16" s="1"/>
  <c r="R123" i="16"/>
  <c r="AD123" i="16"/>
  <c r="AE123" i="16" s="1"/>
  <c r="R124" i="16"/>
  <c r="AD124" i="16"/>
  <c r="AE124" i="16" s="1"/>
  <c r="R125" i="16"/>
  <c r="AD125" i="16"/>
  <c r="AE125" i="16" s="1"/>
  <c r="R126" i="16"/>
  <c r="AD126" i="16"/>
  <c r="AE126" i="16" s="1"/>
  <c r="R127" i="16"/>
  <c r="AD127" i="16"/>
  <c r="AE127" i="16" s="1"/>
  <c r="R128" i="16"/>
  <c r="AD128" i="16"/>
  <c r="AE128" i="16" s="1"/>
  <c r="R129" i="16"/>
  <c r="AD129" i="16"/>
  <c r="AE129" i="16" s="1"/>
  <c r="R130" i="16"/>
  <c r="AD130" i="16"/>
  <c r="AE130" i="16" s="1"/>
  <c r="R131" i="16"/>
  <c r="AD131" i="16"/>
  <c r="AE131" i="16" s="1"/>
  <c r="R132" i="16"/>
  <c r="AD132" i="16"/>
  <c r="AE132" i="16" s="1"/>
  <c r="R133" i="16"/>
  <c r="AD133" i="16"/>
  <c r="AE133" i="16" s="1"/>
  <c r="R134" i="16"/>
  <c r="AD134" i="16"/>
  <c r="AE134" i="16" s="1"/>
  <c r="R135" i="16"/>
  <c r="AD135" i="16"/>
  <c r="AE135" i="16" s="1"/>
  <c r="R136" i="16"/>
  <c r="AD136" i="16"/>
  <c r="AE136" i="16" s="1"/>
  <c r="R137" i="16"/>
  <c r="AD137" i="16"/>
  <c r="AE137" i="16" s="1"/>
  <c r="R138" i="16"/>
  <c r="AD138" i="16"/>
  <c r="AE138" i="16" s="1"/>
  <c r="R139" i="16"/>
  <c r="AD139" i="16"/>
  <c r="AE139" i="16" s="1"/>
  <c r="R140" i="16"/>
  <c r="AD140" i="16"/>
  <c r="AE140" i="16" s="1"/>
  <c r="R141" i="16"/>
  <c r="AD141" i="16"/>
  <c r="AE141" i="16" s="1"/>
  <c r="R142" i="16"/>
  <c r="AD142" i="16"/>
  <c r="AE142" i="16" s="1"/>
  <c r="R143" i="16"/>
  <c r="AD143" i="16"/>
  <c r="AE143" i="16" s="1"/>
  <c r="R144" i="16"/>
  <c r="AD144" i="16"/>
  <c r="AE144" i="16" s="1"/>
  <c r="R145" i="16"/>
  <c r="AD145" i="16"/>
  <c r="AE145" i="16" s="1"/>
  <c r="R146" i="16"/>
  <c r="AD146" i="16"/>
  <c r="AE146" i="16" s="1"/>
  <c r="R147" i="16"/>
  <c r="AD147" i="16"/>
  <c r="AE147" i="16" s="1"/>
  <c r="R148" i="16"/>
  <c r="AD148" i="16"/>
  <c r="AE148" i="16" s="1"/>
  <c r="R149" i="16"/>
  <c r="AD149" i="16"/>
  <c r="AE149" i="16" s="1"/>
  <c r="R150" i="16"/>
  <c r="AD150" i="16"/>
  <c r="AE150" i="16" s="1"/>
  <c r="R151" i="16"/>
  <c r="AD151" i="16"/>
  <c r="AE151" i="16" s="1"/>
  <c r="R152" i="16"/>
  <c r="AD152" i="16"/>
  <c r="AE152" i="16" s="1"/>
  <c r="R153" i="16"/>
  <c r="AD153" i="16"/>
  <c r="AE153" i="16" s="1"/>
  <c r="R154" i="16"/>
  <c r="AD154" i="16"/>
  <c r="AE154" i="16" s="1"/>
  <c r="R155" i="16"/>
  <c r="AD155" i="16"/>
  <c r="AE155" i="16" s="1"/>
  <c r="R156" i="16"/>
  <c r="AD156" i="16"/>
  <c r="AE156" i="16" s="1"/>
  <c r="R157" i="16"/>
  <c r="AD157" i="16"/>
  <c r="AE157" i="16" s="1"/>
  <c r="R158" i="16"/>
  <c r="AD158" i="16"/>
  <c r="AE158" i="16" s="1"/>
  <c r="R159" i="16"/>
  <c r="AD159" i="16"/>
  <c r="AE159" i="16" s="1"/>
  <c r="R160" i="16"/>
  <c r="AD160" i="16"/>
  <c r="AE160" i="16" s="1"/>
  <c r="R161" i="16"/>
  <c r="AD161" i="16"/>
  <c r="AE161" i="16" s="1"/>
  <c r="R162" i="16"/>
  <c r="AD162" i="16"/>
  <c r="AE162" i="16" s="1"/>
  <c r="R163" i="16"/>
  <c r="AD163" i="16"/>
  <c r="AE163" i="16" s="1"/>
  <c r="R164" i="16"/>
  <c r="AD164" i="16"/>
  <c r="AE164" i="16" s="1"/>
  <c r="R165" i="16"/>
  <c r="AD165" i="16"/>
  <c r="AE165" i="16" s="1"/>
  <c r="R166" i="16"/>
  <c r="AD166" i="16"/>
  <c r="AE166" i="16" s="1"/>
  <c r="R167" i="16"/>
  <c r="AD167" i="16"/>
  <c r="AE167" i="16" s="1"/>
  <c r="R168" i="16"/>
  <c r="AD168" i="16"/>
  <c r="AE168" i="16" s="1"/>
  <c r="R169" i="16"/>
  <c r="AD169" i="16"/>
  <c r="AE169" i="16" s="1"/>
  <c r="R170" i="16"/>
  <c r="AD170" i="16"/>
  <c r="AE170" i="16" s="1"/>
  <c r="R171" i="16"/>
  <c r="AD171" i="16"/>
  <c r="AE171" i="16" s="1"/>
  <c r="R172" i="16"/>
  <c r="AD172" i="16"/>
  <c r="AE172" i="16" s="1"/>
  <c r="R173" i="16"/>
  <c r="AD173" i="16"/>
  <c r="AE173" i="16" s="1"/>
  <c r="R174" i="16"/>
  <c r="AD174" i="16"/>
  <c r="AE174" i="16" s="1"/>
  <c r="R175" i="16"/>
  <c r="AD175" i="16"/>
  <c r="AE175" i="16" s="1"/>
  <c r="R176" i="16"/>
  <c r="AD176" i="16"/>
  <c r="AE176" i="16" s="1"/>
  <c r="R177" i="16"/>
  <c r="AD177" i="16"/>
  <c r="AE177" i="16" s="1"/>
  <c r="R178" i="16"/>
  <c r="AD178" i="16"/>
  <c r="AE178" i="16" s="1"/>
  <c r="R179" i="16"/>
  <c r="AD179" i="16"/>
  <c r="AE179" i="16" s="1"/>
  <c r="R180" i="16"/>
  <c r="AD180" i="16"/>
  <c r="AE180" i="16" s="1"/>
  <c r="R181" i="16"/>
  <c r="AD181" i="16"/>
  <c r="AE181" i="16" s="1"/>
  <c r="R182" i="16"/>
  <c r="AD182" i="16"/>
  <c r="AE182" i="16" s="1"/>
  <c r="R183" i="16"/>
  <c r="AD183" i="16"/>
  <c r="AE183" i="16" s="1"/>
  <c r="R184" i="16"/>
  <c r="AD184" i="16"/>
  <c r="AE184" i="16" s="1"/>
  <c r="R185" i="16"/>
  <c r="AD185" i="16"/>
  <c r="AE185" i="16" s="1"/>
  <c r="R186" i="16"/>
  <c r="AD186" i="16"/>
  <c r="AE186" i="16" s="1"/>
  <c r="R187" i="16"/>
  <c r="AD187" i="16"/>
  <c r="AE187" i="16" s="1"/>
  <c r="R188" i="16"/>
  <c r="AD188" i="16"/>
  <c r="AE188" i="16" s="1"/>
  <c r="R189" i="16"/>
  <c r="AD189" i="16"/>
  <c r="AE189" i="16" s="1"/>
  <c r="R190" i="16"/>
  <c r="AD190" i="16"/>
  <c r="AE190" i="16" s="1"/>
  <c r="R191" i="16"/>
  <c r="AD191" i="16"/>
  <c r="AE191" i="16" s="1"/>
  <c r="R192" i="16"/>
  <c r="AD192" i="16"/>
  <c r="AE192" i="16" s="1"/>
  <c r="R193" i="16"/>
  <c r="AD193" i="16"/>
  <c r="AE193" i="16" s="1"/>
  <c r="R194" i="16"/>
  <c r="AD194" i="16"/>
  <c r="AE194" i="16" s="1"/>
  <c r="R195" i="16"/>
  <c r="AD195" i="16"/>
  <c r="AE195" i="16" s="1"/>
  <c r="R196" i="16"/>
  <c r="AD196" i="16"/>
  <c r="AE196" i="16" s="1"/>
  <c r="R197" i="16"/>
  <c r="AD197" i="16"/>
  <c r="AE197" i="16" s="1"/>
  <c r="R198" i="16"/>
  <c r="AD198" i="16"/>
  <c r="AE198" i="16" s="1"/>
  <c r="R199" i="16"/>
  <c r="AD199" i="16"/>
  <c r="AE199" i="16" s="1"/>
  <c r="R200" i="16"/>
  <c r="AD200" i="16"/>
  <c r="AE200" i="16" s="1"/>
  <c r="R201" i="16"/>
  <c r="AD201" i="16"/>
  <c r="AE201" i="16" s="1"/>
  <c r="R202" i="16"/>
  <c r="AD202" i="16"/>
  <c r="AE202" i="16" s="1"/>
  <c r="R203" i="16"/>
  <c r="AD203" i="16"/>
  <c r="AE203" i="16" s="1"/>
  <c r="R204" i="16"/>
  <c r="AD204" i="16"/>
  <c r="AE204" i="16" s="1"/>
  <c r="R205" i="16"/>
  <c r="AD205" i="16"/>
  <c r="AE205" i="16" s="1"/>
  <c r="R206" i="16"/>
  <c r="AD206" i="16"/>
  <c r="AE206" i="16" s="1"/>
  <c r="R207" i="16"/>
  <c r="AD207" i="16"/>
  <c r="AE207" i="16" s="1"/>
  <c r="R208" i="16"/>
  <c r="AD208" i="16"/>
  <c r="AE208" i="16" s="1"/>
  <c r="R209" i="16"/>
  <c r="AD209" i="16"/>
  <c r="AE209" i="16" s="1"/>
  <c r="R210" i="16"/>
  <c r="AD210" i="16"/>
  <c r="AE210" i="16" s="1"/>
  <c r="R211" i="16"/>
  <c r="AD211" i="16"/>
  <c r="AE211" i="16" s="1"/>
  <c r="R212" i="16"/>
  <c r="AD212" i="16"/>
  <c r="AE212" i="16" s="1"/>
  <c r="R213" i="16"/>
  <c r="AD213" i="16"/>
  <c r="AE213" i="16" s="1"/>
  <c r="R214" i="16"/>
  <c r="AD214" i="16"/>
  <c r="AE214" i="16" s="1"/>
  <c r="R215" i="16"/>
  <c r="AD215" i="16"/>
  <c r="AE215" i="16" s="1"/>
  <c r="R216" i="16"/>
  <c r="AD216" i="16"/>
  <c r="AE216" i="16" s="1"/>
  <c r="R217" i="16"/>
  <c r="AD217" i="16"/>
  <c r="AE217" i="16" s="1"/>
  <c r="R218" i="16"/>
  <c r="AD218" i="16"/>
  <c r="AE218" i="16" s="1"/>
  <c r="R219" i="16"/>
  <c r="AD219" i="16"/>
  <c r="AE219" i="16" s="1"/>
  <c r="R220" i="16"/>
  <c r="AD220" i="16"/>
  <c r="AE220" i="16" s="1"/>
  <c r="R221" i="16"/>
  <c r="AD221" i="16"/>
  <c r="AE221" i="16" s="1"/>
  <c r="R222" i="16"/>
  <c r="AD222" i="16"/>
  <c r="AE222" i="16" s="1"/>
  <c r="R223" i="16"/>
  <c r="AD223" i="16"/>
  <c r="AE223" i="16" s="1"/>
  <c r="R224" i="16"/>
  <c r="AD224" i="16"/>
  <c r="AE224" i="16" s="1"/>
  <c r="R225" i="16"/>
  <c r="AD225" i="16"/>
  <c r="AE225" i="16" s="1"/>
  <c r="R226" i="16"/>
  <c r="AD226" i="16"/>
  <c r="AE226" i="16" s="1"/>
  <c r="R227" i="16"/>
  <c r="AD227" i="16"/>
  <c r="AE227" i="16" s="1"/>
  <c r="R228" i="16"/>
  <c r="AD228" i="16"/>
  <c r="AE228" i="16" s="1"/>
  <c r="R229" i="16"/>
  <c r="AD229" i="16"/>
  <c r="AE229" i="16" s="1"/>
  <c r="R230" i="16"/>
  <c r="AD230" i="16"/>
  <c r="AE230" i="16" s="1"/>
  <c r="R231" i="16"/>
  <c r="AD231" i="16"/>
  <c r="AE231" i="16" s="1"/>
  <c r="R232" i="16"/>
  <c r="AD232" i="16"/>
  <c r="AE232" i="16" s="1"/>
  <c r="R233" i="16"/>
  <c r="AD233" i="16"/>
  <c r="AE233" i="16" s="1"/>
  <c r="R234" i="16"/>
  <c r="AD234" i="16"/>
  <c r="AE234" i="16" s="1"/>
  <c r="R235" i="16"/>
  <c r="AD235" i="16"/>
  <c r="AE235" i="16" s="1"/>
  <c r="R236" i="16"/>
  <c r="AD236" i="16"/>
  <c r="AE236" i="16" s="1"/>
  <c r="R237" i="16"/>
  <c r="AD237" i="16"/>
  <c r="AE237" i="16" s="1"/>
  <c r="R238" i="16"/>
  <c r="AD238" i="16"/>
  <c r="AE238" i="16" s="1"/>
  <c r="R239" i="16"/>
  <c r="AD239" i="16"/>
  <c r="AE239" i="16" s="1"/>
  <c r="R240" i="16"/>
  <c r="AD240" i="16"/>
  <c r="AE240" i="16" s="1"/>
  <c r="R241" i="16"/>
  <c r="AD241" i="16"/>
  <c r="AE241" i="16" s="1"/>
  <c r="R242" i="16"/>
  <c r="AD242" i="16"/>
  <c r="AE242" i="16" s="1"/>
  <c r="R243" i="16"/>
  <c r="AD243" i="16"/>
  <c r="AE243" i="16" s="1"/>
  <c r="R244" i="16"/>
  <c r="AD244" i="16"/>
  <c r="AE244" i="16" s="1"/>
  <c r="R245" i="16"/>
  <c r="AD245" i="16"/>
  <c r="AE245" i="16" s="1"/>
  <c r="R246" i="16"/>
  <c r="AD246" i="16"/>
  <c r="AE246" i="16" s="1"/>
  <c r="R247" i="16"/>
  <c r="AD247" i="16"/>
  <c r="AE247" i="16" s="1"/>
  <c r="R248" i="16"/>
  <c r="AD248" i="16"/>
  <c r="AE248" i="16" s="1"/>
  <c r="R249" i="16"/>
  <c r="AD249" i="16"/>
  <c r="AE249" i="16" s="1"/>
  <c r="R250" i="16"/>
  <c r="AD250" i="16"/>
  <c r="AE250" i="16" s="1"/>
  <c r="R251" i="16"/>
  <c r="AD251" i="16"/>
  <c r="AE251" i="16" s="1"/>
  <c r="R252" i="16"/>
  <c r="AD252" i="16"/>
  <c r="AE252" i="16" s="1"/>
  <c r="R253" i="16"/>
  <c r="AD253" i="16"/>
  <c r="AE253" i="16" s="1"/>
  <c r="R254" i="16"/>
  <c r="AD254" i="16"/>
  <c r="AE254" i="16" s="1"/>
  <c r="R255" i="16"/>
  <c r="AD255" i="16"/>
  <c r="AE255" i="16" s="1"/>
  <c r="R256" i="16"/>
  <c r="AD256" i="16"/>
  <c r="AE256" i="16" s="1"/>
  <c r="R257" i="16"/>
  <c r="AD257" i="16"/>
  <c r="AE257" i="16" s="1"/>
  <c r="R258" i="16"/>
  <c r="AD258" i="16"/>
  <c r="AE258" i="16" s="1"/>
  <c r="R259" i="16"/>
  <c r="AD259" i="16"/>
  <c r="AE259" i="16" s="1"/>
  <c r="R260" i="16"/>
  <c r="AD260" i="16"/>
  <c r="AE260" i="16" s="1"/>
  <c r="R261" i="16"/>
  <c r="AD261" i="16"/>
  <c r="AE261" i="16" s="1"/>
  <c r="R262" i="16"/>
  <c r="AD262" i="16"/>
  <c r="AE262" i="16" s="1"/>
  <c r="R263" i="16"/>
  <c r="AD263" i="16"/>
  <c r="AE263" i="16" s="1"/>
  <c r="R264" i="16"/>
  <c r="AD264" i="16"/>
  <c r="AE264" i="16" s="1"/>
  <c r="R265" i="16"/>
  <c r="AD265" i="16"/>
  <c r="AE265" i="16" s="1"/>
  <c r="R266" i="16"/>
  <c r="AD266" i="16"/>
  <c r="AE266" i="16" s="1"/>
  <c r="R267" i="16"/>
  <c r="AD267" i="16"/>
  <c r="AE267" i="16" s="1"/>
  <c r="R268" i="16"/>
  <c r="AD268" i="16"/>
  <c r="AE268" i="16" s="1"/>
  <c r="R269" i="16"/>
  <c r="AD269" i="16"/>
  <c r="AE269" i="16" s="1"/>
  <c r="R270" i="16"/>
  <c r="AD270" i="16"/>
  <c r="AE270" i="16" s="1"/>
  <c r="R271" i="16"/>
  <c r="AD271" i="16"/>
  <c r="AE271" i="16" s="1"/>
  <c r="R272" i="16"/>
  <c r="AD272" i="16"/>
  <c r="AE272" i="16" s="1"/>
  <c r="R273" i="16"/>
  <c r="AD273" i="16"/>
  <c r="AE273" i="16" s="1"/>
  <c r="R274" i="16"/>
  <c r="AD274" i="16"/>
  <c r="AE274" i="16" s="1"/>
  <c r="R275" i="16"/>
  <c r="AD275" i="16"/>
  <c r="AE275" i="16" s="1"/>
  <c r="R276" i="16"/>
  <c r="AD276" i="16"/>
  <c r="AE276" i="16" s="1"/>
  <c r="R277" i="16"/>
  <c r="AD277" i="16"/>
  <c r="AE277" i="16" s="1"/>
  <c r="R278" i="16"/>
  <c r="AD278" i="16"/>
  <c r="AE278" i="16" s="1"/>
  <c r="R279" i="16"/>
  <c r="AD279" i="16"/>
  <c r="AE279" i="16" s="1"/>
  <c r="R280" i="16"/>
  <c r="AD280" i="16"/>
  <c r="AE280" i="16" s="1"/>
  <c r="R281" i="16"/>
  <c r="AD281" i="16"/>
  <c r="AE281" i="16" s="1"/>
  <c r="R282" i="16"/>
  <c r="AD282" i="16"/>
  <c r="AE282" i="16" s="1"/>
  <c r="R283" i="16"/>
  <c r="AD283" i="16"/>
  <c r="AE283" i="16" s="1"/>
  <c r="R284" i="16"/>
  <c r="AD284" i="16"/>
  <c r="AE284" i="16" s="1"/>
  <c r="R285" i="16"/>
  <c r="AD285" i="16"/>
  <c r="AE285" i="16" s="1"/>
  <c r="R286" i="16"/>
  <c r="AD286" i="16"/>
  <c r="AE286" i="16" s="1"/>
  <c r="R287" i="16"/>
  <c r="AD287" i="16"/>
  <c r="AE287" i="16" s="1"/>
  <c r="R288" i="16"/>
  <c r="AD288" i="16"/>
  <c r="AE288" i="16" s="1"/>
  <c r="R289" i="16"/>
  <c r="AD289" i="16"/>
  <c r="AE289" i="16" s="1"/>
  <c r="R290" i="16"/>
  <c r="AD290" i="16"/>
  <c r="AE290" i="16" s="1"/>
  <c r="R291" i="16"/>
  <c r="AD291" i="16"/>
  <c r="AE291" i="16" s="1"/>
  <c r="R292" i="16"/>
  <c r="AD292" i="16"/>
  <c r="AE292" i="16" s="1"/>
  <c r="R293" i="16"/>
  <c r="AD293" i="16"/>
  <c r="AE293" i="16" s="1"/>
  <c r="R294" i="16"/>
  <c r="AD294" i="16"/>
  <c r="AE294" i="16" s="1"/>
  <c r="R295" i="16"/>
  <c r="AD295" i="16"/>
  <c r="AE295" i="16" s="1"/>
  <c r="R296" i="16"/>
  <c r="AD296" i="16"/>
  <c r="AE296" i="16" s="1"/>
  <c r="R297" i="16"/>
  <c r="AD297" i="16"/>
  <c r="AE297" i="16" s="1"/>
  <c r="R298" i="16"/>
  <c r="AD298" i="16"/>
  <c r="AE298" i="16" s="1"/>
  <c r="R299" i="16"/>
  <c r="AD299" i="16"/>
  <c r="AE299" i="16" s="1"/>
  <c r="R300" i="16"/>
  <c r="AD300" i="16"/>
  <c r="AE300" i="16" s="1"/>
  <c r="R301" i="16"/>
  <c r="AD301" i="16"/>
  <c r="AE301" i="16" s="1"/>
  <c r="R302" i="16"/>
  <c r="AD302" i="16"/>
  <c r="AE302" i="16" s="1"/>
  <c r="R303" i="16"/>
  <c r="AD303" i="16"/>
  <c r="AE303" i="16" s="1"/>
  <c r="R304" i="16"/>
  <c r="AD304" i="16"/>
  <c r="AE304" i="16" s="1"/>
  <c r="R305" i="16"/>
  <c r="AD305" i="16"/>
  <c r="AE305" i="16" s="1"/>
  <c r="R306" i="16"/>
  <c r="AD306" i="16"/>
  <c r="AE306" i="16" s="1"/>
  <c r="R307" i="16"/>
  <c r="AD307" i="16"/>
  <c r="AE307" i="16" s="1"/>
  <c r="R308" i="16"/>
  <c r="AD308" i="16"/>
  <c r="AE308" i="16" s="1"/>
  <c r="R309" i="16"/>
  <c r="AD309" i="16"/>
  <c r="AE309" i="16" s="1"/>
  <c r="R310" i="16"/>
  <c r="AD310" i="16"/>
  <c r="AE310" i="16" s="1"/>
  <c r="R311" i="16"/>
  <c r="AD311" i="16"/>
  <c r="AE311" i="16" s="1"/>
  <c r="R312" i="16"/>
  <c r="AD312" i="16"/>
  <c r="AE312" i="16" s="1"/>
  <c r="R313" i="16"/>
  <c r="AD313" i="16"/>
  <c r="AE313" i="16" s="1"/>
  <c r="R314" i="16"/>
  <c r="AD314" i="16"/>
  <c r="AE314" i="16" s="1"/>
  <c r="R315" i="16"/>
  <c r="AD315" i="16"/>
  <c r="AE315" i="16" s="1"/>
  <c r="R316" i="16"/>
  <c r="AD316" i="16"/>
  <c r="AE316" i="16" s="1"/>
  <c r="R317" i="16"/>
  <c r="AD317" i="16"/>
  <c r="AE317" i="16" s="1"/>
  <c r="R318" i="16"/>
  <c r="AD318" i="16"/>
  <c r="AE318" i="16" s="1"/>
  <c r="R319" i="16"/>
  <c r="AD319" i="16"/>
  <c r="AE319" i="16" s="1"/>
  <c r="R320" i="16"/>
  <c r="AD320" i="16"/>
  <c r="AE320" i="16" s="1"/>
  <c r="R321" i="16"/>
  <c r="AD321" i="16"/>
  <c r="AE321" i="16" s="1"/>
  <c r="R322" i="16"/>
  <c r="AD322" i="16"/>
  <c r="AE322" i="16" s="1"/>
  <c r="R323" i="16"/>
  <c r="AD323" i="16"/>
  <c r="AE323" i="16" s="1"/>
  <c r="R324" i="16"/>
  <c r="AD324" i="16"/>
  <c r="AE324" i="16" s="1"/>
  <c r="R325" i="16"/>
  <c r="AD325" i="16"/>
  <c r="AE325" i="16" s="1"/>
  <c r="R326" i="16"/>
  <c r="AD326" i="16"/>
  <c r="AE326" i="16" s="1"/>
  <c r="R327" i="16"/>
  <c r="AD327" i="16"/>
  <c r="AE327" i="16" s="1"/>
  <c r="R328" i="16"/>
  <c r="AD328" i="16"/>
  <c r="AE328" i="16" s="1"/>
  <c r="R329" i="16"/>
  <c r="AD329" i="16"/>
  <c r="AE329" i="16" s="1"/>
  <c r="R330" i="16"/>
  <c r="AD330" i="16"/>
  <c r="AE330" i="16" s="1"/>
  <c r="R331" i="16"/>
  <c r="AD331" i="16"/>
  <c r="AE331" i="16" s="1"/>
  <c r="R332" i="16"/>
  <c r="AD332" i="16"/>
  <c r="AE332" i="16" s="1"/>
  <c r="R333" i="16"/>
  <c r="AD333" i="16"/>
  <c r="AE333" i="16" s="1"/>
  <c r="R334" i="16"/>
  <c r="AD334" i="16"/>
  <c r="AE334" i="16" s="1"/>
  <c r="R335" i="16"/>
  <c r="AD335" i="16"/>
  <c r="AE335" i="16" s="1"/>
  <c r="R336" i="16"/>
  <c r="AD336" i="16"/>
  <c r="AE336" i="16" s="1"/>
  <c r="R337" i="16"/>
  <c r="AD337" i="16"/>
  <c r="AE337" i="16" s="1"/>
  <c r="R338" i="16"/>
  <c r="AD338" i="16"/>
  <c r="AE338" i="16" s="1"/>
  <c r="R339" i="16"/>
  <c r="AD339" i="16"/>
  <c r="AE339" i="16" s="1"/>
  <c r="R340" i="16"/>
  <c r="AD340" i="16"/>
  <c r="AE340" i="16" s="1"/>
  <c r="R341" i="16"/>
  <c r="AD341" i="16"/>
  <c r="AE341" i="16" s="1"/>
  <c r="R342" i="16"/>
  <c r="AD342" i="16"/>
  <c r="AE342" i="16" s="1"/>
  <c r="R343" i="16"/>
  <c r="AD343" i="16"/>
  <c r="AE343" i="16" s="1"/>
  <c r="R344" i="16"/>
  <c r="AD344" i="16"/>
  <c r="AE344" i="16" s="1"/>
  <c r="R345" i="16"/>
  <c r="AD345" i="16"/>
  <c r="AE345" i="16" s="1"/>
  <c r="R346" i="16"/>
  <c r="AD346" i="16"/>
  <c r="AE346" i="16" s="1"/>
  <c r="R347" i="16"/>
  <c r="AD347" i="16"/>
  <c r="AE347" i="16" s="1"/>
  <c r="R348" i="16"/>
  <c r="AD348" i="16"/>
  <c r="AE348" i="16" s="1"/>
  <c r="R349" i="16"/>
  <c r="AD349" i="16"/>
  <c r="AE349" i="16" s="1"/>
  <c r="R350" i="16"/>
  <c r="AD350" i="16"/>
  <c r="AE350" i="16" s="1"/>
  <c r="R351" i="16"/>
  <c r="AD351" i="16"/>
  <c r="AE351" i="16" s="1"/>
  <c r="R352" i="16"/>
  <c r="AD352" i="16"/>
  <c r="AE352" i="16" s="1"/>
  <c r="R353" i="16"/>
  <c r="AD353" i="16"/>
  <c r="AE353" i="16" s="1"/>
  <c r="R354" i="16"/>
  <c r="AD354" i="16"/>
  <c r="AE354" i="16" s="1"/>
  <c r="R355" i="16"/>
  <c r="AD355" i="16"/>
  <c r="AE355" i="16" s="1"/>
  <c r="R356" i="16"/>
  <c r="AD356" i="16"/>
  <c r="AE356" i="16" s="1"/>
  <c r="R357" i="16"/>
  <c r="AD357" i="16"/>
  <c r="AE357" i="16" s="1"/>
  <c r="R358" i="16"/>
  <c r="AD358" i="16"/>
  <c r="AE358" i="16" s="1"/>
  <c r="R359" i="16"/>
  <c r="AD359" i="16"/>
  <c r="AE359" i="16" s="1"/>
  <c r="R360" i="16"/>
  <c r="AD360" i="16"/>
  <c r="AE360" i="16" s="1"/>
  <c r="R361" i="16"/>
  <c r="AD361" i="16"/>
  <c r="AE361" i="16" s="1"/>
  <c r="R362" i="16"/>
  <c r="AD362" i="16"/>
  <c r="AE362" i="16" s="1"/>
  <c r="R363" i="16"/>
  <c r="AD363" i="16"/>
  <c r="AE363" i="16" s="1"/>
  <c r="R364" i="16"/>
  <c r="AD364" i="16"/>
  <c r="AE364" i="16" s="1"/>
  <c r="R365" i="16"/>
  <c r="AD365" i="16"/>
  <c r="AE365" i="16" s="1"/>
  <c r="R366" i="16"/>
  <c r="AD366" i="16"/>
  <c r="AE366" i="16" s="1"/>
  <c r="R367" i="16"/>
  <c r="AD367" i="16"/>
  <c r="AE367" i="16" s="1"/>
  <c r="R368" i="16"/>
  <c r="AD368" i="16"/>
  <c r="AE368" i="16" s="1"/>
  <c r="R369" i="16"/>
  <c r="AD369" i="16"/>
  <c r="AE369" i="16" s="1"/>
  <c r="R370" i="16"/>
  <c r="AD370" i="16"/>
  <c r="AE370" i="16" s="1"/>
  <c r="R371" i="16"/>
  <c r="AD371" i="16"/>
  <c r="AE371" i="16" s="1"/>
  <c r="R372" i="16"/>
  <c r="AD372" i="16"/>
  <c r="AE372" i="16" s="1"/>
  <c r="R373" i="16"/>
  <c r="AD373" i="16"/>
  <c r="AE373" i="16" s="1"/>
  <c r="R374" i="16"/>
  <c r="AD374" i="16"/>
  <c r="AE374" i="16" s="1"/>
  <c r="R375" i="16"/>
  <c r="AD375" i="16"/>
  <c r="AE375" i="16" s="1"/>
  <c r="R376" i="16"/>
  <c r="AD376" i="16"/>
  <c r="AE376" i="16" s="1"/>
  <c r="R377" i="16"/>
  <c r="AD377" i="16"/>
  <c r="AE377" i="16" s="1"/>
  <c r="R378" i="16"/>
  <c r="AD378" i="16"/>
  <c r="AE378" i="16" s="1"/>
  <c r="R379" i="16"/>
  <c r="AD379" i="16"/>
  <c r="AE379" i="16" s="1"/>
  <c r="R380" i="16"/>
  <c r="AD380" i="16"/>
  <c r="AE380" i="16" s="1"/>
  <c r="R381" i="16"/>
  <c r="AD381" i="16"/>
  <c r="AE381" i="16" s="1"/>
  <c r="R382" i="16"/>
  <c r="AD382" i="16"/>
  <c r="AE382" i="16" s="1"/>
  <c r="R383" i="16"/>
  <c r="AD383" i="16"/>
  <c r="AE383" i="16" s="1"/>
  <c r="R384" i="16"/>
  <c r="AD384" i="16"/>
  <c r="AE384" i="16" s="1"/>
  <c r="R385" i="16"/>
  <c r="AD385" i="16"/>
  <c r="AE385" i="16" s="1"/>
  <c r="R386" i="16"/>
  <c r="AD386" i="16"/>
  <c r="AE386" i="16" s="1"/>
  <c r="R387" i="16"/>
  <c r="AD387" i="16"/>
  <c r="AE387" i="16" s="1"/>
  <c r="R388" i="16"/>
  <c r="AD388" i="16"/>
  <c r="AE388" i="16" s="1"/>
  <c r="R389" i="16"/>
  <c r="AD389" i="16"/>
  <c r="AE389" i="16" s="1"/>
  <c r="R390" i="16"/>
  <c r="AD390" i="16"/>
  <c r="AE390" i="16" s="1"/>
  <c r="R391" i="16"/>
  <c r="AD391" i="16"/>
  <c r="AE391" i="16" s="1"/>
  <c r="R392" i="16"/>
  <c r="AD392" i="16"/>
  <c r="AE392" i="16" s="1"/>
  <c r="R393" i="16"/>
  <c r="AD393" i="16"/>
  <c r="AE393" i="16" s="1"/>
  <c r="R394" i="16"/>
  <c r="AD394" i="16"/>
  <c r="AE394" i="16" s="1"/>
  <c r="R395" i="16"/>
  <c r="AD395" i="16"/>
  <c r="AE395" i="16" s="1"/>
  <c r="R396" i="16"/>
  <c r="AD396" i="16"/>
  <c r="AE396" i="16" s="1"/>
  <c r="R397" i="16"/>
  <c r="AD397" i="16"/>
  <c r="AE397" i="16" s="1"/>
  <c r="R398" i="16"/>
  <c r="AD398" i="16"/>
  <c r="AE398" i="16" s="1"/>
  <c r="R399" i="16"/>
  <c r="AD399" i="16"/>
  <c r="AE399" i="16" s="1"/>
  <c r="R400" i="16"/>
  <c r="AD400" i="16"/>
  <c r="AE400" i="16" s="1"/>
  <c r="R401" i="16"/>
  <c r="AD401" i="16"/>
  <c r="AE401" i="16" s="1"/>
  <c r="R402" i="16"/>
  <c r="AD402" i="16"/>
  <c r="AE402" i="16" s="1"/>
  <c r="R403" i="16"/>
  <c r="AD403" i="16"/>
  <c r="AE403" i="16" s="1"/>
  <c r="R404" i="16"/>
  <c r="AD404" i="16"/>
  <c r="AE404" i="16" s="1"/>
  <c r="R405" i="16"/>
  <c r="AD405" i="16"/>
  <c r="AE405" i="16" s="1"/>
  <c r="R406" i="16"/>
  <c r="AD406" i="16"/>
  <c r="AE406" i="16" s="1"/>
  <c r="R407" i="16"/>
  <c r="AD407" i="16"/>
  <c r="AE407" i="16" s="1"/>
  <c r="R408" i="16"/>
  <c r="AD408" i="16"/>
  <c r="AE408" i="16" s="1"/>
  <c r="R409" i="16"/>
  <c r="AD409" i="16"/>
  <c r="AE409" i="16" s="1"/>
  <c r="R410" i="16"/>
  <c r="AD410" i="16"/>
  <c r="AE410" i="16" s="1"/>
  <c r="R411" i="16"/>
  <c r="AD411" i="16"/>
  <c r="AE411" i="16" s="1"/>
  <c r="R412" i="16"/>
  <c r="AD412" i="16"/>
  <c r="AE412" i="16" s="1"/>
  <c r="R413" i="16"/>
  <c r="AD413" i="16"/>
  <c r="AE413" i="16" s="1"/>
  <c r="R414" i="16"/>
  <c r="AD414" i="16"/>
  <c r="AE414" i="16" s="1"/>
  <c r="R415" i="16"/>
  <c r="AD415" i="16"/>
  <c r="AE415" i="16" s="1"/>
  <c r="R416" i="16"/>
  <c r="AD416" i="16"/>
  <c r="AE416" i="16" s="1"/>
  <c r="R417" i="16"/>
  <c r="AD417" i="16"/>
  <c r="AE417" i="16" s="1"/>
  <c r="R418" i="16"/>
  <c r="AD418" i="16"/>
  <c r="AE418" i="16" s="1"/>
  <c r="R419" i="16"/>
  <c r="AD419" i="16"/>
  <c r="AE419" i="16" s="1"/>
  <c r="R420" i="16"/>
  <c r="AD420" i="16"/>
  <c r="AE420" i="16" s="1"/>
  <c r="R421" i="16"/>
  <c r="AD421" i="16"/>
  <c r="AE421" i="16" s="1"/>
  <c r="R422" i="16"/>
  <c r="AD422" i="16"/>
  <c r="AE422" i="16" s="1"/>
  <c r="R423" i="16"/>
  <c r="AD423" i="16"/>
  <c r="AE423" i="16" s="1"/>
  <c r="R424" i="16"/>
  <c r="AD424" i="16"/>
  <c r="AE424" i="16" s="1"/>
  <c r="R425" i="16"/>
  <c r="AD425" i="16"/>
  <c r="AE425" i="16" s="1"/>
  <c r="R426" i="16"/>
  <c r="AD426" i="16"/>
  <c r="AE426" i="16" s="1"/>
  <c r="R427" i="16"/>
  <c r="AD427" i="16"/>
  <c r="AE427" i="16" s="1"/>
  <c r="R428" i="16"/>
  <c r="AD428" i="16"/>
  <c r="AE428" i="16" s="1"/>
  <c r="R429" i="16"/>
  <c r="AD429" i="16"/>
  <c r="AE429" i="16" s="1"/>
  <c r="R430" i="16"/>
  <c r="AD430" i="16"/>
  <c r="AE430" i="16" s="1"/>
  <c r="R431" i="16"/>
  <c r="AD431" i="16"/>
  <c r="AE431" i="16" s="1"/>
  <c r="R432" i="16"/>
  <c r="AD432" i="16"/>
  <c r="AE432" i="16" s="1"/>
  <c r="R433" i="16"/>
  <c r="AD433" i="16"/>
  <c r="AE433" i="16" s="1"/>
  <c r="R434" i="16"/>
  <c r="AD434" i="16"/>
  <c r="AE434" i="16" s="1"/>
  <c r="R435" i="16"/>
  <c r="AD435" i="16"/>
  <c r="AE435" i="16" s="1"/>
  <c r="R436" i="16"/>
  <c r="AD436" i="16"/>
  <c r="AE436" i="16" s="1"/>
  <c r="R437" i="16"/>
  <c r="AD437" i="16"/>
  <c r="AE437" i="16" s="1"/>
  <c r="R438" i="16"/>
  <c r="AD438" i="16"/>
  <c r="AE438" i="16" s="1"/>
  <c r="R439" i="16"/>
  <c r="AD439" i="16"/>
  <c r="AE439" i="16" s="1"/>
  <c r="R440" i="16"/>
  <c r="AD440" i="16"/>
  <c r="AE440" i="16" s="1"/>
  <c r="R441" i="16"/>
  <c r="AD441" i="16"/>
  <c r="AE441" i="16" s="1"/>
  <c r="R442" i="16"/>
  <c r="AD442" i="16"/>
  <c r="AE442" i="16" s="1"/>
  <c r="R443" i="16"/>
  <c r="AD443" i="16"/>
  <c r="AE443" i="16" s="1"/>
  <c r="R444" i="16"/>
  <c r="AD444" i="16"/>
  <c r="AE444" i="16" s="1"/>
  <c r="R445" i="16"/>
  <c r="AD445" i="16"/>
  <c r="AE445" i="16" s="1"/>
  <c r="R446" i="16"/>
  <c r="AD446" i="16"/>
  <c r="AE446" i="16" s="1"/>
  <c r="R447" i="16"/>
  <c r="AD447" i="16"/>
  <c r="AE447" i="16" s="1"/>
  <c r="R448" i="16"/>
  <c r="AD448" i="16"/>
  <c r="AE448" i="16" s="1"/>
  <c r="R449" i="16"/>
  <c r="AD449" i="16"/>
  <c r="AE449" i="16" s="1"/>
  <c r="R450" i="16"/>
  <c r="AD450" i="16"/>
  <c r="AE450" i="16" s="1"/>
  <c r="R451" i="16"/>
  <c r="AD451" i="16"/>
  <c r="AE451" i="16" s="1"/>
  <c r="R452" i="16"/>
  <c r="AD452" i="16"/>
  <c r="AE452" i="16" s="1"/>
  <c r="R453" i="16"/>
  <c r="AD453" i="16"/>
  <c r="AE453" i="16" s="1"/>
  <c r="R454" i="16"/>
  <c r="AD454" i="16"/>
  <c r="AE454" i="16" s="1"/>
  <c r="R455" i="16"/>
  <c r="AD455" i="16"/>
  <c r="AE455" i="16" s="1"/>
  <c r="R456" i="16"/>
  <c r="AD456" i="16"/>
  <c r="AE456" i="16" s="1"/>
  <c r="R457" i="16"/>
  <c r="AD457" i="16"/>
  <c r="AE457" i="16" s="1"/>
  <c r="R458" i="16"/>
  <c r="AD458" i="16"/>
  <c r="AE458" i="16" s="1"/>
  <c r="R459" i="16"/>
  <c r="AD459" i="16"/>
  <c r="AE459" i="16" s="1"/>
  <c r="R460" i="16"/>
  <c r="AD460" i="16"/>
  <c r="AE460" i="16" s="1"/>
  <c r="R461" i="16"/>
  <c r="AD461" i="16"/>
  <c r="AE461" i="16" s="1"/>
  <c r="R462" i="16"/>
  <c r="AD462" i="16"/>
  <c r="AE462" i="16" s="1"/>
  <c r="R463" i="16"/>
  <c r="AD463" i="16"/>
  <c r="AE463" i="16" s="1"/>
  <c r="R464" i="16"/>
  <c r="AD464" i="16"/>
  <c r="AE464" i="16" s="1"/>
  <c r="R465" i="16"/>
  <c r="AD465" i="16"/>
  <c r="AE465" i="16" s="1"/>
  <c r="R466" i="16"/>
  <c r="AD466" i="16"/>
  <c r="AE466" i="16" s="1"/>
  <c r="R467" i="16"/>
  <c r="AD467" i="16"/>
  <c r="AE467" i="16" s="1"/>
  <c r="R468" i="16"/>
  <c r="AD468" i="16"/>
  <c r="AE468" i="16" s="1"/>
  <c r="R469" i="16"/>
  <c r="AD469" i="16"/>
  <c r="AE469" i="16" s="1"/>
  <c r="R470" i="16"/>
  <c r="AD470" i="16"/>
  <c r="AE470" i="16" s="1"/>
  <c r="R471" i="16"/>
  <c r="AD471" i="16"/>
  <c r="AE471" i="16" s="1"/>
  <c r="R472" i="16"/>
  <c r="AD472" i="16"/>
  <c r="AE472" i="16" s="1"/>
  <c r="R473" i="16"/>
  <c r="AD473" i="16"/>
  <c r="AE473" i="16" s="1"/>
  <c r="R474" i="16"/>
  <c r="AD474" i="16"/>
  <c r="AE474" i="16" s="1"/>
  <c r="R475" i="16"/>
  <c r="AD475" i="16"/>
  <c r="AE475" i="16" s="1"/>
  <c r="R476" i="16"/>
  <c r="AD476" i="16"/>
  <c r="AE476" i="16" s="1"/>
  <c r="R477" i="16"/>
  <c r="AD477" i="16"/>
  <c r="AE477" i="16" s="1"/>
  <c r="R478" i="16"/>
  <c r="AD478" i="16"/>
  <c r="AE478" i="16" s="1"/>
  <c r="R479" i="16"/>
  <c r="AD479" i="16"/>
  <c r="AE479" i="16" s="1"/>
  <c r="R480" i="16"/>
  <c r="AD480" i="16"/>
  <c r="AE480" i="16" s="1"/>
  <c r="R481" i="16"/>
  <c r="AD481" i="16"/>
  <c r="AE481" i="16" s="1"/>
  <c r="R482" i="16"/>
  <c r="AD482" i="16"/>
  <c r="AE482" i="16" s="1"/>
  <c r="R483" i="16"/>
  <c r="AD483" i="16"/>
  <c r="AE483" i="16" s="1"/>
  <c r="R484" i="16"/>
  <c r="AD484" i="16"/>
  <c r="AE484" i="16" s="1"/>
  <c r="R485" i="16"/>
  <c r="AD485" i="16"/>
  <c r="AE485" i="16" s="1"/>
  <c r="R486" i="16"/>
  <c r="AD486" i="16"/>
  <c r="AE486" i="16" s="1"/>
  <c r="R487" i="16"/>
  <c r="AD487" i="16"/>
  <c r="AE487" i="16" s="1"/>
  <c r="R488" i="16"/>
  <c r="AD488" i="16"/>
  <c r="AE488" i="16" s="1"/>
  <c r="R489" i="16"/>
  <c r="AD489" i="16"/>
  <c r="AE489" i="16" s="1"/>
  <c r="R490" i="16"/>
  <c r="AD490" i="16"/>
  <c r="AE490" i="16" s="1"/>
  <c r="R491" i="16"/>
  <c r="AD491" i="16"/>
  <c r="AE491" i="16" s="1"/>
  <c r="R492" i="16"/>
  <c r="AD492" i="16"/>
  <c r="AE492" i="16" s="1"/>
  <c r="R493" i="16"/>
  <c r="AD493" i="16"/>
  <c r="AE493" i="16" s="1"/>
  <c r="R494" i="16"/>
  <c r="AD494" i="16"/>
  <c r="AE494" i="16" s="1"/>
  <c r="R495" i="16"/>
  <c r="AD495" i="16"/>
  <c r="AE495" i="16" s="1"/>
  <c r="R496" i="16"/>
  <c r="AD496" i="16"/>
  <c r="AE496" i="16" s="1"/>
  <c r="R497" i="16"/>
  <c r="AD497" i="16"/>
  <c r="AE497" i="16" s="1"/>
  <c r="R498" i="16"/>
  <c r="AD498" i="16"/>
  <c r="AE498" i="16" s="1"/>
  <c r="R499" i="16"/>
  <c r="AD499" i="16"/>
  <c r="AE499" i="16" s="1"/>
  <c r="R500" i="16"/>
  <c r="AD500" i="16"/>
  <c r="AE500" i="16" s="1"/>
  <c r="R501" i="16"/>
  <c r="AD501" i="16"/>
  <c r="AE501" i="16" s="1"/>
  <c r="R502" i="16"/>
  <c r="AD502" i="16"/>
  <c r="AE502" i="16" s="1"/>
  <c r="R503" i="16"/>
  <c r="AD503" i="16"/>
  <c r="AE503" i="16" s="1"/>
  <c r="R504" i="16"/>
  <c r="AD504" i="16"/>
  <c r="AE504" i="16" s="1"/>
  <c r="R505" i="16"/>
  <c r="AD505" i="16"/>
  <c r="AE505" i="16" s="1"/>
  <c r="R506" i="16"/>
  <c r="AD506" i="16"/>
  <c r="AE506" i="16" s="1"/>
  <c r="R507" i="16"/>
  <c r="AD507" i="16"/>
  <c r="AE507" i="16" s="1"/>
  <c r="R508" i="16"/>
  <c r="AD508" i="16"/>
  <c r="AE508" i="16" s="1"/>
  <c r="R509" i="16"/>
  <c r="AD509" i="16"/>
  <c r="AE509" i="16" s="1"/>
  <c r="R510" i="16"/>
  <c r="AD510" i="16"/>
  <c r="AE510" i="16" s="1"/>
  <c r="R511" i="16"/>
  <c r="AD511" i="16"/>
  <c r="AE511" i="16" s="1"/>
  <c r="R512" i="16"/>
  <c r="AD512" i="16"/>
  <c r="AE512" i="16" s="1"/>
  <c r="R513" i="16"/>
  <c r="AD513" i="16"/>
  <c r="AE513" i="16" s="1"/>
  <c r="R514" i="16"/>
  <c r="AD514" i="16"/>
  <c r="AE514" i="16" s="1"/>
  <c r="R515" i="16"/>
  <c r="AD515" i="16"/>
  <c r="AE515" i="16" s="1"/>
  <c r="R516" i="16"/>
  <c r="AD516" i="16"/>
  <c r="AE516" i="16" s="1"/>
  <c r="R517" i="16"/>
  <c r="AD517" i="16"/>
  <c r="AE517" i="16" s="1"/>
  <c r="R518" i="16"/>
  <c r="AD518" i="16"/>
  <c r="AE518" i="16" s="1"/>
  <c r="R519" i="16"/>
  <c r="AD519" i="16"/>
  <c r="AE519" i="16" s="1"/>
  <c r="R520" i="16"/>
  <c r="AD520" i="16"/>
  <c r="AE520" i="16" s="1"/>
  <c r="R521" i="16"/>
  <c r="AD521" i="16"/>
  <c r="AE521" i="16" s="1"/>
  <c r="R522" i="16"/>
  <c r="AD522" i="16"/>
  <c r="AE522" i="16" s="1"/>
  <c r="R523" i="16"/>
  <c r="AD523" i="16"/>
  <c r="AE523" i="16" s="1"/>
  <c r="R524" i="16"/>
  <c r="AD524" i="16"/>
  <c r="AE524" i="16" s="1"/>
  <c r="R525" i="16"/>
  <c r="AD525" i="16"/>
  <c r="AE525" i="16" s="1"/>
  <c r="R526" i="16"/>
  <c r="AD526" i="16"/>
  <c r="AE526" i="16" s="1"/>
  <c r="R527" i="16"/>
  <c r="AD527" i="16"/>
  <c r="AE527" i="16" s="1"/>
  <c r="R528" i="16"/>
  <c r="AD528" i="16"/>
  <c r="AE528" i="16" s="1"/>
  <c r="R529" i="16"/>
  <c r="AD529" i="16"/>
  <c r="AE529" i="16" s="1"/>
  <c r="R530" i="16"/>
  <c r="AD530" i="16"/>
  <c r="AE530" i="16" s="1"/>
  <c r="R531" i="16"/>
  <c r="AD531" i="16"/>
  <c r="AE531" i="16" s="1"/>
  <c r="R532" i="16"/>
  <c r="AD532" i="16"/>
  <c r="AE532" i="16" s="1"/>
  <c r="R533" i="16"/>
  <c r="AD533" i="16"/>
  <c r="AE533" i="16" s="1"/>
  <c r="R534" i="16"/>
  <c r="AD534" i="16"/>
  <c r="AE534" i="16" s="1"/>
  <c r="R535" i="16"/>
  <c r="AD535" i="16"/>
  <c r="AE535" i="16" s="1"/>
  <c r="R536" i="16"/>
  <c r="AD536" i="16"/>
  <c r="AE536" i="16" s="1"/>
  <c r="R537" i="16"/>
  <c r="AD537" i="16"/>
  <c r="AE537" i="16" s="1"/>
  <c r="R538" i="16"/>
  <c r="AD538" i="16"/>
  <c r="AE538" i="16" s="1"/>
  <c r="R539" i="16"/>
  <c r="AD539" i="16"/>
  <c r="AE539" i="16" s="1"/>
  <c r="R540" i="16"/>
  <c r="AD540" i="16"/>
  <c r="AE540" i="16" s="1"/>
  <c r="R541" i="16"/>
  <c r="AD541" i="16"/>
  <c r="AE541" i="16" s="1"/>
  <c r="R542" i="16"/>
  <c r="AD542" i="16"/>
  <c r="AE542" i="16" s="1"/>
  <c r="R543" i="16"/>
  <c r="AD543" i="16"/>
  <c r="AE543" i="16" s="1"/>
  <c r="R544" i="16"/>
  <c r="AD544" i="16"/>
  <c r="AE544" i="16" s="1"/>
  <c r="R545" i="16"/>
  <c r="AD545" i="16"/>
  <c r="AE545" i="16" s="1"/>
  <c r="R546" i="16"/>
  <c r="AD546" i="16"/>
  <c r="AE546" i="16" s="1"/>
  <c r="R547" i="16"/>
  <c r="AD547" i="16"/>
  <c r="AE547" i="16" s="1"/>
  <c r="R548" i="16"/>
  <c r="AD548" i="16"/>
  <c r="AE548" i="16" s="1"/>
  <c r="R549" i="16"/>
  <c r="AD549" i="16"/>
  <c r="AE549" i="16" s="1"/>
  <c r="R550" i="16"/>
  <c r="AD550" i="16"/>
  <c r="AE550" i="16" s="1"/>
  <c r="R551" i="16"/>
  <c r="AD551" i="16"/>
  <c r="AE551" i="16" s="1"/>
  <c r="R552" i="16"/>
  <c r="AD552" i="16"/>
  <c r="AE552" i="16" s="1"/>
  <c r="R553" i="16"/>
  <c r="AD553" i="16"/>
  <c r="AE553" i="16" s="1"/>
  <c r="R554" i="16"/>
  <c r="AD554" i="16"/>
  <c r="AE554" i="16" s="1"/>
  <c r="R555" i="16"/>
  <c r="AD555" i="16"/>
  <c r="AE555" i="16" s="1"/>
  <c r="R556" i="16"/>
  <c r="AD556" i="16"/>
  <c r="AE556" i="16" s="1"/>
  <c r="R557" i="16"/>
  <c r="AD557" i="16"/>
  <c r="AE557" i="16" s="1"/>
  <c r="R558" i="16"/>
  <c r="AD558" i="16"/>
  <c r="AE558" i="16" s="1"/>
  <c r="R559" i="16"/>
  <c r="AD559" i="16"/>
  <c r="AE559" i="16" s="1"/>
  <c r="R560" i="16"/>
  <c r="AD560" i="16"/>
  <c r="AE560" i="16" s="1"/>
  <c r="R561" i="16"/>
  <c r="AD561" i="16"/>
  <c r="AE561" i="16" s="1"/>
  <c r="R562" i="16"/>
  <c r="AD562" i="16"/>
  <c r="AE562" i="16" s="1"/>
  <c r="R563" i="16"/>
  <c r="AD563" i="16"/>
  <c r="AE563" i="16" s="1"/>
  <c r="R564" i="16"/>
  <c r="AD564" i="16"/>
  <c r="AE564" i="16" s="1"/>
  <c r="R565" i="16"/>
  <c r="AD565" i="16"/>
  <c r="AE565" i="16" s="1"/>
  <c r="R566" i="16"/>
  <c r="AD566" i="16"/>
  <c r="AE566" i="16" s="1"/>
  <c r="R567" i="16"/>
  <c r="AD567" i="16"/>
  <c r="AE567" i="16" s="1"/>
  <c r="R568" i="16"/>
  <c r="AD568" i="16"/>
  <c r="AE568" i="16" s="1"/>
  <c r="R569" i="16"/>
  <c r="AD569" i="16"/>
  <c r="AE569" i="16" s="1"/>
  <c r="R570" i="16"/>
  <c r="AD570" i="16"/>
  <c r="AE570" i="16" s="1"/>
  <c r="R571" i="16"/>
  <c r="AD571" i="16"/>
  <c r="AE571" i="16" s="1"/>
  <c r="R572" i="16"/>
  <c r="AD572" i="16"/>
  <c r="AE572" i="16" s="1"/>
  <c r="R573" i="16"/>
  <c r="AD573" i="16"/>
  <c r="AE573" i="16" s="1"/>
  <c r="R574" i="16"/>
  <c r="AD574" i="16"/>
  <c r="AE574" i="16" s="1"/>
  <c r="R575" i="16"/>
  <c r="AD575" i="16"/>
  <c r="AE575" i="16" s="1"/>
  <c r="R576" i="16"/>
  <c r="AD576" i="16"/>
  <c r="AE576" i="16" s="1"/>
  <c r="R577" i="16"/>
  <c r="AD577" i="16"/>
  <c r="AE577" i="16" s="1"/>
  <c r="R578" i="16"/>
  <c r="AD578" i="16"/>
  <c r="AE578" i="16" s="1"/>
  <c r="R579" i="16"/>
  <c r="AD579" i="16"/>
  <c r="AE579" i="16" s="1"/>
  <c r="R580" i="16"/>
  <c r="AD580" i="16"/>
  <c r="AE580" i="16" s="1"/>
  <c r="R581" i="16"/>
  <c r="AD581" i="16"/>
  <c r="AE581" i="16" s="1"/>
  <c r="R582" i="16"/>
  <c r="AD582" i="16"/>
  <c r="AE582" i="16" s="1"/>
  <c r="R583" i="16"/>
  <c r="AD583" i="16"/>
  <c r="AE583" i="16" s="1"/>
  <c r="R584" i="16"/>
  <c r="AD584" i="16"/>
  <c r="AE584" i="16" s="1"/>
  <c r="R585" i="16"/>
  <c r="AD585" i="16"/>
  <c r="AE585" i="16" s="1"/>
  <c r="R586" i="16"/>
  <c r="AD586" i="16"/>
  <c r="AE586" i="16" s="1"/>
  <c r="R587" i="16"/>
  <c r="AD587" i="16"/>
  <c r="AE587" i="16" s="1"/>
  <c r="R588" i="16"/>
  <c r="AD588" i="16"/>
  <c r="AE588" i="16" s="1"/>
  <c r="R589" i="16"/>
  <c r="AD589" i="16"/>
  <c r="AE589" i="16" s="1"/>
  <c r="R590" i="16"/>
  <c r="AD590" i="16"/>
  <c r="AE590" i="16" s="1"/>
  <c r="R591" i="16"/>
  <c r="AD591" i="16"/>
  <c r="AE591" i="16" s="1"/>
  <c r="R592" i="16"/>
  <c r="AD592" i="16"/>
  <c r="AE592" i="16" s="1"/>
  <c r="R593" i="16"/>
  <c r="AD593" i="16"/>
  <c r="AE593" i="16" s="1"/>
  <c r="R594" i="16"/>
  <c r="AD594" i="16"/>
  <c r="AE594" i="16" s="1"/>
  <c r="R595" i="16"/>
  <c r="AD595" i="16"/>
  <c r="AE595" i="16" s="1"/>
  <c r="R596" i="16"/>
  <c r="AD596" i="16"/>
  <c r="AE596" i="16" s="1"/>
  <c r="R597" i="16"/>
  <c r="AD597" i="16"/>
  <c r="AE597" i="16" s="1"/>
  <c r="R598" i="16"/>
  <c r="AD598" i="16"/>
  <c r="AE598" i="16" s="1"/>
  <c r="R599" i="16"/>
  <c r="AD599" i="16"/>
  <c r="AE599" i="16" s="1"/>
  <c r="R600" i="16"/>
  <c r="AD600" i="16"/>
  <c r="AE600" i="16" s="1"/>
  <c r="R601" i="16"/>
  <c r="AD601" i="16"/>
  <c r="AE601" i="16" s="1"/>
  <c r="R602" i="16"/>
  <c r="AD602" i="16"/>
  <c r="AE602" i="16" s="1"/>
  <c r="R603" i="16"/>
  <c r="AD603" i="16"/>
  <c r="AE603" i="16" s="1"/>
  <c r="R604" i="16"/>
  <c r="AD604" i="16"/>
  <c r="AE604" i="16" s="1"/>
  <c r="R605" i="16"/>
  <c r="AD605" i="16"/>
  <c r="AE605" i="16" s="1"/>
  <c r="R606" i="16"/>
  <c r="AD606" i="16"/>
  <c r="AE606" i="16" s="1"/>
  <c r="R607" i="16"/>
  <c r="AD607" i="16"/>
  <c r="AE607" i="16" s="1"/>
  <c r="R608" i="16"/>
  <c r="AD608" i="16"/>
  <c r="AE608" i="16" s="1"/>
  <c r="R609" i="16"/>
  <c r="AD609" i="16"/>
  <c r="AE609" i="16" s="1"/>
  <c r="R610" i="16"/>
  <c r="AD610" i="16"/>
  <c r="AE610" i="16" s="1"/>
  <c r="R611" i="16"/>
  <c r="AD611" i="16"/>
  <c r="AE611" i="16" s="1"/>
  <c r="R612" i="16"/>
  <c r="AD612" i="16"/>
  <c r="AE612" i="16" s="1"/>
  <c r="R613" i="16"/>
  <c r="AD613" i="16"/>
  <c r="AE613" i="16" s="1"/>
  <c r="R614" i="16"/>
  <c r="AD614" i="16"/>
  <c r="AE614" i="16" s="1"/>
  <c r="R615" i="16"/>
  <c r="AD615" i="16"/>
  <c r="AE615" i="16" s="1"/>
  <c r="R616" i="16"/>
  <c r="AD616" i="16"/>
  <c r="AE616" i="16" s="1"/>
  <c r="R617" i="16"/>
  <c r="AD617" i="16"/>
  <c r="AE617" i="16" s="1"/>
  <c r="R618" i="16"/>
  <c r="AD618" i="16"/>
  <c r="AE618" i="16" s="1"/>
  <c r="R619" i="16"/>
  <c r="AD619" i="16"/>
  <c r="AE619" i="16" s="1"/>
  <c r="R620" i="16"/>
  <c r="AD620" i="16"/>
  <c r="AE620" i="16" s="1"/>
  <c r="R621" i="16"/>
  <c r="AD621" i="16"/>
  <c r="AE621" i="16" s="1"/>
  <c r="R622" i="16"/>
  <c r="AD622" i="16"/>
  <c r="AE622" i="16" s="1"/>
  <c r="R623" i="16"/>
  <c r="AD623" i="16"/>
  <c r="AE623" i="16" s="1"/>
  <c r="R624" i="16"/>
  <c r="AD624" i="16"/>
  <c r="AE624" i="16" s="1"/>
  <c r="R625" i="16"/>
  <c r="AD625" i="16"/>
  <c r="AE625" i="16" s="1"/>
  <c r="R626" i="16"/>
  <c r="AD626" i="16"/>
  <c r="AE626" i="16" s="1"/>
  <c r="R627" i="16"/>
  <c r="AD627" i="16"/>
  <c r="AE627" i="16" s="1"/>
  <c r="R628" i="16"/>
  <c r="AD628" i="16"/>
  <c r="AE628" i="16" s="1"/>
  <c r="R629" i="16"/>
  <c r="AD629" i="16"/>
  <c r="AE629" i="16" s="1"/>
  <c r="R630" i="16"/>
  <c r="AD630" i="16"/>
  <c r="AE630" i="16" s="1"/>
  <c r="R631" i="16"/>
  <c r="AD631" i="16"/>
  <c r="AE631" i="16" s="1"/>
  <c r="R632" i="16"/>
  <c r="AD632" i="16"/>
  <c r="AE632" i="16" s="1"/>
  <c r="R633" i="16"/>
  <c r="AD633" i="16"/>
  <c r="AE633" i="16" s="1"/>
  <c r="R634" i="16"/>
  <c r="AD634" i="16"/>
  <c r="AE634" i="16" s="1"/>
  <c r="R635" i="16"/>
  <c r="AD635" i="16"/>
  <c r="AE635" i="16" s="1"/>
  <c r="R636" i="16"/>
  <c r="AD636" i="16"/>
  <c r="AE636" i="16" s="1"/>
  <c r="R637" i="16"/>
  <c r="AD637" i="16"/>
  <c r="AE637" i="16" s="1"/>
  <c r="R638" i="16"/>
  <c r="AD638" i="16"/>
  <c r="AE638" i="16" s="1"/>
  <c r="R639" i="16"/>
  <c r="AD639" i="16"/>
  <c r="AE639" i="16" s="1"/>
  <c r="R640" i="16"/>
  <c r="AD640" i="16"/>
  <c r="AE640" i="16" s="1"/>
  <c r="R641" i="16"/>
  <c r="AD641" i="16"/>
  <c r="AE641" i="16" s="1"/>
  <c r="R642" i="16"/>
  <c r="AD642" i="16"/>
  <c r="AE642" i="16" s="1"/>
  <c r="R643" i="16"/>
  <c r="AD643" i="16"/>
  <c r="AE643" i="16" s="1"/>
  <c r="R644" i="16"/>
  <c r="AD644" i="16"/>
  <c r="AE644" i="16" s="1"/>
  <c r="R645" i="16"/>
  <c r="AD645" i="16"/>
  <c r="AE645" i="16" s="1"/>
  <c r="R646" i="16"/>
  <c r="AD646" i="16"/>
  <c r="AE646" i="16" s="1"/>
  <c r="R647" i="16"/>
  <c r="AD647" i="16"/>
  <c r="AE647" i="16" s="1"/>
  <c r="R648" i="16"/>
  <c r="AD648" i="16"/>
  <c r="AE648" i="16" s="1"/>
  <c r="R649" i="16"/>
  <c r="AD649" i="16"/>
  <c r="AE649" i="16" s="1"/>
  <c r="R650" i="16"/>
  <c r="AD650" i="16"/>
  <c r="AE650" i="16" s="1"/>
  <c r="R651" i="16"/>
  <c r="AD651" i="16"/>
  <c r="AE651" i="16" s="1"/>
  <c r="R652" i="16"/>
  <c r="AD652" i="16"/>
  <c r="AE652" i="16" s="1"/>
  <c r="R653" i="16"/>
  <c r="AD653" i="16"/>
  <c r="AE653" i="16" s="1"/>
  <c r="R654" i="16"/>
  <c r="AD654" i="16"/>
  <c r="AE654" i="16" s="1"/>
  <c r="R655" i="16"/>
  <c r="AD655" i="16"/>
  <c r="AE655" i="16" s="1"/>
  <c r="R656" i="16"/>
  <c r="AD656" i="16"/>
  <c r="AE656" i="16" s="1"/>
  <c r="R657" i="16"/>
  <c r="AD657" i="16"/>
  <c r="AE657" i="16" s="1"/>
  <c r="R658" i="16"/>
  <c r="AD658" i="16"/>
  <c r="AE658" i="16" s="1"/>
  <c r="R659" i="16"/>
  <c r="AD659" i="16"/>
  <c r="AE659" i="16" s="1"/>
  <c r="R660" i="16"/>
  <c r="AD660" i="16"/>
  <c r="AE660" i="16" s="1"/>
  <c r="R661" i="16"/>
  <c r="AD661" i="16"/>
  <c r="AE661" i="16" s="1"/>
  <c r="R662" i="16"/>
  <c r="AD662" i="16"/>
  <c r="AE662" i="16" s="1"/>
  <c r="R663" i="16"/>
  <c r="AD663" i="16"/>
  <c r="AE663" i="16" s="1"/>
  <c r="R664" i="16"/>
  <c r="AD664" i="16"/>
  <c r="AE664" i="16" s="1"/>
  <c r="R665" i="16"/>
  <c r="AD665" i="16"/>
  <c r="AE665" i="16" s="1"/>
  <c r="R666" i="16"/>
  <c r="AD666" i="16"/>
  <c r="AE666" i="16" s="1"/>
  <c r="R667" i="16"/>
  <c r="AD667" i="16"/>
  <c r="AE667" i="16" s="1"/>
  <c r="R668" i="16"/>
  <c r="AD668" i="16"/>
  <c r="AE668" i="16" s="1"/>
  <c r="R669" i="16"/>
  <c r="AD669" i="16"/>
  <c r="AE669" i="16" s="1"/>
  <c r="R670" i="16"/>
  <c r="AD670" i="16"/>
  <c r="AE670" i="16" s="1"/>
  <c r="R671" i="16"/>
  <c r="AD671" i="16"/>
  <c r="AE671" i="16" s="1"/>
  <c r="R672" i="16"/>
  <c r="AD672" i="16"/>
  <c r="AE672" i="16" s="1"/>
  <c r="R673" i="16"/>
  <c r="AD673" i="16"/>
  <c r="AE673" i="16" s="1"/>
  <c r="R674" i="16"/>
  <c r="AD674" i="16"/>
  <c r="AE674" i="16" s="1"/>
  <c r="R675" i="16"/>
  <c r="AD675" i="16"/>
  <c r="AE675" i="16" s="1"/>
  <c r="R676" i="16"/>
  <c r="AD676" i="16"/>
  <c r="AE676" i="16" s="1"/>
  <c r="R677" i="16"/>
  <c r="AD677" i="16"/>
  <c r="AE677" i="16" s="1"/>
  <c r="R678" i="16"/>
  <c r="AD678" i="16"/>
  <c r="AE678" i="16" s="1"/>
  <c r="R679" i="16"/>
  <c r="AD679" i="16"/>
  <c r="AE679" i="16" s="1"/>
  <c r="R680" i="16"/>
  <c r="AD680" i="16"/>
  <c r="AE680" i="16" s="1"/>
  <c r="R681" i="16"/>
  <c r="AD681" i="16"/>
  <c r="AE681" i="16" s="1"/>
  <c r="R682" i="16"/>
  <c r="AD682" i="16"/>
  <c r="AE682" i="16" s="1"/>
  <c r="R683" i="16"/>
  <c r="AD683" i="16"/>
  <c r="AE683" i="16" s="1"/>
  <c r="R684" i="16"/>
  <c r="AD684" i="16"/>
  <c r="AE684" i="16" s="1"/>
  <c r="R685" i="16"/>
  <c r="AD685" i="16"/>
  <c r="AE685" i="16" s="1"/>
  <c r="R686" i="16"/>
  <c r="AD686" i="16"/>
  <c r="AE686" i="16" s="1"/>
  <c r="R687" i="16"/>
  <c r="AD687" i="16"/>
  <c r="AE687" i="16" s="1"/>
  <c r="R688" i="16"/>
  <c r="AD688" i="16"/>
  <c r="AE688" i="16" s="1"/>
  <c r="R689" i="16"/>
  <c r="AD689" i="16"/>
  <c r="AE689" i="16" s="1"/>
  <c r="R690" i="16"/>
  <c r="AD690" i="16"/>
  <c r="AE690" i="16" s="1"/>
  <c r="R691" i="16"/>
  <c r="AD691" i="16"/>
  <c r="AE691" i="16" s="1"/>
  <c r="R692" i="16"/>
  <c r="AD692" i="16"/>
  <c r="AE692" i="16" s="1"/>
  <c r="R693" i="16"/>
  <c r="AD693" i="16"/>
  <c r="AE693" i="16" s="1"/>
  <c r="R694" i="16"/>
  <c r="AD694" i="16"/>
  <c r="AE694" i="16" s="1"/>
  <c r="R695" i="16"/>
  <c r="AD695" i="16"/>
  <c r="AE695" i="16" s="1"/>
  <c r="R696" i="16"/>
  <c r="AD696" i="16"/>
  <c r="AE696" i="16" s="1"/>
  <c r="R697" i="16"/>
  <c r="AD697" i="16"/>
  <c r="AE697" i="16" s="1"/>
  <c r="R698" i="16"/>
  <c r="AD698" i="16"/>
  <c r="AE698" i="16" s="1"/>
  <c r="R699" i="16"/>
  <c r="AD699" i="16"/>
  <c r="AE699" i="16" s="1"/>
  <c r="R700" i="16"/>
  <c r="AD700" i="16"/>
  <c r="AE700" i="16" s="1"/>
  <c r="R701" i="16"/>
  <c r="AD701" i="16"/>
  <c r="AE701" i="16" s="1"/>
  <c r="R702" i="16"/>
  <c r="AD702" i="16"/>
  <c r="AE702" i="16" s="1"/>
  <c r="R703" i="16"/>
  <c r="AD703" i="16"/>
  <c r="AE703" i="16" s="1"/>
  <c r="R704" i="16"/>
  <c r="AD704" i="16"/>
  <c r="AE704" i="16" s="1"/>
  <c r="R705" i="16"/>
  <c r="AD705" i="16"/>
  <c r="AE705" i="16" s="1"/>
  <c r="R706" i="16"/>
  <c r="AD706" i="16"/>
  <c r="AE706" i="16" s="1"/>
  <c r="R707" i="16"/>
  <c r="AD707" i="16"/>
  <c r="AE707" i="16" s="1"/>
  <c r="R708" i="16"/>
  <c r="AD708" i="16"/>
  <c r="AE708" i="16" s="1"/>
  <c r="R709" i="16"/>
  <c r="AD709" i="16"/>
  <c r="AE709" i="16" s="1"/>
  <c r="R710" i="16"/>
  <c r="AD710" i="16"/>
  <c r="AE710" i="16" s="1"/>
  <c r="R711" i="16"/>
  <c r="AD711" i="16"/>
  <c r="AE711" i="16" s="1"/>
  <c r="R712" i="16"/>
  <c r="AD712" i="16"/>
  <c r="AE712" i="16" s="1"/>
  <c r="R713" i="16"/>
  <c r="AD713" i="16"/>
  <c r="AE713" i="16" s="1"/>
  <c r="R714" i="16"/>
  <c r="AD714" i="16"/>
  <c r="AE714" i="16" s="1"/>
  <c r="R715" i="16"/>
  <c r="AD715" i="16"/>
  <c r="AE715" i="16" s="1"/>
  <c r="R716" i="16"/>
  <c r="AD716" i="16"/>
  <c r="AE716" i="16" s="1"/>
  <c r="R717" i="16"/>
  <c r="AD717" i="16"/>
  <c r="AE717" i="16" s="1"/>
  <c r="R718" i="16"/>
  <c r="AD718" i="16"/>
  <c r="AE718" i="16" s="1"/>
  <c r="R719" i="16"/>
  <c r="AD719" i="16"/>
  <c r="AE719" i="16" s="1"/>
  <c r="R720" i="16"/>
  <c r="AD720" i="16"/>
  <c r="AE720" i="16" s="1"/>
  <c r="R721" i="16"/>
  <c r="AD721" i="16"/>
  <c r="AE721" i="16" s="1"/>
  <c r="R722" i="16"/>
  <c r="AD722" i="16"/>
  <c r="AE722" i="16" s="1"/>
  <c r="R723" i="16"/>
  <c r="AD723" i="16"/>
  <c r="AE723" i="16" s="1"/>
  <c r="R724" i="16"/>
  <c r="AD724" i="16"/>
  <c r="AE724" i="16" s="1"/>
  <c r="R725" i="16"/>
  <c r="AD725" i="16"/>
  <c r="AE725" i="16" s="1"/>
  <c r="R726" i="16"/>
  <c r="AD726" i="16"/>
  <c r="AE726" i="16" s="1"/>
  <c r="R727" i="16"/>
  <c r="AD727" i="16"/>
  <c r="AE727" i="16" s="1"/>
  <c r="R728" i="16"/>
  <c r="AD728" i="16"/>
  <c r="AE728" i="16" s="1"/>
  <c r="R729" i="16"/>
  <c r="AD729" i="16"/>
  <c r="AE729" i="16" s="1"/>
  <c r="R730" i="16"/>
  <c r="AD730" i="16"/>
  <c r="AE730" i="16" s="1"/>
  <c r="R731" i="16"/>
  <c r="AD731" i="16"/>
  <c r="AE731" i="16" s="1"/>
  <c r="R732" i="16"/>
  <c r="AD732" i="16"/>
  <c r="AE732" i="16" s="1"/>
  <c r="R733" i="16"/>
  <c r="AD733" i="16"/>
  <c r="AE733" i="16" s="1"/>
  <c r="R734" i="16"/>
  <c r="AD734" i="16"/>
  <c r="AE734" i="16" s="1"/>
  <c r="R735" i="16"/>
  <c r="AD735" i="16"/>
  <c r="AE735" i="16" s="1"/>
  <c r="R736" i="16"/>
  <c r="AD736" i="16"/>
  <c r="AE736" i="16" s="1"/>
  <c r="R737" i="16"/>
  <c r="AD737" i="16"/>
  <c r="AE737" i="16" s="1"/>
  <c r="R738" i="16"/>
  <c r="AD738" i="16"/>
  <c r="AE738" i="16" s="1"/>
  <c r="R739" i="16"/>
  <c r="AD739" i="16"/>
  <c r="AE739" i="16" s="1"/>
  <c r="R740" i="16"/>
  <c r="AD740" i="16"/>
  <c r="AE740" i="16" s="1"/>
  <c r="R741" i="16"/>
  <c r="AD741" i="16"/>
  <c r="AE741" i="16" s="1"/>
  <c r="R742" i="16"/>
  <c r="AD742" i="16"/>
  <c r="AE742" i="16" s="1"/>
  <c r="R743" i="16"/>
  <c r="AD743" i="16"/>
  <c r="AE743" i="16" s="1"/>
  <c r="R744" i="16"/>
  <c r="AD744" i="16"/>
  <c r="AE744" i="16" s="1"/>
  <c r="R745" i="16"/>
  <c r="AD745" i="16"/>
  <c r="AE745" i="16" s="1"/>
  <c r="R746" i="16"/>
  <c r="AD746" i="16"/>
  <c r="AE746" i="16" s="1"/>
  <c r="R747" i="16"/>
  <c r="AD747" i="16"/>
  <c r="AE747" i="16" s="1"/>
  <c r="R748" i="16"/>
  <c r="AD748" i="16"/>
  <c r="AE748" i="16" s="1"/>
  <c r="R749" i="16"/>
  <c r="AD749" i="16"/>
  <c r="AE749" i="16" s="1"/>
  <c r="R750" i="16"/>
  <c r="AD750" i="16"/>
  <c r="AE750" i="16" s="1"/>
  <c r="R751" i="16"/>
  <c r="AD751" i="16"/>
  <c r="AE751" i="16" s="1"/>
  <c r="R752" i="16"/>
  <c r="AD752" i="16"/>
  <c r="AE752" i="16" s="1"/>
  <c r="R753" i="16"/>
  <c r="AD753" i="16"/>
  <c r="AE753" i="16" s="1"/>
  <c r="R754" i="16"/>
  <c r="AD754" i="16"/>
  <c r="AE754" i="16" s="1"/>
  <c r="R755" i="16"/>
  <c r="AD755" i="16"/>
  <c r="AE755" i="16" s="1"/>
  <c r="R756" i="16"/>
  <c r="AD756" i="16"/>
  <c r="AE756" i="16" s="1"/>
  <c r="R757" i="16"/>
  <c r="AD757" i="16"/>
  <c r="AE757" i="16" s="1"/>
  <c r="R758" i="16"/>
  <c r="AD758" i="16"/>
  <c r="AE758" i="16" s="1"/>
  <c r="R759" i="16"/>
  <c r="AD759" i="16"/>
  <c r="AE759" i="16" s="1"/>
  <c r="R760" i="16"/>
  <c r="AD760" i="16"/>
  <c r="AE760" i="16" s="1"/>
  <c r="R761" i="16"/>
  <c r="AD761" i="16"/>
  <c r="AE761" i="16" s="1"/>
  <c r="R762" i="16"/>
  <c r="AD762" i="16"/>
  <c r="AE762" i="16" s="1"/>
  <c r="R763" i="16"/>
  <c r="AD763" i="16"/>
  <c r="AE763" i="16" s="1"/>
  <c r="R764" i="16"/>
  <c r="AD764" i="16"/>
  <c r="AE764" i="16" s="1"/>
  <c r="R765" i="16"/>
  <c r="AD765" i="16"/>
  <c r="AE765" i="16" s="1"/>
  <c r="R766" i="16"/>
  <c r="AD766" i="16"/>
  <c r="AE766" i="16" s="1"/>
  <c r="R767" i="16"/>
  <c r="AD767" i="16"/>
  <c r="AE767" i="16" s="1"/>
  <c r="R768" i="16"/>
  <c r="AD768" i="16"/>
  <c r="AE768" i="16" s="1"/>
  <c r="R769" i="16"/>
  <c r="AD769" i="16"/>
  <c r="AE769" i="16" s="1"/>
  <c r="R770" i="16"/>
  <c r="AD770" i="16"/>
  <c r="AE770" i="16" s="1"/>
  <c r="R771" i="16"/>
  <c r="AD771" i="16"/>
  <c r="AE771" i="16" s="1"/>
  <c r="R772" i="16"/>
  <c r="AD772" i="16"/>
  <c r="AE772" i="16" s="1"/>
  <c r="R773" i="16"/>
  <c r="AD773" i="16"/>
  <c r="AE773" i="16" s="1"/>
  <c r="R774" i="16"/>
  <c r="AD774" i="16"/>
  <c r="AE774" i="16" s="1"/>
  <c r="R775" i="16"/>
  <c r="AD775" i="16"/>
  <c r="AE775" i="16" s="1"/>
  <c r="R776" i="16"/>
  <c r="AD776" i="16"/>
  <c r="AE776" i="16" s="1"/>
  <c r="R777" i="16"/>
  <c r="AD777" i="16"/>
  <c r="AE777" i="16" s="1"/>
  <c r="R778" i="16"/>
  <c r="AD778" i="16"/>
  <c r="AE778" i="16" s="1"/>
  <c r="R779" i="16"/>
  <c r="AD779" i="16"/>
  <c r="AE779" i="16" s="1"/>
  <c r="R780" i="16"/>
  <c r="AD780" i="16"/>
  <c r="AE780" i="16" s="1"/>
  <c r="R781" i="16"/>
  <c r="AD781" i="16"/>
  <c r="AE781" i="16" s="1"/>
  <c r="R782" i="16"/>
  <c r="AD782" i="16"/>
  <c r="AE782" i="16" s="1"/>
  <c r="R783" i="16"/>
  <c r="AD783" i="16"/>
  <c r="AE783" i="16" s="1"/>
  <c r="R784" i="16"/>
  <c r="AD784" i="16"/>
  <c r="AE784" i="16" s="1"/>
  <c r="R785" i="16"/>
  <c r="AD785" i="16"/>
  <c r="AE785" i="16" s="1"/>
  <c r="R786" i="16"/>
  <c r="AD786" i="16"/>
  <c r="AE786" i="16" s="1"/>
  <c r="R787" i="16"/>
  <c r="AD787" i="16"/>
  <c r="AE787" i="16" s="1"/>
  <c r="R788" i="16"/>
  <c r="AD788" i="16"/>
  <c r="AE788" i="16" s="1"/>
  <c r="R789" i="16"/>
  <c r="AD789" i="16"/>
  <c r="AE789" i="16" s="1"/>
  <c r="R790" i="16"/>
  <c r="AD790" i="16"/>
  <c r="AE790" i="16" s="1"/>
  <c r="R791" i="16"/>
  <c r="AD791" i="16"/>
  <c r="AE791" i="16" s="1"/>
  <c r="R792" i="16"/>
  <c r="AD792" i="16"/>
  <c r="AE792" i="16" s="1"/>
  <c r="R793" i="16"/>
  <c r="AD793" i="16"/>
  <c r="AE793" i="16" s="1"/>
  <c r="R794" i="16"/>
  <c r="AD794" i="16"/>
  <c r="AE794" i="16" s="1"/>
  <c r="R795" i="16"/>
  <c r="AD795" i="16"/>
  <c r="AE795" i="16" s="1"/>
  <c r="R796" i="16"/>
  <c r="AD796" i="16"/>
  <c r="AE796" i="16" s="1"/>
  <c r="R797" i="16"/>
  <c r="AD797" i="16"/>
  <c r="AE797" i="16" s="1"/>
  <c r="R798" i="16"/>
  <c r="AD798" i="16"/>
  <c r="AE798" i="16" s="1"/>
  <c r="R799" i="16"/>
  <c r="AD799" i="16"/>
  <c r="AE799" i="16" s="1"/>
  <c r="R800" i="16"/>
  <c r="AD800" i="16"/>
  <c r="AE800" i="16" s="1"/>
  <c r="R801" i="16"/>
  <c r="AD801" i="16"/>
  <c r="AE801" i="16" s="1"/>
  <c r="R802" i="16"/>
  <c r="AD802" i="16"/>
  <c r="AE802" i="16" s="1"/>
  <c r="R803" i="16"/>
  <c r="AD803" i="16"/>
  <c r="AE803" i="16" s="1"/>
  <c r="R804" i="16"/>
  <c r="AD804" i="16"/>
  <c r="AE804" i="16" s="1"/>
  <c r="R805" i="16"/>
  <c r="AD805" i="16"/>
  <c r="AE805" i="16" s="1"/>
  <c r="R806" i="16"/>
  <c r="AD806" i="16"/>
  <c r="AE806" i="16" s="1"/>
  <c r="R807" i="16"/>
  <c r="AD807" i="16"/>
  <c r="AE807" i="16" s="1"/>
  <c r="R808" i="16"/>
  <c r="AD808" i="16"/>
  <c r="AE808" i="16" s="1"/>
  <c r="R809" i="16"/>
  <c r="AD809" i="16"/>
  <c r="AE809" i="16" s="1"/>
  <c r="R810" i="16"/>
  <c r="AD810" i="16"/>
  <c r="AE810" i="16" s="1"/>
  <c r="R811" i="16"/>
  <c r="AD811" i="16"/>
  <c r="AE811" i="16" s="1"/>
  <c r="R812" i="16"/>
  <c r="AD812" i="16"/>
  <c r="AE812" i="16" s="1"/>
  <c r="R813" i="16"/>
  <c r="AD813" i="16"/>
  <c r="AE813" i="16" s="1"/>
  <c r="R814" i="16"/>
  <c r="AD814" i="16"/>
  <c r="AE814" i="16" s="1"/>
  <c r="R815" i="16"/>
  <c r="AD815" i="16"/>
  <c r="AE815" i="16" s="1"/>
  <c r="R816" i="16"/>
  <c r="AD816" i="16"/>
  <c r="AE816" i="16" s="1"/>
  <c r="R817" i="16"/>
  <c r="AD817" i="16"/>
  <c r="AE817" i="16" s="1"/>
  <c r="R818" i="16"/>
  <c r="AD818" i="16"/>
  <c r="AE818" i="16" s="1"/>
  <c r="R819" i="16"/>
  <c r="AD819" i="16"/>
  <c r="AE819" i="16" s="1"/>
  <c r="R820" i="16"/>
  <c r="AD820" i="16"/>
  <c r="AE820" i="16" s="1"/>
  <c r="R821" i="16"/>
  <c r="AD821" i="16"/>
  <c r="AE821" i="16" s="1"/>
  <c r="R822" i="16"/>
  <c r="AD822" i="16"/>
  <c r="AE822" i="16" s="1"/>
  <c r="R823" i="16"/>
  <c r="AD823" i="16"/>
  <c r="AE823" i="16" s="1"/>
  <c r="R824" i="16"/>
  <c r="AD824" i="16"/>
  <c r="AE824" i="16" s="1"/>
  <c r="R825" i="16"/>
  <c r="AD825" i="16"/>
  <c r="AE825" i="16" s="1"/>
  <c r="R826" i="16"/>
  <c r="AD826" i="16"/>
  <c r="AE826" i="16" s="1"/>
  <c r="R827" i="16"/>
  <c r="AD827" i="16"/>
  <c r="AE827" i="16" s="1"/>
  <c r="R828" i="16"/>
  <c r="AD828" i="16"/>
  <c r="AE828" i="16" s="1"/>
  <c r="R829" i="16"/>
  <c r="AD829" i="16"/>
  <c r="AE829" i="16" s="1"/>
  <c r="R830" i="16"/>
  <c r="AD830" i="16"/>
  <c r="AE830" i="16" s="1"/>
  <c r="R831" i="16"/>
  <c r="AD831" i="16"/>
  <c r="AE831" i="16" s="1"/>
  <c r="R832" i="16"/>
  <c r="AD832" i="16"/>
  <c r="AE832" i="16" s="1"/>
  <c r="R833" i="16"/>
  <c r="AD833" i="16"/>
  <c r="AE833" i="16" s="1"/>
  <c r="R834" i="16"/>
  <c r="AD834" i="16"/>
  <c r="AE834" i="16" s="1"/>
  <c r="R835" i="16"/>
  <c r="AD835" i="16"/>
  <c r="AE835" i="16" s="1"/>
  <c r="R836" i="16"/>
  <c r="AD836" i="16"/>
  <c r="AE836" i="16" s="1"/>
  <c r="R837" i="16"/>
  <c r="AD837" i="16"/>
  <c r="AE837" i="16" s="1"/>
  <c r="R838" i="16"/>
  <c r="AD838" i="16"/>
  <c r="AE838" i="16" s="1"/>
  <c r="R839" i="16"/>
  <c r="AD839" i="16"/>
  <c r="AE839" i="16" s="1"/>
  <c r="R840" i="16"/>
  <c r="AD840" i="16"/>
  <c r="AE840" i="16" s="1"/>
  <c r="R841" i="16"/>
  <c r="AD841" i="16"/>
  <c r="AE841" i="16" s="1"/>
  <c r="R842" i="16"/>
  <c r="AD842" i="16"/>
  <c r="AE842" i="16" s="1"/>
  <c r="R843" i="16"/>
  <c r="AD843" i="16"/>
  <c r="AE843" i="16" s="1"/>
  <c r="R844" i="16"/>
  <c r="AD844" i="16"/>
  <c r="AE844" i="16" s="1"/>
  <c r="R845" i="16"/>
  <c r="AD845" i="16"/>
  <c r="AE845" i="16" s="1"/>
  <c r="R846" i="16"/>
  <c r="AD846" i="16"/>
  <c r="AE846" i="16" s="1"/>
  <c r="R847" i="16"/>
  <c r="AD847" i="16"/>
  <c r="AE847" i="16" s="1"/>
  <c r="R848" i="16"/>
  <c r="AD848" i="16"/>
  <c r="AE848" i="16" s="1"/>
  <c r="R849" i="16"/>
  <c r="AD849" i="16"/>
  <c r="AE849" i="16" s="1"/>
  <c r="R850" i="16"/>
  <c r="AD850" i="16"/>
  <c r="AE850" i="16" s="1"/>
  <c r="R851" i="16"/>
  <c r="AD851" i="16"/>
  <c r="AE851" i="16" s="1"/>
  <c r="R852" i="16"/>
  <c r="AD852" i="16"/>
  <c r="AE852" i="16" s="1"/>
  <c r="R853" i="16"/>
  <c r="AD853" i="16"/>
  <c r="AE853" i="16" s="1"/>
  <c r="R854" i="16"/>
  <c r="AD854" i="16"/>
  <c r="AE854" i="16" s="1"/>
  <c r="R855" i="16"/>
  <c r="AD855" i="16"/>
  <c r="AE855" i="16" s="1"/>
  <c r="R856" i="16"/>
  <c r="AD856" i="16"/>
  <c r="AE856" i="16" s="1"/>
  <c r="R857" i="16"/>
  <c r="AD857" i="16"/>
  <c r="AE857" i="16" s="1"/>
  <c r="R858" i="16"/>
  <c r="AD858" i="16"/>
  <c r="AE858" i="16" s="1"/>
  <c r="R859" i="16"/>
  <c r="AD859" i="16"/>
  <c r="AE859" i="16" s="1"/>
  <c r="R860" i="16"/>
  <c r="AD860" i="16"/>
  <c r="AE860" i="16" s="1"/>
  <c r="R861" i="16"/>
  <c r="AD861" i="16"/>
  <c r="AE861" i="16" s="1"/>
  <c r="R862" i="16"/>
  <c r="AD862" i="16"/>
  <c r="AE862" i="16" s="1"/>
  <c r="R863" i="16"/>
  <c r="AD863" i="16"/>
  <c r="AE863" i="16" s="1"/>
  <c r="R864" i="16"/>
  <c r="AD864" i="16"/>
  <c r="AE864" i="16" s="1"/>
  <c r="R865" i="16"/>
  <c r="AD865" i="16"/>
  <c r="AE865" i="16" s="1"/>
  <c r="R866" i="16"/>
  <c r="AD866" i="16"/>
  <c r="AE866" i="16" s="1"/>
  <c r="R867" i="16"/>
  <c r="AD867" i="16"/>
  <c r="AE867" i="16" s="1"/>
  <c r="R868" i="16"/>
  <c r="AD868" i="16"/>
  <c r="AE868" i="16" s="1"/>
  <c r="R869" i="16"/>
  <c r="AD869" i="16"/>
  <c r="AE869" i="16" s="1"/>
  <c r="R870" i="16"/>
  <c r="AD870" i="16"/>
  <c r="AE870" i="16" s="1"/>
  <c r="R871" i="16"/>
  <c r="AD871" i="16"/>
  <c r="AE871" i="16" s="1"/>
  <c r="R872" i="16"/>
  <c r="AD872" i="16"/>
  <c r="AE872" i="16" s="1"/>
  <c r="R873" i="16"/>
  <c r="AD873" i="16"/>
  <c r="AE873" i="16" s="1"/>
  <c r="R874" i="16"/>
  <c r="AD874" i="16"/>
  <c r="AE874" i="16" s="1"/>
  <c r="R875" i="16"/>
  <c r="AD875" i="16"/>
  <c r="AE875" i="16" s="1"/>
  <c r="R876" i="16"/>
  <c r="AD876" i="16"/>
  <c r="AE876" i="16" s="1"/>
  <c r="R877" i="16"/>
  <c r="AD877" i="16"/>
  <c r="AE877" i="16" s="1"/>
  <c r="R878" i="16"/>
  <c r="AD878" i="16"/>
  <c r="AE878" i="16" s="1"/>
  <c r="R879" i="16"/>
  <c r="AD879" i="16"/>
  <c r="AE879" i="16" s="1"/>
  <c r="R880" i="16"/>
  <c r="AD880" i="16"/>
  <c r="AE880" i="16" s="1"/>
  <c r="R881" i="16"/>
  <c r="AD881" i="16"/>
  <c r="AE881" i="16" s="1"/>
  <c r="R882" i="16"/>
  <c r="AD882" i="16"/>
  <c r="AE882" i="16" s="1"/>
  <c r="R883" i="16"/>
  <c r="AD883" i="16"/>
  <c r="AE883" i="16" s="1"/>
  <c r="R884" i="16"/>
  <c r="AD884" i="16"/>
  <c r="AE884" i="16" s="1"/>
  <c r="R885" i="16"/>
  <c r="AD885" i="16"/>
  <c r="AE885" i="16" s="1"/>
  <c r="R886" i="16"/>
  <c r="AD886" i="16"/>
  <c r="AE886" i="16" s="1"/>
  <c r="R887" i="16"/>
  <c r="AD887" i="16"/>
  <c r="AE887" i="16" s="1"/>
  <c r="R888" i="16"/>
  <c r="AD888" i="16"/>
  <c r="AE888" i="16" s="1"/>
  <c r="R889" i="16"/>
  <c r="AD889" i="16"/>
  <c r="AE889" i="16" s="1"/>
  <c r="R890" i="16"/>
  <c r="AD890" i="16"/>
  <c r="AE890" i="16" s="1"/>
  <c r="R891" i="16"/>
  <c r="AD891" i="16"/>
  <c r="AE891" i="16" s="1"/>
  <c r="R892" i="16"/>
  <c r="AD892" i="16"/>
  <c r="AE892" i="16" s="1"/>
  <c r="R893" i="16"/>
  <c r="AD893" i="16"/>
  <c r="AE893" i="16" s="1"/>
  <c r="R894" i="16"/>
  <c r="AD894" i="16"/>
  <c r="AE894" i="16" s="1"/>
  <c r="R895" i="16"/>
  <c r="AD895" i="16"/>
  <c r="AE895" i="16" s="1"/>
  <c r="R896" i="16"/>
  <c r="AD896" i="16"/>
  <c r="AE896" i="16" s="1"/>
  <c r="R897" i="16"/>
  <c r="AD897" i="16"/>
  <c r="AE897" i="16" s="1"/>
  <c r="R898" i="16"/>
  <c r="AD898" i="16"/>
  <c r="AE898" i="16" s="1"/>
  <c r="R899" i="16"/>
  <c r="AD899" i="16"/>
  <c r="AE899" i="16" s="1"/>
  <c r="R900" i="16"/>
  <c r="AD900" i="16"/>
  <c r="AE900" i="16" s="1"/>
  <c r="R901" i="16"/>
  <c r="AD901" i="16"/>
  <c r="AE901" i="16" s="1"/>
  <c r="R902" i="16"/>
  <c r="AD902" i="16"/>
  <c r="AE902" i="16" s="1"/>
  <c r="R903" i="16"/>
  <c r="AD903" i="16"/>
  <c r="AE903" i="16" s="1"/>
  <c r="R904" i="16"/>
  <c r="AD904" i="16"/>
  <c r="AE904" i="16" s="1"/>
  <c r="R905" i="16"/>
  <c r="AD905" i="16"/>
  <c r="AE905" i="16" s="1"/>
  <c r="R906" i="16"/>
  <c r="AD906" i="16"/>
  <c r="AE906" i="16" s="1"/>
  <c r="R907" i="16"/>
  <c r="AD907" i="16"/>
  <c r="AE907" i="16" s="1"/>
  <c r="R908" i="16"/>
  <c r="AD908" i="16"/>
  <c r="AE908" i="16" s="1"/>
  <c r="R909" i="16"/>
  <c r="AD909" i="16"/>
  <c r="AE909" i="16" s="1"/>
  <c r="R910" i="16"/>
  <c r="AD910" i="16"/>
  <c r="AE910" i="16" s="1"/>
  <c r="R911" i="16"/>
  <c r="AD911" i="16"/>
  <c r="AE911" i="16" s="1"/>
  <c r="R912" i="16"/>
  <c r="AD912" i="16"/>
  <c r="AE912" i="16" s="1"/>
  <c r="R913" i="16"/>
  <c r="AD913" i="16"/>
  <c r="AE913" i="16" s="1"/>
  <c r="R914" i="16"/>
  <c r="AD914" i="16"/>
  <c r="AE914" i="16" s="1"/>
  <c r="R915" i="16"/>
  <c r="AD915" i="16"/>
  <c r="AE915" i="16" s="1"/>
  <c r="R916" i="16"/>
  <c r="AD916" i="16"/>
  <c r="AE916" i="16" s="1"/>
  <c r="R917" i="16"/>
  <c r="AD917" i="16"/>
  <c r="AE917" i="16" s="1"/>
  <c r="R918" i="16"/>
  <c r="AD918" i="16"/>
  <c r="AE918" i="16" s="1"/>
  <c r="R919" i="16"/>
  <c r="AD919" i="16"/>
  <c r="AE919" i="16" s="1"/>
  <c r="R920" i="16"/>
  <c r="AD920" i="16"/>
  <c r="AE920" i="16" s="1"/>
  <c r="R921" i="16"/>
  <c r="AD921" i="16"/>
  <c r="AE921" i="16" s="1"/>
  <c r="R922" i="16"/>
  <c r="AD922" i="16"/>
  <c r="AE922" i="16" s="1"/>
  <c r="R923" i="16"/>
  <c r="AD923" i="16"/>
  <c r="AE923" i="16" s="1"/>
  <c r="R924" i="16"/>
  <c r="AD924" i="16"/>
  <c r="AE924" i="16" s="1"/>
  <c r="R925" i="16"/>
  <c r="AD925" i="16"/>
  <c r="AE925" i="16" s="1"/>
  <c r="R926" i="16"/>
  <c r="AD926" i="16"/>
  <c r="AE926" i="16" s="1"/>
  <c r="R927" i="16"/>
  <c r="AD927" i="16"/>
  <c r="AE927" i="16" s="1"/>
  <c r="R928" i="16"/>
  <c r="AD928" i="16"/>
  <c r="AE928" i="16" s="1"/>
  <c r="R929" i="16"/>
  <c r="AD929" i="16"/>
  <c r="AE929" i="16" s="1"/>
  <c r="R930" i="16"/>
  <c r="AD930" i="16"/>
  <c r="AE930" i="16" s="1"/>
  <c r="R931" i="16"/>
  <c r="AD931" i="16"/>
  <c r="AE931" i="16" s="1"/>
  <c r="R932" i="16"/>
  <c r="AD932" i="16"/>
  <c r="AE932" i="16" s="1"/>
  <c r="R933" i="16"/>
  <c r="AD933" i="16"/>
  <c r="AE933" i="16" s="1"/>
  <c r="R934" i="16"/>
  <c r="AD934" i="16"/>
  <c r="AE934" i="16" s="1"/>
  <c r="R935" i="16"/>
  <c r="AD935" i="16"/>
  <c r="AE935" i="16" s="1"/>
  <c r="R936" i="16"/>
  <c r="AD936" i="16"/>
  <c r="AE936" i="16" s="1"/>
  <c r="R937" i="16"/>
  <c r="AD937" i="16"/>
  <c r="AE937" i="16" s="1"/>
  <c r="R938" i="16"/>
  <c r="AD938" i="16"/>
  <c r="AE938" i="16" s="1"/>
  <c r="R939" i="16"/>
  <c r="AD939" i="16"/>
  <c r="AE939" i="16" s="1"/>
  <c r="R940" i="16"/>
  <c r="AD940" i="16"/>
  <c r="AE940" i="16" s="1"/>
  <c r="R941" i="16"/>
  <c r="AD941" i="16"/>
  <c r="AE941" i="16" s="1"/>
  <c r="R942" i="16"/>
  <c r="AD942" i="16"/>
  <c r="AE942" i="16" s="1"/>
  <c r="R943" i="16"/>
  <c r="AD943" i="16"/>
  <c r="AE943" i="16" s="1"/>
  <c r="R944" i="16"/>
  <c r="AD944" i="16"/>
  <c r="AE944" i="16" s="1"/>
  <c r="R945" i="16"/>
  <c r="AD945" i="16"/>
  <c r="AE945" i="16" s="1"/>
  <c r="R946" i="16"/>
  <c r="AD946" i="16"/>
  <c r="AE946" i="16" s="1"/>
  <c r="R947" i="16"/>
  <c r="AD947" i="16"/>
  <c r="AE947" i="16" s="1"/>
  <c r="R948" i="16"/>
  <c r="AD948" i="16"/>
  <c r="AE948" i="16" s="1"/>
  <c r="R949" i="16"/>
  <c r="AD949" i="16"/>
  <c r="AE949" i="16" s="1"/>
  <c r="R950" i="16"/>
  <c r="AD950" i="16"/>
  <c r="AE950" i="16" s="1"/>
  <c r="R951" i="16"/>
  <c r="AD951" i="16"/>
  <c r="AE951" i="16" s="1"/>
  <c r="R952" i="16"/>
  <c r="AD952" i="16"/>
  <c r="AE952" i="16" s="1"/>
  <c r="R953" i="16"/>
  <c r="AD953" i="16"/>
  <c r="AE953" i="16" s="1"/>
  <c r="R954" i="16"/>
  <c r="AD954" i="16"/>
  <c r="AE954" i="16" s="1"/>
  <c r="R955" i="16"/>
  <c r="AD955" i="16"/>
  <c r="AE955" i="16" s="1"/>
  <c r="R956" i="16"/>
  <c r="AD956" i="16"/>
  <c r="AE956" i="16" s="1"/>
  <c r="R957" i="16"/>
  <c r="AD957" i="16"/>
  <c r="AE957" i="16" s="1"/>
  <c r="R958" i="16"/>
  <c r="AD958" i="16"/>
  <c r="AE958" i="16" s="1"/>
  <c r="R959" i="16"/>
  <c r="AD959" i="16"/>
  <c r="AE959" i="16" s="1"/>
  <c r="R960" i="16"/>
  <c r="AD960" i="16"/>
  <c r="AE960" i="16" s="1"/>
  <c r="R961" i="16"/>
  <c r="AD961" i="16"/>
  <c r="AE961" i="16" s="1"/>
  <c r="R962" i="16"/>
  <c r="AD962" i="16"/>
  <c r="AE962" i="16" s="1"/>
  <c r="R963" i="16"/>
  <c r="AD963" i="16"/>
  <c r="AE963" i="16" s="1"/>
  <c r="R964" i="16"/>
  <c r="AD964" i="16"/>
  <c r="AE964" i="16" s="1"/>
  <c r="R965" i="16"/>
  <c r="AD965" i="16"/>
  <c r="AE965" i="16" s="1"/>
  <c r="R966" i="16"/>
  <c r="AD966" i="16"/>
  <c r="AE966" i="16" s="1"/>
  <c r="R967" i="16"/>
  <c r="AD967" i="16"/>
  <c r="AE967" i="16" s="1"/>
  <c r="R968" i="16"/>
  <c r="AD968" i="16"/>
  <c r="AE968" i="16" s="1"/>
  <c r="R969" i="16"/>
  <c r="AD969" i="16"/>
  <c r="AE969" i="16" s="1"/>
  <c r="R970" i="16"/>
  <c r="AD970" i="16"/>
  <c r="AE970" i="16" s="1"/>
  <c r="R971" i="16"/>
  <c r="AD971" i="16"/>
  <c r="AE971" i="16" s="1"/>
  <c r="R972" i="16"/>
  <c r="AD972" i="16"/>
  <c r="AE972" i="16" s="1"/>
  <c r="R973" i="16"/>
  <c r="AD973" i="16"/>
  <c r="AE973" i="16" s="1"/>
  <c r="R974" i="16"/>
  <c r="AD974" i="16"/>
  <c r="AE974" i="16" s="1"/>
  <c r="R975" i="16"/>
  <c r="AD975" i="16"/>
  <c r="AE975" i="16" s="1"/>
  <c r="R976" i="16"/>
  <c r="AD976" i="16"/>
  <c r="AE976" i="16" s="1"/>
  <c r="R977" i="16"/>
  <c r="AD977" i="16"/>
  <c r="AE977" i="16" s="1"/>
  <c r="R978" i="16"/>
  <c r="AD978" i="16"/>
  <c r="AE978" i="16" s="1"/>
  <c r="R979" i="16"/>
  <c r="AD979" i="16"/>
  <c r="AE979" i="16" s="1"/>
  <c r="R980" i="16"/>
  <c r="AD980" i="16"/>
  <c r="AE980" i="16" s="1"/>
  <c r="R981" i="16"/>
  <c r="AD981" i="16"/>
  <c r="AE981" i="16" s="1"/>
  <c r="R982" i="16"/>
  <c r="AD982" i="16"/>
  <c r="AE982" i="16" s="1"/>
  <c r="R983" i="16"/>
  <c r="AD983" i="16"/>
  <c r="AE983" i="16" s="1"/>
  <c r="R984" i="16"/>
  <c r="AD984" i="16"/>
  <c r="AE984" i="16" s="1"/>
  <c r="R985" i="16"/>
  <c r="AD985" i="16"/>
  <c r="AE985" i="16" s="1"/>
  <c r="R986" i="16"/>
  <c r="AD986" i="16"/>
  <c r="AE986" i="16" s="1"/>
  <c r="R987" i="16"/>
  <c r="AD987" i="16"/>
  <c r="AE987" i="16" s="1"/>
  <c r="R988" i="16"/>
  <c r="AD988" i="16"/>
  <c r="AE988" i="16" s="1"/>
  <c r="R989" i="16"/>
  <c r="AD989" i="16"/>
  <c r="AE989" i="16" s="1"/>
  <c r="R990" i="16"/>
  <c r="AD990" i="16"/>
  <c r="AE990" i="16" s="1"/>
  <c r="R991" i="16"/>
  <c r="AD991" i="16"/>
  <c r="AE991" i="16" s="1"/>
  <c r="R992" i="16"/>
  <c r="AD992" i="16"/>
  <c r="AE992" i="16" s="1"/>
  <c r="R993" i="16"/>
  <c r="AD993" i="16"/>
  <c r="AE993" i="16" s="1"/>
  <c r="R994" i="16"/>
  <c r="AD994" i="16"/>
  <c r="AE994" i="16" s="1"/>
  <c r="R995" i="16"/>
  <c r="AD995" i="16"/>
  <c r="AE995" i="16" s="1"/>
  <c r="R996" i="16"/>
  <c r="AD996" i="16"/>
  <c r="AE996" i="16" s="1"/>
  <c r="R997" i="16"/>
  <c r="AD997" i="16"/>
  <c r="AE997" i="16" s="1"/>
  <c r="R998" i="16"/>
  <c r="AD998" i="16"/>
  <c r="AE998" i="16" s="1"/>
  <c r="R999" i="16"/>
  <c r="AD999" i="16"/>
  <c r="AE999" i="16" s="1"/>
  <c r="R1000" i="16"/>
  <c r="AD1000" i="16"/>
  <c r="AE1000" i="16" s="1"/>
  <c r="R1001" i="16"/>
  <c r="AD1001" i="16"/>
  <c r="AE1001" i="16" s="1"/>
  <c r="R1002" i="16"/>
  <c r="AD1002" i="16"/>
  <c r="AE1002" i="16" s="1"/>
  <c r="R1003" i="16"/>
  <c r="AD1003" i="16"/>
  <c r="AE1003" i="16" s="1"/>
  <c r="R1004" i="16"/>
  <c r="AD1004" i="16"/>
  <c r="AE1004" i="16" s="1"/>
  <c r="R1005" i="16"/>
  <c r="AD1005" i="16"/>
  <c r="AE1005" i="16" s="1"/>
  <c r="R1006" i="16"/>
  <c r="AD1006" i="16"/>
  <c r="AE1006" i="16" s="1"/>
  <c r="R1007" i="16"/>
  <c r="AD1007" i="16"/>
  <c r="AE1007" i="16" s="1"/>
  <c r="R1008" i="16"/>
  <c r="AD1008" i="16"/>
  <c r="AE1008" i="16" s="1"/>
  <c r="R1009" i="16"/>
  <c r="AD1009" i="16"/>
  <c r="AE1009" i="16" s="1"/>
  <c r="R1010" i="16"/>
  <c r="AD1010" i="16"/>
  <c r="AE1010" i="16" s="1"/>
  <c r="R1011" i="16"/>
  <c r="AD1011" i="16"/>
  <c r="AE1011" i="16" s="1"/>
  <c r="R1012" i="16"/>
  <c r="AD1012" i="16"/>
  <c r="AE1012" i="16" s="1"/>
  <c r="R1013" i="16"/>
  <c r="AD1013" i="16"/>
  <c r="AE1013" i="16" s="1"/>
  <c r="R1014" i="16"/>
  <c r="AD1014" i="16"/>
  <c r="AE1014" i="16" s="1"/>
  <c r="AH1014" i="16" l="1"/>
  <c r="S1014" i="16"/>
  <c r="AI1014" i="16" s="1"/>
  <c r="AH1013" i="16"/>
  <c r="S1013" i="16"/>
  <c r="AI1013" i="16" s="1"/>
  <c r="AH1012" i="16"/>
  <c r="S1012" i="16"/>
  <c r="AI1012" i="16" s="1"/>
  <c r="AH1011" i="16"/>
  <c r="S1011" i="16"/>
  <c r="AI1011" i="16" s="1"/>
  <c r="AH1010" i="16"/>
  <c r="S1010" i="16"/>
  <c r="AI1010" i="16" s="1"/>
  <c r="AH1009" i="16"/>
  <c r="S1009" i="16"/>
  <c r="AI1009" i="16" s="1"/>
  <c r="AH1008" i="16"/>
  <c r="S1008" i="16"/>
  <c r="AI1008" i="16" s="1"/>
  <c r="AH1007" i="16"/>
  <c r="S1007" i="16"/>
  <c r="AI1007" i="16" s="1"/>
  <c r="AH1006" i="16"/>
  <c r="S1006" i="16"/>
  <c r="AI1006" i="16" s="1"/>
  <c r="AH1005" i="16"/>
  <c r="S1005" i="16"/>
  <c r="AI1005" i="16" s="1"/>
  <c r="AH1004" i="16"/>
  <c r="S1004" i="16"/>
  <c r="AI1004" i="16" s="1"/>
  <c r="AH1003" i="16"/>
  <c r="S1003" i="16"/>
  <c r="AI1003" i="16" s="1"/>
  <c r="AH1002" i="16"/>
  <c r="S1002" i="16"/>
  <c r="AI1002" i="16" s="1"/>
  <c r="AH1001" i="16"/>
  <c r="S1001" i="16"/>
  <c r="AI1001" i="16" s="1"/>
  <c r="AH1000" i="16"/>
  <c r="S1000" i="16"/>
  <c r="AI1000" i="16" s="1"/>
  <c r="AH999" i="16"/>
  <c r="S999" i="16"/>
  <c r="AI999" i="16" s="1"/>
  <c r="AH998" i="16"/>
  <c r="S998" i="16"/>
  <c r="AI998" i="16" s="1"/>
  <c r="AH997" i="16"/>
  <c r="S997" i="16"/>
  <c r="AI997" i="16" s="1"/>
  <c r="AH996" i="16"/>
  <c r="S996" i="16"/>
  <c r="AI996" i="16" s="1"/>
  <c r="AH995" i="16"/>
  <c r="S995" i="16"/>
  <c r="AI995" i="16" s="1"/>
  <c r="AH994" i="16"/>
  <c r="S994" i="16"/>
  <c r="AI994" i="16" s="1"/>
  <c r="AH993" i="16"/>
  <c r="S993" i="16"/>
  <c r="AI993" i="16" s="1"/>
  <c r="AH992" i="16"/>
  <c r="S992" i="16"/>
  <c r="AI992" i="16" s="1"/>
  <c r="AH991" i="16"/>
  <c r="S991" i="16"/>
  <c r="AI991" i="16" s="1"/>
  <c r="AH990" i="16"/>
  <c r="S990" i="16"/>
  <c r="AI990" i="16" s="1"/>
  <c r="AH989" i="16"/>
  <c r="S989" i="16"/>
  <c r="AI989" i="16" s="1"/>
  <c r="AH988" i="16"/>
  <c r="S988" i="16"/>
  <c r="AI988" i="16" s="1"/>
  <c r="AH987" i="16"/>
  <c r="S987" i="16"/>
  <c r="AI987" i="16" s="1"/>
  <c r="AH986" i="16"/>
  <c r="S986" i="16"/>
  <c r="AI986" i="16" s="1"/>
  <c r="AH985" i="16"/>
  <c r="S985" i="16"/>
  <c r="AI985" i="16" s="1"/>
  <c r="AH984" i="16"/>
  <c r="S984" i="16"/>
  <c r="AI984" i="16" s="1"/>
  <c r="AH983" i="16"/>
  <c r="S983" i="16"/>
  <c r="AI983" i="16" s="1"/>
  <c r="AH982" i="16"/>
  <c r="S982" i="16"/>
  <c r="AI982" i="16" s="1"/>
  <c r="AH981" i="16"/>
  <c r="S981" i="16"/>
  <c r="AI981" i="16" s="1"/>
  <c r="AH980" i="16"/>
  <c r="S980" i="16"/>
  <c r="AI980" i="16" s="1"/>
  <c r="AH979" i="16"/>
  <c r="S979" i="16"/>
  <c r="AI979" i="16" s="1"/>
  <c r="AH978" i="16"/>
  <c r="S978" i="16"/>
  <c r="AI978" i="16" s="1"/>
  <c r="AH977" i="16"/>
  <c r="S977" i="16"/>
  <c r="AI977" i="16" s="1"/>
  <c r="AH976" i="16"/>
  <c r="S976" i="16"/>
  <c r="AI976" i="16" s="1"/>
  <c r="AH975" i="16"/>
  <c r="S975" i="16"/>
  <c r="AI975" i="16" s="1"/>
  <c r="AH974" i="16"/>
  <c r="S974" i="16"/>
  <c r="AI974" i="16" s="1"/>
  <c r="AH973" i="16"/>
  <c r="S973" i="16"/>
  <c r="AI973" i="16" s="1"/>
  <c r="AH972" i="16"/>
  <c r="S972" i="16"/>
  <c r="AI972" i="16" s="1"/>
  <c r="AH971" i="16"/>
  <c r="S971" i="16"/>
  <c r="AI971" i="16" s="1"/>
  <c r="AH970" i="16"/>
  <c r="S970" i="16"/>
  <c r="AI970" i="16" s="1"/>
  <c r="AH969" i="16"/>
  <c r="S969" i="16"/>
  <c r="AI969" i="16" s="1"/>
  <c r="AH968" i="16"/>
  <c r="S968" i="16"/>
  <c r="AI968" i="16" s="1"/>
  <c r="AH967" i="16"/>
  <c r="S967" i="16"/>
  <c r="AI967" i="16" s="1"/>
  <c r="AH966" i="16"/>
  <c r="S966" i="16"/>
  <c r="AI966" i="16" s="1"/>
  <c r="AH965" i="16"/>
  <c r="S965" i="16"/>
  <c r="AI965" i="16" s="1"/>
  <c r="AH964" i="16"/>
  <c r="S964" i="16"/>
  <c r="AI964" i="16" s="1"/>
  <c r="AH963" i="16"/>
  <c r="S963" i="16"/>
  <c r="AI963" i="16" s="1"/>
  <c r="AH962" i="16"/>
  <c r="S962" i="16"/>
  <c r="AI962" i="16" s="1"/>
  <c r="AH961" i="16"/>
  <c r="S961" i="16"/>
  <c r="AI961" i="16" s="1"/>
  <c r="AH960" i="16"/>
  <c r="S960" i="16"/>
  <c r="AI960" i="16" s="1"/>
  <c r="AH959" i="16"/>
  <c r="S959" i="16"/>
  <c r="AI959" i="16" s="1"/>
  <c r="AH958" i="16"/>
  <c r="S958" i="16"/>
  <c r="AI958" i="16" s="1"/>
  <c r="AH957" i="16"/>
  <c r="S957" i="16"/>
  <c r="AI957" i="16" s="1"/>
  <c r="AH956" i="16"/>
  <c r="S956" i="16"/>
  <c r="AI956" i="16" s="1"/>
  <c r="AH955" i="16"/>
  <c r="S955" i="16"/>
  <c r="AI955" i="16" s="1"/>
  <c r="AH954" i="16"/>
  <c r="S954" i="16"/>
  <c r="AI954" i="16" s="1"/>
  <c r="AH953" i="16"/>
  <c r="S953" i="16"/>
  <c r="AI953" i="16" s="1"/>
  <c r="AH952" i="16"/>
  <c r="S952" i="16"/>
  <c r="AI952" i="16" s="1"/>
  <c r="AH951" i="16"/>
  <c r="S951" i="16"/>
  <c r="AI951" i="16" s="1"/>
  <c r="AH950" i="16"/>
  <c r="S950" i="16"/>
  <c r="AI950" i="16" s="1"/>
  <c r="AH949" i="16"/>
  <c r="S949" i="16"/>
  <c r="AI949" i="16" s="1"/>
  <c r="AH948" i="16"/>
  <c r="S948" i="16"/>
  <c r="AI948" i="16" s="1"/>
  <c r="AH947" i="16"/>
  <c r="S947" i="16"/>
  <c r="AI947" i="16" s="1"/>
  <c r="AH946" i="16"/>
  <c r="S946" i="16"/>
  <c r="AI946" i="16" s="1"/>
  <c r="AH945" i="16"/>
  <c r="S945" i="16"/>
  <c r="AI945" i="16" s="1"/>
  <c r="AH944" i="16"/>
  <c r="S944" i="16"/>
  <c r="AI944" i="16" s="1"/>
  <c r="AH943" i="16"/>
  <c r="S943" i="16"/>
  <c r="AI943" i="16" s="1"/>
  <c r="AH942" i="16"/>
  <c r="S942" i="16"/>
  <c r="AI942" i="16" s="1"/>
  <c r="AH941" i="16"/>
  <c r="S941" i="16"/>
  <c r="AI941" i="16" s="1"/>
  <c r="AH940" i="16"/>
  <c r="S940" i="16"/>
  <c r="AI940" i="16" s="1"/>
  <c r="AH939" i="16"/>
  <c r="S939" i="16"/>
  <c r="AI939" i="16" s="1"/>
  <c r="AH938" i="16"/>
  <c r="S938" i="16"/>
  <c r="AI938" i="16" s="1"/>
  <c r="AH937" i="16"/>
  <c r="S937" i="16"/>
  <c r="AI937" i="16" s="1"/>
  <c r="AH936" i="16"/>
  <c r="S936" i="16"/>
  <c r="AI936" i="16" s="1"/>
  <c r="AH935" i="16"/>
  <c r="S935" i="16"/>
  <c r="AI935" i="16" s="1"/>
  <c r="AH934" i="16"/>
  <c r="S934" i="16"/>
  <c r="AI934" i="16" s="1"/>
  <c r="AH933" i="16"/>
  <c r="S933" i="16"/>
  <c r="AI933" i="16" s="1"/>
  <c r="AH932" i="16"/>
  <c r="S932" i="16"/>
  <c r="AI932" i="16" s="1"/>
  <c r="AH931" i="16"/>
  <c r="S931" i="16"/>
  <c r="AI931" i="16" s="1"/>
  <c r="AH930" i="16"/>
  <c r="S930" i="16"/>
  <c r="AI930" i="16" s="1"/>
  <c r="AH929" i="16"/>
  <c r="S929" i="16"/>
  <c r="AI929" i="16" s="1"/>
  <c r="AH928" i="16"/>
  <c r="S928" i="16"/>
  <c r="AI928" i="16" s="1"/>
  <c r="AH927" i="16"/>
  <c r="S927" i="16"/>
  <c r="AI927" i="16" s="1"/>
  <c r="AH926" i="16"/>
  <c r="S926" i="16"/>
  <c r="AI926" i="16" s="1"/>
  <c r="AH925" i="16"/>
  <c r="S925" i="16"/>
  <c r="AI925" i="16" s="1"/>
  <c r="AH924" i="16"/>
  <c r="S924" i="16"/>
  <c r="AI924" i="16" s="1"/>
  <c r="AH923" i="16"/>
  <c r="S923" i="16"/>
  <c r="AI923" i="16" s="1"/>
  <c r="AH922" i="16"/>
  <c r="S922" i="16"/>
  <c r="AI922" i="16" s="1"/>
  <c r="AH921" i="16"/>
  <c r="S921" i="16"/>
  <c r="AI921" i="16" s="1"/>
  <c r="AH920" i="16"/>
  <c r="S920" i="16"/>
  <c r="AI920" i="16" s="1"/>
  <c r="AH919" i="16"/>
  <c r="S919" i="16"/>
  <c r="AI919" i="16" s="1"/>
  <c r="AH918" i="16"/>
  <c r="S918" i="16"/>
  <c r="AI918" i="16" s="1"/>
  <c r="AH917" i="16"/>
  <c r="S917" i="16"/>
  <c r="AI917" i="16" s="1"/>
  <c r="AH916" i="16"/>
  <c r="S916" i="16"/>
  <c r="AI916" i="16" s="1"/>
  <c r="AH915" i="16"/>
  <c r="S915" i="16"/>
  <c r="AI915" i="16" s="1"/>
  <c r="AH914" i="16"/>
  <c r="S914" i="16"/>
  <c r="AI914" i="16" s="1"/>
  <c r="AH913" i="16"/>
  <c r="S913" i="16"/>
  <c r="AI913" i="16" s="1"/>
  <c r="AH912" i="16"/>
  <c r="S912" i="16"/>
  <c r="AI912" i="16" s="1"/>
  <c r="AH911" i="16"/>
  <c r="S911" i="16"/>
  <c r="AI911" i="16" s="1"/>
  <c r="AH910" i="16"/>
  <c r="S910" i="16"/>
  <c r="AI910" i="16" s="1"/>
  <c r="AH909" i="16"/>
  <c r="S909" i="16"/>
  <c r="AI909" i="16" s="1"/>
  <c r="AH908" i="16"/>
  <c r="S908" i="16"/>
  <c r="AI908" i="16" s="1"/>
  <c r="AH907" i="16"/>
  <c r="S907" i="16"/>
  <c r="AI907" i="16" s="1"/>
  <c r="AH906" i="16"/>
  <c r="S906" i="16"/>
  <c r="AI906" i="16" s="1"/>
  <c r="AH905" i="16"/>
  <c r="S905" i="16"/>
  <c r="AI905" i="16" s="1"/>
  <c r="AH904" i="16"/>
  <c r="S904" i="16"/>
  <c r="AI904" i="16" s="1"/>
  <c r="AH903" i="16"/>
  <c r="S903" i="16"/>
  <c r="AI903" i="16" s="1"/>
  <c r="AH902" i="16"/>
  <c r="S902" i="16"/>
  <c r="AI902" i="16" s="1"/>
  <c r="AH901" i="16"/>
  <c r="S901" i="16"/>
  <c r="AI901" i="16" s="1"/>
  <c r="AH900" i="16"/>
  <c r="S900" i="16"/>
  <c r="AI900" i="16" s="1"/>
  <c r="AH899" i="16"/>
  <c r="S899" i="16"/>
  <c r="AI899" i="16" s="1"/>
  <c r="AH898" i="16"/>
  <c r="S898" i="16"/>
  <c r="AI898" i="16" s="1"/>
  <c r="AH897" i="16"/>
  <c r="S897" i="16"/>
  <c r="AI897" i="16" s="1"/>
  <c r="AH896" i="16"/>
  <c r="S896" i="16"/>
  <c r="AI896" i="16" s="1"/>
  <c r="AH895" i="16"/>
  <c r="S895" i="16"/>
  <c r="AI895" i="16" s="1"/>
  <c r="AH894" i="16"/>
  <c r="S894" i="16"/>
  <c r="AI894" i="16" s="1"/>
  <c r="AH893" i="16"/>
  <c r="S893" i="16"/>
  <c r="AI893" i="16" s="1"/>
  <c r="AH892" i="16"/>
  <c r="S892" i="16"/>
  <c r="AI892" i="16" s="1"/>
  <c r="AH891" i="16"/>
  <c r="S891" i="16"/>
  <c r="AI891" i="16" s="1"/>
  <c r="AH890" i="16"/>
  <c r="S890" i="16"/>
  <c r="AI890" i="16" s="1"/>
  <c r="AH889" i="16"/>
  <c r="S889" i="16"/>
  <c r="AI889" i="16" s="1"/>
  <c r="AH888" i="16"/>
  <c r="S888" i="16"/>
  <c r="AI888" i="16" s="1"/>
  <c r="AH887" i="16"/>
  <c r="S887" i="16"/>
  <c r="AI887" i="16" s="1"/>
  <c r="AH886" i="16"/>
  <c r="S886" i="16"/>
  <c r="AI886" i="16" s="1"/>
  <c r="AH885" i="16"/>
  <c r="S885" i="16"/>
  <c r="AI885" i="16" s="1"/>
  <c r="AH884" i="16"/>
  <c r="S884" i="16"/>
  <c r="AI884" i="16" s="1"/>
  <c r="AH883" i="16"/>
  <c r="S883" i="16"/>
  <c r="AI883" i="16" s="1"/>
  <c r="AH882" i="16"/>
  <c r="S882" i="16"/>
  <c r="AI882" i="16" s="1"/>
  <c r="AH881" i="16"/>
  <c r="S881" i="16"/>
  <c r="AI881" i="16" s="1"/>
  <c r="AH880" i="16"/>
  <c r="S880" i="16"/>
  <c r="AI880" i="16" s="1"/>
  <c r="AH879" i="16"/>
  <c r="S879" i="16"/>
  <c r="AI879" i="16" s="1"/>
  <c r="AH878" i="16"/>
  <c r="S878" i="16"/>
  <c r="AI878" i="16" s="1"/>
  <c r="AH877" i="16"/>
  <c r="S877" i="16"/>
  <c r="AI877" i="16" s="1"/>
  <c r="AH876" i="16"/>
  <c r="S876" i="16"/>
  <c r="AI876" i="16" s="1"/>
  <c r="AH875" i="16"/>
  <c r="S875" i="16"/>
  <c r="AI875" i="16" s="1"/>
  <c r="AH874" i="16"/>
  <c r="S874" i="16"/>
  <c r="AI874" i="16" s="1"/>
  <c r="AH873" i="16"/>
  <c r="S873" i="16"/>
  <c r="AI873" i="16" s="1"/>
  <c r="AH872" i="16"/>
  <c r="S872" i="16"/>
  <c r="AI872" i="16" s="1"/>
  <c r="AH871" i="16"/>
  <c r="S871" i="16"/>
  <c r="AI871" i="16" s="1"/>
  <c r="AH870" i="16"/>
  <c r="S870" i="16"/>
  <c r="AI870" i="16" s="1"/>
  <c r="AH869" i="16"/>
  <c r="S869" i="16"/>
  <c r="AI869" i="16" s="1"/>
  <c r="AH868" i="16"/>
  <c r="S868" i="16"/>
  <c r="AI868" i="16" s="1"/>
  <c r="AH867" i="16"/>
  <c r="S867" i="16"/>
  <c r="AI867" i="16" s="1"/>
  <c r="AH866" i="16"/>
  <c r="S866" i="16"/>
  <c r="AI866" i="16" s="1"/>
  <c r="AH865" i="16"/>
  <c r="S865" i="16"/>
  <c r="AI865" i="16" s="1"/>
  <c r="AH864" i="16"/>
  <c r="S864" i="16"/>
  <c r="AI864" i="16" s="1"/>
  <c r="AH863" i="16"/>
  <c r="S863" i="16"/>
  <c r="AI863" i="16" s="1"/>
  <c r="AH862" i="16"/>
  <c r="S862" i="16"/>
  <c r="AI862" i="16" s="1"/>
  <c r="AH861" i="16"/>
  <c r="S861" i="16"/>
  <c r="AI861" i="16" s="1"/>
  <c r="AH860" i="16"/>
  <c r="S860" i="16"/>
  <c r="AI860" i="16" s="1"/>
  <c r="AH859" i="16"/>
  <c r="S859" i="16"/>
  <c r="AI859" i="16" s="1"/>
  <c r="AH858" i="16"/>
  <c r="S858" i="16"/>
  <c r="AI858" i="16" s="1"/>
  <c r="AH857" i="16"/>
  <c r="S857" i="16"/>
  <c r="AI857" i="16" s="1"/>
  <c r="AH856" i="16"/>
  <c r="S856" i="16"/>
  <c r="AI856" i="16" s="1"/>
  <c r="AH855" i="16"/>
  <c r="S855" i="16"/>
  <c r="AI855" i="16" s="1"/>
  <c r="AH854" i="16"/>
  <c r="S854" i="16"/>
  <c r="AI854" i="16" s="1"/>
  <c r="AH853" i="16"/>
  <c r="S853" i="16"/>
  <c r="AI853" i="16" s="1"/>
  <c r="AH852" i="16"/>
  <c r="S852" i="16"/>
  <c r="AI852" i="16" s="1"/>
  <c r="AH851" i="16"/>
  <c r="S851" i="16"/>
  <c r="AI851" i="16" s="1"/>
  <c r="AH850" i="16"/>
  <c r="S850" i="16"/>
  <c r="AI850" i="16" s="1"/>
  <c r="AH849" i="16"/>
  <c r="S849" i="16"/>
  <c r="AI849" i="16" s="1"/>
  <c r="AH848" i="16"/>
  <c r="S848" i="16"/>
  <c r="AI848" i="16" s="1"/>
  <c r="AH847" i="16"/>
  <c r="S847" i="16"/>
  <c r="AI847" i="16" s="1"/>
  <c r="AH846" i="16"/>
  <c r="S846" i="16"/>
  <c r="AI846" i="16" s="1"/>
  <c r="AH845" i="16"/>
  <c r="S845" i="16"/>
  <c r="AI845" i="16" s="1"/>
  <c r="AH844" i="16"/>
  <c r="S844" i="16"/>
  <c r="AI844" i="16" s="1"/>
  <c r="AH843" i="16"/>
  <c r="S843" i="16"/>
  <c r="AI843" i="16" s="1"/>
  <c r="AH842" i="16"/>
  <c r="S842" i="16"/>
  <c r="AI842" i="16" s="1"/>
  <c r="AH841" i="16"/>
  <c r="S841" i="16"/>
  <c r="AI841" i="16" s="1"/>
  <c r="AH840" i="16"/>
  <c r="S840" i="16"/>
  <c r="AI840" i="16" s="1"/>
  <c r="AH839" i="16"/>
  <c r="S839" i="16"/>
  <c r="AI839" i="16" s="1"/>
  <c r="AH838" i="16"/>
  <c r="S838" i="16"/>
  <c r="AI838" i="16" s="1"/>
  <c r="AH837" i="16"/>
  <c r="S837" i="16"/>
  <c r="AI837" i="16" s="1"/>
  <c r="AH836" i="16"/>
  <c r="S836" i="16"/>
  <c r="AI836" i="16" s="1"/>
  <c r="AH835" i="16"/>
  <c r="S835" i="16"/>
  <c r="AI835" i="16" s="1"/>
  <c r="AH834" i="16"/>
  <c r="S834" i="16"/>
  <c r="AI834" i="16" s="1"/>
  <c r="AH833" i="16"/>
  <c r="S833" i="16"/>
  <c r="AI833" i="16" s="1"/>
  <c r="AH832" i="16"/>
  <c r="S832" i="16"/>
  <c r="AI832" i="16" s="1"/>
  <c r="AH831" i="16"/>
  <c r="S831" i="16"/>
  <c r="AI831" i="16" s="1"/>
  <c r="AH830" i="16"/>
  <c r="S830" i="16"/>
  <c r="AI830" i="16" s="1"/>
  <c r="AH829" i="16"/>
  <c r="S829" i="16"/>
  <c r="AI829" i="16" s="1"/>
  <c r="AH828" i="16"/>
  <c r="S828" i="16"/>
  <c r="AI828" i="16" s="1"/>
  <c r="AH827" i="16"/>
  <c r="S827" i="16"/>
  <c r="AI827" i="16" s="1"/>
  <c r="AH826" i="16"/>
  <c r="S826" i="16"/>
  <c r="AI826" i="16" s="1"/>
  <c r="AH825" i="16"/>
  <c r="S825" i="16"/>
  <c r="AI825" i="16" s="1"/>
  <c r="AH824" i="16"/>
  <c r="S824" i="16"/>
  <c r="AI824" i="16" s="1"/>
  <c r="AH823" i="16"/>
  <c r="S823" i="16"/>
  <c r="AI823" i="16" s="1"/>
  <c r="AH822" i="16"/>
  <c r="S822" i="16"/>
  <c r="AI822" i="16" s="1"/>
  <c r="AH821" i="16"/>
  <c r="S821" i="16"/>
  <c r="AI821" i="16" s="1"/>
  <c r="AH820" i="16"/>
  <c r="S820" i="16"/>
  <c r="AI820" i="16" s="1"/>
  <c r="AH819" i="16"/>
  <c r="S819" i="16"/>
  <c r="AI819" i="16" s="1"/>
  <c r="AH818" i="16"/>
  <c r="S818" i="16"/>
  <c r="AI818" i="16" s="1"/>
  <c r="AH817" i="16"/>
  <c r="S817" i="16"/>
  <c r="AI817" i="16" s="1"/>
  <c r="AH816" i="16"/>
  <c r="S816" i="16"/>
  <c r="AI816" i="16" s="1"/>
  <c r="AH815" i="16"/>
  <c r="S815" i="16"/>
  <c r="AI815" i="16" s="1"/>
  <c r="AH814" i="16"/>
  <c r="S814" i="16"/>
  <c r="AI814" i="16" s="1"/>
  <c r="AH813" i="16"/>
  <c r="S813" i="16"/>
  <c r="AI813" i="16" s="1"/>
  <c r="AH812" i="16"/>
  <c r="S812" i="16"/>
  <c r="AI812" i="16" s="1"/>
  <c r="AH811" i="16"/>
  <c r="S811" i="16"/>
  <c r="AI811" i="16" s="1"/>
  <c r="AH810" i="16"/>
  <c r="S810" i="16"/>
  <c r="AI810" i="16" s="1"/>
  <c r="AH809" i="16"/>
  <c r="S809" i="16"/>
  <c r="AI809" i="16" s="1"/>
  <c r="AH808" i="16"/>
  <c r="S808" i="16"/>
  <c r="AI808" i="16" s="1"/>
  <c r="AH807" i="16"/>
  <c r="S807" i="16"/>
  <c r="AI807" i="16" s="1"/>
  <c r="AH806" i="16"/>
  <c r="S806" i="16"/>
  <c r="AI806" i="16" s="1"/>
  <c r="AH805" i="16"/>
  <c r="S805" i="16"/>
  <c r="AI805" i="16" s="1"/>
  <c r="AH804" i="16"/>
  <c r="S804" i="16"/>
  <c r="AI804" i="16" s="1"/>
  <c r="AH803" i="16"/>
  <c r="S803" i="16"/>
  <c r="AI803" i="16" s="1"/>
  <c r="AH802" i="16"/>
  <c r="S802" i="16"/>
  <c r="AI802" i="16" s="1"/>
  <c r="AH801" i="16"/>
  <c r="S801" i="16"/>
  <c r="AI801" i="16" s="1"/>
  <c r="AH800" i="16"/>
  <c r="S800" i="16"/>
  <c r="AI800" i="16" s="1"/>
  <c r="AH799" i="16"/>
  <c r="S799" i="16"/>
  <c r="AI799" i="16" s="1"/>
  <c r="AH798" i="16"/>
  <c r="S798" i="16"/>
  <c r="AI798" i="16" s="1"/>
  <c r="AH797" i="16"/>
  <c r="S797" i="16"/>
  <c r="AI797" i="16" s="1"/>
  <c r="AH796" i="16"/>
  <c r="S796" i="16"/>
  <c r="AI796" i="16" s="1"/>
  <c r="AH795" i="16"/>
  <c r="S795" i="16"/>
  <c r="AI795" i="16" s="1"/>
  <c r="AH794" i="16"/>
  <c r="S794" i="16"/>
  <c r="AI794" i="16" s="1"/>
  <c r="AH793" i="16"/>
  <c r="S793" i="16"/>
  <c r="AI793" i="16" s="1"/>
  <c r="AH792" i="16"/>
  <c r="S792" i="16"/>
  <c r="AI792" i="16" s="1"/>
  <c r="AH791" i="16"/>
  <c r="S791" i="16"/>
  <c r="AI791" i="16" s="1"/>
  <c r="AH790" i="16"/>
  <c r="S790" i="16"/>
  <c r="AI790" i="16" s="1"/>
  <c r="AH789" i="16"/>
  <c r="S789" i="16"/>
  <c r="AI789" i="16" s="1"/>
  <c r="AH788" i="16"/>
  <c r="S788" i="16"/>
  <c r="AI788" i="16" s="1"/>
  <c r="AH787" i="16"/>
  <c r="S787" i="16"/>
  <c r="AI787" i="16" s="1"/>
  <c r="AH786" i="16"/>
  <c r="S786" i="16"/>
  <c r="AI786" i="16" s="1"/>
  <c r="AH785" i="16"/>
  <c r="S785" i="16"/>
  <c r="AI785" i="16" s="1"/>
  <c r="AH784" i="16"/>
  <c r="S784" i="16"/>
  <c r="AI784" i="16" s="1"/>
  <c r="AH783" i="16"/>
  <c r="S783" i="16"/>
  <c r="AI783" i="16" s="1"/>
  <c r="AH782" i="16"/>
  <c r="S782" i="16"/>
  <c r="AI782" i="16" s="1"/>
  <c r="AH781" i="16"/>
  <c r="S781" i="16"/>
  <c r="AI781" i="16" s="1"/>
  <c r="AH780" i="16"/>
  <c r="S780" i="16"/>
  <c r="AI780" i="16" s="1"/>
  <c r="AH779" i="16"/>
  <c r="S779" i="16"/>
  <c r="AI779" i="16" s="1"/>
  <c r="AH778" i="16"/>
  <c r="S778" i="16"/>
  <c r="AI778" i="16" s="1"/>
  <c r="AH777" i="16"/>
  <c r="S777" i="16"/>
  <c r="AI777" i="16" s="1"/>
  <c r="AH776" i="16"/>
  <c r="S776" i="16"/>
  <c r="AI776" i="16" s="1"/>
  <c r="AH775" i="16"/>
  <c r="S775" i="16"/>
  <c r="AI775" i="16" s="1"/>
  <c r="AH774" i="16"/>
  <c r="S774" i="16"/>
  <c r="AI774" i="16" s="1"/>
  <c r="AH773" i="16"/>
  <c r="S773" i="16"/>
  <c r="AI773" i="16" s="1"/>
  <c r="AH772" i="16"/>
  <c r="S772" i="16"/>
  <c r="AI772" i="16" s="1"/>
  <c r="AH771" i="16"/>
  <c r="S771" i="16"/>
  <c r="AI771" i="16" s="1"/>
  <c r="AH770" i="16"/>
  <c r="S770" i="16"/>
  <c r="AI770" i="16" s="1"/>
  <c r="AH769" i="16"/>
  <c r="S769" i="16"/>
  <c r="AI769" i="16" s="1"/>
  <c r="AH768" i="16"/>
  <c r="S768" i="16"/>
  <c r="AI768" i="16" s="1"/>
  <c r="AH767" i="16"/>
  <c r="S767" i="16"/>
  <c r="AI767" i="16" s="1"/>
  <c r="AH766" i="16"/>
  <c r="S766" i="16"/>
  <c r="AI766" i="16" s="1"/>
  <c r="AH765" i="16"/>
  <c r="S765" i="16"/>
  <c r="AI765" i="16" s="1"/>
  <c r="AH764" i="16"/>
  <c r="S764" i="16"/>
  <c r="AI764" i="16" s="1"/>
  <c r="AH763" i="16"/>
  <c r="S763" i="16"/>
  <c r="AI763" i="16" s="1"/>
  <c r="AH762" i="16"/>
  <c r="S762" i="16"/>
  <c r="AI762" i="16" s="1"/>
  <c r="AH761" i="16"/>
  <c r="S761" i="16"/>
  <c r="AI761" i="16" s="1"/>
  <c r="AH760" i="16"/>
  <c r="S760" i="16"/>
  <c r="AI760" i="16" s="1"/>
  <c r="AH759" i="16"/>
  <c r="S759" i="16"/>
  <c r="AI759" i="16" s="1"/>
  <c r="AH758" i="16"/>
  <c r="S758" i="16"/>
  <c r="AI758" i="16" s="1"/>
  <c r="AH757" i="16"/>
  <c r="S757" i="16"/>
  <c r="AI757" i="16" s="1"/>
  <c r="AH756" i="16"/>
  <c r="S756" i="16"/>
  <c r="AI756" i="16" s="1"/>
  <c r="AH755" i="16"/>
  <c r="S755" i="16"/>
  <c r="AI755" i="16" s="1"/>
  <c r="AH754" i="16"/>
  <c r="S754" i="16"/>
  <c r="AI754" i="16" s="1"/>
  <c r="AH753" i="16"/>
  <c r="S753" i="16"/>
  <c r="AI753" i="16" s="1"/>
  <c r="AH752" i="16"/>
  <c r="S752" i="16"/>
  <c r="AI752" i="16" s="1"/>
  <c r="AH751" i="16"/>
  <c r="S751" i="16"/>
  <c r="AI751" i="16" s="1"/>
  <c r="AH750" i="16"/>
  <c r="S750" i="16"/>
  <c r="AI750" i="16" s="1"/>
  <c r="AH749" i="16"/>
  <c r="S749" i="16"/>
  <c r="AI749" i="16" s="1"/>
  <c r="AH748" i="16"/>
  <c r="S748" i="16"/>
  <c r="AI748" i="16" s="1"/>
  <c r="AH747" i="16"/>
  <c r="S747" i="16"/>
  <c r="AI747" i="16" s="1"/>
  <c r="AH746" i="16"/>
  <c r="S746" i="16"/>
  <c r="AI746" i="16" s="1"/>
  <c r="AH745" i="16"/>
  <c r="S745" i="16"/>
  <c r="AI745" i="16" s="1"/>
  <c r="AH744" i="16"/>
  <c r="S744" i="16"/>
  <c r="AI744" i="16" s="1"/>
  <c r="AH743" i="16"/>
  <c r="S743" i="16"/>
  <c r="AI743" i="16" s="1"/>
  <c r="AH742" i="16"/>
  <c r="S742" i="16"/>
  <c r="AI742" i="16" s="1"/>
  <c r="AH741" i="16"/>
  <c r="S741" i="16"/>
  <c r="AI741" i="16" s="1"/>
  <c r="AH740" i="16"/>
  <c r="S740" i="16"/>
  <c r="AI740" i="16" s="1"/>
  <c r="AH739" i="16"/>
  <c r="S739" i="16"/>
  <c r="AI739" i="16" s="1"/>
  <c r="AH738" i="16"/>
  <c r="S738" i="16"/>
  <c r="AI738" i="16" s="1"/>
  <c r="AH737" i="16"/>
  <c r="S737" i="16"/>
  <c r="AI737" i="16" s="1"/>
  <c r="AH736" i="16"/>
  <c r="S736" i="16"/>
  <c r="AI736" i="16" s="1"/>
  <c r="AH735" i="16"/>
  <c r="S735" i="16"/>
  <c r="AI735" i="16" s="1"/>
  <c r="AH734" i="16"/>
  <c r="S734" i="16"/>
  <c r="AI734" i="16" s="1"/>
  <c r="AH733" i="16"/>
  <c r="S733" i="16"/>
  <c r="AI733" i="16" s="1"/>
  <c r="AH732" i="16"/>
  <c r="S732" i="16"/>
  <c r="AI732" i="16" s="1"/>
  <c r="AH731" i="16"/>
  <c r="S731" i="16"/>
  <c r="AI731" i="16" s="1"/>
  <c r="AH730" i="16"/>
  <c r="S730" i="16"/>
  <c r="AI730" i="16" s="1"/>
  <c r="AH729" i="16"/>
  <c r="S729" i="16"/>
  <c r="AI729" i="16" s="1"/>
  <c r="AH728" i="16"/>
  <c r="S728" i="16"/>
  <c r="AI728" i="16" s="1"/>
  <c r="AH727" i="16"/>
  <c r="S727" i="16"/>
  <c r="AI727" i="16" s="1"/>
  <c r="AH726" i="16"/>
  <c r="S726" i="16"/>
  <c r="AI726" i="16" s="1"/>
  <c r="AH725" i="16"/>
  <c r="S725" i="16"/>
  <c r="AI725" i="16" s="1"/>
  <c r="AH724" i="16"/>
  <c r="S724" i="16"/>
  <c r="AI724" i="16" s="1"/>
  <c r="AH723" i="16"/>
  <c r="S723" i="16"/>
  <c r="AI723" i="16" s="1"/>
  <c r="AH722" i="16"/>
  <c r="S722" i="16"/>
  <c r="AI722" i="16" s="1"/>
  <c r="AH721" i="16"/>
  <c r="S721" i="16"/>
  <c r="AI721" i="16" s="1"/>
  <c r="AH720" i="16"/>
  <c r="S720" i="16"/>
  <c r="AI720" i="16" s="1"/>
  <c r="AH719" i="16"/>
  <c r="S719" i="16"/>
  <c r="AI719" i="16" s="1"/>
  <c r="AH718" i="16"/>
  <c r="S718" i="16"/>
  <c r="AI718" i="16" s="1"/>
  <c r="AH717" i="16"/>
  <c r="S717" i="16"/>
  <c r="AI717" i="16" s="1"/>
  <c r="AH716" i="16"/>
  <c r="S716" i="16"/>
  <c r="AI716" i="16" s="1"/>
  <c r="AH715" i="16"/>
  <c r="S715" i="16"/>
  <c r="AI715" i="16" s="1"/>
  <c r="AH714" i="16"/>
  <c r="S714" i="16"/>
  <c r="AI714" i="16" s="1"/>
  <c r="AH713" i="16"/>
  <c r="S713" i="16"/>
  <c r="AI713" i="16" s="1"/>
  <c r="AH712" i="16"/>
  <c r="S712" i="16"/>
  <c r="AI712" i="16" s="1"/>
  <c r="AH711" i="16"/>
  <c r="S711" i="16"/>
  <c r="AI711" i="16" s="1"/>
  <c r="AH710" i="16"/>
  <c r="S710" i="16"/>
  <c r="AI710" i="16" s="1"/>
  <c r="AH709" i="16"/>
  <c r="S709" i="16"/>
  <c r="AI709" i="16" s="1"/>
  <c r="AH708" i="16"/>
  <c r="S708" i="16"/>
  <c r="AI708" i="16" s="1"/>
  <c r="AH707" i="16"/>
  <c r="S707" i="16"/>
  <c r="AI707" i="16" s="1"/>
  <c r="AH706" i="16"/>
  <c r="S706" i="16"/>
  <c r="AI706" i="16" s="1"/>
  <c r="AH705" i="16"/>
  <c r="S705" i="16"/>
  <c r="AI705" i="16" s="1"/>
  <c r="AH704" i="16"/>
  <c r="S704" i="16"/>
  <c r="AI704" i="16" s="1"/>
  <c r="AH703" i="16"/>
  <c r="S703" i="16"/>
  <c r="AI703" i="16" s="1"/>
  <c r="AH702" i="16"/>
  <c r="S702" i="16"/>
  <c r="AI702" i="16" s="1"/>
  <c r="AH701" i="16"/>
  <c r="S701" i="16"/>
  <c r="AI701" i="16" s="1"/>
  <c r="AH700" i="16"/>
  <c r="S700" i="16"/>
  <c r="AI700" i="16" s="1"/>
  <c r="AH699" i="16"/>
  <c r="S699" i="16"/>
  <c r="AI699" i="16" s="1"/>
  <c r="AH698" i="16"/>
  <c r="S698" i="16"/>
  <c r="AI698" i="16" s="1"/>
  <c r="AH697" i="16"/>
  <c r="S697" i="16"/>
  <c r="AI697" i="16" s="1"/>
  <c r="AH696" i="16"/>
  <c r="S696" i="16"/>
  <c r="AI696" i="16" s="1"/>
  <c r="AH695" i="16"/>
  <c r="S695" i="16"/>
  <c r="AI695" i="16" s="1"/>
  <c r="AH694" i="16"/>
  <c r="S694" i="16"/>
  <c r="AI694" i="16" s="1"/>
  <c r="AH693" i="16"/>
  <c r="S693" i="16"/>
  <c r="AI693" i="16" s="1"/>
  <c r="AH692" i="16"/>
  <c r="S692" i="16"/>
  <c r="AI692" i="16" s="1"/>
  <c r="AH691" i="16"/>
  <c r="S691" i="16"/>
  <c r="AI691" i="16" s="1"/>
  <c r="AH690" i="16"/>
  <c r="S690" i="16"/>
  <c r="AI690" i="16" s="1"/>
  <c r="AH689" i="16"/>
  <c r="S689" i="16"/>
  <c r="AI689" i="16" s="1"/>
  <c r="AH688" i="16"/>
  <c r="S688" i="16"/>
  <c r="AI688" i="16" s="1"/>
  <c r="AH687" i="16"/>
  <c r="S687" i="16"/>
  <c r="AI687" i="16" s="1"/>
  <c r="AH686" i="16"/>
  <c r="S686" i="16"/>
  <c r="AI686" i="16" s="1"/>
  <c r="AH685" i="16"/>
  <c r="S685" i="16"/>
  <c r="AI685" i="16" s="1"/>
  <c r="AH684" i="16"/>
  <c r="S684" i="16"/>
  <c r="AI684" i="16" s="1"/>
  <c r="AH683" i="16"/>
  <c r="S683" i="16"/>
  <c r="AI683" i="16" s="1"/>
  <c r="AH682" i="16"/>
  <c r="S682" i="16"/>
  <c r="AI682" i="16" s="1"/>
  <c r="AH681" i="16"/>
  <c r="S681" i="16"/>
  <c r="AI681" i="16" s="1"/>
  <c r="AH680" i="16"/>
  <c r="S680" i="16"/>
  <c r="AI680" i="16" s="1"/>
  <c r="AH679" i="16"/>
  <c r="S679" i="16"/>
  <c r="AI679" i="16" s="1"/>
  <c r="AH678" i="16"/>
  <c r="S678" i="16"/>
  <c r="AI678" i="16" s="1"/>
  <c r="AH677" i="16"/>
  <c r="S677" i="16"/>
  <c r="AI677" i="16" s="1"/>
  <c r="AH676" i="16"/>
  <c r="S676" i="16"/>
  <c r="AI676" i="16" s="1"/>
  <c r="AH675" i="16"/>
  <c r="S675" i="16"/>
  <c r="AI675" i="16" s="1"/>
  <c r="AH674" i="16"/>
  <c r="S674" i="16"/>
  <c r="AI674" i="16" s="1"/>
  <c r="AH673" i="16"/>
  <c r="S673" i="16"/>
  <c r="AI673" i="16" s="1"/>
  <c r="AH672" i="16"/>
  <c r="S672" i="16"/>
  <c r="AI672" i="16" s="1"/>
  <c r="AH671" i="16"/>
  <c r="S671" i="16"/>
  <c r="AI671" i="16" s="1"/>
  <c r="AH670" i="16"/>
  <c r="S670" i="16"/>
  <c r="AI670" i="16" s="1"/>
  <c r="AH669" i="16"/>
  <c r="S669" i="16"/>
  <c r="AI669" i="16" s="1"/>
  <c r="AH668" i="16"/>
  <c r="S668" i="16"/>
  <c r="AI668" i="16" s="1"/>
  <c r="AH667" i="16"/>
  <c r="S667" i="16"/>
  <c r="AI667" i="16" s="1"/>
  <c r="AH666" i="16"/>
  <c r="S666" i="16"/>
  <c r="AI666" i="16" s="1"/>
  <c r="AH665" i="16"/>
  <c r="S665" i="16"/>
  <c r="AI665" i="16" s="1"/>
  <c r="AH664" i="16"/>
  <c r="S664" i="16"/>
  <c r="AI664" i="16" s="1"/>
  <c r="AH663" i="16"/>
  <c r="S663" i="16"/>
  <c r="AI663" i="16" s="1"/>
  <c r="AH662" i="16"/>
  <c r="S662" i="16"/>
  <c r="AI662" i="16" s="1"/>
  <c r="AH661" i="16"/>
  <c r="S661" i="16"/>
  <c r="AI661" i="16" s="1"/>
  <c r="AH660" i="16"/>
  <c r="S660" i="16"/>
  <c r="AI660" i="16" s="1"/>
  <c r="AH659" i="16"/>
  <c r="S659" i="16"/>
  <c r="AI659" i="16" s="1"/>
  <c r="AH658" i="16"/>
  <c r="S658" i="16"/>
  <c r="AI658" i="16" s="1"/>
  <c r="AH657" i="16"/>
  <c r="S657" i="16"/>
  <c r="AI657" i="16" s="1"/>
  <c r="AH656" i="16"/>
  <c r="S656" i="16"/>
  <c r="AI656" i="16" s="1"/>
  <c r="AH655" i="16"/>
  <c r="S655" i="16"/>
  <c r="AI655" i="16" s="1"/>
  <c r="AH654" i="16"/>
  <c r="S654" i="16"/>
  <c r="AI654" i="16" s="1"/>
  <c r="AH653" i="16"/>
  <c r="S653" i="16"/>
  <c r="AI653" i="16" s="1"/>
  <c r="AH652" i="16"/>
  <c r="S652" i="16"/>
  <c r="AI652" i="16" s="1"/>
  <c r="AH651" i="16"/>
  <c r="S651" i="16"/>
  <c r="AI651" i="16" s="1"/>
  <c r="AH650" i="16"/>
  <c r="S650" i="16"/>
  <c r="AI650" i="16" s="1"/>
  <c r="AH649" i="16"/>
  <c r="S649" i="16"/>
  <c r="AI649" i="16" s="1"/>
  <c r="AH648" i="16"/>
  <c r="S648" i="16"/>
  <c r="AI648" i="16" s="1"/>
  <c r="AH647" i="16"/>
  <c r="S647" i="16"/>
  <c r="AI647" i="16" s="1"/>
  <c r="AH646" i="16"/>
  <c r="S646" i="16"/>
  <c r="AI646" i="16" s="1"/>
  <c r="AH645" i="16"/>
  <c r="S645" i="16"/>
  <c r="AI645" i="16" s="1"/>
  <c r="AH644" i="16"/>
  <c r="S644" i="16"/>
  <c r="AI644" i="16" s="1"/>
  <c r="AH643" i="16"/>
  <c r="S643" i="16"/>
  <c r="AI643" i="16" s="1"/>
  <c r="AH642" i="16"/>
  <c r="S642" i="16"/>
  <c r="AI642" i="16" s="1"/>
  <c r="AH641" i="16"/>
  <c r="S641" i="16"/>
  <c r="AI641" i="16" s="1"/>
  <c r="AH640" i="16"/>
  <c r="S640" i="16"/>
  <c r="AI640" i="16" s="1"/>
  <c r="AH639" i="16"/>
  <c r="S639" i="16"/>
  <c r="AI639" i="16" s="1"/>
  <c r="AH638" i="16"/>
  <c r="S638" i="16"/>
  <c r="AI638" i="16" s="1"/>
  <c r="AH637" i="16"/>
  <c r="S637" i="16"/>
  <c r="AI637" i="16" s="1"/>
  <c r="AH636" i="16"/>
  <c r="S636" i="16"/>
  <c r="AI636" i="16" s="1"/>
  <c r="AH635" i="16"/>
  <c r="S635" i="16"/>
  <c r="AI635" i="16" s="1"/>
  <c r="AH634" i="16"/>
  <c r="S634" i="16"/>
  <c r="AI634" i="16" s="1"/>
  <c r="AH633" i="16"/>
  <c r="S633" i="16"/>
  <c r="AI633" i="16" s="1"/>
  <c r="AH632" i="16"/>
  <c r="S632" i="16"/>
  <c r="AI632" i="16" s="1"/>
  <c r="AH631" i="16"/>
  <c r="S631" i="16"/>
  <c r="AI631" i="16" s="1"/>
  <c r="AH630" i="16"/>
  <c r="S630" i="16"/>
  <c r="AI630" i="16" s="1"/>
  <c r="AH629" i="16"/>
  <c r="S629" i="16"/>
  <c r="AI629" i="16" s="1"/>
  <c r="AH628" i="16"/>
  <c r="S628" i="16"/>
  <c r="AI628" i="16" s="1"/>
  <c r="AH627" i="16"/>
  <c r="S627" i="16"/>
  <c r="AI627" i="16" s="1"/>
  <c r="AH626" i="16"/>
  <c r="S626" i="16"/>
  <c r="AI626" i="16" s="1"/>
  <c r="AH625" i="16"/>
  <c r="S625" i="16"/>
  <c r="AI625" i="16" s="1"/>
  <c r="AH624" i="16"/>
  <c r="S624" i="16"/>
  <c r="AI624" i="16" s="1"/>
  <c r="AH623" i="16"/>
  <c r="S623" i="16"/>
  <c r="AI623" i="16" s="1"/>
  <c r="AH622" i="16"/>
  <c r="S622" i="16"/>
  <c r="AI622" i="16" s="1"/>
  <c r="AH621" i="16"/>
  <c r="S621" i="16"/>
  <c r="AI621" i="16" s="1"/>
  <c r="AH620" i="16"/>
  <c r="S620" i="16"/>
  <c r="AI620" i="16" s="1"/>
  <c r="AH619" i="16"/>
  <c r="S619" i="16"/>
  <c r="AI619" i="16" s="1"/>
  <c r="AH618" i="16"/>
  <c r="S618" i="16"/>
  <c r="AI618" i="16" s="1"/>
  <c r="AH617" i="16"/>
  <c r="S617" i="16"/>
  <c r="AI617" i="16" s="1"/>
  <c r="AH616" i="16"/>
  <c r="S616" i="16"/>
  <c r="AI616" i="16" s="1"/>
  <c r="AH615" i="16"/>
  <c r="S615" i="16"/>
  <c r="AI615" i="16" s="1"/>
  <c r="AH614" i="16"/>
  <c r="S614" i="16"/>
  <c r="AI614" i="16" s="1"/>
  <c r="AH613" i="16"/>
  <c r="S613" i="16"/>
  <c r="AI613" i="16" s="1"/>
  <c r="AH612" i="16"/>
  <c r="S612" i="16"/>
  <c r="AI612" i="16" s="1"/>
  <c r="AH611" i="16"/>
  <c r="S611" i="16"/>
  <c r="AI611" i="16" s="1"/>
  <c r="AH610" i="16"/>
  <c r="S610" i="16"/>
  <c r="AI610" i="16" s="1"/>
  <c r="AH609" i="16"/>
  <c r="S609" i="16"/>
  <c r="AI609" i="16" s="1"/>
  <c r="AH608" i="16"/>
  <c r="S608" i="16"/>
  <c r="AI608" i="16" s="1"/>
  <c r="AH607" i="16"/>
  <c r="S607" i="16"/>
  <c r="AI607" i="16" s="1"/>
  <c r="AH606" i="16"/>
  <c r="S606" i="16"/>
  <c r="AI606" i="16" s="1"/>
  <c r="AH605" i="16"/>
  <c r="S605" i="16"/>
  <c r="AI605" i="16" s="1"/>
  <c r="AH604" i="16"/>
  <c r="S604" i="16"/>
  <c r="AI604" i="16" s="1"/>
  <c r="AH603" i="16"/>
  <c r="S603" i="16"/>
  <c r="AI603" i="16" s="1"/>
  <c r="AH602" i="16"/>
  <c r="S602" i="16"/>
  <c r="AI602" i="16" s="1"/>
  <c r="AH601" i="16"/>
  <c r="S601" i="16"/>
  <c r="AI601" i="16" s="1"/>
  <c r="AH600" i="16"/>
  <c r="S600" i="16"/>
  <c r="AI600" i="16" s="1"/>
  <c r="AH599" i="16"/>
  <c r="S599" i="16"/>
  <c r="AI599" i="16" s="1"/>
  <c r="AH598" i="16"/>
  <c r="S598" i="16"/>
  <c r="AI598" i="16" s="1"/>
  <c r="AH597" i="16"/>
  <c r="S597" i="16"/>
  <c r="AI597" i="16" s="1"/>
  <c r="AH596" i="16"/>
  <c r="S596" i="16"/>
  <c r="AI596" i="16" s="1"/>
  <c r="AH595" i="16"/>
  <c r="S595" i="16"/>
  <c r="AI595" i="16" s="1"/>
  <c r="AH594" i="16"/>
  <c r="S594" i="16"/>
  <c r="AI594" i="16" s="1"/>
  <c r="AH593" i="16"/>
  <c r="S593" i="16"/>
  <c r="AI593" i="16" s="1"/>
  <c r="AH592" i="16"/>
  <c r="S592" i="16"/>
  <c r="AI592" i="16" s="1"/>
  <c r="AH591" i="16"/>
  <c r="S591" i="16"/>
  <c r="AI591" i="16" s="1"/>
  <c r="AH590" i="16"/>
  <c r="S590" i="16"/>
  <c r="AI590" i="16" s="1"/>
  <c r="AH589" i="16"/>
  <c r="S589" i="16"/>
  <c r="AI589" i="16" s="1"/>
  <c r="AH588" i="16"/>
  <c r="S588" i="16"/>
  <c r="AI588" i="16" s="1"/>
  <c r="AH587" i="16"/>
  <c r="S587" i="16"/>
  <c r="AI587" i="16" s="1"/>
  <c r="AH586" i="16"/>
  <c r="S586" i="16"/>
  <c r="AI586" i="16" s="1"/>
  <c r="AH585" i="16"/>
  <c r="S585" i="16"/>
  <c r="AI585" i="16" s="1"/>
  <c r="AH584" i="16"/>
  <c r="S584" i="16"/>
  <c r="AI584" i="16" s="1"/>
  <c r="AH583" i="16"/>
  <c r="S583" i="16"/>
  <c r="AI583" i="16" s="1"/>
  <c r="AH582" i="16"/>
  <c r="S582" i="16"/>
  <c r="AI582" i="16" s="1"/>
  <c r="AH581" i="16"/>
  <c r="S581" i="16"/>
  <c r="AI581" i="16" s="1"/>
  <c r="AH580" i="16"/>
  <c r="S580" i="16"/>
  <c r="AI580" i="16" s="1"/>
  <c r="AH579" i="16"/>
  <c r="S579" i="16"/>
  <c r="AI579" i="16" s="1"/>
  <c r="AH578" i="16"/>
  <c r="S578" i="16"/>
  <c r="AI578" i="16" s="1"/>
  <c r="AH577" i="16"/>
  <c r="S577" i="16"/>
  <c r="AI577" i="16" s="1"/>
  <c r="AH576" i="16"/>
  <c r="S576" i="16"/>
  <c r="AI576" i="16" s="1"/>
  <c r="AH575" i="16"/>
  <c r="S575" i="16"/>
  <c r="AI575" i="16" s="1"/>
  <c r="AH574" i="16"/>
  <c r="S574" i="16"/>
  <c r="AI574" i="16" s="1"/>
  <c r="AH573" i="16"/>
  <c r="S573" i="16"/>
  <c r="AI573" i="16" s="1"/>
  <c r="AH572" i="16"/>
  <c r="S572" i="16"/>
  <c r="AI572" i="16" s="1"/>
  <c r="AH571" i="16"/>
  <c r="S571" i="16"/>
  <c r="AI571" i="16" s="1"/>
  <c r="AH570" i="16"/>
  <c r="S570" i="16"/>
  <c r="AI570" i="16" s="1"/>
  <c r="AH569" i="16"/>
  <c r="S569" i="16"/>
  <c r="AI569" i="16" s="1"/>
  <c r="AH568" i="16"/>
  <c r="S568" i="16"/>
  <c r="AI568" i="16" s="1"/>
  <c r="AH567" i="16"/>
  <c r="S567" i="16"/>
  <c r="AI567" i="16" s="1"/>
  <c r="AH566" i="16"/>
  <c r="S566" i="16"/>
  <c r="AI566" i="16" s="1"/>
  <c r="AH565" i="16"/>
  <c r="S565" i="16"/>
  <c r="AI565" i="16" s="1"/>
  <c r="AH564" i="16"/>
  <c r="S564" i="16"/>
  <c r="AI564" i="16" s="1"/>
  <c r="AH563" i="16"/>
  <c r="S563" i="16"/>
  <c r="AI563" i="16" s="1"/>
  <c r="AH562" i="16"/>
  <c r="S562" i="16"/>
  <c r="AI562" i="16" s="1"/>
  <c r="AH561" i="16"/>
  <c r="S561" i="16"/>
  <c r="AI561" i="16" s="1"/>
  <c r="AH560" i="16"/>
  <c r="S560" i="16"/>
  <c r="AI560" i="16" s="1"/>
  <c r="AH559" i="16"/>
  <c r="S559" i="16"/>
  <c r="AI559" i="16" s="1"/>
  <c r="AH558" i="16"/>
  <c r="S558" i="16"/>
  <c r="AI558" i="16" s="1"/>
  <c r="AH557" i="16"/>
  <c r="S557" i="16"/>
  <c r="AI557" i="16" s="1"/>
  <c r="AH556" i="16"/>
  <c r="S556" i="16"/>
  <c r="AI556" i="16" s="1"/>
  <c r="AH555" i="16"/>
  <c r="S555" i="16"/>
  <c r="AI555" i="16" s="1"/>
  <c r="AH554" i="16"/>
  <c r="S554" i="16"/>
  <c r="AI554" i="16" s="1"/>
  <c r="AH553" i="16"/>
  <c r="S553" i="16"/>
  <c r="AI553" i="16" s="1"/>
  <c r="AH552" i="16"/>
  <c r="S552" i="16"/>
  <c r="AI552" i="16" s="1"/>
  <c r="AH551" i="16"/>
  <c r="S551" i="16"/>
  <c r="AI551" i="16" s="1"/>
  <c r="AH550" i="16"/>
  <c r="S550" i="16"/>
  <c r="AI550" i="16" s="1"/>
  <c r="AH549" i="16"/>
  <c r="S549" i="16"/>
  <c r="AI549" i="16" s="1"/>
  <c r="AH548" i="16"/>
  <c r="S548" i="16"/>
  <c r="AI548" i="16" s="1"/>
  <c r="AH547" i="16"/>
  <c r="S547" i="16"/>
  <c r="AI547" i="16" s="1"/>
  <c r="AH546" i="16"/>
  <c r="S546" i="16"/>
  <c r="AI546" i="16" s="1"/>
  <c r="AH545" i="16"/>
  <c r="S545" i="16"/>
  <c r="AI545" i="16" s="1"/>
  <c r="AH544" i="16"/>
  <c r="S544" i="16"/>
  <c r="AI544" i="16" s="1"/>
  <c r="AH543" i="16"/>
  <c r="S543" i="16"/>
  <c r="AI543" i="16" s="1"/>
  <c r="AH542" i="16"/>
  <c r="S542" i="16"/>
  <c r="AI542" i="16" s="1"/>
  <c r="AH541" i="16"/>
  <c r="S541" i="16"/>
  <c r="AI541" i="16" s="1"/>
  <c r="AH540" i="16"/>
  <c r="S540" i="16"/>
  <c r="AI540" i="16" s="1"/>
  <c r="AH539" i="16"/>
  <c r="S539" i="16"/>
  <c r="AI539" i="16" s="1"/>
  <c r="AH538" i="16"/>
  <c r="S538" i="16"/>
  <c r="AI538" i="16" s="1"/>
  <c r="AH537" i="16"/>
  <c r="S537" i="16"/>
  <c r="AI537" i="16" s="1"/>
  <c r="AH536" i="16"/>
  <c r="S536" i="16"/>
  <c r="AI536" i="16" s="1"/>
  <c r="AH535" i="16"/>
  <c r="S535" i="16"/>
  <c r="AI535" i="16" s="1"/>
  <c r="AH534" i="16"/>
  <c r="S534" i="16"/>
  <c r="AI534" i="16" s="1"/>
  <c r="AH533" i="16"/>
  <c r="S533" i="16"/>
  <c r="AI533" i="16" s="1"/>
  <c r="AH532" i="16"/>
  <c r="S532" i="16"/>
  <c r="AI532" i="16" s="1"/>
  <c r="AH531" i="16"/>
  <c r="S531" i="16"/>
  <c r="AI531" i="16" s="1"/>
  <c r="AH530" i="16"/>
  <c r="S530" i="16"/>
  <c r="AI530" i="16" s="1"/>
  <c r="AH529" i="16"/>
  <c r="S529" i="16"/>
  <c r="AI529" i="16" s="1"/>
  <c r="AH528" i="16"/>
  <c r="S528" i="16"/>
  <c r="AI528" i="16" s="1"/>
  <c r="AH527" i="16"/>
  <c r="S527" i="16"/>
  <c r="AI527" i="16" s="1"/>
  <c r="AH526" i="16"/>
  <c r="S526" i="16"/>
  <c r="AI526" i="16" s="1"/>
  <c r="AH525" i="16"/>
  <c r="S525" i="16"/>
  <c r="AI525" i="16" s="1"/>
  <c r="AH524" i="16"/>
  <c r="S524" i="16"/>
  <c r="AI524" i="16" s="1"/>
  <c r="AH523" i="16"/>
  <c r="S523" i="16"/>
  <c r="AI523" i="16" s="1"/>
  <c r="AH522" i="16"/>
  <c r="S522" i="16"/>
  <c r="AI522" i="16" s="1"/>
  <c r="AH521" i="16"/>
  <c r="S521" i="16"/>
  <c r="AI521" i="16" s="1"/>
  <c r="AH520" i="16"/>
  <c r="S520" i="16"/>
  <c r="AI520" i="16" s="1"/>
  <c r="AH519" i="16"/>
  <c r="S519" i="16"/>
  <c r="AI519" i="16" s="1"/>
  <c r="AH518" i="16"/>
  <c r="S518" i="16"/>
  <c r="AI518" i="16" s="1"/>
  <c r="AH517" i="16"/>
  <c r="S517" i="16"/>
  <c r="AI517" i="16" s="1"/>
  <c r="AH516" i="16"/>
  <c r="S516" i="16"/>
  <c r="AI516" i="16" s="1"/>
  <c r="AH515" i="16"/>
  <c r="S515" i="16"/>
  <c r="AI515" i="16" s="1"/>
  <c r="AH514" i="16"/>
  <c r="S514" i="16"/>
  <c r="AI514" i="16" s="1"/>
  <c r="AH513" i="16"/>
  <c r="S513" i="16"/>
  <c r="AI513" i="16" s="1"/>
  <c r="AH512" i="16"/>
  <c r="S512" i="16"/>
  <c r="AI512" i="16" s="1"/>
  <c r="AH511" i="16"/>
  <c r="S511" i="16"/>
  <c r="AI511" i="16" s="1"/>
  <c r="AH510" i="16"/>
  <c r="S510" i="16"/>
  <c r="AI510" i="16" s="1"/>
  <c r="AH509" i="16"/>
  <c r="S509" i="16"/>
  <c r="AI509" i="16" s="1"/>
  <c r="AH508" i="16"/>
  <c r="S508" i="16"/>
  <c r="AI508" i="16" s="1"/>
  <c r="AH507" i="16"/>
  <c r="S507" i="16"/>
  <c r="AI507" i="16" s="1"/>
  <c r="AH506" i="16"/>
  <c r="S506" i="16"/>
  <c r="AI506" i="16" s="1"/>
  <c r="AH505" i="16"/>
  <c r="S505" i="16"/>
  <c r="AI505" i="16" s="1"/>
  <c r="AH504" i="16"/>
  <c r="S504" i="16"/>
  <c r="AI504" i="16" s="1"/>
  <c r="AH503" i="16"/>
  <c r="S503" i="16"/>
  <c r="AI503" i="16" s="1"/>
  <c r="AH502" i="16"/>
  <c r="S502" i="16"/>
  <c r="AI502" i="16" s="1"/>
  <c r="AH501" i="16"/>
  <c r="S501" i="16"/>
  <c r="AI501" i="16" s="1"/>
  <c r="AH500" i="16"/>
  <c r="S500" i="16"/>
  <c r="AI500" i="16" s="1"/>
  <c r="AH499" i="16"/>
  <c r="S499" i="16"/>
  <c r="AI499" i="16" s="1"/>
  <c r="AH498" i="16"/>
  <c r="S498" i="16"/>
  <c r="AI498" i="16" s="1"/>
  <c r="AH497" i="16"/>
  <c r="S497" i="16"/>
  <c r="AI497" i="16" s="1"/>
  <c r="AH496" i="16"/>
  <c r="S496" i="16"/>
  <c r="AI496" i="16" s="1"/>
  <c r="AH495" i="16"/>
  <c r="S495" i="16"/>
  <c r="AI495" i="16" s="1"/>
  <c r="AH494" i="16"/>
  <c r="S494" i="16"/>
  <c r="AI494" i="16" s="1"/>
  <c r="AH493" i="16"/>
  <c r="S493" i="16"/>
  <c r="AI493" i="16" s="1"/>
  <c r="AH492" i="16"/>
  <c r="S492" i="16"/>
  <c r="AI492" i="16" s="1"/>
  <c r="AH491" i="16"/>
  <c r="S491" i="16"/>
  <c r="AI491" i="16" s="1"/>
  <c r="AH490" i="16"/>
  <c r="S490" i="16"/>
  <c r="AI490" i="16" s="1"/>
  <c r="AH489" i="16"/>
  <c r="S489" i="16"/>
  <c r="AI489" i="16" s="1"/>
  <c r="AH488" i="16"/>
  <c r="S488" i="16"/>
  <c r="AI488" i="16" s="1"/>
  <c r="AH487" i="16"/>
  <c r="S487" i="16"/>
  <c r="AI487" i="16" s="1"/>
  <c r="AH486" i="16"/>
  <c r="S486" i="16"/>
  <c r="AI486" i="16" s="1"/>
  <c r="AH485" i="16"/>
  <c r="S485" i="16"/>
  <c r="AI485" i="16" s="1"/>
  <c r="AH484" i="16"/>
  <c r="S484" i="16"/>
  <c r="AI484" i="16" s="1"/>
  <c r="AH483" i="16"/>
  <c r="S483" i="16"/>
  <c r="AI483" i="16" s="1"/>
  <c r="AH482" i="16"/>
  <c r="S482" i="16"/>
  <c r="AI482" i="16" s="1"/>
  <c r="AH481" i="16"/>
  <c r="S481" i="16"/>
  <c r="AI481" i="16" s="1"/>
  <c r="AH480" i="16"/>
  <c r="S480" i="16"/>
  <c r="AI480" i="16" s="1"/>
  <c r="AH479" i="16"/>
  <c r="S479" i="16"/>
  <c r="AI479" i="16" s="1"/>
  <c r="AH478" i="16"/>
  <c r="S478" i="16"/>
  <c r="AI478" i="16" s="1"/>
  <c r="AH477" i="16"/>
  <c r="S477" i="16"/>
  <c r="AI477" i="16" s="1"/>
  <c r="AH476" i="16"/>
  <c r="S476" i="16"/>
  <c r="AI476" i="16" s="1"/>
  <c r="AH475" i="16"/>
  <c r="S475" i="16"/>
  <c r="AI475" i="16" s="1"/>
  <c r="AH474" i="16"/>
  <c r="S474" i="16"/>
  <c r="AI474" i="16" s="1"/>
  <c r="AH473" i="16"/>
  <c r="S473" i="16"/>
  <c r="AI473" i="16" s="1"/>
  <c r="AH472" i="16"/>
  <c r="S472" i="16"/>
  <c r="AI472" i="16" s="1"/>
  <c r="AH471" i="16"/>
  <c r="S471" i="16"/>
  <c r="AI471" i="16" s="1"/>
  <c r="AH470" i="16"/>
  <c r="S470" i="16"/>
  <c r="AI470" i="16" s="1"/>
  <c r="AH469" i="16"/>
  <c r="S469" i="16"/>
  <c r="AI469" i="16" s="1"/>
  <c r="AH468" i="16"/>
  <c r="S468" i="16"/>
  <c r="AI468" i="16" s="1"/>
  <c r="AH467" i="16"/>
  <c r="S467" i="16"/>
  <c r="AI467" i="16" s="1"/>
  <c r="AH466" i="16"/>
  <c r="S466" i="16"/>
  <c r="AI466" i="16" s="1"/>
  <c r="AH465" i="16"/>
  <c r="S465" i="16"/>
  <c r="AI465" i="16" s="1"/>
  <c r="AH464" i="16"/>
  <c r="S464" i="16"/>
  <c r="AI464" i="16" s="1"/>
  <c r="AH463" i="16"/>
  <c r="S463" i="16"/>
  <c r="AI463" i="16" s="1"/>
  <c r="AH462" i="16"/>
  <c r="S462" i="16"/>
  <c r="AI462" i="16" s="1"/>
  <c r="AH461" i="16"/>
  <c r="S461" i="16"/>
  <c r="AI461" i="16" s="1"/>
  <c r="AH460" i="16"/>
  <c r="S460" i="16"/>
  <c r="AI460" i="16" s="1"/>
  <c r="AH459" i="16"/>
  <c r="S459" i="16"/>
  <c r="AI459" i="16" s="1"/>
  <c r="AH458" i="16"/>
  <c r="S458" i="16"/>
  <c r="AI458" i="16" s="1"/>
  <c r="AH457" i="16"/>
  <c r="S457" i="16"/>
  <c r="AI457" i="16" s="1"/>
  <c r="AH456" i="16"/>
  <c r="S456" i="16"/>
  <c r="AI456" i="16" s="1"/>
  <c r="AH455" i="16"/>
  <c r="S455" i="16"/>
  <c r="AI455" i="16" s="1"/>
  <c r="AH454" i="16"/>
  <c r="S454" i="16"/>
  <c r="AI454" i="16" s="1"/>
  <c r="AH453" i="16"/>
  <c r="S453" i="16"/>
  <c r="AI453" i="16" s="1"/>
  <c r="AH452" i="16"/>
  <c r="S452" i="16"/>
  <c r="AI452" i="16" s="1"/>
  <c r="AH451" i="16"/>
  <c r="S451" i="16"/>
  <c r="AI451" i="16" s="1"/>
  <c r="AH450" i="16"/>
  <c r="S450" i="16"/>
  <c r="AI450" i="16" s="1"/>
  <c r="AH449" i="16"/>
  <c r="S449" i="16"/>
  <c r="AI449" i="16" s="1"/>
  <c r="AH448" i="16"/>
  <c r="S448" i="16"/>
  <c r="AI448" i="16" s="1"/>
  <c r="AH447" i="16"/>
  <c r="S447" i="16"/>
  <c r="AI447" i="16" s="1"/>
  <c r="AH446" i="16"/>
  <c r="S446" i="16"/>
  <c r="AI446" i="16" s="1"/>
  <c r="AH445" i="16"/>
  <c r="S445" i="16"/>
  <c r="AI445" i="16" s="1"/>
  <c r="AH444" i="16"/>
  <c r="S444" i="16"/>
  <c r="AI444" i="16" s="1"/>
  <c r="AH443" i="16"/>
  <c r="S443" i="16"/>
  <c r="AI443" i="16" s="1"/>
  <c r="AH442" i="16"/>
  <c r="S442" i="16"/>
  <c r="AI442" i="16" s="1"/>
  <c r="AH441" i="16"/>
  <c r="S441" i="16"/>
  <c r="AI441" i="16" s="1"/>
  <c r="AH440" i="16"/>
  <c r="S440" i="16"/>
  <c r="AI440" i="16" s="1"/>
  <c r="AH439" i="16"/>
  <c r="S439" i="16"/>
  <c r="AI439" i="16" s="1"/>
  <c r="AH438" i="16"/>
  <c r="S438" i="16"/>
  <c r="AI438" i="16" s="1"/>
  <c r="AH437" i="16"/>
  <c r="S437" i="16"/>
  <c r="AI437" i="16" s="1"/>
  <c r="AH436" i="16"/>
  <c r="S436" i="16"/>
  <c r="AI436" i="16" s="1"/>
  <c r="AH435" i="16"/>
  <c r="S435" i="16"/>
  <c r="AI435" i="16" s="1"/>
  <c r="AH434" i="16"/>
  <c r="S434" i="16"/>
  <c r="AI434" i="16" s="1"/>
  <c r="AH433" i="16"/>
  <c r="S433" i="16"/>
  <c r="AI433" i="16" s="1"/>
  <c r="AH432" i="16"/>
  <c r="S432" i="16"/>
  <c r="AI432" i="16" s="1"/>
  <c r="AH431" i="16"/>
  <c r="S431" i="16"/>
  <c r="AI431" i="16" s="1"/>
  <c r="AH430" i="16"/>
  <c r="S430" i="16"/>
  <c r="AI430" i="16" s="1"/>
  <c r="AH429" i="16"/>
  <c r="S429" i="16"/>
  <c r="AI429" i="16" s="1"/>
  <c r="AH428" i="16"/>
  <c r="S428" i="16"/>
  <c r="AI428" i="16" s="1"/>
  <c r="AH427" i="16"/>
  <c r="S427" i="16"/>
  <c r="AI427" i="16" s="1"/>
  <c r="AH426" i="16"/>
  <c r="S426" i="16"/>
  <c r="AI426" i="16" s="1"/>
  <c r="AH425" i="16"/>
  <c r="S425" i="16"/>
  <c r="AI425" i="16" s="1"/>
  <c r="AH424" i="16"/>
  <c r="S424" i="16"/>
  <c r="AI424" i="16" s="1"/>
  <c r="AH423" i="16"/>
  <c r="S423" i="16"/>
  <c r="AI423" i="16" s="1"/>
  <c r="AH422" i="16"/>
  <c r="S422" i="16"/>
  <c r="AI422" i="16" s="1"/>
  <c r="AH421" i="16"/>
  <c r="S421" i="16"/>
  <c r="AI421" i="16" s="1"/>
  <c r="AH420" i="16"/>
  <c r="S420" i="16"/>
  <c r="AI420" i="16" s="1"/>
  <c r="AH419" i="16"/>
  <c r="S419" i="16"/>
  <c r="AI419" i="16" s="1"/>
  <c r="AH418" i="16"/>
  <c r="S418" i="16"/>
  <c r="AI418" i="16" s="1"/>
  <c r="AH417" i="16"/>
  <c r="S417" i="16"/>
  <c r="AI417" i="16" s="1"/>
  <c r="AH416" i="16"/>
  <c r="S416" i="16"/>
  <c r="AI416" i="16" s="1"/>
  <c r="AH415" i="16"/>
  <c r="S415" i="16"/>
  <c r="AI415" i="16" s="1"/>
  <c r="AH414" i="16"/>
  <c r="S414" i="16"/>
  <c r="AI414" i="16" s="1"/>
  <c r="AH413" i="16"/>
  <c r="S413" i="16"/>
  <c r="AI413" i="16" s="1"/>
  <c r="AH412" i="16"/>
  <c r="S412" i="16"/>
  <c r="AI412" i="16" s="1"/>
  <c r="AH411" i="16"/>
  <c r="S411" i="16"/>
  <c r="AI411" i="16" s="1"/>
  <c r="AH410" i="16"/>
  <c r="S410" i="16"/>
  <c r="AI410" i="16" s="1"/>
  <c r="AH409" i="16"/>
  <c r="S409" i="16"/>
  <c r="AI409" i="16" s="1"/>
  <c r="AH408" i="16"/>
  <c r="S408" i="16"/>
  <c r="AI408" i="16" s="1"/>
  <c r="AH407" i="16"/>
  <c r="S407" i="16"/>
  <c r="AI407" i="16" s="1"/>
  <c r="AH406" i="16"/>
  <c r="S406" i="16"/>
  <c r="AI406" i="16" s="1"/>
  <c r="AH405" i="16"/>
  <c r="S405" i="16"/>
  <c r="AI405" i="16" s="1"/>
  <c r="AH404" i="16"/>
  <c r="S404" i="16"/>
  <c r="AI404" i="16" s="1"/>
  <c r="AH403" i="16"/>
  <c r="S403" i="16"/>
  <c r="AI403" i="16" s="1"/>
  <c r="AH402" i="16"/>
  <c r="S402" i="16"/>
  <c r="AI402" i="16" s="1"/>
  <c r="AH401" i="16"/>
  <c r="S401" i="16"/>
  <c r="AI401" i="16" s="1"/>
  <c r="AH400" i="16"/>
  <c r="S400" i="16"/>
  <c r="AI400" i="16" s="1"/>
  <c r="AH399" i="16"/>
  <c r="S399" i="16"/>
  <c r="AI399" i="16" s="1"/>
  <c r="AH398" i="16"/>
  <c r="S398" i="16"/>
  <c r="AI398" i="16" s="1"/>
  <c r="AH397" i="16"/>
  <c r="S397" i="16"/>
  <c r="AI397" i="16" s="1"/>
  <c r="AH396" i="16"/>
  <c r="S396" i="16"/>
  <c r="AI396" i="16" s="1"/>
  <c r="AH395" i="16"/>
  <c r="S395" i="16"/>
  <c r="AI395" i="16" s="1"/>
  <c r="AH394" i="16"/>
  <c r="S394" i="16"/>
  <c r="AI394" i="16" s="1"/>
  <c r="AH393" i="16"/>
  <c r="S393" i="16"/>
  <c r="AI393" i="16" s="1"/>
  <c r="AH392" i="16"/>
  <c r="S392" i="16"/>
  <c r="AI392" i="16" s="1"/>
  <c r="AH391" i="16"/>
  <c r="S391" i="16"/>
  <c r="AI391" i="16" s="1"/>
  <c r="AH390" i="16"/>
  <c r="S390" i="16"/>
  <c r="AI390" i="16" s="1"/>
  <c r="AH389" i="16"/>
  <c r="S389" i="16"/>
  <c r="AI389" i="16" s="1"/>
  <c r="AH388" i="16"/>
  <c r="S388" i="16"/>
  <c r="AI388" i="16" s="1"/>
  <c r="AH387" i="16"/>
  <c r="S387" i="16"/>
  <c r="AI387" i="16" s="1"/>
  <c r="AH386" i="16"/>
  <c r="S386" i="16"/>
  <c r="AI386" i="16" s="1"/>
  <c r="AH385" i="16"/>
  <c r="S385" i="16"/>
  <c r="AI385" i="16" s="1"/>
  <c r="AH384" i="16"/>
  <c r="S384" i="16"/>
  <c r="AI384" i="16" s="1"/>
  <c r="AH383" i="16"/>
  <c r="S383" i="16"/>
  <c r="AI383" i="16" s="1"/>
  <c r="AH382" i="16"/>
  <c r="S382" i="16"/>
  <c r="AI382" i="16" s="1"/>
  <c r="AH381" i="16"/>
  <c r="S381" i="16"/>
  <c r="AI381" i="16" s="1"/>
  <c r="AH380" i="16"/>
  <c r="S380" i="16"/>
  <c r="AI380" i="16" s="1"/>
  <c r="AH379" i="16"/>
  <c r="S379" i="16"/>
  <c r="AI379" i="16" s="1"/>
  <c r="AH378" i="16"/>
  <c r="S378" i="16"/>
  <c r="AI378" i="16" s="1"/>
  <c r="AH377" i="16"/>
  <c r="S377" i="16"/>
  <c r="AI377" i="16" s="1"/>
  <c r="AH376" i="16"/>
  <c r="S376" i="16"/>
  <c r="AI376" i="16" s="1"/>
  <c r="AH375" i="16"/>
  <c r="S375" i="16"/>
  <c r="AI375" i="16" s="1"/>
  <c r="AH374" i="16"/>
  <c r="S374" i="16"/>
  <c r="AI374" i="16" s="1"/>
  <c r="AH373" i="16"/>
  <c r="S373" i="16"/>
  <c r="AI373" i="16" s="1"/>
  <c r="AH372" i="16"/>
  <c r="S372" i="16"/>
  <c r="AI372" i="16" s="1"/>
  <c r="AH371" i="16"/>
  <c r="S371" i="16"/>
  <c r="AI371" i="16" s="1"/>
  <c r="AH370" i="16"/>
  <c r="S370" i="16"/>
  <c r="AI370" i="16" s="1"/>
  <c r="AH369" i="16"/>
  <c r="S369" i="16"/>
  <c r="AI369" i="16" s="1"/>
  <c r="AH368" i="16"/>
  <c r="S368" i="16"/>
  <c r="AI368" i="16" s="1"/>
  <c r="AH367" i="16"/>
  <c r="S367" i="16"/>
  <c r="AI367" i="16" s="1"/>
  <c r="AH366" i="16"/>
  <c r="S366" i="16"/>
  <c r="AI366" i="16" s="1"/>
  <c r="AH365" i="16"/>
  <c r="S365" i="16"/>
  <c r="AI365" i="16" s="1"/>
  <c r="AH364" i="16"/>
  <c r="S364" i="16"/>
  <c r="AI364" i="16" s="1"/>
  <c r="AH363" i="16"/>
  <c r="S363" i="16"/>
  <c r="AI363" i="16" s="1"/>
  <c r="AH362" i="16"/>
  <c r="S362" i="16"/>
  <c r="AI362" i="16" s="1"/>
  <c r="AH361" i="16"/>
  <c r="S361" i="16"/>
  <c r="AI361" i="16" s="1"/>
  <c r="AH360" i="16"/>
  <c r="S360" i="16"/>
  <c r="AI360" i="16" s="1"/>
  <c r="AH359" i="16"/>
  <c r="S359" i="16"/>
  <c r="AI359" i="16" s="1"/>
  <c r="AH358" i="16"/>
  <c r="S358" i="16"/>
  <c r="AI358" i="16" s="1"/>
  <c r="AH357" i="16"/>
  <c r="S357" i="16"/>
  <c r="AI357" i="16" s="1"/>
  <c r="AH356" i="16"/>
  <c r="S356" i="16"/>
  <c r="AI356" i="16" s="1"/>
  <c r="AH355" i="16"/>
  <c r="S355" i="16"/>
  <c r="AI355" i="16" s="1"/>
  <c r="AH354" i="16"/>
  <c r="S354" i="16"/>
  <c r="AI354" i="16" s="1"/>
  <c r="AH353" i="16"/>
  <c r="S353" i="16"/>
  <c r="AI353" i="16" s="1"/>
  <c r="AH352" i="16"/>
  <c r="S352" i="16"/>
  <c r="AI352" i="16" s="1"/>
  <c r="AH351" i="16"/>
  <c r="S351" i="16"/>
  <c r="AI351" i="16" s="1"/>
  <c r="AH350" i="16"/>
  <c r="S350" i="16"/>
  <c r="AI350" i="16" s="1"/>
  <c r="AH349" i="16"/>
  <c r="S349" i="16"/>
  <c r="AI349" i="16" s="1"/>
  <c r="AH348" i="16"/>
  <c r="S348" i="16"/>
  <c r="AI348" i="16" s="1"/>
  <c r="AH347" i="16"/>
  <c r="S347" i="16"/>
  <c r="AI347" i="16" s="1"/>
  <c r="AH346" i="16"/>
  <c r="S346" i="16"/>
  <c r="AI346" i="16" s="1"/>
  <c r="AH345" i="16"/>
  <c r="S345" i="16"/>
  <c r="AI345" i="16" s="1"/>
  <c r="AH344" i="16"/>
  <c r="S344" i="16"/>
  <c r="AI344" i="16" s="1"/>
  <c r="AH343" i="16"/>
  <c r="S343" i="16"/>
  <c r="AI343" i="16" s="1"/>
  <c r="AH342" i="16"/>
  <c r="S342" i="16"/>
  <c r="AI342" i="16" s="1"/>
  <c r="AH341" i="16"/>
  <c r="S341" i="16"/>
  <c r="AI341" i="16" s="1"/>
  <c r="AH340" i="16"/>
  <c r="S340" i="16"/>
  <c r="AI340" i="16" s="1"/>
  <c r="AH339" i="16"/>
  <c r="S339" i="16"/>
  <c r="AI339" i="16" s="1"/>
  <c r="AH338" i="16"/>
  <c r="S338" i="16"/>
  <c r="AI338" i="16" s="1"/>
  <c r="AH337" i="16"/>
  <c r="S337" i="16"/>
  <c r="AI337" i="16" s="1"/>
  <c r="AH336" i="16"/>
  <c r="S336" i="16"/>
  <c r="AI336" i="16" s="1"/>
  <c r="AH335" i="16"/>
  <c r="S335" i="16"/>
  <c r="AI335" i="16" s="1"/>
  <c r="AH334" i="16"/>
  <c r="S334" i="16"/>
  <c r="AI334" i="16" s="1"/>
  <c r="AH333" i="16"/>
  <c r="S333" i="16"/>
  <c r="AI333" i="16" s="1"/>
  <c r="AH332" i="16"/>
  <c r="S332" i="16"/>
  <c r="AI332" i="16" s="1"/>
  <c r="AH331" i="16"/>
  <c r="S331" i="16"/>
  <c r="AI331" i="16" s="1"/>
  <c r="AH330" i="16"/>
  <c r="S330" i="16"/>
  <c r="AI330" i="16" s="1"/>
  <c r="AH329" i="16"/>
  <c r="S329" i="16"/>
  <c r="AI329" i="16" s="1"/>
  <c r="AH328" i="16"/>
  <c r="S328" i="16"/>
  <c r="AI328" i="16" s="1"/>
  <c r="AH327" i="16"/>
  <c r="S327" i="16"/>
  <c r="AI327" i="16" s="1"/>
  <c r="AH326" i="16"/>
  <c r="S326" i="16"/>
  <c r="AI326" i="16" s="1"/>
  <c r="AH325" i="16"/>
  <c r="S325" i="16"/>
  <c r="AI325" i="16" s="1"/>
  <c r="AH324" i="16"/>
  <c r="S324" i="16"/>
  <c r="AI324" i="16" s="1"/>
  <c r="AH323" i="16"/>
  <c r="S323" i="16"/>
  <c r="AI323" i="16" s="1"/>
  <c r="AH322" i="16"/>
  <c r="S322" i="16"/>
  <c r="AI322" i="16" s="1"/>
  <c r="AH321" i="16"/>
  <c r="S321" i="16"/>
  <c r="AI321" i="16" s="1"/>
  <c r="AH320" i="16"/>
  <c r="S320" i="16"/>
  <c r="AI320" i="16" s="1"/>
  <c r="AH319" i="16"/>
  <c r="S319" i="16"/>
  <c r="AI319" i="16" s="1"/>
  <c r="AH318" i="16"/>
  <c r="S318" i="16"/>
  <c r="AI318" i="16" s="1"/>
  <c r="AH317" i="16"/>
  <c r="S317" i="16"/>
  <c r="AI317" i="16" s="1"/>
  <c r="AH316" i="16"/>
  <c r="S316" i="16"/>
  <c r="AI316" i="16" s="1"/>
  <c r="AH315" i="16"/>
  <c r="S315" i="16"/>
  <c r="AI315" i="16" s="1"/>
  <c r="AH314" i="16"/>
  <c r="S314" i="16"/>
  <c r="AI314" i="16" s="1"/>
  <c r="AH313" i="16"/>
  <c r="S313" i="16"/>
  <c r="AI313" i="16" s="1"/>
  <c r="AH312" i="16"/>
  <c r="S312" i="16"/>
  <c r="AI312" i="16" s="1"/>
  <c r="AH311" i="16"/>
  <c r="S311" i="16"/>
  <c r="AI311" i="16" s="1"/>
  <c r="AH310" i="16"/>
  <c r="S310" i="16"/>
  <c r="AI310" i="16" s="1"/>
  <c r="AH309" i="16"/>
  <c r="S309" i="16"/>
  <c r="AI309" i="16" s="1"/>
  <c r="AH308" i="16"/>
  <c r="S308" i="16"/>
  <c r="AI308" i="16" s="1"/>
  <c r="AH307" i="16"/>
  <c r="S307" i="16"/>
  <c r="AI307" i="16" s="1"/>
  <c r="AH306" i="16"/>
  <c r="S306" i="16"/>
  <c r="AI306" i="16" s="1"/>
  <c r="AH305" i="16"/>
  <c r="S305" i="16"/>
  <c r="AI305" i="16" s="1"/>
  <c r="AH304" i="16"/>
  <c r="S304" i="16"/>
  <c r="AI304" i="16" s="1"/>
  <c r="AH303" i="16"/>
  <c r="S303" i="16"/>
  <c r="AI303" i="16" s="1"/>
  <c r="AH302" i="16"/>
  <c r="S302" i="16"/>
  <c r="AI302" i="16" s="1"/>
  <c r="AH301" i="16"/>
  <c r="S301" i="16"/>
  <c r="AI301" i="16" s="1"/>
  <c r="AH300" i="16"/>
  <c r="S300" i="16"/>
  <c r="AI300" i="16" s="1"/>
  <c r="AH299" i="16"/>
  <c r="S299" i="16"/>
  <c r="AI299" i="16" s="1"/>
  <c r="AH298" i="16"/>
  <c r="S298" i="16"/>
  <c r="AI298" i="16" s="1"/>
  <c r="AH297" i="16"/>
  <c r="S297" i="16"/>
  <c r="AI297" i="16" s="1"/>
  <c r="AH296" i="16"/>
  <c r="S296" i="16"/>
  <c r="AI296" i="16" s="1"/>
  <c r="AH295" i="16"/>
  <c r="S295" i="16"/>
  <c r="AI295" i="16" s="1"/>
  <c r="AH294" i="16"/>
  <c r="S294" i="16"/>
  <c r="AI294" i="16" s="1"/>
  <c r="AH293" i="16"/>
  <c r="S293" i="16"/>
  <c r="AI293" i="16" s="1"/>
  <c r="AH292" i="16"/>
  <c r="S292" i="16"/>
  <c r="AI292" i="16" s="1"/>
  <c r="AH291" i="16"/>
  <c r="S291" i="16"/>
  <c r="AI291" i="16" s="1"/>
  <c r="AH290" i="16"/>
  <c r="S290" i="16"/>
  <c r="AI290" i="16" s="1"/>
  <c r="AH289" i="16"/>
  <c r="S289" i="16"/>
  <c r="AI289" i="16" s="1"/>
  <c r="AH288" i="16"/>
  <c r="S288" i="16"/>
  <c r="AI288" i="16" s="1"/>
  <c r="AH287" i="16"/>
  <c r="S287" i="16"/>
  <c r="AI287" i="16" s="1"/>
  <c r="AH286" i="16"/>
  <c r="S286" i="16"/>
  <c r="AI286" i="16" s="1"/>
  <c r="AH285" i="16"/>
  <c r="S285" i="16"/>
  <c r="AI285" i="16" s="1"/>
  <c r="AH284" i="16"/>
  <c r="S284" i="16"/>
  <c r="AI284" i="16" s="1"/>
  <c r="AH283" i="16"/>
  <c r="S283" i="16"/>
  <c r="AI283" i="16" s="1"/>
  <c r="AH282" i="16"/>
  <c r="S282" i="16"/>
  <c r="AI282" i="16" s="1"/>
  <c r="AH281" i="16"/>
  <c r="S281" i="16"/>
  <c r="AI281" i="16" s="1"/>
  <c r="AH280" i="16"/>
  <c r="S280" i="16"/>
  <c r="AI280" i="16" s="1"/>
  <c r="AH279" i="16"/>
  <c r="S279" i="16"/>
  <c r="AI279" i="16" s="1"/>
  <c r="AH278" i="16"/>
  <c r="S278" i="16"/>
  <c r="AI278" i="16" s="1"/>
  <c r="AH277" i="16"/>
  <c r="S277" i="16"/>
  <c r="AI277" i="16" s="1"/>
  <c r="AH276" i="16"/>
  <c r="S276" i="16"/>
  <c r="AI276" i="16" s="1"/>
  <c r="AH275" i="16"/>
  <c r="S275" i="16"/>
  <c r="AI275" i="16" s="1"/>
  <c r="AH274" i="16"/>
  <c r="S274" i="16"/>
  <c r="AI274" i="16" s="1"/>
  <c r="AH273" i="16"/>
  <c r="S273" i="16"/>
  <c r="AI273" i="16" s="1"/>
  <c r="AH272" i="16"/>
  <c r="S272" i="16"/>
  <c r="AI272" i="16" s="1"/>
  <c r="AH271" i="16"/>
  <c r="S271" i="16"/>
  <c r="AI271" i="16" s="1"/>
  <c r="AH270" i="16"/>
  <c r="S270" i="16"/>
  <c r="AI270" i="16" s="1"/>
  <c r="AH269" i="16"/>
  <c r="S269" i="16"/>
  <c r="AI269" i="16" s="1"/>
  <c r="AH268" i="16"/>
  <c r="S268" i="16"/>
  <c r="AI268" i="16" s="1"/>
  <c r="AH267" i="16"/>
  <c r="S267" i="16"/>
  <c r="AI267" i="16" s="1"/>
  <c r="AH266" i="16"/>
  <c r="S266" i="16"/>
  <c r="AI266" i="16" s="1"/>
  <c r="AH265" i="16"/>
  <c r="S265" i="16"/>
  <c r="AI265" i="16" s="1"/>
  <c r="AH264" i="16"/>
  <c r="S264" i="16"/>
  <c r="AI264" i="16" s="1"/>
  <c r="AH263" i="16"/>
  <c r="S263" i="16"/>
  <c r="AI263" i="16" s="1"/>
  <c r="AH262" i="16"/>
  <c r="S262" i="16"/>
  <c r="AI262" i="16" s="1"/>
  <c r="AH261" i="16"/>
  <c r="S261" i="16"/>
  <c r="AI261" i="16" s="1"/>
  <c r="AH260" i="16"/>
  <c r="S260" i="16"/>
  <c r="AI260" i="16" s="1"/>
  <c r="AH259" i="16"/>
  <c r="S259" i="16"/>
  <c r="AI259" i="16" s="1"/>
  <c r="AH258" i="16"/>
  <c r="S258" i="16"/>
  <c r="AI258" i="16" s="1"/>
  <c r="AH257" i="16"/>
  <c r="S257" i="16"/>
  <c r="AI257" i="16" s="1"/>
  <c r="AH256" i="16"/>
  <c r="S256" i="16"/>
  <c r="AI256" i="16" s="1"/>
  <c r="AH255" i="16"/>
  <c r="S255" i="16"/>
  <c r="AI255" i="16" s="1"/>
  <c r="AH254" i="16"/>
  <c r="S254" i="16"/>
  <c r="AI254" i="16" s="1"/>
  <c r="AH253" i="16"/>
  <c r="S253" i="16"/>
  <c r="AI253" i="16" s="1"/>
  <c r="AH252" i="16"/>
  <c r="S252" i="16"/>
  <c r="AI252" i="16" s="1"/>
  <c r="AH251" i="16"/>
  <c r="S251" i="16"/>
  <c r="AI251" i="16" s="1"/>
  <c r="AH250" i="16"/>
  <c r="S250" i="16"/>
  <c r="AI250" i="16" s="1"/>
  <c r="AH249" i="16"/>
  <c r="S249" i="16"/>
  <c r="AI249" i="16" s="1"/>
  <c r="AH248" i="16"/>
  <c r="S248" i="16"/>
  <c r="AI248" i="16" s="1"/>
  <c r="AH247" i="16"/>
  <c r="S247" i="16"/>
  <c r="AI247" i="16" s="1"/>
  <c r="AH246" i="16"/>
  <c r="S246" i="16"/>
  <c r="AI246" i="16" s="1"/>
  <c r="AH245" i="16"/>
  <c r="S245" i="16"/>
  <c r="AI245" i="16" s="1"/>
  <c r="AH244" i="16"/>
  <c r="S244" i="16"/>
  <c r="AI244" i="16" s="1"/>
  <c r="AH243" i="16"/>
  <c r="S243" i="16"/>
  <c r="AI243" i="16" s="1"/>
  <c r="AH242" i="16"/>
  <c r="S242" i="16"/>
  <c r="AI242" i="16" s="1"/>
  <c r="AH241" i="16"/>
  <c r="S241" i="16"/>
  <c r="AI241" i="16" s="1"/>
  <c r="AH240" i="16"/>
  <c r="S240" i="16"/>
  <c r="AI240" i="16" s="1"/>
  <c r="AH239" i="16"/>
  <c r="S239" i="16"/>
  <c r="AI239" i="16" s="1"/>
  <c r="AH238" i="16"/>
  <c r="S238" i="16"/>
  <c r="AI238" i="16" s="1"/>
  <c r="AH237" i="16"/>
  <c r="S237" i="16"/>
  <c r="AI237" i="16" s="1"/>
  <c r="AH236" i="16"/>
  <c r="S236" i="16"/>
  <c r="AI236" i="16" s="1"/>
  <c r="AH235" i="16"/>
  <c r="S235" i="16"/>
  <c r="AI235" i="16" s="1"/>
  <c r="AH234" i="16"/>
  <c r="S234" i="16"/>
  <c r="AI234" i="16" s="1"/>
  <c r="AH233" i="16"/>
  <c r="S233" i="16"/>
  <c r="AI233" i="16" s="1"/>
  <c r="AH232" i="16"/>
  <c r="S232" i="16"/>
  <c r="AI232" i="16" s="1"/>
  <c r="AH231" i="16"/>
  <c r="S231" i="16"/>
  <c r="AI231" i="16" s="1"/>
  <c r="AH230" i="16"/>
  <c r="S230" i="16"/>
  <c r="AI230" i="16" s="1"/>
  <c r="AH229" i="16"/>
  <c r="S229" i="16"/>
  <c r="AI229" i="16" s="1"/>
  <c r="AH228" i="16"/>
  <c r="S228" i="16"/>
  <c r="AI228" i="16" s="1"/>
  <c r="AH227" i="16"/>
  <c r="S227" i="16"/>
  <c r="AI227" i="16" s="1"/>
  <c r="AH226" i="16"/>
  <c r="S226" i="16"/>
  <c r="AI226" i="16" s="1"/>
  <c r="AH225" i="16"/>
  <c r="S225" i="16"/>
  <c r="AI225" i="16" s="1"/>
  <c r="AH224" i="16"/>
  <c r="S224" i="16"/>
  <c r="AI224" i="16" s="1"/>
  <c r="AH223" i="16"/>
  <c r="S223" i="16"/>
  <c r="AI223" i="16" s="1"/>
  <c r="AH222" i="16"/>
  <c r="S222" i="16"/>
  <c r="AI222" i="16" s="1"/>
  <c r="AH221" i="16"/>
  <c r="S221" i="16"/>
  <c r="AI221" i="16" s="1"/>
  <c r="AH220" i="16"/>
  <c r="S220" i="16"/>
  <c r="AI220" i="16" s="1"/>
  <c r="AH219" i="16"/>
  <c r="S219" i="16"/>
  <c r="AI219" i="16" s="1"/>
  <c r="AH218" i="16"/>
  <c r="S218" i="16"/>
  <c r="AI218" i="16" s="1"/>
  <c r="AH217" i="16"/>
  <c r="S217" i="16"/>
  <c r="AI217" i="16" s="1"/>
  <c r="AH216" i="16"/>
  <c r="S216" i="16"/>
  <c r="AI216" i="16" s="1"/>
  <c r="AH215" i="16"/>
  <c r="S215" i="16"/>
  <c r="AI215" i="16" s="1"/>
  <c r="AH214" i="16"/>
  <c r="S214" i="16"/>
  <c r="AI214" i="16" s="1"/>
  <c r="AH213" i="16"/>
  <c r="S213" i="16"/>
  <c r="AI213" i="16" s="1"/>
  <c r="AH212" i="16"/>
  <c r="S212" i="16"/>
  <c r="AI212" i="16" s="1"/>
  <c r="AH211" i="16"/>
  <c r="S211" i="16"/>
  <c r="AI211" i="16" s="1"/>
  <c r="AH210" i="16"/>
  <c r="S210" i="16"/>
  <c r="AI210" i="16" s="1"/>
  <c r="AH209" i="16"/>
  <c r="S209" i="16"/>
  <c r="AI209" i="16" s="1"/>
  <c r="AH208" i="16"/>
  <c r="S208" i="16"/>
  <c r="AI208" i="16" s="1"/>
  <c r="AH207" i="16"/>
  <c r="S207" i="16"/>
  <c r="AI207" i="16" s="1"/>
  <c r="AH206" i="16"/>
  <c r="S206" i="16"/>
  <c r="AI206" i="16" s="1"/>
  <c r="AH205" i="16"/>
  <c r="S205" i="16"/>
  <c r="AI205" i="16" s="1"/>
  <c r="AH204" i="16"/>
  <c r="S204" i="16"/>
  <c r="AI204" i="16" s="1"/>
  <c r="AH203" i="16"/>
  <c r="S203" i="16"/>
  <c r="AI203" i="16" s="1"/>
  <c r="AH202" i="16"/>
  <c r="S202" i="16"/>
  <c r="AI202" i="16" s="1"/>
  <c r="AH201" i="16"/>
  <c r="S201" i="16"/>
  <c r="AI201" i="16" s="1"/>
  <c r="AH200" i="16"/>
  <c r="S200" i="16"/>
  <c r="AI200" i="16" s="1"/>
  <c r="AH199" i="16"/>
  <c r="S199" i="16"/>
  <c r="AI199" i="16" s="1"/>
  <c r="AH198" i="16"/>
  <c r="S198" i="16"/>
  <c r="AI198" i="16" s="1"/>
  <c r="AH197" i="16"/>
  <c r="S197" i="16"/>
  <c r="AI197" i="16" s="1"/>
  <c r="AH196" i="16"/>
  <c r="S196" i="16"/>
  <c r="AI196" i="16" s="1"/>
  <c r="AH195" i="16"/>
  <c r="S195" i="16"/>
  <c r="AI195" i="16" s="1"/>
  <c r="AH194" i="16"/>
  <c r="S194" i="16"/>
  <c r="AI194" i="16" s="1"/>
  <c r="AH193" i="16"/>
  <c r="S193" i="16"/>
  <c r="AI193" i="16" s="1"/>
  <c r="AH192" i="16"/>
  <c r="S192" i="16"/>
  <c r="AI192" i="16" s="1"/>
  <c r="AH191" i="16"/>
  <c r="S191" i="16"/>
  <c r="AI191" i="16" s="1"/>
  <c r="AH190" i="16"/>
  <c r="S190" i="16"/>
  <c r="AI190" i="16" s="1"/>
  <c r="AH189" i="16"/>
  <c r="S189" i="16"/>
  <c r="AI189" i="16" s="1"/>
  <c r="AH188" i="16"/>
  <c r="S188" i="16"/>
  <c r="AI188" i="16" s="1"/>
  <c r="AH187" i="16"/>
  <c r="S187" i="16"/>
  <c r="AI187" i="16" s="1"/>
  <c r="AH186" i="16"/>
  <c r="S186" i="16"/>
  <c r="AI186" i="16" s="1"/>
  <c r="AH185" i="16"/>
  <c r="S185" i="16"/>
  <c r="AI185" i="16" s="1"/>
  <c r="AH184" i="16"/>
  <c r="S184" i="16"/>
  <c r="AI184" i="16" s="1"/>
  <c r="AH183" i="16"/>
  <c r="S183" i="16"/>
  <c r="AI183" i="16" s="1"/>
  <c r="AH182" i="16"/>
  <c r="S182" i="16"/>
  <c r="AI182" i="16" s="1"/>
  <c r="AH181" i="16"/>
  <c r="S181" i="16"/>
  <c r="AI181" i="16" s="1"/>
  <c r="AH180" i="16"/>
  <c r="S180" i="16"/>
  <c r="AI180" i="16" s="1"/>
  <c r="AH179" i="16"/>
  <c r="S179" i="16"/>
  <c r="AI179" i="16" s="1"/>
  <c r="AH178" i="16"/>
  <c r="S178" i="16"/>
  <c r="AI178" i="16" s="1"/>
  <c r="AH177" i="16"/>
  <c r="S177" i="16"/>
  <c r="AI177" i="16" s="1"/>
  <c r="AH176" i="16"/>
  <c r="S176" i="16"/>
  <c r="AI176" i="16" s="1"/>
  <c r="AH175" i="16"/>
  <c r="S175" i="16"/>
  <c r="AI175" i="16" s="1"/>
  <c r="AH174" i="16"/>
  <c r="S174" i="16"/>
  <c r="AI174" i="16" s="1"/>
  <c r="AH173" i="16"/>
  <c r="S173" i="16"/>
  <c r="AI173" i="16" s="1"/>
  <c r="AH172" i="16"/>
  <c r="S172" i="16"/>
  <c r="AI172" i="16" s="1"/>
  <c r="AH171" i="16"/>
  <c r="S171" i="16"/>
  <c r="AI171" i="16" s="1"/>
  <c r="AH170" i="16"/>
  <c r="S170" i="16"/>
  <c r="AI170" i="16" s="1"/>
  <c r="AH169" i="16"/>
  <c r="S169" i="16"/>
  <c r="AI169" i="16" s="1"/>
  <c r="AH168" i="16"/>
  <c r="S168" i="16"/>
  <c r="AI168" i="16" s="1"/>
  <c r="AH167" i="16"/>
  <c r="S167" i="16"/>
  <c r="AI167" i="16" s="1"/>
  <c r="AH166" i="16"/>
  <c r="S166" i="16"/>
  <c r="AI166" i="16" s="1"/>
  <c r="AH165" i="16"/>
  <c r="S165" i="16"/>
  <c r="AI165" i="16" s="1"/>
  <c r="AH164" i="16"/>
  <c r="S164" i="16"/>
  <c r="AI164" i="16" s="1"/>
  <c r="AH163" i="16"/>
  <c r="S163" i="16"/>
  <c r="AI163" i="16" s="1"/>
  <c r="AH162" i="16"/>
  <c r="S162" i="16"/>
  <c r="AI162" i="16" s="1"/>
  <c r="AH161" i="16"/>
  <c r="S161" i="16"/>
  <c r="AI161" i="16" s="1"/>
  <c r="AH160" i="16"/>
  <c r="S160" i="16"/>
  <c r="AI160" i="16" s="1"/>
  <c r="AH159" i="16"/>
  <c r="S159" i="16"/>
  <c r="AI159" i="16" s="1"/>
  <c r="AH158" i="16"/>
  <c r="S158" i="16"/>
  <c r="AI158" i="16" s="1"/>
  <c r="AH157" i="16"/>
  <c r="S157" i="16"/>
  <c r="AI157" i="16" s="1"/>
  <c r="AH156" i="16"/>
  <c r="S156" i="16"/>
  <c r="AI156" i="16" s="1"/>
  <c r="AH155" i="16"/>
  <c r="S155" i="16"/>
  <c r="AI155" i="16" s="1"/>
  <c r="AH154" i="16"/>
  <c r="S154" i="16"/>
  <c r="AI154" i="16" s="1"/>
  <c r="AH153" i="16"/>
  <c r="S153" i="16"/>
  <c r="AI153" i="16" s="1"/>
  <c r="AH152" i="16"/>
  <c r="S152" i="16"/>
  <c r="AI152" i="16" s="1"/>
  <c r="AH151" i="16"/>
  <c r="S151" i="16"/>
  <c r="AI151" i="16" s="1"/>
  <c r="AH150" i="16"/>
  <c r="S150" i="16"/>
  <c r="AI150" i="16" s="1"/>
  <c r="AH149" i="16"/>
  <c r="S149" i="16"/>
  <c r="AI149" i="16" s="1"/>
  <c r="AH148" i="16"/>
  <c r="S148" i="16"/>
  <c r="AI148" i="16" s="1"/>
  <c r="AH147" i="16"/>
  <c r="S147" i="16"/>
  <c r="AI147" i="16" s="1"/>
  <c r="AH146" i="16"/>
  <c r="S146" i="16"/>
  <c r="AI146" i="16" s="1"/>
  <c r="AH145" i="16"/>
  <c r="S145" i="16"/>
  <c r="AI145" i="16" s="1"/>
  <c r="AH144" i="16"/>
  <c r="S144" i="16"/>
  <c r="AI144" i="16" s="1"/>
  <c r="AH143" i="16"/>
  <c r="S143" i="16"/>
  <c r="AI143" i="16" s="1"/>
  <c r="AH142" i="16"/>
  <c r="S142" i="16"/>
  <c r="AI142" i="16" s="1"/>
  <c r="AH141" i="16"/>
  <c r="S141" i="16"/>
  <c r="AI141" i="16" s="1"/>
  <c r="AH140" i="16"/>
  <c r="S140" i="16"/>
  <c r="AI140" i="16" s="1"/>
  <c r="AH139" i="16"/>
  <c r="S139" i="16"/>
  <c r="AI139" i="16" s="1"/>
  <c r="AH138" i="16"/>
  <c r="S138" i="16"/>
  <c r="AI138" i="16" s="1"/>
  <c r="AH137" i="16"/>
  <c r="S137" i="16"/>
  <c r="AI137" i="16" s="1"/>
  <c r="AH136" i="16"/>
  <c r="S136" i="16"/>
  <c r="AI136" i="16" s="1"/>
  <c r="AH135" i="16"/>
  <c r="S135" i="16"/>
  <c r="AI135" i="16" s="1"/>
  <c r="AH134" i="16"/>
  <c r="S134" i="16"/>
  <c r="AI134" i="16" s="1"/>
  <c r="AH133" i="16"/>
  <c r="S133" i="16"/>
  <c r="AI133" i="16" s="1"/>
  <c r="AH132" i="16"/>
  <c r="S132" i="16"/>
  <c r="AI132" i="16" s="1"/>
  <c r="AH131" i="16"/>
  <c r="S131" i="16"/>
  <c r="AI131" i="16" s="1"/>
  <c r="AH130" i="16"/>
  <c r="S130" i="16"/>
  <c r="AI130" i="16" s="1"/>
  <c r="AH129" i="16"/>
  <c r="S129" i="16"/>
  <c r="AI129" i="16" s="1"/>
  <c r="AH128" i="16"/>
  <c r="S128" i="16"/>
  <c r="AI128" i="16" s="1"/>
  <c r="AH127" i="16"/>
  <c r="S127" i="16"/>
  <c r="AI127" i="16" s="1"/>
  <c r="AH126" i="16"/>
  <c r="S126" i="16"/>
  <c r="AI126" i="16" s="1"/>
  <c r="AH125" i="16"/>
  <c r="S125" i="16"/>
  <c r="AI125" i="16" s="1"/>
  <c r="AH124" i="16"/>
  <c r="S124" i="16"/>
  <c r="AI124" i="16" s="1"/>
  <c r="AH123" i="16"/>
  <c r="S123" i="16"/>
  <c r="AI123" i="16" s="1"/>
  <c r="AH122" i="16"/>
  <c r="S122" i="16"/>
  <c r="AI122" i="16" s="1"/>
  <c r="AH121" i="16"/>
  <c r="S121" i="16"/>
  <c r="AI121" i="16" s="1"/>
  <c r="AH120" i="16"/>
  <c r="S120" i="16"/>
  <c r="AI120" i="16" s="1"/>
  <c r="AH119" i="16"/>
  <c r="S119" i="16"/>
  <c r="AI119" i="16" s="1"/>
  <c r="AH118" i="16"/>
  <c r="S118" i="16"/>
  <c r="AI118" i="16" s="1"/>
  <c r="AH117" i="16"/>
  <c r="S117" i="16"/>
  <c r="AI117" i="16" s="1"/>
  <c r="AH116" i="16"/>
  <c r="S116" i="16"/>
  <c r="AI116" i="16" s="1"/>
  <c r="AH115" i="16"/>
  <c r="S115" i="16"/>
  <c r="AI115" i="16" s="1"/>
  <c r="AH114" i="16"/>
  <c r="S114" i="16"/>
  <c r="AI114" i="16" s="1"/>
  <c r="AH113" i="16"/>
  <c r="S113" i="16"/>
  <c r="AI113" i="16" s="1"/>
  <c r="AH112" i="16"/>
  <c r="S112" i="16"/>
  <c r="AI112" i="16" s="1"/>
  <c r="AH111" i="16"/>
  <c r="S111" i="16"/>
  <c r="AI111" i="16" s="1"/>
  <c r="AH110" i="16"/>
  <c r="S110" i="16"/>
  <c r="AI110" i="16" s="1"/>
  <c r="AH109" i="16"/>
  <c r="S109" i="16"/>
  <c r="AI109" i="16" s="1"/>
  <c r="AH108" i="16"/>
  <c r="S108" i="16"/>
  <c r="AI108" i="16" s="1"/>
  <c r="AH107" i="16"/>
  <c r="S107" i="16"/>
  <c r="AI107" i="16" s="1"/>
  <c r="AH106" i="16"/>
  <c r="S106" i="16"/>
  <c r="AI106" i="16" s="1"/>
  <c r="AH105" i="16"/>
  <c r="S105" i="16"/>
  <c r="AI105" i="16" s="1"/>
  <c r="AH104" i="16"/>
  <c r="S104" i="16"/>
  <c r="AI104" i="16" s="1"/>
  <c r="AH103" i="16"/>
  <c r="S103" i="16"/>
  <c r="AI103" i="16" s="1"/>
  <c r="AH102" i="16"/>
  <c r="S102" i="16"/>
  <c r="AI102" i="16" s="1"/>
  <c r="AH101" i="16"/>
  <c r="S101" i="16"/>
  <c r="AI101" i="16" s="1"/>
  <c r="AH100" i="16"/>
  <c r="S100" i="16"/>
  <c r="AI100" i="16" s="1"/>
  <c r="AH99" i="16"/>
  <c r="S99" i="16"/>
  <c r="AI99" i="16" s="1"/>
  <c r="AH98" i="16"/>
  <c r="S98" i="16"/>
  <c r="AI98" i="16" s="1"/>
  <c r="AH97" i="16"/>
  <c r="S97" i="16"/>
  <c r="AI97" i="16" s="1"/>
  <c r="AH96" i="16"/>
  <c r="S96" i="16"/>
  <c r="AI96" i="16" s="1"/>
  <c r="AH95" i="16"/>
  <c r="S95" i="16"/>
  <c r="AI95" i="16" s="1"/>
  <c r="AH94" i="16"/>
  <c r="S94" i="16"/>
  <c r="AI94" i="16" s="1"/>
  <c r="AH93" i="16"/>
  <c r="S93" i="16"/>
  <c r="AI93" i="16" s="1"/>
  <c r="AH92" i="16"/>
  <c r="S92" i="16"/>
  <c r="AI92" i="16" s="1"/>
  <c r="AH91" i="16"/>
  <c r="S91" i="16"/>
  <c r="AI91" i="16" s="1"/>
  <c r="AH90" i="16"/>
  <c r="S90" i="16"/>
  <c r="AI90" i="16" s="1"/>
  <c r="AH89" i="16"/>
  <c r="S89" i="16"/>
  <c r="AI89" i="16" s="1"/>
  <c r="AH88" i="16"/>
  <c r="S88" i="16"/>
  <c r="AI88" i="16" s="1"/>
  <c r="AH87" i="16"/>
  <c r="S87" i="16"/>
  <c r="AI87" i="16" s="1"/>
  <c r="AH86" i="16"/>
  <c r="S86" i="16"/>
  <c r="AI86" i="16" s="1"/>
  <c r="AH85" i="16"/>
  <c r="S85" i="16"/>
  <c r="AI85" i="16" s="1"/>
  <c r="AH84" i="16"/>
  <c r="S84" i="16"/>
  <c r="AI84" i="16" s="1"/>
  <c r="AH83" i="16"/>
  <c r="S83" i="16"/>
  <c r="AI83" i="16" s="1"/>
  <c r="AH82" i="16"/>
  <c r="S82" i="16"/>
  <c r="AI82" i="16" s="1"/>
  <c r="AH81" i="16"/>
  <c r="S81" i="16"/>
  <c r="AI81" i="16" s="1"/>
  <c r="AH80" i="16"/>
  <c r="S80" i="16"/>
  <c r="AI80" i="16" s="1"/>
  <c r="AH79" i="16"/>
  <c r="S79" i="16"/>
  <c r="AI79" i="16" s="1"/>
  <c r="AH78" i="16"/>
  <c r="S78" i="16"/>
  <c r="AI78" i="16" s="1"/>
  <c r="AH77" i="16"/>
  <c r="S77" i="16"/>
  <c r="AI77" i="16" s="1"/>
  <c r="AH76" i="16"/>
  <c r="S76" i="16"/>
  <c r="AI76" i="16" s="1"/>
  <c r="AH75" i="16"/>
  <c r="S75" i="16"/>
  <c r="AI75" i="16" s="1"/>
  <c r="AH74" i="16"/>
  <c r="S74" i="16"/>
  <c r="AI74" i="16" s="1"/>
  <c r="AH73" i="16"/>
  <c r="S73" i="16"/>
  <c r="AI73" i="16" s="1"/>
  <c r="AH72" i="16"/>
  <c r="S72" i="16"/>
  <c r="AI72" i="16" s="1"/>
  <c r="AH71" i="16"/>
  <c r="S71" i="16"/>
  <c r="AI71" i="16" s="1"/>
  <c r="AH70" i="16"/>
  <c r="S70" i="16"/>
  <c r="AI70" i="16" s="1"/>
  <c r="AH69" i="16"/>
  <c r="S69" i="16"/>
  <c r="AI69" i="16" s="1"/>
  <c r="AH68" i="16"/>
  <c r="S68" i="16"/>
  <c r="AI68" i="16" s="1"/>
  <c r="AH67" i="16"/>
  <c r="S67" i="16"/>
  <c r="AI67" i="16" s="1"/>
  <c r="AH66" i="16"/>
  <c r="S66" i="16"/>
  <c r="AI66" i="16" s="1"/>
  <c r="AH65" i="16"/>
  <c r="S65" i="16"/>
  <c r="AI65" i="16" s="1"/>
  <c r="AH64" i="16"/>
  <c r="S64" i="16"/>
  <c r="AI64" i="16" s="1"/>
  <c r="AH63" i="16"/>
  <c r="S63" i="16"/>
  <c r="AI63" i="16" s="1"/>
  <c r="AH62" i="16"/>
  <c r="S62" i="16"/>
  <c r="AI62" i="16" s="1"/>
  <c r="AH61" i="16"/>
  <c r="S61" i="16"/>
  <c r="AI61" i="16" s="1"/>
  <c r="AH60" i="16"/>
  <c r="S60" i="16"/>
  <c r="AI60" i="16" s="1"/>
  <c r="AH59" i="16"/>
  <c r="S59" i="16"/>
  <c r="AI59" i="16" s="1"/>
  <c r="AH58" i="16"/>
  <c r="S58" i="16"/>
  <c r="AI58" i="16" s="1"/>
  <c r="AH57" i="16"/>
  <c r="S57" i="16"/>
  <c r="AI57" i="16" s="1"/>
  <c r="AH56" i="16"/>
  <c r="S56" i="16"/>
  <c r="AI56" i="16" s="1"/>
  <c r="AH55" i="16"/>
  <c r="S55" i="16"/>
  <c r="AI55" i="16" s="1"/>
  <c r="AH54" i="16"/>
  <c r="S54" i="16"/>
  <c r="AI54" i="16" s="1"/>
  <c r="AH53" i="16"/>
  <c r="S53" i="16"/>
  <c r="AI53" i="16" s="1"/>
  <c r="AH52" i="16"/>
  <c r="S52" i="16"/>
  <c r="AI52" i="16" s="1"/>
  <c r="AH51" i="16"/>
  <c r="S51" i="16"/>
  <c r="AI51" i="16" s="1"/>
  <c r="AH50" i="16"/>
  <c r="S50" i="16"/>
  <c r="AI50" i="16" s="1"/>
  <c r="AH49" i="16"/>
  <c r="S49" i="16"/>
  <c r="AI49" i="16" s="1"/>
  <c r="AH48" i="16"/>
  <c r="S48" i="16"/>
  <c r="AI48" i="16" s="1"/>
  <c r="AH47" i="16"/>
  <c r="S47" i="16"/>
  <c r="AI47" i="16" s="1"/>
  <c r="AH46" i="16"/>
  <c r="S46" i="16"/>
  <c r="AI46" i="16" s="1"/>
  <c r="AH45" i="16"/>
  <c r="S45" i="16"/>
  <c r="AI45" i="16" s="1"/>
  <c r="AH44" i="16"/>
  <c r="S44" i="16"/>
  <c r="AI44" i="16" s="1"/>
  <c r="AH43" i="16"/>
  <c r="S43" i="16"/>
  <c r="AI43" i="16" s="1"/>
  <c r="AH42" i="16"/>
  <c r="S42" i="16"/>
  <c r="AI42" i="16" s="1"/>
  <c r="AH41" i="16"/>
  <c r="S41" i="16"/>
  <c r="AI41" i="16" s="1"/>
  <c r="AH40" i="16"/>
  <c r="S40" i="16"/>
  <c r="AI40" i="16" s="1"/>
  <c r="AH39" i="16"/>
  <c r="S39" i="16"/>
  <c r="AI39" i="16" s="1"/>
  <c r="AH38" i="16"/>
  <c r="S38" i="16"/>
  <c r="AI38" i="16" s="1"/>
  <c r="AH37" i="16"/>
  <c r="S37" i="16"/>
  <c r="AI37" i="16" s="1"/>
  <c r="AH36" i="16"/>
  <c r="S36" i="16"/>
  <c r="AI36" i="16" s="1"/>
  <c r="AH35" i="16"/>
  <c r="S35" i="16"/>
  <c r="AI35" i="16" s="1"/>
  <c r="AH34" i="16"/>
  <c r="S34" i="16"/>
  <c r="AI34" i="16" s="1"/>
  <c r="AH33" i="16"/>
  <c r="S33" i="16"/>
  <c r="AI33" i="16" s="1"/>
  <c r="AH32" i="16"/>
  <c r="S32" i="16"/>
  <c r="AI32" i="16" s="1"/>
  <c r="AH31" i="16"/>
  <c r="S31" i="16"/>
  <c r="AI31" i="16" s="1"/>
  <c r="AH30" i="16"/>
  <c r="S30" i="16"/>
  <c r="AI30" i="16" s="1"/>
  <c r="AH29" i="16"/>
  <c r="S29" i="16"/>
  <c r="AI29" i="16" s="1"/>
  <c r="AH28" i="16"/>
  <c r="S28" i="16"/>
  <c r="AI28" i="16" s="1"/>
  <c r="AH27" i="16"/>
  <c r="S27" i="16"/>
  <c r="AI27" i="16" s="1"/>
  <c r="AH26" i="16"/>
  <c r="S26" i="16"/>
  <c r="AI26" i="16" s="1"/>
  <c r="AH25" i="16"/>
  <c r="S25" i="16"/>
  <c r="AI25" i="16" s="1"/>
  <c r="AH24" i="16"/>
  <c r="S24" i="16"/>
  <c r="AI24" i="16" s="1"/>
  <c r="AH23" i="16"/>
  <c r="S23" i="16"/>
  <c r="AI23" i="16" s="1"/>
  <c r="AH22" i="16"/>
  <c r="S22" i="16"/>
  <c r="AI22" i="16" s="1"/>
  <c r="AH21" i="16"/>
  <c r="S21" i="16"/>
  <c r="AI21" i="16" s="1"/>
  <c r="AH20" i="16"/>
  <c r="S20" i="16"/>
  <c r="AI20" i="16" s="1"/>
  <c r="AH19" i="16"/>
  <c r="S19" i="16"/>
  <c r="AI19" i="16" s="1"/>
  <c r="AH18" i="16"/>
  <c r="S18" i="16"/>
  <c r="AI18" i="16" s="1"/>
  <c r="AH17" i="16"/>
  <c r="S17" i="16"/>
  <c r="AI17" i="16" s="1"/>
  <c r="AH16" i="16"/>
  <c r="S16" i="16"/>
  <c r="AI16" i="16" s="1"/>
  <c r="Y11" i="16"/>
  <c r="Y10" i="16"/>
  <c r="AH15" i="16"/>
  <c r="S15" i="16"/>
  <c r="AI15" i="16" l="1"/>
  <c r="M11" i="16"/>
  <c r="M10" i="16"/>
  <c r="AL11" i="16" l="1"/>
  <c r="AJ9" i="17" s="1"/>
  <c r="AL10" i="16"/>
  <c r="AJ8" i="17" s="1"/>
  <c r="N1017" i="17" a="1"/>
  <c r="N1017" i="17"/>
  <c r="R1017" i="17"/>
  <c r="S1017" i="17"/>
  <c r="T1017" i="17"/>
  <c r="V1017" i="17"/>
  <c r="U1017" i="17"/>
  <c r="W1017" i="17"/>
  <c r="X1017" i="17"/>
  <c r="O1017" i="17"/>
  <c r="AA1017" i="17"/>
  <c r="AB1017" i="17"/>
  <c r="AD1017" i="17"/>
  <c r="AC1017" i="17"/>
  <c r="AE1017" i="17"/>
  <c r="AF1017" i="17"/>
  <c r="AG1017" i="17"/>
  <c r="AK1017" i="17"/>
  <c r="AJ1017" i="17"/>
  <c r="N1016" i="17" a="1"/>
  <c r="N1016" i="17"/>
  <c r="R1016" i="17"/>
  <c r="S1016" i="17"/>
  <c r="T1016" i="17"/>
  <c r="V1016" i="17"/>
  <c r="U1016" i="17"/>
  <c r="W1016" i="17"/>
  <c r="X1016" i="17"/>
  <c r="O1016" i="17"/>
  <c r="AA1016" i="17"/>
  <c r="AB1016" i="17"/>
  <c r="AD1016" i="17"/>
  <c r="AC1016" i="17"/>
  <c r="AE1016" i="17"/>
  <c r="AF1016" i="17"/>
  <c r="AG1016" i="17"/>
  <c r="AK1016" i="17"/>
  <c r="AJ1016" i="17"/>
  <c r="N1015" i="17" a="1"/>
  <c r="N1015" i="17"/>
  <c r="R1015" i="17"/>
  <c r="S1015" i="17"/>
  <c r="T1015" i="17"/>
  <c r="V1015" i="17"/>
  <c r="U1015" i="17"/>
  <c r="W1015" i="17"/>
  <c r="X1015" i="17"/>
  <c r="O1015" i="17"/>
  <c r="AA1015" i="17"/>
  <c r="AB1015" i="17"/>
  <c r="AD1015" i="17"/>
  <c r="AC1015" i="17"/>
  <c r="AE1015" i="17"/>
  <c r="AF1015" i="17"/>
  <c r="AG1015" i="17"/>
  <c r="AK1015" i="17"/>
  <c r="AJ1015" i="17"/>
  <c r="N1014" i="17" a="1"/>
  <c r="N1014" i="17"/>
  <c r="R1014" i="17"/>
  <c r="S1014" i="17"/>
  <c r="T1014" i="17"/>
  <c r="V1014" i="17"/>
  <c r="U1014" i="17"/>
  <c r="W1014" i="17"/>
  <c r="X1014" i="17"/>
  <c r="O1014" i="17"/>
  <c r="AA1014" i="17"/>
  <c r="AB1014" i="17"/>
  <c r="AD1014" i="17"/>
  <c r="AC1014" i="17"/>
  <c r="AE1014" i="17"/>
  <c r="AF1014" i="17"/>
  <c r="AG1014" i="17"/>
  <c r="AK1014" i="17"/>
  <c r="AJ1014" i="17"/>
  <c r="N1013" i="17" a="1"/>
  <c r="N1013" i="17"/>
  <c r="R1013" i="17"/>
  <c r="S1013" i="17"/>
  <c r="T1013" i="17"/>
  <c r="V1013" i="17"/>
  <c r="U1013" i="17"/>
  <c r="W1013" i="17"/>
  <c r="X1013" i="17"/>
  <c r="O1013" i="17"/>
  <c r="AA1013" i="17"/>
  <c r="AB1013" i="17"/>
  <c r="AD1013" i="17"/>
  <c r="AC1013" i="17"/>
  <c r="AE1013" i="17"/>
  <c r="AF1013" i="17"/>
  <c r="AG1013" i="17"/>
  <c r="AK1013" i="17"/>
  <c r="AJ1013" i="17"/>
  <c r="N1012" i="17" a="1"/>
  <c r="N1012" i="17"/>
  <c r="R1012" i="17"/>
  <c r="S1012" i="17"/>
  <c r="T1012" i="17"/>
  <c r="V1012" i="17"/>
  <c r="U1012" i="17"/>
  <c r="W1012" i="17"/>
  <c r="X1012" i="17"/>
  <c r="O1012" i="17"/>
  <c r="AA1012" i="17"/>
  <c r="AB1012" i="17"/>
  <c r="AD1012" i="17"/>
  <c r="AC1012" i="17"/>
  <c r="AE1012" i="17"/>
  <c r="AF1012" i="17"/>
  <c r="AG1012" i="17"/>
  <c r="AK1012" i="17"/>
  <c r="AJ1012" i="17"/>
  <c r="N1011" i="17" a="1"/>
  <c r="N1011" i="17"/>
  <c r="R1011" i="17"/>
  <c r="S1011" i="17"/>
  <c r="T1011" i="17"/>
  <c r="V1011" i="17"/>
  <c r="U1011" i="17"/>
  <c r="W1011" i="17"/>
  <c r="X1011" i="17"/>
  <c r="O1011" i="17"/>
  <c r="AA1011" i="17"/>
  <c r="AB1011" i="17"/>
  <c r="AD1011" i="17"/>
  <c r="AC1011" i="17"/>
  <c r="AE1011" i="17"/>
  <c r="AF1011" i="17"/>
  <c r="AG1011" i="17"/>
  <c r="AK1011" i="17"/>
  <c r="AJ1011" i="17"/>
  <c r="N1010" i="17" a="1"/>
  <c r="N1010" i="17"/>
  <c r="R1010" i="17"/>
  <c r="S1010" i="17"/>
  <c r="T1010" i="17"/>
  <c r="V1010" i="17"/>
  <c r="U1010" i="17"/>
  <c r="W1010" i="17"/>
  <c r="X1010" i="17"/>
  <c r="O1010" i="17"/>
  <c r="AA1010" i="17"/>
  <c r="AB1010" i="17"/>
  <c r="AD1010" i="17"/>
  <c r="AC1010" i="17"/>
  <c r="AE1010" i="17"/>
  <c r="AF1010" i="17"/>
  <c r="AG1010" i="17"/>
  <c r="AK1010" i="17"/>
  <c r="AJ1010" i="17"/>
  <c r="N1009" i="17" a="1"/>
  <c r="N1009" i="17"/>
  <c r="R1009" i="17"/>
  <c r="S1009" i="17"/>
  <c r="T1009" i="17"/>
  <c r="V1009" i="17"/>
  <c r="U1009" i="17"/>
  <c r="W1009" i="17"/>
  <c r="X1009" i="17"/>
  <c r="O1009" i="17"/>
  <c r="AA1009" i="17"/>
  <c r="AB1009" i="17"/>
  <c r="AD1009" i="17"/>
  <c r="AC1009" i="17"/>
  <c r="AE1009" i="17"/>
  <c r="AF1009" i="17"/>
  <c r="AG1009" i="17"/>
  <c r="AK1009" i="17"/>
  <c r="AJ1009" i="17"/>
  <c r="N1008" i="17" a="1"/>
  <c r="N1008" i="17"/>
  <c r="R1008" i="17"/>
  <c r="S1008" i="17"/>
  <c r="T1008" i="17"/>
  <c r="V1008" i="17"/>
  <c r="U1008" i="17"/>
  <c r="W1008" i="17"/>
  <c r="X1008" i="17"/>
  <c r="O1008" i="17"/>
  <c r="AA1008" i="17"/>
  <c r="AB1008" i="17"/>
  <c r="AD1008" i="17"/>
  <c r="AC1008" i="17"/>
  <c r="AE1008" i="17"/>
  <c r="AF1008" i="17"/>
  <c r="AG1008" i="17"/>
  <c r="AK1008" i="17"/>
  <c r="AJ1008" i="17"/>
  <c r="N1007" i="17" a="1"/>
  <c r="N1007" i="17"/>
  <c r="R1007" i="17"/>
  <c r="S1007" i="17"/>
  <c r="T1007" i="17"/>
  <c r="V1007" i="17"/>
  <c r="U1007" i="17"/>
  <c r="W1007" i="17"/>
  <c r="X1007" i="17"/>
  <c r="O1007" i="17"/>
  <c r="AA1007" i="17"/>
  <c r="AB1007" i="17"/>
  <c r="AD1007" i="17"/>
  <c r="AC1007" i="17"/>
  <c r="AE1007" i="17"/>
  <c r="AF1007" i="17"/>
  <c r="AG1007" i="17"/>
  <c r="AK1007" i="17"/>
  <c r="AJ1007" i="17"/>
  <c r="N1006" i="17" a="1"/>
  <c r="N1006" i="17"/>
  <c r="R1006" i="17"/>
  <c r="S1006" i="17"/>
  <c r="T1006" i="17"/>
  <c r="V1006" i="17"/>
  <c r="U1006" i="17"/>
  <c r="W1006" i="17"/>
  <c r="X1006" i="17"/>
  <c r="O1006" i="17"/>
  <c r="AA1006" i="17"/>
  <c r="AB1006" i="17"/>
  <c r="AD1006" i="17"/>
  <c r="AC1006" i="17"/>
  <c r="AE1006" i="17"/>
  <c r="AF1006" i="17"/>
  <c r="AG1006" i="17"/>
  <c r="AK1006" i="17"/>
  <c r="AJ1006" i="17"/>
  <c r="N1005" i="17" a="1"/>
  <c r="N1005" i="17"/>
  <c r="R1005" i="17"/>
  <c r="S1005" i="17"/>
  <c r="T1005" i="17"/>
  <c r="V1005" i="17"/>
  <c r="U1005" i="17"/>
  <c r="W1005" i="17"/>
  <c r="X1005" i="17"/>
  <c r="O1005" i="17"/>
  <c r="AA1005" i="17"/>
  <c r="AB1005" i="17"/>
  <c r="AD1005" i="17"/>
  <c r="AC1005" i="17"/>
  <c r="AE1005" i="17"/>
  <c r="AF1005" i="17"/>
  <c r="AG1005" i="17"/>
  <c r="AK1005" i="17"/>
  <c r="AJ1005" i="17"/>
  <c r="N1004" i="17" a="1"/>
  <c r="N1004" i="17"/>
  <c r="R1004" i="17"/>
  <c r="S1004" i="17"/>
  <c r="T1004" i="17"/>
  <c r="V1004" i="17"/>
  <c r="U1004" i="17"/>
  <c r="W1004" i="17"/>
  <c r="X1004" i="17"/>
  <c r="O1004" i="17"/>
  <c r="AA1004" i="17"/>
  <c r="AB1004" i="17"/>
  <c r="AD1004" i="17"/>
  <c r="AC1004" i="17"/>
  <c r="AE1004" i="17"/>
  <c r="AF1004" i="17"/>
  <c r="AG1004" i="17"/>
  <c r="AK1004" i="17"/>
  <c r="AJ1004" i="17"/>
  <c r="N1003" i="17" a="1"/>
  <c r="N1003" i="17"/>
  <c r="R1003" i="17"/>
  <c r="S1003" i="17"/>
  <c r="T1003" i="17"/>
  <c r="V1003" i="17"/>
  <c r="U1003" i="17"/>
  <c r="W1003" i="17"/>
  <c r="X1003" i="17"/>
  <c r="O1003" i="17"/>
  <c r="AA1003" i="17"/>
  <c r="AB1003" i="17"/>
  <c r="AD1003" i="17"/>
  <c r="AC1003" i="17"/>
  <c r="AE1003" i="17"/>
  <c r="AF1003" i="17"/>
  <c r="AG1003" i="17"/>
  <c r="AK1003" i="17"/>
  <c r="AJ1003" i="17"/>
  <c r="N1002" i="17" a="1"/>
  <c r="N1002" i="17"/>
  <c r="R1002" i="17"/>
  <c r="S1002" i="17"/>
  <c r="T1002" i="17"/>
  <c r="V1002" i="17"/>
  <c r="U1002" i="17"/>
  <c r="W1002" i="17"/>
  <c r="X1002" i="17"/>
  <c r="O1002" i="17"/>
  <c r="AA1002" i="17"/>
  <c r="AB1002" i="17"/>
  <c r="AD1002" i="17"/>
  <c r="AC1002" i="17"/>
  <c r="AE1002" i="17"/>
  <c r="AF1002" i="17"/>
  <c r="AG1002" i="17"/>
  <c r="AK1002" i="17"/>
  <c r="AJ1002" i="17"/>
  <c r="N1001" i="17" a="1"/>
  <c r="N1001" i="17"/>
  <c r="R1001" i="17"/>
  <c r="S1001" i="17"/>
  <c r="T1001" i="17"/>
  <c r="V1001" i="17"/>
  <c r="U1001" i="17"/>
  <c r="W1001" i="17"/>
  <c r="X1001" i="17"/>
  <c r="O1001" i="17"/>
  <c r="AA1001" i="17"/>
  <c r="AB1001" i="17"/>
  <c r="AD1001" i="17"/>
  <c r="AC1001" i="17"/>
  <c r="AE1001" i="17"/>
  <c r="AF1001" i="17"/>
  <c r="AG1001" i="17"/>
  <c r="AK1001" i="17"/>
  <c r="AJ1001" i="17"/>
  <c r="N1000" i="17" a="1"/>
  <c r="N1000" i="17"/>
  <c r="R1000" i="17"/>
  <c r="S1000" i="17"/>
  <c r="T1000" i="17"/>
  <c r="V1000" i="17"/>
  <c r="U1000" i="17"/>
  <c r="W1000" i="17"/>
  <c r="X1000" i="17"/>
  <c r="O1000" i="17"/>
  <c r="AA1000" i="17"/>
  <c r="AB1000" i="17"/>
  <c r="AD1000" i="17"/>
  <c r="AC1000" i="17"/>
  <c r="AE1000" i="17"/>
  <c r="AF1000" i="17"/>
  <c r="AG1000" i="17"/>
  <c r="AK1000" i="17"/>
  <c r="AJ1000" i="17"/>
  <c r="N999" i="17" a="1"/>
  <c r="N999" i="17"/>
  <c r="R999" i="17"/>
  <c r="S999" i="17"/>
  <c r="T999" i="17"/>
  <c r="V999" i="17"/>
  <c r="U999" i="17"/>
  <c r="W999" i="17"/>
  <c r="X999" i="17"/>
  <c r="O999" i="17"/>
  <c r="AA999" i="17"/>
  <c r="AB999" i="17"/>
  <c r="AD999" i="17"/>
  <c r="AC999" i="17"/>
  <c r="AE999" i="17"/>
  <c r="AF999" i="17"/>
  <c r="AG999" i="17"/>
  <c r="AK999" i="17"/>
  <c r="AJ999" i="17"/>
  <c r="N998" i="17" a="1"/>
  <c r="N998" i="17"/>
  <c r="R998" i="17"/>
  <c r="S998" i="17"/>
  <c r="T998" i="17"/>
  <c r="V998" i="17"/>
  <c r="U998" i="17"/>
  <c r="W998" i="17"/>
  <c r="X998" i="17"/>
  <c r="O998" i="17"/>
  <c r="AA998" i="17"/>
  <c r="AB998" i="17"/>
  <c r="AD998" i="17"/>
  <c r="AC998" i="17"/>
  <c r="AE998" i="17"/>
  <c r="AF998" i="17"/>
  <c r="AG998" i="17"/>
  <c r="AK998" i="17"/>
  <c r="AJ998" i="17"/>
  <c r="N997" i="17" a="1"/>
  <c r="N997" i="17"/>
  <c r="R997" i="17"/>
  <c r="S997" i="17"/>
  <c r="T997" i="17"/>
  <c r="V997" i="17"/>
  <c r="U997" i="17"/>
  <c r="W997" i="17"/>
  <c r="X997" i="17"/>
  <c r="O997" i="17"/>
  <c r="AA997" i="17"/>
  <c r="AB997" i="17"/>
  <c r="AD997" i="17"/>
  <c r="AC997" i="17"/>
  <c r="AE997" i="17"/>
  <c r="AF997" i="17"/>
  <c r="AG997" i="17"/>
  <c r="AK997" i="17"/>
  <c r="AJ997" i="17"/>
  <c r="N996" i="17" a="1"/>
  <c r="N996" i="17"/>
  <c r="R996" i="17"/>
  <c r="S996" i="17"/>
  <c r="T996" i="17"/>
  <c r="V996" i="17"/>
  <c r="U996" i="17"/>
  <c r="W996" i="17"/>
  <c r="X996" i="17"/>
  <c r="O996" i="17"/>
  <c r="AA996" i="17"/>
  <c r="AB996" i="17"/>
  <c r="AD996" i="17"/>
  <c r="AC996" i="17"/>
  <c r="AE996" i="17"/>
  <c r="AF996" i="17"/>
  <c r="AG996" i="17"/>
  <c r="AK996" i="17"/>
  <c r="AJ996" i="17"/>
  <c r="N995" i="17" a="1"/>
  <c r="N995" i="17"/>
  <c r="R995" i="17"/>
  <c r="S995" i="17"/>
  <c r="T995" i="17"/>
  <c r="V995" i="17"/>
  <c r="U995" i="17"/>
  <c r="W995" i="17"/>
  <c r="X995" i="17"/>
  <c r="O995" i="17"/>
  <c r="AA995" i="17"/>
  <c r="AB995" i="17"/>
  <c r="AD995" i="17"/>
  <c r="AC995" i="17"/>
  <c r="AE995" i="17"/>
  <c r="AF995" i="17"/>
  <c r="AG995" i="17"/>
  <c r="AK995" i="17"/>
  <c r="AJ995" i="17"/>
  <c r="N994" i="17" a="1"/>
  <c r="N994" i="17"/>
  <c r="R994" i="17"/>
  <c r="S994" i="17"/>
  <c r="T994" i="17"/>
  <c r="V994" i="17"/>
  <c r="U994" i="17"/>
  <c r="W994" i="17"/>
  <c r="X994" i="17"/>
  <c r="O994" i="17"/>
  <c r="AA994" i="17"/>
  <c r="AB994" i="17"/>
  <c r="AD994" i="17"/>
  <c r="AC994" i="17"/>
  <c r="AE994" i="17"/>
  <c r="AF994" i="17"/>
  <c r="AG994" i="17"/>
  <c r="AK994" i="17"/>
  <c r="AJ994" i="17"/>
  <c r="N993" i="17" a="1"/>
  <c r="N993" i="17"/>
  <c r="R993" i="17"/>
  <c r="S993" i="17"/>
  <c r="T993" i="17"/>
  <c r="V993" i="17"/>
  <c r="U993" i="17"/>
  <c r="W993" i="17"/>
  <c r="X993" i="17"/>
  <c r="O993" i="17"/>
  <c r="AA993" i="17"/>
  <c r="AB993" i="17"/>
  <c r="AD993" i="17"/>
  <c r="AC993" i="17"/>
  <c r="AE993" i="17"/>
  <c r="AF993" i="17"/>
  <c r="AG993" i="17"/>
  <c r="AK993" i="17"/>
  <c r="AJ993" i="17"/>
  <c r="N992" i="17" a="1"/>
  <c r="N992" i="17"/>
  <c r="R992" i="17"/>
  <c r="S992" i="17"/>
  <c r="T992" i="17"/>
  <c r="V992" i="17"/>
  <c r="U992" i="17"/>
  <c r="W992" i="17"/>
  <c r="X992" i="17"/>
  <c r="O992" i="17"/>
  <c r="AA992" i="17"/>
  <c r="AB992" i="17"/>
  <c r="AD992" i="17"/>
  <c r="AC992" i="17"/>
  <c r="AE992" i="17"/>
  <c r="AF992" i="17"/>
  <c r="AG992" i="17"/>
  <c r="AK992" i="17"/>
  <c r="AJ992" i="17"/>
  <c r="N991" i="17" a="1"/>
  <c r="N991" i="17"/>
  <c r="R991" i="17"/>
  <c r="S991" i="17"/>
  <c r="T991" i="17"/>
  <c r="V991" i="17"/>
  <c r="U991" i="17"/>
  <c r="W991" i="17"/>
  <c r="X991" i="17"/>
  <c r="O991" i="17"/>
  <c r="AA991" i="17"/>
  <c r="AB991" i="17"/>
  <c r="AD991" i="17"/>
  <c r="AC991" i="17"/>
  <c r="AE991" i="17"/>
  <c r="AF991" i="17"/>
  <c r="AG991" i="17"/>
  <c r="AK991" i="17"/>
  <c r="AJ991" i="17"/>
  <c r="N990" i="17" a="1"/>
  <c r="N990" i="17"/>
  <c r="R990" i="17"/>
  <c r="S990" i="17"/>
  <c r="T990" i="17"/>
  <c r="V990" i="17"/>
  <c r="U990" i="17"/>
  <c r="W990" i="17"/>
  <c r="X990" i="17"/>
  <c r="O990" i="17"/>
  <c r="AA990" i="17"/>
  <c r="AB990" i="17"/>
  <c r="AD990" i="17"/>
  <c r="AC990" i="17"/>
  <c r="AE990" i="17"/>
  <c r="AF990" i="17"/>
  <c r="AG990" i="17"/>
  <c r="AK990" i="17"/>
  <c r="AJ990" i="17"/>
  <c r="N989" i="17" a="1"/>
  <c r="N989" i="17"/>
  <c r="R989" i="17"/>
  <c r="S989" i="17"/>
  <c r="T989" i="17"/>
  <c r="V989" i="17"/>
  <c r="U989" i="17"/>
  <c r="W989" i="17"/>
  <c r="X989" i="17"/>
  <c r="O989" i="17"/>
  <c r="AA989" i="17"/>
  <c r="AB989" i="17"/>
  <c r="AD989" i="17"/>
  <c r="AC989" i="17"/>
  <c r="AE989" i="17"/>
  <c r="AF989" i="17"/>
  <c r="AG989" i="17"/>
  <c r="AK989" i="17"/>
  <c r="AJ989" i="17"/>
  <c r="N988" i="17" a="1"/>
  <c r="N988" i="17"/>
  <c r="R988" i="17"/>
  <c r="S988" i="17"/>
  <c r="T988" i="17"/>
  <c r="V988" i="17"/>
  <c r="U988" i="17"/>
  <c r="W988" i="17"/>
  <c r="X988" i="17"/>
  <c r="O988" i="17"/>
  <c r="AA988" i="17"/>
  <c r="AB988" i="17"/>
  <c r="AD988" i="17"/>
  <c r="AC988" i="17"/>
  <c r="AE988" i="17"/>
  <c r="AF988" i="17"/>
  <c r="AG988" i="17"/>
  <c r="AK988" i="17"/>
  <c r="AJ988" i="17"/>
  <c r="N987" i="17" a="1"/>
  <c r="N987" i="17"/>
  <c r="R987" i="17"/>
  <c r="S987" i="17"/>
  <c r="T987" i="17"/>
  <c r="V987" i="17"/>
  <c r="U987" i="17"/>
  <c r="W987" i="17"/>
  <c r="X987" i="17"/>
  <c r="O987" i="17"/>
  <c r="AA987" i="17"/>
  <c r="AB987" i="17"/>
  <c r="AD987" i="17"/>
  <c r="AC987" i="17"/>
  <c r="AE987" i="17"/>
  <c r="AF987" i="17"/>
  <c r="AG987" i="17"/>
  <c r="AK987" i="17"/>
  <c r="AJ987" i="17"/>
  <c r="N986" i="17" a="1"/>
  <c r="N986" i="17"/>
  <c r="R986" i="17"/>
  <c r="S986" i="17"/>
  <c r="T986" i="17"/>
  <c r="V986" i="17"/>
  <c r="U986" i="17"/>
  <c r="W986" i="17"/>
  <c r="X986" i="17"/>
  <c r="O986" i="17"/>
  <c r="AA986" i="17"/>
  <c r="AB986" i="17"/>
  <c r="AD986" i="17"/>
  <c r="AC986" i="17"/>
  <c r="AE986" i="17"/>
  <c r="AF986" i="17"/>
  <c r="AG986" i="17"/>
  <c r="AK986" i="17"/>
  <c r="AJ986" i="17"/>
  <c r="N985" i="17" a="1"/>
  <c r="N985" i="17"/>
  <c r="R985" i="17"/>
  <c r="S985" i="17"/>
  <c r="T985" i="17"/>
  <c r="V985" i="17"/>
  <c r="U985" i="17"/>
  <c r="W985" i="17"/>
  <c r="X985" i="17"/>
  <c r="O985" i="17"/>
  <c r="AA985" i="17"/>
  <c r="AB985" i="17"/>
  <c r="AD985" i="17"/>
  <c r="AC985" i="17"/>
  <c r="AE985" i="17"/>
  <c r="AF985" i="17"/>
  <c r="AG985" i="17"/>
  <c r="AK985" i="17"/>
  <c r="AJ985" i="17"/>
  <c r="N984" i="17" a="1"/>
  <c r="N984" i="17"/>
  <c r="R984" i="17"/>
  <c r="S984" i="17"/>
  <c r="T984" i="17"/>
  <c r="V984" i="17"/>
  <c r="U984" i="17"/>
  <c r="W984" i="17"/>
  <c r="X984" i="17"/>
  <c r="O984" i="17"/>
  <c r="AA984" i="17"/>
  <c r="AB984" i="17"/>
  <c r="AD984" i="17"/>
  <c r="AC984" i="17"/>
  <c r="AE984" i="17"/>
  <c r="AF984" i="17"/>
  <c r="AG984" i="17"/>
  <c r="AK984" i="17"/>
  <c r="AJ984" i="17"/>
  <c r="N983" i="17" a="1"/>
  <c r="N983" i="17"/>
  <c r="R983" i="17"/>
  <c r="S983" i="17"/>
  <c r="T983" i="17"/>
  <c r="V983" i="17"/>
  <c r="U983" i="17"/>
  <c r="W983" i="17"/>
  <c r="X983" i="17"/>
  <c r="O983" i="17"/>
  <c r="AA983" i="17"/>
  <c r="AB983" i="17"/>
  <c r="AD983" i="17"/>
  <c r="AC983" i="17"/>
  <c r="AE983" i="17"/>
  <c r="AF983" i="17"/>
  <c r="AG983" i="17"/>
  <c r="AK983" i="17"/>
  <c r="AJ983" i="17"/>
  <c r="N982" i="17" a="1"/>
  <c r="N982" i="17"/>
  <c r="R982" i="17"/>
  <c r="S982" i="17"/>
  <c r="T982" i="17"/>
  <c r="V982" i="17"/>
  <c r="U982" i="17"/>
  <c r="W982" i="17"/>
  <c r="X982" i="17"/>
  <c r="O982" i="17"/>
  <c r="AA982" i="17"/>
  <c r="AB982" i="17"/>
  <c r="AD982" i="17"/>
  <c r="AC982" i="17"/>
  <c r="AE982" i="17"/>
  <c r="AF982" i="17"/>
  <c r="AG982" i="17"/>
  <c r="AK982" i="17"/>
  <c r="AJ982" i="17"/>
  <c r="N981" i="17" a="1"/>
  <c r="N981" i="17"/>
  <c r="R981" i="17"/>
  <c r="S981" i="17"/>
  <c r="T981" i="17"/>
  <c r="V981" i="17"/>
  <c r="U981" i="17"/>
  <c r="W981" i="17"/>
  <c r="X981" i="17"/>
  <c r="O981" i="17"/>
  <c r="AA981" i="17"/>
  <c r="AB981" i="17"/>
  <c r="AD981" i="17"/>
  <c r="AC981" i="17"/>
  <c r="AE981" i="17"/>
  <c r="AF981" i="17"/>
  <c r="AG981" i="17"/>
  <c r="AK981" i="17"/>
  <c r="AJ981" i="17"/>
  <c r="N980" i="17" a="1"/>
  <c r="N980" i="17"/>
  <c r="R980" i="17"/>
  <c r="S980" i="17"/>
  <c r="T980" i="17"/>
  <c r="V980" i="17"/>
  <c r="U980" i="17"/>
  <c r="W980" i="17"/>
  <c r="X980" i="17"/>
  <c r="O980" i="17"/>
  <c r="AA980" i="17"/>
  <c r="AB980" i="17"/>
  <c r="AD980" i="17"/>
  <c r="AC980" i="17"/>
  <c r="AE980" i="17"/>
  <c r="AF980" i="17"/>
  <c r="AG980" i="17"/>
  <c r="AK980" i="17"/>
  <c r="AJ980" i="17"/>
  <c r="N979" i="17" a="1"/>
  <c r="N979" i="17"/>
  <c r="R979" i="17"/>
  <c r="S979" i="17"/>
  <c r="T979" i="17"/>
  <c r="V979" i="17"/>
  <c r="U979" i="17"/>
  <c r="W979" i="17"/>
  <c r="X979" i="17"/>
  <c r="O979" i="17"/>
  <c r="AA979" i="17"/>
  <c r="AB979" i="17"/>
  <c r="AD979" i="17"/>
  <c r="AC979" i="17"/>
  <c r="AE979" i="17"/>
  <c r="AF979" i="17"/>
  <c r="AG979" i="17"/>
  <c r="AK979" i="17"/>
  <c r="AJ979" i="17"/>
  <c r="N978" i="17" a="1"/>
  <c r="N978" i="17"/>
  <c r="R978" i="17"/>
  <c r="S978" i="17"/>
  <c r="T978" i="17"/>
  <c r="V978" i="17"/>
  <c r="U978" i="17"/>
  <c r="W978" i="17"/>
  <c r="X978" i="17"/>
  <c r="O978" i="17"/>
  <c r="AA978" i="17"/>
  <c r="AB978" i="17"/>
  <c r="AD978" i="17"/>
  <c r="AC978" i="17"/>
  <c r="AE978" i="17"/>
  <c r="AF978" i="17"/>
  <c r="AG978" i="17"/>
  <c r="AK978" i="17"/>
  <c r="AJ978" i="17"/>
  <c r="N977" i="17" a="1"/>
  <c r="N977" i="17"/>
  <c r="R977" i="17"/>
  <c r="S977" i="17"/>
  <c r="T977" i="17"/>
  <c r="V977" i="17"/>
  <c r="U977" i="17"/>
  <c r="W977" i="17"/>
  <c r="X977" i="17"/>
  <c r="O977" i="17"/>
  <c r="AA977" i="17"/>
  <c r="AB977" i="17"/>
  <c r="AD977" i="17"/>
  <c r="AC977" i="17"/>
  <c r="AE977" i="17"/>
  <c r="AF977" i="17"/>
  <c r="AG977" i="17"/>
  <c r="AK977" i="17"/>
  <c r="AJ977" i="17"/>
  <c r="N976" i="17" a="1"/>
  <c r="N976" i="17"/>
  <c r="R976" i="17"/>
  <c r="S976" i="17"/>
  <c r="T976" i="17"/>
  <c r="V976" i="17"/>
  <c r="U976" i="17"/>
  <c r="W976" i="17"/>
  <c r="X976" i="17"/>
  <c r="O976" i="17"/>
  <c r="AA976" i="17"/>
  <c r="AB976" i="17"/>
  <c r="AD976" i="17"/>
  <c r="AC976" i="17"/>
  <c r="AE976" i="17"/>
  <c r="AF976" i="17"/>
  <c r="AG976" i="17"/>
  <c r="AK976" i="17"/>
  <c r="AJ976" i="17"/>
  <c r="N975" i="17" a="1"/>
  <c r="N975" i="17"/>
  <c r="R975" i="17"/>
  <c r="S975" i="17"/>
  <c r="T975" i="17"/>
  <c r="V975" i="17"/>
  <c r="U975" i="17"/>
  <c r="W975" i="17"/>
  <c r="X975" i="17"/>
  <c r="O975" i="17"/>
  <c r="AA975" i="17"/>
  <c r="AB975" i="17"/>
  <c r="AD975" i="17"/>
  <c r="AC975" i="17"/>
  <c r="AE975" i="17"/>
  <c r="AF975" i="17"/>
  <c r="AG975" i="17"/>
  <c r="AK975" i="17"/>
  <c r="AJ975" i="17"/>
  <c r="N974" i="17" a="1"/>
  <c r="N974" i="17"/>
  <c r="R974" i="17"/>
  <c r="S974" i="17"/>
  <c r="T974" i="17"/>
  <c r="V974" i="17"/>
  <c r="U974" i="17"/>
  <c r="W974" i="17"/>
  <c r="X974" i="17"/>
  <c r="O974" i="17"/>
  <c r="AA974" i="17"/>
  <c r="AB974" i="17"/>
  <c r="AD974" i="17"/>
  <c r="AC974" i="17"/>
  <c r="AE974" i="17"/>
  <c r="AF974" i="17"/>
  <c r="AG974" i="17"/>
  <c r="AK974" i="17"/>
  <c r="AJ974" i="17"/>
  <c r="N973" i="17" a="1"/>
  <c r="N973" i="17"/>
  <c r="R973" i="17"/>
  <c r="S973" i="17"/>
  <c r="T973" i="17"/>
  <c r="V973" i="17"/>
  <c r="U973" i="17"/>
  <c r="W973" i="17"/>
  <c r="X973" i="17"/>
  <c r="O973" i="17"/>
  <c r="AA973" i="17"/>
  <c r="AB973" i="17"/>
  <c r="AD973" i="17"/>
  <c r="AC973" i="17"/>
  <c r="AE973" i="17"/>
  <c r="AF973" i="17"/>
  <c r="AG973" i="17"/>
  <c r="AK973" i="17"/>
  <c r="AJ973" i="17"/>
  <c r="N972" i="17" a="1"/>
  <c r="N972" i="17"/>
  <c r="R972" i="17"/>
  <c r="S972" i="17"/>
  <c r="T972" i="17"/>
  <c r="V972" i="17"/>
  <c r="U972" i="17"/>
  <c r="W972" i="17"/>
  <c r="X972" i="17"/>
  <c r="O972" i="17"/>
  <c r="AA972" i="17"/>
  <c r="AB972" i="17"/>
  <c r="AD972" i="17"/>
  <c r="AC972" i="17"/>
  <c r="AE972" i="17"/>
  <c r="AF972" i="17"/>
  <c r="AG972" i="17"/>
  <c r="AK972" i="17"/>
  <c r="AJ972" i="17"/>
  <c r="N971" i="17" a="1"/>
  <c r="N971" i="17"/>
  <c r="R971" i="17"/>
  <c r="S971" i="17"/>
  <c r="T971" i="17"/>
  <c r="V971" i="17"/>
  <c r="U971" i="17"/>
  <c r="W971" i="17"/>
  <c r="X971" i="17"/>
  <c r="O971" i="17"/>
  <c r="AA971" i="17"/>
  <c r="AB971" i="17"/>
  <c r="AD971" i="17"/>
  <c r="AC971" i="17"/>
  <c r="AE971" i="17"/>
  <c r="AF971" i="17"/>
  <c r="AG971" i="17"/>
  <c r="AK971" i="17"/>
  <c r="AJ971" i="17"/>
  <c r="N970" i="17" a="1"/>
  <c r="N970" i="17"/>
  <c r="R970" i="17"/>
  <c r="S970" i="17"/>
  <c r="T970" i="17"/>
  <c r="V970" i="17"/>
  <c r="U970" i="17"/>
  <c r="W970" i="17"/>
  <c r="X970" i="17"/>
  <c r="O970" i="17"/>
  <c r="AA970" i="17"/>
  <c r="AB970" i="17"/>
  <c r="AD970" i="17"/>
  <c r="AC970" i="17"/>
  <c r="AE970" i="17"/>
  <c r="AF970" i="17"/>
  <c r="AG970" i="17"/>
  <c r="AK970" i="17"/>
  <c r="AJ970" i="17"/>
  <c r="N969" i="17" a="1"/>
  <c r="N969" i="17"/>
  <c r="R969" i="17"/>
  <c r="S969" i="17"/>
  <c r="T969" i="17"/>
  <c r="V969" i="17"/>
  <c r="U969" i="17"/>
  <c r="W969" i="17"/>
  <c r="X969" i="17"/>
  <c r="O969" i="17"/>
  <c r="AA969" i="17"/>
  <c r="AB969" i="17"/>
  <c r="AD969" i="17"/>
  <c r="AC969" i="17"/>
  <c r="AE969" i="17"/>
  <c r="AF969" i="17"/>
  <c r="AG969" i="17"/>
  <c r="AK969" i="17"/>
  <c r="AJ969" i="17"/>
  <c r="N968" i="17" a="1"/>
  <c r="N968" i="17"/>
  <c r="R968" i="17"/>
  <c r="S968" i="17"/>
  <c r="T968" i="17"/>
  <c r="V968" i="17"/>
  <c r="U968" i="17"/>
  <c r="W968" i="17"/>
  <c r="X968" i="17"/>
  <c r="O968" i="17"/>
  <c r="AA968" i="17"/>
  <c r="AB968" i="17"/>
  <c r="AD968" i="17"/>
  <c r="AC968" i="17"/>
  <c r="AE968" i="17"/>
  <c r="AF968" i="17"/>
  <c r="AG968" i="17"/>
  <c r="AK968" i="17"/>
  <c r="AJ968" i="17"/>
  <c r="N967" i="17" a="1"/>
  <c r="N967" i="17"/>
  <c r="R967" i="17"/>
  <c r="S967" i="17"/>
  <c r="T967" i="17"/>
  <c r="V967" i="17"/>
  <c r="U967" i="17"/>
  <c r="W967" i="17"/>
  <c r="X967" i="17"/>
  <c r="O967" i="17"/>
  <c r="AA967" i="17"/>
  <c r="AB967" i="17"/>
  <c r="AD967" i="17"/>
  <c r="AC967" i="17"/>
  <c r="AE967" i="17"/>
  <c r="AF967" i="17"/>
  <c r="AG967" i="17"/>
  <c r="AK967" i="17"/>
  <c r="AJ967" i="17"/>
  <c r="N966" i="17" a="1"/>
  <c r="N966" i="17"/>
  <c r="R966" i="17"/>
  <c r="S966" i="17"/>
  <c r="T966" i="17"/>
  <c r="V966" i="17"/>
  <c r="U966" i="17"/>
  <c r="W966" i="17"/>
  <c r="X966" i="17"/>
  <c r="O966" i="17"/>
  <c r="AA966" i="17"/>
  <c r="AB966" i="17"/>
  <c r="AD966" i="17"/>
  <c r="AC966" i="17"/>
  <c r="AE966" i="17"/>
  <c r="AF966" i="17"/>
  <c r="AG966" i="17"/>
  <c r="AK966" i="17"/>
  <c r="AJ966" i="17"/>
  <c r="N965" i="17" a="1"/>
  <c r="N965" i="17"/>
  <c r="R965" i="17"/>
  <c r="S965" i="17"/>
  <c r="T965" i="17"/>
  <c r="V965" i="17"/>
  <c r="U965" i="17"/>
  <c r="W965" i="17"/>
  <c r="X965" i="17"/>
  <c r="O965" i="17"/>
  <c r="AA965" i="17"/>
  <c r="AB965" i="17"/>
  <c r="AD965" i="17"/>
  <c r="AC965" i="17"/>
  <c r="AE965" i="17"/>
  <c r="AF965" i="17"/>
  <c r="AG965" i="17"/>
  <c r="AK965" i="17"/>
  <c r="AJ965" i="17"/>
  <c r="N964" i="17" a="1"/>
  <c r="N964" i="17"/>
  <c r="R964" i="17"/>
  <c r="S964" i="17"/>
  <c r="T964" i="17"/>
  <c r="V964" i="17"/>
  <c r="U964" i="17"/>
  <c r="W964" i="17"/>
  <c r="X964" i="17"/>
  <c r="O964" i="17"/>
  <c r="AA964" i="17"/>
  <c r="AB964" i="17"/>
  <c r="AD964" i="17"/>
  <c r="AC964" i="17"/>
  <c r="AE964" i="17"/>
  <c r="AF964" i="17"/>
  <c r="AG964" i="17"/>
  <c r="AK964" i="17"/>
  <c r="AJ964" i="17"/>
  <c r="N963" i="17" a="1"/>
  <c r="N963" i="17"/>
  <c r="R963" i="17"/>
  <c r="S963" i="17"/>
  <c r="T963" i="17"/>
  <c r="V963" i="17"/>
  <c r="U963" i="17"/>
  <c r="W963" i="17"/>
  <c r="X963" i="17"/>
  <c r="O963" i="17"/>
  <c r="AA963" i="17"/>
  <c r="AB963" i="17"/>
  <c r="AD963" i="17"/>
  <c r="AC963" i="17"/>
  <c r="AE963" i="17"/>
  <c r="AF963" i="17"/>
  <c r="AG963" i="17"/>
  <c r="AK963" i="17"/>
  <c r="AJ963" i="17"/>
  <c r="N962" i="17" a="1"/>
  <c r="N962" i="17"/>
  <c r="R962" i="17"/>
  <c r="S962" i="17"/>
  <c r="T962" i="17"/>
  <c r="V962" i="17"/>
  <c r="U962" i="17"/>
  <c r="W962" i="17"/>
  <c r="X962" i="17"/>
  <c r="O962" i="17"/>
  <c r="AA962" i="17"/>
  <c r="AB962" i="17"/>
  <c r="AD962" i="17"/>
  <c r="AC962" i="17"/>
  <c r="AE962" i="17"/>
  <c r="AF962" i="17"/>
  <c r="AG962" i="17"/>
  <c r="AK962" i="17"/>
  <c r="AJ962" i="17"/>
  <c r="N961" i="17" a="1"/>
  <c r="N961" i="17"/>
  <c r="R961" i="17"/>
  <c r="S961" i="17"/>
  <c r="T961" i="17"/>
  <c r="V961" i="17"/>
  <c r="U961" i="17"/>
  <c r="W961" i="17"/>
  <c r="X961" i="17"/>
  <c r="O961" i="17"/>
  <c r="AA961" i="17"/>
  <c r="AB961" i="17"/>
  <c r="AD961" i="17"/>
  <c r="AC961" i="17"/>
  <c r="AE961" i="17"/>
  <c r="AF961" i="17"/>
  <c r="AG961" i="17"/>
  <c r="AK961" i="17"/>
  <c r="AJ961" i="17"/>
  <c r="N960" i="17" a="1"/>
  <c r="N960" i="17"/>
  <c r="R960" i="17"/>
  <c r="S960" i="17"/>
  <c r="T960" i="17"/>
  <c r="V960" i="17"/>
  <c r="U960" i="17"/>
  <c r="W960" i="17"/>
  <c r="X960" i="17"/>
  <c r="O960" i="17"/>
  <c r="AA960" i="17"/>
  <c r="AB960" i="17"/>
  <c r="AD960" i="17"/>
  <c r="AC960" i="17"/>
  <c r="AE960" i="17"/>
  <c r="AF960" i="17"/>
  <c r="AG960" i="17"/>
  <c r="AK960" i="17"/>
  <c r="AJ960" i="17"/>
  <c r="N959" i="17" a="1"/>
  <c r="N959" i="17"/>
  <c r="R959" i="17"/>
  <c r="S959" i="17"/>
  <c r="T959" i="17"/>
  <c r="V959" i="17"/>
  <c r="U959" i="17"/>
  <c r="W959" i="17"/>
  <c r="X959" i="17"/>
  <c r="O959" i="17"/>
  <c r="AA959" i="17"/>
  <c r="AB959" i="17"/>
  <c r="AD959" i="17"/>
  <c r="AC959" i="17"/>
  <c r="AE959" i="17"/>
  <c r="AF959" i="17"/>
  <c r="AG959" i="17"/>
  <c r="AK959" i="17"/>
  <c r="AJ959" i="17"/>
  <c r="N958" i="17" a="1"/>
  <c r="N958" i="17"/>
  <c r="R958" i="17"/>
  <c r="S958" i="17"/>
  <c r="T958" i="17"/>
  <c r="V958" i="17"/>
  <c r="U958" i="17"/>
  <c r="W958" i="17"/>
  <c r="X958" i="17"/>
  <c r="O958" i="17"/>
  <c r="AA958" i="17"/>
  <c r="AB958" i="17"/>
  <c r="AD958" i="17"/>
  <c r="AC958" i="17"/>
  <c r="AE958" i="17"/>
  <c r="AF958" i="17"/>
  <c r="AG958" i="17"/>
  <c r="AK958" i="17"/>
  <c r="AJ958" i="17"/>
  <c r="N957" i="17" a="1"/>
  <c r="N957" i="17"/>
  <c r="R957" i="17"/>
  <c r="S957" i="17"/>
  <c r="T957" i="17"/>
  <c r="V957" i="17"/>
  <c r="U957" i="17"/>
  <c r="W957" i="17"/>
  <c r="X957" i="17"/>
  <c r="O957" i="17"/>
  <c r="AA957" i="17"/>
  <c r="AB957" i="17"/>
  <c r="AD957" i="17"/>
  <c r="AC957" i="17"/>
  <c r="AE957" i="17"/>
  <c r="AF957" i="17"/>
  <c r="AG957" i="17"/>
  <c r="AK957" i="17"/>
  <c r="AJ957" i="17"/>
  <c r="N956" i="17" a="1"/>
  <c r="N956" i="17"/>
  <c r="R956" i="17"/>
  <c r="S956" i="17"/>
  <c r="T956" i="17"/>
  <c r="V956" i="17"/>
  <c r="U956" i="17"/>
  <c r="W956" i="17"/>
  <c r="X956" i="17"/>
  <c r="O956" i="17"/>
  <c r="AA956" i="17"/>
  <c r="AB956" i="17"/>
  <c r="AD956" i="17"/>
  <c r="AC956" i="17"/>
  <c r="AE956" i="17"/>
  <c r="AF956" i="17"/>
  <c r="AG956" i="17"/>
  <c r="AK956" i="17"/>
  <c r="AJ956" i="17"/>
  <c r="N955" i="17" a="1"/>
  <c r="N955" i="17"/>
  <c r="R955" i="17"/>
  <c r="S955" i="17"/>
  <c r="T955" i="17"/>
  <c r="V955" i="17"/>
  <c r="U955" i="17"/>
  <c r="W955" i="17"/>
  <c r="X955" i="17"/>
  <c r="O955" i="17"/>
  <c r="AA955" i="17"/>
  <c r="AB955" i="17"/>
  <c r="AD955" i="17"/>
  <c r="AC955" i="17"/>
  <c r="AE955" i="17"/>
  <c r="AF955" i="17"/>
  <c r="AG955" i="17"/>
  <c r="AK955" i="17"/>
  <c r="AJ955" i="17"/>
  <c r="N954" i="17" a="1"/>
  <c r="N954" i="17"/>
  <c r="R954" i="17"/>
  <c r="S954" i="17"/>
  <c r="T954" i="17"/>
  <c r="V954" i="17"/>
  <c r="U954" i="17"/>
  <c r="W954" i="17"/>
  <c r="X954" i="17"/>
  <c r="O954" i="17"/>
  <c r="AA954" i="17"/>
  <c r="AB954" i="17"/>
  <c r="AD954" i="17"/>
  <c r="AC954" i="17"/>
  <c r="AE954" i="17"/>
  <c r="AF954" i="17"/>
  <c r="AG954" i="17"/>
  <c r="AK954" i="17"/>
  <c r="AJ954" i="17"/>
  <c r="N953" i="17" a="1"/>
  <c r="N953" i="17"/>
  <c r="R953" i="17"/>
  <c r="S953" i="17"/>
  <c r="T953" i="17"/>
  <c r="V953" i="17"/>
  <c r="U953" i="17"/>
  <c r="W953" i="17"/>
  <c r="X953" i="17"/>
  <c r="O953" i="17"/>
  <c r="AA953" i="17"/>
  <c r="AB953" i="17"/>
  <c r="AD953" i="17"/>
  <c r="AC953" i="17"/>
  <c r="AE953" i="17"/>
  <c r="AF953" i="17"/>
  <c r="AG953" i="17"/>
  <c r="AK953" i="17"/>
  <c r="AJ953" i="17"/>
  <c r="N952" i="17" a="1"/>
  <c r="N952" i="17"/>
  <c r="R952" i="17"/>
  <c r="S952" i="17"/>
  <c r="T952" i="17"/>
  <c r="V952" i="17"/>
  <c r="U952" i="17"/>
  <c r="W952" i="17"/>
  <c r="X952" i="17"/>
  <c r="O952" i="17"/>
  <c r="AA952" i="17"/>
  <c r="AB952" i="17"/>
  <c r="AD952" i="17"/>
  <c r="AC952" i="17"/>
  <c r="AE952" i="17"/>
  <c r="AF952" i="17"/>
  <c r="AG952" i="17"/>
  <c r="AK952" i="17"/>
  <c r="AJ952" i="17"/>
  <c r="N951" i="17" a="1"/>
  <c r="N951" i="17"/>
  <c r="R951" i="17"/>
  <c r="S951" i="17"/>
  <c r="T951" i="17"/>
  <c r="V951" i="17"/>
  <c r="U951" i="17"/>
  <c r="W951" i="17"/>
  <c r="X951" i="17"/>
  <c r="O951" i="17"/>
  <c r="AA951" i="17"/>
  <c r="AB951" i="17"/>
  <c r="AD951" i="17"/>
  <c r="AC951" i="17"/>
  <c r="AE951" i="17"/>
  <c r="AF951" i="17"/>
  <c r="AG951" i="17"/>
  <c r="AK951" i="17"/>
  <c r="AJ951" i="17"/>
  <c r="N950" i="17" a="1"/>
  <c r="N950" i="17"/>
  <c r="R950" i="17"/>
  <c r="S950" i="17"/>
  <c r="T950" i="17"/>
  <c r="V950" i="17"/>
  <c r="U950" i="17"/>
  <c r="W950" i="17"/>
  <c r="X950" i="17"/>
  <c r="O950" i="17"/>
  <c r="AA950" i="17"/>
  <c r="AB950" i="17"/>
  <c r="AD950" i="17"/>
  <c r="AC950" i="17"/>
  <c r="AE950" i="17"/>
  <c r="AF950" i="17"/>
  <c r="AG950" i="17"/>
  <c r="AK950" i="17"/>
  <c r="AJ950" i="17"/>
  <c r="N949" i="17" a="1"/>
  <c r="N949" i="17"/>
  <c r="R949" i="17"/>
  <c r="S949" i="17"/>
  <c r="T949" i="17"/>
  <c r="V949" i="17"/>
  <c r="U949" i="17"/>
  <c r="W949" i="17"/>
  <c r="X949" i="17"/>
  <c r="O949" i="17"/>
  <c r="AA949" i="17"/>
  <c r="AB949" i="17"/>
  <c r="AD949" i="17"/>
  <c r="AC949" i="17"/>
  <c r="AE949" i="17"/>
  <c r="AF949" i="17"/>
  <c r="AG949" i="17"/>
  <c r="AK949" i="17"/>
  <c r="AJ949" i="17"/>
  <c r="N948" i="17" a="1"/>
  <c r="N948" i="17"/>
  <c r="R948" i="17"/>
  <c r="S948" i="17"/>
  <c r="T948" i="17"/>
  <c r="V948" i="17"/>
  <c r="U948" i="17"/>
  <c r="W948" i="17"/>
  <c r="X948" i="17"/>
  <c r="O948" i="17"/>
  <c r="AA948" i="17"/>
  <c r="AB948" i="17"/>
  <c r="AD948" i="17"/>
  <c r="AC948" i="17"/>
  <c r="AE948" i="17"/>
  <c r="AF948" i="17"/>
  <c r="AG948" i="17"/>
  <c r="AK948" i="17"/>
  <c r="AJ948" i="17"/>
  <c r="N947" i="17" a="1"/>
  <c r="N947" i="17"/>
  <c r="R947" i="17"/>
  <c r="S947" i="17"/>
  <c r="T947" i="17"/>
  <c r="V947" i="17"/>
  <c r="U947" i="17"/>
  <c r="W947" i="17"/>
  <c r="X947" i="17"/>
  <c r="O947" i="17"/>
  <c r="AA947" i="17"/>
  <c r="AB947" i="17"/>
  <c r="AD947" i="17"/>
  <c r="AC947" i="17"/>
  <c r="AE947" i="17"/>
  <c r="AF947" i="17"/>
  <c r="AG947" i="17"/>
  <c r="AK947" i="17"/>
  <c r="AJ947" i="17"/>
  <c r="N946" i="17" a="1"/>
  <c r="N946" i="17"/>
  <c r="R946" i="17"/>
  <c r="S946" i="17"/>
  <c r="T946" i="17"/>
  <c r="V946" i="17"/>
  <c r="U946" i="17"/>
  <c r="W946" i="17"/>
  <c r="X946" i="17"/>
  <c r="O946" i="17"/>
  <c r="AA946" i="17"/>
  <c r="AB946" i="17"/>
  <c r="AD946" i="17"/>
  <c r="AC946" i="17"/>
  <c r="AE946" i="17"/>
  <c r="AF946" i="17"/>
  <c r="AG946" i="17"/>
  <c r="AK946" i="17"/>
  <c r="AJ946" i="17"/>
  <c r="N945" i="17" a="1"/>
  <c r="N945" i="17"/>
  <c r="R945" i="17"/>
  <c r="S945" i="17"/>
  <c r="T945" i="17"/>
  <c r="V945" i="17"/>
  <c r="U945" i="17"/>
  <c r="W945" i="17"/>
  <c r="X945" i="17"/>
  <c r="O945" i="17"/>
  <c r="AA945" i="17"/>
  <c r="AB945" i="17"/>
  <c r="AD945" i="17"/>
  <c r="AC945" i="17"/>
  <c r="AE945" i="17"/>
  <c r="AF945" i="17"/>
  <c r="AG945" i="17"/>
  <c r="AK945" i="17"/>
  <c r="AJ945" i="17"/>
  <c r="N944" i="17" a="1"/>
  <c r="N944" i="17"/>
  <c r="R944" i="17"/>
  <c r="S944" i="17"/>
  <c r="T944" i="17"/>
  <c r="V944" i="17"/>
  <c r="U944" i="17"/>
  <c r="W944" i="17"/>
  <c r="X944" i="17"/>
  <c r="O944" i="17"/>
  <c r="AA944" i="17"/>
  <c r="AB944" i="17"/>
  <c r="AD944" i="17"/>
  <c r="AC944" i="17"/>
  <c r="AE944" i="17"/>
  <c r="AF944" i="17"/>
  <c r="AG944" i="17"/>
  <c r="AK944" i="17"/>
  <c r="AJ944" i="17"/>
  <c r="N943" i="17" a="1"/>
  <c r="N943" i="17"/>
  <c r="R943" i="17"/>
  <c r="S943" i="17"/>
  <c r="T943" i="17"/>
  <c r="V943" i="17"/>
  <c r="U943" i="17"/>
  <c r="W943" i="17"/>
  <c r="X943" i="17"/>
  <c r="O943" i="17"/>
  <c r="AA943" i="17"/>
  <c r="AB943" i="17"/>
  <c r="AD943" i="17"/>
  <c r="AC943" i="17"/>
  <c r="AE943" i="17"/>
  <c r="AF943" i="17"/>
  <c r="AG943" i="17"/>
  <c r="AK943" i="17"/>
  <c r="AJ943" i="17"/>
  <c r="N942" i="17" a="1"/>
  <c r="N942" i="17"/>
  <c r="R942" i="17"/>
  <c r="S942" i="17"/>
  <c r="T942" i="17"/>
  <c r="V942" i="17"/>
  <c r="U942" i="17"/>
  <c r="W942" i="17"/>
  <c r="X942" i="17"/>
  <c r="O942" i="17"/>
  <c r="AA942" i="17"/>
  <c r="AB942" i="17"/>
  <c r="AD942" i="17"/>
  <c r="AC942" i="17"/>
  <c r="AE942" i="17"/>
  <c r="AF942" i="17"/>
  <c r="AG942" i="17"/>
  <c r="AK942" i="17"/>
  <c r="AJ942" i="17"/>
  <c r="N941" i="17" a="1"/>
  <c r="N941" i="17"/>
  <c r="R941" i="17"/>
  <c r="S941" i="17"/>
  <c r="T941" i="17"/>
  <c r="V941" i="17"/>
  <c r="U941" i="17"/>
  <c r="W941" i="17"/>
  <c r="X941" i="17"/>
  <c r="O941" i="17"/>
  <c r="AA941" i="17"/>
  <c r="AB941" i="17"/>
  <c r="AD941" i="17"/>
  <c r="AC941" i="17"/>
  <c r="AE941" i="17"/>
  <c r="AF941" i="17"/>
  <c r="AG941" i="17"/>
  <c r="AK941" i="17"/>
  <c r="AJ941" i="17"/>
  <c r="N940" i="17" a="1"/>
  <c r="N940" i="17"/>
  <c r="R940" i="17"/>
  <c r="S940" i="17"/>
  <c r="T940" i="17"/>
  <c r="V940" i="17"/>
  <c r="U940" i="17"/>
  <c r="W940" i="17"/>
  <c r="X940" i="17"/>
  <c r="O940" i="17"/>
  <c r="AA940" i="17"/>
  <c r="AB940" i="17"/>
  <c r="AD940" i="17"/>
  <c r="AC940" i="17"/>
  <c r="AE940" i="17"/>
  <c r="AF940" i="17"/>
  <c r="AG940" i="17"/>
  <c r="AK940" i="17"/>
  <c r="AJ940" i="17"/>
  <c r="N939" i="17" a="1"/>
  <c r="N939" i="17"/>
  <c r="R939" i="17"/>
  <c r="S939" i="17"/>
  <c r="T939" i="17"/>
  <c r="V939" i="17"/>
  <c r="U939" i="17"/>
  <c r="W939" i="17"/>
  <c r="X939" i="17"/>
  <c r="O939" i="17"/>
  <c r="AA939" i="17"/>
  <c r="AB939" i="17"/>
  <c r="AD939" i="17"/>
  <c r="AC939" i="17"/>
  <c r="AE939" i="17"/>
  <c r="AF939" i="17"/>
  <c r="AG939" i="17"/>
  <c r="AK939" i="17"/>
  <c r="AJ939" i="17"/>
  <c r="N938" i="17" a="1"/>
  <c r="N938" i="17"/>
  <c r="R938" i="17"/>
  <c r="S938" i="17"/>
  <c r="T938" i="17"/>
  <c r="V938" i="17"/>
  <c r="U938" i="17"/>
  <c r="W938" i="17"/>
  <c r="X938" i="17"/>
  <c r="O938" i="17"/>
  <c r="AA938" i="17"/>
  <c r="AB938" i="17"/>
  <c r="AD938" i="17"/>
  <c r="AC938" i="17"/>
  <c r="AE938" i="17"/>
  <c r="AF938" i="17"/>
  <c r="AG938" i="17"/>
  <c r="AK938" i="17"/>
  <c r="AJ938" i="17"/>
  <c r="N937" i="17" a="1"/>
  <c r="N937" i="17"/>
  <c r="R937" i="17"/>
  <c r="S937" i="17"/>
  <c r="T937" i="17"/>
  <c r="V937" i="17"/>
  <c r="U937" i="17"/>
  <c r="W937" i="17"/>
  <c r="X937" i="17"/>
  <c r="O937" i="17"/>
  <c r="AA937" i="17"/>
  <c r="AB937" i="17"/>
  <c r="AD937" i="17"/>
  <c r="AC937" i="17"/>
  <c r="AE937" i="17"/>
  <c r="AF937" i="17"/>
  <c r="AG937" i="17"/>
  <c r="AK937" i="17"/>
  <c r="AJ937" i="17"/>
  <c r="N936" i="17" a="1"/>
  <c r="N936" i="17"/>
  <c r="R936" i="17"/>
  <c r="S936" i="17"/>
  <c r="T936" i="17"/>
  <c r="V936" i="17"/>
  <c r="U936" i="17"/>
  <c r="W936" i="17"/>
  <c r="X936" i="17"/>
  <c r="O936" i="17"/>
  <c r="AA936" i="17"/>
  <c r="AB936" i="17"/>
  <c r="AD936" i="17"/>
  <c r="AC936" i="17"/>
  <c r="AE936" i="17"/>
  <c r="AF936" i="17"/>
  <c r="AG936" i="17"/>
  <c r="AK936" i="17"/>
  <c r="AJ936" i="17"/>
  <c r="N935" i="17" a="1"/>
  <c r="N935" i="17"/>
  <c r="R935" i="17"/>
  <c r="S935" i="17"/>
  <c r="T935" i="17"/>
  <c r="V935" i="17"/>
  <c r="U935" i="17"/>
  <c r="W935" i="17"/>
  <c r="X935" i="17"/>
  <c r="O935" i="17"/>
  <c r="AA935" i="17"/>
  <c r="AB935" i="17"/>
  <c r="AD935" i="17"/>
  <c r="AC935" i="17"/>
  <c r="AE935" i="17"/>
  <c r="AF935" i="17"/>
  <c r="AG935" i="17"/>
  <c r="AK935" i="17"/>
  <c r="AJ935" i="17"/>
  <c r="N934" i="17" a="1"/>
  <c r="N934" i="17"/>
  <c r="R934" i="17"/>
  <c r="S934" i="17"/>
  <c r="T934" i="17"/>
  <c r="V934" i="17"/>
  <c r="U934" i="17"/>
  <c r="W934" i="17"/>
  <c r="X934" i="17"/>
  <c r="O934" i="17"/>
  <c r="AA934" i="17"/>
  <c r="AB934" i="17"/>
  <c r="AD934" i="17"/>
  <c r="AC934" i="17"/>
  <c r="AE934" i="17"/>
  <c r="AF934" i="17"/>
  <c r="AG934" i="17"/>
  <c r="AK934" i="17"/>
  <c r="AJ934" i="17"/>
  <c r="N933" i="17" a="1"/>
  <c r="N933" i="17"/>
  <c r="R933" i="17"/>
  <c r="S933" i="17"/>
  <c r="T933" i="17"/>
  <c r="V933" i="17"/>
  <c r="U933" i="17"/>
  <c r="W933" i="17"/>
  <c r="X933" i="17"/>
  <c r="O933" i="17"/>
  <c r="AA933" i="17"/>
  <c r="AB933" i="17"/>
  <c r="AD933" i="17"/>
  <c r="AC933" i="17"/>
  <c r="AE933" i="17"/>
  <c r="AF933" i="17"/>
  <c r="AG933" i="17"/>
  <c r="AK933" i="17"/>
  <c r="AJ933" i="17"/>
  <c r="N932" i="17" a="1"/>
  <c r="N932" i="17"/>
  <c r="R932" i="17"/>
  <c r="S932" i="17"/>
  <c r="T932" i="17"/>
  <c r="V932" i="17"/>
  <c r="U932" i="17"/>
  <c r="W932" i="17"/>
  <c r="X932" i="17"/>
  <c r="O932" i="17"/>
  <c r="AA932" i="17"/>
  <c r="AB932" i="17"/>
  <c r="AD932" i="17"/>
  <c r="AC932" i="17"/>
  <c r="AE932" i="17"/>
  <c r="AF932" i="17"/>
  <c r="AG932" i="17"/>
  <c r="AK932" i="17"/>
  <c r="AJ932" i="17"/>
  <c r="N931" i="17" a="1"/>
  <c r="N931" i="17"/>
  <c r="R931" i="17"/>
  <c r="S931" i="17"/>
  <c r="T931" i="17"/>
  <c r="V931" i="17"/>
  <c r="U931" i="17"/>
  <c r="W931" i="17"/>
  <c r="X931" i="17"/>
  <c r="O931" i="17"/>
  <c r="AA931" i="17"/>
  <c r="AB931" i="17"/>
  <c r="AD931" i="17"/>
  <c r="AC931" i="17"/>
  <c r="AE931" i="17"/>
  <c r="AF931" i="17"/>
  <c r="AG931" i="17"/>
  <c r="AK931" i="17"/>
  <c r="AJ931" i="17"/>
  <c r="N930" i="17" a="1"/>
  <c r="N930" i="17"/>
  <c r="R930" i="17"/>
  <c r="S930" i="17"/>
  <c r="T930" i="17"/>
  <c r="V930" i="17"/>
  <c r="U930" i="17"/>
  <c r="W930" i="17"/>
  <c r="X930" i="17"/>
  <c r="O930" i="17"/>
  <c r="AA930" i="17"/>
  <c r="AB930" i="17"/>
  <c r="AD930" i="17"/>
  <c r="AC930" i="17"/>
  <c r="AE930" i="17"/>
  <c r="AF930" i="17"/>
  <c r="AG930" i="17"/>
  <c r="AK930" i="17"/>
  <c r="AJ930" i="17"/>
  <c r="N929" i="17" a="1"/>
  <c r="N929" i="17"/>
  <c r="R929" i="17"/>
  <c r="S929" i="17"/>
  <c r="T929" i="17"/>
  <c r="V929" i="17"/>
  <c r="U929" i="17"/>
  <c r="W929" i="17"/>
  <c r="X929" i="17"/>
  <c r="O929" i="17"/>
  <c r="AA929" i="17"/>
  <c r="AB929" i="17"/>
  <c r="AD929" i="17"/>
  <c r="AC929" i="17"/>
  <c r="AE929" i="17"/>
  <c r="AF929" i="17"/>
  <c r="AG929" i="17"/>
  <c r="AK929" i="17"/>
  <c r="AJ929" i="17"/>
  <c r="N928" i="17" a="1"/>
  <c r="N928" i="17"/>
  <c r="R928" i="17"/>
  <c r="S928" i="17"/>
  <c r="T928" i="17"/>
  <c r="V928" i="17"/>
  <c r="U928" i="17"/>
  <c r="W928" i="17"/>
  <c r="X928" i="17"/>
  <c r="O928" i="17"/>
  <c r="AA928" i="17"/>
  <c r="AB928" i="17"/>
  <c r="AD928" i="17"/>
  <c r="AC928" i="17"/>
  <c r="AE928" i="17"/>
  <c r="AF928" i="17"/>
  <c r="AG928" i="17"/>
  <c r="AK928" i="17"/>
  <c r="AJ928" i="17"/>
  <c r="N927" i="17" a="1"/>
  <c r="N927" i="17"/>
  <c r="R927" i="17"/>
  <c r="S927" i="17"/>
  <c r="T927" i="17"/>
  <c r="V927" i="17"/>
  <c r="U927" i="17"/>
  <c r="W927" i="17"/>
  <c r="X927" i="17"/>
  <c r="O927" i="17"/>
  <c r="AA927" i="17"/>
  <c r="AB927" i="17"/>
  <c r="AD927" i="17"/>
  <c r="AC927" i="17"/>
  <c r="AE927" i="17"/>
  <c r="AF927" i="17"/>
  <c r="AG927" i="17"/>
  <c r="AK927" i="17"/>
  <c r="AJ927" i="17"/>
  <c r="N926" i="17" a="1"/>
  <c r="N926" i="17"/>
  <c r="R926" i="17"/>
  <c r="S926" i="17"/>
  <c r="T926" i="17"/>
  <c r="V926" i="17"/>
  <c r="U926" i="17"/>
  <c r="W926" i="17"/>
  <c r="X926" i="17"/>
  <c r="O926" i="17"/>
  <c r="AA926" i="17"/>
  <c r="AB926" i="17"/>
  <c r="AD926" i="17"/>
  <c r="AC926" i="17"/>
  <c r="AE926" i="17"/>
  <c r="AF926" i="17"/>
  <c r="AG926" i="17"/>
  <c r="AK926" i="17"/>
  <c r="AJ926" i="17"/>
  <c r="N925" i="17" a="1"/>
  <c r="N925" i="17"/>
  <c r="R925" i="17"/>
  <c r="S925" i="17"/>
  <c r="T925" i="17"/>
  <c r="V925" i="17"/>
  <c r="U925" i="17"/>
  <c r="W925" i="17"/>
  <c r="X925" i="17"/>
  <c r="O925" i="17"/>
  <c r="AA925" i="17"/>
  <c r="AB925" i="17"/>
  <c r="AD925" i="17"/>
  <c r="AC925" i="17"/>
  <c r="AE925" i="17"/>
  <c r="AF925" i="17"/>
  <c r="AG925" i="17"/>
  <c r="AK925" i="17"/>
  <c r="AJ925" i="17"/>
  <c r="N924" i="17" a="1"/>
  <c r="N924" i="17"/>
  <c r="R924" i="17"/>
  <c r="S924" i="17"/>
  <c r="T924" i="17"/>
  <c r="V924" i="17"/>
  <c r="U924" i="17"/>
  <c r="W924" i="17"/>
  <c r="X924" i="17"/>
  <c r="O924" i="17"/>
  <c r="AA924" i="17"/>
  <c r="AB924" i="17"/>
  <c r="AD924" i="17"/>
  <c r="AC924" i="17"/>
  <c r="AE924" i="17"/>
  <c r="AF924" i="17"/>
  <c r="AG924" i="17"/>
  <c r="AK924" i="17"/>
  <c r="AJ924" i="17"/>
  <c r="N923" i="17" a="1"/>
  <c r="N923" i="17"/>
  <c r="R923" i="17"/>
  <c r="S923" i="17"/>
  <c r="T923" i="17"/>
  <c r="V923" i="17"/>
  <c r="U923" i="17"/>
  <c r="W923" i="17"/>
  <c r="X923" i="17"/>
  <c r="O923" i="17"/>
  <c r="AA923" i="17"/>
  <c r="AB923" i="17"/>
  <c r="AD923" i="17"/>
  <c r="AC923" i="17"/>
  <c r="AE923" i="17"/>
  <c r="AF923" i="17"/>
  <c r="AG923" i="17"/>
  <c r="AK923" i="17"/>
  <c r="AJ923" i="17"/>
  <c r="N922" i="17" a="1"/>
  <c r="N922" i="17"/>
  <c r="R922" i="17"/>
  <c r="S922" i="17"/>
  <c r="T922" i="17"/>
  <c r="V922" i="17"/>
  <c r="U922" i="17"/>
  <c r="W922" i="17"/>
  <c r="X922" i="17"/>
  <c r="O922" i="17"/>
  <c r="AA922" i="17"/>
  <c r="AB922" i="17"/>
  <c r="AD922" i="17"/>
  <c r="AC922" i="17"/>
  <c r="AE922" i="17"/>
  <c r="AF922" i="17"/>
  <c r="AG922" i="17"/>
  <c r="AK922" i="17"/>
  <c r="AJ922" i="17"/>
  <c r="N921" i="17" a="1"/>
  <c r="N921" i="17"/>
  <c r="R921" i="17"/>
  <c r="S921" i="17"/>
  <c r="T921" i="17"/>
  <c r="V921" i="17"/>
  <c r="U921" i="17"/>
  <c r="W921" i="17"/>
  <c r="X921" i="17"/>
  <c r="O921" i="17"/>
  <c r="AA921" i="17"/>
  <c r="AB921" i="17"/>
  <c r="AD921" i="17"/>
  <c r="AC921" i="17"/>
  <c r="AE921" i="17"/>
  <c r="AF921" i="17"/>
  <c r="AG921" i="17"/>
  <c r="AK921" i="17"/>
  <c r="AJ921" i="17"/>
  <c r="N920" i="17" a="1"/>
  <c r="N920" i="17"/>
  <c r="R920" i="17"/>
  <c r="S920" i="17"/>
  <c r="T920" i="17"/>
  <c r="V920" i="17"/>
  <c r="U920" i="17"/>
  <c r="W920" i="17"/>
  <c r="X920" i="17"/>
  <c r="O920" i="17"/>
  <c r="AA920" i="17"/>
  <c r="AB920" i="17"/>
  <c r="AD920" i="17"/>
  <c r="AC920" i="17"/>
  <c r="AE920" i="17"/>
  <c r="AF920" i="17"/>
  <c r="AG920" i="17"/>
  <c r="AK920" i="17"/>
  <c r="AJ920" i="17"/>
  <c r="N919" i="17" a="1"/>
  <c r="N919" i="17"/>
  <c r="R919" i="17"/>
  <c r="S919" i="17"/>
  <c r="T919" i="17"/>
  <c r="V919" i="17"/>
  <c r="U919" i="17"/>
  <c r="W919" i="17"/>
  <c r="X919" i="17"/>
  <c r="O919" i="17"/>
  <c r="AA919" i="17"/>
  <c r="AB919" i="17"/>
  <c r="AD919" i="17"/>
  <c r="AC919" i="17"/>
  <c r="AE919" i="17"/>
  <c r="AF919" i="17"/>
  <c r="AG919" i="17"/>
  <c r="AK919" i="17"/>
  <c r="AJ919" i="17"/>
  <c r="N918" i="17" a="1"/>
  <c r="N918" i="17"/>
  <c r="R918" i="17"/>
  <c r="S918" i="17"/>
  <c r="T918" i="17"/>
  <c r="V918" i="17"/>
  <c r="U918" i="17"/>
  <c r="W918" i="17"/>
  <c r="X918" i="17"/>
  <c r="O918" i="17"/>
  <c r="AA918" i="17"/>
  <c r="AB918" i="17"/>
  <c r="AD918" i="17"/>
  <c r="AC918" i="17"/>
  <c r="AE918" i="17"/>
  <c r="AF918" i="17"/>
  <c r="AG918" i="17"/>
  <c r="AK918" i="17"/>
  <c r="AJ918" i="17"/>
  <c r="N917" i="17" a="1"/>
  <c r="N917" i="17"/>
  <c r="R917" i="17"/>
  <c r="S917" i="17"/>
  <c r="T917" i="17"/>
  <c r="V917" i="17"/>
  <c r="U917" i="17"/>
  <c r="W917" i="17"/>
  <c r="X917" i="17"/>
  <c r="O917" i="17"/>
  <c r="AA917" i="17"/>
  <c r="AB917" i="17"/>
  <c r="AD917" i="17"/>
  <c r="AC917" i="17"/>
  <c r="AE917" i="17"/>
  <c r="AF917" i="17"/>
  <c r="AG917" i="17"/>
  <c r="AK917" i="17"/>
  <c r="AJ917" i="17"/>
  <c r="N916" i="17" a="1"/>
  <c r="N916" i="17"/>
  <c r="R916" i="17"/>
  <c r="S916" i="17"/>
  <c r="T916" i="17"/>
  <c r="V916" i="17"/>
  <c r="U916" i="17"/>
  <c r="W916" i="17"/>
  <c r="X916" i="17"/>
  <c r="O916" i="17"/>
  <c r="AA916" i="17"/>
  <c r="AB916" i="17"/>
  <c r="AD916" i="17"/>
  <c r="AC916" i="17"/>
  <c r="AE916" i="17"/>
  <c r="AF916" i="17"/>
  <c r="AG916" i="17"/>
  <c r="AK916" i="17"/>
  <c r="AJ916" i="17"/>
  <c r="N915" i="17" a="1"/>
  <c r="N915" i="17"/>
  <c r="R915" i="17"/>
  <c r="S915" i="17"/>
  <c r="T915" i="17"/>
  <c r="V915" i="17"/>
  <c r="U915" i="17"/>
  <c r="W915" i="17"/>
  <c r="X915" i="17"/>
  <c r="O915" i="17"/>
  <c r="AA915" i="17"/>
  <c r="AB915" i="17"/>
  <c r="AD915" i="17"/>
  <c r="AC915" i="17"/>
  <c r="AE915" i="17"/>
  <c r="AF915" i="17"/>
  <c r="AG915" i="17"/>
  <c r="AK915" i="17"/>
  <c r="AJ915" i="17"/>
  <c r="N914" i="17" a="1"/>
  <c r="N914" i="17"/>
  <c r="R914" i="17"/>
  <c r="S914" i="17"/>
  <c r="T914" i="17"/>
  <c r="V914" i="17"/>
  <c r="U914" i="17"/>
  <c r="W914" i="17"/>
  <c r="X914" i="17"/>
  <c r="O914" i="17"/>
  <c r="AA914" i="17"/>
  <c r="AB914" i="17"/>
  <c r="AD914" i="17"/>
  <c r="AC914" i="17"/>
  <c r="AE914" i="17"/>
  <c r="AF914" i="17"/>
  <c r="AG914" i="17"/>
  <c r="AK914" i="17"/>
  <c r="AJ914" i="17"/>
  <c r="N913" i="17" a="1"/>
  <c r="N913" i="17"/>
  <c r="R913" i="17"/>
  <c r="S913" i="17"/>
  <c r="T913" i="17"/>
  <c r="V913" i="17"/>
  <c r="U913" i="17"/>
  <c r="W913" i="17"/>
  <c r="X913" i="17"/>
  <c r="O913" i="17"/>
  <c r="AA913" i="17"/>
  <c r="AB913" i="17"/>
  <c r="AD913" i="17"/>
  <c r="AC913" i="17"/>
  <c r="AE913" i="17"/>
  <c r="AF913" i="17"/>
  <c r="AG913" i="17"/>
  <c r="AK913" i="17"/>
  <c r="AJ913" i="17"/>
  <c r="N912" i="17" a="1"/>
  <c r="N912" i="17"/>
  <c r="R912" i="17"/>
  <c r="S912" i="17"/>
  <c r="T912" i="17"/>
  <c r="V912" i="17"/>
  <c r="U912" i="17"/>
  <c r="W912" i="17"/>
  <c r="X912" i="17"/>
  <c r="O912" i="17"/>
  <c r="AA912" i="17"/>
  <c r="AB912" i="17"/>
  <c r="AD912" i="17"/>
  <c r="AC912" i="17"/>
  <c r="AE912" i="17"/>
  <c r="AF912" i="17"/>
  <c r="AG912" i="17"/>
  <c r="AK912" i="17"/>
  <c r="AJ912" i="17"/>
  <c r="N911" i="17" a="1"/>
  <c r="N911" i="17"/>
  <c r="R911" i="17"/>
  <c r="S911" i="17"/>
  <c r="T911" i="17"/>
  <c r="V911" i="17"/>
  <c r="U911" i="17"/>
  <c r="W911" i="17"/>
  <c r="X911" i="17"/>
  <c r="O911" i="17"/>
  <c r="AA911" i="17"/>
  <c r="AB911" i="17"/>
  <c r="AD911" i="17"/>
  <c r="AC911" i="17"/>
  <c r="AE911" i="17"/>
  <c r="AF911" i="17"/>
  <c r="AG911" i="17"/>
  <c r="AK911" i="17"/>
  <c r="AJ911" i="17"/>
  <c r="N910" i="17" a="1"/>
  <c r="N910" i="17"/>
  <c r="R910" i="17"/>
  <c r="S910" i="17"/>
  <c r="T910" i="17"/>
  <c r="V910" i="17"/>
  <c r="U910" i="17"/>
  <c r="W910" i="17"/>
  <c r="X910" i="17"/>
  <c r="O910" i="17"/>
  <c r="AA910" i="17"/>
  <c r="AB910" i="17"/>
  <c r="AD910" i="17"/>
  <c r="AC910" i="17"/>
  <c r="AE910" i="17"/>
  <c r="AF910" i="17"/>
  <c r="AG910" i="17"/>
  <c r="AK910" i="17"/>
  <c r="AJ910" i="17"/>
  <c r="N909" i="17" a="1"/>
  <c r="N909" i="17"/>
  <c r="R909" i="17"/>
  <c r="S909" i="17"/>
  <c r="T909" i="17"/>
  <c r="V909" i="17"/>
  <c r="U909" i="17"/>
  <c r="W909" i="17"/>
  <c r="X909" i="17"/>
  <c r="O909" i="17"/>
  <c r="AA909" i="17"/>
  <c r="AB909" i="17"/>
  <c r="AD909" i="17"/>
  <c r="AC909" i="17"/>
  <c r="AE909" i="17"/>
  <c r="AF909" i="17"/>
  <c r="AG909" i="17"/>
  <c r="AK909" i="17"/>
  <c r="AJ909" i="17"/>
  <c r="N908" i="17" a="1"/>
  <c r="N908" i="17"/>
  <c r="R908" i="17"/>
  <c r="S908" i="17"/>
  <c r="T908" i="17"/>
  <c r="V908" i="17"/>
  <c r="U908" i="17"/>
  <c r="W908" i="17"/>
  <c r="X908" i="17"/>
  <c r="O908" i="17"/>
  <c r="AA908" i="17"/>
  <c r="AB908" i="17"/>
  <c r="AD908" i="17"/>
  <c r="AC908" i="17"/>
  <c r="AE908" i="17"/>
  <c r="AF908" i="17"/>
  <c r="AG908" i="17"/>
  <c r="AK908" i="17"/>
  <c r="AJ908" i="17"/>
  <c r="N907" i="17" a="1"/>
  <c r="N907" i="17"/>
  <c r="R907" i="17"/>
  <c r="S907" i="17"/>
  <c r="T907" i="17"/>
  <c r="V907" i="17"/>
  <c r="U907" i="17"/>
  <c r="W907" i="17"/>
  <c r="X907" i="17"/>
  <c r="O907" i="17"/>
  <c r="AA907" i="17"/>
  <c r="AB907" i="17"/>
  <c r="AD907" i="17"/>
  <c r="AC907" i="17"/>
  <c r="AE907" i="17"/>
  <c r="AF907" i="17"/>
  <c r="AG907" i="17"/>
  <c r="AK907" i="17"/>
  <c r="AJ907" i="17"/>
  <c r="N906" i="17" a="1"/>
  <c r="N906" i="17"/>
  <c r="R906" i="17"/>
  <c r="S906" i="17"/>
  <c r="T906" i="17"/>
  <c r="V906" i="17"/>
  <c r="U906" i="17"/>
  <c r="W906" i="17"/>
  <c r="X906" i="17"/>
  <c r="O906" i="17"/>
  <c r="AA906" i="17"/>
  <c r="AB906" i="17"/>
  <c r="AD906" i="17"/>
  <c r="AC906" i="17"/>
  <c r="AE906" i="17"/>
  <c r="AF906" i="17"/>
  <c r="AG906" i="17"/>
  <c r="AK906" i="17"/>
  <c r="AJ906" i="17"/>
  <c r="N905" i="17" a="1"/>
  <c r="N905" i="17"/>
  <c r="R905" i="17"/>
  <c r="S905" i="17"/>
  <c r="T905" i="17"/>
  <c r="V905" i="17"/>
  <c r="U905" i="17"/>
  <c r="W905" i="17"/>
  <c r="X905" i="17"/>
  <c r="O905" i="17"/>
  <c r="AA905" i="17"/>
  <c r="AB905" i="17"/>
  <c r="AD905" i="17"/>
  <c r="AC905" i="17"/>
  <c r="AE905" i="17"/>
  <c r="AF905" i="17"/>
  <c r="AG905" i="17"/>
  <c r="AK905" i="17"/>
  <c r="AJ905" i="17"/>
  <c r="N904" i="17" a="1"/>
  <c r="N904" i="17"/>
  <c r="R904" i="17"/>
  <c r="S904" i="17"/>
  <c r="T904" i="17"/>
  <c r="V904" i="17"/>
  <c r="U904" i="17"/>
  <c r="W904" i="17"/>
  <c r="X904" i="17"/>
  <c r="O904" i="17"/>
  <c r="AA904" i="17"/>
  <c r="AB904" i="17"/>
  <c r="AD904" i="17"/>
  <c r="AC904" i="17"/>
  <c r="AE904" i="17"/>
  <c r="AF904" i="17"/>
  <c r="AG904" i="17"/>
  <c r="AK904" i="17"/>
  <c r="AJ904" i="17"/>
  <c r="N903" i="17" a="1"/>
  <c r="N903" i="17"/>
  <c r="R903" i="17"/>
  <c r="S903" i="17"/>
  <c r="T903" i="17"/>
  <c r="V903" i="17"/>
  <c r="U903" i="17"/>
  <c r="W903" i="17"/>
  <c r="X903" i="17"/>
  <c r="O903" i="17"/>
  <c r="AA903" i="17"/>
  <c r="AB903" i="17"/>
  <c r="AD903" i="17"/>
  <c r="AC903" i="17"/>
  <c r="AE903" i="17"/>
  <c r="AF903" i="17"/>
  <c r="AG903" i="17"/>
  <c r="AK903" i="17"/>
  <c r="AJ903" i="17"/>
  <c r="N902" i="17" a="1"/>
  <c r="N902" i="17"/>
  <c r="R902" i="17"/>
  <c r="S902" i="17"/>
  <c r="T902" i="17"/>
  <c r="V902" i="17"/>
  <c r="U902" i="17"/>
  <c r="W902" i="17"/>
  <c r="X902" i="17"/>
  <c r="O902" i="17"/>
  <c r="AA902" i="17"/>
  <c r="AB902" i="17"/>
  <c r="AD902" i="17"/>
  <c r="AC902" i="17"/>
  <c r="AE902" i="17"/>
  <c r="AF902" i="17"/>
  <c r="AG902" i="17"/>
  <c r="AK902" i="17"/>
  <c r="AJ902" i="17"/>
  <c r="N901" i="17" a="1"/>
  <c r="N901" i="17"/>
  <c r="R901" i="17"/>
  <c r="S901" i="17"/>
  <c r="T901" i="17"/>
  <c r="V901" i="17"/>
  <c r="U901" i="17"/>
  <c r="W901" i="17"/>
  <c r="X901" i="17"/>
  <c r="O901" i="17"/>
  <c r="AA901" i="17"/>
  <c r="AB901" i="17"/>
  <c r="AD901" i="17"/>
  <c r="AC901" i="17"/>
  <c r="AE901" i="17"/>
  <c r="AF901" i="17"/>
  <c r="AG901" i="17"/>
  <c r="AK901" i="17"/>
  <c r="AJ901" i="17"/>
  <c r="N900" i="17" a="1"/>
  <c r="N900" i="17"/>
  <c r="R900" i="17"/>
  <c r="S900" i="17"/>
  <c r="T900" i="17"/>
  <c r="V900" i="17"/>
  <c r="U900" i="17"/>
  <c r="W900" i="17"/>
  <c r="X900" i="17"/>
  <c r="O900" i="17"/>
  <c r="AA900" i="17"/>
  <c r="AB900" i="17"/>
  <c r="AD900" i="17"/>
  <c r="AC900" i="17"/>
  <c r="AE900" i="17"/>
  <c r="AF900" i="17"/>
  <c r="AG900" i="17"/>
  <c r="AK900" i="17"/>
  <c r="AJ900" i="17"/>
  <c r="N899" i="17" a="1"/>
  <c r="N899" i="17"/>
  <c r="R899" i="17"/>
  <c r="S899" i="17"/>
  <c r="T899" i="17"/>
  <c r="V899" i="17"/>
  <c r="U899" i="17"/>
  <c r="W899" i="17"/>
  <c r="X899" i="17"/>
  <c r="O899" i="17"/>
  <c r="AA899" i="17"/>
  <c r="AB899" i="17"/>
  <c r="AD899" i="17"/>
  <c r="AC899" i="17"/>
  <c r="AE899" i="17"/>
  <c r="AF899" i="17"/>
  <c r="AG899" i="17"/>
  <c r="AK899" i="17"/>
  <c r="AJ899" i="17"/>
  <c r="N898" i="17" a="1"/>
  <c r="N898" i="17"/>
  <c r="R898" i="17"/>
  <c r="S898" i="17"/>
  <c r="T898" i="17"/>
  <c r="V898" i="17"/>
  <c r="U898" i="17"/>
  <c r="W898" i="17"/>
  <c r="X898" i="17"/>
  <c r="O898" i="17"/>
  <c r="AA898" i="17"/>
  <c r="AB898" i="17"/>
  <c r="AD898" i="17"/>
  <c r="AC898" i="17"/>
  <c r="AE898" i="17"/>
  <c r="AF898" i="17"/>
  <c r="AG898" i="17"/>
  <c r="AK898" i="17"/>
  <c r="AJ898" i="17"/>
  <c r="N897" i="17" a="1"/>
  <c r="N897" i="17"/>
  <c r="R897" i="17"/>
  <c r="S897" i="17"/>
  <c r="T897" i="17"/>
  <c r="V897" i="17"/>
  <c r="U897" i="17"/>
  <c r="W897" i="17"/>
  <c r="X897" i="17"/>
  <c r="O897" i="17"/>
  <c r="AA897" i="17"/>
  <c r="AB897" i="17"/>
  <c r="AD897" i="17"/>
  <c r="AC897" i="17"/>
  <c r="AE897" i="17"/>
  <c r="AF897" i="17"/>
  <c r="AG897" i="17"/>
  <c r="AK897" i="17"/>
  <c r="AJ897" i="17"/>
  <c r="N896" i="17" a="1"/>
  <c r="N896" i="17"/>
  <c r="R896" i="17"/>
  <c r="S896" i="17"/>
  <c r="T896" i="17"/>
  <c r="V896" i="17"/>
  <c r="U896" i="17"/>
  <c r="W896" i="17"/>
  <c r="X896" i="17"/>
  <c r="O896" i="17"/>
  <c r="AA896" i="17"/>
  <c r="AB896" i="17"/>
  <c r="AD896" i="17"/>
  <c r="AC896" i="17"/>
  <c r="AE896" i="17"/>
  <c r="AF896" i="17"/>
  <c r="AG896" i="17"/>
  <c r="AK896" i="17"/>
  <c r="AJ896" i="17"/>
  <c r="N895" i="17" a="1"/>
  <c r="N895" i="17"/>
  <c r="R895" i="17"/>
  <c r="S895" i="17"/>
  <c r="T895" i="17"/>
  <c r="V895" i="17"/>
  <c r="U895" i="17"/>
  <c r="W895" i="17"/>
  <c r="X895" i="17"/>
  <c r="O895" i="17"/>
  <c r="AA895" i="17"/>
  <c r="AB895" i="17"/>
  <c r="AD895" i="17"/>
  <c r="AC895" i="17"/>
  <c r="AE895" i="17"/>
  <c r="AF895" i="17"/>
  <c r="AG895" i="17"/>
  <c r="AK895" i="17"/>
  <c r="AJ895" i="17"/>
  <c r="N894" i="17" a="1"/>
  <c r="N894" i="17"/>
  <c r="R894" i="17"/>
  <c r="S894" i="17"/>
  <c r="T894" i="17"/>
  <c r="V894" i="17"/>
  <c r="U894" i="17"/>
  <c r="W894" i="17"/>
  <c r="X894" i="17"/>
  <c r="O894" i="17"/>
  <c r="AA894" i="17"/>
  <c r="AB894" i="17"/>
  <c r="AD894" i="17"/>
  <c r="AC894" i="17"/>
  <c r="AE894" i="17"/>
  <c r="AF894" i="17"/>
  <c r="AG894" i="17"/>
  <c r="AK894" i="17"/>
  <c r="AJ894" i="17"/>
  <c r="N893" i="17" a="1"/>
  <c r="N893" i="17"/>
  <c r="R893" i="17"/>
  <c r="S893" i="17"/>
  <c r="T893" i="17"/>
  <c r="V893" i="17"/>
  <c r="U893" i="17"/>
  <c r="W893" i="17"/>
  <c r="X893" i="17"/>
  <c r="O893" i="17"/>
  <c r="AA893" i="17"/>
  <c r="AB893" i="17"/>
  <c r="AD893" i="17"/>
  <c r="AC893" i="17"/>
  <c r="AE893" i="17"/>
  <c r="AF893" i="17"/>
  <c r="AG893" i="17"/>
  <c r="AK893" i="17"/>
  <c r="AJ893" i="17"/>
  <c r="N892" i="17" a="1"/>
  <c r="N892" i="17"/>
  <c r="R892" i="17"/>
  <c r="S892" i="17"/>
  <c r="T892" i="17"/>
  <c r="V892" i="17"/>
  <c r="U892" i="17"/>
  <c r="W892" i="17"/>
  <c r="X892" i="17"/>
  <c r="O892" i="17"/>
  <c r="AA892" i="17"/>
  <c r="AB892" i="17"/>
  <c r="AD892" i="17"/>
  <c r="AC892" i="17"/>
  <c r="AE892" i="17"/>
  <c r="AF892" i="17"/>
  <c r="AG892" i="17"/>
  <c r="AK892" i="17"/>
  <c r="AJ892" i="17"/>
  <c r="N891" i="17" a="1"/>
  <c r="N891" i="17"/>
  <c r="R891" i="17"/>
  <c r="S891" i="17"/>
  <c r="T891" i="17"/>
  <c r="V891" i="17"/>
  <c r="U891" i="17"/>
  <c r="W891" i="17"/>
  <c r="X891" i="17"/>
  <c r="O891" i="17"/>
  <c r="AA891" i="17"/>
  <c r="AB891" i="17"/>
  <c r="AD891" i="17"/>
  <c r="AC891" i="17"/>
  <c r="AE891" i="17"/>
  <c r="AF891" i="17"/>
  <c r="AG891" i="17"/>
  <c r="AK891" i="17"/>
  <c r="AJ891" i="17"/>
  <c r="N890" i="17" a="1"/>
  <c r="N890" i="17"/>
  <c r="R890" i="17"/>
  <c r="S890" i="17"/>
  <c r="T890" i="17"/>
  <c r="V890" i="17"/>
  <c r="U890" i="17"/>
  <c r="W890" i="17"/>
  <c r="X890" i="17"/>
  <c r="O890" i="17"/>
  <c r="AA890" i="17"/>
  <c r="AB890" i="17"/>
  <c r="AD890" i="17"/>
  <c r="AC890" i="17"/>
  <c r="AE890" i="17"/>
  <c r="AF890" i="17"/>
  <c r="AG890" i="17"/>
  <c r="AK890" i="17"/>
  <c r="AJ890" i="17"/>
  <c r="N889" i="17" a="1"/>
  <c r="N889" i="17"/>
  <c r="R889" i="17"/>
  <c r="S889" i="17"/>
  <c r="T889" i="17"/>
  <c r="V889" i="17"/>
  <c r="U889" i="17"/>
  <c r="W889" i="17"/>
  <c r="X889" i="17"/>
  <c r="O889" i="17"/>
  <c r="AA889" i="17"/>
  <c r="AB889" i="17"/>
  <c r="AD889" i="17"/>
  <c r="AC889" i="17"/>
  <c r="AE889" i="17"/>
  <c r="AF889" i="17"/>
  <c r="AG889" i="17"/>
  <c r="AK889" i="17"/>
  <c r="AJ889" i="17"/>
  <c r="N888" i="17" a="1"/>
  <c r="N888" i="17"/>
  <c r="R888" i="17"/>
  <c r="S888" i="17"/>
  <c r="T888" i="17"/>
  <c r="V888" i="17"/>
  <c r="U888" i="17"/>
  <c r="W888" i="17"/>
  <c r="X888" i="17"/>
  <c r="O888" i="17"/>
  <c r="AA888" i="17"/>
  <c r="AB888" i="17"/>
  <c r="AD888" i="17"/>
  <c r="AC888" i="17"/>
  <c r="AE888" i="17"/>
  <c r="AF888" i="17"/>
  <c r="AG888" i="17"/>
  <c r="AK888" i="17"/>
  <c r="AJ888" i="17"/>
  <c r="N887" i="17" a="1"/>
  <c r="N887" i="17"/>
  <c r="R887" i="17"/>
  <c r="S887" i="17"/>
  <c r="T887" i="17"/>
  <c r="V887" i="17"/>
  <c r="U887" i="17"/>
  <c r="W887" i="17"/>
  <c r="X887" i="17"/>
  <c r="O887" i="17"/>
  <c r="AA887" i="17"/>
  <c r="AB887" i="17"/>
  <c r="AD887" i="17"/>
  <c r="AC887" i="17"/>
  <c r="AE887" i="17"/>
  <c r="AF887" i="17"/>
  <c r="AG887" i="17"/>
  <c r="AK887" i="17"/>
  <c r="AJ887" i="17"/>
  <c r="N886" i="17" a="1"/>
  <c r="N886" i="17"/>
  <c r="R886" i="17"/>
  <c r="S886" i="17"/>
  <c r="T886" i="17"/>
  <c r="V886" i="17"/>
  <c r="U886" i="17"/>
  <c r="W886" i="17"/>
  <c r="X886" i="17"/>
  <c r="O886" i="17"/>
  <c r="AA886" i="17"/>
  <c r="AB886" i="17"/>
  <c r="AD886" i="17"/>
  <c r="AC886" i="17"/>
  <c r="AE886" i="17"/>
  <c r="AF886" i="17"/>
  <c r="AG886" i="17"/>
  <c r="AK886" i="17"/>
  <c r="AJ886" i="17"/>
  <c r="N885" i="17" a="1"/>
  <c r="N885" i="17"/>
  <c r="R885" i="17"/>
  <c r="S885" i="17"/>
  <c r="T885" i="17"/>
  <c r="V885" i="17"/>
  <c r="U885" i="17"/>
  <c r="W885" i="17"/>
  <c r="X885" i="17"/>
  <c r="O885" i="17"/>
  <c r="AA885" i="17"/>
  <c r="AB885" i="17"/>
  <c r="AD885" i="17"/>
  <c r="AC885" i="17"/>
  <c r="AE885" i="17"/>
  <c r="AF885" i="17"/>
  <c r="AG885" i="17"/>
  <c r="AK885" i="17"/>
  <c r="AJ885" i="17"/>
  <c r="N884" i="17" a="1"/>
  <c r="N884" i="17"/>
  <c r="R884" i="17"/>
  <c r="S884" i="17"/>
  <c r="T884" i="17"/>
  <c r="V884" i="17"/>
  <c r="U884" i="17"/>
  <c r="W884" i="17"/>
  <c r="X884" i="17"/>
  <c r="O884" i="17"/>
  <c r="AA884" i="17"/>
  <c r="AB884" i="17"/>
  <c r="AD884" i="17"/>
  <c r="AC884" i="17"/>
  <c r="AE884" i="17"/>
  <c r="AF884" i="17"/>
  <c r="AG884" i="17"/>
  <c r="AK884" i="17"/>
  <c r="AJ884" i="17"/>
  <c r="N883" i="17" a="1"/>
  <c r="N883" i="17"/>
  <c r="R883" i="17"/>
  <c r="S883" i="17"/>
  <c r="T883" i="17"/>
  <c r="V883" i="17"/>
  <c r="U883" i="17"/>
  <c r="W883" i="17"/>
  <c r="X883" i="17"/>
  <c r="O883" i="17"/>
  <c r="AA883" i="17"/>
  <c r="AB883" i="17"/>
  <c r="AD883" i="17"/>
  <c r="AC883" i="17"/>
  <c r="AE883" i="17"/>
  <c r="AF883" i="17"/>
  <c r="AG883" i="17"/>
  <c r="AK883" i="17"/>
  <c r="AJ883" i="17"/>
  <c r="N882" i="17" a="1"/>
  <c r="N882" i="17"/>
  <c r="R882" i="17"/>
  <c r="S882" i="17"/>
  <c r="T882" i="17"/>
  <c r="V882" i="17"/>
  <c r="U882" i="17"/>
  <c r="W882" i="17"/>
  <c r="X882" i="17"/>
  <c r="O882" i="17"/>
  <c r="AA882" i="17"/>
  <c r="AB882" i="17"/>
  <c r="AD882" i="17"/>
  <c r="AC882" i="17"/>
  <c r="AE882" i="17"/>
  <c r="AF882" i="17"/>
  <c r="AG882" i="17"/>
  <c r="AK882" i="17"/>
  <c r="AJ882" i="17"/>
  <c r="N881" i="17" a="1"/>
  <c r="N881" i="17"/>
  <c r="R881" i="17"/>
  <c r="S881" i="17"/>
  <c r="T881" i="17"/>
  <c r="V881" i="17"/>
  <c r="U881" i="17"/>
  <c r="W881" i="17"/>
  <c r="X881" i="17"/>
  <c r="O881" i="17"/>
  <c r="AA881" i="17"/>
  <c r="AB881" i="17"/>
  <c r="AD881" i="17"/>
  <c r="AC881" i="17"/>
  <c r="AE881" i="17"/>
  <c r="AF881" i="17"/>
  <c r="AG881" i="17"/>
  <c r="AK881" i="17"/>
  <c r="AJ881" i="17"/>
  <c r="N880" i="17" a="1"/>
  <c r="N880" i="17"/>
  <c r="R880" i="17"/>
  <c r="S880" i="17"/>
  <c r="T880" i="17"/>
  <c r="V880" i="17"/>
  <c r="U880" i="17"/>
  <c r="W880" i="17"/>
  <c r="X880" i="17"/>
  <c r="O880" i="17"/>
  <c r="AA880" i="17"/>
  <c r="AB880" i="17"/>
  <c r="AD880" i="17"/>
  <c r="AC880" i="17"/>
  <c r="AE880" i="17"/>
  <c r="AF880" i="17"/>
  <c r="AG880" i="17"/>
  <c r="AK880" i="17"/>
  <c r="AJ880" i="17"/>
  <c r="N879" i="17" a="1"/>
  <c r="N879" i="17"/>
  <c r="R879" i="17"/>
  <c r="S879" i="17"/>
  <c r="T879" i="17"/>
  <c r="V879" i="17"/>
  <c r="U879" i="17"/>
  <c r="W879" i="17"/>
  <c r="X879" i="17"/>
  <c r="O879" i="17"/>
  <c r="AA879" i="17"/>
  <c r="AB879" i="17"/>
  <c r="AD879" i="17"/>
  <c r="AC879" i="17"/>
  <c r="AE879" i="17"/>
  <c r="AF879" i="17"/>
  <c r="AG879" i="17"/>
  <c r="AK879" i="17"/>
  <c r="AJ879" i="17"/>
  <c r="N878" i="17" a="1"/>
  <c r="N878" i="17"/>
  <c r="R878" i="17"/>
  <c r="S878" i="17"/>
  <c r="T878" i="17"/>
  <c r="V878" i="17"/>
  <c r="U878" i="17"/>
  <c r="W878" i="17"/>
  <c r="X878" i="17"/>
  <c r="O878" i="17"/>
  <c r="AA878" i="17"/>
  <c r="AB878" i="17"/>
  <c r="AD878" i="17"/>
  <c r="AC878" i="17"/>
  <c r="AE878" i="17"/>
  <c r="AF878" i="17"/>
  <c r="AG878" i="17"/>
  <c r="AK878" i="17"/>
  <c r="AJ878" i="17"/>
  <c r="N877" i="17" a="1"/>
  <c r="N877" i="17"/>
  <c r="R877" i="17"/>
  <c r="S877" i="17"/>
  <c r="T877" i="17"/>
  <c r="V877" i="17"/>
  <c r="U877" i="17"/>
  <c r="W877" i="17"/>
  <c r="X877" i="17"/>
  <c r="O877" i="17"/>
  <c r="AA877" i="17"/>
  <c r="AB877" i="17"/>
  <c r="AD877" i="17"/>
  <c r="AC877" i="17"/>
  <c r="AE877" i="17"/>
  <c r="AF877" i="17"/>
  <c r="AG877" i="17"/>
  <c r="AK877" i="17"/>
  <c r="AJ877" i="17"/>
  <c r="N876" i="17" a="1"/>
  <c r="N876" i="17"/>
  <c r="R876" i="17"/>
  <c r="S876" i="17"/>
  <c r="T876" i="17"/>
  <c r="V876" i="17"/>
  <c r="U876" i="17"/>
  <c r="W876" i="17"/>
  <c r="X876" i="17"/>
  <c r="O876" i="17"/>
  <c r="AA876" i="17"/>
  <c r="AB876" i="17"/>
  <c r="AD876" i="17"/>
  <c r="AC876" i="17"/>
  <c r="AE876" i="17"/>
  <c r="AF876" i="17"/>
  <c r="AG876" i="17"/>
  <c r="AK876" i="17"/>
  <c r="AJ876" i="17"/>
  <c r="N875" i="17" a="1"/>
  <c r="N875" i="17"/>
  <c r="R875" i="17"/>
  <c r="S875" i="17"/>
  <c r="T875" i="17"/>
  <c r="V875" i="17"/>
  <c r="U875" i="17"/>
  <c r="W875" i="17"/>
  <c r="X875" i="17"/>
  <c r="O875" i="17"/>
  <c r="AA875" i="17"/>
  <c r="AB875" i="17"/>
  <c r="AD875" i="17"/>
  <c r="AC875" i="17"/>
  <c r="AE875" i="17"/>
  <c r="AF875" i="17"/>
  <c r="AG875" i="17"/>
  <c r="AK875" i="17"/>
  <c r="AJ875" i="17"/>
  <c r="N874" i="17" a="1"/>
  <c r="N874" i="17"/>
  <c r="R874" i="17"/>
  <c r="S874" i="17"/>
  <c r="T874" i="17"/>
  <c r="V874" i="17"/>
  <c r="U874" i="17"/>
  <c r="W874" i="17"/>
  <c r="X874" i="17"/>
  <c r="O874" i="17"/>
  <c r="AA874" i="17"/>
  <c r="AB874" i="17"/>
  <c r="AD874" i="17"/>
  <c r="AC874" i="17"/>
  <c r="AE874" i="17"/>
  <c r="AF874" i="17"/>
  <c r="AG874" i="17"/>
  <c r="AK874" i="17"/>
  <c r="AJ874" i="17"/>
  <c r="N873" i="17" a="1"/>
  <c r="N873" i="17"/>
  <c r="R873" i="17"/>
  <c r="S873" i="17"/>
  <c r="T873" i="17"/>
  <c r="V873" i="17"/>
  <c r="U873" i="17"/>
  <c r="W873" i="17"/>
  <c r="X873" i="17"/>
  <c r="O873" i="17"/>
  <c r="AA873" i="17"/>
  <c r="AB873" i="17"/>
  <c r="AD873" i="17"/>
  <c r="AC873" i="17"/>
  <c r="AE873" i="17"/>
  <c r="AF873" i="17"/>
  <c r="AG873" i="17"/>
  <c r="AK873" i="17"/>
  <c r="AJ873" i="17"/>
  <c r="N872" i="17" a="1"/>
  <c r="N872" i="17"/>
  <c r="R872" i="17"/>
  <c r="S872" i="17"/>
  <c r="T872" i="17"/>
  <c r="V872" i="17"/>
  <c r="U872" i="17"/>
  <c r="W872" i="17"/>
  <c r="X872" i="17"/>
  <c r="O872" i="17"/>
  <c r="AA872" i="17"/>
  <c r="AB872" i="17"/>
  <c r="AD872" i="17"/>
  <c r="AC872" i="17"/>
  <c r="AE872" i="17"/>
  <c r="AF872" i="17"/>
  <c r="AG872" i="17"/>
  <c r="AK872" i="17"/>
  <c r="AJ872" i="17"/>
  <c r="N871" i="17" a="1"/>
  <c r="N871" i="17"/>
  <c r="R871" i="17"/>
  <c r="S871" i="17"/>
  <c r="T871" i="17"/>
  <c r="V871" i="17"/>
  <c r="U871" i="17"/>
  <c r="W871" i="17"/>
  <c r="X871" i="17"/>
  <c r="O871" i="17"/>
  <c r="AA871" i="17"/>
  <c r="AB871" i="17"/>
  <c r="AD871" i="17"/>
  <c r="AC871" i="17"/>
  <c r="AE871" i="17"/>
  <c r="AF871" i="17"/>
  <c r="AG871" i="17"/>
  <c r="AK871" i="17"/>
  <c r="AJ871" i="17"/>
  <c r="N870" i="17" a="1"/>
  <c r="N870" i="17"/>
  <c r="R870" i="17"/>
  <c r="S870" i="17"/>
  <c r="T870" i="17"/>
  <c r="V870" i="17"/>
  <c r="U870" i="17"/>
  <c r="W870" i="17"/>
  <c r="X870" i="17"/>
  <c r="O870" i="17"/>
  <c r="AA870" i="17"/>
  <c r="AB870" i="17"/>
  <c r="AD870" i="17"/>
  <c r="AC870" i="17"/>
  <c r="AE870" i="17"/>
  <c r="AF870" i="17"/>
  <c r="AG870" i="17"/>
  <c r="AK870" i="17"/>
  <c r="AJ870" i="17"/>
  <c r="N869" i="17" a="1"/>
  <c r="N869" i="17"/>
  <c r="R869" i="17"/>
  <c r="S869" i="17"/>
  <c r="T869" i="17"/>
  <c r="V869" i="17"/>
  <c r="U869" i="17"/>
  <c r="W869" i="17"/>
  <c r="X869" i="17"/>
  <c r="O869" i="17"/>
  <c r="AA869" i="17"/>
  <c r="AB869" i="17"/>
  <c r="AD869" i="17"/>
  <c r="AC869" i="17"/>
  <c r="AE869" i="17"/>
  <c r="AF869" i="17"/>
  <c r="AG869" i="17"/>
  <c r="AK869" i="17"/>
  <c r="AJ869" i="17"/>
  <c r="N868" i="17" a="1"/>
  <c r="N868" i="17"/>
  <c r="R868" i="17"/>
  <c r="S868" i="17"/>
  <c r="T868" i="17"/>
  <c r="V868" i="17"/>
  <c r="U868" i="17"/>
  <c r="W868" i="17"/>
  <c r="X868" i="17"/>
  <c r="O868" i="17"/>
  <c r="AA868" i="17"/>
  <c r="AB868" i="17"/>
  <c r="AD868" i="17"/>
  <c r="AC868" i="17"/>
  <c r="AE868" i="17"/>
  <c r="AF868" i="17"/>
  <c r="AG868" i="17"/>
  <c r="AK868" i="17"/>
  <c r="AJ868" i="17"/>
  <c r="N867" i="17" a="1"/>
  <c r="N867" i="17"/>
  <c r="R867" i="17"/>
  <c r="S867" i="17"/>
  <c r="T867" i="17"/>
  <c r="V867" i="17"/>
  <c r="U867" i="17"/>
  <c r="W867" i="17"/>
  <c r="X867" i="17"/>
  <c r="O867" i="17"/>
  <c r="AA867" i="17"/>
  <c r="AB867" i="17"/>
  <c r="AD867" i="17"/>
  <c r="AC867" i="17"/>
  <c r="AE867" i="17"/>
  <c r="AF867" i="17"/>
  <c r="AG867" i="17"/>
  <c r="AK867" i="17"/>
  <c r="AJ867" i="17"/>
  <c r="N866" i="17" a="1"/>
  <c r="N866" i="17"/>
  <c r="R866" i="17"/>
  <c r="S866" i="17"/>
  <c r="T866" i="17"/>
  <c r="V866" i="17"/>
  <c r="U866" i="17"/>
  <c r="W866" i="17"/>
  <c r="X866" i="17"/>
  <c r="O866" i="17"/>
  <c r="AA866" i="17"/>
  <c r="AB866" i="17"/>
  <c r="AD866" i="17"/>
  <c r="AC866" i="17"/>
  <c r="AE866" i="17"/>
  <c r="AF866" i="17"/>
  <c r="AG866" i="17"/>
  <c r="AK866" i="17"/>
  <c r="AJ866" i="17"/>
  <c r="N865" i="17" a="1"/>
  <c r="N865" i="17"/>
  <c r="R865" i="17"/>
  <c r="S865" i="17"/>
  <c r="T865" i="17"/>
  <c r="V865" i="17"/>
  <c r="U865" i="17"/>
  <c r="W865" i="17"/>
  <c r="X865" i="17"/>
  <c r="O865" i="17"/>
  <c r="AA865" i="17"/>
  <c r="AB865" i="17"/>
  <c r="AD865" i="17"/>
  <c r="AC865" i="17"/>
  <c r="AE865" i="17"/>
  <c r="AF865" i="17"/>
  <c r="AG865" i="17"/>
  <c r="AK865" i="17"/>
  <c r="AJ865" i="17"/>
  <c r="N864" i="17" a="1"/>
  <c r="N864" i="17"/>
  <c r="R864" i="17"/>
  <c r="S864" i="17"/>
  <c r="T864" i="17"/>
  <c r="V864" i="17"/>
  <c r="U864" i="17"/>
  <c r="W864" i="17"/>
  <c r="X864" i="17"/>
  <c r="O864" i="17"/>
  <c r="AA864" i="17"/>
  <c r="AB864" i="17"/>
  <c r="AD864" i="17"/>
  <c r="AC864" i="17"/>
  <c r="AE864" i="17"/>
  <c r="AF864" i="17"/>
  <c r="AG864" i="17"/>
  <c r="AK864" i="17"/>
  <c r="AJ864" i="17"/>
  <c r="N863" i="17" a="1"/>
  <c r="N863" i="17"/>
  <c r="R863" i="17"/>
  <c r="S863" i="17"/>
  <c r="T863" i="17"/>
  <c r="V863" i="17"/>
  <c r="U863" i="17"/>
  <c r="W863" i="17"/>
  <c r="X863" i="17"/>
  <c r="O863" i="17"/>
  <c r="AA863" i="17"/>
  <c r="AB863" i="17"/>
  <c r="AD863" i="17"/>
  <c r="AC863" i="17"/>
  <c r="AE863" i="17"/>
  <c r="AF863" i="17"/>
  <c r="AG863" i="17"/>
  <c r="AK863" i="17"/>
  <c r="AJ863" i="17"/>
  <c r="N862" i="17" a="1"/>
  <c r="N862" i="17"/>
  <c r="R862" i="17"/>
  <c r="S862" i="17"/>
  <c r="T862" i="17"/>
  <c r="V862" i="17"/>
  <c r="U862" i="17"/>
  <c r="W862" i="17"/>
  <c r="X862" i="17"/>
  <c r="O862" i="17"/>
  <c r="AA862" i="17"/>
  <c r="AB862" i="17"/>
  <c r="AD862" i="17"/>
  <c r="AC862" i="17"/>
  <c r="AE862" i="17"/>
  <c r="AF862" i="17"/>
  <c r="AG862" i="17"/>
  <c r="AK862" i="17"/>
  <c r="AJ862" i="17"/>
  <c r="N861" i="17" a="1"/>
  <c r="N861" i="17"/>
  <c r="R861" i="17"/>
  <c r="S861" i="17"/>
  <c r="T861" i="17"/>
  <c r="V861" i="17"/>
  <c r="U861" i="17"/>
  <c r="W861" i="17"/>
  <c r="X861" i="17"/>
  <c r="O861" i="17"/>
  <c r="AA861" i="17"/>
  <c r="AB861" i="17"/>
  <c r="AD861" i="17"/>
  <c r="AC861" i="17"/>
  <c r="AE861" i="17"/>
  <c r="AF861" i="17"/>
  <c r="AG861" i="17"/>
  <c r="AK861" i="17"/>
  <c r="AJ861" i="17"/>
  <c r="N860" i="17" a="1"/>
  <c r="N860" i="17"/>
  <c r="R860" i="17"/>
  <c r="S860" i="17"/>
  <c r="T860" i="17"/>
  <c r="V860" i="17"/>
  <c r="U860" i="17"/>
  <c r="W860" i="17"/>
  <c r="X860" i="17"/>
  <c r="O860" i="17"/>
  <c r="AA860" i="17"/>
  <c r="AB860" i="17"/>
  <c r="AD860" i="17"/>
  <c r="AC860" i="17"/>
  <c r="AE860" i="17"/>
  <c r="AF860" i="17"/>
  <c r="AG860" i="17"/>
  <c r="AK860" i="17"/>
  <c r="AJ860" i="17"/>
  <c r="N859" i="17" a="1"/>
  <c r="N859" i="17"/>
  <c r="R859" i="17"/>
  <c r="S859" i="17"/>
  <c r="T859" i="17"/>
  <c r="V859" i="17"/>
  <c r="U859" i="17"/>
  <c r="W859" i="17"/>
  <c r="X859" i="17"/>
  <c r="O859" i="17"/>
  <c r="AA859" i="17"/>
  <c r="AB859" i="17"/>
  <c r="AD859" i="17"/>
  <c r="AC859" i="17"/>
  <c r="AE859" i="17"/>
  <c r="AF859" i="17"/>
  <c r="AG859" i="17"/>
  <c r="AK859" i="17"/>
  <c r="AJ859" i="17"/>
  <c r="N858" i="17" a="1"/>
  <c r="N858" i="17"/>
  <c r="R858" i="17"/>
  <c r="S858" i="17"/>
  <c r="T858" i="17"/>
  <c r="V858" i="17"/>
  <c r="U858" i="17"/>
  <c r="W858" i="17"/>
  <c r="X858" i="17"/>
  <c r="O858" i="17"/>
  <c r="AA858" i="17"/>
  <c r="AB858" i="17"/>
  <c r="AD858" i="17"/>
  <c r="AC858" i="17"/>
  <c r="AE858" i="17"/>
  <c r="AF858" i="17"/>
  <c r="AG858" i="17"/>
  <c r="AK858" i="17"/>
  <c r="AJ858" i="17"/>
  <c r="N857" i="17" a="1"/>
  <c r="N857" i="17"/>
  <c r="R857" i="17"/>
  <c r="S857" i="17"/>
  <c r="T857" i="17"/>
  <c r="V857" i="17"/>
  <c r="U857" i="17"/>
  <c r="W857" i="17"/>
  <c r="X857" i="17"/>
  <c r="O857" i="17"/>
  <c r="AA857" i="17"/>
  <c r="AB857" i="17"/>
  <c r="AD857" i="17"/>
  <c r="AC857" i="17"/>
  <c r="AE857" i="17"/>
  <c r="AF857" i="17"/>
  <c r="AG857" i="17"/>
  <c r="AK857" i="17"/>
  <c r="AJ857" i="17"/>
  <c r="N856" i="17" a="1"/>
  <c r="N856" i="17"/>
  <c r="R856" i="17"/>
  <c r="S856" i="17"/>
  <c r="T856" i="17"/>
  <c r="V856" i="17"/>
  <c r="U856" i="17"/>
  <c r="W856" i="17"/>
  <c r="X856" i="17"/>
  <c r="O856" i="17"/>
  <c r="AA856" i="17"/>
  <c r="AB856" i="17"/>
  <c r="AD856" i="17"/>
  <c r="AC856" i="17"/>
  <c r="AE856" i="17"/>
  <c r="AF856" i="17"/>
  <c r="AG856" i="17"/>
  <c r="AK856" i="17"/>
  <c r="AJ856" i="17"/>
  <c r="N855" i="17" a="1"/>
  <c r="N855" i="17"/>
  <c r="R855" i="17"/>
  <c r="S855" i="17"/>
  <c r="T855" i="17"/>
  <c r="V855" i="17"/>
  <c r="U855" i="17"/>
  <c r="W855" i="17"/>
  <c r="X855" i="17"/>
  <c r="O855" i="17"/>
  <c r="AA855" i="17"/>
  <c r="AB855" i="17"/>
  <c r="AD855" i="17"/>
  <c r="AC855" i="17"/>
  <c r="AE855" i="17"/>
  <c r="AF855" i="17"/>
  <c r="AG855" i="17"/>
  <c r="AK855" i="17"/>
  <c r="AJ855" i="17"/>
  <c r="N854" i="17" a="1"/>
  <c r="N854" i="17"/>
  <c r="R854" i="17"/>
  <c r="S854" i="17"/>
  <c r="T854" i="17"/>
  <c r="V854" i="17"/>
  <c r="U854" i="17"/>
  <c r="W854" i="17"/>
  <c r="X854" i="17"/>
  <c r="O854" i="17"/>
  <c r="AA854" i="17"/>
  <c r="AB854" i="17"/>
  <c r="AD854" i="17"/>
  <c r="AC854" i="17"/>
  <c r="AE854" i="17"/>
  <c r="AF854" i="17"/>
  <c r="AG854" i="17"/>
  <c r="AK854" i="17"/>
  <c r="AJ854" i="17"/>
  <c r="N853" i="17" a="1"/>
  <c r="N853" i="17"/>
  <c r="R853" i="17"/>
  <c r="S853" i="17"/>
  <c r="T853" i="17"/>
  <c r="V853" i="17"/>
  <c r="U853" i="17"/>
  <c r="W853" i="17"/>
  <c r="X853" i="17"/>
  <c r="O853" i="17"/>
  <c r="AA853" i="17"/>
  <c r="AB853" i="17"/>
  <c r="AD853" i="17"/>
  <c r="AC853" i="17"/>
  <c r="AE853" i="17"/>
  <c r="AF853" i="17"/>
  <c r="AG853" i="17"/>
  <c r="AK853" i="17"/>
  <c r="AJ853" i="17"/>
  <c r="N852" i="17" a="1"/>
  <c r="N852" i="17"/>
  <c r="R852" i="17"/>
  <c r="S852" i="17"/>
  <c r="T852" i="17"/>
  <c r="V852" i="17"/>
  <c r="U852" i="17"/>
  <c r="W852" i="17"/>
  <c r="X852" i="17"/>
  <c r="O852" i="17"/>
  <c r="AA852" i="17"/>
  <c r="AB852" i="17"/>
  <c r="AD852" i="17"/>
  <c r="AC852" i="17"/>
  <c r="AE852" i="17"/>
  <c r="AF852" i="17"/>
  <c r="AG852" i="17"/>
  <c r="AK852" i="17"/>
  <c r="AJ852" i="17"/>
  <c r="N851" i="17" a="1"/>
  <c r="N851" i="17"/>
  <c r="R851" i="17"/>
  <c r="S851" i="17"/>
  <c r="T851" i="17"/>
  <c r="V851" i="17"/>
  <c r="U851" i="17"/>
  <c r="W851" i="17"/>
  <c r="X851" i="17"/>
  <c r="O851" i="17"/>
  <c r="AA851" i="17"/>
  <c r="AB851" i="17"/>
  <c r="AD851" i="17"/>
  <c r="AC851" i="17"/>
  <c r="AE851" i="17"/>
  <c r="AF851" i="17"/>
  <c r="AG851" i="17"/>
  <c r="AK851" i="17"/>
  <c r="AJ851" i="17"/>
  <c r="N850" i="17" a="1"/>
  <c r="N850" i="17"/>
  <c r="R850" i="17"/>
  <c r="S850" i="17"/>
  <c r="T850" i="17"/>
  <c r="V850" i="17"/>
  <c r="U850" i="17"/>
  <c r="W850" i="17"/>
  <c r="X850" i="17"/>
  <c r="O850" i="17"/>
  <c r="AA850" i="17"/>
  <c r="AB850" i="17"/>
  <c r="AD850" i="17"/>
  <c r="AC850" i="17"/>
  <c r="AE850" i="17"/>
  <c r="AF850" i="17"/>
  <c r="AG850" i="17"/>
  <c r="AK850" i="17"/>
  <c r="AJ850" i="17"/>
  <c r="N849" i="17" a="1"/>
  <c r="N849" i="17"/>
  <c r="R849" i="17"/>
  <c r="S849" i="17"/>
  <c r="T849" i="17"/>
  <c r="V849" i="17"/>
  <c r="U849" i="17"/>
  <c r="W849" i="17"/>
  <c r="X849" i="17"/>
  <c r="O849" i="17"/>
  <c r="AA849" i="17"/>
  <c r="AB849" i="17"/>
  <c r="AD849" i="17"/>
  <c r="AC849" i="17"/>
  <c r="AE849" i="17"/>
  <c r="AF849" i="17"/>
  <c r="AG849" i="17"/>
  <c r="AK849" i="17"/>
  <c r="AJ849" i="17"/>
  <c r="N848" i="17" a="1"/>
  <c r="N848" i="17"/>
  <c r="R848" i="17"/>
  <c r="S848" i="17"/>
  <c r="T848" i="17"/>
  <c r="V848" i="17"/>
  <c r="U848" i="17"/>
  <c r="W848" i="17"/>
  <c r="X848" i="17"/>
  <c r="O848" i="17"/>
  <c r="AA848" i="17"/>
  <c r="AB848" i="17"/>
  <c r="AD848" i="17"/>
  <c r="AC848" i="17"/>
  <c r="AE848" i="17"/>
  <c r="AF848" i="17"/>
  <c r="AG848" i="17"/>
  <c r="AK848" i="17"/>
  <c r="AJ848" i="17"/>
  <c r="N847" i="17" a="1"/>
  <c r="N847" i="17"/>
  <c r="R847" i="17"/>
  <c r="S847" i="17"/>
  <c r="T847" i="17"/>
  <c r="V847" i="17"/>
  <c r="U847" i="17"/>
  <c r="W847" i="17"/>
  <c r="X847" i="17"/>
  <c r="O847" i="17"/>
  <c r="AA847" i="17"/>
  <c r="AB847" i="17"/>
  <c r="AD847" i="17"/>
  <c r="AC847" i="17"/>
  <c r="AE847" i="17"/>
  <c r="AF847" i="17"/>
  <c r="AG847" i="17"/>
  <c r="AK847" i="17"/>
  <c r="AJ847" i="17"/>
  <c r="N846" i="17" a="1"/>
  <c r="N846" i="17"/>
  <c r="R846" i="17"/>
  <c r="S846" i="17"/>
  <c r="T846" i="17"/>
  <c r="V846" i="17"/>
  <c r="U846" i="17"/>
  <c r="W846" i="17"/>
  <c r="X846" i="17"/>
  <c r="O846" i="17"/>
  <c r="AA846" i="17"/>
  <c r="AB846" i="17"/>
  <c r="AD846" i="17"/>
  <c r="AC846" i="17"/>
  <c r="AE846" i="17"/>
  <c r="AF846" i="17"/>
  <c r="AG846" i="17"/>
  <c r="AK846" i="17"/>
  <c r="AJ846" i="17"/>
  <c r="N845" i="17" a="1"/>
  <c r="N845" i="17"/>
  <c r="R845" i="17"/>
  <c r="S845" i="17"/>
  <c r="T845" i="17"/>
  <c r="V845" i="17"/>
  <c r="U845" i="17"/>
  <c r="W845" i="17"/>
  <c r="X845" i="17"/>
  <c r="O845" i="17"/>
  <c r="AA845" i="17"/>
  <c r="AB845" i="17"/>
  <c r="AD845" i="17"/>
  <c r="AC845" i="17"/>
  <c r="AE845" i="17"/>
  <c r="AF845" i="17"/>
  <c r="AG845" i="17"/>
  <c r="AK845" i="17"/>
  <c r="AJ845" i="17"/>
  <c r="N844" i="17" a="1"/>
  <c r="N844" i="17"/>
  <c r="R844" i="17"/>
  <c r="S844" i="17"/>
  <c r="T844" i="17"/>
  <c r="V844" i="17"/>
  <c r="U844" i="17"/>
  <c r="W844" i="17"/>
  <c r="X844" i="17"/>
  <c r="O844" i="17"/>
  <c r="AA844" i="17"/>
  <c r="AB844" i="17"/>
  <c r="AD844" i="17"/>
  <c r="AC844" i="17"/>
  <c r="AE844" i="17"/>
  <c r="AF844" i="17"/>
  <c r="AG844" i="17"/>
  <c r="AK844" i="17"/>
  <c r="AJ844" i="17"/>
  <c r="N843" i="17" a="1"/>
  <c r="N843" i="17"/>
  <c r="R843" i="17"/>
  <c r="S843" i="17"/>
  <c r="T843" i="17"/>
  <c r="V843" i="17"/>
  <c r="U843" i="17"/>
  <c r="W843" i="17"/>
  <c r="X843" i="17"/>
  <c r="O843" i="17"/>
  <c r="AA843" i="17"/>
  <c r="AB843" i="17"/>
  <c r="AD843" i="17"/>
  <c r="AC843" i="17"/>
  <c r="AE843" i="17"/>
  <c r="AF843" i="17"/>
  <c r="AG843" i="17"/>
  <c r="AK843" i="17"/>
  <c r="AJ843" i="17"/>
  <c r="N842" i="17" a="1"/>
  <c r="N842" i="17"/>
  <c r="R842" i="17"/>
  <c r="S842" i="17"/>
  <c r="T842" i="17"/>
  <c r="V842" i="17"/>
  <c r="U842" i="17"/>
  <c r="W842" i="17"/>
  <c r="X842" i="17"/>
  <c r="O842" i="17"/>
  <c r="AA842" i="17"/>
  <c r="AB842" i="17"/>
  <c r="AD842" i="17"/>
  <c r="AC842" i="17"/>
  <c r="AE842" i="17"/>
  <c r="AF842" i="17"/>
  <c r="AG842" i="17"/>
  <c r="AK842" i="17"/>
  <c r="AJ842" i="17"/>
  <c r="N841" i="17" a="1"/>
  <c r="N841" i="17"/>
  <c r="R841" i="17"/>
  <c r="S841" i="17"/>
  <c r="T841" i="17"/>
  <c r="V841" i="17"/>
  <c r="U841" i="17"/>
  <c r="W841" i="17"/>
  <c r="X841" i="17"/>
  <c r="O841" i="17"/>
  <c r="AA841" i="17"/>
  <c r="AB841" i="17"/>
  <c r="AD841" i="17"/>
  <c r="AC841" i="17"/>
  <c r="AE841" i="17"/>
  <c r="AF841" i="17"/>
  <c r="AG841" i="17"/>
  <c r="AK841" i="17"/>
  <c r="AJ841" i="17"/>
  <c r="N840" i="17" a="1"/>
  <c r="N840" i="17"/>
  <c r="R840" i="17"/>
  <c r="S840" i="17"/>
  <c r="T840" i="17"/>
  <c r="V840" i="17"/>
  <c r="U840" i="17"/>
  <c r="W840" i="17"/>
  <c r="X840" i="17"/>
  <c r="O840" i="17"/>
  <c r="AA840" i="17"/>
  <c r="AB840" i="17"/>
  <c r="AD840" i="17"/>
  <c r="AC840" i="17"/>
  <c r="AE840" i="17"/>
  <c r="AF840" i="17"/>
  <c r="AG840" i="17"/>
  <c r="AK840" i="17"/>
  <c r="AJ840" i="17"/>
  <c r="N839" i="17" a="1"/>
  <c r="N839" i="17"/>
  <c r="R839" i="17"/>
  <c r="S839" i="17"/>
  <c r="T839" i="17"/>
  <c r="V839" i="17"/>
  <c r="U839" i="17"/>
  <c r="W839" i="17"/>
  <c r="X839" i="17"/>
  <c r="O839" i="17"/>
  <c r="AA839" i="17"/>
  <c r="AB839" i="17"/>
  <c r="AD839" i="17"/>
  <c r="AC839" i="17"/>
  <c r="AE839" i="17"/>
  <c r="AF839" i="17"/>
  <c r="AG839" i="17"/>
  <c r="AK839" i="17"/>
  <c r="AJ839" i="17"/>
  <c r="N838" i="17" a="1"/>
  <c r="N838" i="17"/>
  <c r="R838" i="17"/>
  <c r="S838" i="17"/>
  <c r="T838" i="17"/>
  <c r="V838" i="17"/>
  <c r="U838" i="17"/>
  <c r="W838" i="17"/>
  <c r="X838" i="17"/>
  <c r="O838" i="17"/>
  <c r="AA838" i="17"/>
  <c r="AB838" i="17"/>
  <c r="AD838" i="17"/>
  <c r="AC838" i="17"/>
  <c r="AE838" i="17"/>
  <c r="AF838" i="17"/>
  <c r="AG838" i="17"/>
  <c r="AK838" i="17"/>
  <c r="AJ838" i="17"/>
  <c r="N837" i="17" a="1"/>
  <c r="N837" i="17"/>
  <c r="R837" i="17"/>
  <c r="S837" i="17"/>
  <c r="T837" i="17"/>
  <c r="V837" i="17"/>
  <c r="U837" i="17"/>
  <c r="W837" i="17"/>
  <c r="X837" i="17"/>
  <c r="O837" i="17"/>
  <c r="AA837" i="17"/>
  <c r="AB837" i="17"/>
  <c r="AD837" i="17"/>
  <c r="AC837" i="17"/>
  <c r="AE837" i="17"/>
  <c r="AF837" i="17"/>
  <c r="AG837" i="17"/>
  <c r="AK837" i="17"/>
  <c r="AJ837" i="17"/>
  <c r="N836" i="17" a="1"/>
  <c r="N836" i="17"/>
  <c r="R836" i="17"/>
  <c r="S836" i="17"/>
  <c r="T836" i="17"/>
  <c r="V836" i="17"/>
  <c r="U836" i="17"/>
  <c r="W836" i="17"/>
  <c r="X836" i="17"/>
  <c r="O836" i="17"/>
  <c r="AA836" i="17"/>
  <c r="AB836" i="17"/>
  <c r="AD836" i="17"/>
  <c r="AC836" i="17"/>
  <c r="AE836" i="17"/>
  <c r="AF836" i="17"/>
  <c r="AG836" i="17"/>
  <c r="AK836" i="17"/>
  <c r="AJ836" i="17"/>
  <c r="N835" i="17" a="1"/>
  <c r="N835" i="17"/>
  <c r="R835" i="17"/>
  <c r="S835" i="17"/>
  <c r="T835" i="17"/>
  <c r="V835" i="17"/>
  <c r="U835" i="17"/>
  <c r="W835" i="17"/>
  <c r="X835" i="17"/>
  <c r="O835" i="17"/>
  <c r="AA835" i="17"/>
  <c r="AB835" i="17"/>
  <c r="AD835" i="17"/>
  <c r="AC835" i="17"/>
  <c r="AE835" i="17"/>
  <c r="AF835" i="17"/>
  <c r="AG835" i="17"/>
  <c r="AK835" i="17"/>
  <c r="AJ835" i="17"/>
  <c r="N834" i="17" a="1"/>
  <c r="N834" i="17"/>
  <c r="R834" i="17"/>
  <c r="S834" i="17"/>
  <c r="T834" i="17"/>
  <c r="V834" i="17"/>
  <c r="U834" i="17"/>
  <c r="W834" i="17"/>
  <c r="X834" i="17"/>
  <c r="O834" i="17"/>
  <c r="AA834" i="17"/>
  <c r="AB834" i="17"/>
  <c r="AD834" i="17"/>
  <c r="AC834" i="17"/>
  <c r="AE834" i="17"/>
  <c r="AF834" i="17"/>
  <c r="AG834" i="17"/>
  <c r="AK834" i="17"/>
  <c r="AJ834" i="17"/>
  <c r="N833" i="17" a="1"/>
  <c r="N833" i="17"/>
  <c r="R833" i="17"/>
  <c r="S833" i="17"/>
  <c r="T833" i="17"/>
  <c r="V833" i="17"/>
  <c r="U833" i="17"/>
  <c r="W833" i="17"/>
  <c r="X833" i="17"/>
  <c r="O833" i="17"/>
  <c r="AA833" i="17"/>
  <c r="AB833" i="17"/>
  <c r="AD833" i="17"/>
  <c r="AC833" i="17"/>
  <c r="AE833" i="17"/>
  <c r="AF833" i="17"/>
  <c r="AG833" i="17"/>
  <c r="AK833" i="17"/>
  <c r="AJ833" i="17"/>
  <c r="N832" i="17" a="1"/>
  <c r="N832" i="17"/>
  <c r="R832" i="17"/>
  <c r="S832" i="17"/>
  <c r="T832" i="17"/>
  <c r="V832" i="17"/>
  <c r="U832" i="17"/>
  <c r="W832" i="17"/>
  <c r="X832" i="17"/>
  <c r="O832" i="17"/>
  <c r="AA832" i="17"/>
  <c r="AB832" i="17"/>
  <c r="AD832" i="17"/>
  <c r="AC832" i="17"/>
  <c r="AE832" i="17"/>
  <c r="AF832" i="17"/>
  <c r="AG832" i="17"/>
  <c r="AK832" i="17"/>
  <c r="AJ832" i="17"/>
  <c r="N831" i="17" a="1"/>
  <c r="N831" i="17"/>
  <c r="R831" i="17"/>
  <c r="S831" i="17"/>
  <c r="T831" i="17"/>
  <c r="V831" i="17"/>
  <c r="U831" i="17"/>
  <c r="W831" i="17"/>
  <c r="X831" i="17"/>
  <c r="O831" i="17"/>
  <c r="AA831" i="17"/>
  <c r="AB831" i="17"/>
  <c r="AD831" i="17"/>
  <c r="AC831" i="17"/>
  <c r="AE831" i="17"/>
  <c r="AF831" i="17"/>
  <c r="AG831" i="17"/>
  <c r="AK831" i="17"/>
  <c r="AJ831" i="17"/>
  <c r="N830" i="17" a="1"/>
  <c r="N830" i="17"/>
  <c r="R830" i="17"/>
  <c r="S830" i="17"/>
  <c r="T830" i="17"/>
  <c r="V830" i="17"/>
  <c r="U830" i="17"/>
  <c r="W830" i="17"/>
  <c r="X830" i="17"/>
  <c r="O830" i="17"/>
  <c r="AA830" i="17"/>
  <c r="AB830" i="17"/>
  <c r="AD830" i="17"/>
  <c r="AC830" i="17"/>
  <c r="AE830" i="17"/>
  <c r="AF830" i="17"/>
  <c r="AG830" i="17"/>
  <c r="AK830" i="17"/>
  <c r="AJ830" i="17"/>
  <c r="N829" i="17" a="1"/>
  <c r="N829" i="17"/>
  <c r="R829" i="17"/>
  <c r="S829" i="17"/>
  <c r="T829" i="17"/>
  <c r="V829" i="17"/>
  <c r="U829" i="17"/>
  <c r="W829" i="17"/>
  <c r="X829" i="17"/>
  <c r="O829" i="17"/>
  <c r="AA829" i="17"/>
  <c r="AB829" i="17"/>
  <c r="AD829" i="17"/>
  <c r="AC829" i="17"/>
  <c r="AE829" i="17"/>
  <c r="AF829" i="17"/>
  <c r="AG829" i="17"/>
  <c r="AK829" i="17"/>
  <c r="AJ829" i="17"/>
  <c r="N828" i="17" a="1"/>
  <c r="N828" i="17"/>
  <c r="R828" i="17"/>
  <c r="S828" i="17"/>
  <c r="T828" i="17"/>
  <c r="V828" i="17"/>
  <c r="U828" i="17"/>
  <c r="W828" i="17"/>
  <c r="X828" i="17"/>
  <c r="O828" i="17"/>
  <c r="AA828" i="17"/>
  <c r="AB828" i="17"/>
  <c r="AD828" i="17"/>
  <c r="AC828" i="17"/>
  <c r="AE828" i="17"/>
  <c r="AF828" i="17"/>
  <c r="AG828" i="17"/>
  <c r="AK828" i="17"/>
  <c r="AJ828" i="17"/>
  <c r="N827" i="17" a="1"/>
  <c r="N827" i="17"/>
  <c r="R827" i="17"/>
  <c r="S827" i="17"/>
  <c r="T827" i="17"/>
  <c r="V827" i="17"/>
  <c r="U827" i="17"/>
  <c r="W827" i="17"/>
  <c r="X827" i="17"/>
  <c r="O827" i="17"/>
  <c r="AA827" i="17"/>
  <c r="AB827" i="17"/>
  <c r="AD827" i="17"/>
  <c r="AC827" i="17"/>
  <c r="AE827" i="17"/>
  <c r="AF827" i="17"/>
  <c r="AG827" i="17"/>
  <c r="AK827" i="17"/>
  <c r="AJ827" i="17"/>
  <c r="N826" i="17" a="1"/>
  <c r="N826" i="17"/>
  <c r="R826" i="17"/>
  <c r="S826" i="17"/>
  <c r="T826" i="17"/>
  <c r="V826" i="17"/>
  <c r="U826" i="17"/>
  <c r="W826" i="17"/>
  <c r="X826" i="17"/>
  <c r="O826" i="17"/>
  <c r="AA826" i="17"/>
  <c r="AB826" i="17"/>
  <c r="AD826" i="17"/>
  <c r="AC826" i="17"/>
  <c r="AE826" i="17"/>
  <c r="AF826" i="17"/>
  <c r="AG826" i="17"/>
  <c r="AK826" i="17"/>
  <c r="AJ826" i="17"/>
  <c r="N825" i="17" a="1"/>
  <c r="N825" i="17"/>
  <c r="R825" i="17"/>
  <c r="S825" i="17"/>
  <c r="T825" i="17"/>
  <c r="V825" i="17"/>
  <c r="U825" i="17"/>
  <c r="W825" i="17"/>
  <c r="X825" i="17"/>
  <c r="O825" i="17"/>
  <c r="AA825" i="17"/>
  <c r="AB825" i="17"/>
  <c r="AD825" i="17"/>
  <c r="AC825" i="17"/>
  <c r="AE825" i="17"/>
  <c r="AF825" i="17"/>
  <c r="AG825" i="17"/>
  <c r="AK825" i="17"/>
  <c r="AJ825" i="17"/>
  <c r="N824" i="17" a="1"/>
  <c r="N824" i="17"/>
  <c r="R824" i="17"/>
  <c r="S824" i="17"/>
  <c r="T824" i="17"/>
  <c r="V824" i="17"/>
  <c r="U824" i="17"/>
  <c r="W824" i="17"/>
  <c r="X824" i="17"/>
  <c r="O824" i="17"/>
  <c r="AA824" i="17"/>
  <c r="AB824" i="17"/>
  <c r="AD824" i="17"/>
  <c r="AC824" i="17"/>
  <c r="AE824" i="17"/>
  <c r="AF824" i="17"/>
  <c r="AG824" i="17"/>
  <c r="AK824" i="17"/>
  <c r="AJ824" i="17"/>
  <c r="N823" i="17" a="1"/>
  <c r="N823" i="17"/>
  <c r="R823" i="17"/>
  <c r="S823" i="17"/>
  <c r="T823" i="17"/>
  <c r="V823" i="17"/>
  <c r="U823" i="17"/>
  <c r="W823" i="17"/>
  <c r="X823" i="17"/>
  <c r="O823" i="17"/>
  <c r="AA823" i="17"/>
  <c r="AB823" i="17"/>
  <c r="AD823" i="17"/>
  <c r="AC823" i="17"/>
  <c r="AE823" i="17"/>
  <c r="AF823" i="17"/>
  <c r="AG823" i="17"/>
  <c r="AK823" i="17"/>
  <c r="AJ823" i="17"/>
  <c r="N822" i="17" a="1"/>
  <c r="N822" i="17"/>
  <c r="R822" i="17"/>
  <c r="S822" i="17"/>
  <c r="T822" i="17"/>
  <c r="V822" i="17"/>
  <c r="U822" i="17"/>
  <c r="W822" i="17"/>
  <c r="X822" i="17"/>
  <c r="O822" i="17"/>
  <c r="AA822" i="17"/>
  <c r="AB822" i="17"/>
  <c r="AD822" i="17"/>
  <c r="AC822" i="17"/>
  <c r="AE822" i="17"/>
  <c r="AF822" i="17"/>
  <c r="AG822" i="17"/>
  <c r="AK822" i="17"/>
  <c r="AJ822" i="17"/>
  <c r="N821" i="17" a="1"/>
  <c r="N821" i="17"/>
  <c r="R821" i="17"/>
  <c r="S821" i="17"/>
  <c r="T821" i="17"/>
  <c r="V821" i="17"/>
  <c r="U821" i="17"/>
  <c r="W821" i="17"/>
  <c r="X821" i="17"/>
  <c r="O821" i="17"/>
  <c r="AA821" i="17"/>
  <c r="AB821" i="17"/>
  <c r="AD821" i="17"/>
  <c r="AC821" i="17"/>
  <c r="AE821" i="17"/>
  <c r="AF821" i="17"/>
  <c r="AG821" i="17"/>
  <c r="AK821" i="17"/>
  <c r="AJ821" i="17"/>
  <c r="N820" i="17" a="1"/>
  <c r="N820" i="17"/>
  <c r="R820" i="17"/>
  <c r="S820" i="17"/>
  <c r="T820" i="17"/>
  <c r="V820" i="17"/>
  <c r="U820" i="17"/>
  <c r="W820" i="17"/>
  <c r="X820" i="17"/>
  <c r="O820" i="17"/>
  <c r="AA820" i="17"/>
  <c r="AB820" i="17"/>
  <c r="AD820" i="17"/>
  <c r="AC820" i="17"/>
  <c r="AE820" i="17"/>
  <c r="AF820" i="17"/>
  <c r="AG820" i="17"/>
  <c r="AK820" i="17"/>
  <c r="AJ820" i="17"/>
  <c r="N819" i="17" a="1"/>
  <c r="N819" i="17"/>
  <c r="R819" i="17"/>
  <c r="S819" i="17"/>
  <c r="T819" i="17"/>
  <c r="V819" i="17"/>
  <c r="U819" i="17"/>
  <c r="W819" i="17"/>
  <c r="X819" i="17"/>
  <c r="O819" i="17"/>
  <c r="AA819" i="17"/>
  <c r="AB819" i="17"/>
  <c r="AD819" i="17"/>
  <c r="AC819" i="17"/>
  <c r="AE819" i="17"/>
  <c r="AF819" i="17"/>
  <c r="AG819" i="17"/>
  <c r="AK819" i="17"/>
  <c r="AJ819" i="17"/>
  <c r="N818" i="17" a="1"/>
  <c r="N818" i="17"/>
  <c r="R818" i="17"/>
  <c r="S818" i="17"/>
  <c r="T818" i="17"/>
  <c r="V818" i="17"/>
  <c r="U818" i="17"/>
  <c r="W818" i="17"/>
  <c r="X818" i="17"/>
  <c r="O818" i="17"/>
  <c r="AA818" i="17"/>
  <c r="AB818" i="17"/>
  <c r="AD818" i="17"/>
  <c r="AC818" i="17"/>
  <c r="AE818" i="17"/>
  <c r="AF818" i="17"/>
  <c r="AG818" i="17"/>
  <c r="AK818" i="17"/>
  <c r="AJ818" i="17"/>
  <c r="N817" i="17" a="1"/>
  <c r="N817" i="17"/>
  <c r="R817" i="17"/>
  <c r="S817" i="17"/>
  <c r="T817" i="17"/>
  <c r="V817" i="17"/>
  <c r="U817" i="17"/>
  <c r="W817" i="17"/>
  <c r="X817" i="17"/>
  <c r="O817" i="17"/>
  <c r="AA817" i="17"/>
  <c r="AB817" i="17"/>
  <c r="AD817" i="17"/>
  <c r="AC817" i="17"/>
  <c r="AE817" i="17"/>
  <c r="AF817" i="17"/>
  <c r="AG817" i="17"/>
  <c r="AK817" i="17"/>
  <c r="AJ817" i="17"/>
  <c r="N816" i="17" a="1"/>
  <c r="N816" i="17"/>
  <c r="R816" i="17"/>
  <c r="S816" i="17"/>
  <c r="T816" i="17"/>
  <c r="V816" i="17"/>
  <c r="U816" i="17"/>
  <c r="W816" i="17"/>
  <c r="X816" i="17"/>
  <c r="O816" i="17"/>
  <c r="AA816" i="17"/>
  <c r="AB816" i="17"/>
  <c r="AD816" i="17"/>
  <c r="AC816" i="17"/>
  <c r="AE816" i="17"/>
  <c r="AF816" i="17"/>
  <c r="AG816" i="17"/>
  <c r="AK816" i="17"/>
  <c r="AJ816" i="17"/>
  <c r="N815" i="17" a="1"/>
  <c r="N815" i="17"/>
  <c r="R815" i="17"/>
  <c r="S815" i="17"/>
  <c r="T815" i="17"/>
  <c r="V815" i="17"/>
  <c r="U815" i="17"/>
  <c r="W815" i="17"/>
  <c r="X815" i="17"/>
  <c r="O815" i="17"/>
  <c r="AA815" i="17"/>
  <c r="AB815" i="17"/>
  <c r="AD815" i="17"/>
  <c r="AC815" i="17"/>
  <c r="AE815" i="17"/>
  <c r="AF815" i="17"/>
  <c r="AG815" i="17"/>
  <c r="AK815" i="17"/>
  <c r="AJ815" i="17"/>
  <c r="N814" i="17" a="1"/>
  <c r="N814" i="17"/>
  <c r="R814" i="17"/>
  <c r="S814" i="17"/>
  <c r="T814" i="17"/>
  <c r="V814" i="17"/>
  <c r="U814" i="17"/>
  <c r="W814" i="17"/>
  <c r="X814" i="17"/>
  <c r="O814" i="17"/>
  <c r="AA814" i="17"/>
  <c r="AB814" i="17"/>
  <c r="AD814" i="17"/>
  <c r="AC814" i="17"/>
  <c r="AE814" i="17"/>
  <c r="AF814" i="17"/>
  <c r="AG814" i="17"/>
  <c r="AK814" i="17"/>
  <c r="AJ814" i="17"/>
  <c r="N813" i="17" a="1"/>
  <c r="N813" i="17"/>
  <c r="R813" i="17"/>
  <c r="S813" i="17"/>
  <c r="T813" i="17"/>
  <c r="V813" i="17"/>
  <c r="U813" i="17"/>
  <c r="W813" i="17"/>
  <c r="X813" i="17"/>
  <c r="O813" i="17"/>
  <c r="AA813" i="17"/>
  <c r="AB813" i="17"/>
  <c r="AD813" i="17"/>
  <c r="AC813" i="17"/>
  <c r="AE813" i="17"/>
  <c r="AF813" i="17"/>
  <c r="AG813" i="17"/>
  <c r="AK813" i="17"/>
  <c r="AJ813" i="17"/>
  <c r="N812" i="17" a="1"/>
  <c r="N812" i="17"/>
  <c r="R812" i="17"/>
  <c r="S812" i="17"/>
  <c r="T812" i="17"/>
  <c r="V812" i="17"/>
  <c r="U812" i="17"/>
  <c r="W812" i="17"/>
  <c r="X812" i="17"/>
  <c r="O812" i="17"/>
  <c r="AA812" i="17"/>
  <c r="AB812" i="17"/>
  <c r="AD812" i="17"/>
  <c r="AC812" i="17"/>
  <c r="AE812" i="17"/>
  <c r="AF812" i="17"/>
  <c r="AG812" i="17"/>
  <c r="AK812" i="17"/>
  <c r="AJ812" i="17"/>
  <c r="N811" i="17" a="1"/>
  <c r="N811" i="17"/>
  <c r="R811" i="17"/>
  <c r="S811" i="17"/>
  <c r="T811" i="17"/>
  <c r="V811" i="17"/>
  <c r="U811" i="17"/>
  <c r="W811" i="17"/>
  <c r="X811" i="17"/>
  <c r="O811" i="17"/>
  <c r="AA811" i="17"/>
  <c r="AB811" i="17"/>
  <c r="AD811" i="17"/>
  <c r="AC811" i="17"/>
  <c r="AE811" i="17"/>
  <c r="AF811" i="17"/>
  <c r="AG811" i="17"/>
  <c r="AK811" i="17"/>
  <c r="AJ811" i="17"/>
  <c r="N810" i="17" a="1"/>
  <c r="N810" i="17"/>
  <c r="R810" i="17"/>
  <c r="S810" i="17"/>
  <c r="T810" i="17"/>
  <c r="V810" i="17"/>
  <c r="U810" i="17"/>
  <c r="W810" i="17"/>
  <c r="X810" i="17"/>
  <c r="O810" i="17"/>
  <c r="AA810" i="17"/>
  <c r="AB810" i="17"/>
  <c r="AD810" i="17"/>
  <c r="AC810" i="17"/>
  <c r="AE810" i="17"/>
  <c r="AF810" i="17"/>
  <c r="AG810" i="17"/>
  <c r="AK810" i="17"/>
  <c r="AJ810" i="17"/>
  <c r="N809" i="17" a="1"/>
  <c r="N809" i="17"/>
  <c r="R809" i="17"/>
  <c r="S809" i="17"/>
  <c r="T809" i="17"/>
  <c r="V809" i="17"/>
  <c r="U809" i="17"/>
  <c r="W809" i="17"/>
  <c r="X809" i="17"/>
  <c r="O809" i="17"/>
  <c r="AA809" i="17"/>
  <c r="AB809" i="17"/>
  <c r="AD809" i="17"/>
  <c r="AC809" i="17"/>
  <c r="AE809" i="17"/>
  <c r="AF809" i="17"/>
  <c r="AG809" i="17"/>
  <c r="AK809" i="17"/>
  <c r="AJ809" i="17"/>
  <c r="N808" i="17" a="1"/>
  <c r="N808" i="17"/>
  <c r="R808" i="17"/>
  <c r="S808" i="17"/>
  <c r="T808" i="17"/>
  <c r="V808" i="17"/>
  <c r="U808" i="17"/>
  <c r="W808" i="17"/>
  <c r="X808" i="17"/>
  <c r="O808" i="17"/>
  <c r="AA808" i="17"/>
  <c r="AB808" i="17"/>
  <c r="AD808" i="17"/>
  <c r="AC808" i="17"/>
  <c r="AE808" i="17"/>
  <c r="AF808" i="17"/>
  <c r="AG808" i="17"/>
  <c r="AK808" i="17"/>
  <c r="AJ808" i="17"/>
  <c r="N807" i="17" a="1"/>
  <c r="N807" i="17"/>
  <c r="R807" i="17"/>
  <c r="S807" i="17"/>
  <c r="T807" i="17"/>
  <c r="V807" i="17"/>
  <c r="U807" i="17"/>
  <c r="W807" i="17"/>
  <c r="X807" i="17"/>
  <c r="O807" i="17"/>
  <c r="AA807" i="17"/>
  <c r="AB807" i="17"/>
  <c r="AD807" i="17"/>
  <c r="AC807" i="17"/>
  <c r="AE807" i="17"/>
  <c r="AF807" i="17"/>
  <c r="AG807" i="17"/>
  <c r="AK807" i="17"/>
  <c r="AJ807" i="17"/>
  <c r="N806" i="17" a="1"/>
  <c r="N806" i="17"/>
  <c r="R806" i="17"/>
  <c r="S806" i="17"/>
  <c r="T806" i="17"/>
  <c r="V806" i="17"/>
  <c r="U806" i="17"/>
  <c r="W806" i="17"/>
  <c r="X806" i="17"/>
  <c r="O806" i="17"/>
  <c r="AA806" i="17"/>
  <c r="AB806" i="17"/>
  <c r="AD806" i="17"/>
  <c r="AC806" i="17"/>
  <c r="AE806" i="17"/>
  <c r="AF806" i="17"/>
  <c r="AG806" i="17"/>
  <c r="AK806" i="17"/>
  <c r="AJ806" i="17"/>
  <c r="N805" i="17" a="1"/>
  <c r="N805" i="17"/>
  <c r="R805" i="17"/>
  <c r="S805" i="17"/>
  <c r="T805" i="17"/>
  <c r="V805" i="17"/>
  <c r="U805" i="17"/>
  <c r="W805" i="17"/>
  <c r="X805" i="17"/>
  <c r="O805" i="17"/>
  <c r="AA805" i="17"/>
  <c r="AB805" i="17"/>
  <c r="AD805" i="17"/>
  <c r="AC805" i="17"/>
  <c r="AE805" i="17"/>
  <c r="AF805" i="17"/>
  <c r="AG805" i="17"/>
  <c r="AK805" i="17"/>
  <c r="AJ805" i="17"/>
  <c r="N804" i="17" a="1"/>
  <c r="N804" i="17"/>
  <c r="R804" i="17"/>
  <c r="S804" i="17"/>
  <c r="T804" i="17"/>
  <c r="V804" i="17"/>
  <c r="U804" i="17"/>
  <c r="W804" i="17"/>
  <c r="X804" i="17"/>
  <c r="O804" i="17"/>
  <c r="AA804" i="17"/>
  <c r="AB804" i="17"/>
  <c r="AD804" i="17"/>
  <c r="AC804" i="17"/>
  <c r="AE804" i="17"/>
  <c r="AF804" i="17"/>
  <c r="AG804" i="17"/>
  <c r="AK804" i="17"/>
  <c r="AJ804" i="17"/>
  <c r="N803" i="17" a="1"/>
  <c r="N803" i="17"/>
  <c r="R803" i="17"/>
  <c r="S803" i="17"/>
  <c r="T803" i="17"/>
  <c r="V803" i="17"/>
  <c r="U803" i="17"/>
  <c r="W803" i="17"/>
  <c r="X803" i="17"/>
  <c r="O803" i="17"/>
  <c r="AA803" i="17"/>
  <c r="AB803" i="17"/>
  <c r="AD803" i="17"/>
  <c r="AC803" i="17"/>
  <c r="AE803" i="17"/>
  <c r="AF803" i="17"/>
  <c r="AG803" i="17"/>
  <c r="AK803" i="17"/>
  <c r="AJ803" i="17"/>
  <c r="N802" i="17" a="1"/>
  <c r="N802" i="17"/>
  <c r="R802" i="17"/>
  <c r="S802" i="17"/>
  <c r="T802" i="17"/>
  <c r="V802" i="17"/>
  <c r="U802" i="17"/>
  <c r="W802" i="17"/>
  <c r="X802" i="17"/>
  <c r="O802" i="17"/>
  <c r="AA802" i="17"/>
  <c r="AB802" i="17"/>
  <c r="AD802" i="17"/>
  <c r="AC802" i="17"/>
  <c r="AE802" i="17"/>
  <c r="AF802" i="17"/>
  <c r="AG802" i="17"/>
  <c r="AK802" i="17"/>
  <c r="AJ802" i="17"/>
  <c r="N801" i="17" a="1"/>
  <c r="N801" i="17"/>
  <c r="R801" i="17"/>
  <c r="S801" i="17"/>
  <c r="T801" i="17"/>
  <c r="V801" i="17"/>
  <c r="U801" i="17"/>
  <c r="W801" i="17"/>
  <c r="X801" i="17"/>
  <c r="O801" i="17"/>
  <c r="AA801" i="17"/>
  <c r="AB801" i="17"/>
  <c r="AD801" i="17"/>
  <c r="AC801" i="17"/>
  <c r="AE801" i="17"/>
  <c r="AF801" i="17"/>
  <c r="AG801" i="17"/>
  <c r="AK801" i="17"/>
  <c r="AJ801" i="17"/>
  <c r="N800" i="17" a="1"/>
  <c r="N800" i="17"/>
  <c r="R800" i="17"/>
  <c r="S800" i="17"/>
  <c r="T800" i="17"/>
  <c r="V800" i="17"/>
  <c r="U800" i="17"/>
  <c r="W800" i="17"/>
  <c r="X800" i="17"/>
  <c r="O800" i="17"/>
  <c r="AA800" i="17"/>
  <c r="AB800" i="17"/>
  <c r="AD800" i="17"/>
  <c r="AC800" i="17"/>
  <c r="AE800" i="17"/>
  <c r="AF800" i="17"/>
  <c r="AG800" i="17"/>
  <c r="AK800" i="17"/>
  <c r="AJ800" i="17"/>
  <c r="N799" i="17" a="1"/>
  <c r="N799" i="17"/>
  <c r="R799" i="17"/>
  <c r="S799" i="17"/>
  <c r="T799" i="17"/>
  <c r="V799" i="17"/>
  <c r="U799" i="17"/>
  <c r="W799" i="17"/>
  <c r="X799" i="17"/>
  <c r="O799" i="17"/>
  <c r="AA799" i="17"/>
  <c r="AB799" i="17"/>
  <c r="AD799" i="17"/>
  <c r="AC799" i="17"/>
  <c r="AE799" i="17"/>
  <c r="AF799" i="17"/>
  <c r="AG799" i="17"/>
  <c r="AK799" i="17"/>
  <c r="AJ799" i="17"/>
  <c r="N798" i="17" a="1"/>
  <c r="N798" i="17"/>
  <c r="R798" i="17"/>
  <c r="S798" i="17"/>
  <c r="T798" i="17"/>
  <c r="V798" i="17"/>
  <c r="U798" i="17"/>
  <c r="W798" i="17"/>
  <c r="X798" i="17"/>
  <c r="O798" i="17"/>
  <c r="AA798" i="17"/>
  <c r="AB798" i="17"/>
  <c r="AD798" i="17"/>
  <c r="AC798" i="17"/>
  <c r="AE798" i="17"/>
  <c r="AF798" i="17"/>
  <c r="AG798" i="17"/>
  <c r="AK798" i="17"/>
  <c r="AJ798" i="17"/>
  <c r="N797" i="17" a="1"/>
  <c r="N797" i="17"/>
  <c r="R797" i="17"/>
  <c r="S797" i="17"/>
  <c r="T797" i="17"/>
  <c r="V797" i="17"/>
  <c r="U797" i="17"/>
  <c r="W797" i="17"/>
  <c r="X797" i="17"/>
  <c r="O797" i="17"/>
  <c r="AA797" i="17"/>
  <c r="AB797" i="17"/>
  <c r="AD797" i="17"/>
  <c r="AC797" i="17"/>
  <c r="AE797" i="17"/>
  <c r="AF797" i="17"/>
  <c r="AG797" i="17"/>
  <c r="AK797" i="17"/>
  <c r="AJ797" i="17"/>
  <c r="N796" i="17" a="1"/>
  <c r="N796" i="17"/>
  <c r="R796" i="17"/>
  <c r="S796" i="17"/>
  <c r="T796" i="17"/>
  <c r="V796" i="17"/>
  <c r="U796" i="17"/>
  <c r="W796" i="17"/>
  <c r="X796" i="17"/>
  <c r="O796" i="17"/>
  <c r="AA796" i="17"/>
  <c r="AB796" i="17"/>
  <c r="AD796" i="17"/>
  <c r="AC796" i="17"/>
  <c r="AE796" i="17"/>
  <c r="AF796" i="17"/>
  <c r="AG796" i="17"/>
  <c r="AK796" i="17"/>
  <c r="AJ796" i="17"/>
  <c r="N795" i="17" a="1"/>
  <c r="N795" i="17"/>
  <c r="R795" i="17"/>
  <c r="S795" i="17"/>
  <c r="T795" i="17"/>
  <c r="V795" i="17"/>
  <c r="U795" i="17"/>
  <c r="W795" i="17"/>
  <c r="X795" i="17"/>
  <c r="O795" i="17"/>
  <c r="AA795" i="17"/>
  <c r="AB795" i="17"/>
  <c r="AD795" i="17"/>
  <c r="AC795" i="17"/>
  <c r="AE795" i="17"/>
  <c r="AF795" i="17"/>
  <c r="AG795" i="17"/>
  <c r="AK795" i="17"/>
  <c r="AJ795" i="17"/>
  <c r="N794" i="17" a="1"/>
  <c r="N794" i="17"/>
  <c r="R794" i="17"/>
  <c r="S794" i="17"/>
  <c r="T794" i="17"/>
  <c r="V794" i="17"/>
  <c r="U794" i="17"/>
  <c r="W794" i="17"/>
  <c r="X794" i="17"/>
  <c r="O794" i="17"/>
  <c r="AA794" i="17"/>
  <c r="AB794" i="17"/>
  <c r="AD794" i="17"/>
  <c r="AC794" i="17"/>
  <c r="AE794" i="17"/>
  <c r="AF794" i="17"/>
  <c r="AG794" i="17"/>
  <c r="AK794" i="17"/>
  <c r="AJ794" i="17"/>
  <c r="N793" i="17" a="1"/>
  <c r="N793" i="17"/>
  <c r="R793" i="17"/>
  <c r="S793" i="17"/>
  <c r="T793" i="17"/>
  <c r="V793" i="17"/>
  <c r="U793" i="17"/>
  <c r="W793" i="17"/>
  <c r="X793" i="17"/>
  <c r="O793" i="17"/>
  <c r="AA793" i="17"/>
  <c r="AB793" i="17"/>
  <c r="AD793" i="17"/>
  <c r="AC793" i="17"/>
  <c r="AE793" i="17"/>
  <c r="AF793" i="17"/>
  <c r="AG793" i="17"/>
  <c r="AK793" i="17"/>
  <c r="AJ793" i="17"/>
  <c r="N792" i="17" a="1"/>
  <c r="N792" i="17"/>
  <c r="R792" i="17"/>
  <c r="S792" i="17"/>
  <c r="T792" i="17"/>
  <c r="V792" i="17"/>
  <c r="U792" i="17"/>
  <c r="W792" i="17"/>
  <c r="X792" i="17"/>
  <c r="O792" i="17"/>
  <c r="AA792" i="17"/>
  <c r="AB792" i="17"/>
  <c r="AD792" i="17"/>
  <c r="AC792" i="17"/>
  <c r="AE792" i="17"/>
  <c r="AF792" i="17"/>
  <c r="AG792" i="17"/>
  <c r="AK792" i="17"/>
  <c r="AJ792" i="17"/>
  <c r="N791" i="17" a="1"/>
  <c r="N791" i="17"/>
  <c r="R791" i="17"/>
  <c r="S791" i="17"/>
  <c r="T791" i="17"/>
  <c r="V791" i="17"/>
  <c r="U791" i="17"/>
  <c r="W791" i="17"/>
  <c r="X791" i="17"/>
  <c r="O791" i="17"/>
  <c r="AA791" i="17"/>
  <c r="AB791" i="17"/>
  <c r="AD791" i="17"/>
  <c r="AC791" i="17"/>
  <c r="AE791" i="17"/>
  <c r="AF791" i="17"/>
  <c r="AG791" i="17"/>
  <c r="AK791" i="17"/>
  <c r="AJ791" i="17"/>
  <c r="N790" i="17" a="1"/>
  <c r="N790" i="17"/>
  <c r="R790" i="17"/>
  <c r="S790" i="17"/>
  <c r="T790" i="17"/>
  <c r="V790" i="17"/>
  <c r="U790" i="17"/>
  <c r="W790" i="17"/>
  <c r="X790" i="17"/>
  <c r="O790" i="17"/>
  <c r="AA790" i="17"/>
  <c r="AB790" i="17"/>
  <c r="AD790" i="17"/>
  <c r="AC790" i="17"/>
  <c r="AE790" i="17"/>
  <c r="AF790" i="17"/>
  <c r="AG790" i="17"/>
  <c r="AK790" i="17"/>
  <c r="AJ790" i="17"/>
  <c r="N789" i="17" a="1"/>
  <c r="N789" i="17"/>
  <c r="R789" i="17"/>
  <c r="S789" i="17"/>
  <c r="T789" i="17"/>
  <c r="V789" i="17"/>
  <c r="U789" i="17"/>
  <c r="W789" i="17"/>
  <c r="X789" i="17"/>
  <c r="O789" i="17"/>
  <c r="AA789" i="17"/>
  <c r="AB789" i="17"/>
  <c r="AD789" i="17"/>
  <c r="AC789" i="17"/>
  <c r="AE789" i="17"/>
  <c r="AF789" i="17"/>
  <c r="AG789" i="17"/>
  <c r="AK789" i="17"/>
  <c r="AJ789" i="17"/>
  <c r="N788" i="17" a="1"/>
  <c r="N788" i="17"/>
  <c r="R788" i="17"/>
  <c r="S788" i="17"/>
  <c r="T788" i="17"/>
  <c r="V788" i="17"/>
  <c r="U788" i="17"/>
  <c r="W788" i="17"/>
  <c r="X788" i="17"/>
  <c r="O788" i="17"/>
  <c r="AA788" i="17"/>
  <c r="AB788" i="17"/>
  <c r="AD788" i="17"/>
  <c r="AC788" i="17"/>
  <c r="AE788" i="17"/>
  <c r="AF788" i="17"/>
  <c r="AG788" i="17"/>
  <c r="AK788" i="17"/>
  <c r="AJ788" i="17"/>
  <c r="N787" i="17" a="1"/>
  <c r="N787" i="17"/>
  <c r="R787" i="17"/>
  <c r="S787" i="17"/>
  <c r="T787" i="17"/>
  <c r="V787" i="17"/>
  <c r="U787" i="17"/>
  <c r="W787" i="17"/>
  <c r="X787" i="17"/>
  <c r="O787" i="17"/>
  <c r="AA787" i="17"/>
  <c r="AB787" i="17"/>
  <c r="AD787" i="17"/>
  <c r="AC787" i="17"/>
  <c r="AE787" i="17"/>
  <c r="AF787" i="17"/>
  <c r="AG787" i="17"/>
  <c r="AK787" i="17"/>
  <c r="AJ787" i="17"/>
  <c r="N786" i="17" a="1"/>
  <c r="N786" i="17"/>
  <c r="R786" i="17"/>
  <c r="S786" i="17"/>
  <c r="T786" i="17"/>
  <c r="V786" i="17"/>
  <c r="U786" i="17"/>
  <c r="W786" i="17"/>
  <c r="X786" i="17"/>
  <c r="O786" i="17"/>
  <c r="AA786" i="17"/>
  <c r="AB786" i="17"/>
  <c r="AD786" i="17"/>
  <c r="AC786" i="17"/>
  <c r="AE786" i="17"/>
  <c r="AF786" i="17"/>
  <c r="AG786" i="17"/>
  <c r="AK786" i="17"/>
  <c r="AJ786" i="17"/>
  <c r="N785" i="17" a="1"/>
  <c r="N785" i="17"/>
  <c r="R785" i="17"/>
  <c r="S785" i="17"/>
  <c r="T785" i="17"/>
  <c r="V785" i="17"/>
  <c r="U785" i="17"/>
  <c r="W785" i="17"/>
  <c r="X785" i="17"/>
  <c r="O785" i="17"/>
  <c r="AA785" i="17"/>
  <c r="AB785" i="17"/>
  <c r="AD785" i="17"/>
  <c r="AC785" i="17"/>
  <c r="AE785" i="17"/>
  <c r="AF785" i="17"/>
  <c r="AG785" i="17"/>
  <c r="AK785" i="17"/>
  <c r="AJ785" i="17"/>
  <c r="N784" i="17" a="1"/>
  <c r="N784" i="17"/>
  <c r="R784" i="17"/>
  <c r="S784" i="17"/>
  <c r="T784" i="17"/>
  <c r="V784" i="17"/>
  <c r="U784" i="17"/>
  <c r="W784" i="17"/>
  <c r="X784" i="17"/>
  <c r="O784" i="17"/>
  <c r="AA784" i="17"/>
  <c r="AB784" i="17"/>
  <c r="AD784" i="17"/>
  <c r="AC784" i="17"/>
  <c r="AE784" i="17"/>
  <c r="AF784" i="17"/>
  <c r="AG784" i="17"/>
  <c r="AK784" i="17"/>
  <c r="AJ784" i="17"/>
  <c r="N783" i="17" a="1"/>
  <c r="N783" i="17"/>
  <c r="R783" i="17"/>
  <c r="S783" i="17"/>
  <c r="T783" i="17"/>
  <c r="V783" i="17"/>
  <c r="U783" i="17"/>
  <c r="W783" i="17"/>
  <c r="X783" i="17"/>
  <c r="O783" i="17"/>
  <c r="AA783" i="17"/>
  <c r="AB783" i="17"/>
  <c r="AD783" i="17"/>
  <c r="AC783" i="17"/>
  <c r="AE783" i="17"/>
  <c r="AF783" i="17"/>
  <c r="AG783" i="17"/>
  <c r="AK783" i="17"/>
  <c r="AJ783" i="17"/>
  <c r="N782" i="17" a="1"/>
  <c r="N782" i="17"/>
  <c r="R782" i="17"/>
  <c r="S782" i="17"/>
  <c r="T782" i="17"/>
  <c r="V782" i="17"/>
  <c r="U782" i="17"/>
  <c r="W782" i="17"/>
  <c r="X782" i="17"/>
  <c r="O782" i="17"/>
  <c r="AA782" i="17"/>
  <c r="AB782" i="17"/>
  <c r="AD782" i="17"/>
  <c r="AC782" i="17"/>
  <c r="AE782" i="17"/>
  <c r="AF782" i="17"/>
  <c r="AG782" i="17"/>
  <c r="AK782" i="17"/>
  <c r="AJ782" i="17"/>
  <c r="N781" i="17" a="1"/>
  <c r="N781" i="17"/>
  <c r="R781" i="17"/>
  <c r="S781" i="17"/>
  <c r="T781" i="17"/>
  <c r="V781" i="17"/>
  <c r="U781" i="17"/>
  <c r="W781" i="17"/>
  <c r="X781" i="17"/>
  <c r="O781" i="17"/>
  <c r="AA781" i="17"/>
  <c r="AB781" i="17"/>
  <c r="AD781" i="17"/>
  <c r="AC781" i="17"/>
  <c r="AE781" i="17"/>
  <c r="AF781" i="17"/>
  <c r="AG781" i="17"/>
  <c r="AK781" i="17"/>
  <c r="AJ781" i="17"/>
  <c r="N780" i="17" a="1"/>
  <c r="N780" i="17"/>
  <c r="R780" i="17"/>
  <c r="S780" i="17"/>
  <c r="T780" i="17"/>
  <c r="V780" i="17"/>
  <c r="U780" i="17"/>
  <c r="W780" i="17"/>
  <c r="X780" i="17"/>
  <c r="O780" i="17"/>
  <c r="AA780" i="17"/>
  <c r="AB780" i="17"/>
  <c r="AD780" i="17"/>
  <c r="AC780" i="17"/>
  <c r="AE780" i="17"/>
  <c r="AF780" i="17"/>
  <c r="AG780" i="17"/>
  <c r="AK780" i="17"/>
  <c r="AJ780" i="17"/>
  <c r="N779" i="17" a="1"/>
  <c r="N779" i="17"/>
  <c r="R779" i="17"/>
  <c r="S779" i="17"/>
  <c r="T779" i="17"/>
  <c r="V779" i="17"/>
  <c r="U779" i="17"/>
  <c r="W779" i="17"/>
  <c r="X779" i="17"/>
  <c r="O779" i="17"/>
  <c r="AA779" i="17"/>
  <c r="AB779" i="17"/>
  <c r="AD779" i="17"/>
  <c r="AC779" i="17"/>
  <c r="AE779" i="17"/>
  <c r="AF779" i="17"/>
  <c r="AG779" i="17"/>
  <c r="AK779" i="17"/>
  <c r="AJ779" i="17"/>
  <c r="N778" i="17" a="1"/>
  <c r="N778" i="17"/>
  <c r="R778" i="17"/>
  <c r="S778" i="17"/>
  <c r="T778" i="17"/>
  <c r="V778" i="17"/>
  <c r="U778" i="17"/>
  <c r="W778" i="17"/>
  <c r="X778" i="17"/>
  <c r="O778" i="17"/>
  <c r="AA778" i="17"/>
  <c r="AB778" i="17"/>
  <c r="AD778" i="17"/>
  <c r="AC778" i="17"/>
  <c r="AE778" i="17"/>
  <c r="AF778" i="17"/>
  <c r="AG778" i="17"/>
  <c r="AK778" i="17"/>
  <c r="AJ778" i="17"/>
  <c r="N777" i="17" a="1"/>
  <c r="N777" i="17"/>
  <c r="R777" i="17"/>
  <c r="S777" i="17"/>
  <c r="T777" i="17"/>
  <c r="V777" i="17"/>
  <c r="U777" i="17"/>
  <c r="W777" i="17"/>
  <c r="X777" i="17"/>
  <c r="O777" i="17"/>
  <c r="AA777" i="17"/>
  <c r="AB777" i="17"/>
  <c r="AD777" i="17"/>
  <c r="AC777" i="17"/>
  <c r="AE777" i="17"/>
  <c r="AF777" i="17"/>
  <c r="AG777" i="17"/>
  <c r="AK777" i="17"/>
  <c r="AJ777" i="17"/>
  <c r="N776" i="17" a="1"/>
  <c r="N776" i="17"/>
  <c r="R776" i="17"/>
  <c r="S776" i="17"/>
  <c r="T776" i="17"/>
  <c r="V776" i="17"/>
  <c r="U776" i="17"/>
  <c r="W776" i="17"/>
  <c r="X776" i="17"/>
  <c r="O776" i="17"/>
  <c r="AA776" i="17"/>
  <c r="AB776" i="17"/>
  <c r="AD776" i="17"/>
  <c r="AC776" i="17"/>
  <c r="AE776" i="17"/>
  <c r="AF776" i="17"/>
  <c r="AG776" i="17"/>
  <c r="AK776" i="17"/>
  <c r="AJ776" i="17"/>
  <c r="N775" i="17" a="1"/>
  <c r="N775" i="17"/>
  <c r="R775" i="17"/>
  <c r="S775" i="17"/>
  <c r="T775" i="17"/>
  <c r="V775" i="17"/>
  <c r="U775" i="17"/>
  <c r="W775" i="17"/>
  <c r="X775" i="17"/>
  <c r="O775" i="17"/>
  <c r="AA775" i="17"/>
  <c r="AB775" i="17"/>
  <c r="AD775" i="17"/>
  <c r="AC775" i="17"/>
  <c r="AE775" i="17"/>
  <c r="AF775" i="17"/>
  <c r="AG775" i="17"/>
  <c r="AK775" i="17"/>
  <c r="AJ775" i="17"/>
  <c r="N774" i="17" a="1"/>
  <c r="N774" i="17"/>
  <c r="R774" i="17"/>
  <c r="S774" i="17"/>
  <c r="T774" i="17"/>
  <c r="V774" i="17"/>
  <c r="U774" i="17"/>
  <c r="W774" i="17"/>
  <c r="X774" i="17"/>
  <c r="O774" i="17"/>
  <c r="AA774" i="17"/>
  <c r="AB774" i="17"/>
  <c r="AD774" i="17"/>
  <c r="AC774" i="17"/>
  <c r="AE774" i="17"/>
  <c r="AF774" i="17"/>
  <c r="AG774" i="17"/>
  <c r="AK774" i="17"/>
  <c r="AJ774" i="17"/>
  <c r="N773" i="17" a="1"/>
  <c r="N773" i="17"/>
  <c r="R773" i="17"/>
  <c r="S773" i="17"/>
  <c r="T773" i="17"/>
  <c r="V773" i="17"/>
  <c r="U773" i="17"/>
  <c r="W773" i="17"/>
  <c r="X773" i="17"/>
  <c r="O773" i="17"/>
  <c r="AA773" i="17"/>
  <c r="AB773" i="17"/>
  <c r="AD773" i="17"/>
  <c r="AC773" i="17"/>
  <c r="AE773" i="17"/>
  <c r="AF773" i="17"/>
  <c r="AG773" i="17"/>
  <c r="AK773" i="17"/>
  <c r="AJ773" i="17"/>
  <c r="N772" i="17" a="1"/>
  <c r="N772" i="17"/>
  <c r="R772" i="17"/>
  <c r="S772" i="17"/>
  <c r="T772" i="17"/>
  <c r="V772" i="17"/>
  <c r="U772" i="17"/>
  <c r="W772" i="17"/>
  <c r="X772" i="17"/>
  <c r="O772" i="17"/>
  <c r="AA772" i="17"/>
  <c r="AB772" i="17"/>
  <c r="AD772" i="17"/>
  <c r="AC772" i="17"/>
  <c r="AE772" i="17"/>
  <c r="AF772" i="17"/>
  <c r="AG772" i="17"/>
  <c r="AK772" i="17"/>
  <c r="AJ772" i="17"/>
  <c r="N771" i="17" a="1"/>
  <c r="N771" i="17"/>
  <c r="R771" i="17"/>
  <c r="S771" i="17"/>
  <c r="T771" i="17"/>
  <c r="V771" i="17"/>
  <c r="U771" i="17"/>
  <c r="W771" i="17"/>
  <c r="X771" i="17"/>
  <c r="O771" i="17"/>
  <c r="AA771" i="17"/>
  <c r="AB771" i="17"/>
  <c r="AD771" i="17"/>
  <c r="AC771" i="17"/>
  <c r="AE771" i="17"/>
  <c r="AF771" i="17"/>
  <c r="AG771" i="17"/>
  <c r="AK771" i="17"/>
  <c r="AJ771" i="17"/>
  <c r="N770" i="17" a="1"/>
  <c r="N770" i="17"/>
  <c r="R770" i="17"/>
  <c r="S770" i="17"/>
  <c r="T770" i="17"/>
  <c r="V770" i="17"/>
  <c r="U770" i="17"/>
  <c r="W770" i="17"/>
  <c r="X770" i="17"/>
  <c r="O770" i="17"/>
  <c r="AA770" i="17"/>
  <c r="AB770" i="17"/>
  <c r="AD770" i="17"/>
  <c r="AC770" i="17"/>
  <c r="AE770" i="17"/>
  <c r="AF770" i="17"/>
  <c r="AG770" i="17"/>
  <c r="AK770" i="17"/>
  <c r="AJ770" i="17"/>
  <c r="N769" i="17" a="1"/>
  <c r="N769" i="17"/>
  <c r="R769" i="17"/>
  <c r="S769" i="17"/>
  <c r="T769" i="17"/>
  <c r="V769" i="17"/>
  <c r="U769" i="17"/>
  <c r="W769" i="17"/>
  <c r="X769" i="17"/>
  <c r="O769" i="17"/>
  <c r="AA769" i="17"/>
  <c r="AB769" i="17"/>
  <c r="AD769" i="17"/>
  <c r="AC769" i="17"/>
  <c r="AE769" i="17"/>
  <c r="AF769" i="17"/>
  <c r="AG769" i="17"/>
  <c r="AK769" i="17"/>
  <c r="AJ769" i="17"/>
  <c r="N768" i="17" a="1"/>
  <c r="N768" i="17"/>
  <c r="R768" i="17"/>
  <c r="S768" i="17"/>
  <c r="T768" i="17"/>
  <c r="V768" i="17"/>
  <c r="U768" i="17"/>
  <c r="W768" i="17"/>
  <c r="X768" i="17"/>
  <c r="O768" i="17"/>
  <c r="AA768" i="17"/>
  <c r="AB768" i="17"/>
  <c r="AD768" i="17"/>
  <c r="AC768" i="17"/>
  <c r="AE768" i="17"/>
  <c r="AF768" i="17"/>
  <c r="AG768" i="17"/>
  <c r="AK768" i="17"/>
  <c r="AJ768" i="17"/>
  <c r="N767" i="17" a="1"/>
  <c r="N767" i="17"/>
  <c r="R767" i="17"/>
  <c r="S767" i="17"/>
  <c r="T767" i="17"/>
  <c r="V767" i="17"/>
  <c r="U767" i="17"/>
  <c r="W767" i="17"/>
  <c r="X767" i="17"/>
  <c r="O767" i="17"/>
  <c r="AA767" i="17"/>
  <c r="AB767" i="17"/>
  <c r="AD767" i="17"/>
  <c r="AC767" i="17"/>
  <c r="AE767" i="17"/>
  <c r="AF767" i="17"/>
  <c r="AG767" i="17"/>
  <c r="AK767" i="17"/>
  <c r="AJ767" i="17"/>
  <c r="N766" i="17" a="1"/>
  <c r="N766" i="17"/>
  <c r="R766" i="17"/>
  <c r="S766" i="17"/>
  <c r="T766" i="17"/>
  <c r="V766" i="17"/>
  <c r="U766" i="17"/>
  <c r="W766" i="17"/>
  <c r="X766" i="17"/>
  <c r="O766" i="17"/>
  <c r="AA766" i="17"/>
  <c r="AB766" i="17"/>
  <c r="AD766" i="17"/>
  <c r="AC766" i="17"/>
  <c r="AE766" i="17"/>
  <c r="AF766" i="17"/>
  <c r="AG766" i="17"/>
  <c r="AK766" i="17"/>
  <c r="AJ766" i="17"/>
  <c r="N765" i="17" a="1"/>
  <c r="N765" i="17"/>
  <c r="R765" i="17"/>
  <c r="S765" i="17"/>
  <c r="T765" i="17"/>
  <c r="V765" i="17"/>
  <c r="U765" i="17"/>
  <c r="W765" i="17"/>
  <c r="X765" i="17"/>
  <c r="O765" i="17"/>
  <c r="AA765" i="17"/>
  <c r="AB765" i="17"/>
  <c r="AD765" i="17"/>
  <c r="AC765" i="17"/>
  <c r="AE765" i="17"/>
  <c r="AF765" i="17"/>
  <c r="AG765" i="17"/>
  <c r="AK765" i="17"/>
  <c r="AJ765" i="17"/>
  <c r="N764" i="17" a="1"/>
  <c r="N764" i="17"/>
  <c r="R764" i="17"/>
  <c r="S764" i="17"/>
  <c r="T764" i="17"/>
  <c r="V764" i="17"/>
  <c r="U764" i="17"/>
  <c r="W764" i="17"/>
  <c r="X764" i="17"/>
  <c r="O764" i="17"/>
  <c r="AA764" i="17"/>
  <c r="AB764" i="17"/>
  <c r="AD764" i="17"/>
  <c r="AC764" i="17"/>
  <c r="AE764" i="17"/>
  <c r="AF764" i="17"/>
  <c r="AG764" i="17"/>
  <c r="AK764" i="17"/>
  <c r="AJ764" i="17"/>
  <c r="N763" i="17" a="1"/>
  <c r="N763" i="17"/>
  <c r="R763" i="17"/>
  <c r="S763" i="17"/>
  <c r="T763" i="17"/>
  <c r="V763" i="17"/>
  <c r="U763" i="17"/>
  <c r="W763" i="17"/>
  <c r="X763" i="17"/>
  <c r="O763" i="17"/>
  <c r="AA763" i="17"/>
  <c r="AB763" i="17"/>
  <c r="AD763" i="17"/>
  <c r="AC763" i="17"/>
  <c r="AE763" i="17"/>
  <c r="AF763" i="17"/>
  <c r="AG763" i="17"/>
  <c r="AK763" i="17"/>
  <c r="AJ763" i="17"/>
  <c r="N762" i="17" a="1"/>
  <c r="N762" i="17"/>
  <c r="R762" i="17"/>
  <c r="S762" i="17"/>
  <c r="T762" i="17"/>
  <c r="V762" i="17"/>
  <c r="U762" i="17"/>
  <c r="W762" i="17"/>
  <c r="X762" i="17"/>
  <c r="O762" i="17"/>
  <c r="AA762" i="17"/>
  <c r="AB762" i="17"/>
  <c r="AD762" i="17"/>
  <c r="AC762" i="17"/>
  <c r="AE762" i="17"/>
  <c r="AF762" i="17"/>
  <c r="AG762" i="17"/>
  <c r="AK762" i="17"/>
  <c r="AJ762" i="17"/>
  <c r="N761" i="17" a="1"/>
  <c r="N761" i="17"/>
  <c r="R761" i="17"/>
  <c r="S761" i="17"/>
  <c r="T761" i="17"/>
  <c r="V761" i="17"/>
  <c r="U761" i="17"/>
  <c r="W761" i="17"/>
  <c r="X761" i="17"/>
  <c r="O761" i="17"/>
  <c r="AA761" i="17"/>
  <c r="AB761" i="17"/>
  <c r="AD761" i="17"/>
  <c r="AC761" i="17"/>
  <c r="AE761" i="17"/>
  <c r="AF761" i="17"/>
  <c r="AG761" i="17"/>
  <c r="AK761" i="17"/>
  <c r="AJ761" i="17"/>
  <c r="N760" i="17" a="1"/>
  <c r="N760" i="17"/>
  <c r="R760" i="17"/>
  <c r="S760" i="17"/>
  <c r="T760" i="17"/>
  <c r="V760" i="17"/>
  <c r="U760" i="17"/>
  <c r="W760" i="17"/>
  <c r="X760" i="17"/>
  <c r="O760" i="17"/>
  <c r="AA760" i="17"/>
  <c r="AB760" i="17"/>
  <c r="AD760" i="17"/>
  <c r="AC760" i="17"/>
  <c r="AE760" i="17"/>
  <c r="AF760" i="17"/>
  <c r="AG760" i="17"/>
  <c r="AK760" i="17"/>
  <c r="AJ760" i="17"/>
  <c r="N759" i="17" a="1"/>
  <c r="N759" i="17"/>
  <c r="R759" i="17"/>
  <c r="S759" i="17"/>
  <c r="T759" i="17"/>
  <c r="V759" i="17"/>
  <c r="U759" i="17"/>
  <c r="W759" i="17"/>
  <c r="X759" i="17"/>
  <c r="O759" i="17"/>
  <c r="AA759" i="17"/>
  <c r="AB759" i="17"/>
  <c r="AD759" i="17"/>
  <c r="AC759" i="17"/>
  <c r="AE759" i="17"/>
  <c r="AF759" i="17"/>
  <c r="AG759" i="17"/>
  <c r="AK759" i="17"/>
  <c r="AJ759" i="17"/>
  <c r="N758" i="17" a="1"/>
  <c r="N758" i="17"/>
  <c r="R758" i="17"/>
  <c r="S758" i="17"/>
  <c r="T758" i="17"/>
  <c r="V758" i="17"/>
  <c r="U758" i="17"/>
  <c r="W758" i="17"/>
  <c r="X758" i="17"/>
  <c r="O758" i="17"/>
  <c r="AA758" i="17"/>
  <c r="AB758" i="17"/>
  <c r="AD758" i="17"/>
  <c r="AC758" i="17"/>
  <c r="AE758" i="17"/>
  <c r="AF758" i="17"/>
  <c r="AG758" i="17"/>
  <c r="AK758" i="17"/>
  <c r="AJ758" i="17"/>
  <c r="N757" i="17" a="1"/>
  <c r="N757" i="17"/>
  <c r="R757" i="17"/>
  <c r="S757" i="17"/>
  <c r="T757" i="17"/>
  <c r="V757" i="17"/>
  <c r="U757" i="17"/>
  <c r="W757" i="17"/>
  <c r="X757" i="17"/>
  <c r="O757" i="17"/>
  <c r="AA757" i="17"/>
  <c r="AB757" i="17"/>
  <c r="AD757" i="17"/>
  <c r="AC757" i="17"/>
  <c r="AE757" i="17"/>
  <c r="AF757" i="17"/>
  <c r="AG757" i="17"/>
  <c r="AK757" i="17"/>
  <c r="AJ757" i="17"/>
  <c r="N756" i="17" a="1"/>
  <c r="N756" i="17"/>
  <c r="R756" i="17"/>
  <c r="S756" i="17"/>
  <c r="T756" i="17"/>
  <c r="V756" i="17"/>
  <c r="U756" i="17"/>
  <c r="W756" i="17"/>
  <c r="X756" i="17"/>
  <c r="O756" i="17"/>
  <c r="AA756" i="17"/>
  <c r="AB756" i="17"/>
  <c r="AD756" i="17"/>
  <c r="AC756" i="17"/>
  <c r="AE756" i="17"/>
  <c r="AF756" i="17"/>
  <c r="AG756" i="17"/>
  <c r="AK756" i="17"/>
  <c r="AJ756" i="17"/>
  <c r="N755" i="17" a="1"/>
  <c r="N755" i="17"/>
  <c r="R755" i="17"/>
  <c r="S755" i="17"/>
  <c r="T755" i="17"/>
  <c r="V755" i="17"/>
  <c r="U755" i="17"/>
  <c r="W755" i="17"/>
  <c r="X755" i="17"/>
  <c r="O755" i="17"/>
  <c r="AA755" i="17"/>
  <c r="AB755" i="17"/>
  <c r="AD755" i="17"/>
  <c r="AC755" i="17"/>
  <c r="AE755" i="17"/>
  <c r="AF755" i="17"/>
  <c r="AG755" i="17"/>
  <c r="AK755" i="17"/>
  <c r="AJ755" i="17"/>
  <c r="N754" i="17" a="1"/>
  <c r="N754" i="17"/>
  <c r="R754" i="17"/>
  <c r="S754" i="17"/>
  <c r="T754" i="17"/>
  <c r="V754" i="17"/>
  <c r="U754" i="17"/>
  <c r="W754" i="17"/>
  <c r="X754" i="17"/>
  <c r="O754" i="17"/>
  <c r="AA754" i="17"/>
  <c r="AB754" i="17"/>
  <c r="AD754" i="17"/>
  <c r="AC754" i="17"/>
  <c r="AE754" i="17"/>
  <c r="AF754" i="17"/>
  <c r="AG754" i="17"/>
  <c r="AK754" i="17"/>
  <c r="AJ754" i="17"/>
  <c r="N753" i="17" a="1"/>
  <c r="N753" i="17"/>
  <c r="R753" i="17"/>
  <c r="S753" i="17"/>
  <c r="T753" i="17"/>
  <c r="V753" i="17"/>
  <c r="U753" i="17"/>
  <c r="W753" i="17"/>
  <c r="X753" i="17"/>
  <c r="O753" i="17"/>
  <c r="AA753" i="17"/>
  <c r="AB753" i="17"/>
  <c r="AD753" i="17"/>
  <c r="AC753" i="17"/>
  <c r="AE753" i="17"/>
  <c r="AF753" i="17"/>
  <c r="AG753" i="17"/>
  <c r="AK753" i="17"/>
  <c r="AJ753" i="17"/>
  <c r="N752" i="17" a="1"/>
  <c r="N752" i="17"/>
  <c r="R752" i="17"/>
  <c r="S752" i="17"/>
  <c r="T752" i="17"/>
  <c r="V752" i="17"/>
  <c r="U752" i="17"/>
  <c r="W752" i="17"/>
  <c r="X752" i="17"/>
  <c r="O752" i="17"/>
  <c r="AA752" i="17"/>
  <c r="AB752" i="17"/>
  <c r="AD752" i="17"/>
  <c r="AC752" i="17"/>
  <c r="AE752" i="17"/>
  <c r="AF752" i="17"/>
  <c r="AG752" i="17"/>
  <c r="AK752" i="17"/>
  <c r="AJ752" i="17"/>
  <c r="N751" i="17" a="1"/>
  <c r="N751" i="17"/>
  <c r="R751" i="17"/>
  <c r="S751" i="17"/>
  <c r="T751" i="17"/>
  <c r="V751" i="17"/>
  <c r="U751" i="17"/>
  <c r="W751" i="17"/>
  <c r="X751" i="17"/>
  <c r="O751" i="17"/>
  <c r="AA751" i="17"/>
  <c r="AB751" i="17"/>
  <c r="AD751" i="17"/>
  <c r="AC751" i="17"/>
  <c r="AE751" i="17"/>
  <c r="AF751" i="17"/>
  <c r="AG751" i="17"/>
  <c r="AK751" i="17"/>
  <c r="AJ751" i="17"/>
  <c r="N750" i="17" a="1"/>
  <c r="N750" i="17"/>
  <c r="R750" i="17"/>
  <c r="S750" i="17"/>
  <c r="T750" i="17"/>
  <c r="V750" i="17"/>
  <c r="U750" i="17"/>
  <c r="W750" i="17"/>
  <c r="X750" i="17"/>
  <c r="O750" i="17"/>
  <c r="AA750" i="17"/>
  <c r="AB750" i="17"/>
  <c r="AD750" i="17"/>
  <c r="AC750" i="17"/>
  <c r="AE750" i="17"/>
  <c r="AF750" i="17"/>
  <c r="AG750" i="17"/>
  <c r="AK750" i="17"/>
  <c r="AJ750" i="17"/>
  <c r="N749" i="17" a="1"/>
  <c r="N749" i="17"/>
  <c r="R749" i="17"/>
  <c r="S749" i="17"/>
  <c r="T749" i="17"/>
  <c r="V749" i="17"/>
  <c r="U749" i="17"/>
  <c r="W749" i="17"/>
  <c r="X749" i="17"/>
  <c r="O749" i="17"/>
  <c r="AA749" i="17"/>
  <c r="AB749" i="17"/>
  <c r="AD749" i="17"/>
  <c r="AC749" i="17"/>
  <c r="AE749" i="17"/>
  <c r="AF749" i="17"/>
  <c r="AG749" i="17"/>
  <c r="AK749" i="17"/>
  <c r="AJ749" i="17"/>
  <c r="N748" i="17" a="1"/>
  <c r="N748" i="17"/>
  <c r="R748" i="17"/>
  <c r="S748" i="17"/>
  <c r="T748" i="17"/>
  <c r="V748" i="17"/>
  <c r="U748" i="17"/>
  <c r="W748" i="17"/>
  <c r="X748" i="17"/>
  <c r="O748" i="17"/>
  <c r="AA748" i="17"/>
  <c r="AB748" i="17"/>
  <c r="AD748" i="17"/>
  <c r="AC748" i="17"/>
  <c r="AE748" i="17"/>
  <c r="AF748" i="17"/>
  <c r="AG748" i="17"/>
  <c r="AK748" i="17"/>
  <c r="AJ748" i="17"/>
  <c r="N747" i="17" a="1"/>
  <c r="N747" i="17"/>
  <c r="R747" i="17"/>
  <c r="S747" i="17"/>
  <c r="T747" i="17"/>
  <c r="V747" i="17"/>
  <c r="U747" i="17"/>
  <c r="W747" i="17"/>
  <c r="X747" i="17"/>
  <c r="O747" i="17"/>
  <c r="AA747" i="17"/>
  <c r="AB747" i="17"/>
  <c r="AD747" i="17"/>
  <c r="AC747" i="17"/>
  <c r="AE747" i="17"/>
  <c r="AF747" i="17"/>
  <c r="AG747" i="17"/>
  <c r="AK747" i="17"/>
  <c r="AJ747" i="17"/>
  <c r="N746" i="17" a="1"/>
  <c r="N746" i="17"/>
  <c r="R746" i="17"/>
  <c r="S746" i="17"/>
  <c r="T746" i="17"/>
  <c r="V746" i="17"/>
  <c r="U746" i="17"/>
  <c r="W746" i="17"/>
  <c r="X746" i="17"/>
  <c r="O746" i="17"/>
  <c r="AA746" i="17"/>
  <c r="AB746" i="17"/>
  <c r="AD746" i="17"/>
  <c r="AC746" i="17"/>
  <c r="AE746" i="17"/>
  <c r="AF746" i="17"/>
  <c r="AG746" i="17"/>
  <c r="AK746" i="17"/>
  <c r="AJ746" i="17"/>
  <c r="N745" i="17" a="1"/>
  <c r="N745" i="17"/>
  <c r="R745" i="17"/>
  <c r="S745" i="17"/>
  <c r="T745" i="17"/>
  <c r="V745" i="17"/>
  <c r="U745" i="17"/>
  <c r="W745" i="17"/>
  <c r="X745" i="17"/>
  <c r="O745" i="17"/>
  <c r="AA745" i="17"/>
  <c r="AB745" i="17"/>
  <c r="AD745" i="17"/>
  <c r="AC745" i="17"/>
  <c r="AE745" i="17"/>
  <c r="AF745" i="17"/>
  <c r="AG745" i="17"/>
  <c r="AK745" i="17"/>
  <c r="AJ745" i="17"/>
  <c r="N744" i="17" a="1"/>
  <c r="N744" i="17"/>
  <c r="R744" i="17"/>
  <c r="S744" i="17"/>
  <c r="T744" i="17"/>
  <c r="V744" i="17"/>
  <c r="U744" i="17"/>
  <c r="W744" i="17"/>
  <c r="X744" i="17"/>
  <c r="O744" i="17"/>
  <c r="AA744" i="17"/>
  <c r="AB744" i="17"/>
  <c r="AD744" i="17"/>
  <c r="AC744" i="17"/>
  <c r="AE744" i="17"/>
  <c r="AF744" i="17"/>
  <c r="AG744" i="17"/>
  <c r="AK744" i="17"/>
  <c r="AJ744" i="17"/>
  <c r="N743" i="17" a="1"/>
  <c r="N743" i="17"/>
  <c r="R743" i="17"/>
  <c r="S743" i="17"/>
  <c r="T743" i="17"/>
  <c r="V743" i="17"/>
  <c r="U743" i="17"/>
  <c r="W743" i="17"/>
  <c r="X743" i="17"/>
  <c r="O743" i="17"/>
  <c r="AA743" i="17"/>
  <c r="AB743" i="17"/>
  <c r="AD743" i="17"/>
  <c r="AC743" i="17"/>
  <c r="AE743" i="17"/>
  <c r="AF743" i="17"/>
  <c r="AG743" i="17"/>
  <c r="AK743" i="17"/>
  <c r="AJ743" i="17"/>
  <c r="N742" i="17" a="1"/>
  <c r="N742" i="17"/>
  <c r="R742" i="17"/>
  <c r="S742" i="17"/>
  <c r="T742" i="17"/>
  <c r="V742" i="17"/>
  <c r="U742" i="17"/>
  <c r="W742" i="17"/>
  <c r="X742" i="17"/>
  <c r="O742" i="17"/>
  <c r="AA742" i="17"/>
  <c r="AB742" i="17"/>
  <c r="AD742" i="17"/>
  <c r="AC742" i="17"/>
  <c r="AE742" i="17"/>
  <c r="AF742" i="17"/>
  <c r="AG742" i="17"/>
  <c r="AK742" i="17"/>
  <c r="AJ742" i="17"/>
  <c r="N741" i="17" a="1"/>
  <c r="N741" i="17"/>
  <c r="R741" i="17"/>
  <c r="S741" i="17"/>
  <c r="T741" i="17"/>
  <c r="V741" i="17"/>
  <c r="U741" i="17"/>
  <c r="W741" i="17"/>
  <c r="X741" i="17"/>
  <c r="O741" i="17"/>
  <c r="AA741" i="17"/>
  <c r="AB741" i="17"/>
  <c r="AD741" i="17"/>
  <c r="AC741" i="17"/>
  <c r="AE741" i="17"/>
  <c r="AF741" i="17"/>
  <c r="AG741" i="17"/>
  <c r="AK741" i="17"/>
  <c r="AJ741" i="17"/>
  <c r="N740" i="17" a="1"/>
  <c r="N740" i="17"/>
  <c r="R740" i="17"/>
  <c r="S740" i="17"/>
  <c r="T740" i="17"/>
  <c r="V740" i="17"/>
  <c r="U740" i="17"/>
  <c r="W740" i="17"/>
  <c r="X740" i="17"/>
  <c r="O740" i="17"/>
  <c r="AA740" i="17"/>
  <c r="AB740" i="17"/>
  <c r="AD740" i="17"/>
  <c r="AC740" i="17"/>
  <c r="AE740" i="17"/>
  <c r="AF740" i="17"/>
  <c r="AG740" i="17"/>
  <c r="AK740" i="17"/>
  <c r="AJ740" i="17"/>
  <c r="N739" i="17" a="1"/>
  <c r="N739" i="17"/>
  <c r="R739" i="17"/>
  <c r="S739" i="17"/>
  <c r="T739" i="17"/>
  <c r="V739" i="17"/>
  <c r="U739" i="17"/>
  <c r="W739" i="17"/>
  <c r="X739" i="17"/>
  <c r="O739" i="17"/>
  <c r="AA739" i="17"/>
  <c r="AB739" i="17"/>
  <c r="AD739" i="17"/>
  <c r="AC739" i="17"/>
  <c r="AE739" i="17"/>
  <c r="AF739" i="17"/>
  <c r="AG739" i="17"/>
  <c r="AK739" i="17"/>
  <c r="AJ739" i="17"/>
  <c r="N738" i="17" a="1"/>
  <c r="N738" i="17"/>
  <c r="R738" i="17"/>
  <c r="S738" i="17"/>
  <c r="T738" i="17"/>
  <c r="V738" i="17"/>
  <c r="U738" i="17"/>
  <c r="W738" i="17"/>
  <c r="X738" i="17"/>
  <c r="O738" i="17"/>
  <c r="AA738" i="17"/>
  <c r="AB738" i="17"/>
  <c r="AD738" i="17"/>
  <c r="AC738" i="17"/>
  <c r="AE738" i="17"/>
  <c r="AF738" i="17"/>
  <c r="AG738" i="17"/>
  <c r="AK738" i="17"/>
  <c r="AJ738" i="17"/>
  <c r="N737" i="17" a="1"/>
  <c r="N737" i="17"/>
  <c r="R737" i="17"/>
  <c r="S737" i="17"/>
  <c r="T737" i="17"/>
  <c r="V737" i="17"/>
  <c r="U737" i="17"/>
  <c r="W737" i="17"/>
  <c r="X737" i="17"/>
  <c r="O737" i="17"/>
  <c r="AA737" i="17"/>
  <c r="AB737" i="17"/>
  <c r="AD737" i="17"/>
  <c r="AC737" i="17"/>
  <c r="AE737" i="17"/>
  <c r="AF737" i="17"/>
  <c r="AG737" i="17"/>
  <c r="AK737" i="17"/>
  <c r="AJ737" i="17"/>
  <c r="N736" i="17" a="1"/>
  <c r="N736" i="17"/>
  <c r="R736" i="17"/>
  <c r="S736" i="17"/>
  <c r="T736" i="17"/>
  <c r="V736" i="17"/>
  <c r="U736" i="17"/>
  <c r="W736" i="17"/>
  <c r="X736" i="17"/>
  <c r="O736" i="17"/>
  <c r="AA736" i="17"/>
  <c r="AB736" i="17"/>
  <c r="AD736" i="17"/>
  <c r="AC736" i="17"/>
  <c r="AE736" i="17"/>
  <c r="AF736" i="17"/>
  <c r="AG736" i="17"/>
  <c r="AK736" i="17"/>
  <c r="AJ736" i="17"/>
  <c r="N735" i="17" a="1"/>
  <c r="N735" i="17"/>
  <c r="R735" i="17"/>
  <c r="S735" i="17"/>
  <c r="T735" i="17"/>
  <c r="V735" i="17"/>
  <c r="U735" i="17"/>
  <c r="W735" i="17"/>
  <c r="X735" i="17"/>
  <c r="O735" i="17"/>
  <c r="AA735" i="17"/>
  <c r="AB735" i="17"/>
  <c r="AD735" i="17"/>
  <c r="AC735" i="17"/>
  <c r="AE735" i="17"/>
  <c r="AF735" i="17"/>
  <c r="AG735" i="17"/>
  <c r="AK735" i="17"/>
  <c r="AJ735" i="17"/>
  <c r="N734" i="17" a="1"/>
  <c r="N734" i="17"/>
  <c r="R734" i="17"/>
  <c r="S734" i="17"/>
  <c r="T734" i="17"/>
  <c r="V734" i="17"/>
  <c r="U734" i="17"/>
  <c r="W734" i="17"/>
  <c r="X734" i="17"/>
  <c r="O734" i="17"/>
  <c r="AA734" i="17"/>
  <c r="AB734" i="17"/>
  <c r="AD734" i="17"/>
  <c r="AC734" i="17"/>
  <c r="AE734" i="17"/>
  <c r="AF734" i="17"/>
  <c r="AG734" i="17"/>
  <c r="AK734" i="17"/>
  <c r="AJ734" i="17"/>
  <c r="N733" i="17" a="1"/>
  <c r="N733" i="17"/>
  <c r="R733" i="17"/>
  <c r="S733" i="17"/>
  <c r="T733" i="17"/>
  <c r="V733" i="17"/>
  <c r="U733" i="17"/>
  <c r="W733" i="17"/>
  <c r="X733" i="17"/>
  <c r="O733" i="17"/>
  <c r="AA733" i="17"/>
  <c r="AB733" i="17"/>
  <c r="AD733" i="17"/>
  <c r="AC733" i="17"/>
  <c r="AE733" i="17"/>
  <c r="AF733" i="17"/>
  <c r="AG733" i="17"/>
  <c r="AK733" i="17"/>
  <c r="AJ733" i="17"/>
  <c r="N732" i="17" a="1"/>
  <c r="N732" i="17"/>
  <c r="R732" i="17"/>
  <c r="S732" i="17"/>
  <c r="T732" i="17"/>
  <c r="V732" i="17"/>
  <c r="U732" i="17"/>
  <c r="W732" i="17"/>
  <c r="X732" i="17"/>
  <c r="O732" i="17"/>
  <c r="AA732" i="17"/>
  <c r="AB732" i="17"/>
  <c r="AD732" i="17"/>
  <c r="AC732" i="17"/>
  <c r="AE732" i="17"/>
  <c r="AF732" i="17"/>
  <c r="AG732" i="17"/>
  <c r="AK732" i="17"/>
  <c r="AJ732" i="17"/>
  <c r="N731" i="17" a="1"/>
  <c r="N731" i="17"/>
  <c r="R731" i="17"/>
  <c r="S731" i="17"/>
  <c r="T731" i="17"/>
  <c r="V731" i="17"/>
  <c r="U731" i="17"/>
  <c r="W731" i="17"/>
  <c r="X731" i="17"/>
  <c r="O731" i="17"/>
  <c r="AA731" i="17"/>
  <c r="AB731" i="17"/>
  <c r="AD731" i="17"/>
  <c r="AC731" i="17"/>
  <c r="AE731" i="17"/>
  <c r="AF731" i="17"/>
  <c r="AG731" i="17"/>
  <c r="AK731" i="17"/>
  <c r="AJ731" i="17"/>
  <c r="N730" i="17" a="1"/>
  <c r="N730" i="17"/>
  <c r="R730" i="17"/>
  <c r="S730" i="17"/>
  <c r="T730" i="17"/>
  <c r="V730" i="17"/>
  <c r="U730" i="17"/>
  <c r="W730" i="17"/>
  <c r="X730" i="17"/>
  <c r="O730" i="17"/>
  <c r="AA730" i="17"/>
  <c r="AB730" i="17"/>
  <c r="AD730" i="17"/>
  <c r="AC730" i="17"/>
  <c r="AE730" i="17"/>
  <c r="AF730" i="17"/>
  <c r="AG730" i="17"/>
  <c r="AK730" i="17"/>
  <c r="AJ730" i="17"/>
  <c r="N729" i="17" a="1"/>
  <c r="N729" i="17"/>
  <c r="R729" i="17"/>
  <c r="S729" i="17"/>
  <c r="T729" i="17"/>
  <c r="V729" i="17"/>
  <c r="U729" i="17"/>
  <c r="W729" i="17"/>
  <c r="X729" i="17"/>
  <c r="O729" i="17"/>
  <c r="AA729" i="17"/>
  <c r="AB729" i="17"/>
  <c r="AD729" i="17"/>
  <c r="AC729" i="17"/>
  <c r="AE729" i="17"/>
  <c r="AF729" i="17"/>
  <c r="AG729" i="17"/>
  <c r="AK729" i="17"/>
  <c r="AJ729" i="17"/>
  <c r="N728" i="17" a="1"/>
  <c r="N728" i="17"/>
  <c r="R728" i="17"/>
  <c r="S728" i="17"/>
  <c r="T728" i="17"/>
  <c r="V728" i="17"/>
  <c r="U728" i="17"/>
  <c r="W728" i="17"/>
  <c r="X728" i="17"/>
  <c r="O728" i="17"/>
  <c r="AA728" i="17"/>
  <c r="AB728" i="17"/>
  <c r="AD728" i="17"/>
  <c r="AC728" i="17"/>
  <c r="AE728" i="17"/>
  <c r="AF728" i="17"/>
  <c r="AG728" i="17"/>
  <c r="AK728" i="17"/>
  <c r="AJ728" i="17"/>
  <c r="N727" i="17" a="1"/>
  <c r="N727" i="17"/>
  <c r="R727" i="17"/>
  <c r="S727" i="17"/>
  <c r="T727" i="17"/>
  <c r="V727" i="17"/>
  <c r="U727" i="17"/>
  <c r="W727" i="17"/>
  <c r="X727" i="17"/>
  <c r="O727" i="17"/>
  <c r="AA727" i="17"/>
  <c r="AB727" i="17"/>
  <c r="AD727" i="17"/>
  <c r="AC727" i="17"/>
  <c r="AE727" i="17"/>
  <c r="AF727" i="17"/>
  <c r="AG727" i="17"/>
  <c r="AK727" i="17"/>
  <c r="AJ727" i="17"/>
  <c r="N726" i="17" a="1"/>
  <c r="N726" i="17"/>
  <c r="R726" i="17"/>
  <c r="S726" i="17"/>
  <c r="T726" i="17"/>
  <c r="V726" i="17"/>
  <c r="U726" i="17"/>
  <c r="W726" i="17"/>
  <c r="X726" i="17"/>
  <c r="O726" i="17"/>
  <c r="AA726" i="17"/>
  <c r="AB726" i="17"/>
  <c r="AD726" i="17"/>
  <c r="AC726" i="17"/>
  <c r="AE726" i="17"/>
  <c r="AF726" i="17"/>
  <c r="AG726" i="17"/>
  <c r="AK726" i="17"/>
  <c r="AJ726" i="17"/>
  <c r="N725" i="17" a="1"/>
  <c r="N725" i="17"/>
  <c r="R725" i="17"/>
  <c r="S725" i="17"/>
  <c r="T725" i="17"/>
  <c r="V725" i="17"/>
  <c r="U725" i="17"/>
  <c r="W725" i="17"/>
  <c r="X725" i="17"/>
  <c r="O725" i="17"/>
  <c r="AA725" i="17"/>
  <c r="AB725" i="17"/>
  <c r="AD725" i="17"/>
  <c r="AC725" i="17"/>
  <c r="AE725" i="17"/>
  <c r="AF725" i="17"/>
  <c r="AG725" i="17"/>
  <c r="AK725" i="17"/>
  <c r="AJ725" i="17"/>
  <c r="N724" i="17" a="1"/>
  <c r="N724" i="17"/>
  <c r="R724" i="17"/>
  <c r="S724" i="17"/>
  <c r="T724" i="17"/>
  <c r="V724" i="17"/>
  <c r="U724" i="17"/>
  <c r="W724" i="17"/>
  <c r="X724" i="17"/>
  <c r="O724" i="17"/>
  <c r="AA724" i="17"/>
  <c r="AB724" i="17"/>
  <c r="AD724" i="17"/>
  <c r="AC724" i="17"/>
  <c r="AE724" i="17"/>
  <c r="AF724" i="17"/>
  <c r="AG724" i="17"/>
  <c r="AK724" i="17"/>
  <c r="AJ724" i="17"/>
  <c r="N723" i="17" a="1"/>
  <c r="N723" i="17"/>
  <c r="R723" i="17"/>
  <c r="S723" i="17"/>
  <c r="T723" i="17"/>
  <c r="V723" i="17"/>
  <c r="U723" i="17"/>
  <c r="W723" i="17"/>
  <c r="X723" i="17"/>
  <c r="O723" i="17"/>
  <c r="AA723" i="17"/>
  <c r="AB723" i="17"/>
  <c r="AD723" i="17"/>
  <c r="AC723" i="17"/>
  <c r="AE723" i="17"/>
  <c r="AF723" i="17"/>
  <c r="AG723" i="17"/>
  <c r="AK723" i="17"/>
  <c r="AJ723" i="17"/>
  <c r="N722" i="17" a="1"/>
  <c r="N722" i="17"/>
  <c r="R722" i="17"/>
  <c r="S722" i="17"/>
  <c r="T722" i="17"/>
  <c r="V722" i="17"/>
  <c r="U722" i="17"/>
  <c r="W722" i="17"/>
  <c r="X722" i="17"/>
  <c r="O722" i="17"/>
  <c r="AA722" i="17"/>
  <c r="AB722" i="17"/>
  <c r="AD722" i="17"/>
  <c r="AC722" i="17"/>
  <c r="AE722" i="17"/>
  <c r="AF722" i="17"/>
  <c r="AG722" i="17"/>
  <c r="AK722" i="17"/>
  <c r="AJ722" i="17"/>
  <c r="N721" i="17" a="1"/>
  <c r="N721" i="17"/>
  <c r="R721" i="17"/>
  <c r="S721" i="17"/>
  <c r="T721" i="17"/>
  <c r="V721" i="17"/>
  <c r="U721" i="17"/>
  <c r="W721" i="17"/>
  <c r="X721" i="17"/>
  <c r="O721" i="17"/>
  <c r="AA721" i="17"/>
  <c r="AB721" i="17"/>
  <c r="AD721" i="17"/>
  <c r="AC721" i="17"/>
  <c r="AE721" i="17"/>
  <c r="AF721" i="17"/>
  <c r="AG721" i="17"/>
  <c r="AK721" i="17"/>
  <c r="AJ721" i="17"/>
  <c r="N720" i="17" a="1"/>
  <c r="N720" i="17"/>
  <c r="R720" i="17"/>
  <c r="S720" i="17"/>
  <c r="T720" i="17"/>
  <c r="V720" i="17"/>
  <c r="U720" i="17"/>
  <c r="W720" i="17"/>
  <c r="X720" i="17"/>
  <c r="O720" i="17"/>
  <c r="AA720" i="17"/>
  <c r="AB720" i="17"/>
  <c r="AD720" i="17"/>
  <c r="AC720" i="17"/>
  <c r="AE720" i="17"/>
  <c r="AF720" i="17"/>
  <c r="AG720" i="17"/>
  <c r="AK720" i="17"/>
  <c r="AJ720" i="17"/>
  <c r="N719" i="17" a="1"/>
  <c r="N719" i="17"/>
  <c r="R719" i="17"/>
  <c r="S719" i="17"/>
  <c r="T719" i="17"/>
  <c r="V719" i="17"/>
  <c r="U719" i="17"/>
  <c r="W719" i="17"/>
  <c r="X719" i="17"/>
  <c r="O719" i="17"/>
  <c r="AA719" i="17"/>
  <c r="AB719" i="17"/>
  <c r="AD719" i="17"/>
  <c r="AC719" i="17"/>
  <c r="AE719" i="17"/>
  <c r="AF719" i="17"/>
  <c r="AG719" i="17"/>
  <c r="AK719" i="17"/>
  <c r="AJ719" i="17"/>
  <c r="N718" i="17" a="1"/>
  <c r="N718" i="17"/>
  <c r="R718" i="17"/>
  <c r="S718" i="17"/>
  <c r="T718" i="17"/>
  <c r="V718" i="17"/>
  <c r="U718" i="17"/>
  <c r="W718" i="17"/>
  <c r="X718" i="17"/>
  <c r="O718" i="17"/>
  <c r="AA718" i="17"/>
  <c r="AB718" i="17"/>
  <c r="AD718" i="17"/>
  <c r="AC718" i="17"/>
  <c r="AE718" i="17"/>
  <c r="AF718" i="17"/>
  <c r="AG718" i="17"/>
  <c r="AK718" i="17"/>
  <c r="AJ718" i="17"/>
  <c r="N717" i="17" a="1"/>
  <c r="N717" i="17"/>
  <c r="R717" i="17"/>
  <c r="S717" i="17"/>
  <c r="T717" i="17"/>
  <c r="V717" i="17"/>
  <c r="U717" i="17"/>
  <c r="W717" i="17"/>
  <c r="X717" i="17"/>
  <c r="O717" i="17"/>
  <c r="AA717" i="17"/>
  <c r="AB717" i="17"/>
  <c r="AD717" i="17"/>
  <c r="AC717" i="17"/>
  <c r="AE717" i="17"/>
  <c r="AF717" i="17"/>
  <c r="AG717" i="17"/>
  <c r="AK717" i="17"/>
  <c r="AJ717" i="17"/>
  <c r="N716" i="17" a="1"/>
  <c r="N716" i="17"/>
  <c r="R716" i="17"/>
  <c r="S716" i="17"/>
  <c r="T716" i="17"/>
  <c r="V716" i="17"/>
  <c r="U716" i="17"/>
  <c r="W716" i="17"/>
  <c r="X716" i="17"/>
  <c r="O716" i="17"/>
  <c r="AA716" i="17"/>
  <c r="AB716" i="17"/>
  <c r="AD716" i="17"/>
  <c r="AC716" i="17"/>
  <c r="AE716" i="17"/>
  <c r="AF716" i="17"/>
  <c r="AG716" i="17"/>
  <c r="AK716" i="17"/>
  <c r="AJ716" i="17"/>
  <c r="N715" i="17" a="1"/>
  <c r="N715" i="17"/>
  <c r="R715" i="17"/>
  <c r="S715" i="17"/>
  <c r="T715" i="17"/>
  <c r="V715" i="17"/>
  <c r="U715" i="17"/>
  <c r="W715" i="17"/>
  <c r="X715" i="17"/>
  <c r="O715" i="17"/>
  <c r="AA715" i="17"/>
  <c r="AB715" i="17"/>
  <c r="AD715" i="17"/>
  <c r="AC715" i="17"/>
  <c r="AE715" i="17"/>
  <c r="AF715" i="17"/>
  <c r="AG715" i="17"/>
  <c r="AK715" i="17"/>
  <c r="AJ715" i="17"/>
  <c r="N714" i="17" a="1"/>
  <c r="N714" i="17"/>
  <c r="R714" i="17"/>
  <c r="S714" i="17"/>
  <c r="T714" i="17"/>
  <c r="V714" i="17"/>
  <c r="U714" i="17"/>
  <c r="W714" i="17"/>
  <c r="X714" i="17"/>
  <c r="O714" i="17"/>
  <c r="AA714" i="17"/>
  <c r="AB714" i="17"/>
  <c r="AD714" i="17"/>
  <c r="AC714" i="17"/>
  <c r="AE714" i="17"/>
  <c r="AF714" i="17"/>
  <c r="AG714" i="17"/>
  <c r="AK714" i="17"/>
  <c r="AJ714" i="17"/>
  <c r="N713" i="17" a="1"/>
  <c r="N713" i="17"/>
  <c r="R713" i="17"/>
  <c r="S713" i="17"/>
  <c r="T713" i="17"/>
  <c r="V713" i="17"/>
  <c r="U713" i="17"/>
  <c r="W713" i="17"/>
  <c r="X713" i="17"/>
  <c r="O713" i="17"/>
  <c r="AA713" i="17"/>
  <c r="AB713" i="17"/>
  <c r="AD713" i="17"/>
  <c r="AC713" i="17"/>
  <c r="AE713" i="17"/>
  <c r="AF713" i="17"/>
  <c r="AG713" i="17"/>
  <c r="AK713" i="17"/>
  <c r="AJ713" i="17"/>
  <c r="N712" i="17" a="1"/>
  <c r="N712" i="17"/>
  <c r="R712" i="17"/>
  <c r="S712" i="17"/>
  <c r="T712" i="17"/>
  <c r="V712" i="17"/>
  <c r="U712" i="17"/>
  <c r="W712" i="17"/>
  <c r="X712" i="17"/>
  <c r="O712" i="17"/>
  <c r="AA712" i="17"/>
  <c r="AB712" i="17"/>
  <c r="AD712" i="17"/>
  <c r="AC712" i="17"/>
  <c r="AE712" i="17"/>
  <c r="AF712" i="17"/>
  <c r="AG712" i="17"/>
  <c r="AK712" i="17"/>
  <c r="AJ712" i="17"/>
  <c r="N711" i="17" a="1"/>
  <c r="N711" i="17"/>
  <c r="R711" i="17"/>
  <c r="S711" i="17"/>
  <c r="T711" i="17"/>
  <c r="V711" i="17"/>
  <c r="U711" i="17"/>
  <c r="W711" i="17"/>
  <c r="X711" i="17"/>
  <c r="O711" i="17"/>
  <c r="AA711" i="17"/>
  <c r="AB711" i="17"/>
  <c r="AD711" i="17"/>
  <c r="AC711" i="17"/>
  <c r="AE711" i="17"/>
  <c r="AF711" i="17"/>
  <c r="AG711" i="17"/>
  <c r="AK711" i="17"/>
  <c r="AJ711" i="17"/>
  <c r="N710" i="17" a="1"/>
  <c r="N710" i="17"/>
  <c r="R710" i="17"/>
  <c r="S710" i="17"/>
  <c r="T710" i="17"/>
  <c r="V710" i="17"/>
  <c r="U710" i="17"/>
  <c r="W710" i="17"/>
  <c r="X710" i="17"/>
  <c r="O710" i="17"/>
  <c r="AA710" i="17"/>
  <c r="AB710" i="17"/>
  <c r="AD710" i="17"/>
  <c r="AC710" i="17"/>
  <c r="AE710" i="17"/>
  <c r="AF710" i="17"/>
  <c r="AG710" i="17"/>
  <c r="AK710" i="17"/>
  <c r="AJ710" i="17"/>
  <c r="N709" i="17" a="1"/>
  <c r="N709" i="17"/>
  <c r="R709" i="17"/>
  <c r="S709" i="17"/>
  <c r="T709" i="17"/>
  <c r="V709" i="17"/>
  <c r="U709" i="17"/>
  <c r="W709" i="17"/>
  <c r="X709" i="17"/>
  <c r="O709" i="17"/>
  <c r="AA709" i="17"/>
  <c r="AB709" i="17"/>
  <c r="AD709" i="17"/>
  <c r="AC709" i="17"/>
  <c r="AE709" i="17"/>
  <c r="AF709" i="17"/>
  <c r="AG709" i="17"/>
  <c r="AK709" i="17"/>
  <c r="AJ709" i="17"/>
  <c r="N708" i="17" a="1"/>
  <c r="N708" i="17"/>
  <c r="R708" i="17"/>
  <c r="S708" i="17"/>
  <c r="T708" i="17"/>
  <c r="V708" i="17"/>
  <c r="U708" i="17"/>
  <c r="W708" i="17"/>
  <c r="X708" i="17"/>
  <c r="O708" i="17"/>
  <c r="AA708" i="17"/>
  <c r="AB708" i="17"/>
  <c r="AD708" i="17"/>
  <c r="AC708" i="17"/>
  <c r="AE708" i="17"/>
  <c r="AF708" i="17"/>
  <c r="AG708" i="17"/>
  <c r="AK708" i="17"/>
  <c r="AJ708" i="17"/>
  <c r="N707" i="17" a="1"/>
  <c r="N707" i="17"/>
  <c r="R707" i="17"/>
  <c r="S707" i="17"/>
  <c r="T707" i="17"/>
  <c r="V707" i="17"/>
  <c r="U707" i="17"/>
  <c r="W707" i="17"/>
  <c r="X707" i="17"/>
  <c r="O707" i="17"/>
  <c r="AA707" i="17"/>
  <c r="AB707" i="17"/>
  <c r="AD707" i="17"/>
  <c r="AC707" i="17"/>
  <c r="AE707" i="17"/>
  <c r="AF707" i="17"/>
  <c r="AG707" i="17"/>
  <c r="AK707" i="17"/>
  <c r="AJ707" i="17"/>
  <c r="N706" i="17" a="1"/>
  <c r="N706" i="17"/>
  <c r="R706" i="17"/>
  <c r="S706" i="17"/>
  <c r="T706" i="17"/>
  <c r="V706" i="17"/>
  <c r="U706" i="17"/>
  <c r="W706" i="17"/>
  <c r="X706" i="17"/>
  <c r="O706" i="17"/>
  <c r="AA706" i="17"/>
  <c r="AB706" i="17"/>
  <c r="AD706" i="17"/>
  <c r="AC706" i="17"/>
  <c r="AE706" i="17"/>
  <c r="AF706" i="17"/>
  <c r="AG706" i="17"/>
  <c r="AK706" i="17"/>
  <c r="AJ706" i="17"/>
  <c r="N705" i="17" a="1"/>
  <c r="N705" i="17"/>
  <c r="R705" i="17"/>
  <c r="S705" i="17"/>
  <c r="T705" i="17"/>
  <c r="V705" i="17"/>
  <c r="U705" i="17"/>
  <c r="W705" i="17"/>
  <c r="X705" i="17"/>
  <c r="O705" i="17"/>
  <c r="AA705" i="17"/>
  <c r="AB705" i="17"/>
  <c r="AD705" i="17"/>
  <c r="AC705" i="17"/>
  <c r="AE705" i="17"/>
  <c r="AF705" i="17"/>
  <c r="AG705" i="17"/>
  <c r="AK705" i="17"/>
  <c r="AJ705" i="17"/>
  <c r="N704" i="17" a="1"/>
  <c r="N704" i="17"/>
  <c r="R704" i="17"/>
  <c r="S704" i="17"/>
  <c r="T704" i="17"/>
  <c r="V704" i="17"/>
  <c r="U704" i="17"/>
  <c r="W704" i="17"/>
  <c r="X704" i="17"/>
  <c r="O704" i="17"/>
  <c r="AA704" i="17"/>
  <c r="AB704" i="17"/>
  <c r="AD704" i="17"/>
  <c r="AC704" i="17"/>
  <c r="AE704" i="17"/>
  <c r="AF704" i="17"/>
  <c r="AG704" i="17"/>
  <c r="AK704" i="17"/>
  <c r="AJ704" i="17"/>
  <c r="N703" i="17" a="1"/>
  <c r="N703" i="17"/>
  <c r="R703" i="17"/>
  <c r="S703" i="17"/>
  <c r="T703" i="17"/>
  <c r="V703" i="17"/>
  <c r="U703" i="17"/>
  <c r="W703" i="17"/>
  <c r="X703" i="17"/>
  <c r="O703" i="17"/>
  <c r="AA703" i="17"/>
  <c r="AB703" i="17"/>
  <c r="AD703" i="17"/>
  <c r="AC703" i="17"/>
  <c r="AE703" i="17"/>
  <c r="AF703" i="17"/>
  <c r="AG703" i="17"/>
  <c r="AK703" i="17"/>
  <c r="AJ703" i="17"/>
  <c r="N702" i="17" a="1"/>
  <c r="N702" i="17"/>
  <c r="R702" i="17"/>
  <c r="S702" i="17"/>
  <c r="T702" i="17"/>
  <c r="V702" i="17"/>
  <c r="U702" i="17"/>
  <c r="W702" i="17"/>
  <c r="X702" i="17"/>
  <c r="O702" i="17"/>
  <c r="AA702" i="17"/>
  <c r="AB702" i="17"/>
  <c r="AD702" i="17"/>
  <c r="AC702" i="17"/>
  <c r="AE702" i="17"/>
  <c r="AF702" i="17"/>
  <c r="AG702" i="17"/>
  <c r="AK702" i="17"/>
  <c r="AJ702" i="17"/>
  <c r="N701" i="17" a="1"/>
  <c r="N701" i="17"/>
  <c r="R701" i="17"/>
  <c r="S701" i="17"/>
  <c r="T701" i="17"/>
  <c r="V701" i="17"/>
  <c r="U701" i="17"/>
  <c r="W701" i="17"/>
  <c r="X701" i="17"/>
  <c r="O701" i="17"/>
  <c r="AA701" i="17"/>
  <c r="AB701" i="17"/>
  <c r="AD701" i="17"/>
  <c r="AC701" i="17"/>
  <c r="AE701" i="17"/>
  <c r="AF701" i="17"/>
  <c r="AG701" i="17"/>
  <c r="AK701" i="17"/>
  <c r="AJ701" i="17"/>
  <c r="N700" i="17" a="1"/>
  <c r="N700" i="17"/>
  <c r="R700" i="17"/>
  <c r="S700" i="17"/>
  <c r="T700" i="17"/>
  <c r="V700" i="17"/>
  <c r="U700" i="17"/>
  <c r="W700" i="17"/>
  <c r="X700" i="17"/>
  <c r="O700" i="17"/>
  <c r="AA700" i="17"/>
  <c r="AB700" i="17"/>
  <c r="AD700" i="17"/>
  <c r="AC700" i="17"/>
  <c r="AE700" i="17"/>
  <c r="AF700" i="17"/>
  <c r="AG700" i="17"/>
  <c r="AK700" i="17"/>
  <c r="AJ700" i="17"/>
  <c r="N699" i="17" a="1"/>
  <c r="N699" i="17"/>
  <c r="R699" i="17"/>
  <c r="S699" i="17"/>
  <c r="T699" i="17"/>
  <c r="V699" i="17"/>
  <c r="U699" i="17"/>
  <c r="W699" i="17"/>
  <c r="X699" i="17"/>
  <c r="O699" i="17"/>
  <c r="AA699" i="17"/>
  <c r="AB699" i="17"/>
  <c r="AD699" i="17"/>
  <c r="AC699" i="17"/>
  <c r="AE699" i="17"/>
  <c r="AF699" i="17"/>
  <c r="AG699" i="17"/>
  <c r="AK699" i="17"/>
  <c r="AJ699" i="17"/>
  <c r="N698" i="17" a="1"/>
  <c r="N698" i="17"/>
  <c r="R698" i="17"/>
  <c r="S698" i="17"/>
  <c r="T698" i="17"/>
  <c r="V698" i="17"/>
  <c r="U698" i="17"/>
  <c r="W698" i="17"/>
  <c r="X698" i="17"/>
  <c r="O698" i="17"/>
  <c r="AA698" i="17"/>
  <c r="AB698" i="17"/>
  <c r="AD698" i="17"/>
  <c r="AC698" i="17"/>
  <c r="AE698" i="17"/>
  <c r="AF698" i="17"/>
  <c r="AG698" i="17"/>
  <c r="AK698" i="17"/>
  <c r="AJ698" i="17"/>
  <c r="N697" i="17" a="1"/>
  <c r="N697" i="17"/>
  <c r="R697" i="17"/>
  <c r="S697" i="17"/>
  <c r="T697" i="17"/>
  <c r="V697" i="17"/>
  <c r="U697" i="17"/>
  <c r="W697" i="17"/>
  <c r="X697" i="17"/>
  <c r="O697" i="17"/>
  <c r="AA697" i="17"/>
  <c r="AB697" i="17"/>
  <c r="AD697" i="17"/>
  <c r="AC697" i="17"/>
  <c r="AE697" i="17"/>
  <c r="AF697" i="17"/>
  <c r="AG697" i="17"/>
  <c r="AK697" i="17"/>
  <c r="AJ697" i="17"/>
  <c r="N696" i="17" a="1"/>
  <c r="N696" i="17"/>
  <c r="R696" i="17"/>
  <c r="S696" i="17"/>
  <c r="T696" i="17"/>
  <c r="V696" i="17"/>
  <c r="U696" i="17"/>
  <c r="W696" i="17"/>
  <c r="X696" i="17"/>
  <c r="O696" i="17"/>
  <c r="AA696" i="17"/>
  <c r="AB696" i="17"/>
  <c r="AD696" i="17"/>
  <c r="AC696" i="17"/>
  <c r="AE696" i="17"/>
  <c r="AF696" i="17"/>
  <c r="AG696" i="17"/>
  <c r="AK696" i="17"/>
  <c r="AJ696" i="17"/>
  <c r="N695" i="17" a="1"/>
  <c r="N695" i="17"/>
  <c r="R695" i="17"/>
  <c r="S695" i="17"/>
  <c r="T695" i="17"/>
  <c r="V695" i="17"/>
  <c r="U695" i="17"/>
  <c r="W695" i="17"/>
  <c r="X695" i="17"/>
  <c r="O695" i="17"/>
  <c r="AA695" i="17"/>
  <c r="AB695" i="17"/>
  <c r="AD695" i="17"/>
  <c r="AC695" i="17"/>
  <c r="AE695" i="17"/>
  <c r="AF695" i="17"/>
  <c r="AG695" i="17"/>
  <c r="AK695" i="17"/>
  <c r="AJ695" i="17"/>
  <c r="N694" i="17" a="1"/>
  <c r="N694" i="17"/>
  <c r="R694" i="17"/>
  <c r="S694" i="17"/>
  <c r="T694" i="17"/>
  <c r="V694" i="17"/>
  <c r="U694" i="17"/>
  <c r="W694" i="17"/>
  <c r="X694" i="17"/>
  <c r="O694" i="17"/>
  <c r="AA694" i="17"/>
  <c r="AB694" i="17"/>
  <c r="AD694" i="17"/>
  <c r="AC694" i="17"/>
  <c r="AE694" i="17"/>
  <c r="AF694" i="17"/>
  <c r="AG694" i="17"/>
  <c r="AK694" i="17"/>
  <c r="AJ694" i="17"/>
  <c r="N693" i="17" a="1"/>
  <c r="N693" i="17"/>
  <c r="R693" i="17"/>
  <c r="S693" i="17"/>
  <c r="T693" i="17"/>
  <c r="V693" i="17"/>
  <c r="U693" i="17"/>
  <c r="W693" i="17"/>
  <c r="X693" i="17"/>
  <c r="O693" i="17"/>
  <c r="AA693" i="17"/>
  <c r="AB693" i="17"/>
  <c r="AD693" i="17"/>
  <c r="AC693" i="17"/>
  <c r="AE693" i="17"/>
  <c r="AF693" i="17"/>
  <c r="AG693" i="17"/>
  <c r="AK693" i="17"/>
  <c r="AJ693" i="17"/>
  <c r="N692" i="17" a="1"/>
  <c r="N692" i="17"/>
  <c r="R692" i="17"/>
  <c r="S692" i="17"/>
  <c r="T692" i="17"/>
  <c r="V692" i="17"/>
  <c r="U692" i="17"/>
  <c r="W692" i="17"/>
  <c r="X692" i="17"/>
  <c r="O692" i="17"/>
  <c r="AA692" i="17"/>
  <c r="AB692" i="17"/>
  <c r="AD692" i="17"/>
  <c r="AC692" i="17"/>
  <c r="AE692" i="17"/>
  <c r="AF692" i="17"/>
  <c r="AG692" i="17"/>
  <c r="AK692" i="17"/>
  <c r="AJ692" i="17"/>
  <c r="N691" i="17" a="1"/>
  <c r="N691" i="17"/>
  <c r="R691" i="17"/>
  <c r="S691" i="17"/>
  <c r="T691" i="17"/>
  <c r="V691" i="17"/>
  <c r="U691" i="17"/>
  <c r="W691" i="17"/>
  <c r="X691" i="17"/>
  <c r="O691" i="17"/>
  <c r="AA691" i="17"/>
  <c r="AB691" i="17"/>
  <c r="AD691" i="17"/>
  <c r="AC691" i="17"/>
  <c r="AE691" i="17"/>
  <c r="AF691" i="17"/>
  <c r="AG691" i="17"/>
  <c r="AK691" i="17"/>
  <c r="AJ691" i="17"/>
  <c r="N690" i="17" a="1"/>
  <c r="N690" i="17"/>
  <c r="R690" i="17"/>
  <c r="S690" i="17"/>
  <c r="T690" i="17"/>
  <c r="V690" i="17"/>
  <c r="U690" i="17"/>
  <c r="W690" i="17"/>
  <c r="X690" i="17"/>
  <c r="O690" i="17"/>
  <c r="AA690" i="17"/>
  <c r="AB690" i="17"/>
  <c r="AD690" i="17"/>
  <c r="AC690" i="17"/>
  <c r="AE690" i="17"/>
  <c r="AF690" i="17"/>
  <c r="AG690" i="17"/>
  <c r="AK690" i="17"/>
  <c r="AJ690" i="17"/>
  <c r="N689" i="17" a="1"/>
  <c r="N689" i="17"/>
  <c r="R689" i="17"/>
  <c r="S689" i="17"/>
  <c r="T689" i="17"/>
  <c r="V689" i="17"/>
  <c r="U689" i="17"/>
  <c r="W689" i="17"/>
  <c r="X689" i="17"/>
  <c r="O689" i="17"/>
  <c r="AA689" i="17"/>
  <c r="AB689" i="17"/>
  <c r="AD689" i="17"/>
  <c r="AC689" i="17"/>
  <c r="AE689" i="17"/>
  <c r="AF689" i="17"/>
  <c r="AG689" i="17"/>
  <c r="AK689" i="17"/>
  <c r="AJ689" i="17"/>
  <c r="N688" i="17" a="1"/>
  <c r="N688" i="17"/>
  <c r="R688" i="17"/>
  <c r="S688" i="17"/>
  <c r="T688" i="17"/>
  <c r="V688" i="17"/>
  <c r="U688" i="17"/>
  <c r="W688" i="17"/>
  <c r="X688" i="17"/>
  <c r="O688" i="17"/>
  <c r="AA688" i="17"/>
  <c r="AB688" i="17"/>
  <c r="AD688" i="17"/>
  <c r="AC688" i="17"/>
  <c r="AE688" i="17"/>
  <c r="AF688" i="17"/>
  <c r="AG688" i="17"/>
  <c r="AK688" i="17"/>
  <c r="AJ688" i="17"/>
  <c r="N687" i="17" a="1"/>
  <c r="N687" i="17"/>
  <c r="R687" i="17"/>
  <c r="S687" i="17"/>
  <c r="T687" i="17"/>
  <c r="V687" i="17"/>
  <c r="U687" i="17"/>
  <c r="W687" i="17"/>
  <c r="X687" i="17"/>
  <c r="O687" i="17"/>
  <c r="AA687" i="17"/>
  <c r="AB687" i="17"/>
  <c r="AD687" i="17"/>
  <c r="AC687" i="17"/>
  <c r="AE687" i="17"/>
  <c r="AF687" i="17"/>
  <c r="AG687" i="17"/>
  <c r="AK687" i="17"/>
  <c r="AJ687" i="17"/>
  <c r="N686" i="17" a="1"/>
  <c r="N686" i="17"/>
  <c r="R686" i="17"/>
  <c r="S686" i="17"/>
  <c r="T686" i="17"/>
  <c r="V686" i="17"/>
  <c r="U686" i="17"/>
  <c r="W686" i="17"/>
  <c r="X686" i="17"/>
  <c r="O686" i="17"/>
  <c r="AA686" i="17"/>
  <c r="AB686" i="17"/>
  <c r="AD686" i="17"/>
  <c r="AC686" i="17"/>
  <c r="AE686" i="17"/>
  <c r="AF686" i="17"/>
  <c r="AG686" i="17"/>
  <c r="AK686" i="17"/>
  <c r="AJ686" i="17"/>
  <c r="N685" i="17" a="1"/>
  <c r="N685" i="17"/>
  <c r="R685" i="17"/>
  <c r="S685" i="17"/>
  <c r="T685" i="17"/>
  <c r="V685" i="17"/>
  <c r="U685" i="17"/>
  <c r="W685" i="17"/>
  <c r="X685" i="17"/>
  <c r="O685" i="17"/>
  <c r="AA685" i="17"/>
  <c r="AB685" i="17"/>
  <c r="AD685" i="17"/>
  <c r="AC685" i="17"/>
  <c r="AE685" i="17"/>
  <c r="AF685" i="17"/>
  <c r="AG685" i="17"/>
  <c r="AK685" i="17"/>
  <c r="AJ685" i="17"/>
  <c r="N684" i="17" a="1"/>
  <c r="N684" i="17"/>
  <c r="R684" i="17"/>
  <c r="S684" i="17"/>
  <c r="T684" i="17"/>
  <c r="V684" i="17"/>
  <c r="U684" i="17"/>
  <c r="W684" i="17"/>
  <c r="X684" i="17"/>
  <c r="O684" i="17"/>
  <c r="AA684" i="17"/>
  <c r="AB684" i="17"/>
  <c r="AD684" i="17"/>
  <c r="AC684" i="17"/>
  <c r="AE684" i="17"/>
  <c r="AF684" i="17"/>
  <c r="AG684" i="17"/>
  <c r="AK684" i="17"/>
  <c r="AJ684" i="17"/>
  <c r="N683" i="17" a="1"/>
  <c r="N683" i="17"/>
  <c r="R683" i="17"/>
  <c r="S683" i="17"/>
  <c r="T683" i="17"/>
  <c r="V683" i="17"/>
  <c r="U683" i="17"/>
  <c r="W683" i="17"/>
  <c r="X683" i="17"/>
  <c r="O683" i="17"/>
  <c r="AA683" i="17"/>
  <c r="AB683" i="17"/>
  <c r="AD683" i="17"/>
  <c r="AC683" i="17"/>
  <c r="AE683" i="17"/>
  <c r="AF683" i="17"/>
  <c r="AG683" i="17"/>
  <c r="AK683" i="17"/>
  <c r="AJ683" i="17"/>
  <c r="N682" i="17" a="1"/>
  <c r="N682" i="17"/>
  <c r="R682" i="17"/>
  <c r="S682" i="17"/>
  <c r="T682" i="17"/>
  <c r="V682" i="17"/>
  <c r="U682" i="17"/>
  <c r="W682" i="17"/>
  <c r="X682" i="17"/>
  <c r="O682" i="17"/>
  <c r="AA682" i="17"/>
  <c r="AB682" i="17"/>
  <c r="AD682" i="17"/>
  <c r="AC682" i="17"/>
  <c r="AE682" i="17"/>
  <c r="AF682" i="17"/>
  <c r="AG682" i="17"/>
  <c r="AK682" i="17"/>
  <c r="AJ682" i="17"/>
  <c r="N681" i="17" a="1"/>
  <c r="N681" i="17"/>
  <c r="R681" i="17"/>
  <c r="S681" i="17"/>
  <c r="T681" i="17"/>
  <c r="V681" i="17"/>
  <c r="U681" i="17"/>
  <c r="W681" i="17"/>
  <c r="X681" i="17"/>
  <c r="O681" i="17"/>
  <c r="AA681" i="17"/>
  <c r="AB681" i="17"/>
  <c r="AD681" i="17"/>
  <c r="AC681" i="17"/>
  <c r="AE681" i="17"/>
  <c r="AF681" i="17"/>
  <c r="AG681" i="17"/>
  <c r="AK681" i="17"/>
  <c r="AJ681" i="17"/>
  <c r="N680" i="17" a="1"/>
  <c r="N680" i="17"/>
  <c r="R680" i="17"/>
  <c r="S680" i="17"/>
  <c r="T680" i="17"/>
  <c r="V680" i="17"/>
  <c r="U680" i="17"/>
  <c r="W680" i="17"/>
  <c r="X680" i="17"/>
  <c r="O680" i="17"/>
  <c r="AA680" i="17"/>
  <c r="AB680" i="17"/>
  <c r="AD680" i="17"/>
  <c r="AC680" i="17"/>
  <c r="AE680" i="17"/>
  <c r="AF680" i="17"/>
  <c r="AG680" i="17"/>
  <c r="AK680" i="17"/>
  <c r="AJ680" i="17"/>
  <c r="N679" i="17" a="1"/>
  <c r="N679" i="17"/>
  <c r="R679" i="17"/>
  <c r="S679" i="17"/>
  <c r="T679" i="17"/>
  <c r="V679" i="17"/>
  <c r="U679" i="17"/>
  <c r="W679" i="17"/>
  <c r="X679" i="17"/>
  <c r="O679" i="17"/>
  <c r="AA679" i="17"/>
  <c r="AB679" i="17"/>
  <c r="AD679" i="17"/>
  <c r="AC679" i="17"/>
  <c r="AE679" i="17"/>
  <c r="AF679" i="17"/>
  <c r="AG679" i="17"/>
  <c r="AK679" i="17"/>
  <c r="AJ679" i="17"/>
  <c r="N678" i="17" a="1"/>
  <c r="N678" i="17"/>
  <c r="R678" i="17"/>
  <c r="S678" i="17"/>
  <c r="T678" i="17"/>
  <c r="V678" i="17"/>
  <c r="U678" i="17"/>
  <c r="W678" i="17"/>
  <c r="X678" i="17"/>
  <c r="O678" i="17"/>
  <c r="AA678" i="17"/>
  <c r="AB678" i="17"/>
  <c r="AD678" i="17"/>
  <c r="AC678" i="17"/>
  <c r="AE678" i="17"/>
  <c r="AF678" i="17"/>
  <c r="AG678" i="17"/>
  <c r="AK678" i="17"/>
  <c r="AJ678" i="17"/>
  <c r="N677" i="17" a="1"/>
  <c r="N677" i="17"/>
  <c r="R677" i="17"/>
  <c r="S677" i="17"/>
  <c r="T677" i="17"/>
  <c r="V677" i="17"/>
  <c r="U677" i="17"/>
  <c r="W677" i="17"/>
  <c r="X677" i="17"/>
  <c r="O677" i="17"/>
  <c r="AA677" i="17"/>
  <c r="AB677" i="17"/>
  <c r="AD677" i="17"/>
  <c r="AC677" i="17"/>
  <c r="AE677" i="17"/>
  <c r="AF677" i="17"/>
  <c r="AG677" i="17"/>
  <c r="AK677" i="17"/>
  <c r="AJ677" i="17"/>
  <c r="N676" i="17" a="1"/>
  <c r="N676" i="17"/>
  <c r="R676" i="17"/>
  <c r="S676" i="17"/>
  <c r="T676" i="17"/>
  <c r="V676" i="17"/>
  <c r="U676" i="17"/>
  <c r="W676" i="17"/>
  <c r="X676" i="17"/>
  <c r="O676" i="17"/>
  <c r="AA676" i="17"/>
  <c r="AB676" i="17"/>
  <c r="AD676" i="17"/>
  <c r="AC676" i="17"/>
  <c r="AE676" i="17"/>
  <c r="AF676" i="17"/>
  <c r="AG676" i="17"/>
  <c r="AK676" i="17"/>
  <c r="AJ676" i="17"/>
  <c r="N675" i="17" a="1"/>
  <c r="N675" i="17"/>
  <c r="R675" i="17"/>
  <c r="S675" i="17"/>
  <c r="T675" i="17"/>
  <c r="V675" i="17"/>
  <c r="U675" i="17"/>
  <c r="W675" i="17"/>
  <c r="X675" i="17"/>
  <c r="O675" i="17"/>
  <c r="AA675" i="17"/>
  <c r="AB675" i="17"/>
  <c r="AD675" i="17"/>
  <c r="AC675" i="17"/>
  <c r="AE675" i="17"/>
  <c r="AF675" i="17"/>
  <c r="AG675" i="17"/>
  <c r="AK675" i="17"/>
  <c r="AJ675" i="17"/>
  <c r="N674" i="17" a="1"/>
  <c r="N674" i="17"/>
  <c r="R674" i="17"/>
  <c r="S674" i="17"/>
  <c r="T674" i="17"/>
  <c r="V674" i="17"/>
  <c r="U674" i="17"/>
  <c r="W674" i="17"/>
  <c r="X674" i="17"/>
  <c r="O674" i="17"/>
  <c r="AA674" i="17"/>
  <c r="AB674" i="17"/>
  <c r="AD674" i="17"/>
  <c r="AC674" i="17"/>
  <c r="AE674" i="17"/>
  <c r="AF674" i="17"/>
  <c r="AG674" i="17"/>
  <c r="AK674" i="17"/>
  <c r="AJ674" i="17"/>
  <c r="N673" i="17" a="1"/>
  <c r="N673" i="17"/>
  <c r="R673" i="17"/>
  <c r="S673" i="17"/>
  <c r="T673" i="17"/>
  <c r="V673" i="17"/>
  <c r="U673" i="17"/>
  <c r="W673" i="17"/>
  <c r="X673" i="17"/>
  <c r="O673" i="17"/>
  <c r="AA673" i="17"/>
  <c r="AB673" i="17"/>
  <c r="AD673" i="17"/>
  <c r="AC673" i="17"/>
  <c r="AE673" i="17"/>
  <c r="AF673" i="17"/>
  <c r="AG673" i="17"/>
  <c r="AK673" i="17"/>
  <c r="AJ673" i="17"/>
  <c r="N672" i="17" a="1"/>
  <c r="N672" i="17"/>
  <c r="R672" i="17"/>
  <c r="S672" i="17"/>
  <c r="T672" i="17"/>
  <c r="V672" i="17"/>
  <c r="U672" i="17"/>
  <c r="W672" i="17"/>
  <c r="X672" i="17"/>
  <c r="O672" i="17"/>
  <c r="AA672" i="17"/>
  <c r="AB672" i="17"/>
  <c r="AD672" i="17"/>
  <c r="AC672" i="17"/>
  <c r="AE672" i="17"/>
  <c r="AF672" i="17"/>
  <c r="AG672" i="17"/>
  <c r="AK672" i="17"/>
  <c r="AJ672" i="17"/>
  <c r="N671" i="17" a="1"/>
  <c r="N671" i="17"/>
  <c r="R671" i="17"/>
  <c r="S671" i="17"/>
  <c r="T671" i="17"/>
  <c r="V671" i="17"/>
  <c r="U671" i="17"/>
  <c r="W671" i="17"/>
  <c r="X671" i="17"/>
  <c r="O671" i="17"/>
  <c r="AA671" i="17"/>
  <c r="AB671" i="17"/>
  <c r="AD671" i="17"/>
  <c r="AC671" i="17"/>
  <c r="AE671" i="17"/>
  <c r="AF671" i="17"/>
  <c r="AG671" i="17"/>
  <c r="AK671" i="17"/>
  <c r="AJ671" i="17"/>
  <c r="N670" i="17" a="1"/>
  <c r="N670" i="17"/>
  <c r="R670" i="17"/>
  <c r="S670" i="17"/>
  <c r="T670" i="17"/>
  <c r="V670" i="17"/>
  <c r="U670" i="17"/>
  <c r="W670" i="17"/>
  <c r="X670" i="17"/>
  <c r="O670" i="17"/>
  <c r="AA670" i="17"/>
  <c r="AB670" i="17"/>
  <c r="AD670" i="17"/>
  <c r="AC670" i="17"/>
  <c r="AE670" i="17"/>
  <c r="AF670" i="17"/>
  <c r="AG670" i="17"/>
  <c r="AK670" i="17"/>
  <c r="AJ670" i="17"/>
  <c r="N669" i="17" a="1"/>
  <c r="N669" i="17"/>
  <c r="R669" i="17"/>
  <c r="S669" i="17"/>
  <c r="T669" i="17"/>
  <c r="V669" i="17"/>
  <c r="U669" i="17"/>
  <c r="W669" i="17"/>
  <c r="X669" i="17"/>
  <c r="O669" i="17"/>
  <c r="AA669" i="17"/>
  <c r="AB669" i="17"/>
  <c r="AD669" i="17"/>
  <c r="AC669" i="17"/>
  <c r="AE669" i="17"/>
  <c r="AF669" i="17"/>
  <c r="AG669" i="17"/>
  <c r="AK669" i="17"/>
  <c r="AJ669" i="17"/>
  <c r="N668" i="17" a="1"/>
  <c r="N668" i="17"/>
  <c r="R668" i="17"/>
  <c r="S668" i="17"/>
  <c r="T668" i="17"/>
  <c r="V668" i="17"/>
  <c r="U668" i="17"/>
  <c r="W668" i="17"/>
  <c r="X668" i="17"/>
  <c r="O668" i="17"/>
  <c r="AA668" i="17"/>
  <c r="AB668" i="17"/>
  <c r="AD668" i="17"/>
  <c r="AC668" i="17"/>
  <c r="AE668" i="17"/>
  <c r="AF668" i="17"/>
  <c r="AG668" i="17"/>
  <c r="AK668" i="17"/>
  <c r="AJ668" i="17"/>
  <c r="N667" i="17" a="1"/>
  <c r="N667" i="17"/>
  <c r="R667" i="17"/>
  <c r="S667" i="17"/>
  <c r="T667" i="17"/>
  <c r="V667" i="17"/>
  <c r="U667" i="17"/>
  <c r="W667" i="17"/>
  <c r="X667" i="17"/>
  <c r="O667" i="17"/>
  <c r="AA667" i="17"/>
  <c r="AB667" i="17"/>
  <c r="AD667" i="17"/>
  <c r="AC667" i="17"/>
  <c r="AE667" i="17"/>
  <c r="AF667" i="17"/>
  <c r="AG667" i="17"/>
  <c r="AK667" i="17"/>
  <c r="AJ667" i="17"/>
  <c r="N666" i="17" a="1"/>
  <c r="N666" i="17"/>
  <c r="R666" i="17"/>
  <c r="S666" i="17"/>
  <c r="T666" i="17"/>
  <c r="V666" i="17"/>
  <c r="U666" i="17"/>
  <c r="W666" i="17"/>
  <c r="X666" i="17"/>
  <c r="O666" i="17"/>
  <c r="AA666" i="17"/>
  <c r="AB666" i="17"/>
  <c r="AD666" i="17"/>
  <c r="AC666" i="17"/>
  <c r="AE666" i="17"/>
  <c r="AF666" i="17"/>
  <c r="AG666" i="17"/>
  <c r="AK666" i="17"/>
  <c r="AJ666" i="17"/>
  <c r="N665" i="17" a="1"/>
  <c r="N665" i="17"/>
  <c r="R665" i="17"/>
  <c r="S665" i="17"/>
  <c r="T665" i="17"/>
  <c r="V665" i="17"/>
  <c r="U665" i="17"/>
  <c r="W665" i="17"/>
  <c r="X665" i="17"/>
  <c r="O665" i="17"/>
  <c r="AA665" i="17"/>
  <c r="AB665" i="17"/>
  <c r="AD665" i="17"/>
  <c r="AC665" i="17"/>
  <c r="AE665" i="17"/>
  <c r="AF665" i="17"/>
  <c r="AG665" i="17"/>
  <c r="AK665" i="17"/>
  <c r="AJ665" i="17"/>
  <c r="N664" i="17" a="1"/>
  <c r="N664" i="17"/>
  <c r="R664" i="17"/>
  <c r="S664" i="17"/>
  <c r="T664" i="17"/>
  <c r="V664" i="17"/>
  <c r="U664" i="17"/>
  <c r="W664" i="17"/>
  <c r="X664" i="17"/>
  <c r="O664" i="17"/>
  <c r="AA664" i="17"/>
  <c r="AB664" i="17"/>
  <c r="AD664" i="17"/>
  <c r="AC664" i="17"/>
  <c r="AE664" i="17"/>
  <c r="AF664" i="17"/>
  <c r="AG664" i="17"/>
  <c r="AK664" i="17"/>
  <c r="AJ664" i="17"/>
  <c r="N663" i="17" a="1"/>
  <c r="N663" i="17"/>
  <c r="R663" i="17"/>
  <c r="S663" i="17"/>
  <c r="T663" i="17"/>
  <c r="V663" i="17"/>
  <c r="U663" i="17"/>
  <c r="W663" i="17"/>
  <c r="X663" i="17"/>
  <c r="O663" i="17"/>
  <c r="AA663" i="17"/>
  <c r="AB663" i="17"/>
  <c r="AD663" i="17"/>
  <c r="AC663" i="17"/>
  <c r="AE663" i="17"/>
  <c r="AF663" i="17"/>
  <c r="AG663" i="17"/>
  <c r="AK663" i="17"/>
  <c r="AJ663" i="17"/>
  <c r="N662" i="17" a="1"/>
  <c r="N662" i="17"/>
  <c r="R662" i="17"/>
  <c r="S662" i="17"/>
  <c r="T662" i="17"/>
  <c r="V662" i="17"/>
  <c r="U662" i="17"/>
  <c r="W662" i="17"/>
  <c r="X662" i="17"/>
  <c r="O662" i="17"/>
  <c r="AA662" i="17"/>
  <c r="AB662" i="17"/>
  <c r="AD662" i="17"/>
  <c r="AC662" i="17"/>
  <c r="AE662" i="17"/>
  <c r="AF662" i="17"/>
  <c r="AG662" i="17"/>
  <c r="AK662" i="17"/>
  <c r="AJ662" i="17"/>
  <c r="N661" i="17" a="1"/>
  <c r="N661" i="17"/>
  <c r="R661" i="17"/>
  <c r="S661" i="17"/>
  <c r="T661" i="17"/>
  <c r="V661" i="17"/>
  <c r="U661" i="17"/>
  <c r="W661" i="17"/>
  <c r="X661" i="17"/>
  <c r="O661" i="17"/>
  <c r="AA661" i="17"/>
  <c r="AB661" i="17"/>
  <c r="AD661" i="17"/>
  <c r="AC661" i="17"/>
  <c r="AE661" i="17"/>
  <c r="AF661" i="17"/>
  <c r="AG661" i="17"/>
  <c r="AK661" i="17"/>
  <c r="AJ661" i="17"/>
  <c r="N660" i="17" a="1"/>
  <c r="N660" i="17"/>
  <c r="R660" i="17"/>
  <c r="S660" i="17"/>
  <c r="T660" i="17"/>
  <c r="V660" i="17"/>
  <c r="U660" i="17"/>
  <c r="W660" i="17"/>
  <c r="X660" i="17"/>
  <c r="O660" i="17"/>
  <c r="AA660" i="17"/>
  <c r="AB660" i="17"/>
  <c r="AD660" i="17"/>
  <c r="AC660" i="17"/>
  <c r="AE660" i="17"/>
  <c r="AF660" i="17"/>
  <c r="AG660" i="17"/>
  <c r="AK660" i="17"/>
  <c r="AJ660" i="17"/>
  <c r="N659" i="17" a="1"/>
  <c r="N659" i="17"/>
  <c r="R659" i="17"/>
  <c r="S659" i="17"/>
  <c r="T659" i="17"/>
  <c r="V659" i="17"/>
  <c r="U659" i="17"/>
  <c r="W659" i="17"/>
  <c r="X659" i="17"/>
  <c r="O659" i="17"/>
  <c r="AA659" i="17"/>
  <c r="AB659" i="17"/>
  <c r="AD659" i="17"/>
  <c r="AC659" i="17"/>
  <c r="AE659" i="17"/>
  <c r="AF659" i="17"/>
  <c r="AG659" i="17"/>
  <c r="AK659" i="17"/>
  <c r="AJ659" i="17"/>
  <c r="N658" i="17" a="1"/>
  <c r="N658" i="17"/>
  <c r="R658" i="17"/>
  <c r="S658" i="17"/>
  <c r="T658" i="17"/>
  <c r="V658" i="17"/>
  <c r="U658" i="17"/>
  <c r="W658" i="17"/>
  <c r="X658" i="17"/>
  <c r="O658" i="17"/>
  <c r="AA658" i="17"/>
  <c r="AB658" i="17"/>
  <c r="AD658" i="17"/>
  <c r="AC658" i="17"/>
  <c r="AE658" i="17"/>
  <c r="AF658" i="17"/>
  <c r="AG658" i="17"/>
  <c r="AK658" i="17"/>
  <c r="AJ658" i="17"/>
  <c r="N657" i="17" a="1"/>
  <c r="N657" i="17"/>
  <c r="R657" i="17"/>
  <c r="S657" i="17"/>
  <c r="T657" i="17"/>
  <c r="V657" i="17"/>
  <c r="U657" i="17"/>
  <c r="W657" i="17"/>
  <c r="X657" i="17"/>
  <c r="O657" i="17"/>
  <c r="AA657" i="17"/>
  <c r="AB657" i="17"/>
  <c r="AD657" i="17"/>
  <c r="AC657" i="17"/>
  <c r="AE657" i="17"/>
  <c r="AF657" i="17"/>
  <c r="AG657" i="17"/>
  <c r="AK657" i="17"/>
  <c r="AJ657" i="17"/>
  <c r="N656" i="17" a="1"/>
  <c r="N656" i="17"/>
  <c r="R656" i="17"/>
  <c r="S656" i="17"/>
  <c r="T656" i="17"/>
  <c r="V656" i="17"/>
  <c r="U656" i="17"/>
  <c r="W656" i="17"/>
  <c r="X656" i="17"/>
  <c r="O656" i="17"/>
  <c r="AA656" i="17"/>
  <c r="AB656" i="17"/>
  <c r="AD656" i="17"/>
  <c r="AC656" i="17"/>
  <c r="AE656" i="17"/>
  <c r="AF656" i="17"/>
  <c r="AG656" i="17"/>
  <c r="AK656" i="17"/>
  <c r="AJ656" i="17"/>
  <c r="N655" i="17" a="1"/>
  <c r="N655" i="17"/>
  <c r="R655" i="17"/>
  <c r="S655" i="17"/>
  <c r="T655" i="17"/>
  <c r="V655" i="17"/>
  <c r="U655" i="17"/>
  <c r="W655" i="17"/>
  <c r="X655" i="17"/>
  <c r="O655" i="17"/>
  <c r="AA655" i="17"/>
  <c r="AB655" i="17"/>
  <c r="AD655" i="17"/>
  <c r="AC655" i="17"/>
  <c r="AE655" i="17"/>
  <c r="AF655" i="17"/>
  <c r="AG655" i="17"/>
  <c r="AK655" i="17"/>
  <c r="AJ655" i="17"/>
  <c r="N654" i="17" a="1"/>
  <c r="N654" i="17"/>
  <c r="R654" i="17"/>
  <c r="S654" i="17"/>
  <c r="T654" i="17"/>
  <c r="V654" i="17"/>
  <c r="U654" i="17"/>
  <c r="W654" i="17"/>
  <c r="X654" i="17"/>
  <c r="O654" i="17"/>
  <c r="AA654" i="17"/>
  <c r="AB654" i="17"/>
  <c r="AD654" i="17"/>
  <c r="AC654" i="17"/>
  <c r="AE654" i="17"/>
  <c r="AF654" i="17"/>
  <c r="AG654" i="17"/>
  <c r="AK654" i="17"/>
  <c r="AJ654" i="17"/>
  <c r="N653" i="17" a="1"/>
  <c r="N653" i="17"/>
  <c r="R653" i="17"/>
  <c r="S653" i="17"/>
  <c r="T653" i="17"/>
  <c r="V653" i="17"/>
  <c r="U653" i="17"/>
  <c r="W653" i="17"/>
  <c r="X653" i="17"/>
  <c r="O653" i="17"/>
  <c r="AA653" i="17"/>
  <c r="AB653" i="17"/>
  <c r="AD653" i="17"/>
  <c r="AC653" i="17"/>
  <c r="AE653" i="17"/>
  <c r="AF653" i="17"/>
  <c r="AG653" i="17"/>
  <c r="AK653" i="17"/>
  <c r="AJ653" i="17"/>
  <c r="N652" i="17" a="1"/>
  <c r="N652" i="17"/>
  <c r="R652" i="17"/>
  <c r="S652" i="17"/>
  <c r="T652" i="17"/>
  <c r="V652" i="17"/>
  <c r="U652" i="17"/>
  <c r="W652" i="17"/>
  <c r="X652" i="17"/>
  <c r="O652" i="17"/>
  <c r="AA652" i="17"/>
  <c r="AB652" i="17"/>
  <c r="AD652" i="17"/>
  <c r="AC652" i="17"/>
  <c r="AE652" i="17"/>
  <c r="AF652" i="17"/>
  <c r="AG652" i="17"/>
  <c r="AK652" i="17"/>
  <c r="AJ652" i="17"/>
  <c r="N651" i="17" a="1"/>
  <c r="N651" i="17"/>
  <c r="R651" i="17"/>
  <c r="S651" i="17"/>
  <c r="T651" i="17"/>
  <c r="V651" i="17"/>
  <c r="U651" i="17"/>
  <c r="W651" i="17"/>
  <c r="X651" i="17"/>
  <c r="O651" i="17"/>
  <c r="AA651" i="17"/>
  <c r="AB651" i="17"/>
  <c r="AD651" i="17"/>
  <c r="AC651" i="17"/>
  <c r="AE651" i="17"/>
  <c r="AF651" i="17"/>
  <c r="AG651" i="17"/>
  <c r="AK651" i="17"/>
  <c r="AJ651" i="17"/>
  <c r="N650" i="17" a="1"/>
  <c r="N650" i="17"/>
  <c r="R650" i="17"/>
  <c r="S650" i="17"/>
  <c r="T650" i="17"/>
  <c r="V650" i="17"/>
  <c r="U650" i="17"/>
  <c r="W650" i="17"/>
  <c r="X650" i="17"/>
  <c r="O650" i="17"/>
  <c r="AA650" i="17"/>
  <c r="AB650" i="17"/>
  <c r="AD650" i="17"/>
  <c r="AC650" i="17"/>
  <c r="AE650" i="17"/>
  <c r="AF650" i="17"/>
  <c r="AG650" i="17"/>
  <c r="AK650" i="17"/>
  <c r="AJ650" i="17"/>
  <c r="N649" i="17" a="1"/>
  <c r="N649" i="17"/>
  <c r="R649" i="17"/>
  <c r="S649" i="17"/>
  <c r="T649" i="17"/>
  <c r="V649" i="17"/>
  <c r="U649" i="17"/>
  <c r="W649" i="17"/>
  <c r="X649" i="17"/>
  <c r="O649" i="17"/>
  <c r="AA649" i="17"/>
  <c r="AB649" i="17"/>
  <c r="AD649" i="17"/>
  <c r="AC649" i="17"/>
  <c r="AE649" i="17"/>
  <c r="AF649" i="17"/>
  <c r="AG649" i="17"/>
  <c r="AK649" i="17"/>
  <c r="AJ649" i="17"/>
  <c r="N648" i="17" a="1"/>
  <c r="N648" i="17"/>
  <c r="R648" i="17"/>
  <c r="S648" i="17"/>
  <c r="T648" i="17"/>
  <c r="V648" i="17"/>
  <c r="U648" i="17"/>
  <c r="W648" i="17"/>
  <c r="X648" i="17"/>
  <c r="O648" i="17"/>
  <c r="AA648" i="17"/>
  <c r="AB648" i="17"/>
  <c r="AD648" i="17"/>
  <c r="AC648" i="17"/>
  <c r="AE648" i="17"/>
  <c r="AF648" i="17"/>
  <c r="AG648" i="17"/>
  <c r="AK648" i="17"/>
  <c r="AJ648" i="17"/>
  <c r="N647" i="17" a="1"/>
  <c r="N647" i="17"/>
  <c r="R647" i="17"/>
  <c r="S647" i="17"/>
  <c r="T647" i="17"/>
  <c r="V647" i="17"/>
  <c r="U647" i="17"/>
  <c r="W647" i="17"/>
  <c r="X647" i="17"/>
  <c r="O647" i="17"/>
  <c r="AA647" i="17"/>
  <c r="AB647" i="17"/>
  <c r="AD647" i="17"/>
  <c r="AC647" i="17"/>
  <c r="AE647" i="17"/>
  <c r="AF647" i="17"/>
  <c r="AG647" i="17"/>
  <c r="AK647" i="17"/>
  <c r="AJ647" i="17"/>
  <c r="N646" i="17" a="1"/>
  <c r="N646" i="17"/>
  <c r="R646" i="17"/>
  <c r="S646" i="17"/>
  <c r="T646" i="17"/>
  <c r="V646" i="17"/>
  <c r="U646" i="17"/>
  <c r="W646" i="17"/>
  <c r="X646" i="17"/>
  <c r="O646" i="17"/>
  <c r="AA646" i="17"/>
  <c r="AB646" i="17"/>
  <c r="AD646" i="17"/>
  <c r="AC646" i="17"/>
  <c r="AE646" i="17"/>
  <c r="AF646" i="17"/>
  <c r="AG646" i="17"/>
  <c r="AK646" i="17"/>
  <c r="AJ646" i="17"/>
  <c r="N645" i="17" a="1"/>
  <c r="N645" i="17"/>
  <c r="R645" i="17"/>
  <c r="S645" i="17"/>
  <c r="T645" i="17"/>
  <c r="V645" i="17"/>
  <c r="U645" i="17"/>
  <c r="W645" i="17"/>
  <c r="X645" i="17"/>
  <c r="O645" i="17"/>
  <c r="AA645" i="17"/>
  <c r="AB645" i="17"/>
  <c r="AD645" i="17"/>
  <c r="AC645" i="17"/>
  <c r="AE645" i="17"/>
  <c r="AF645" i="17"/>
  <c r="AG645" i="17"/>
  <c r="AK645" i="17"/>
  <c r="AJ645" i="17"/>
  <c r="N644" i="17" a="1"/>
  <c r="N644" i="17"/>
  <c r="R644" i="17"/>
  <c r="S644" i="17"/>
  <c r="T644" i="17"/>
  <c r="V644" i="17"/>
  <c r="U644" i="17"/>
  <c r="W644" i="17"/>
  <c r="X644" i="17"/>
  <c r="O644" i="17"/>
  <c r="AA644" i="17"/>
  <c r="AB644" i="17"/>
  <c r="AD644" i="17"/>
  <c r="AC644" i="17"/>
  <c r="AE644" i="17"/>
  <c r="AF644" i="17"/>
  <c r="AG644" i="17"/>
  <c r="AK644" i="17"/>
  <c r="AJ644" i="17"/>
  <c r="N643" i="17" a="1"/>
  <c r="N643" i="17"/>
  <c r="R643" i="17"/>
  <c r="S643" i="17"/>
  <c r="T643" i="17"/>
  <c r="V643" i="17"/>
  <c r="U643" i="17"/>
  <c r="W643" i="17"/>
  <c r="X643" i="17"/>
  <c r="O643" i="17"/>
  <c r="AA643" i="17"/>
  <c r="AB643" i="17"/>
  <c r="AD643" i="17"/>
  <c r="AC643" i="17"/>
  <c r="AE643" i="17"/>
  <c r="AF643" i="17"/>
  <c r="AG643" i="17"/>
  <c r="AK643" i="17"/>
  <c r="AJ643" i="17"/>
  <c r="N642" i="17" a="1"/>
  <c r="N642" i="17"/>
  <c r="R642" i="17"/>
  <c r="S642" i="17"/>
  <c r="T642" i="17"/>
  <c r="V642" i="17"/>
  <c r="U642" i="17"/>
  <c r="W642" i="17"/>
  <c r="X642" i="17"/>
  <c r="O642" i="17"/>
  <c r="AA642" i="17"/>
  <c r="AB642" i="17"/>
  <c r="AD642" i="17"/>
  <c r="AC642" i="17"/>
  <c r="AE642" i="17"/>
  <c r="AF642" i="17"/>
  <c r="AG642" i="17"/>
  <c r="AK642" i="17"/>
  <c r="AJ642" i="17"/>
  <c r="N641" i="17" a="1"/>
  <c r="N641" i="17"/>
  <c r="R641" i="17"/>
  <c r="S641" i="17"/>
  <c r="T641" i="17"/>
  <c r="V641" i="17"/>
  <c r="U641" i="17"/>
  <c r="W641" i="17"/>
  <c r="X641" i="17"/>
  <c r="O641" i="17"/>
  <c r="AA641" i="17"/>
  <c r="AB641" i="17"/>
  <c r="AD641" i="17"/>
  <c r="AC641" i="17"/>
  <c r="AE641" i="17"/>
  <c r="AF641" i="17"/>
  <c r="AG641" i="17"/>
  <c r="AK641" i="17"/>
  <c r="AJ641" i="17"/>
  <c r="N640" i="17" a="1"/>
  <c r="N640" i="17"/>
  <c r="R640" i="17"/>
  <c r="S640" i="17"/>
  <c r="T640" i="17"/>
  <c r="V640" i="17"/>
  <c r="U640" i="17"/>
  <c r="W640" i="17"/>
  <c r="X640" i="17"/>
  <c r="O640" i="17"/>
  <c r="AA640" i="17"/>
  <c r="AB640" i="17"/>
  <c r="AD640" i="17"/>
  <c r="AC640" i="17"/>
  <c r="AE640" i="17"/>
  <c r="AF640" i="17"/>
  <c r="AG640" i="17"/>
  <c r="AK640" i="17"/>
  <c r="AJ640" i="17"/>
  <c r="N639" i="17" a="1"/>
  <c r="N639" i="17"/>
  <c r="R639" i="17"/>
  <c r="S639" i="17"/>
  <c r="T639" i="17"/>
  <c r="V639" i="17"/>
  <c r="U639" i="17"/>
  <c r="W639" i="17"/>
  <c r="X639" i="17"/>
  <c r="O639" i="17"/>
  <c r="AA639" i="17"/>
  <c r="AB639" i="17"/>
  <c r="AD639" i="17"/>
  <c r="AC639" i="17"/>
  <c r="AE639" i="17"/>
  <c r="AF639" i="17"/>
  <c r="AG639" i="17"/>
  <c r="AK639" i="17"/>
  <c r="AJ639" i="17"/>
  <c r="N638" i="17" a="1"/>
  <c r="N638" i="17"/>
  <c r="R638" i="17"/>
  <c r="S638" i="17"/>
  <c r="T638" i="17"/>
  <c r="V638" i="17"/>
  <c r="U638" i="17"/>
  <c r="W638" i="17"/>
  <c r="X638" i="17"/>
  <c r="O638" i="17"/>
  <c r="AA638" i="17"/>
  <c r="AB638" i="17"/>
  <c r="AD638" i="17"/>
  <c r="AC638" i="17"/>
  <c r="AE638" i="17"/>
  <c r="AF638" i="17"/>
  <c r="AG638" i="17"/>
  <c r="AK638" i="17"/>
  <c r="AJ638" i="17"/>
  <c r="N637" i="17" a="1"/>
  <c r="N637" i="17"/>
  <c r="R637" i="17"/>
  <c r="S637" i="17"/>
  <c r="T637" i="17"/>
  <c r="V637" i="17"/>
  <c r="U637" i="17"/>
  <c r="W637" i="17"/>
  <c r="X637" i="17"/>
  <c r="O637" i="17"/>
  <c r="AA637" i="17"/>
  <c r="AB637" i="17"/>
  <c r="AD637" i="17"/>
  <c r="AC637" i="17"/>
  <c r="AE637" i="17"/>
  <c r="AF637" i="17"/>
  <c r="AG637" i="17"/>
  <c r="AK637" i="17"/>
  <c r="AJ637" i="17"/>
  <c r="N636" i="17" a="1"/>
  <c r="N636" i="17"/>
  <c r="R636" i="17"/>
  <c r="S636" i="17"/>
  <c r="T636" i="17"/>
  <c r="V636" i="17"/>
  <c r="U636" i="17"/>
  <c r="W636" i="17"/>
  <c r="X636" i="17"/>
  <c r="O636" i="17"/>
  <c r="AA636" i="17"/>
  <c r="AB636" i="17"/>
  <c r="AD636" i="17"/>
  <c r="AC636" i="17"/>
  <c r="AE636" i="17"/>
  <c r="AF636" i="17"/>
  <c r="AG636" i="17"/>
  <c r="AK636" i="17"/>
  <c r="AJ636" i="17"/>
  <c r="N635" i="17" a="1"/>
  <c r="N635" i="17"/>
  <c r="R635" i="17"/>
  <c r="S635" i="17"/>
  <c r="T635" i="17"/>
  <c r="V635" i="17"/>
  <c r="U635" i="17"/>
  <c r="W635" i="17"/>
  <c r="X635" i="17"/>
  <c r="O635" i="17"/>
  <c r="AA635" i="17"/>
  <c r="AB635" i="17"/>
  <c r="AD635" i="17"/>
  <c r="AC635" i="17"/>
  <c r="AE635" i="17"/>
  <c r="AF635" i="17"/>
  <c r="AG635" i="17"/>
  <c r="AK635" i="17"/>
  <c r="AJ635" i="17"/>
  <c r="N634" i="17" a="1"/>
  <c r="N634" i="17"/>
  <c r="R634" i="17"/>
  <c r="S634" i="17"/>
  <c r="T634" i="17"/>
  <c r="V634" i="17"/>
  <c r="U634" i="17"/>
  <c r="W634" i="17"/>
  <c r="X634" i="17"/>
  <c r="O634" i="17"/>
  <c r="AA634" i="17"/>
  <c r="AB634" i="17"/>
  <c r="AD634" i="17"/>
  <c r="AC634" i="17"/>
  <c r="AE634" i="17"/>
  <c r="AF634" i="17"/>
  <c r="AG634" i="17"/>
  <c r="AK634" i="17"/>
  <c r="AJ634" i="17"/>
  <c r="N633" i="17" a="1"/>
  <c r="N633" i="17"/>
  <c r="R633" i="17"/>
  <c r="S633" i="17"/>
  <c r="T633" i="17"/>
  <c r="V633" i="17"/>
  <c r="U633" i="17"/>
  <c r="W633" i="17"/>
  <c r="X633" i="17"/>
  <c r="O633" i="17"/>
  <c r="AA633" i="17"/>
  <c r="AB633" i="17"/>
  <c r="AD633" i="17"/>
  <c r="AC633" i="17"/>
  <c r="AE633" i="17"/>
  <c r="AF633" i="17"/>
  <c r="AG633" i="17"/>
  <c r="AK633" i="17"/>
  <c r="AJ633" i="17"/>
  <c r="N632" i="17" a="1"/>
  <c r="N632" i="17"/>
  <c r="R632" i="17"/>
  <c r="S632" i="17"/>
  <c r="T632" i="17"/>
  <c r="V632" i="17"/>
  <c r="U632" i="17"/>
  <c r="W632" i="17"/>
  <c r="X632" i="17"/>
  <c r="O632" i="17"/>
  <c r="AA632" i="17"/>
  <c r="AB632" i="17"/>
  <c r="AD632" i="17"/>
  <c r="AC632" i="17"/>
  <c r="AE632" i="17"/>
  <c r="AF632" i="17"/>
  <c r="AG632" i="17"/>
  <c r="AK632" i="17"/>
  <c r="AJ632" i="17"/>
  <c r="N631" i="17" a="1"/>
  <c r="N631" i="17"/>
  <c r="R631" i="17"/>
  <c r="S631" i="17"/>
  <c r="T631" i="17"/>
  <c r="V631" i="17"/>
  <c r="U631" i="17"/>
  <c r="W631" i="17"/>
  <c r="X631" i="17"/>
  <c r="O631" i="17"/>
  <c r="AA631" i="17"/>
  <c r="AB631" i="17"/>
  <c r="AD631" i="17"/>
  <c r="AC631" i="17"/>
  <c r="AE631" i="17"/>
  <c r="AF631" i="17"/>
  <c r="AG631" i="17"/>
  <c r="AK631" i="17"/>
  <c r="AJ631" i="17"/>
  <c r="N630" i="17" a="1"/>
  <c r="N630" i="17"/>
  <c r="R630" i="17"/>
  <c r="S630" i="17"/>
  <c r="T630" i="17"/>
  <c r="V630" i="17"/>
  <c r="U630" i="17"/>
  <c r="W630" i="17"/>
  <c r="X630" i="17"/>
  <c r="O630" i="17"/>
  <c r="AA630" i="17"/>
  <c r="AB630" i="17"/>
  <c r="AD630" i="17"/>
  <c r="AC630" i="17"/>
  <c r="AE630" i="17"/>
  <c r="AF630" i="17"/>
  <c r="AG630" i="17"/>
  <c r="AK630" i="17"/>
  <c r="AJ630" i="17"/>
  <c r="N629" i="17" a="1"/>
  <c r="N629" i="17"/>
  <c r="R629" i="17"/>
  <c r="S629" i="17"/>
  <c r="T629" i="17"/>
  <c r="V629" i="17"/>
  <c r="U629" i="17"/>
  <c r="W629" i="17"/>
  <c r="X629" i="17"/>
  <c r="O629" i="17"/>
  <c r="AA629" i="17"/>
  <c r="AB629" i="17"/>
  <c r="AD629" i="17"/>
  <c r="AC629" i="17"/>
  <c r="AE629" i="17"/>
  <c r="AF629" i="17"/>
  <c r="AG629" i="17"/>
  <c r="AK629" i="17"/>
  <c r="AJ629" i="17"/>
  <c r="N628" i="17" a="1"/>
  <c r="N628" i="17"/>
  <c r="R628" i="17"/>
  <c r="S628" i="17"/>
  <c r="T628" i="17"/>
  <c r="V628" i="17"/>
  <c r="U628" i="17"/>
  <c r="W628" i="17"/>
  <c r="X628" i="17"/>
  <c r="O628" i="17"/>
  <c r="AA628" i="17"/>
  <c r="AB628" i="17"/>
  <c r="AD628" i="17"/>
  <c r="AC628" i="17"/>
  <c r="AE628" i="17"/>
  <c r="AF628" i="17"/>
  <c r="AG628" i="17"/>
  <c r="AK628" i="17"/>
  <c r="AJ628" i="17"/>
  <c r="N627" i="17" a="1"/>
  <c r="N627" i="17"/>
  <c r="R627" i="17"/>
  <c r="S627" i="17"/>
  <c r="T627" i="17"/>
  <c r="V627" i="17"/>
  <c r="U627" i="17"/>
  <c r="W627" i="17"/>
  <c r="X627" i="17"/>
  <c r="O627" i="17"/>
  <c r="AA627" i="17"/>
  <c r="AB627" i="17"/>
  <c r="AD627" i="17"/>
  <c r="AC627" i="17"/>
  <c r="AE627" i="17"/>
  <c r="AF627" i="17"/>
  <c r="AG627" i="17"/>
  <c r="AK627" i="17"/>
  <c r="AJ627" i="17"/>
  <c r="N626" i="17" a="1"/>
  <c r="N626" i="17"/>
  <c r="R626" i="17"/>
  <c r="S626" i="17"/>
  <c r="T626" i="17"/>
  <c r="V626" i="17"/>
  <c r="U626" i="17"/>
  <c r="W626" i="17"/>
  <c r="X626" i="17"/>
  <c r="O626" i="17"/>
  <c r="AA626" i="17"/>
  <c r="AB626" i="17"/>
  <c r="AD626" i="17"/>
  <c r="AC626" i="17"/>
  <c r="AE626" i="17"/>
  <c r="AF626" i="17"/>
  <c r="AG626" i="17"/>
  <c r="AK626" i="17"/>
  <c r="AJ626" i="17"/>
  <c r="N625" i="17" a="1"/>
  <c r="N625" i="17"/>
  <c r="R625" i="17"/>
  <c r="S625" i="17"/>
  <c r="T625" i="17"/>
  <c r="V625" i="17"/>
  <c r="U625" i="17"/>
  <c r="W625" i="17"/>
  <c r="X625" i="17"/>
  <c r="O625" i="17"/>
  <c r="AA625" i="17"/>
  <c r="AB625" i="17"/>
  <c r="AD625" i="17"/>
  <c r="AC625" i="17"/>
  <c r="AE625" i="17"/>
  <c r="AF625" i="17"/>
  <c r="AG625" i="17"/>
  <c r="AK625" i="17"/>
  <c r="AJ625" i="17"/>
  <c r="N624" i="17" a="1"/>
  <c r="N624" i="17"/>
  <c r="R624" i="17"/>
  <c r="S624" i="17"/>
  <c r="T624" i="17"/>
  <c r="V624" i="17"/>
  <c r="U624" i="17"/>
  <c r="W624" i="17"/>
  <c r="X624" i="17"/>
  <c r="O624" i="17"/>
  <c r="AA624" i="17"/>
  <c r="AB624" i="17"/>
  <c r="AD624" i="17"/>
  <c r="AC624" i="17"/>
  <c r="AE624" i="17"/>
  <c r="AF624" i="17"/>
  <c r="AG624" i="17"/>
  <c r="AK624" i="17"/>
  <c r="AJ624" i="17"/>
  <c r="N623" i="17" a="1"/>
  <c r="N623" i="17"/>
  <c r="R623" i="17"/>
  <c r="S623" i="17"/>
  <c r="T623" i="17"/>
  <c r="V623" i="17"/>
  <c r="U623" i="17"/>
  <c r="W623" i="17"/>
  <c r="X623" i="17"/>
  <c r="O623" i="17"/>
  <c r="AA623" i="17"/>
  <c r="AB623" i="17"/>
  <c r="AD623" i="17"/>
  <c r="AC623" i="17"/>
  <c r="AE623" i="17"/>
  <c r="AF623" i="17"/>
  <c r="AG623" i="17"/>
  <c r="AK623" i="17"/>
  <c r="AJ623" i="17"/>
  <c r="N622" i="17" a="1"/>
  <c r="N622" i="17"/>
  <c r="R622" i="17"/>
  <c r="S622" i="17"/>
  <c r="T622" i="17"/>
  <c r="V622" i="17"/>
  <c r="U622" i="17"/>
  <c r="W622" i="17"/>
  <c r="X622" i="17"/>
  <c r="O622" i="17"/>
  <c r="AA622" i="17"/>
  <c r="AB622" i="17"/>
  <c r="AD622" i="17"/>
  <c r="AC622" i="17"/>
  <c r="AE622" i="17"/>
  <c r="AF622" i="17"/>
  <c r="AG622" i="17"/>
  <c r="AK622" i="17"/>
  <c r="AJ622" i="17"/>
  <c r="N621" i="17" a="1"/>
  <c r="N621" i="17"/>
  <c r="R621" i="17"/>
  <c r="S621" i="17"/>
  <c r="T621" i="17"/>
  <c r="V621" i="17"/>
  <c r="U621" i="17"/>
  <c r="W621" i="17"/>
  <c r="X621" i="17"/>
  <c r="O621" i="17"/>
  <c r="AA621" i="17"/>
  <c r="AB621" i="17"/>
  <c r="AD621" i="17"/>
  <c r="AC621" i="17"/>
  <c r="AE621" i="17"/>
  <c r="AF621" i="17"/>
  <c r="AG621" i="17"/>
  <c r="AK621" i="17"/>
  <c r="AJ621" i="17"/>
  <c r="N620" i="17" a="1"/>
  <c r="N620" i="17"/>
  <c r="R620" i="17"/>
  <c r="S620" i="17"/>
  <c r="T620" i="17"/>
  <c r="V620" i="17"/>
  <c r="U620" i="17"/>
  <c r="W620" i="17"/>
  <c r="X620" i="17"/>
  <c r="O620" i="17"/>
  <c r="AA620" i="17"/>
  <c r="AB620" i="17"/>
  <c r="AD620" i="17"/>
  <c r="AC620" i="17"/>
  <c r="AE620" i="17"/>
  <c r="AF620" i="17"/>
  <c r="AG620" i="17"/>
  <c r="AK620" i="17"/>
  <c r="AJ620" i="17"/>
  <c r="N619" i="17" a="1"/>
  <c r="N619" i="17"/>
  <c r="R619" i="17"/>
  <c r="S619" i="17"/>
  <c r="T619" i="17"/>
  <c r="V619" i="17"/>
  <c r="U619" i="17"/>
  <c r="W619" i="17"/>
  <c r="X619" i="17"/>
  <c r="O619" i="17"/>
  <c r="AA619" i="17"/>
  <c r="AB619" i="17"/>
  <c r="AD619" i="17"/>
  <c r="AC619" i="17"/>
  <c r="AE619" i="17"/>
  <c r="AF619" i="17"/>
  <c r="AG619" i="17"/>
  <c r="AK619" i="17"/>
  <c r="AJ619" i="17"/>
  <c r="N618" i="17" a="1"/>
  <c r="N618" i="17"/>
  <c r="R618" i="17"/>
  <c r="S618" i="17"/>
  <c r="T618" i="17"/>
  <c r="V618" i="17"/>
  <c r="U618" i="17"/>
  <c r="W618" i="17"/>
  <c r="X618" i="17"/>
  <c r="O618" i="17"/>
  <c r="AA618" i="17"/>
  <c r="AB618" i="17"/>
  <c r="AD618" i="17"/>
  <c r="AC618" i="17"/>
  <c r="AE618" i="17"/>
  <c r="AF618" i="17"/>
  <c r="AG618" i="17"/>
  <c r="AK618" i="17"/>
  <c r="AJ618" i="17"/>
  <c r="N617" i="17" a="1"/>
  <c r="N617" i="17"/>
  <c r="R617" i="17"/>
  <c r="S617" i="17"/>
  <c r="T617" i="17"/>
  <c r="V617" i="17"/>
  <c r="U617" i="17"/>
  <c r="W617" i="17"/>
  <c r="X617" i="17"/>
  <c r="O617" i="17"/>
  <c r="AA617" i="17"/>
  <c r="AB617" i="17"/>
  <c r="AD617" i="17"/>
  <c r="AC617" i="17"/>
  <c r="AE617" i="17"/>
  <c r="AF617" i="17"/>
  <c r="AG617" i="17"/>
  <c r="AK617" i="17"/>
  <c r="AJ617" i="17"/>
  <c r="N616" i="17" a="1"/>
  <c r="N616" i="17"/>
  <c r="R616" i="17"/>
  <c r="S616" i="17"/>
  <c r="T616" i="17"/>
  <c r="V616" i="17"/>
  <c r="U616" i="17"/>
  <c r="W616" i="17"/>
  <c r="X616" i="17"/>
  <c r="O616" i="17"/>
  <c r="AA616" i="17"/>
  <c r="AB616" i="17"/>
  <c r="AD616" i="17"/>
  <c r="AC616" i="17"/>
  <c r="AE616" i="17"/>
  <c r="AF616" i="17"/>
  <c r="AG616" i="17"/>
  <c r="AK616" i="17"/>
  <c r="AJ616" i="17"/>
  <c r="N615" i="17" a="1"/>
  <c r="N615" i="17"/>
  <c r="R615" i="17"/>
  <c r="S615" i="17"/>
  <c r="T615" i="17"/>
  <c r="V615" i="17"/>
  <c r="U615" i="17"/>
  <c r="W615" i="17"/>
  <c r="X615" i="17"/>
  <c r="O615" i="17"/>
  <c r="AA615" i="17"/>
  <c r="AB615" i="17"/>
  <c r="AD615" i="17"/>
  <c r="AC615" i="17"/>
  <c r="AE615" i="17"/>
  <c r="AF615" i="17"/>
  <c r="AG615" i="17"/>
  <c r="AK615" i="17"/>
  <c r="AJ615" i="17"/>
  <c r="N614" i="17" a="1"/>
  <c r="N614" i="17"/>
  <c r="R614" i="17"/>
  <c r="S614" i="17"/>
  <c r="T614" i="17"/>
  <c r="V614" i="17"/>
  <c r="U614" i="17"/>
  <c r="W614" i="17"/>
  <c r="X614" i="17"/>
  <c r="O614" i="17"/>
  <c r="AA614" i="17"/>
  <c r="AB614" i="17"/>
  <c r="AD614" i="17"/>
  <c r="AC614" i="17"/>
  <c r="AE614" i="17"/>
  <c r="AF614" i="17"/>
  <c r="AG614" i="17"/>
  <c r="AK614" i="17"/>
  <c r="AJ614" i="17"/>
  <c r="N613" i="17" a="1"/>
  <c r="N613" i="17"/>
  <c r="R613" i="17"/>
  <c r="S613" i="17"/>
  <c r="T613" i="17"/>
  <c r="V613" i="17"/>
  <c r="U613" i="17"/>
  <c r="W613" i="17"/>
  <c r="X613" i="17"/>
  <c r="O613" i="17"/>
  <c r="AA613" i="17"/>
  <c r="AB613" i="17"/>
  <c r="AD613" i="17"/>
  <c r="AC613" i="17"/>
  <c r="AE613" i="17"/>
  <c r="AF613" i="17"/>
  <c r="AG613" i="17"/>
  <c r="AK613" i="17"/>
  <c r="AJ613" i="17"/>
  <c r="N612" i="17" a="1"/>
  <c r="N612" i="17"/>
  <c r="R612" i="17"/>
  <c r="S612" i="17"/>
  <c r="T612" i="17"/>
  <c r="V612" i="17"/>
  <c r="U612" i="17"/>
  <c r="W612" i="17"/>
  <c r="X612" i="17"/>
  <c r="O612" i="17"/>
  <c r="AA612" i="17"/>
  <c r="AB612" i="17"/>
  <c r="AD612" i="17"/>
  <c r="AC612" i="17"/>
  <c r="AE612" i="17"/>
  <c r="AF612" i="17"/>
  <c r="AG612" i="17"/>
  <c r="AK612" i="17"/>
  <c r="AJ612" i="17"/>
  <c r="N611" i="17" a="1"/>
  <c r="N611" i="17"/>
  <c r="R611" i="17"/>
  <c r="S611" i="17"/>
  <c r="T611" i="17"/>
  <c r="V611" i="17"/>
  <c r="U611" i="17"/>
  <c r="W611" i="17"/>
  <c r="X611" i="17"/>
  <c r="O611" i="17"/>
  <c r="AA611" i="17"/>
  <c r="AB611" i="17"/>
  <c r="AD611" i="17"/>
  <c r="AC611" i="17"/>
  <c r="AE611" i="17"/>
  <c r="AF611" i="17"/>
  <c r="AG611" i="17"/>
  <c r="AK611" i="17"/>
  <c r="AJ611" i="17"/>
  <c r="N610" i="17" a="1"/>
  <c r="N610" i="17"/>
  <c r="R610" i="17"/>
  <c r="S610" i="17"/>
  <c r="T610" i="17"/>
  <c r="V610" i="17"/>
  <c r="U610" i="17"/>
  <c r="W610" i="17"/>
  <c r="X610" i="17"/>
  <c r="O610" i="17"/>
  <c r="AA610" i="17"/>
  <c r="AB610" i="17"/>
  <c r="AD610" i="17"/>
  <c r="AC610" i="17"/>
  <c r="AE610" i="17"/>
  <c r="AF610" i="17"/>
  <c r="AG610" i="17"/>
  <c r="AK610" i="17"/>
  <c r="AJ610" i="17"/>
  <c r="N609" i="17" a="1"/>
  <c r="N609" i="17"/>
  <c r="R609" i="17"/>
  <c r="S609" i="17"/>
  <c r="T609" i="17"/>
  <c r="V609" i="17"/>
  <c r="U609" i="17"/>
  <c r="W609" i="17"/>
  <c r="X609" i="17"/>
  <c r="O609" i="17"/>
  <c r="AA609" i="17"/>
  <c r="AB609" i="17"/>
  <c r="AD609" i="17"/>
  <c r="AC609" i="17"/>
  <c r="AE609" i="17"/>
  <c r="AF609" i="17"/>
  <c r="AG609" i="17"/>
  <c r="AK609" i="17"/>
  <c r="AJ609" i="17"/>
  <c r="N608" i="17" a="1"/>
  <c r="N608" i="17"/>
  <c r="R608" i="17"/>
  <c r="S608" i="17"/>
  <c r="T608" i="17"/>
  <c r="V608" i="17"/>
  <c r="U608" i="17"/>
  <c r="W608" i="17"/>
  <c r="X608" i="17"/>
  <c r="O608" i="17"/>
  <c r="AA608" i="17"/>
  <c r="AB608" i="17"/>
  <c r="AD608" i="17"/>
  <c r="AC608" i="17"/>
  <c r="AE608" i="17"/>
  <c r="AF608" i="17"/>
  <c r="AG608" i="17"/>
  <c r="AK608" i="17"/>
  <c r="AJ608" i="17"/>
  <c r="N607" i="17" a="1"/>
  <c r="N607" i="17"/>
  <c r="R607" i="17"/>
  <c r="S607" i="17"/>
  <c r="T607" i="17"/>
  <c r="V607" i="17"/>
  <c r="U607" i="17"/>
  <c r="W607" i="17"/>
  <c r="X607" i="17"/>
  <c r="O607" i="17"/>
  <c r="AA607" i="17"/>
  <c r="AB607" i="17"/>
  <c r="AD607" i="17"/>
  <c r="AC607" i="17"/>
  <c r="AE607" i="17"/>
  <c r="AF607" i="17"/>
  <c r="AG607" i="17"/>
  <c r="AK607" i="17"/>
  <c r="AJ607" i="17"/>
  <c r="N606" i="17" a="1"/>
  <c r="N606" i="17"/>
  <c r="R606" i="17"/>
  <c r="S606" i="17"/>
  <c r="T606" i="17"/>
  <c r="V606" i="17"/>
  <c r="U606" i="17"/>
  <c r="W606" i="17"/>
  <c r="X606" i="17"/>
  <c r="O606" i="17"/>
  <c r="AA606" i="17"/>
  <c r="AB606" i="17"/>
  <c r="AD606" i="17"/>
  <c r="AC606" i="17"/>
  <c r="AE606" i="17"/>
  <c r="AF606" i="17"/>
  <c r="AG606" i="17"/>
  <c r="AK606" i="17"/>
  <c r="AJ606" i="17"/>
  <c r="N605" i="17" a="1"/>
  <c r="N605" i="17"/>
  <c r="R605" i="17"/>
  <c r="S605" i="17"/>
  <c r="T605" i="17"/>
  <c r="V605" i="17"/>
  <c r="U605" i="17"/>
  <c r="W605" i="17"/>
  <c r="X605" i="17"/>
  <c r="O605" i="17"/>
  <c r="AA605" i="17"/>
  <c r="AB605" i="17"/>
  <c r="AD605" i="17"/>
  <c r="AC605" i="17"/>
  <c r="AE605" i="17"/>
  <c r="AF605" i="17"/>
  <c r="AG605" i="17"/>
  <c r="AK605" i="17"/>
  <c r="AJ605" i="17"/>
  <c r="N604" i="17" a="1"/>
  <c r="N604" i="17"/>
  <c r="R604" i="17"/>
  <c r="S604" i="17"/>
  <c r="T604" i="17"/>
  <c r="V604" i="17"/>
  <c r="U604" i="17"/>
  <c r="W604" i="17"/>
  <c r="X604" i="17"/>
  <c r="O604" i="17"/>
  <c r="AA604" i="17"/>
  <c r="AB604" i="17"/>
  <c r="AD604" i="17"/>
  <c r="AC604" i="17"/>
  <c r="AE604" i="17"/>
  <c r="AF604" i="17"/>
  <c r="AG604" i="17"/>
  <c r="AK604" i="17"/>
  <c r="AJ604" i="17"/>
  <c r="N603" i="17" a="1"/>
  <c r="N603" i="17"/>
  <c r="R603" i="17"/>
  <c r="S603" i="17"/>
  <c r="T603" i="17"/>
  <c r="V603" i="17"/>
  <c r="U603" i="17"/>
  <c r="W603" i="17"/>
  <c r="X603" i="17"/>
  <c r="O603" i="17"/>
  <c r="AA603" i="17"/>
  <c r="AB603" i="17"/>
  <c r="AD603" i="17"/>
  <c r="AC603" i="17"/>
  <c r="AE603" i="17"/>
  <c r="AF603" i="17"/>
  <c r="AG603" i="17"/>
  <c r="AK603" i="17"/>
  <c r="AJ603" i="17"/>
  <c r="N602" i="17" a="1"/>
  <c r="N602" i="17"/>
  <c r="R602" i="17"/>
  <c r="S602" i="17"/>
  <c r="T602" i="17"/>
  <c r="V602" i="17"/>
  <c r="U602" i="17"/>
  <c r="W602" i="17"/>
  <c r="X602" i="17"/>
  <c r="O602" i="17"/>
  <c r="AA602" i="17"/>
  <c r="AB602" i="17"/>
  <c r="AD602" i="17"/>
  <c r="AC602" i="17"/>
  <c r="AE602" i="17"/>
  <c r="AF602" i="17"/>
  <c r="AG602" i="17"/>
  <c r="AK602" i="17"/>
  <c r="AJ602" i="17"/>
  <c r="N601" i="17" a="1"/>
  <c r="N601" i="17"/>
  <c r="R601" i="17"/>
  <c r="S601" i="17"/>
  <c r="T601" i="17"/>
  <c r="V601" i="17"/>
  <c r="U601" i="17"/>
  <c r="W601" i="17"/>
  <c r="X601" i="17"/>
  <c r="O601" i="17"/>
  <c r="AA601" i="17"/>
  <c r="AB601" i="17"/>
  <c r="AD601" i="17"/>
  <c r="AC601" i="17"/>
  <c r="AE601" i="17"/>
  <c r="AF601" i="17"/>
  <c r="AG601" i="17"/>
  <c r="AK601" i="17"/>
  <c r="AJ601" i="17"/>
  <c r="N600" i="17" a="1"/>
  <c r="N600" i="17"/>
  <c r="R600" i="17"/>
  <c r="S600" i="17"/>
  <c r="T600" i="17"/>
  <c r="V600" i="17"/>
  <c r="U600" i="17"/>
  <c r="W600" i="17"/>
  <c r="X600" i="17"/>
  <c r="O600" i="17"/>
  <c r="AA600" i="17"/>
  <c r="AB600" i="17"/>
  <c r="AD600" i="17"/>
  <c r="AC600" i="17"/>
  <c r="AE600" i="17"/>
  <c r="AF600" i="17"/>
  <c r="AG600" i="17"/>
  <c r="AK600" i="17"/>
  <c r="AJ600" i="17"/>
  <c r="N599" i="17" a="1"/>
  <c r="N599" i="17"/>
  <c r="R599" i="17"/>
  <c r="S599" i="17"/>
  <c r="T599" i="17"/>
  <c r="V599" i="17"/>
  <c r="U599" i="17"/>
  <c r="W599" i="17"/>
  <c r="X599" i="17"/>
  <c r="O599" i="17"/>
  <c r="AA599" i="17"/>
  <c r="AB599" i="17"/>
  <c r="AD599" i="17"/>
  <c r="AC599" i="17"/>
  <c r="AE599" i="17"/>
  <c r="AF599" i="17"/>
  <c r="AG599" i="17"/>
  <c r="AK599" i="17"/>
  <c r="AJ599" i="17"/>
  <c r="N598" i="17" a="1"/>
  <c r="N598" i="17"/>
  <c r="R598" i="17"/>
  <c r="S598" i="17"/>
  <c r="T598" i="17"/>
  <c r="V598" i="17"/>
  <c r="U598" i="17"/>
  <c r="W598" i="17"/>
  <c r="X598" i="17"/>
  <c r="O598" i="17"/>
  <c r="AA598" i="17"/>
  <c r="AB598" i="17"/>
  <c r="AD598" i="17"/>
  <c r="AC598" i="17"/>
  <c r="AE598" i="17"/>
  <c r="AF598" i="17"/>
  <c r="AG598" i="17"/>
  <c r="AK598" i="17"/>
  <c r="AJ598" i="17"/>
  <c r="N597" i="17" a="1"/>
  <c r="N597" i="17"/>
  <c r="R597" i="17"/>
  <c r="S597" i="17"/>
  <c r="T597" i="17"/>
  <c r="V597" i="17"/>
  <c r="U597" i="17"/>
  <c r="W597" i="17"/>
  <c r="X597" i="17"/>
  <c r="O597" i="17"/>
  <c r="AA597" i="17"/>
  <c r="AB597" i="17"/>
  <c r="AD597" i="17"/>
  <c r="AC597" i="17"/>
  <c r="AE597" i="17"/>
  <c r="AF597" i="17"/>
  <c r="AG597" i="17"/>
  <c r="AK597" i="17"/>
  <c r="AJ597" i="17"/>
  <c r="N596" i="17" a="1"/>
  <c r="N596" i="17"/>
  <c r="R596" i="17"/>
  <c r="S596" i="17"/>
  <c r="T596" i="17"/>
  <c r="V596" i="17"/>
  <c r="U596" i="17"/>
  <c r="W596" i="17"/>
  <c r="X596" i="17"/>
  <c r="O596" i="17"/>
  <c r="AA596" i="17"/>
  <c r="AB596" i="17"/>
  <c r="AD596" i="17"/>
  <c r="AC596" i="17"/>
  <c r="AE596" i="17"/>
  <c r="AF596" i="17"/>
  <c r="AG596" i="17"/>
  <c r="AK596" i="17"/>
  <c r="AJ596" i="17"/>
  <c r="N595" i="17" a="1"/>
  <c r="N595" i="17"/>
  <c r="R595" i="17"/>
  <c r="S595" i="17"/>
  <c r="T595" i="17"/>
  <c r="V595" i="17"/>
  <c r="U595" i="17"/>
  <c r="W595" i="17"/>
  <c r="X595" i="17"/>
  <c r="O595" i="17"/>
  <c r="AA595" i="17"/>
  <c r="AB595" i="17"/>
  <c r="AD595" i="17"/>
  <c r="AC595" i="17"/>
  <c r="AE595" i="17"/>
  <c r="AF595" i="17"/>
  <c r="AG595" i="17"/>
  <c r="AK595" i="17"/>
  <c r="AJ595" i="17"/>
  <c r="N594" i="17" a="1"/>
  <c r="N594" i="17"/>
  <c r="R594" i="17"/>
  <c r="S594" i="17"/>
  <c r="T594" i="17"/>
  <c r="V594" i="17"/>
  <c r="U594" i="17"/>
  <c r="W594" i="17"/>
  <c r="X594" i="17"/>
  <c r="O594" i="17"/>
  <c r="AA594" i="17"/>
  <c r="AB594" i="17"/>
  <c r="AD594" i="17"/>
  <c r="AC594" i="17"/>
  <c r="AE594" i="17"/>
  <c r="AF594" i="17"/>
  <c r="AG594" i="17"/>
  <c r="AK594" i="17"/>
  <c r="AJ594" i="17"/>
  <c r="N593" i="17" a="1"/>
  <c r="N593" i="17"/>
  <c r="R593" i="17"/>
  <c r="S593" i="17"/>
  <c r="T593" i="17"/>
  <c r="V593" i="17"/>
  <c r="U593" i="17"/>
  <c r="W593" i="17"/>
  <c r="X593" i="17"/>
  <c r="O593" i="17"/>
  <c r="AA593" i="17"/>
  <c r="AB593" i="17"/>
  <c r="AD593" i="17"/>
  <c r="AC593" i="17"/>
  <c r="AE593" i="17"/>
  <c r="AF593" i="17"/>
  <c r="AG593" i="17"/>
  <c r="AK593" i="17"/>
  <c r="AJ593" i="17"/>
  <c r="N592" i="17" a="1"/>
  <c r="N592" i="17"/>
  <c r="R592" i="17"/>
  <c r="S592" i="17"/>
  <c r="T592" i="17"/>
  <c r="V592" i="17"/>
  <c r="U592" i="17"/>
  <c r="W592" i="17"/>
  <c r="X592" i="17"/>
  <c r="O592" i="17"/>
  <c r="AA592" i="17"/>
  <c r="AB592" i="17"/>
  <c r="AD592" i="17"/>
  <c r="AC592" i="17"/>
  <c r="AE592" i="17"/>
  <c r="AF592" i="17"/>
  <c r="AG592" i="17"/>
  <c r="AK592" i="17"/>
  <c r="AJ592" i="17"/>
  <c r="N591" i="17" a="1"/>
  <c r="N591" i="17"/>
  <c r="R591" i="17"/>
  <c r="S591" i="17"/>
  <c r="T591" i="17"/>
  <c r="V591" i="17"/>
  <c r="U591" i="17"/>
  <c r="W591" i="17"/>
  <c r="X591" i="17"/>
  <c r="O591" i="17"/>
  <c r="AA591" i="17"/>
  <c r="AB591" i="17"/>
  <c r="AD591" i="17"/>
  <c r="AC591" i="17"/>
  <c r="AE591" i="17"/>
  <c r="AF591" i="17"/>
  <c r="AG591" i="17"/>
  <c r="AK591" i="17"/>
  <c r="AJ591" i="17"/>
  <c r="N590" i="17" a="1"/>
  <c r="N590" i="17"/>
  <c r="R590" i="17"/>
  <c r="S590" i="17"/>
  <c r="T590" i="17"/>
  <c r="V590" i="17"/>
  <c r="U590" i="17"/>
  <c r="W590" i="17"/>
  <c r="X590" i="17"/>
  <c r="O590" i="17"/>
  <c r="AA590" i="17"/>
  <c r="AB590" i="17"/>
  <c r="AD590" i="17"/>
  <c r="AC590" i="17"/>
  <c r="AE590" i="17"/>
  <c r="AF590" i="17"/>
  <c r="AG590" i="17"/>
  <c r="AK590" i="17"/>
  <c r="AJ590" i="17"/>
  <c r="N589" i="17" a="1"/>
  <c r="N589" i="17"/>
  <c r="R589" i="17"/>
  <c r="S589" i="17"/>
  <c r="T589" i="17"/>
  <c r="V589" i="17"/>
  <c r="U589" i="17"/>
  <c r="W589" i="17"/>
  <c r="X589" i="17"/>
  <c r="O589" i="17"/>
  <c r="AA589" i="17"/>
  <c r="AB589" i="17"/>
  <c r="AD589" i="17"/>
  <c r="AC589" i="17"/>
  <c r="AE589" i="17"/>
  <c r="AF589" i="17"/>
  <c r="AG589" i="17"/>
  <c r="AK589" i="17"/>
  <c r="AJ589" i="17"/>
  <c r="N588" i="17" a="1"/>
  <c r="N588" i="17"/>
  <c r="R588" i="17"/>
  <c r="S588" i="17"/>
  <c r="T588" i="17"/>
  <c r="V588" i="17"/>
  <c r="U588" i="17"/>
  <c r="W588" i="17"/>
  <c r="X588" i="17"/>
  <c r="O588" i="17"/>
  <c r="AA588" i="17"/>
  <c r="AB588" i="17"/>
  <c r="AD588" i="17"/>
  <c r="AC588" i="17"/>
  <c r="AE588" i="17"/>
  <c r="AF588" i="17"/>
  <c r="AG588" i="17"/>
  <c r="AK588" i="17"/>
  <c r="AJ588" i="17"/>
  <c r="N587" i="17" a="1"/>
  <c r="N587" i="17"/>
  <c r="R587" i="17"/>
  <c r="S587" i="17"/>
  <c r="T587" i="17"/>
  <c r="V587" i="17"/>
  <c r="U587" i="17"/>
  <c r="W587" i="17"/>
  <c r="X587" i="17"/>
  <c r="O587" i="17"/>
  <c r="AA587" i="17"/>
  <c r="AB587" i="17"/>
  <c r="AD587" i="17"/>
  <c r="AC587" i="17"/>
  <c r="AE587" i="17"/>
  <c r="AF587" i="17"/>
  <c r="AG587" i="17"/>
  <c r="AK587" i="17"/>
  <c r="AJ587" i="17"/>
  <c r="N586" i="17" a="1"/>
  <c r="N586" i="17"/>
  <c r="R586" i="17"/>
  <c r="S586" i="17"/>
  <c r="T586" i="17"/>
  <c r="V586" i="17"/>
  <c r="U586" i="17"/>
  <c r="W586" i="17"/>
  <c r="X586" i="17"/>
  <c r="O586" i="17"/>
  <c r="AA586" i="17"/>
  <c r="AB586" i="17"/>
  <c r="AD586" i="17"/>
  <c r="AC586" i="17"/>
  <c r="AE586" i="17"/>
  <c r="AF586" i="17"/>
  <c r="AG586" i="17"/>
  <c r="AK586" i="17"/>
  <c r="AJ586" i="17"/>
  <c r="N585" i="17" a="1"/>
  <c r="N585" i="17"/>
  <c r="R585" i="17"/>
  <c r="S585" i="17"/>
  <c r="T585" i="17"/>
  <c r="V585" i="17"/>
  <c r="U585" i="17"/>
  <c r="W585" i="17"/>
  <c r="X585" i="17"/>
  <c r="O585" i="17"/>
  <c r="AA585" i="17"/>
  <c r="AB585" i="17"/>
  <c r="AD585" i="17"/>
  <c r="AC585" i="17"/>
  <c r="AE585" i="17"/>
  <c r="AF585" i="17"/>
  <c r="AG585" i="17"/>
  <c r="AK585" i="17"/>
  <c r="AJ585" i="17"/>
  <c r="N584" i="17" a="1"/>
  <c r="N584" i="17"/>
  <c r="R584" i="17"/>
  <c r="S584" i="17"/>
  <c r="T584" i="17"/>
  <c r="V584" i="17"/>
  <c r="U584" i="17"/>
  <c r="W584" i="17"/>
  <c r="X584" i="17"/>
  <c r="O584" i="17"/>
  <c r="AA584" i="17"/>
  <c r="AB584" i="17"/>
  <c r="AD584" i="17"/>
  <c r="AC584" i="17"/>
  <c r="AE584" i="17"/>
  <c r="AF584" i="17"/>
  <c r="AG584" i="17"/>
  <c r="AK584" i="17"/>
  <c r="AJ584" i="17"/>
  <c r="N583" i="17" a="1"/>
  <c r="N583" i="17"/>
  <c r="R583" i="17"/>
  <c r="S583" i="17"/>
  <c r="T583" i="17"/>
  <c r="V583" i="17"/>
  <c r="U583" i="17"/>
  <c r="W583" i="17"/>
  <c r="X583" i="17"/>
  <c r="O583" i="17"/>
  <c r="AA583" i="17"/>
  <c r="AB583" i="17"/>
  <c r="AD583" i="17"/>
  <c r="AC583" i="17"/>
  <c r="AE583" i="17"/>
  <c r="AF583" i="17"/>
  <c r="AG583" i="17"/>
  <c r="AK583" i="17"/>
  <c r="AJ583" i="17"/>
  <c r="N582" i="17" a="1"/>
  <c r="N582" i="17"/>
  <c r="R582" i="17"/>
  <c r="S582" i="17"/>
  <c r="T582" i="17"/>
  <c r="V582" i="17"/>
  <c r="U582" i="17"/>
  <c r="W582" i="17"/>
  <c r="X582" i="17"/>
  <c r="O582" i="17"/>
  <c r="AA582" i="17"/>
  <c r="AB582" i="17"/>
  <c r="AD582" i="17"/>
  <c r="AC582" i="17"/>
  <c r="AE582" i="17"/>
  <c r="AF582" i="17"/>
  <c r="AG582" i="17"/>
  <c r="AK582" i="17"/>
  <c r="AJ582" i="17"/>
  <c r="N581" i="17" a="1"/>
  <c r="N581" i="17"/>
  <c r="R581" i="17"/>
  <c r="S581" i="17"/>
  <c r="T581" i="17"/>
  <c r="V581" i="17"/>
  <c r="U581" i="17"/>
  <c r="W581" i="17"/>
  <c r="X581" i="17"/>
  <c r="O581" i="17"/>
  <c r="AA581" i="17"/>
  <c r="AB581" i="17"/>
  <c r="AD581" i="17"/>
  <c r="AC581" i="17"/>
  <c r="AE581" i="17"/>
  <c r="AF581" i="17"/>
  <c r="AG581" i="17"/>
  <c r="AK581" i="17"/>
  <c r="AJ581" i="17"/>
  <c r="N580" i="17" a="1"/>
  <c r="N580" i="17"/>
  <c r="R580" i="17"/>
  <c r="S580" i="17"/>
  <c r="T580" i="17"/>
  <c r="V580" i="17"/>
  <c r="U580" i="17"/>
  <c r="W580" i="17"/>
  <c r="X580" i="17"/>
  <c r="O580" i="17"/>
  <c r="AA580" i="17"/>
  <c r="AB580" i="17"/>
  <c r="AD580" i="17"/>
  <c r="AC580" i="17"/>
  <c r="AE580" i="17"/>
  <c r="AF580" i="17"/>
  <c r="AG580" i="17"/>
  <c r="AK580" i="17"/>
  <c r="AJ580" i="17"/>
  <c r="N579" i="17" a="1"/>
  <c r="N579" i="17"/>
  <c r="R579" i="17"/>
  <c r="S579" i="17"/>
  <c r="T579" i="17"/>
  <c r="V579" i="17"/>
  <c r="U579" i="17"/>
  <c r="W579" i="17"/>
  <c r="X579" i="17"/>
  <c r="O579" i="17"/>
  <c r="AA579" i="17"/>
  <c r="AB579" i="17"/>
  <c r="AD579" i="17"/>
  <c r="AC579" i="17"/>
  <c r="AE579" i="17"/>
  <c r="AF579" i="17"/>
  <c r="AG579" i="17"/>
  <c r="AK579" i="17"/>
  <c r="AJ579" i="17"/>
  <c r="N578" i="17" a="1"/>
  <c r="N578" i="17"/>
  <c r="R578" i="17"/>
  <c r="S578" i="17"/>
  <c r="T578" i="17"/>
  <c r="V578" i="17"/>
  <c r="U578" i="17"/>
  <c r="W578" i="17"/>
  <c r="X578" i="17"/>
  <c r="O578" i="17"/>
  <c r="AA578" i="17"/>
  <c r="AB578" i="17"/>
  <c r="AD578" i="17"/>
  <c r="AC578" i="17"/>
  <c r="AE578" i="17"/>
  <c r="AF578" i="17"/>
  <c r="AG578" i="17"/>
  <c r="AK578" i="17"/>
  <c r="AJ578" i="17"/>
  <c r="N577" i="17" a="1"/>
  <c r="N577" i="17"/>
  <c r="R577" i="17"/>
  <c r="S577" i="17"/>
  <c r="T577" i="17"/>
  <c r="V577" i="17"/>
  <c r="U577" i="17"/>
  <c r="W577" i="17"/>
  <c r="X577" i="17"/>
  <c r="O577" i="17"/>
  <c r="AA577" i="17"/>
  <c r="AB577" i="17"/>
  <c r="AD577" i="17"/>
  <c r="AC577" i="17"/>
  <c r="AE577" i="17"/>
  <c r="AF577" i="17"/>
  <c r="AG577" i="17"/>
  <c r="AK577" i="17"/>
  <c r="AJ577" i="17"/>
  <c r="N576" i="17" a="1"/>
  <c r="N576" i="17"/>
  <c r="R576" i="17"/>
  <c r="S576" i="17"/>
  <c r="T576" i="17"/>
  <c r="V576" i="17"/>
  <c r="U576" i="17"/>
  <c r="W576" i="17"/>
  <c r="X576" i="17"/>
  <c r="O576" i="17"/>
  <c r="AA576" i="17"/>
  <c r="AB576" i="17"/>
  <c r="AD576" i="17"/>
  <c r="AC576" i="17"/>
  <c r="AE576" i="17"/>
  <c r="AF576" i="17"/>
  <c r="AG576" i="17"/>
  <c r="AK576" i="17"/>
  <c r="AJ576" i="17"/>
  <c r="N575" i="17" a="1"/>
  <c r="N575" i="17"/>
  <c r="R575" i="17"/>
  <c r="S575" i="17"/>
  <c r="T575" i="17"/>
  <c r="V575" i="17"/>
  <c r="U575" i="17"/>
  <c r="W575" i="17"/>
  <c r="X575" i="17"/>
  <c r="O575" i="17"/>
  <c r="AA575" i="17"/>
  <c r="AB575" i="17"/>
  <c r="AD575" i="17"/>
  <c r="AC575" i="17"/>
  <c r="AE575" i="17"/>
  <c r="AF575" i="17"/>
  <c r="AG575" i="17"/>
  <c r="AK575" i="17"/>
  <c r="AJ575" i="17"/>
  <c r="N574" i="17" a="1"/>
  <c r="N574" i="17"/>
  <c r="R574" i="17"/>
  <c r="S574" i="17"/>
  <c r="T574" i="17"/>
  <c r="V574" i="17"/>
  <c r="U574" i="17"/>
  <c r="W574" i="17"/>
  <c r="X574" i="17"/>
  <c r="O574" i="17"/>
  <c r="AA574" i="17"/>
  <c r="AB574" i="17"/>
  <c r="AD574" i="17"/>
  <c r="AC574" i="17"/>
  <c r="AE574" i="17"/>
  <c r="AF574" i="17"/>
  <c r="AG574" i="17"/>
  <c r="AK574" i="17"/>
  <c r="AJ574" i="17"/>
  <c r="N573" i="17" a="1"/>
  <c r="N573" i="17"/>
  <c r="R573" i="17"/>
  <c r="S573" i="17"/>
  <c r="T573" i="17"/>
  <c r="V573" i="17"/>
  <c r="U573" i="17"/>
  <c r="W573" i="17"/>
  <c r="X573" i="17"/>
  <c r="O573" i="17"/>
  <c r="AA573" i="17"/>
  <c r="AB573" i="17"/>
  <c r="AD573" i="17"/>
  <c r="AC573" i="17"/>
  <c r="AE573" i="17"/>
  <c r="AF573" i="17"/>
  <c r="AG573" i="17"/>
  <c r="AK573" i="17"/>
  <c r="AJ573" i="17"/>
  <c r="N572" i="17" a="1"/>
  <c r="N572" i="17"/>
  <c r="R572" i="17"/>
  <c r="S572" i="17"/>
  <c r="T572" i="17"/>
  <c r="V572" i="17"/>
  <c r="U572" i="17"/>
  <c r="W572" i="17"/>
  <c r="X572" i="17"/>
  <c r="O572" i="17"/>
  <c r="AA572" i="17"/>
  <c r="AB572" i="17"/>
  <c r="AD572" i="17"/>
  <c r="AC572" i="17"/>
  <c r="AE572" i="17"/>
  <c r="AF572" i="17"/>
  <c r="AG572" i="17"/>
  <c r="AK572" i="17"/>
  <c r="AJ572" i="17"/>
  <c r="N571" i="17" a="1"/>
  <c r="N571" i="17"/>
  <c r="R571" i="17"/>
  <c r="S571" i="17"/>
  <c r="T571" i="17"/>
  <c r="V571" i="17"/>
  <c r="U571" i="17"/>
  <c r="W571" i="17"/>
  <c r="X571" i="17"/>
  <c r="O571" i="17"/>
  <c r="AA571" i="17"/>
  <c r="AB571" i="17"/>
  <c r="AD571" i="17"/>
  <c r="AC571" i="17"/>
  <c r="AE571" i="17"/>
  <c r="AF571" i="17"/>
  <c r="AG571" i="17"/>
  <c r="AK571" i="17"/>
  <c r="AJ571" i="17"/>
  <c r="N570" i="17" a="1"/>
  <c r="N570" i="17"/>
  <c r="R570" i="17"/>
  <c r="S570" i="17"/>
  <c r="T570" i="17"/>
  <c r="V570" i="17"/>
  <c r="U570" i="17"/>
  <c r="W570" i="17"/>
  <c r="X570" i="17"/>
  <c r="O570" i="17"/>
  <c r="AA570" i="17"/>
  <c r="AB570" i="17"/>
  <c r="AD570" i="17"/>
  <c r="AC570" i="17"/>
  <c r="AE570" i="17"/>
  <c r="AF570" i="17"/>
  <c r="AG570" i="17"/>
  <c r="AK570" i="17"/>
  <c r="AJ570" i="17"/>
  <c r="N569" i="17" a="1"/>
  <c r="N569" i="17"/>
  <c r="R569" i="17"/>
  <c r="S569" i="17"/>
  <c r="T569" i="17"/>
  <c r="V569" i="17"/>
  <c r="U569" i="17"/>
  <c r="W569" i="17"/>
  <c r="X569" i="17"/>
  <c r="O569" i="17"/>
  <c r="AA569" i="17"/>
  <c r="AB569" i="17"/>
  <c r="AD569" i="17"/>
  <c r="AC569" i="17"/>
  <c r="AE569" i="17"/>
  <c r="AF569" i="17"/>
  <c r="AG569" i="17"/>
  <c r="AK569" i="17"/>
  <c r="AJ569" i="17"/>
  <c r="N568" i="17" a="1"/>
  <c r="N568" i="17"/>
  <c r="R568" i="17"/>
  <c r="S568" i="17"/>
  <c r="T568" i="17"/>
  <c r="V568" i="17"/>
  <c r="U568" i="17"/>
  <c r="W568" i="17"/>
  <c r="X568" i="17"/>
  <c r="O568" i="17"/>
  <c r="AA568" i="17"/>
  <c r="AB568" i="17"/>
  <c r="AD568" i="17"/>
  <c r="AC568" i="17"/>
  <c r="AE568" i="17"/>
  <c r="AF568" i="17"/>
  <c r="AG568" i="17"/>
  <c r="AK568" i="17"/>
  <c r="AJ568" i="17"/>
  <c r="N567" i="17" a="1"/>
  <c r="N567" i="17"/>
  <c r="R567" i="17"/>
  <c r="S567" i="17"/>
  <c r="T567" i="17"/>
  <c r="V567" i="17"/>
  <c r="U567" i="17"/>
  <c r="W567" i="17"/>
  <c r="X567" i="17"/>
  <c r="O567" i="17"/>
  <c r="AA567" i="17"/>
  <c r="AB567" i="17"/>
  <c r="AD567" i="17"/>
  <c r="AC567" i="17"/>
  <c r="AE567" i="17"/>
  <c r="AF567" i="17"/>
  <c r="AG567" i="17"/>
  <c r="AK567" i="17"/>
  <c r="AJ567" i="17"/>
  <c r="N566" i="17" a="1"/>
  <c r="N566" i="17"/>
  <c r="R566" i="17"/>
  <c r="S566" i="17"/>
  <c r="T566" i="17"/>
  <c r="V566" i="17"/>
  <c r="U566" i="17"/>
  <c r="W566" i="17"/>
  <c r="X566" i="17"/>
  <c r="O566" i="17"/>
  <c r="AA566" i="17"/>
  <c r="AB566" i="17"/>
  <c r="AD566" i="17"/>
  <c r="AC566" i="17"/>
  <c r="AE566" i="17"/>
  <c r="AF566" i="17"/>
  <c r="AG566" i="17"/>
  <c r="AK566" i="17"/>
  <c r="AJ566" i="17"/>
  <c r="N565" i="17" a="1"/>
  <c r="N565" i="17"/>
  <c r="R565" i="17"/>
  <c r="S565" i="17"/>
  <c r="T565" i="17"/>
  <c r="V565" i="17"/>
  <c r="U565" i="17"/>
  <c r="W565" i="17"/>
  <c r="X565" i="17"/>
  <c r="O565" i="17"/>
  <c r="AA565" i="17"/>
  <c r="AB565" i="17"/>
  <c r="AD565" i="17"/>
  <c r="AC565" i="17"/>
  <c r="AE565" i="17"/>
  <c r="AF565" i="17"/>
  <c r="AG565" i="17"/>
  <c r="AK565" i="17"/>
  <c r="AJ565" i="17"/>
  <c r="N564" i="17" a="1"/>
  <c r="N564" i="17"/>
  <c r="R564" i="17"/>
  <c r="S564" i="17"/>
  <c r="T564" i="17"/>
  <c r="V564" i="17"/>
  <c r="U564" i="17"/>
  <c r="W564" i="17"/>
  <c r="X564" i="17"/>
  <c r="O564" i="17"/>
  <c r="AA564" i="17"/>
  <c r="AB564" i="17"/>
  <c r="AD564" i="17"/>
  <c r="AC564" i="17"/>
  <c r="AE564" i="17"/>
  <c r="AF564" i="17"/>
  <c r="AG564" i="17"/>
  <c r="AK564" i="17"/>
  <c r="AJ564" i="17"/>
  <c r="N563" i="17" a="1"/>
  <c r="N563" i="17"/>
  <c r="R563" i="17"/>
  <c r="S563" i="17"/>
  <c r="T563" i="17"/>
  <c r="V563" i="17"/>
  <c r="U563" i="17"/>
  <c r="W563" i="17"/>
  <c r="X563" i="17"/>
  <c r="O563" i="17"/>
  <c r="AA563" i="17"/>
  <c r="AB563" i="17"/>
  <c r="AD563" i="17"/>
  <c r="AC563" i="17"/>
  <c r="AE563" i="17"/>
  <c r="AF563" i="17"/>
  <c r="AG563" i="17"/>
  <c r="AK563" i="17"/>
  <c r="AJ563" i="17"/>
  <c r="N562" i="17" a="1"/>
  <c r="N562" i="17"/>
  <c r="R562" i="17"/>
  <c r="S562" i="17"/>
  <c r="T562" i="17"/>
  <c r="V562" i="17"/>
  <c r="U562" i="17"/>
  <c r="W562" i="17"/>
  <c r="X562" i="17"/>
  <c r="O562" i="17"/>
  <c r="AA562" i="17"/>
  <c r="AB562" i="17"/>
  <c r="AD562" i="17"/>
  <c r="AC562" i="17"/>
  <c r="AE562" i="17"/>
  <c r="AF562" i="17"/>
  <c r="AG562" i="17"/>
  <c r="AK562" i="17"/>
  <c r="AJ562" i="17"/>
  <c r="N561" i="17" a="1"/>
  <c r="N561" i="17"/>
  <c r="R561" i="17"/>
  <c r="S561" i="17"/>
  <c r="T561" i="17"/>
  <c r="V561" i="17"/>
  <c r="U561" i="17"/>
  <c r="W561" i="17"/>
  <c r="X561" i="17"/>
  <c r="O561" i="17"/>
  <c r="AA561" i="17"/>
  <c r="AB561" i="17"/>
  <c r="AD561" i="17"/>
  <c r="AC561" i="17"/>
  <c r="AE561" i="17"/>
  <c r="AF561" i="17"/>
  <c r="AG561" i="17"/>
  <c r="AK561" i="17"/>
  <c r="AJ561" i="17"/>
  <c r="N560" i="17" a="1"/>
  <c r="N560" i="17"/>
  <c r="R560" i="17"/>
  <c r="S560" i="17"/>
  <c r="T560" i="17"/>
  <c r="V560" i="17"/>
  <c r="U560" i="17"/>
  <c r="W560" i="17"/>
  <c r="X560" i="17"/>
  <c r="O560" i="17"/>
  <c r="AA560" i="17"/>
  <c r="AB560" i="17"/>
  <c r="AD560" i="17"/>
  <c r="AC560" i="17"/>
  <c r="AE560" i="17"/>
  <c r="AF560" i="17"/>
  <c r="AG560" i="17"/>
  <c r="AK560" i="17"/>
  <c r="AJ560" i="17"/>
  <c r="N559" i="17" a="1"/>
  <c r="N559" i="17"/>
  <c r="R559" i="17"/>
  <c r="S559" i="17"/>
  <c r="T559" i="17"/>
  <c r="V559" i="17"/>
  <c r="U559" i="17"/>
  <c r="W559" i="17"/>
  <c r="X559" i="17"/>
  <c r="O559" i="17"/>
  <c r="AA559" i="17"/>
  <c r="AB559" i="17"/>
  <c r="AD559" i="17"/>
  <c r="AC559" i="17"/>
  <c r="AE559" i="17"/>
  <c r="AF559" i="17"/>
  <c r="AG559" i="17"/>
  <c r="AK559" i="17"/>
  <c r="AJ559" i="17"/>
  <c r="N558" i="17" a="1"/>
  <c r="N558" i="17"/>
  <c r="R558" i="17"/>
  <c r="S558" i="17"/>
  <c r="T558" i="17"/>
  <c r="V558" i="17"/>
  <c r="U558" i="17"/>
  <c r="W558" i="17"/>
  <c r="X558" i="17"/>
  <c r="O558" i="17"/>
  <c r="AA558" i="17"/>
  <c r="AB558" i="17"/>
  <c r="AD558" i="17"/>
  <c r="AC558" i="17"/>
  <c r="AE558" i="17"/>
  <c r="AF558" i="17"/>
  <c r="AG558" i="17"/>
  <c r="AK558" i="17"/>
  <c r="AJ558" i="17"/>
  <c r="N557" i="17" a="1"/>
  <c r="N557" i="17"/>
  <c r="R557" i="17"/>
  <c r="S557" i="17"/>
  <c r="T557" i="17"/>
  <c r="V557" i="17"/>
  <c r="U557" i="17"/>
  <c r="W557" i="17"/>
  <c r="X557" i="17"/>
  <c r="O557" i="17"/>
  <c r="AA557" i="17"/>
  <c r="AB557" i="17"/>
  <c r="AD557" i="17"/>
  <c r="AC557" i="17"/>
  <c r="AE557" i="17"/>
  <c r="AF557" i="17"/>
  <c r="AG557" i="17"/>
  <c r="AK557" i="17"/>
  <c r="AJ557" i="17"/>
  <c r="N556" i="17" a="1"/>
  <c r="N556" i="17"/>
  <c r="R556" i="17"/>
  <c r="S556" i="17"/>
  <c r="T556" i="17"/>
  <c r="V556" i="17"/>
  <c r="U556" i="17"/>
  <c r="W556" i="17"/>
  <c r="X556" i="17"/>
  <c r="O556" i="17"/>
  <c r="AA556" i="17"/>
  <c r="AB556" i="17"/>
  <c r="AD556" i="17"/>
  <c r="AC556" i="17"/>
  <c r="AE556" i="17"/>
  <c r="AF556" i="17"/>
  <c r="AG556" i="17"/>
  <c r="AK556" i="17"/>
  <c r="AJ556" i="17"/>
  <c r="N555" i="17" a="1"/>
  <c r="N555" i="17"/>
  <c r="R555" i="17"/>
  <c r="S555" i="17"/>
  <c r="T555" i="17"/>
  <c r="V555" i="17"/>
  <c r="U555" i="17"/>
  <c r="W555" i="17"/>
  <c r="X555" i="17"/>
  <c r="O555" i="17"/>
  <c r="AA555" i="17"/>
  <c r="AB555" i="17"/>
  <c r="AD555" i="17"/>
  <c r="AC555" i="17"/>
  <c r="AE555" i="17"/>
  <c r="AF555" i="17"/>
  <c r="AG555" i="17"/>
  <c r="AK555" i="17"/>
  <c r="AJ555" i="17"/>
  <c r="N554" i="17" a="1"/>
  <c r="N554" i="17"/>
  <c r="R554" i="17"/>
  <c r="S554" i="17"/>
  <c r="T554" i="17"/>
  <c r="V554" i="17"/>
  <c r="U554" i="17"/>
  <c r="W554" i="17"/>
  <c r="X554" i="17"/>
  <c r="O554" i="17"/>
  <c r="AA554" i="17"/>
  <c r="AB554" i="17"/>
  <c r="AD554" i="17"/>
  <c r="AC554" i="17"/>
  <c r="AE554" i="17"/>
  <c r="AF554" i="17"/>
  <c r="AG554" i="17"/>
  <c r="AK554" i="17"/>
  <c r="AJ554" i="17"/>
  <c r="N553" i="17" a="1"/>
  <c r="N553" i="17"/>
  <c r="R553" i="17"/>
  <c r="S553" i="17"/>
  <c r="T553" i="17"/>
  <c r="V553" i="17"/>
  <c r="U553" i="17"/>
  <c r="W553" i="17"/>
  <c r="X553" i="17"/>
  <c r="O553" i="17"/>
  <c r="AA553" i="17"/>
  <c r="AB553" i="17"/>
  <c r="AD553" i="17"/>
  <c r="AC553" i="17"/>
  <c r="AE553" i="17"/>
  <c r="AF553" i="17"/>
  <c r="AG553" i="17"/>
  <c r="AK553" i="17"/>
  <c r="AJ553" i="17"/>
  <c r="N552" i="17" a="1"/>
  <c r="N552" i="17"/>
  <c r="R552" i="17"/>
  <c r="S552" i="17"/>
  <c r="T552" i="17"/>
  <c r="V552" i="17"/>
  <c r="U552" i="17"/>
  <c r="W552" i="17"/>
  <c r="X552" i="17"/>
  <c r="O552" i="17"/>
  <c r="AA552" i="17"/>
  <c r="AB552" i="17"/>
  <c r="AD552" i="17"/>
  <c r="AC552" i="17"/>
  <c r="AE552" i="17"/>
  <c r="AF552" i="17"/>
  <c r="AG552" i="17"/>
  <c r="AK552" i="17"/>
  <c r="AJ552" i="17"/>
  <c r="N551" i="17" a="1"/>
  <c r="N551" i="17"/>
  <c r="R551" i="17"/>
  <c r="S551" i="17"/>
  <c r="T551" i="17"/>
  <c r="V551" i="17"/>
  <c r="U551" i="17"/>
  <c r="W551" i="17"/>
  <c r="X551" i="17"/>
  <c r="O551" i="17"/>
  <c r="AA551" i="17"/>
  <c r="AB551" i="17"/>
  <c r="AD551" i="17"/>
  <c r="AC551" i="17"/>
  <c r="AE551" i="17"/>
  <c r="AF551" i="17"/>
  <c r="AG551" i="17"/>
  <c r="AK551" i="17"/>
  <c r="AJ551" i="17"/>
  <c r="N550" i="17" a="1"/>
  <c r="N550" i="17"/>
  <c r="R550" i="17"/>
  <c r="S550" i="17"/>
  <c r="T550" i="17"/>
  <c r="V550" i="17"/>
  <c r="U550" i="17"/>
  <c r="W550" i="17"/>
  <c r="X550" i="17"/>
  <c r="O550" i="17"/>
  <c r="AA550" i="17"/>
  <c r="AB550" i="17"/>
  <c r="AD550" i="17"/>
  <c r="AC550" i="17"/>
  <c r="AE550" i="17"/>
  <c r="AF550" i="17"/>
  <c r="AG550" i="17"/>
  <c r="AK550" i="17"/>
  <c r="AJ550" i="17"/>
  <c r="N549" i="17" a="1"/>
  <c r="N549" i="17"/>
  <c r="R549" i="17"/>
  <c r="S549" i="17"/>
  <c r="T549" i="17"/>
  <c r="V549" i="17"/>
  <c r="U549" i="17"/>
  <c r="W549" i="17"/>
  <c r="X549" i="17"/>
  <c r="O549" i="17"/>
  <c r="AA549" i="17"/>
  <c r="AB549" i="17"/>
  <c r="AD549" i="17"/>
  <c r="AC549" i="17"/>
  <c r="AE549" i="17"/>
  <c r="AF549" i="17"/>
  <c r="AG549" i="17"/>
  <c r="AK549" i="17"/>
  <c r="AJ549" i="17"/>
  <c r="N548" i="17" a="1"/>
  <c r="N548" i="17"/>
  <c r="R548" i="17"/>
  <c r="S548" i="17"/>
  <c r="T548" i="17"/>
  <c r="V548" i="17"/>
  <c r="U548" i="17"/>
  <c r="W548" i="17"/>
  <c r="X548" i="17"/>
  <c r="O548" i="17"/>
  <c r="AA548" i="17"/>
  <c r="AB548" i="17"/>
  <c r="AD548" i="17"/>
  <c r="AC548" i="17"/>
  <c r="AE548" i="17"/>
  <c r="AF548" i="17"/>
  <c r="AG548" i="17"/>
  <c r="AK548" i="17"/>
  <c r="AJ548" i="17"/>
  <c r="N547" i="17" a="1"/>
  <c r="N547" i="17"/>
  <c r="R547" i="17"/>
  <c r="S547" i="17"/>
  <c r="T547" i="17"/>
  <c r="V547" i="17"/>
  <c r="U547" i="17"/>
  <c r="W547" i="17"/>
  <c r="X547" i="17"/>
  <c r="O547" i="17"/>
  <c r="AA547" i="17"/>
  <c r="AB547" i="17"/>
  <c r="AD547" i="17"/>
  <c r="AC547" i="17"/>
  <c r="AE547" i="17"/>
  <c r="AF547" i="17"/>
  <c r="AG547" i="17"/>
  <c r="AK547" i="17"/>
  <c r="AJ547" i="17"/>
  <c r="N546" i="17" a="1"/>
  <c r="N546" i="17"/>
  <c r="R546" i="17"/>
  <c r="S546" i="17"/>
  <c r="T546" i="17"/>
  <c r="V546" i="17"/>
  <c r="U546" i="17"/>
  <c r="W546" i="17"/>
  <c r="X546" i="17"/>
  <c r="O546" i="17"/>
  <c r="AA546" i="17"/>
  <c r="AB546" i="17"/>
  <c r="AD546" i="17"/>
  <c r="AC546" i="17"/>
  <c r="AE546" i="17"/>
  <c r="AF546" i="17"/>
  <c r="AG546" i="17"/>
  <c r="AK546" i="17"/>
  <c r="AJ546" i="17"/>
  <c r="N545" i="17" a="1"/>
  <c r="N545" i="17"/>
  <c r="R545" i="17"/>
  <c r="S545" i="17"/>
  <c r="T545" i="17"/>
  <c r="V545" i="17"/>
  <c r="U545" i="17"/>
  <c r="W545" i="17"/>
  <c r="X545" i="17"/>
  <c r="O545" i="17"/>
  <c r="AA545" i="17"/>
  <c r="AB545" i="17"/>
  <c r="AD545" i="17"/>
  <c r="AC545" i="17"/>
  <c r="AE545" i="17"/>
  <c r="AF545" i="17"/>
  <c r="AG545" i="17"/>
  <c r="AK545" i="17"/>
  <c r="AJ545" i="17"/>
  <c r="N544" i="17" a="1"/>
  <c r="N544" i="17"/>
  <c r="R544" i="17"/>
  <c r="S544" i="17"/>
  <c r="T544" i="17"/>
  <c r="V544" i="17"/>
  <c r="U544" i="17"/>
  <c r="W544" i="17"/>
  <c r="X544" i="17"/>
  <c r="O544" i="17"/>
  <c r="AA544" i="17"/>
  <c r="AB544" i="17"/>
  <c r="AD544" i="17"/>
  <c r="AC544" i="17"/>
  <c r="AE544" i="17"/>
  <c r="AF544" i="17"/>
  <c r="AG544" i="17"/>
  <c r="AK544" i="17"/>
  <c r="AJ544" i="17"/>
  <c r="N543" i="17" a="1"/>
  <c r="N543" i="17"/>
  <c r="R543" i="17"/>
  <c r="S543" i="17"/>
  <c r="T543" i="17"/>
  <c r="V543" i="17"/>
  <c r="U543" i="17"/>
  <c r="W543" i="17"/>
  <c r="X543" i="17"/>
  <c r="O543" i="17"/>
  <c r="AA543" i="17"/>
  <c r="AB543" i="17"/>
  <c r="AD543" i="17"/>
  <c r="AC543" i="17"/>
  <c r="AE543" i="17"/>
  <c r="AF543" i="17"/>
  <c r="AG543" i="17"/>
  <c r="AK543" i="17"/>
  <c r="AJ543" i="17"/>
  <c r="N542" i="17" a="1"/>
  <c r="N542" i="17"/>
  <c r="R542" i="17"/>
  <c r="S542" i="17"/>
  <c r="T542" i="17"/>
  <c r="V542" i="17"/>
  <c r="U542" i="17"/>
  <c r="W542" i="17"/>
  <c r="X542" i="17"/>
  <c r="O542" i="17"/>
  <c r="AA542" i="17"/>
  <c r="AB542" i="17"/>
  <c r="AD542" i="17"/>
  <c r="AC542" i="17"/>
  <c r="AE542" i="17"/>
  <c r="AF542" i="17"/>
  <c r="AG542" i="17"/>
  <c r="AK542" i="17"/>
  <c r="AJ542" i="17"/>
  <c r="N541" i="17" a="1"/>
  <c r="N541" i="17"/>
  <c r="R541" i="17"/>
  <c r="S541" i="17"/>
  <c r="T541" i="17"/>
  <c r="V541" i="17"/>
  <c r="U541" i="17"/>
  <c r="W541" i="17"/>
  <c r="X541" i="17"/>
  <c r="O541" i="17"/>
  <c r="AA541" i="17"/>
  <c r="AB541" i="17"/>
  <c r="AD541" i="17"/>
  <c r="AC541" i="17"/>
  <c r="AE541" i="17"/>
  <c r="AF541" i="17"/>
  <c r="AG541" i="17"/>
  <c r="AK541" i="17"/>
  <c r="AJ541" i="17"/>
  <c r="N540" i="17" a="1"/>
  <c r="N540" i="17"/>
  <c r="R540" i="17"/>
  <c r="S540" i="17"/>
  <c r="T540" i="17"/>
  <c r="V540" i="17"/>
  <c r="U540" i="17"/>
  <c r="W540" i="17"/>
  <c r="X540" i="17"/>
  <c r="O540" i="17"/>
  <c r="AA540" i="17"/>
  <c r="AB540" i="17"/>
  <c r="AD540" i="17"/>
  <c r="AC540" i="17"/>
  <c r="AE540" i="17"/>
  <c r="AF540" i="17"/>
  <c r="AG540" i="17"/>
  <c r="AK540" i="17"/>
  <c r="AJ540" i="17"/>
  <c r="N539" i="17" a="1"/>
  <c r="N539" i="17"/>
  <c r="R539" i="17"/>
  <c r="S539" i="17"/>
  <c r="T539" i="17"/>
  <c r="V539" i="17"/>
  <c r="U539" i="17"/>
  <c r="W539" i="17"/>
  <c r="X539" i="17"/>
  <c r="O539" i="17"/>
  <c r="AA539" i="17"/>
  <c r="AB539" i="17"/>
  <c r="AD539" i="17"/>
  <c r="AC539" i="17"/>
  <c r="AE539" i="17"/>
  <c r="AF539" i="17"/>
  <c r="AG539" i="17"/>
  <c r="AK539" i="17"/>
  <c r="AJ539" i="17"/>
  <c r="N538" i="17" a="1"/>
  <c r="N538" i="17"/>
  <c r="R538" i="17"/>
  <c r="S538" i="17"/>
  <c r="T538" i="17"/>
  <c r="V538" i="17"/>
  <c r="U538" i="17"/>
  <c r="W538" i="17"/>
  <c r="X538" i="17"/>
  <c r="O538" i="17"/>
  <c r="AA538" i="17"/>
  <c r="AB538" i="17"/>
  <c r="AD538" i="17"/>
  <c r="AC538" i="17"/>
  <c r="AE538" i="17"/>
  <c r="AF538" i="17"/>
  <c r="AG538" i="17"/>
  <c r="AK538" i="17"/>
  <c r="AJ538" i="17"/>
  <c r="N537" i="17" a="1"/>
  <c r="N537" i="17"/>
  <c r="R537" i="17"/>
  <c r="S537" i="17"/>
  <c r="T537" i="17"/>
  <c r="V537" i="17"/>
  <c r="U537" i="17"/>
  <c r="W537" i="17"/>
  <c r="X537" i="17"/>
  <c r="O537" i="17"/>
  <c r="AA537" i="17"/>
  <c r="AB537" i="17"/>
  <c r="AD537" i="17"/>
  <c r="AC537" i="17"/>
  <c r="AE537" i="17"/>
  <c r="AF537" i="17"/>
  <c r="AG537" i="17"/>
  <c r="AK537" i="17"/>
  <c r="AJ537" i="17"/>
  <c r="N536" i="17" a="1"/>
  <c r="N536" i="17"/>
  <c r="R536" i="17"/>
  <c r="S536" i="17"/>
  <c r="T536" i="17"/>
  <c r="V536" i="17"/>
  <c r="U536" i="17"/>
  <c r="W536" i="17"/>
  <c r="X536" i="17"/>
  <c r="O536" i="17"/>
  <c r="AA536" i="17"/>
  <c r="AB536" i="17"/>
  <c r="AD536" i="17"/>
  <c r="AC536" i="17"/>
  <c r="AE536" i="17"/>
  <c r="AF536" i="17"/>
  <c r="AG536" i="17"/>
  <c r="AK536" i="17"/>
  <c r="AJ536" i="17"/>
  <c r="N535" i="17" a="1"/>
  <c r="N535" i="17"/>
  <c r="R535" i="17"/>
  <c r="S535" i="17"/>
  <c r="T535" i="17"/>
  <c r="V535" i="17"/>
  <c r="U535" i="17"/>
  <c r="W535" i="17"/>
  <c r="X535" i="17"/>
  <c r="O535" i="17"/>
  <c r="AA535" i="17"/>
  <c r="AB535" i="17"/>
  <c r="AD535" i="17"/>
  <c r="AC535" i="17"/>
  <c r="AE535" i="17"/>
  <c r="AF535" i="17"/>
  <c r="AG535" i="17"/>
  <c r="AK535" i="17"/>
  <c r="AJ535" i="17"/>
  <c r="N534" i="17" a="1"/>
  <c r="N534" i="17"/>
  <c r="R534" i="17"/>
  <c r="S534" i="17"/>
  <c r="T534" i="17"/>
  <c r="V534" i="17"/>
  <c r="U534" i="17"/>
  <c r="W534" i="17"/>
  <c r="X534" i="17"/>
  <c r="O534" i="17"/>
  <c r="AA534" i="17"/>
  <c r="AB534" i="17"/>
  <c r="AD534" i="17"/>
  <c r="AC534" i="17"/>
  <c r="AE534" i="17"/>
  <c r="AF534" i="17"/>
  <c r="AG534" i="17"/>
  <c r="AK534" i="17"/>
  <c r="AJ534" i="17"/>
  <c r="N533" i="17" a="1"/>
  <c r="N533" i="17"/>
  <c r="R533" i="17"/>
  <c r="S533" i="17"/>
  <c r="T533" i="17"/>
  <c r="V533" i="17"/>
  <c r="U533" i="17"/>
  <c r="W533" i="17"/>
  <c r="X533" i="17"/>
  <c r="O533" i="17"/>
  <c r="AA533" i="17"/>
  <c r="AB533" i="17"/>
  <c r="AD533" i="17"/>
  <c r="AC533" i="17"/>
  <c r="AE533" i="17"/>
  <c r="AF533" i="17"/>
  <c r="AG533" i="17"/>
  <c r="AK533" i="17"/>
  <c r="AJ533" i="17"/>
  <c r="N532" i="17" a="1"/>
  <c r="N532" i="17"/>
  <c r="R532" i="17"/>
  <c r="S532" i="17"/>
  <c r="T532" i="17"/>
  <c r="V532" i="17"/>
  <c r="U532" i="17"/>
  <c r="W532" i="17"/>
  <c r="X532" i="17"/>
  <c r="O532" i="17"/>
  <c r="AA532" i="17"/>
  <c r="AB532" i="17"/>
  <c r="AD532" i="17"/>
  <c r="AC532" i="17"/>
  <c r="AE532" i="17"/>
  <c r="AF532" i="17"/>
  <c r="AG532" i="17"/>
  <c r="AK532" i="17"/>
  <c r="AJ532" i="17"/>
  <c r="N531" i="17" a="1"/>
  <c r="N531" i="17"/>
  <c r="R531" i="17"/>
  <c r="S531" i="17"/>
  <c r="T531" i="17"/>
  <c r="V531" i="17"/>
  <c r="U531" i="17"/>
  <c r="W531" i="17"/>
  <c r="X531" i="17"/>
  <c r="O531" i="17"/>
  <c r="AA531" i="17"/>
  <c r="AB531" i="17"/>
  <c r="AD531" i="17"/>
  <c r="AC531" i="17"/>
  <c r="AE531" i="17"/>
  <c r="AF531" i="17"/>
  <c r="AG531" i="17"/>
  <c r="AK531" i="17"/>
  <c r="AJ531" i="17"/>
  <c r="N530" i="17" a="1"/>
  <c r="N530" i="17"/>
  <c r="R530" i="17"/>
  <c r="S530" i="17"/>
  <c r="T530" i="17"/>
  <c r="V530" i="17"/>
  <c r="U530" i="17"/>
  <c r="W530" i="17"/>
  <c r="X530" i="17"/>
  <c r="O530" i="17"/>
  <c r="AA530" i="17"/>
  <c r="AB530" i="17"/>
  <c r="AD530" i="17"/>
  <c r="AC530" i="17"/>
  <c r="AE530" i="17"/>
  <c r="AF530" i="17"/>
  <c r="AG530" i="17"/>
  <c r="AK530" i="17"/>
  <c r="AJ530" i="17"/>
  <c r="N529" i="17" a="1"/>
  <c r="N529" i="17"/>
  <c r="R529" i="17"/>
  <c r="S529" i="17"/>
  <c r="T529" i="17"/>
  <c r="V529" i="17"/>
  <c r="U529" i="17"/>
  <c r="W529" i="17"/>
  <c r="X529" i="17"/>
  <c r="O529" i="17"/>
  <c r="AA529" i="17"/>
  <c r="AB529" i="17"/>
  <c r="AD529" i="17"/>
  <c r="AC529" i="17"/>
  <c r="AE529" i="17"/>
  <c r="AF529" i="17"/>
  <c r="AG529" i="17"/>
  <c r="AK529" i="17"/>
  <c r="AJ529" i="17"/>
  <c r="N528" i="17" a="1"/>
  <c r="N528" i="17"/>
  <c r="R528" i="17"/>
  <c r="S528" i="17"/>
  <c r="T528" i="17"/>
  <c r="V528" i="17"/>
  <c r="U528" i="17"/>
  <c r="W528" i="17"/>
  <c r="X528" i="17"/>
  <c r="O528" i="17"/>
  <c r="AA528" i="17"/>
  <c r="AB528" i="17"/>
  <c r="AD528" i="17"/>
  <c r="AC528" i="17"/>
  <c r="AE528" i="17"/>
  <c r="AF528" i="17"/>
  <c r="AG528" i="17"/>
  <c r="AK528" i="17"/>
  <c r="AJ528" i="17"/>
  <c r="N527" i="17" a="1"/>
  <c r="N527" i="17"/>
  <c r="R527" i="17"/>
  <c r="S527" i="17"/>
  <c r="T527" i="17"/>
  <c r="V527" i="17"/>
  <c r="U527" i="17"/>
  <c r="W527" i="17"/>
  <c r="X527" i="17"/>
  <c r="O527" i="17"/>
  <c r="AA527" i="17"/>
  <c r="AB527" i="17"/>
  <c r="AD527" i="17"/>
  <c r="AC527" i="17"/>
  <c r="AE527" i="17"/>
  <c r="AF527" i="17"/>
  <c r="AG527" i="17"/>
  <c r="AK527" i="17"/>
  <c r="AJ527" i="17"/>
  <c r="N526" i="17" a="1"/>
  <c r="N526" i="17"/>
  <c r="R526" i="17"/>
  <c r="S526" i="17"/>
  <c r="T526" i="17"/>
  <c r="V526" i="17"/>
  <c r="U526" i="17"/>
  <c r="W526" i="17"/>
  <c r="X526" i="17"/>
  <c r="O526" i="17"/>
  <c r="AA526" i="17"/>
  <c r="AB526" i="17"/>
  <c r="AD526" i="17"/>
  <c r="AC526" i="17"/>
  <c r="AE526" i="17"/>
  <c r="AF526" i="17"/>
  <c r="AG526" i="17"/>
  <c r="AK526" i="17"/>
  <c r="AJ526" i="17"/>
  <c r="N525" i="17" a="1"/>
  <c r="N525" i="17"/>
  <c r="R525" i="17"/>
  <c r="S525" i="17"/>
  <c r="T525" i="17"/>
  <c r="V525" i="17"/>
  <c r="U525" i="17"/>
  <c r="W525" i="17"/>
  <c r="X525" i="17"/>
  <c r="O525" i="17"/>
  <c r="AA525" i="17"/>
  <c r="AB525" i="17"/>
  <c r="AD525" i="17"/>
  <c r="AC525" i="17"/>
  <c r="AE525" i="17"/>
  <c r="AF525" i="17"/>
  <c r="AG525" i="17"/>
  <c r="AK525" i="17"/>
  <c r="AJ525" i="17"/>
  <c r="N524" i="17" a="1"/>
  <c r="N524" i="17"/>
  <c r="R524" i="17"/>
  <c r="S524" i="17"/>
  <c r="T524" i="17"/>
  <c r="V524" i="17"/>
  <c r="U524" i="17"/>
  <c r="W524" i="17"/>
  <c r="X524" i="17"/>
  <c r="O524" i="17"/>
  <c r="AA524" i="17"/>
  <c r="AB524" i="17"/>
  <c r="AD524" i="17"/>
  <c r="AC524" i="17"/>
  <c r="AE524" i="17"/>
  <c r="AF524" i="17"/>
  <c r="AG524" i="17"/>
  <c r="AK524" i="17"/>
  <c r="AJ524" i="17"/>
  <c r="N523" i="17" a="1"/>
  <c r="N523" i="17"/>
  <c r="R523" i="17"/>
  <c r="S523" i="17"/>
  <c r="T523" i="17"/>
  <c r="V523" i="17"/>
  <c r="U523" i="17"/>
  <c r="W523" i="17"/>
  <c r="X523" i="17"/>
  <c r="O523" i="17"/>
  <c r="AA523" i="17"/>
  <c r="AB523" i="17"/>
  <c r="AD523" i="17"/>
  <c r="AC523" i="17"/>
  <c r="AE523" i="17"/>
  <c r="AF523" i="17"/>
  <c r="AG523" i="17"/>
  <c r="AK523" i="17"/>
  <c r="AJ523" i="17"/>
  <c r="N522" i="17" a="1"/>
  <c r="N522" i="17"/>
  <c r="R522" i="17"/>
  <c r="S522" i="17"/>
  <c r="T522" i="17"/>
  <c r="V522" i="17"/>
  <c r="U522" i="17"/>
  <c r="W522" i="17"/>
  <c r="X522" i="17"/>
  <c r="O522" i="17"/>
  <c r="AA522" i="17"/>
  <c r="AB522" i="17"/>
  <c r="AD522" i="17"/>
  <c r="AC522" i="17"/>
  <c r="AE522" i="17"/>
  <c r="AF522" i="17"/>
  <c r="AG522" i="17"/>
  <c r="AK522" i="17"/>
  <c r="AJ522" i="17"/>
  <c r="N521" i="17" a="1"/>
  <c r="N521" i="17"/>
  <c r="R521" i="17"/>
  <c r="S521" i="17"/>
  <c r="T521" i="17"/>
  <c r="V521" i="17"/>
  <c r="U521" i="17"/>
  <c r="W521" i="17"/>
  <c r="X521" i="17"/>
  <c r="O521" i="17"/>
  <c r="AA521" i="17"/>
  <c r="AB521" i="17"/>
  <c r="AD521" i="17"/>
  <c r="AC521" i="17"/>
  <c r="AE521" i="17"/>
  <c r="AF521" i="17"/>
  <c r="AG521" i="17"/>
  <c r="AK521" i="17"/>
  <c r="AJ521" i="17"/>
  <c r="N520" i="17" a="1"/>
  <c r="N520" i="17"/>
  <c r="R520" i="17"/>
  <c r="S520" i="17"/>
  <c r="T520" i="17"/>
  <c r="V520" i="17"/>
  <c r="U520" i="17"/>
  <c r="W520" i="17"/>
  <c r="X520" i="17"/>
  <c r="O520" i="17"/>
  <c r="AA520" i="17"/>
  <c r="AB520" i="17"/>
  <c r="AD520" i="17"/>
  <c r="AC520" i="17"/>
  <c r="AE520" i="17"/>
  <c r="AF520" i="17"/>
  <c r="AG520" i="17"/>
  <c r="AK520" i="17"/>
  <c r="AJ520" i="17"/>
  <c r="N519" i="17" a="1"/>
  <c r="N519" i="17"/>
  <c r="R519" i="17"/>
  <c r="S519" i="17"/>
  <c r="T519" i="17"/>
  <c r="V519" i="17"/>
  <c r="U519" i="17"/>
  <c r="W519" i="17"/>
  <c r="X519" i="17"/>
  <c r="O519" i="17"/>
  <c r="AA519" i="17"/>
  <c r="AB519" i="17"/>
  <c r="AD519" i="17"/>
  <c r="AC519" i="17"/>
  <c r="AE519" i="17"/>
  <c r="AF519" i="17"/>
  <c r="AG519" i="17"/>
  <c r="AK519" i="17"/>
  <c r="AJ519" i="17"/>
  <c r="N518" i="17" a="1"/>
  <c r="N518" i="17"/>
  <c r="R518" i="17"/>
  <c r="S518" i="17"/>
  <c r="T518" i="17"/>
  <c r="V518" i="17"/>
  <c r="U518" i="17"/>
  <c r="W518" i="17"/>
  <c r="X518" i="17"/>
  <c r="O518" i="17"/>
  <c r="AA518" i="17"/>
  <c r="AB518" i="17"/>
  <c r="AD518" i="17"/>
  <c r="AC518" i="17"/>
  <c r="AE518" i="17"/>
  <c r="AF518" i="17"/>
  <c r="AG518" i="17"/>
  <c r="AK518" i="17"/>
  <c r="AJ518" i="17"/>
  <c r="N517" i="17" a="1"/>
  <c r="N517" i="17"/>
  <c r="R517" i="17"/>
  <c r="S517" i="17"/>
  <c r="T517" i="17"/>
  <c r="V517" i="17"/>
  <c r="U517" i="17"/>
  <c r="W517" i="17"/>
  <c r="X517" i="17"/>
  <c r="O517" i="17"/>
  <c r="AA517" i="17"/>
  <c r="AB517" i="17"/>
  <c r="AD517" i="17"/>
  <c r="AC517" i="17"/>
  <c r="AE517" i="17"/>
  <c r="AF517" i="17"/>
  <c r="AG517" i="17"/>
  <c r="AK517" i="17"/>
  <c r="AJ517" i="17"/>
  <c r="N516" i="17" a="1"/>
  <c r="N516" i="17"/>
  <c r="R516" i="17"/>
  <c r="S516" i="17"/>
  <c r="T516" i="17"/>
  <c r="V516" i="17"/>
  <c r="U516" i="17"/>
  <c r="W516" i="17"/>
  <c r="X516" i="17"/>
  <c r="O516" i="17"/>
  <c r="AA516" i="17"/>
  <c r="AB516" i="17"/>
  <c r="AD516" i="17"/>
  <c r="AC516" i="17"/>
  <c r="AE516" i="17"/>
  <c r="AF516" i="17"/>
  <c r="AG516" i="17"/>
  <c r="AK516" i="17"/>
  <c r="AJ516" i="17"/>
  <c r="N515" i="17" a="1"/>
  <c r="N515" i="17"/>
  <c r="R515" i="17"/>
  <c r="S515" i="17"/>
  <c r="T515" i="17"/>
  <c r="V515" i="17"/>
  <c r="U515" i="17"/>
  <c r="W515" i="17"/>
  <c r="X515" i="17"/>
  <c r="O515" i="17"/>
  <c r="AA515" i="17"/>
  <c r="AB515" i="17"/>
  <c r="AD515" i="17"/>
  <c r="AC515" i="17"/>
  <c r="AE515" i="17"/>
  <c r="AF515" i="17"/>
  <c r="AG515" i="17"/>
  <c r="AK515" i="17"/>
  <c r="AJ515" i="17"/>
  <c r="N514" i="17" a="1"/>
  <c r="N514" i="17"/>
  <c r="R514" i="17"/>
  <c r="S514" i="17"/>
  <c r="T514" i="17"/>
  <c r="V514" i="17"/>
  <c r="U514" i="17"/>
  <c r="W514" i="17"/>
  <c r="X514" i="17"/>
  <c r="O514" i="17"/>
  <c r="AA514" i="17"/>
  <c r="AB514" i="17"/>
  <c r="AD514" i="17"/>
  <c r="AC514" i="17"/>
  <c r="AE514" i="17"/>
  <c r="AF514" i="17"/>
  <c r="AG514" i="17"/>
  <c r="AK514" i="17"/>
  <c r="AJ514" i="17"/>
  <c r="N513" i="17" a="1"/>
  <c r="N513" i="17"/>
  <c r="R513" i="17"/>
  <c r="S513" i="17"/>
  <c r="T513" i="17"/>
  <c r="V513" i="17"/>
  <c r="U513" i="17"/>
  <c r="W513" i="17"/>
  <c r="X513" i="17"/>
  <c r="O513" i="17"/>
  <c r="AA513" i="17"/>
  <c r="AB513" i="17"/>
  <c r="AD513" i="17"/>
  <c r="AC513" i="17"/>
  <c r="AE513" i="17"/>
  <c r="AF513" i="17"/>
  <c r="AG513" i="17"/>
  <c r="AK513" i="17"/>
  <c r="AJ513" i="17"/>
  <c r="N512" i="17" a="1"/>
  <c r="N512" i="17"/>
  <c r="R512" i="17"/>
  <c r="S512" i="17"/>
  <c r="T512" i="17"/>
  <c r="V512" i="17"/>
  <c r="U512" i="17"/>
  <c r="W512" i="17"/>
  <c r="X512" i="17"/>
  <c r="O512" i="17"/>
  <c r="AA512" i="17"/>
  <c r="AB512" i="17"/>
  <c r="AD512" i="17"/>
  <c r="AC512" i="17"/>
  <c r="AE512" i="17"/>
  <c r="AF512" i="17"/>
  <c r="AG512" i="17"/>
  <c r="AK512" i="17"/>
  <c r="AJ512" i="17"/>
  <c r="N511" i="17" a="1"/>
  <c r="N511" i="17"/>
  <c r="R511" i="17"/>
  <c r="S511" i="17"/>
  <c r="T511" i="17"/>
  <c r="V511" i="17"/>
  <c r="U511" i="17"/>
  <c r="W511" i="17"/>
  <c r="X511" i="17"/>
  <c r="O511" i="17"/>
  <c r="AA511" i="17"/>
  <c r="AB511" i="17"/>
  <c r="AD511" i="17"/>
  <c r="AC511" i="17"/>
  <c r="AE511" i="17"/>
  <c r="AF511" i="17"/>
  <c r="AG511" i="17"/>
  <c r="AK511" i="17"/>
  <c r="AJ511" i="17"/>
  <c r="N510" i="17" a="1"/>
  <c r="N510" i="17"/>
  <c r="R510" i="17"/>
  <c r="S510" i="17"/>
  <c r="T510" i="17"/>
  <c r="V510" i="17"/>
  <c r="U510" i="17"/>
  <c r="W510" i="17"/>
  <c r="X510" i="17"/>
  <c r="O510" i="17"/>
  <c r="AA510" i="17"/>
  <c r="AB510" i="17"/>
  <c r="AD510" i="17"/>
  <c r="AC510" i="17"/>
  <c r="AE510" i="17"/>
  <c r="AF510" i="17"/>
  <c r="AG510" i="17"/>
  <c r="AK510" i="17"/>
  <c r="AJ510" i="17"/>
  <c r="N509" i="17" a="1"/>
  <c r="N509" i="17"/>
  <c r="R509" i="17"/>
  <c r="S509" i="17"/>
  <c r="T509" i="17"/>
  <c r="V509" i="17"/>
  <c r="U509" i="17"/>
  <c r="W509" i="17"/>
  <c r="X509" i="17"/>
  <c r="O509" i="17"/>
  <c r="AA509" i="17"/>
  <c r="AB509" i="17"/>
  <c r="AD509" i="17"/>
  <c r="AC509" i="17"/>
  <c r="AE509" i="17"/>
  <c r="AF509" i="17"/>
  <c r="AG509" i="17"/>
  <c r="AK509" i="17"/>
  <c r="AJ509" i="17"/>
  <c r="N508" i="17" a="1"/>
  <c r="N508" i="17"/>
  <c r="R508" i="17"/>
  <c r="S508" i="17"/>
  <c r="T508" i="17"/>
  <c r="V508" i="17"/>
  <c r="U508" i="17"/>
  <c r="W508" i="17"/>
  <c r="X508" i="17"/>
  <c r="O508" i="17"/>
  <c r="AA508" i="17"/>
  <c r="AB508" i="17"/>
  <c r="AD508" i="17"/>
  <c r="AC508" i="17"/>
  <c r="AE508" i="17"/>
  <c r="AF508" i="17"/>
  <c r="AG508" i="17"/>
  <c r="AK508" i="17"/>
  <c r="AJ508" i="17"/>
  <c r="N507" i="17" a="1"/>
  <c r="N507" i="17"/>
  <c r="R507" i="17"/>
  <c r="S507" i="17"/>
  <c r="T507" i="17"/>
  <c r="V507" i="17"/>
  <c r="U507" i="17"/>
  <c r="W507" i="17"/>
  <c r="X507" i="17"/>
  <c r="O507" i="17"/>
  <c r="AA507" i="17"/>
  <c r="AB507" i="17"/>
  <c r="AD507" i="17"/>
  <c r="AC507" i="17"/>
  <c r="AE507" i="17"/>
  <c r="AF507" i="17"/>
  <c r="AG507" i="17"/>
  <c r="AK507" i="17"/>
  <c r="AJ507" i="17"/>
  <c r="N506" i="17" a="1"/>
  <c r="N506" i="17"/>
  <c r="R506" i="17"/>
  <c r="S506" i="17"/>
  <c r="T506" i="17"/>
  <c r="V506" i="17"/>
  <c r="U506" i="17"/>
  <c r="W506" i="17"/>
  <c r="X506" i="17"/>
  <c r="O506" i="17"/>
  <c r="AA506" i="17"/>
  <c r="AB506" i="17"/>
  <c r="AD506" i="17"/>
  <c r="AC506" i="17"/>
  <c r="AE506" i="17"/>
  <c r="AF506" i="17"/>
  <c r="AG506" i="17"/>
  <c r="AK506" i="17"/>
  <c r="AJ506" i="17"/>
  <c r="N505" i="17" a="1"/>
  <c r="N505" i="17"/>
  <c r="R505" i="17"/>
  <c r="S505" i="17"/>
  <c r="T505" i="17"/>
  <c r="V505" i="17"/>
  <c r="U505" i="17"/>
  <c r="W505" i="17"/>
  <c r="X505" i="17"/>
  <c r="O505" i="17"/>
  <c r="AA505" i="17"/>
  <c r="AB505" i="17"/>
  <c r="AD505" i="17"/>
  <c r="AC505" i="17"/>
  <c r="AE505" i="17"/>
  <c r="AF505" i="17"/>
  <c r="AG505" i="17"/>
  <c r="AK505" i="17"/>
  <c r="AJ505" i="17"/>
  <c r="N504" i="17" a="1"/>
  <c r="N504" i="17"/>
  <c r="R504" i="17"/>
  <c r="S504" i="17"/>
  <c r="T504" i="17"/>
  <c r="V504" i="17"/>
  <c r="U504" i="17"/>
  <c r="W504" i="17"/>
  <c r="X504" i="17"/>
  <c r="O504" i="17"/>
  <c r="AA504" i="17"/>
  <c r="AB504" i="17"/>
  <c r="AD504" i="17"/>
  <c r="AC504" i="17"/>
  <c r="AE504" i="17"/>
  <c r="AF504" i="17"/>
  <c r="AG504" i="17"/>
  <c r="AK504" i="17"/>
  <c r="AJ504" i="17"/>
  <c r="N503" i="17" a="1"/>
  <c r="N503" i="17"/>
  <c r="R503" i="17"/>
  <c r="S503" i="17"/>
  <c r="T503" i="17"/>
  <c r="V503" i="17"/>
  <c r="U503" i="17"/>
  <c r="W503" i="17"/>
  <c r="X503" i="17"/>
  <c r="O503" i="17"/>
  <c r="AA503" i="17"/>
  <c r="AB503" i="17"/>
  <c r="AD503" i="17"/>
  <c r="AC503" i="17"/>
  <c r="AE503" i="17"/>
  <c r="AF503" i="17"/>
  <c r="AG503" i="17"/>
  <c r="AK503" i="17"/>
  <c r="AJ503" i="17"/>
  <c r="N502" i="17" a="1"/>
  <c r="N502" i="17"/>
  <c r="R502" i="17"/>
  <c r="S502" i="17"/>
  <c r="T502" i="17"/>
  <c r="V502" i="17"/>
  <c r="U502" i="17"/>
  <c r="W502" i="17"/>
  <c r="X502" i="17"/>
  <c r="O502" i="17"/>
  <c r="AA502" i="17"/>
  <c r="AB502" i="17"/>
  <c r="AD502" i="17"/>
  <c r="AC502" i="17"/>
  <c r="AE502" i="17"/>
  <c r="AF502" i="17"/>
  <c r="AG502" i="17"/>
  <c r="AK502" i="17"/>
  <c r="AJ502" i="17"/>
  <c r="N501" i="17" a="1"/>
  <c r="N501" i="17"/>
  <c r="R501" i="17"/>
  <c r="S501" i="17"/>
  <c r="T501" i="17"/>
  <c r="V501" i="17"/>
  <c r="U501" i="17"/>
  <c r="W501" i="17"/>
  <c r="X501" i="17"/>
  <c r="O501" i="17"/>
  <c r="AA501" i="17"/>
  <c r="AB501" i="17"/>
  <c r="AD501" i="17"/>
  <c r="AC501" i="17"/>
  <c r="AE501" i="17"/>
  <c r="AF501" i="17"/>
  <c r="AG501" i="17"/>
  <c r="AK501" i="17"/>
  <c r="AJ501" i="17"/>
  <c r="N500" i="17" a="1"/>
  <c r="N500" i="17"/>
  <c r="R500" i="17"/>
  <c r="S500" i="17"/>
  <c r="T500" i="17"/>
  <c r="V500" i="17"/>
  <c r="U500" i="17"/>
  <c r="W500" i="17"/>
  <c r="X500" i="17"/>
  <c r="O500" i="17"/>
  <c r="AA500" i="17"/>
  <c r="AB500" i="17"/>
  <c r="AD500" i="17"/>
  <c r="AC500" i="17"/>
  <c r="AE500" i="17"/>
  <c r="AF500" i="17"/>
  <c r="AG500" i="17"/>
  <c r="AK500" i="17"/>
  <c r="AJ500" i="17"/>
  <c r="N499" i="17" a="1"/>
  <c r="N499" i="17"/>
  <c r="R499" i="17"/>
  <c r="S499" i="17"/>
  <c r="T499" i="17"/>
  <c r="V499" i="17"/>
  <c r="U499" i="17"/>
  <c r="W499" i="17"/>
  <c r="X499" i="17"/>
  <c r="O499" i="17"/>
  <c r="AA499" i="17"/>
  <c r="AB499" i="17"/>
  <c r="AD499" i="17"/>
  <c r="AC499" i="17"/>
  <c r="AE499" i="17"/>
  <c r="AF499" i="17"/>
  <c r="AG499" i="17"/>
  <c r="AK499" i="17"/>
  <c r="AJ499" i="17"/>
  <c r="N498" i="17" a="1"/>
  <c r="N498" i="17"/>
  <c r="R498" i="17"/>
  <c r="S498" i="17"/>
  <c r="T498" i="17"/>
  <c r="V498" i="17"/>
  <c r="U498" i="17"/>
  <c r="W498" i="17"/>
  <c r="X498" i="17"/>
  <c r="O498" i="17"/>
  <c r="AA498" i="17"/>
  <c r="AB498" i="17"/>
  <c r="AD498" i="17"/>
  <c r="AC498" i="17"/>
  <c r="AE498" i="17"/>
  <c r="AF498" i="17"/>
  <c r="AG498" i="17"/>
  <c r="AK498" i="17"/>
  <c r="AJ498" i="17"/>
  <c r="N497" i="17" a="1"/>
  <c r="N497" i="17"/>
  <c r="R497" i="17"/>
  <c r="S497" i="17"/>
  <c r="T497" i="17"/>
  <c r="V497" i="17"/>
  <c r="U497" i="17"/>
  <c r="W497" i="17"/>
  <c r="X497" i="17"/>
  <c r="O497" i="17"/>
  <c r="AA497" i="17"/>
  <c r="AB497" i="17"/>
  <c r="AD497" i="17"/>
  <c r="AC497" i="17"/>
  <c r="AE497" i="17"/>
  <c r="AF497" i="17"/>
  <c r="AG497" i="17"/>
  <c r="AK497" i="17"/>
  <c r="AJ497" i="17"/>
  <c r="N496" i="17" a="1"/>
  <c r="N496" i="17"/>
  <c r="R496" i="17"/>
  <c r="S496" i="17"/>
  <c r="T496" i="17"/>
  <c r="V496" i="17"/>
  <c r="U496" i="17"/>
  <c r="W496" i="17"/>
  <c r="X496" i="17"/>
  <c r="O496" i="17"/>
  <c r="AA496" i="17"/>
  <c r="AB496" i="17"/>
  <c r="AD496" i="17"/>
  <c r="AC496" i="17"/>
  <c r="AE496" i="17"/>
  <c r="AF496" i="17"/>
  <c r="AG496" i="17"/>
  <c r="AK496" i="17"/>
  <c r="AJ496" i="17"/>
  <c r="N495" i="17" a="1"/>
  <c r="N495" i="17"/>
  <c r="R495" i="17"/>
  <c r="S495" i="17"/>
  <c r="T495" i="17"/>
  <c r="V495" i="17"/>
  <c r="U495" i="17"/>
  <c r="W495" i="17"/>
  <c r="X495" i="17"/>
  <c r="O495" i="17"/>
  <c r="AA495" i="17"/>
  <c r="AB495" i="17"/>
  <c r="AD495" i="17"/>
  <c r="AC495" i="17"/>
  <c r="AE495" i="17"/>
  <c r="AF495" i="17"/>
  <c r="AG495" i="17"/>
  <c r="AK495" i="17"/>
  <c r="AJ495" i="17"/>
  <c r="N494" i="17" a="1"/>
  <c r="N494" i="17"/>
  <c r="R494" i="17"/>
  <c r="S494" i="17"/>
  <c r="T494" i="17"/>
  <c r="V494" i="17"/>
  <c r="U494" i="17"/>
  <c r="W494" i="17"/>
  <c r="X494" i="17"/>
  <c r="O494" i="17"/>
  <c r="AA494" i="17"/>
  <c r="AB494" i="17"/>
  <c r="AD494" i="17"/>
  <c r="AC494" i="17"/>
  <c r="AE494" i="17"/>
  <c r="AF494" i="17"/>
  <c r="AG494" i="17"/>
  <c r="AK494" i="17"/>
  <c r="AJ494" i="17"/>
  <c r="N493" i="17" a="1"/>
  <c r="N493" i="17"/>
  <c r="R493" i="17"/>
  <c r="S493" i="17"/>
  <c r="T493" i="17"/>
  <c r="V493" i="17"/>
  <c r="U493" i="17"/>
  <c r="W493" i="17"/>
  <c r="X493" i="17"/>
  <c r="O493" i="17"/>
  <c r="AA493" i="17"/>
  <c r="AB493" i="17"/>
  <c r="AD493" i="17"/>
  <c r="AC493" i="17"/>
  <c r="AE493" i="17"/>
  <c r="AF493" i="17"/>
  <c r="AG493" i="17"/>
  <c r="AK493" i="17"/>
  <c r="AJ493" i="17"/>
  <c r="N492" i="17" a="1"/>
  <c r="N492" i="17"/>
  <c r="R492" i="17"/>
  <c r="S492" i="17"/>
  <c r="T492" i="17"/>
  <c r="V492" i="17"/>
  <c r="U492" i="17"/>
  <c r="W492" i="17"/>
  <c r="X492" i="17"/>
  <c r="O492" i="17"/>
  <c r="AA492" i="17"/>
  <c r="AB492" i="17"/>
  <c r="AD492" i="17"/>
  <c r="AC492" i="17"/>
  <c r="AE492" i="17"/>
  <c r="AF492" i="17"/>
  <c r="AG492" i="17"/>
  <c r="AK492" i="17"/>
  <c r="AJ492" i="17"/>
  <c r="N491" i="17" a="1"/>
  <c r="N491" i="17"/>
  <c r="R491" i="17"/>
  <c r="S491" i="17"/>
  <c r="T491" i="17"/>
  <c r="V491" i="17"/>
  <c r="U491" i="17"/>
  <c r="W491" i="17"/>
  <c r="X491" i="17"/>
  <c r="O491" i="17"/>
  <c r="AA491" i="17"/>
  <c r="AB491" i="17"/>
  <c r="AD491" i="17"/>
  <c r="AC491" i="17"/>
  <c r="AE491" i="17"/>
  <c r="AF491" i="17"/>
  <c r="AG491" i="17"/>
  <c r="AK491" i="17"/>
  <c r="AJ491" i="17"/>
  <c r="N490" i="17" a="1"/>
  <c r="N490" i="17"/>
  <c r="R490" i="17"/>
  <c r="S490" i="17"/>
  <c r="T490" i="17"/>
  <c r="V490" i="17"/>
  <c r="U490" i="17"/>
  <c r="W490" i="17"/>
  <c r="X490" i="17"/>
  <c r="O490" i="17"/>
  <c r="AA490" i="17"/>
  <c r="AB490" i="17"/>
  <c r="AD490" i="17"/>
  <c r="AC490" i="17"/>
  <c r="AE490" i="17"/>
  <c r="AF490" i="17"/>
  <c r="AG490" i="17"/>
  <c r="AK490" i="17"/>
  <c r="AJ490" i="17"/>
  <c r="N489" i="17" a="1"/>
  <c r="N489" i="17"/>
  <c r="R489" i="17"/>
  <c r="S489" i="17"/>
  <c r="T489" i="17"/>
  <c r="V489" i="17"/>
  <c r="U489" i="17"/>
  <c r="W489" i="17"/>
  <c r="X489" i="17"/>
  <c r="O489" i="17"/>
  <c r="AA489" i="17"/>
  <c r="AB489" i="17"/>
  <c r="AD489" i="17"/>
  <c r="AC489" i="17"/>
  <c r="AE489" i="17"/>
  <c r="AF489" i="17"/>
  <c r="AG489" i="17"/>
  <c r="AK489" i="17"/>
  <c r="AJ489" i="17"/>
  <c r="N488" i="17" a="1"/>
  <c r="N488" i="17"/>
  <c r="R488" i="17"/>
  <c r="S488" i="17"/>
  <c r="T488" i="17"/>
  <c r="V488" i="17"/>
  <c r="U488" i="17"/>
  <c r="W488" i="17"/>
  <c r="X488" i="17"/>
  <c r="O488" i="17"/>
  <c r="AA488" i="17"/>
  <c r="AB488" i="17"/>
  <c r="AD488" i="17"/>
  <c r="AC488" i="17"/>
  <c r="AE488" i="17"/>
  <c r="AF488" i="17"/>
  <c r="AG488" i="17"/>
  <c r="AK488" i="17"/>
  <c r="AJ488" i="17"/>
  <c r="N487" i="17" a="1"/>
  <c r="N487" i="17"/>
  <c r="R487" i="17"/>
  <c r="S487" i="17"/>
  <c r="T487" i="17"/>
  <c r="V487" i="17"/>
  <c r="U487" i="17"/>
  <c r="W487" i="17"/>
  <c r="X487" i="17"/>
  <c r="O487" i="17"/>
  <c r="AA487" i="17"/>
  <c r="AB487" i="17"/>
  <c r="AD487" i="17"/>
  <c r="AC487" i="17"/>
  <c r="AE487" i="17"/>
  <c r="AF487" i="17"/>
  <c r="AG487" i="17"/>
  <c r="AK487" i="17"/>
  <c r="AJ487" i="17"/>
  <c r="N486" i="17" a="1"/>
  <c r="N486" i="17"/>
  <c r="R486" i="17"/>
  <c r="S486" i="17"/>
  <c r="T486" i="17"/>
  <c r="V486" i="17"/>
  <c r="U486" i="17"/>
  <c r="W486" i="17"/>
  <c r="X486" i="17"/>
  <c r="O486" i="17"/>
  <c r="AA486" i="17"/>
  <c r="AB486" i="17"/>
  <c r="AD486" i="17"/>
  <c r="AC486" i="17"/>
  <c r="AE486" i="17"/>
  <c r="AF486" i="17"/>
  <c r="AG486" i="17"/>
  <c r="AK486" i="17"/>
  <c r="AJ486" i="17"/>
  <c r="N485" i="17" a="1"/>
  <c r="N485" i="17"/>
  <c r="R485" i="17"/>
  <c r="S485" i="17"/>
  <c r="T485" i="17"/>
  <c r="V485" i="17"/>
  <c r="U485" i="17"/>
  <c r="W485" i="17"/>
  <c r="X485" i="17"/>
  <c r="O485" i="17"/>
  <c r="AA485" i="17"/>
  <c r="AB485" i="17"/>
  <c r="AD485" i="17"/>
  <c r="AC485" i="17"/>
  <c r="AE485" i="17"/>
  <c r="AF485" i="17"/>
  <c r="AG485" i="17"/>
  <c r="AK485" i="17"/>
  <c r="AJ485" i="17"/>
  <c r="N484" i="17" a="1"/>
  <c r="N484" i="17"/>
  <c r="R484" i="17"/>
  <c r="S484" i="17"/>
  <c r="T484" i="17"/>
  <c r="V484" i="17"/>
  <c r="U484" i="17"/>
  <c r="W484" i="17"/>
  <c r="X484" i="17"/>
  <c r="O484" i="17"/>
  <c r="AA484" i="17"/>
  <c r="AB484" i="17"/>
  <c r="AD484" i="17"/>
  <c r="AC484" i="17"/>
  <c r="AE484" i="17"/>
  <c r="AF484" i="17"/>
  <c r="AG484" i="17"/>
  <c r="AK484" i="17"/>
  <c r="AJ484" i="17"/>
  <c r="N483" i="17" a="1"/>
  <c r="N483" i="17"/>
  <c r="R483" i="17"/>
  <c r="S483" i="17"/>
  <c r="T483" i="17"/>
  <c r="V483" i="17"/>
  <c r="U483" i="17"/>
  <c r="W483" i="17"/>
  <c r="X483" i="17"/>
  <c r="O483" i="17"/>
  <c r="AA483" i="17"/>
  <c r="AB483" i="17"/>
  <c r="AD483" i="17"/>
  <c r="AC483" i="17"/>
  <c r="AE483" i="17"/>
  <c r="AF483" i="17"/>
  <c r="AG483" i="17"/>
  <c r="AK483" i="17"/>
  <c r="AJ483" i="17"/>
  <c r="N482" i="17" a="1"/>
  <c r="N482" i="17"/>
  <c r="R482" i="17"/>
  <c r="S482" i="17"/>
  <c r="T482" i="17"/>
  <c r="V482" i="17"/>
  <c r="U482" i="17"/>
  <c r="W482" i="17"/>
  <c r="X482" i="17"/>
  <c r="O482" i="17"/>
  <c r="AA482" i="17"/>
  <c r="AB482" i="17"/>
  <c r="AD482" i="17"/>
  <c r="AC482" i="17"/>
  <c r="AE482" i="17"/>
  <c r="AF482" i="17"/>
  <c r="AG482" i="17"/>
  <c r="AK482" i="17"/>
  <c r="AJ482" i="17"/>
  <c r="N481" i="17" a="1"/>
  <c r="N481" i="17"/>
  <c r="R481" i="17"/>
  <c r="S481" i="17"/>
  <c r="T481" i="17"/>
  <c r="V481" i="17"/>
  <c r="U481" i="17"/>
  <c r="W481" i="17"/>
  <c r="X481" i="17"/>
  <c r="O481" i="17"/>
  <c r="AA481" i="17"/>
  <c r="AB481" i="17"/>
  <c r="AD481" i="17"/>
  <c r="AC481" i="17"/>
  <c r="AE481" i="17"/>
  <c r="AF481" i="17"/>
  <c r="AG481" i="17"/>
  <c r="AK481" i="17"/>
  <c r="AJ481" i="17"/>
  <c r="N480" i="17" a="1"/>
  <c r="N480" i="17"/>
  <c r="R480" i="17"/>
  <c r="S480" i="17"/>
  <c r="T480" i="17"/>
  <c r="V480" i="17"/>
  <c r="U480" i="17"/>
  <c r="W480" i="17"/>
  <c r="X480" i="17"/>
  <c r="O480" i="17"/>
  <c r="AA480" i="17"/>
  <c r="AB480" i="17"/>
  <c r="AD480" i="17"/>
  <c r="AC480" i="17"/>
  <c r="AE480" i="17"/>
  <c r="AF480" i="17"/>
  <c r="AG480" i="17"/>
  <c r="AK480" i="17"/>
  <c r="AJ480" i="17"/>
  <c r="N479" i="17" a="1"/>
  <c r="N479" i="17"/>
  <c r="R479" i="17"/>
  <c r="S479" i="17"/>
  <c r="T479" i="17"/>
  <c r="V479" i="17"/>
  <c r="U479" i="17"/>
  <c r="W479" i="17"/>
  <c r="X479" i="17"/>
  <c r="O479" i="17"/>
  <c r="AA479" i="17"/>
  <c r="AB479" i="17"/>
  <c r="AD479" i="17"/>
  <c r="AC479" i="17"/>
  <c r="AE479" i="17"/>
  <c r="AF479" i="17"/>
  <c r="AG479" i="17"/>
  <c r="AK479" i="17"/>
  <c r="AJ479" i="17"/>
  <c r="N478" i="17" a="1"/>
  <c r="N478" i="17"/>
  <c r="R478" i="17"/>
  <c r="S478" i="17"/>
  <c r="T478" i="17"/>
  <c r="V478" i="17"/>
  <c r="U478" i="17"/>
  <c r="W478" i="17"/>
  <c r="X478" i="17"/>
  <c r="O478" i="17"/>
  <c r="AA478" i="17"/>
  <c r="AB478" i="17"/>
  <c r="AD478" i="17"/>
  <c r="AC478" i="17"/>
  <c r="AE478" i="17"/>
  <c r="AF478" i="17"/>
  <c r="AG478" i="17"/>
  <c r="AK478" i="17"/>
  <c r="AJ478" i="17"/>
  <c r="N477" i="17" a="1"/>
  <c r="N477" i="17"/>
  <c r="R477" i="17"/>
  <c r="S477" i="17"/>
  <c r="T477" i="17"/>
  <c r="V477" i="17"/>
  <c r="U477" i="17"/>
  <c r="W477" i="17"/>
  <c r="X477" i="17"/>
  <c r="O477" i="17"/>
  <c r="AA477" i="17"/>
  <c r="AB477" i="17"/>
  <c r="AD477" i="17"/>
  <c r="AC477" i="17"/>
  <c r="AE477" i="17"/>
  <c r="AF477" i="17"/>
  <c r="AG477" i="17"/>
  <c r="AK477" i="17"/>
  <c r="AJ477" i="17"/>
  <c r="N476" i="17" a="1"/>
  <c r="N476" i="17"/>
  <c r="R476" i="17"/>
  <c r="S476" i="17"/>
  <c r="T476" i="17"/>
  <c r="V476" i="17"/>
  <c r="U476" i="17"/>
  <c r="W476" i="17"/>
  <c r="X476" i="17"/>
  <c r="O476" i="17"/>
  <c r="AA476" i="17"/>
  <c r="AB476" i="17"/>
  <c r="AD476" i="17"/>
  <c r="AC476" i="17"/>
  <c r="AE476" i="17"/>
  <c r="AF476" i="17"/>
  <c r="AG476" i="17"/>
  <c r="AK476" i="17"/>
  <c r="AJ476" i="17"/>
  <c r="N475" i="17" a="1"/>
  <c r="N475" i="17"/>
  <c r="R475" i="17"/>
  <c r="S475" i="17"/>
  <c r="T475" i="17"/>
  <c r="V475" i="17"/>
  <c r="U475" i="17"/>
  <c r="W475" i="17"/>
  <c r="X475" i="17"/>
  <c r="O475" i="17"/>
  <c r="AA475" i="17"/>
  <c r="AB475" i="17"/>
  <c r="AD475" i="17"/>
  <c r="AC475" i="17"/>
  <c r="AE475" i="17"/>
  <c r="AF475" i="17"/>
  <c r="AG475" i="17"/>
  <c r="AK475" i="17"/>
  <c r="AJ475" i="17"/>
  <c r="N474" i="17" a="1"/>
  <c r="N474" i="17"/>
  <c r="R474" i="17"/>
  <c r="S474" i="17"/>
  <c r="T474" i="17"/>
  <c r="V474" i="17"/>
  <c r="U474" i="17"/>
  <c r="W474" i="17"/>
  <c r="X474" i="17"/>
  <c r="O474" i="17"/>
  <c r="AA474" i="17"/>
  <c r="AB474" i="17"/>
  <c r="AD474" i="17"/>
  <c r="AC474" i="17"/>
  <c r="AE474" i="17"/>
  <c r="AF474" i="17"/>
  <c r="AG474" i="17"/>
  <c r="AK474" i="17"/>
  <c r="AJ474" i="17"/>
  <c r="N473" i="17" a="1"/>
  <c r="N473" i="17"/>
  <c r="R473" i="17"/>
  <c r="S473" i="17"/>
  <c r="T473" i="17"/>
  <c r="V473" i="17"/>
  <c r="U473" i="17"/>
  <c r="W473" i="17"/>
  <c r="X473" i="17"/>
  <c r="O473" i="17"/>
  <c r="AA473" i="17"/>
  <c r="AB473" i="17"/>
  <c r="AD473" i="17"/>
  <c r="AC473" i="17"/>
  <c r="AE473" i="17"/>
  <c r="AF473" i="17"/>
  <c r="AG473" i="17"/>
  <c r="AK473" i="17"/>
  <c r="AJ473" i="17"/>
  <c r="N472" i="17" a="1"/>
  <c r="N472" i="17"/>
  <c r="R472" i="17"/>
  <c r="S472" i="17"/>
  <c r="T472" i="17"/>
  <c r="V472" i="17"/>
  <c r="U472" i="17"/>
  <c r="W472" i="17"/>
  <c r="X472" i="17"/>
  <c r="O472" i="17"/>
  <c r="AA472" i="17"/>
  <c r="AB472" i="17"/>
  <c r="AD472" i="17"/>
  <c r="AC472" i="17"/>
  <c r="AE472" i="17"/>
  <c r="AF472" i="17"/>
  <c r="AG472" i="17"/>
  <c r="AK472" i="17"/>
  <c r="AJ472" i="17"/>
  <c r="N471" i="17" a="1"/>
  <c r="N471" i="17"/>
  <c r="R471" i="17"/>
  <c r="S471" i="17"/>
  <c r="T471" i="17"/>
  <c r="V471" i="17"/>
  <c r="U471" i="17"/>
  <c r="W471" i="17"/>
  <c r="X471" i="17"/>
  <c r="O471" i="17"/>
  <c r="AA471" i="17"/>
  <c r="AB471" i="17"/>
  <c r="AD471" i="17"/>
  <c r="AC471" i="17"/>
  <c r="AE471" i="17"/>
  <c r="AF471" i="17"/>
  <c r="AG471" i="17"/>
  <c r="AK471" i="17"/>
  <c r="AJ471" i="17"/>
  <c r="N470" i="17" a="1"/>
  <c r="N470" i="17"/>
  <c r="R470" i="17"/>
  <c r="S470" i="17"/>
  <c r="T470" i="17"/>
  <c r="V470" i="17"/>
  <c r="U470" i="17"/>
  <c r="W470" i="17"/>
  <c r="X470" i="17"/>
  <c r="O470" i="17"/>
  <c r="AA470" i="17"/>
  <c r="AB470" i="17"/>
  <c r="AD470" i="17"/>
  <c r="AC470" i="17"/>
  <c r="AE470" i="17"/>
  <c r="AF470" i="17"/>
  <c r="AG470" i="17"/>
  <c r="AK470" i="17"/>
  <c r="AJ470" i="17"/>
  <c r="N469" i="17" a="1"/>
  <c r="N469" i="17"/>
  <c r="R469" i="17"/>
  <c r="S469" i="17"/>
  <c r="T469" i="17"/>
  <c r="V469" i="17"/>
  <c r="U469" i="17"/>
  <c r="W469" i="17"/>
  <c r="X469" i="17"/>
  <c r="O469" i="17"/>
  <c r="AA469" i="17"/>
  <c r="AB469" i="17"/>
  <c r="AD469" i="17"/>
  <c r="AC469" i="17"/>
  <c r="AE469" i="17"/>
  <c r="AF469" i="17"/>
  <c r="AG469" i="17"/>
  <c r="AK469" i="17"/>
  <c r="AJ469" i="17"/>
  <c r="N468" i="17" a="1"/>
  <c r="N468" i="17"/>
  <c r="R468" i="17"/>
  <c r="S468" i="17"/>
  <c r="T468" i="17"/>
  <c r="V468" i="17"/>
  <c r="U468" i="17"/>
  <c r="W468" i="17"/>
  <c r="X468" i="17"/>
  <c r="O468" i="17"/>
  <c r="AA468" i="17"/>
  <c r="AB468" i="17"/>
  <c r="AD468" i="17"/>
  <c r="AC468" i="17"/>
  <c r="AE468" i="17"/>
  <c r="AF468" i="17"/>
  <c r="AG468" i="17"/>
  <c r="AK468" i="17"/>
  <c r="AJ468" i="17"/>
  <c r="N467" i="17" a="1"/>
  <c r="N467" i="17"/>
  <c r="R467" i="17"/>
  <c r="S467" i="17"/>
  <c r="T467" i="17"/>
  <c r="V467" i="17"/>
  <c r="U467" i="17"/>
  <c r="W467" i="17"/>
  <c r="X467" i="17"/>
  <c r="O467" i="17"/>
  <c r="AA467" i="17"/>
  <c r="AB467" i="17"/>
  <c r="AD467" i="17"/>
  <c r="AC467" i="17"/>
  <c r="AE467" i="17"/>
  <c r="AF467" i="17"/>
  <c r="AG467" i="17"/>
  <c r="AK467" i="17"/>
  <c r="AJ467" i="17"/>
  <c r="N466" i="17" a="1"/>
  <c r="N466" i="17"/>
  <c r="R466" i="17"/>
  <c r="S466" i="17"/>
  <c r="T466" i="17"/>
  <c r="V466" i="17"/>
  <c r="U466" i="17"/>
  <c r="W466" i="17"/>
  <c r="X466" i="17"/>
  <c r="O466" i="17"/>
  <c r="AA466" i="17"/>
  <c r="AB466" i="17"/>
  <c r="AD466" i="17"/>
  <c r="AC466" i="17"/>
  <c r="AE466" i="17"/>
  <c r="AF466" i="17"/>
  <c r="AG466" i="17"/>
  <c r="AK466" i="17"/>
  <c r="AJ466" i="17"/>
  <c r="N465" i="17" a="1"/>
  <c r="N465" i="17"/>
  <c r="R465" i="17"/>
  <c r="S465" i="17"/>
  <c r="T465" i="17"/>
  <c r="V465" i="17"/>
  <c r="U465" i="17"/>
  <c r="W465" i="17"/>
  <c r="X465" i="17"/>
  <c r="O465" i="17"/>
  <c r="AA465" i="17"/>
  <c r="AB465" i="17"/>
  <c r="AD465" i="17"/>
  <c r="AC465" i="17"/>
  <c r="AE465" i="17"/>
  <c r="AF465" i="17"/>
  <c r="AG465" i="17"/>
  <c r="AK465" i="17"/>
  <c r="AJ465" i="17"/>
  <c r="N464" i="17" a="1"/>
  <c r="N464" i="17"/>
  <c r="R464" i="17"/>
  <c r="S464" i="17"/>
  <c r="T464" i="17"/>
  <c r="V464" i="17"/>
  <c r="U464" i="17"/>
  <c r="W464" i="17"/>
  <c r="X464" i="17"/>
  <c r="O464" i="17"/>
  <c r="AA464" i="17"/>
  <c r="AB464" i="17"/>
  <c r="AD464" i="17"/>
  <c r="AC464" i="17"/>
  <c r="AE464" i="17"/>
  <c r="AF464" i="17"/>
  <c r="AG464" i="17"/>
  <c r="AK464" i="17"/>
  <c r="AJ464" i="17"/>
  <c r="N463" i="17" a="1"/>
  <c r="N463" i="17"/>
  <c r="R463" i="17"/>
  <c r="S463" i="17"/>
  <c r="T463" i="17"/>
  <c r="V463" i="17"/>
  <c r="U463" i="17"/>
  <c r="W463" i="17"/>
  <c r="X463" i="17"/>
  <c r="O463" i="17"/>
  <c r="AA463" i="17"/>
  <c r="AB463" i="17"/>
  <c r="AD463" i="17"/>
  <c r="AC463" i="17"/>
  <c r="AE463" i="17"/>
  <c r="AF463" i="17"/>
  <c r="AG463" i="17"/>
  <c r="AK463" i="17"/>
  <c r="AJ463" i="17"/>
  <c r="N462" i="17" a="1"/>
  <c r="N462" i="17"/>
  <c r="R462" i="17"/>
  <c r="S462" i="17"/>
  <c r="T462" i="17"/>
  <c r="V462" i="17"/>
  <c r="U462" i="17"/>
  <c r="W462" i="17"/>
  <c r="X462" i="17"/>
  <c r="O462" i="17"/>
  <c r="AA462" i="17"/>
  <c r="AB462" i="17"/>
  <c r="AD462" i="17"/>
  <c r="AC462" i="17"/>
  <c r="AE462" i="17"/>
  <c r="AF462" i="17"/>
  <c r="AG462" i="17"/>
  <c r="AK462" i="17"/>
  <c r="AJ462" i="17"/>
  <c r="N461" i="17" a="1"/>
  <c r="N461" i="17"/>
  <c r="R461" i="17"/>
  <c r="S461" i="17"/>
  <c r="T461" i="17"/>
  <c r="V461" i="17"/>
  <c r="U461" i="17"/>
  <c r="W461" i="17"/>
  <c r="X461" i="17"/>
  <c r="O461" i="17"/>
  <c r="AA461" i="17"/>
  <c r="AB461" i="17"/>
  <c r="AD461" i="17"/>
  <c r="AC461" i="17"/>
  <c r="AE461" i="17"/>
  <c r="AF461" i="17"/>
  <c r="AG461" i="17"/>
  <c r="AK461" i="17"/>
  <c r="AJ461" i="17"/>
  <c r="N460" i="17" a="1"/>
  <c r="N460" i="17"/>
  <c r="R460" i="17"/>
  <c r="S460" i="17"/>
  <c r="T460" i="17"/>
  <c r="V460" i="17"/>
  <c r="U460" i="17"/>
  <c r="W460" i="17"/>
  <c r="X460" i="17"/>
  <c r="O460" i="17"/>
  <c r="AA460" i="17"/>
  <c r="AB460" i="17"/>
  <c r="AD460" i="17"/>
  <c r="AC460" i="17"/>
  <c r="AE460" i="17"/>
  <c r="AF460" i="17"/>
  <c r="AG460" i="17"/>
  <c r="AK460" i="17"/>
  <c r="AJ460" i="17"/>
  <c r="N459" i="17" a="1"/>
  <c r="N459" i="17"/>
  <c r="R459" i="17"/>
  <c r="S459" i="17"/>
  <c r="T459" i="17"/>
  <c r="V459" i="17"/>
  <c r="U459" i="17"/>
  <c r="W459" i="17"/>
  <c r="X459" i="17"/>
  <c r="O459" i="17"/>
  <c r="AA459" i="17"/>
  <c r="AB459" i="17"/>
  <c r="AD459" i="17"/>
  <c r="AC459" i="17"/>
  <c r="AE459" i="17"/>
  <c r="AF459" i="17"/>
  <c r="AG459" i="17"/>
  <c r="AK459" i="17"/>
  <c r="AJ459" i="17"/>
  <c r="N458" i="17" a="1"/>
  <c r="N458" i="17"/>
  <c r="R458" i="17"/>
  <c r="S458" i="17"/>
  <c r="T458" i="17"/>
  <c r="V458" i="17"/>
  <c r="U458" i="17"/>
  <c r="W458" i="17"/>
  <c r="X458" i="17"/>
  <c r="O458" i="17"/>
  <c r="AA458" i="17"/>
  <c r="AB458" i="17"/>
  <c r="AD458" i="17"/>
  <c r="AC458" i="17"/>
  <c r="AE458" i="17"/>
  <c r="AF458" i="17"/>
  <c r="AG458" i="17"/>
  <c r="AK458" i="17"/>
  <c r="AJ458" i="17"/>
  <c r="N457" i="17" a="1"/>
  <c r="N457" i="17"/>
  <c r="R457" i="17"/>
  <c r="S457" i="17"/>
  <c r="T457" i="17"/>
  <c r="V457" i="17"/>
  <c r="U457" i="17"/>
  <c r="W457" i="17"/>
  <c r="X457" i="17"/>
  <c r="O457" i="17"/>
  <c r="AA457" i="17"/>
  <c r="AB457" i="17"/>
  <c r="AD457" i="17"/>
  <c r="AC457" i="17"/>
  <c r="AE457" i="17"/>
  <c r="AF457" i="17"/>
  <c r="AG457" i="17"/>
  <c r="AK457" i="17"/>
  <c r="AJ457" i="17"/>
  <c r="N456" i="17" a="1"/>
  <c r="N456" i="17"/>
  <c r="R456" i="17"/>
  <c r="S456" i="17"/>
  <c r="T456" i="17"/>
  <c r="V456" i="17"/>
  <c r="U456" i="17"/>
  <c r="W456" i="17"/>
  <c r="X456" i="17"/>
  <c r="O456" i="17"/>
  <c r="AA456" i="17"/>
  <c r="AB456" i="17"/>
  <c r="AD456" i="17"/>
  <c r="AC456" i="17"/>
  <c r="AE456" i="17"/>
  <c r="AF456" i="17"/>
  <c r="AG456" i="17"/>
  <c r="AK456" i="17"/>
  <c r="AJ456" i="17"/>
  <c r="N455" i="17" a="1"/>
  <c r="N455" i="17"/>
  <c r="R455" i="17"/>
  <c r="S455" i="17"/>
  <c r="T455" i="17"/>
  <c r="V455" i="17"/>
  <c r="U455" i="17"/>
  <c r="W455" i="17"/>
  <c r="X455" i="17"/>
  <c r="O455" i="17"/>
  <c r="AA455" i="17"/>
  <c r="AB455" i="17"/>
  <c r="AD455" i="17"/>
  <c r="AC455" i="17"/>
  <c r="AE455" i="17"/>
  <c r="AF455" i="17"/>
  <c r="AG455" i="17"/>
  <c r="AK455" i="17"/>
  <c r="AJ455" i="17"/>
  <c r="N454" i="17" a="1"/>
  <c r="N454" i="17"/>
  <c r="R454" i="17"/>
  <c r="S454" i="17"/>
  <c r="T454" i="17"/>
  <c r="V454" i="17"/>
  <c r="U454" i="17"/>
  <c r="W454" i="17"/>
  <c r="X454" i="17"/>
  <c r="O454" i="17"/>
  <c r="AA454" i="17"/>
  <c r="AB454" i="17"/>
  <c r="AD454" i="17"/>
  <c r="AC454" i="17"/>
  <c r="AE454" i="17"/>
  <c r="AF454" i="17"/>
  <c r="AG454" i="17"/>
  <c r="AK454" i="17"/>
  <c r="AJ454" i="17"/>
  <c r="N453" i="17" a="1"/>
  <c r="N453" i="17"/>
  <c r="R453" i="17"/>
  <c r="S453" i="17"/>
  <c r="T453" i="17"/>
  <c r="V453" i="17"/>
  <c r="U453" i="17"/>
  <c r="W453" i="17"/>
  <c r="X453" i="17"/>
  <c r="O453" i="17"/>
  <c r="AA453" i="17"/>
  <c r="AB453" i="17"/>
  <c r="AD453" i="17"/>
  <c r="AC453" i="17"/>
  <c r="AE453" i="17"/>
  <c r="AF453" i="17"/>
  <c r="AG453" i="17"/>
  <c r="AK453" i="17"/>
  <c r="AJ453" i="17"/>
  <c r="N452" i="17" a="1"/>
  <c r="N452" i="17"/>
  <c r="R452" i="17"/>
  <c r="S452" i="17"/>
  <c r="T452" i="17"/>
  <c r="V452" i="17"/>
  <c r="U452" i="17"/>
  <c r="W452" i="17"/>
  <c r="X452" i="17"/>
  <c r="O452" i="17"/>
  <c r="AA452" i="17"/>
  <c r="AB452" i="17"/>
  <c r="AD452" i="17"/>
  <c r="AC452" i="17"/>
  <c r="AE452" i="17"/>
  <c r="AF452" i="17"/>
  <c r="AG452" i="17"/>
  <c r="AK452" i="17"/>
  <c r="AJ452" i="17"/>
  <c r="N451" i="17" a="1"/>
  <c r="N451" i="17"/>
  <c r="R451" i="17"/>
  <c r="S451" i="17"/>
  <c r="T451" i="17"/>
  <c r="V451" i="17"/>
  <c r="U451" i="17"/>
  <c r="W451" i="17"/>
  <c r="X451" i="17"/>
  <c r="O451" i="17"/>
  <c r="AA451" i="17"/>
  <c r="AB451" i="17"/>
  <c r="AD451" i="17"/>
  <c r="AC451" i="17"/>
  <c r="AE451" i="17"/>
  <c r="AF451" i="17"/>
  <c r="AG451" i="17"/>
  <c r="AK451" i="17"/>
  <c r="AJ451" i="17"/>
  <c r="N450" i="17" a="1"/>
  <c r="N450" i="17"/>
  <c r="R450" i="17"/>
  <c r="S450" i="17"/>
  <c r="T450" i="17"/>
  <c r="V450" i="17"/>
  <c r="U450" i="17"/>
  <c r="W450" i="17"/>
  <c r="X450" i="17"/>
  <c r="O450" i="17"/>
  <c r="AA450" i="17"/>
  <c r="AB450" i="17"/>
  <c r="AD450" i="17"/>
  <c r="AC450" i="17"/>
  <c r="AE450" i="17"/>
  <c r="AF450" i="17"/>
  <c r="AG450" i="17"/>
  <c r="AK450" i="17"/>
  <c r="AJ450" i="17"/>
  <c r="N449" i="17" a="1"/>
  <c r="N449" i="17"/>
  <c r="R449" i="17"/>
  <c r="S449" i="17"/>
  <c r="T449" i="17"/>
  <c r="V449" i="17"/>
  <c r="U449" i="17"/>
  <c r="W449" i="17"/>
  <c r="X449" i="17"/>
  <c r="O449" i="17"/>
  <c r="AA449" i="17"/>
  <c r="AB449" i="17"/>
  <c r="AD449" i="17"/>
  <c r="AC449" i="17"/>
  <c r="AE449" i="17"/>
  <c r="AF449" i="17"/>
  <c r="AG449" i="17"/>
  <c r="AK449" i="17"/>
  <c r="AJ449" i="17"/>
  <c r="N448" i="17" a="1"/>
  <c r="N448" i="17"/>
  <c r="R448" i="17"/>
  <c r="S448" i="17"/>
  <c r="T448" i="17"/>
  <c r="V448" i="17"/>
  <c r="U448" i="17"/>
  <c r="W448" i="17"/>
  <c r="X448" i="17"/>
  <c r="O448" i="17"/>
  <c r="AA448" i="17"/>
  <c r="AB448" i="17"/>
  <c r="AD448" i="17"/>
  <c r="AC448" i="17"/>
  <c r="AE448" i="17"/>
  <c r="AF448" i="17"/>
  <c r="AG448" i="17"/>
  <c r="AK448" i="17"/>
  <c r="AJ448" i="17"/>
  <c r="N447" i="17" a="1"/>
  <c r="N447" i="17"/>
  <c r="R447" i="17"/>
  <c r="S447" i="17"/>
  <c r="T447" i="17"/>
  <c r="V447" i="17"/>
  <c r="U447" i="17"/>
  <c r="W447" i="17"/>
  <c r="X447" i="17"/>
  <c r="O447" i="17"/>
  <c r="AA447" i="17"/>
  <c r="AB447" i="17"/>
  <c r="AD447" i="17"/>
  <c r="AC447" i="17"/>
  <c r="AE447" i="17"/>
  <c r="AF447" i="17"/>
  <c r="AG447" i="17"/>
  <c r="AK447" i="17"/>
  <c r="AJ447" i="17"/>
  <c r="N446" i="17" a="1"/>
  <c r="N446" i="17"/>
  <c r="R446" i="17"/>
  <c r="S446" i="17"/>
  <c r="T446" i="17"/>
  <c r="V446" i="17"/>
  <c r="U446" i="17"/>
  <c r="W446" i="17"/>
  <c r="X446" i="17"/>
  <c r="O446" i="17"/>
  <c r="AA446" i="17"/>
  <c r="AB446" i="17"/>
  <c r="AD446" i="17"/>
  <c r="AC446" i="17"/>
  <c r="AE446" i="17"/>
  <c r="AF446" i="17"/>
  <c r="AG446" i="17"/>
  <c r="AK446" i="17"/>
  <c r="AJ446" i="17"/>
  <c r="N445" i="17" a="1"/>
  <c r="N445" i="17"/>
  <c r="R445" i="17"/>
  <c r="S445" i="17"/>
  <c r="T445" i="17"/>
  <c r="V445" i="17"/>
  <c r="U445" i="17"/>
  <c r="W445" i="17"/>
  <c r="X445" i="17"/>
  <c r="O445" i="17"/>
  <c r="AA445" i="17"/>
  <c r="AB445" i="17"/>
  <c r="AD445" i="17"/>
  <c r="AC445" i="17"/>
  <c r="AE445" i="17"/>
  <c r="AF445" i="17"/>
  <c r="AG445" i="17"/>
  <c r="AK445" i="17"/>
  <c r="AJ445" i="17"/>
  <c r="N444" i="17" a="1"/>
  <c r="N444" i="17"/>
  <c r="R444" i="17"/>
  <c r="S444" i="17"/>
  <c r="T444" i="17"/>
  <c r="V444" i="17"/>
  <c r="U444" i="17"/>
  <c r="W444" i="17"/>
  <c r="X444" i="17"/>
  <c r="O444" i="17"/>
  <c r="AA444" i="17"/>
  <c r="AB444" i="17"/>
  <c r="AD444" i="17"/>
  <c r="AC444" i="17"/>
  <c r="AE444" i="17"/>
  <c r="AF444" i="17"/>
  <c r="AG444" i="17"/>
  <c r="AK444" i="17"/>
  <c r="AJ444" i="17"/>
  <c r="N443" i="17" a="1"/>
  <c r="N443" i="17"/>
  <c r="R443" i="17"/>
  <c r="S443" i="17"/>
  <c r="T443" i="17"/>
  <c r="V443" i="17"/>
  <c r="U443" i="17"/>
  <c r="W443" i="17"/>
  <c r="X443" i="17"/>
  <c r="O443" i="17"/>
  <c r="AA443" i="17"/>
  <c r="AB443" i="17"/>
  <c r="AD443" i="17"/>
  <c r="AC443" i="17"/>
  <c r="AE443" i="17"/>
  <c r="AF443" i="17"/>
  <c r="AG443" i="17"/>
  <c r="AK443" i="17"/>
  <c r="AJ443" i="17"/>
  <c r="N442" i="17" a="1"/>
  <c r="N442" i="17"/>
  <c r="R442" i="17"/>
  <c r="S442" i="17"/>
  <c r="T442" i="17"/>
  <c r="V442" i="17"/>
  <c r="U442" i="17"/>
  <c r="W442" i="17"/>
  <c r="X442" i="17"/>
  <c r="O442" i="17"/>
  <c r="AA442" i="17"/>
  <c r="AB442" i="17"/>
  <c r="AD442" i="17"/>
  <c r="AC442" i="17"/>
  <c r="AE442" i="17"/>
  <c r="AF442" i="17"/>
  <c r="AG442" i="17"/>
  <c r="AK442" i="17"/>
  <c r="AJ442" i="17"/>
  <c r="N441" i="17" a="1"/>
  <c r="N441" i="17"/>
  <c r="R441" i="17"/>
  <c r="S441" i="17"/>
  <c r="T441" i="17"/>
  <c r="V441" i="17"/>
  <c r="U441" i="17"/>
  <c r="W441" i="17"/>
  <c r="X441" i="17"/>
  <c r="O441" i="17"/>
  <c r="AA441" i="17"/>
  <c r="AB441" i="17"/>
  <c r="AD441" i="17"/>
  <c r="AC441" i="17"/>
  <c r="AE441" i="17"/>
  <c r="AF441" i="17"/>
  <c r="AG441" i="17"/>
  <c r="AK441" i="17"/>
  <c r="AJ441" i="17"/>
  <c r="N440" i="17" a="1"/>
  <c r="N440" i="17"/>
  <c r="R440" i="17"/>
  <c r="S440" i="17"/>
  <c r="T440" i="17"/>
  <c r="V440" i="17"/>
  <c r="U440" i="17"/>
  <c r="W440" i="17"/>
  <c r="X440" i="17"/>
  <c r="O440" i="17"/>
  <c r="AA440" i="17"/>
  <c r="AB440" i="17"/>
  <c r="AD440" i="17"/>
  <c r="AC440" i="17"/>
  <c r="AE440" i="17"/>
  <c r="AF440" i="17"/>
  <c r="AG440" i="17"/>
  <c r="AK440" i="17"/>
  <c r="AJ440" i="17"/>
  <c r="N439" i="17" a="1"/>
  <c r="N439" i="17"/>
  <c r="R439" i="17"/>
  <c r="S439" i="17"/>
  <c r="T439" i="17"/>
  <c r="V439" i="17"/>
  <c r="U439" i="17"/>
  <c r="W439" i="17"/>
  <c r="X439" i="17"/>
  <c r="O439" i="17"/>
  <c r="AA439" i="17"/>
  <c r="AB439" i="17"/>
  <c r="AD439" i="17"/>
  <c r="AC439" i="17"/>
  <c r="AE439" i="17"/>
  <c r="AF439" i="17"/>
  <c r="AG439" i="17"/>
  <c r="AK439" i="17"/>
  <c r="AJ439" i="17"/>
  <c r="N438" i="17" a="1"/>
  <c r="N438" i="17"/>
  <c r="R438" i="17"/>
  <c r="S438" i="17"/>
  <c r="T438" i="17"/>
  <c r="V438" i="17"/>
  <c r="U438" i="17"/>
  <c r="W438" i="17"/>
  <c r="X438" i="17"/>
  <c r="O438" i="17"/>
  <c r="AA438" i="17"/>
  <c r="AB438" i="17"/>
  <c r="AD438" i="17"/>
  <c r="AC438" i="17"/>
  <c r="AE438" i="17"/>
  <c r="AF438" i="17"/>
  <c r="AG438" i="17"/>
  <c r="AK438" i="17"/>
  <c r="AJ438" i="17"/>
  <c r="N437" i="17" a="1"/>
  <c r="N437" i="17"/>
  <c r="R437" i="17"/>
  <c r="S437" i="17"/>
  <c r="T437" i="17"/>
  <c r="V437" i="17"/>
  <c r="U437" i="17"/>
  <c r="W437" i="17"/>
  <c r="X437" i="17"/>
  <c r="O437" i="17"/>
  <c r="AA437" i="17"/>
  <c r="AB437" i="17"/>
  <c r="AD437" i="17"/>
  <c r="AC437" i="17"/>
  <c r="AE437" i="17"/>
  <c r="AF437" i="17"/>
  <c r="AG437" i="17"/>
  <c r="AK437" i="17"/>
  <c r="AJ437" i="17"/>
  <c r="N436" i="17" a="1"/>
  <c r="N436" i="17"/>
  <c r="R436" i="17"/>
  <c r="S436" i="17"/>
  <c r="T436" i="17"/>
  <c r="V436" i="17"/>
  <c r="U436" i="17"/>
  <c r="W436" i="17"/>
  <c r="X436" i="17"/>
  <c r="O436" i="17"/>
  <c r="AA436" i="17"/>
  <c r="AB436" i="17"/>
  <c r="AD436" i="17"/>
  <c r="AC436" i="17"/>
  <c r="AE436" i="17"/>
  <c r="AF436" i="17"/>
  <c r="AG436" i="17"/>
  <c r="AK436" i="17"/>
  <c r="AJ436" i="17"/>
  <c r="N435" i="17" a="1"/>
  <c r="N435" i="17"/>
  <c r="R435" i="17"/>
  <c r="S435" i="17"/>
  <c r="T435" i="17"/>
  <c r="V435" i="17"/>
  <c r="U435" i="17"/>
  <c r="W435" i="17"/>
  <c r="X435" i="17"/>
  <c r="O435" i="17"/>
  <c r="AA435" i="17"/>
  <c r="AB435" i="17"/>
  <c r="AD435" i="17"/>
  <c r="AC435" i="17"/>
  <c r="AE435" i="17"/>
  <c r="AF435" i="17"/>
  <c r="AG435" i="17"/>
  <c r="AK435" i="17"/>
  <c r="AJ435" i="17"/>
  <c r="N434" i="17" a="1"/>
  <c r="N434" i="17"/>
  <c r="R434" i="17"/>
  <c r="S434" i="17"/>
  <c r="T434" i="17"/>
  <c r="V434" i="17"/>
  <c r="U434" i="17"/>
  <c r="W434" i="17"/>
  <c r="X434" i="17"/>
  <c r="O434" i="17"/>
  <c r="AA434" i="17"/>
  <c r="AB434" i="17"/>
  <c r="AD434" i="17"/>
  <c r="AC434" i="17"/>
  <c r="AE434" i="17"/>
  <c r="AF434" i="17"/>
  <c r="AG434" i="17"/>
  <c r="AK434" i="17"/>
  <c r="AJ434" i="17"/>
  <c r="N433" i="17" a="1"/>
  <c r="N433" i="17"/>
  <c r="R433" i="17"/>
  <c r="S433" i="17"/>
  <c r="T433" i="17"/>
  <c r="V433" i="17"/>
  <c r="U433" i="17"/>
  <c r="W433" i="17"/>
  <c r="X433" i="17"/>
  <c r="O433" i="17"/>
  <c r="AA433" i="17"/>
  <c r="AB433" i="17"/>
  <c r="AD433" i="17"/>
  <c r="AC433" i="17"/>
  <c r="AE433" i="17"/>
  <c r="AF433" i="17"/>
  <c r="AG433" i="17"/>
  <c r="AK433" i="17"/>
  <c r="AJ433" i="17"/>
  <c r="N432" i="17" a="1"/>
  <c r="N432" i="17"/>
  <c r="R432" i="17"/>
  <c r="S432" i="17"/>
  <c r="T432" i="17"/>
  <c r="V432" i="17"/>
  <c r="U432" i="17"/>
  <c r="W432" i="17"/>
  <c r="X432" i="17"/>
  <c r="O432" i="17"/>
  <c r="AA432" i="17"/>
  <c r="AB432" i="17"/>
  <c r="AD432" i="17"/>
  <c r="AC432" i="17"/>
  <c r="AE432" i="17"/>
  <c r="AF432" i="17"/>
  <c r="AG432" i="17"/>
  <c r="AK432" i="17"/>
  <c r="AJ432" i="17"/>
  <c r="N431" i="17" a="1"/>
  <c r="N431" i="17"/>
  <c r="R431" i="17"/>
  <c r="S431" i="17"/>
  <c r="T431" i="17"/>
  <c r="V431" i="17"/>
  <c r="U431" i="17"/>
  <c r="W431" i="17"/>
  <c r="X431" i="17"/>
  <c r="O431" i="17"/>
  <c r="AA431" i="17"/>
  <c r="AB431" i="17"/>
  <c r="AD431" i="17"/>
  <c r="AC431" i="17"/>
  <c r="AE431" i="17"/>
  <c r="AF431" i="17"/>
  <c r="AG431" i="17"/>
  <c r="AK431" i="17"/>
  <c r="AJ431" i="17"/>
  <c r="N430" i="17" a="1"/>
  <c r="N430" i="17"/>
  <c r="R430" i="17"/>
  <c r="S430" i="17"/>
  <c r="T430" i="17"/>
  <c r="V430" i="17"/>
  <c r="U430" i="17"/>
  <c r="W430" i="17"/>
  <c r="X430" i="17"/>
  <c r="O430" i="17"/>
  <c r="AA430" i="17"/>
  <c r="AB430" i="17"/>
  <c r="AD430" i="17"/>
  <c r="AC430" i="17"/>
  <c r="AE430" i="17"/>
  <c r="AF430" i="17"/>
  <c r="AG430" i="17"/>
  <c r="AK430" i="17"/>
  <c r="AJ430" i="17"/>
  <c r="N429" i="17" a="1"/>
  <c r="N429" i="17"/>
  <c r="R429" i="17"/>
  <c r="S429" i="17"/>
  <c r="T429" i="17"/>
  <c r="V429" i="17"/>
  <c r="U429" i="17"/>
  <c r="W429" i="17"/>
  <c r="X429" i="17"/>
  <c r="O429" i="17"/>
  <c r="AA429" i="17"/>
  <c r="AB429" i="17"/>
  <c r="AD429" i="17"/>
  <c r="AC429" i="17"/>
  <c r="AE429" i="17"/>
  <c r="AF429" i="17"/>
  <c r="AG429" i="17"/>
  <c r="AK429" i="17"/>
  <c r="AJ429" i="17"/>
  <c r="N428" i="17" a="1"/>
  <c r="N428" i="17"/>
  <c r="R428" i="17"/>
  <c r="S428" i="17"/>
  <c r="T428" i="17"/>
  <c r="V428" i="17"/>
  <c r="U428" i="17"/>
  <c r="W428" i="17"/>
  <c r="X428" i="17"/>
  <c r="O428" i="17"/>
  <c r="AA428" i="17"/>
  <c r="AB428" i="17"/>
  <c r="AD428" i="17"/>
  <c r="AC428" i="17"/>
  <c r="AE428" i="17"/>
  <c r="AF428" i="17"/>
  <c r="AG428" i="17"/>
  <c r="AK428" i="17"/>
  <c r="AJ428" i="17"/>
  <c r="N427" i="17" a="1"/>
  <c r="N427" i="17"/>
  <c r="R427" i="17"/>
  <c r="S427" i="17"/>
  <c r="T427" i="17"/>
  <c r="V427" i="17"/>
  <c r="U427" i="17"/>
  <c r="W427" i="17"/>
  <c r="X427" i="17"/>
  <c r="O427" i="17"/>
  <c r="AA427" i="17"/>
  <c r="AB427" i="17"/>
  <c r="AD427" i="17"/>
  <c r="AC427" i="17"/>
  <c r="AE427" i="17"/>
  <c r="AF427" i="17"/>
  <c r="AG427" i="17"/>
  <c r="AK427" i="17"/>
  <c r="AJ427" i="17"/>
  <c r="N426" i="17" a="1"/>
  <c r="N426" i="17"/>
  <c r="R426" i="17"/>
  <c r="S426" i="17"/>
  <c r="T426" i="17"/>
  <c r="V426" i="17"/>
  <c r="U426" i="17"/>
  <c r="W426" i="17"/>
  <c r="X426" i="17"/>
  <c r="O426" i="17"/>
  <c r="AA426" i="17"/>
  <c r="AB426" i="17"/>
  <c r="AD426" i="17"/>
  <c r="AC426" i="17"/>
  <c r="AE426" i="17"/>
  <c r="AF426" i="17"/>
  <c r="AG426" i="17"/>
  <c r="AK426" i="17"/>
  <c r="AJ426" i="17"/>
  <c r="N425" i="17" a="1"/>
  <c r="N425" i="17"/>
  <c r="R425" i="17"/>
  <c r="S425" i="17"/>
  <c r="T425" i="17"/>
  <c r="V425" i="17"/>
  <c r="U425" i="17"/>
  <c r="W425" i="17"/>
  <c r="X425" i="17"/>
  <c r="O425" i="17"/>
  <c r="AA425" i="17"/>
  <c r="AB425" i="17"/>
  <c r="AD425" i="17"/>
  <c r="AC425" i="17"/>
  <c r="AE425" i="17"/>
  <c r="AF425" i="17"/>
  <c r="AG425" i="17"/>
  <c r="AK425" i="17"/>
  <c r="AJ425" i="17"/>
  <c r="N424" i="17" a="1"/>
  <c r="N424" i="17"/>
  <c r="R424" i="17"/>
  <c r="S424" i="17"/>
  <c r="T424" i="17"/>
  <c r="V424" i="17"/>
  <c r="U424" i="17"/>
  <c r="W424" i="17"/>
  <c r="X424" i="17"/>
  <c r="O424" i="17"/>
  <c r="AA424" i="17"/>
  <c r="AB424" i="17"/>
  <c r="AD424" i="17"/>
  <c r="AC424" i="17"/>
  <c r="AE424" i="17"/>
  <c r="AF424" i="17"/>
  <c r="AG424" i="17"/>
  <c r="AK424" i="17"/>
  <c r="AJ424" i="17"/>
  <c r="N423" i="17" a="1"/>
  <c r="N423" i="17"/>
  <c r="R423" i="17"/>
  <c r="S423" i="17"/>
  <c r="T423" i="17"/>
  <c r="V423" i="17"/>
  <c r="U423" i="17"/>
  <c r="W423" i="17"/>
  <c r="X423" i="17"/>
  <c r="O423" i="17"/>
  <c r="AA423" i="17"/>
  <c r="AB423" i="17"/>
  <c r="AD423" i="17"/>
  <c r="AC423" i="17"/>
  <c r="AE423" i="17"/>
  <c r="AF423" i="17"/>
  <c r="AG423" i="17"/>
  <c r="AK423" i="17"/>
  <c r="AJ423" i="17"/>
  <c r="N422" i="17" a="1"/>
  <c r="N422" i="17"/>
  <c r="R422" i="17"/>
  <c r="S422" i="17"/>
  <c r="T422" i="17"/>
  <c r="V422" i="17"/>
  <c r="U422" i="17"/>
  <c r="W422" i="17"/>
  <c r="X422" i="17"/>
  <c r="O422" i="17"/>
  <c r="AA422" i="17"/>
  <c r="AB422" i="17"/>
  <c r="AD422" i="17"/>
  <c r="AC422" i="17"/>
  <c r="AE422" i="17"/>
  <c r="AF422" i="17"/>
  <c r="AG422" i="17"/>
  <c r="AK422" i="17"/>
  <c r="AJ422" i="17"/>
  <c r="N421" i="17" a="1"/>
  <c r="N421" i="17"/>
  <c r="R421" i="17"/>
  <c r="S421" i="17"/>
  <c r="T421" i="17"/>
  <c r="V421" i="17"/>
  <c r="U421" i="17"/>
  <c r="W421" i="17"/>
  <c r="X421" i="17"/>
  <c r="O421" i="17"/>
  <c r="AA421" i="17"/>
  <c r="AB421" i="17"/>
  <c r="AD421" i="17"/>
  <c r="AC421" i="17"/>
  <c r="AE421" i="17"/>
  <c r="AF421" i="17"/>
  <c r="AG421" i="17"/>
  <c r="AK421" i="17"/>
  <c r="AJ421" i="17"/>
  <c r="N420" i="17" a="1"/>
  <c r="N420" i="17"/>
  <c r="R420" i="17"/>
  <c r="S420" i="17"/>
  <c r="T420" i="17"/>
  <c r="V420" i="17"/>
  <c r="U420" i="17"/>
  <c r="W420" i="17"/>
  <c r="X420" i="17"/>
  <c r="O420" i="17"/>
  <c r="AA420" i="17"/>
  <c r="AB420" i="17"/>
  <c r="AD420" i="17"/>
  <c r="AC420" i="17"/>
  <c r="AE420" i="17"/>
  <c r="AF420" i="17"/>
  <c r="AG420" i="17"/>
  <c r="AK420" i="17"/>
  <c r="AJ420" i="17"/>
  <c r="N419" i="17" a="1"/>
  <c r="N419" i="17"/>
  <c r="R419" i="17"/>
  <c r="S419" i="17"/>
  <c r="T419" i="17"/>
  <c r="V419" i="17"/>
  <c r="U419" i="17"/>
  <c r="W419" i="17"/>
  <c r="X419" i="17"/>
  <c r="O419" i="17"/>
  <c r="AA419" i="17"/>
  <c r="AB419" i="17"/>
  <c r="AD419" i="17"/>
  <c r="AC419" i="17"/>
  <c r="AE419" i="17"/>
  <c r="AF419" i="17"/>
  <c r="AG419" i="17"/>
  <c r="AK419" i="17"/>
  <c r="AJ419" i="17"/>
  <c r="N418" i="17" a="1"/>
  <c r="N418" i="17"/>
  <c r="R418" i="17"/>
  <c r="S418" i="17"/>
  <c r="T418" i="17"/>
  <c r="V418" i="17"/>
  <c r="U418" i="17"/>
  <c r="W418" i="17"/>
  <c r="X418" i="17"/>
  <c r="O418" i="17"/>
  <c r="AA418" i="17"/>
  <c r="AB418" i="17"/>
  <c r="AD418" i="17"/>
  <c r="AC418" i="17"/>
  <c r="AE418" i="17"/>
  <c r="AF418" i="17"/>
  <c r="AG418" i="17"/>
  <c r="AK418" i="17"/>
  <c r="AJ418" i="17"/>
  <c r="N417" i="17" a="1"/>
  <c r="N417" i="17"/>
  <c r="R417" i="17"/>
  <c r="S417" i="17"/>
  <c r="T417" i="17"/>
  <c r="V417" i="17"/>
  <c r="U417" i="17"/>
  <c r="W417" i="17"/>
  <c r="X417" i="17"/>
  <c r="O417" i="17"/>
  <c r="AA417" i="17"/>
  <c r="AB417" i="17"/>
  <c r="AD417" i="17"/>
  <c r="AC417" i="17"/>
  <c r="AE417" i="17"/>
  <c r="AF417" i="17"/>
  <c r="AG417" i="17"/>
  <c r="AK417" i="17"/>
  <c r="AJ417" i="17"/>
  <c r="N416" i="17" a="1"/>
  <c r="N416" i="17"/>
  <c r="R416" i="17"/>
  <c r="S416" i="17"/>
  <c r="T416" i="17"/>
  <c r="V416" i="17"/>
  <c r="U416" i="17"/>
  <c r="W416" i="17"/>
  <c r="X416" i="17"/>
  <c r="O416" i="17"/>
  <c r="AA416" i="17"/>
  <c r="AB416" i="17"/>
  <c r="AD416" i="17"/>
  <c r="AC416" i="17"/>
  <c r="AE416" i="17"/>
  <c r="AF416" i="17"/>
  <c r="AG416" i="17"/>
  <c r="AK416" i="17"/>
  <c r="AJ416" i="17"/>
  <c r="N415" i="17" a="1"/>
  <c r="N415" i="17"/>
  <c r="R415" i="17"/>
  <c r="S415" i="17"/>
  <c r="T415" i="17"/>
  <c r="V415" i="17"/>
  <c r="U415" i="17"/>
  <c r="W415" i="17"/>
  <c r="X415" i="17"/>
  <c r="O415" i="17"/>
  <c r="AA415" i="17"/>
  <c r="AB415" i="17"/>
  <c r="AD415" i="17"/>
  <c r="AC415" i="17"/>
  <c r="AE415" i="17"/>
  <c r="AF415" i="17"/>
  <c r="AG415" i="17"/>
  <c r="AK415" i="17"/>
  <c r="AJ415" i="17"/>
  <c r="N414" i="17" a="1"/>
  <c r="N414" i="17"/>
  <c r="R414" i="17"/>
  <c r="S414" i="17"/>
  <c r="T414" i="17"/>
  <c r="V414" i="17"/>
  <c r="U414" i="17"/>
  <c r="W414" i="17"/>
  <c r="X414" i="17"/>
  <c r="O414" i="17"/>
  <c r="AA414" i="17"/>
  <c r="AB414" i="17"/>
  <c r="AD414" i="17"/>
  <c r="AC414" i="17"/>
  <c r="AE414" i="17"/>
  <c r="AF414" i="17"/>
  <c r="AG414" i="17"/>
  <c r="AK414" i="17"/>
  <c r="AJ414" i="17"/>
  <c r="N413" i="17" a="1"/>
  <c r="N413" i="17"/>
  <c r="R413" i="17"/>
  <c r="S413" i="17"/>
  <c r="T413" i="17"/>
  <c r="V413" i="17"/>
  <c r="U413" i="17"/>
  <c r="W413" i="17"/>
  <c r="X413" i="17"/>
  <c r="O413" i="17"/>
  <c r="AA413" i="17"/>
  <c r="AB413" i="17"/>
  <c r="AD413" i="17"/>
  <c r="AC413" i="17"/>
  <c r="AE413" i="17"/>
  <c r="AF413" i="17"/>
  <c r="AG413" i="17"/>
  <c r="AK413" i="17"/>
  <c r="AJ413" i="17"/>
  <c r="N412" i="17" a="1"/>
  <c r="N412" i="17"/>
  <c r="R412" i="17"/>
  <c r="S412" i="17"/>
  <c r="T412" i="17"/>
  <c r="V412" i="17"/>
  <c r="U412" i="17"/>
  <c r="W412" i="17"/>
  <c r="X412" i="17"/>
  <c r="O412" i="17"/>
  <c r="AA412" i="17"/>
  <c r="AB412" i="17"/>
  <c r="AD412" i="17"/>
  <c r="AC412" i="17"/>
  <c r="AE412" i="17"/>
  <c r="AF412" i="17"/>
  <c r="AG412" i="17"/>
  <c r="AK412" i="17"/>
  <c r="AJ412" i="17"/>
  <c r="N411" i="17" a="1"/>
  <c r="N411" i="17"/>
  <c r="R411" i="17"/>
  <c r="S411" i="17"/>
  <c r="T411" i="17"/>
  <c r="V411" i="17"/>
  <c r="U411" i="17"/>
  <c r="W411" i="17"/>
  <c r="X411" i="17"/>
  <c r="O411" i="17"/>
  <c r="AA411" i="17"/>
  <c r="AB411" i="17"/>
  <c r="AD411" i="17"/>
  <c r="AC411" i="17"/>
  <c r="AE411" i="17"/>
  <c r="AF411" i="17"/>
  <c r="AG411" i="17"/>
  <c r="AK411" i="17"/>
  <c r="AJ411" i="17"/>
  <c r="N410" i="17" a="1"/>
  <c r="N410" i="17"/>
  <c r="R410" i="17"/>
  <c r="S410" i="17"/>
  <c r="T410" i="17"/>
  <c r="V410" i="17"/>
  <c r="U410" i="17"/>
  <c r="W410" i="17"/>
  <c r="X410" i="17"/>
  <c r="O410" i="17"/>
  <c r="AA410" i="17"/>
  <c r="AB410" i="17"/>
  <c r="AD410" i="17"/>
  <c r="AC410" i="17"/>
  <c r="AE410" i="17"/>
  <c r="AF410" i="17"/>
  <c r="AG410" i="17"/>
  <c r="AK410" i="17"/>
  <c r="AJ410" i="17"/>
  <c r="N409" i="17" a="1"/>
  <c r="N409" i="17"/>
  <c r="R409" i="17"/>
  <c r="S409" i="17"/>
  <c r="T409" i="17"/>
  <c r="V409" i="17"/>
  <c r="U409" i="17"/>
  <c r="W409" i="17"/>
  <c r="X409" i="17"/>
  <c r="O409" i="17"/>
  <c r="AA409" i="17"/>
  <c r="AB409" i="17"/>
  <c r="AD409" i="17"/>
  <c r="AC409" i="17"/>
  <c r="AE409" i="17"/>
  <c r="AF409" i="17"/>
  <c r="AG409" i="17"/>
  <c r="AK409" i="17"/>
  <c r="AJ409" i="17"/>
  <c r="N408" i="17" a="1"/>
  <c r="N408" i="17"/>
  <c r="R408" i="17"/>
  <c r="S408" i="17"/>
  <c r="T408" i="17"/>
  <c r="V408" i="17"/>
  <c r="U408" i="17"/>
  <c r="W408" i="17"/>
  <c r="X408" i="17"/>
  <c r="O408" i="17"/>
  <c r="AA408" i="17"/>
  <c r="AB408" i="17"/>
  <c r="AD408" i="17"/>
  <c r="AC408" i="17"/>
  <c r="AE408" i="17"/>
  <c r="AF408" i="17"/>
  <c r="AG408" i="17"/>
  <c r="AK408" i="17"/>
  <c r="AJ408" i="17"/>
  <c r="N407" i="17" a="1"/>
  <c r="N407" i="17"/>
  <c r="R407" i="17"/>
  <c r="S407" i="17"/>
  <c r="T407" i="17"/>
  <c r="V407" i="17"/>
  <c r="U407" i="17"/>
  <c r="W407" i="17"/>
  <c r="X407" i="17"/>
  <c r="O407" i="17"/>
  <c r="AA407" i="17"/>
  <c r="AB407" i="17"/>
  <c r="AD407" i="17"/>
  <c r="AC407" i="17"/>
  <c r="AE407" i="17"/>
  <c r="AF407" i="17"/>
  <c r="AG407" i="17"/>
  <c r="AK407" i="17"/>
  <c r="AJ407" i="17"/>
  <c r="N406" i="17" a="1"/>
  <c r="N406" i="17"/>
  <c r="R406" i="17"/>
  <c r="S406" i="17"/>
  <c r="T406" i="17"/>
  <c r="V406" i="17"/>
  <c r="U406" i="17"/>
  <c r="W406" i="17"/>
  <c r="X406" i="17"/>
  <c r="O406" i="17"/>
  <c r="AA406" i="17"/>
  <c r="AB406" i="17"/>
  <c r="AD406" i="17"/>
  <c r="AC406" i="17"/>
  <c r="AE406" i="17"/>
  <c r="AF406" i="17"/>
  <c r="AG406" i="17"/>
  <c r="AK406" i="17"/>
  <c r="AJ406" i="17"/>
  <c r="N405" i="17" a="1"/>
  <c r="N405" i="17"/>
  <c r="R405" i="17"/>
  <c r="S405" i="17"/>
  <c r="T405" i="17"/>
  <c r="V405" i="17"/>
  <c r="U405" i="17"/>
  <c r="W405" i="17"/>
  <c r="X405" i="17"/>
  <c r="O405" i="17"/>
  <c r="AA405" i="17"/>
  <c r="AB405" i="17"/>
  <c r="AD405" i="17"/>
  <c r="AC405" i="17"/>
  <c r="AE405" i="17"/>
  <c r="AF405" i="17"/>
  <c r="AG405" i="17"/>
  <c r="AK405" i="17"/>
  <c r="AJ405" i="17"/>
  <c r="N404" i="17" a="1"/>
  <c r="N404" i="17"/>
  <c r="R404" i="17"/>
  <c r="S404" i="17"/>
  <c r="T404" i="17"/>
  <c r="V404" i="17"/>
  <c r="U404" i="17"/>
  <c r="W404" i="17"/>
  <c r="X404" i="17"/>
  <c r="O404" i="17"/>
  <c r="AA404" i="17"/>
  <c r="AB404" i="17"/>
  <c r="AD404" i="17"/>
  <c r="AC404" i="17"/>
  <c r="AE404" i="17"/>
  <c r="AF404" i="17"/>
  <c r="AG404" i="17"/>
  <c r="AK404" i="17"/>
  <c r="AJ404" i="17"/>
  <c r="N403" i="17" a="1"/>
  <c r="N403" i="17"/>
  <c r="R403" i="17"/>
  <c r="S403" i="17"/>
  <c r="T403" i="17"/>
  <c r="V403" i="17"/>
  <c r="U403" i="17"/>
  <c r="W403" i="17"/>
  <c r="X403" i="17"/>
  <c r="O403" i="17"/>
  <c r="AA403" i="17"/>
  <c r="AB403" i="17"/>
  <c r="AD403" i="17"/>
  <c r="AC403" i="17"/>
  <c r="AE403" i="17"/>
  <c r="AF403" i="17"/>
  <c r="AG403" i="17"/>
  <c r="AK403" i="17"/>
  <c r="AJ403" i="17"/>
  <c r="N402" i="17" a="1"/>
  <c r="N402" i="17"/>
  <c r="R402" i="17"/>
  <c r="S402" i="17"/>
  <c r="T402" i="17"/>
  <c r="V402" i="17"/>
  <c r="U402" i="17"/>
  <c r="W402" i="17"/>
  <c r="X402" i="17"/>
  <c r="O402" i="17"/>
  <c r="AA402" i="17"/>
  <c r="AB402" i="17"/>
  <c r="AD402" i="17"/>
  <c r="AC402" i="17"/>
  <c r="AE402" i="17"/>
  <c r="AF402" i="17"/>
  <c r="AG402" i="17"/>
  <c r="AK402" i="17"/>
  <c r="AJ402" i="17"/>
  <c r="N401" i="17" a="1"/>
  <c r="N401" i="17"/>
  <c r="R401" i="17"/>
  <c r="S401" i="17"/>
  <c r="T401" i="17"/>
  <c r="V401" i="17"/>
  <c r="U401" i="17"/>
  <c r="W401" i="17"/>
  <c r="X401" i="17"/>
  <c r="O401" i="17"/>
  <c r="AA401" i="17"/>
  <c r="AB401" i="17"/>
  <c r="AD401" i="17"/>
  <c r="AC401" i="17"/>
  <c r="AE401" i="17"/>
  <c r="AF401" i="17"/>
  <c r="AG401" i="17"/>
  <c r="AK401" i="17"/>
  <c r="AJ401" i="17"/>
  <c r="N400" i="17" a="1"/>
  <c r="N400" i="17"/>
  <c r="R400" i="17"/>
  <c r="S400" i="17"/>
  <c r="T400" i="17"/>
  <c r="V400" i="17"/>
  <c r="U400" i="17"/>
  <c r="W400" i="17"/>
  <c r="X400" i="17"/>
  <c r="O400" i="17"/>
  <c r="AA400" i="17"/>
  <c r="AB400" i="17"/>
  <c r="AD400" i="17"/>
  <c r="AC400" i="17"/>
  <c r="AE400" i="17"/>
  <c r="AF400" i="17"/>
  <c r="AG400" i="17"/>
  <c r="AK400" i="17"/>
  <c r="AJ400" i="17"/>
  <c r="N399" i="17" a="1"/>
  <c r="N399" i="17"/>
  <c r="R399" i="17"/>
  <c r="S399" i="17"/>
  <c r="T399" i="17"/>
  <c r="V399" i="17"/>
  <c r="U399" i="17"/>
  <c r="W399" i="17"/>
  <c r="X399" i="17"/>
  <c r="O399" i="17"/>
  <c r="AA399" i="17"/>
  <c r="AB399" i="17"/>
  <c r="AD399" i="17"/>
  <c r="AC399" i="17"/>
  <c r="AE399" i="17"/>
  <c r="AF399" i="17"/>
  <c r="AG399" i="17"/>
  <c r="AK399" i="17"/>
  <c r="AJ399" i="17"/>
  <c r="N398" i="17" a="1"/>
  <c r="N398" i="17"/>
  <c r="R398" i="17"/>
  <c r="S398" i="17"/>
  <c r="T398" i="17"/>
  <c r="V398" i="17"/>
  <c r="U398" i="17"/>
  <c r="W398" i="17"/>
  <c r="X398" i="17"/>
  <c r="O398" i="17"/>
  <c r="AA398" i="17"/>
  <c r="AB398" i="17"/>
  <c r="AD398" i="17"/>
  <c r="AC398" i="17"/>
  <c r="AE398" i="17"/>
  <c r="AF398" i="17"/>
  <c r="AG398" i="17"/>
  <c r="AK398" i="17"/>
  <c r="AJ398" i="17"/>
  <c r="N397" i="17" a="1"/>
  <c r="N397" i="17"/>
  <c r="R397" i="17"/>
  <c r="S397" i="17"/>
  <c r="T397" i="17"/>
  <c r="V397" i="17"/>
  <c r="U397" i="17"/>
  <c r="W397" i="17"/>
  <c r="X397" i="17"/>
  <c r="O397" i="17"/>
  <c r="AA397" i="17"/>
  <c r="AB397" i="17"/>
  <c r="AD397" i="17"/>
  <c r="AC397" i="17"/>
  <c r="AE397" i="17"/>
  <c r="AF397" i="17"/>
  <c r="AG397" i="17"/>
  <c r="AK397" i="17"/>
  <c r="AJ397" i="17"/>
  <c r="N396" i="17" a="1"/>
  <c r="N396" i="17"/>
  <c r="R396" i="17"/>
  <c r="S396" i="17"/>
  <c r="T396" i="17"/>
  <c r="V396" i="17"/>
  <c r="U396" i="17"/>
  <c r="W396" i="17"/>
  <c r="X396" i="17"/>
  <c r="O396" i="17"/>
  <c r="AA396" i="17"/>
  <c r="AB396" i="17"/>
  <c r="AD396" i="17"/>
  <c r="AC396" i="17"/>
  <c r="AE396" i="17"/>
  <c r="AF396" i="17"/>
  <c r="AG396" i="17"/>
  <c r="AK396" i="17"/>
  <c r="AJ396" i="17"/>
  <c r="N395" i="17" a="1"/>
  <c r="N395" i="17"/>
  <c r="R395" i="17"/>
  <c r="S395" i="17"/>
  <c r="T395" i="17"/>
  <c r="V395" i="17"/>
  <c r="U395" i="17"/>
  <c r="W395" i="17"/>
  <c r="X395" i="17"/>
  <c r="O395" i="17"/>
  <c r="AA395" i="17"/>
  <c r="AB395" i="17"/>
  <c r="AD395" i="17"/>
  <c r="AC395" i="17"/>
  <c r="AE395" i="17"/>
  <c r="AF395" i="17"/>
  <c r="AG395" i="17"/>
  <c r="AK395" i="17"/>
  <c r="AJ395" i="17"/>
  <c r="N394" i="17" a="1"/>
  <c r="N394" i="17"/>
  <c r="R394" i="17"/>
  <c r="S394" i="17"/>
  <c r="T394" i="17"/>
  <c r="V394" i="17"/>
  <c r="U394" i="17"/>
  <c r="W394" i="17"/>
  <c r="X394" i="17"/>
  <c r="O394" i="17"/>
  <c r="AA394" i="17"/>
  <c r="AB394" i="17"/>
  <c r="AD394" i="17"/>
  <c r="AC394" i="17"/>
  <c r="AE394" i="17"/>
  <c r="AF394" i="17"/>
  <c r="AG394" i="17"/>
  <c r="AK394" i="17"/>
  <c r="AJ394" i="17"/>
  <c r="N393" i="17" a="1"/>
  <c r="N393" i="17"/>
  <c r="R393" i="17"/>
  <c r="S393" i="17"/>
  <c r="T393" i="17"/>
  <c r="V393" i="17"/>
  <c r="U393" i="17"/>
  <c r="W393" i="17"/>
  <c r="X393" i="17"/>
  <c r="O393" i="17"/>
  <c r="AA393" i="17"/>
  <c r="AB393" i="17"/>
  <c r="AD393" i="17"/>
  <c r="AC393" i="17"/>
  <c r="AE393" i="17"/>
  <c r="AF393" i="17"/>
  <c r="AG393" i="17"/>
  <c r="AK393" i="17"/>
  <c r="AJ393" i="17"/>
  <c r="N392" i="17" a="1"/>
  <c r="N392" i="17"/>
  <c r="R392" i="17"/>
  <c r="S392" i="17"/>
  <c r="T392" i="17"/>
  <c r="V392" i="17"/>
  <c r="U392" i="17"/>
  <c r="W392" i="17"/>
  <c r="X392" i="17"/>
  <c r="O392" i="17"/>
  <c r="AA392" i="17"/>
  <c r="AB392" i="17"/>
  <c r="AD392" i="17"/>
  <c r="AC392" i="17"/>
  <c r="AE392" i="17"/>
  <c r="AF392" i="17"/>
  <c r="AG392" i="17"/>
  <c r="AK392" i="17"/>
  <c r="AJ392" i="17"/>
  <c r="N391" i="17" a="1"/>
  <c r="N391" i="17"/>
  <c r="R391" i="17"/>
  <c r="S391" i="17"/>
  <c r="T391" i="17"/>
  <c r="V391" i="17"/>
  <c r="U391" i="17"/>
  <c r="W391" i="17"/>
  <c r="X391" i="17"/>
  <c r="O391" i="17"/>
  <c r="AA391" i="17"/>
  <c r="AB391" i="17"/>
  <c r="AD391" i="17"/>
  <c r="AC391" i="17"/>
  <c r="AE391" i="17"/>
  <c r="AF391" i="17"/>
  <c r="AG391" i="17"/>
  <c r="AK391" i="17"/>
  <c r="AJ391" i="17"/>
  <c r="N390" i="17" a="1"/>
  <c r="N390" i="17"/>
  <c r="R390" i="17"/>
  <c r="S390" i="17"/>
  <c r="T390" i="17"/>
  <c r="V390" i="17"/>
  <c r="U390" i="17"/>
  <c r="W390" i="17"/>
  <c r="X390" i="17"/>
  <c r="O390" i="17"/>
  <c r="AA390" i="17"/>
  <c r="AB390" i="17"/>
  <c r="AD390" i="17"/>
  <c r="AC390" i="17"/>
  <c r="AE390" i="17"/>
  <c r="AF390" i="17"/>
  <c r="AG390" i="17"/>
  <c r="AK390" i="17"/>
  <c r="AJ390" i="17"/>
  <c r="N389" i="17" a="1"/>
  <c r="N389" i="17"/>
  <c r="R389" i="17"/>
  <c r="S389" i="17"/>
  <c r="T389" i="17"/>
  <c r="V389" i="17"/>
  <c r="U389" i="17"/>
  <c r="W389" i="17"/>
  <c r="X389" i="17"/>
  <c r="O389" i="17"/>
  <c r="AA389" i="17"/>
  <c r="AB389" i="17"/>
  <c r="AD389" i="17"/>
  <c r="AC389" i="17"/>
  <c r="AE389" i="17"/>
  <c r="AF389" i="17"/>
  <c r="AG389" i="17"/>
  <c r="AK389" i="17"/>
  <c r="AJ389" i="17"/>
  <c r="N388" i="17" a="1"/>
  <c r="N388" i="17"/>
  <c r="R388" i="17"/>
  <c r="S388" i="17"/>
  <c r="T388" i="17"/>
  <c r="V388" i="17"/>
  <c r="U388" i="17"/>
  <c r="W388" i="17"/>
  <c r="X388" i="17"/>
  <c r="O388" i="17"/>
  <c r="AA388" i="17"/>
  <c r="AB388" i="17"/>
  <c r="AD388" i="17"/>
  <c r="AC388" i="17"/>
  <c r="AE388" i="17"/>
  <c r="AF388" i="17"/>
  <c r="AG388" i="17"/>
  <c r="AK388" i="17"/>
  <c r="AJ388" i="17"/>
  <c r="N387" i="17" a="1"/>
  <c r="N387" i="17"/>
  <c r="R387" i="17"/>
  <c r="S387" i="17"/>
  <c r="T387" i="17"/>
  <c r="V387" i="17"/>
  <c r="U387" i="17"/>
  <c r="W387" i="17"/>
  <c r="X387" i="17"/>
  <c r="O387" i="17"/>
  <c r="AA387" i="17"/>
  <c r="AB387" i="17"/>
  <c r="AD387" i="17"/>
  <c r="AC387" i="17"/>
  <c r="AE387" i="17"/>
  <c r="AF387" i="17"/>
  <c r="AG387" i="17"/>
  <c r="AK387" i="17"/>
  <c r="AJ387" i="17"/>
  <c r="N386" i="17" a="1"/>
  <c r="N386" i="17"/>
  <c r="R386" i="17"/>
  <c r="S386" i="17"/>
  <c r="T386" i="17"/>
  <c r="V386" i="17"/>
  <c r="U386" i="17"/>
  <c r="W386" i="17"/>
  <c r="X386" i="17"/>
  <c r="O386" i="17"/>
  <c r="AA386" i="17"/>
  <c r="AB386" i="17"/>
  <c r="AD386" i="17"/>
  <c r="AC386" i="17"/>
  <c r="AE386" i="17"/>
  <c r="AF386" i="17"/>
  <c r="AG386" i="17"/>
  <c r="AK386" i="17"/>
  <c r="AJ386" i="17"/>
  <c r="N385" i="17" a="1"/>
  <c r="N385" i="17"/>
  <c r="R385" i="17"/>
  <c r="S385" i="17"/>
  <c r="T385" i="17"/>
  <c r="V385" i="17"/>
  <c r="U385" i="17"/>
  <c r="W385" i="17"/>
  <c r="X385" i="17"/>
  <c r="O385" i="17"/>
  <c r="AA385" i="17"/>
  <c r="AB385" i="17"/>
  <c r="AD385" i="17"/>
  <c r="AC385" i="17"/>
  <c r="AE385" i="17"/>
  <c r="AF385" i="17"/>
  <c r="AG385" i="17"/>
  <c r="AK385" i="17"/>
  <c r="AJ385" i="17"/>
  <c r="N384" i="17" a="1"/>
  <c r="N384" i="17"/>
  <c r="R384" i="17"/>
  <c r="S384" i="17"/>
  <c r="T384" i="17"/>
  <c r="V384" i="17"/>
  <c r="U384" i="17"/>
  <c r="W384" i="17"/>
  <c r="X384" i="17"/>
  <c r="O384" i="17"/>
  <c r="AA384" i="17"/>
  <c r="AB384" i="17"/>
  <c r="AD384" i="17"/>
  <c r="AC384" i="17"/>
  <c r="AE384" i="17"/>
  <c r="AF384" i="17"/>
  <c r="AG384" i="17"/>
  <c r="AK384" i="17"/>
  <c r="AJ384" i="17"/>
  <c r="N383" i="17" a="1"/>
  <c r="N383" i="17"/>
  <c r="R383" i="17"/>
  <c r="S383" i="17"/>
  <c r="T383" i="17"/>
  <c r="V383" i="17"/>
  <c r="U383" i="17"/>
  <c r="W383" i="17"/>
  <c r="X383" i="17"/>
  <c r="O383" i="17"/>
  <c r="AA383" i="17"/>
  <c r="AB383" i="17"/>
  <c r="AD383" i="17"/>
  <c r="AC383" i="17"/>
  <c r="AE383" i="17"/>
  <c r="AF383" i="17"/>
  <c r="AG383" i="17"/>
  <c r="AK383" i="17"/>
  <c r="AJ383" i="17"/>
  <c r="N382" i="17" a="1"/>
  <c r="N382" i="17"/>
  <c r="R382" i="17"/>
  <c r="S382" i="17"/>
  <c r="T382" i="17"/>
  <c r="V382" i="17"/>
  <c r="U382" i="17"/>
  <c r="W382" i="17"/>
  <c r="X382" i="17"/>
  <c r="O382" i="17"/>
  <c r="AA382" i="17"/>
  <c r="AB382" i="17"/>
  <c r="AD382" i="17"/>
  <c r="AC382" i="17"/>
  <c r="AE382" i="17"/>
  <c r="AF382" i="17"/>
  <c r="AG382" i="17"/>
  <c r="AK382" i="17"/>
  <c r="AJ382" i="17"/>
  <c r="N381" i="17" a="1"/>
  <c r="N381" i="17"/>
  <c r="R381" i="17"/>
  <c r="S381" i="17"/>
  <c r="T381" i="17"/>
  <c r="V381" i="17"/>
  <c r="U381" i="17"/>
  <c r="W381" i="17"/>
  <c r="X381" i="17"/>
  <c r="O381" i="17"/>
  <c r="AA381" i="17"/>
  <c r="AB381" i="17"/>
  <c r="AD381" i="17"/>
  <c r="AC381" i="17"/>
  <c r="AE381" i="17"/>
  <c r="AF381" i="17"/>
  <c r="AG381" i="17"/>
  <c r="AK381" i="17"/>
  <c r="AJ381" i="17"/>
  <c r="N380" i="17" a="1"/>
  <c r="N380" i="17"/>
  <c r="R380" i="17"/>
  <c r="S380" i="17"/>
  <c r="T380" i="17"/>
  <c r="V380" i="17"/>
  <c r="U380" i="17"/>
  <c r="W380" i="17"/>
  <c r="X380" i="17"/>
  <c r="O380" i="17"/>
  <c r="AA380" i="17"/>
  <c r="AB380" i="17"/>
  <c r="AD380" i="17"/>
  <c r="AC380" i="17"/>
  <c r="AE380" i="17"/>
  <c r="AF380" i="17"/>
  <c r="AG380" i="17"/>
  <c r="AK380" i="17"/>
  <c r="AJ380" i="17"/>
  <c r="N379" i="17" a="1"/>
  <c r="N379" i="17"/>
  <c r="R379" i="17"/>
  <c r="S379" i="17"/>
  <c r="T379" i="17"/>
  <c r="V379" i="17"/>
  <c r="U379" i="17"/>
  <c r="W379" i="17"/>
  <c r="X379" i="17"/>
  <c r="O379" i="17"/>
  <c r="AA379" i="17"/>
  <c r="AB379" i="17"/>
  <c r="AD379" i="17"/>
  <c r="AC379" i="17"/>
  <c r="AE379" i="17"/>
  <c r="AF379" i="17"/>
  <c r="AG379" i="17"/>
  <c r="AK379" i="17"/>
  <c r="AJ379" i="17"/>
  <c r="N378" i="17" a="1"/>
  <c r="N378" i="17"/>
  <c r="R378" i="17"/>
  <c r="S378" i="17"/>
  <c r="T378" i="17"/>
  <c r="V378" i="17"/>
  <c r="U378" i="17"/>
  <c r="W378" i="17"/>
  <c r="X378" i="17"/>
  <c r="O378" i="17"/>
  <c r="AA378" i="17"/>
  <c r="AB378" i="17"/>
  <c r="AD378" i="17"/>
  <c r="AC378" i="17"/>
  <c r="AE378" i="17"/>
  <c r="AF378" i="17"/>
  <c r="AG378" i="17"/>
  <c r="AK378" i="17"/>
  <c r="AJ378" i="17"/>
  <c r="N377" i="17" a="1"/>
  <c r="N377" i="17"/>
  <c r="R377" i="17"/>
  <c r="S377" i="17"/>
  <c r="T377" i="17"/>
  <c r="V377" i="17"/>
  <c r="U377" i="17"/>
  <c r="W377" i="17"/>
  <c r="X377" i="17"/>
  <c r="O377" i="17"/>
  <c r="AA377" i="17"/>
  <c r="AB377" i="17"/>
  <c r="AD377" i="17"/>
  <c r="AC377" i="17"/>
  <c r="AE377" i="17"/>
  <c r="AF377" i="17"/>
  <c r="AG377" i="17"/>
  <c r="AK377" i="17"/>
  <c r="AJ377" i="17"/>
  <c r="N376" i="17" a="1"/>
  <c r="N376" i="17"/>
  <c r="R376" i="17"/>
  <c r="S376" i="17"/>
  <c r="T376" i="17"/>
  <c r="V376" i="17"/>
  <c r="U376" i="17"/>
  <c r="W376" i="17"/>
  <c r="X376" i="17"/>
  <c r="O376" i="17"/>
  <c r="AA376" i="17"/>
  <c r="AB376" i="17"/>
  <c r="AD376" i="17"/>
  <c r="AC376" i="17"/>
  <c r="AE376" i="17"/>
  <c r="AF376" i="17"/>
  <c r="AG376" i="17"/>
  <c r="AK376" i="17"/>
  <c r="AJ376" i="17"/>
  <c r="N375" i="17" a="1"/>
  <c r="N375" i="17"/>
  <c r="R375" i="17"/>
  <c r="S375" i="17"/>
  <c r="T375" i="17"/>
  <c r="V375" i="17"/>
  <c r="U375" i="17"/>
  <c r="W375" i="17"/>
  <c r="X375" i="17"/>
  <c r="O375" i="17"/>
  <c r="AA375" i="17"/>
  <c r="AB375" i="17"/>
  <c r="AD375" i="17"/>
  <c r="AC375" i="17"/>
  <c r="AE375" i="17"/>
  <c r="AF375" i="17"/>
  <c r="AG375" i="17"/>
  <c r="AK375" i="17"/>
  <c r="AJ375" i="17"/>
  <c r="N374" i="17" a="1"/>
  <c r="N374" i="17"/>
  <c r="R374" i="17"/>
  <c r="S374" i="17"/>
  <c r="T374" i="17"/>
  <c r="V374" i="17"/>
  <c r="U374" i="17"/>
  <c r="W374" i="17"/>
  <c r="X374" i="17"/>
  <c r="O374" i="17"/>
  <c r="AA374" i="17"/>
  <c r="AB374" i="17"/>
  <c r="AD374" i="17"/>
  <c r="AC374" i="17"/>
  <c r="AE374" i="17"/>
  <c r="AF374" i="17"/>
  <c r="AG374" i="17"/>
  <c r="AK374" i="17"/>
  <c r="AJ374" i="17"/>
  <c r="N373" i="17" a="1"/>
  <c r="N373" i="17"/>
  <c r="R373" i="17"/>
  <c r="S373" i="17"/>
  <c r="T373" i="17"/>
  <c r="V373" i="17"/>
  <c r="U373" i="17"/>
  <c r="W373" i="17"/>
  <c r="X373" i="17"/>
  <c r="O373" i="17"/>
  <c r="AA373" i="17"/>
  <c r="AB373" i="17"/>
  <c r="AD373" i="17"/>
  <c r="AC373" i="17"/>
  <c r="AE373" i="17"/>
  <c r="AF373" i="17"/>
  <c r="AG373" i="17"/>
  <c r="AK373" i="17"/>
  <c r="AJ373" i="17"/>
  <c r="N372" i="17" a="1"/>
  <c r="N372" i="17"/>
  <c r="R372" i="17"/>
  <c r="S372" i="17"/>
  <c r="T372" i="17"/>
  <c r="V372" i="17"/>
  <c r="U372" i="17"/>
  <c r="W372" i="17"/>
  <c r="X372" i="17"/>
  <c r="O372" i="17"/>
  <c r="AA372" i="17"/>
  <c r="AB372" i="17"/>
  <c r="AD372" i="17"/>
  <c r="AC372" i="17"/>
  <c r="AE372" i="17"/>
  <c r="AF372" i="17"/>
  <c r="AG372" i="17"/>
  <c r="AK372" i="17"/>
  <c r="AJ372" i="17"/>
  <c r="N371" i="17" a="1"/>
  <c r="N371" i="17"/>
  <c r="R371" i="17"/>
  <c r="S371" i="17"/>
  <c r="T371" i="17"/>
  <c r="V371" i="17"/>
  <c r="U371" i="17"/>
  <c r="W371" i="17"/>
  <c r="X371" i="17"/>
  <c r="O371" i="17"/>
  <c r="AA371" i="17"/>
  <c r="AB371" i="17"/>
  <c r="AD371" i="17"/>
  <c r="AC371" i="17"/>
  <c r="AE371" i="17"/>
  <c r="AF371" i="17"/>
  <c r="AG371" i="17"/>
  <c r="AK371" i="17"/>
  <c r="AJ371" i="17"/>
  <c r="N370" i="17" a="1"/>
  <c r="N370" i="17"/>
  <c r="R370" i="17"/>
  <c r="S370" i="17"/>
  <c r="T370" i="17"/>
  <c r="V370" i="17"/>
  <c r="U370" i="17"/>
  <c r="W370" i="17"/>
  <c r="X370" i="17"/>
  <c r="O370" i="17"/>
  <c r="AA370" i="17"/>
  <c r="AB370" i="17"/>
  <c r="AD370" i="17"/>
  <c r="AC370" i="17"/>
  <c r="AE370" i="17"/>
  <c r="AF370" i="17"/>
  <c r="AG370" i="17"/>
  <c r="AK370" i="17"/>
  <c r="AJ370" i="17"/>
  <c r="N369" i="17" a="1"/>
  <c r="N369" i="17"/>
  <c r="R369" i="17"/>
  <c r="S369" i="17"/>
  <c r="T369" i="17"/>
  <c r="V369" i="17"/>
  <c r="U369" i="17"/>
  <c r="W369" i="17"/>
  <c r="X369" i="17"/>
  <c r="O369" i="17"/>
  <c r="AA369" i="17"/>
  <c r="AB369" i="17"/>
  <c r="AD369" i="17"/>
  <c r="AC369" i="17"/>
  <c r="AE369" i="17"/>
  <c r="AF369" i="17"/>
  <c r="AG369" i="17"/>
  <c r="AK369" i="17"/>
  <c r="AJ369" i="17"/>
  <c r="N368" i="17" a="1"/>
  <c r="N368" i="17"/>
  <c r="R368" i="17"/>
  <c r="S368" i="17"/>
  <c r="T368" i="17"/>
  <c r="V368" i="17"/>
  <c r="U368" i="17"/>
  <c r="W368" i="17"/>
  <c r="X368" i="17"/>
  <c r="O368" i="17"/>
  <c r="AA368" i="17"/>
  <c r="AB368" i="17"/>
  <c r="AD368" i="17"/>
  <c r="AC368" i="17"/>
  <c r="AE368" i="17"/>
  <c r="AF368" i="17"/>
  <c r="AG368" i="17"/>
  <c r="AK368" i="17"/>
  <c r="AJ368" i="17"/>
  <c r="N367" i="17" a="1"/>
  <c r="N367" i="17"/>
  <c r="R367" i="17"/>
  <c r="S367" i="17"/>
  <c r="T367" i="17"/>
  <c r="V367" i="17"/>
  <c r="U367" i="17"/>
  <c r="W367" i="17"/>
  <c r="X367" i="17"/>
  <c r="O367" i="17"/>
  <c r="AA367" i="17"/>
  <c r="AB367" i="17"/>
  <c r="AD367" i="17"/>
  <c r="AC367" i="17"/>
  <c r="AE367" i="17"/>
  <c r="AF367" i="17"/>
  <c r="AG367" i="17"/>
  <c r="AK367" i="17"/>
  <c r="AJ367" i="17"/>
  <c r="N366" i="17" a="1"/>
  <c r="N366" i="17"/>
  <c r="R366" i="17"/>
  <c r="S366" i="17"/>
  <c r="T366" i="17"/>
  <c r="V366" i="17"/>
  <c r="U366" i="17"/>
  <c r="W366" i="17"/>
  <c r="X366" i="17"/>
  <c r="O366" i="17"/>
  <c r="AA366" i="17"/>
  <c r="AB366" i="17"/>
  <c r="AD366" i="17"/>
  <c r="AC366" i="17"/>
  <c r="AE366" i="17"/>
  <c r="AF366" i="17"/>
  <c r="AG366" i="17"/>
  <c r="AK366" i="17"/>
  <c r="AJ366" i="17"/>
  <c r="N365" i="17" a="1"/>
  <c r="N365" i="17"/>
  <c r="R365" i="17"/>
  <c r="S365" i="17"/>
  <c r="T365" i="17"/>
  <c r="V365" i="17"/>
  <c r="U365" i="17"/>
  <c r="W365" i="17"/>
  <c r="X365" i="17"/>
  <c r="O365" i="17"/>
  <c r="AA365" i="17"/>
  <c r="AB365" i="17"/>
  <c r="AD365" i="17"/>
  <c r="AC365" i="17"/>
  <c r="AE365" i="17"/>
  <c r="AF365" i="17"/>
  <c r="AG365" i="17"/>
  <c r="AK365" i="17"/>
  <c r="AJ365" i="17"/>
  <c r="N364" i="17" a="1"/>
  <c r="N364" i="17"/>
  <c r="R364" i="17"/>
  <c r="S364" i="17"/>
  <c r="T364" i="17"/>
  <c r="V364" i="17"/>
  <c r="U364" i="17"/>
  <c r="W364" i="17"/>
  <c r="X364" i="17"/>
  <c r="O364" i="17"/>
  <c r="AA364" i="17"/>
  <c r="AB364" i="17"/>
  <c r="AD364" i="17"/>
  <c r="AC364" i="17"/>
  <c r="AE364" i="17"/>
  <c r="AF364" i="17"/>
  <c r="AG364" i="17"/>
  <c r="AK364" i="17"/>
  <c r="AJ364" i="17"/>
  <c r="N363" i="17" a="1"/>
  <c r="N363" i="17"/>
  <c r="R363" i="17"/>
  <c r="S363" i="17"/>
  <c r="T363" i="17"/>
  <c r="V363" i="17"/>
  <c r="U363" i="17"/>
  <c r="W363" i="17"/>
  <c r="X363" i="17"/>
  <c r="O363" i="17"/>
  <c r="AA363" i="17"/>
  <c r="AB363" i="17"/>
  <c r="AD363" i="17"/>
  <c r="AC363" i="17"/>
  <c r="AE363" i="17"/>
  <c r="AF363" i="17"/>
  <c r="AG363" i="17"/>
  <c r="AK363" i="17"/>
  <c r="AJ363" i="17"/>
  <c r="N362" i="17" a="1"/>
  <c r="N362" i="17"/>
  <c r="R362" i="17"/>
  <c r="S362" i="17"/>
  <c r="T362" i="17"/>
  <c r="V362" i="17"/>
  <c r="U362" i="17"/>
  <c r="W362" i="17"/>
  <c r="X362" i="17"/>
  <c r="O362" i="17"/>
  <c r="AA362" i="17"/>
  <c r="AB362" i="17"/>
  <c r="AD362" i="17"/>
  <c r="AC362" i="17"/>
  <c r="AE362" i="17"/>
  <c r="AF362" i="17"/>
  <c r="AG362" i="17"/>
  <c r="AK362" i="17"/>
  <c r="AJ362" i="17"/>
  <c r="N361" i="17" a="1"/>
  <c r="N361" i="17"/>
  <c r="R361" i="17"/>
  <c r="S361" i="17"/>
  <c r="T361" i="17"/>
  <c r="V361" i="17"/>
  <c r="U361" i="17"/>
  <c r="W361" i="17"/>
  <c r="X361" i="17"/>
  <c r="O361" i="17"/>
  <c r="AA361" i="17"/>
  <c r="AB361" i="17"/>
  <c r="AD361" i="17"/>
  <c r="AC361" i="17"/>
  <c r="AE361" i="17"/>
  <c r="AF361" i="17"/>
  <c r="AG361" i="17"/>
  <c r="AK361" i="17"/>
  <c r="AJ361" i="17"/>
  <c r="N360" i="17" a="1"/>
  <c r="N360" i="17"/>
  <c r="R360" i="17"/>
  <c r="S360" i="17"/>
  <c r="T360" i="17"/>
  <c r="V360" i="17"/>
  <c r="U360" i="17"/>
  <c r="W360" i="17"/>
  <c r="X360" i="17"/>
  <c r="O360" i="17"/>
  <c r="AA360" i="17"/>
  <c r="AB360" i="17"/>
  <c r="AD360" i="17"/>
  <c r="AC360" i="17"/>
  <c r="AE360" i="17"/>
  <c r="AF360" i="17"/>
  <c r="AG360" i="17"/>
  <c r="AK360" i="17"/>
  <c r="AJ360" i="17"/>
  <c r="N359" i="17" a="1"/>
  <c r="N359" i="17"/>
  <c r="R359" i="17"/>
  <c r="S359" i="17"/>
  <c r="T359" i="17"/>
  <c r="V359" i="17"/>
  <c r="U359" i="17"/>
  <c r="W359" i="17"/>
  <c r="X359" i="17"/>
  <c r="O359" i="17"/>
  <c r="AA359" i="17"/>
  <c r="AB359" i="17"/>
  <c r="AD359" i="17"/>
  <c r="AC359" i="17"/>
  <c r="AE359" i="17"/>
  <c r="AF359" i="17"/>
  <c r="AG359" i="17"/>
  <c r="AK359" i="17"/>
  <c r="AJ359" i="17"/>
  <c r="N358" i="17" a="1"/>
  <c r="N358" i="17"/>
  <c r="R358" i="17"/>
  <c r="S358" i="17"/>
  <c r="T358" i="17"/>
  <c r="V358" i="17"/>
  <c r="U358" i="17"/>
  <c r="W358" i="17"/>
  <c r="X358" i="17"/>
  <c r="O358" i="17"/>
  <c r="AA358" i="17"/>
  <c r="AB358" i="17"/>
  <c r="AD358" i="17"/>
  <c r="AC358" i="17"/>
  <c r="AE358" i="17"/>
  <c r="AF358" i="17"/>
  <c r="AG358" i="17"/>
  <c r="AK358" i="17"/>
  <c r="AJ358" i="17"/>
  <c r="N357" i="17" a="1"/>
  <c r="N357" i="17"/>
  <c r="R357" i="17"/>
  <c r="S357" i="17"/>
  <c r="T357" i="17"/>
  <c r="V357" i="17"/>
  <c r="U357" i="17"/>
  <c r="W357" i="17"/>
  <c r="X357" i="17"/>
  <c r="O357" i="17"/>
  <c r="AA357" i="17"/>
  <c r="AB357" i="17"/>
  <c r="AD357" i="17"/>
  <c r="AC357" i="17"/>
  <c r="AE357" i="17"/>
  <c r="AF357" i="17"/>
  <c r="AG357" i="17"/>
  <c r="AK357" i="17"/>
  <c r="AJ357" i="17"/>
  <c r="N356" i="17" a="1"/>
  <c r="N356" i="17"/>
  <c r="R356" i="17"/>
  <c r="S356" i="17"/>
  <c r="T356" i="17"/>
  <c r="V356" i="17"/>
  <c r="U356" i="17"/>
  <c r="W356" i="17"/>
  <c r="X356" i="17"/>
  <c r="O356" i="17"/>
  <c r="AA356" i="17"/>
  <c r="AB356" i="17"/>
  <c r="AD356" i="17"/>
  <c r="AC356" i="17"/>
  <c r="AE356" i="17"/>
  <c r="AF356" i="17"/>
  <c r="AG356" i="17"/>
  <c r="AK356" i="17"/>
  <c r="AJ356" i="17"/>
  <c r="N355" i="17" a="1"/>
  <c r="N355" i="17"/>
  <c r="R355" i="17"/>
  <c r="S355" i="17"/>
  <c r="T355" i="17"/>
  <c r="V355" i="17"/>
  <c r="U355" i="17"/>
  <c r="W355" i="17"/>
  <c r="X355" i="17"/>
  <c r="O355" i="17"/>
  <c r="AA355" i="17"/>
  <c r="AB355" i="17"/>
  <c r="AD355" i="17"/>
  <c r="AC355" i="17"/>
  <c r="AE355" i="17"/>
  <c r="AF355" i="17"/>
  <c r="AG355" i="17"/>
  <c r="AK355" i="17"/>
  <c r="AJ355" i="17"/>
  <c r="N354" i="17" a="1"/>
  <c r="N354" i="17"/>
  <c r="R354" i="17"/>
  <c r="S354" i="17"/>
  <c r="T354" i="17"/>
  <c r="V354" i="17"/>
  <c r="U354" i="17"/>
  <c r="W354" i="17"/>
  <c r="X354" i="17"/>
  <c r="O354" i="17"/>
  <c r="AA354" i="17"/>
  <c r="AB354" i="17"/>
  <c r="AD354" i="17"/>
  <c r="AC354" i="17"/>
  <c r="AE354" i="17"/>
  <c r="AF354" i="17"/>
  <c r="AG354" i="17"/>
  <c r="AK354" i="17"/>
  <c r="AJ354" i="17"/>
  <c r="N353" i="17" a="1"/>
  <c r="N353" i="17"/>
  <c r="R353" i="17"/>
  <c r="S353" i="17"/>
  <c r="T353" i="17"/>
  <c r="V353" i="17"/>
  <c r="U353" i="17"/>
  <c r="W353" i="17"/>
  <c r="X353" i="17"/>
  <c r="O353" i="17"/>
  <c r="AA353" i="17"/>
  <c r="AB353" i="17"/>
  <c r="AD353" i="17"/>
  <c r="AC353" i="17"/>
  <c r="AE353" i="17"/>
  <c r="AF353" i="17"/>
  <c r="AG353" i="17"/>
  <c r="AK353" i="17"/>
  <c r="AJ353" i="17"/>
  <c r="N352" i="17" a="1"/>
  <c r="N352" i="17"/>
  <c r="R352" i="17"/>
  <c r="S352" i="17"/>
  <c r="T352" i="17"/>
  <c r="V352" i="17"/>
  <c r="U352" i="17"/>
  <c r="W352" i="17"/>
  <c r="X352" i="17"/>
  <c r="O352" i="17"/>
  <c r="AA352" i="17"/>
  <c r="AB352" i="17"/>
  <c r="AD352" i="17"/>
  <c r="AC352" i="17"/>
  <c r="AE352" i="17"/>
  <c r="AF352" i="17"/>
  <c r="AG352" i="17"/>
  <c r="AK352" i="17"/>
  <c r="AJ352" i="17"/>
  <c r="N351" i="17" a="1"/>
  <c r="N351" i="17"/>
  <c r="R351" i="17"/>
  <c r="S351" i="17"/>
  <c r="T351" i="17"/>
  <c r="V351" i="17"/>
  <c r="U351" i="17"/>
  <c r="W351" i="17"/>
  <c r="X351" i="17"/>
  <c r="O351" i="17"/>
  <c r="AA351" i="17"/>
  <c r="AB351" i="17"/>
  <c r="AD351" i="17"/>
  <c r="AC351" i="17"/>
  <c r="AE351" i="17"/>
  <c r="AF351" i="17"/>
  <c r="AG351" i="17"/>
  <c r="AK351" i="17"/>
  <c r="AJ351" i="17"/>
  <c r="N350" i="17" a="1"/>
  <c r="N350" i="17"/>
  <c r="R350" i="17"/>
  <c r="S350" i="17"/>
  <c r="T350" i="17"/>
  <c r="V350" i="17"/>
  <c r="U350" i="17"/>
  <c r="W350" i="17"/>
  <c r="X350" i="17"/>
  <c r="O350" i="17"/>
  <c r="AA350" i="17"/>
  <c r="AB350" i="17"/>
  <c r="AD350" i="17"/>
  <c r="AC350" i="17"/>
  <c r="AE350" i="17"/>
  <c r="AF350" i="17"/>
  <c r="AG350" i="17"/>
  <c r="AK350" i="17"/>
  <c r="AJ350" i="17"/>
  <c r="N349" i="17" a="1"/>
  <c r="N349" i="17"/>
  <c r="R349" i="17"/>
  <c r="S349" i="17"/>
  <c r="T349" i="17"/>
  <c r="V349" i="17"/>
  <c r="U349" i="17"/>
  <c r="W349" i="17"/>
  <c r="X349" i="17"/>
  <c r="O349" i="17"/>
  <c r="AA349" i="17"/>
  <c r="AB349" i="17"/>
  <c r="AD349" i="17"/>
  <c r="AC349" i="17"/>
  <c r="AE349" i="17"/>
  <c r="AF349" i="17"/>
  <c r="AG349" i="17"/>
  <c r="AK349" i="17"/>
  <c r="AJ349" i="17"/>
  <c r="N348" i="17" a="1"/>
  <c r="N348" i="17"/>
  <c r="R348" i="17"/>
  <c r="S348" i="17"/>
  <c r="T348" i="17"/>
  <c r="V348" i="17"/>
  <c r="U348" i="17"/>
  <c r="W348" i="17"/>
  <c r="X348" i="17"/>
  <c r="O348" i="17"/>
  <c r="AA348" i="17"/>
  <c r="AB348" i="17"/>
  <c r="AD348" i="17"/>
  <c r="AC348" i="17"/>
  <c r="AE348" i="17"/>
  <c r="AF348" i="17"/>
  <c r="AG348" i="17"/>
  <c r="AK348" i="17"/>
  <c r="AJ348" i="17"/>
  <c r="N347" i="17" a="1"/>
  <c r="N347" i="17"/>
  <c r="R347" i="17"/>
  <c r="S347" i="17"/>
  <c r="T347" i="17"/>
  <c r="V347" i="17"/>
  <c r="U347" i="17"/>
  <c r="W347" i="17"/>
  <c r="X347" i="17"/>
  <c r="O347" i="17"/>
  <c r="AA347" i="17"/>
  <c r="AB347" i="17"/>
  <c r="AD347" i="17"/>
  <c r="AC347" i="17"/>
  <c r="AE347" i="17"/>
  <c r="AF347" i="17"/>
  <c r="AG347" i="17"/>
  <c r="AK347" i="17"/>
  <c r="AJ347" i="17"/>
  <c r="N346" i="17" a="1"/>
  <c r="N346" i="17"/>
  <c r="R346" i="17"/>
  <c r="S346" i="17"/>
  <c r="T346" i="17"/>
  <c r="V346" i="17"/>
  <c r="U346" i="17"/>
  <c r="W346" i="17"/>
  <c r="X346" i="17"/>
  <c r="O346" i="17"/>
  <c r="AA346" i="17"/>
  <c r="AB346" i="17"/>
  <c r="AD346" i="17"/>
  <c r="AC346" i="17"/>
  <c r="AE346" i="17"/>
  <c r="AF346" i="17"/>
  <c r="AG346" i="17"/>
  <c r="AK346" i="17"/>
  <c r="AJ346" i="17"/>
  <c r="N345" i="17" a="1"/>
  <c r="N345" i="17"/>
  <c r="R345" i="17"/>
  <c r="S345" i="17"/>
  <c r="T345" i="17"/>
  <c r="V345" i="17"/>
  <c r="U345" i="17"/>
  <c r="W345" i="17"/>
  <c r="X345" i="17"/>
  <c r="O345" i="17"/>
  <c r="AA345" i="17"/>
  <c r="AB345" i="17"/>
  <c r="AD345" i="17"/>
  <c r="AC345" i="17"/>
  <c r="AE345" i="17"/>
  <c r="AF345" i="17"/>
  <c r="AG345" i="17"/>
  <c r="AK345" i="17"/>
  <c r="AJ345" i="17"/>
  <c r="N344" i="17" a="1"/>
  <c r="N344" i="17"/>
  <c r="R344" i="17"/>
  <c r="S344" i="17"/>
  <c r="T344" i="17"/>
  <c r="V344" i="17"/>
  <c r="U344" i="17"/>
  <c r="W344" i="17"/>
  <c r="X344" i="17"/>
  <c r="O344" i="17"/>
  <c r="AA344" i="17"/>
  <c r="AB344" i="17"/>
  <c r="AD344" i="17"/>
  <c r="AC344" i="17"/>
  <c r="AE344" i="17"/>
  <c r="AF344" i="17"/>
  <c r="AG344" i="17"/>
  <c r="AK344" i="17"/>
  <c r="AJ344" i="17"/>
  <c r="N343" i="17" a="1"/>
  <c r="N343" i="17"/>
  <c r="R343" i="17"/>
  <c r="S343" i="17"/>
  <c r="T343" i="17"/>
  <c r="V343" i="17"/>
  <c r="U343" i="17"/>
  <c r="W343" i="17"/>
  <c r="X343" i="17"/>
  <c r="O343" i="17"/>
  <c r="AA343" i="17"/>
  <c r="AB343" i="17"/>
  <c r="AD343" i="17"/>
  <c r="AC343" i="17"/>
  <c r="AE343" i="17"/>
  <c r="AF343" i="17"/>
  <c r="AG343" i="17"/>
  <c r="AK343" i="17"/>
  <c r="AJ343" i="17"/>
  <c r="N342" i="17" a="1"/>
  <c r="N342" i="17"/>
  <c r="R342" i="17"/>
  <c r="S342" i="17"/>
  <c r="T342" i="17"/>
  <c r="V342" i="17"/>
  <c r="U342" i="17"/>
  <c r="W342" i="17"/>
  <c r="X342" i="17"/>
  <c r="O342" i="17"/>
  <c r="AA342" i="17"/>
  <c r="AB342" i="17"/>
  <c r="AD342" i="17"/>
  <c r="AC342" i="17"/>
  <c r="AE342" i="17"/>
  <c r="AF342" i="17"/>
  <c r="AG342" i="17"/>
  <c r="AK342" i="17"/>
  <c r="AJ342" i="17"/>
  <c r="N341" i="17" a="1"/>
  <c r="N341" i="17"/>
  <c r="R341" i="17"/>
  <c r="S341" i="17"/>
  <c r="T341" i="17"/>
  <c r="V341" i="17"/>
  <c r="U341" i="17"/>
  <c r="W341" i="17"/>
  <c r="X341" i="17"/>
  <c r="O341" i="17"/>
  <c r="AA341" i="17"/>
  <c r="AB341" i="17"/>
  <c r="AD341" i="17"/>
  <c r="AC341" i="17"/>
  <c r="AE341" i="17"/>
  <c r="AF341" i="17"/>
  <c r="AG341" i="17"/>
  <c r="AK341" i="17"/>
  <c r="AJ341" i="17"/>
  <c r="N340" i="17" a="1"/>
  <c r="N340" i="17"/>
  <c r="R340" i="17"/>
  <c r="S340" i="17"/>
  <c r="T340" i="17"/>
  <c r="V340" i="17"/>
  <c r="U340" i="17"/>
  <c r="W340" i="17"/>
  <c r="X340" i="17"/>
  <c r="O340" i="17"/>
  <c r="AA340" i="17"/>
  <c r="AB340" i="17"/>
  <c r="AD340" i="17"/>
  <c r="AC340" i="17"/>
  <c r="AE340" i="17"/>
  <c r="AF340" i="17"/>
  <c r="AG340" i="17"/>
  <c r="AK340" i="17"/>
  <c r="AJ340" i="17"/>
  <c r="N339" i="17" a="1"/>
  <c r="N339" i="17"/>
  <c r="R339" i="17"/>
  <c r="S339" i="17"/>
  <c r="T339" i="17"/>
  <c r="V339" i="17"/>
  <c r="U339" i="17"/>
  <c r="W339" i="17"/>
  <c r="X339" i="17"/>
  <c r="O339" i="17"/>
  <c r="AA339" i="17"/>
  <c r="AB339" i="17"/>
  <c r="AD339" i="17"/>
  <c r="AC339" i="17"/>
  <c r="AE339" i="17"/>
  <c r="AF339" i="17"/>
  <c r="AG339" i="17"/>
  <c r="AK339" i="17"/>
  <c r="AJ339" i="17"/>
  <c r="N338" i="17" a="1"/>
  <c r="N338" i="17"/>
  <c r="R338" i="17"/>
  <c r="S338" i="17"/>
  <c r="T338" i="17"/>
  <c r="V338" i="17"/>
  <c r="U338" i="17"/>
  <c r="W338" i="17"/>
  <c r="X338" i="17"/>
  <c r="O338" i="17"/>
  <c r="AA338" i="17"/>
  <c r="AB338" i="17"/>
  <c r="AD338" i="17"/>
  <c r="AC338" i="17"/>
  <c r="AE338" i="17"/>
  <c r="AF338" i="17"/>
  <c r="AG338" i="17"/>
  <c r="AK338" i="17"/>
  <c r="AJ338" i="17"/>
  <c r="N337" i="17" a="1"/>
  <c r="N337" i="17"/>
  <c r="R337" i="17"/>
  <c r="S337" i="17"/>
  <c r="T337" i="17"/>
  <c r="V337" i="17"/>
  <c r="U337" i="17"/>
  <c r="W337" i="17"/>
  <c r="X337" i="17"/>
  <c r="O337" i="17"/>
  <c r="AA337" i="17"/>
  <c r="AB337" i="17"/>
  <c r="AD337" i="17"/>
  <c r="AC337" i="17"/>
  <c r="AE337" i="17"/>
  <c r="AF337" i="17"/>
  <c r="AG337" i="17"/>
  <c r="AK337" i="17"/>
  <c r="AJ337" i="17"/>
  <c r="N336" i="17" a="1"/>
  <c r="N336" i="17"/>
  <c r="R336" i="17"/>
  <c r="S336" i="17"/>
  <c r="T336" i="17"/>
  <c r="V336" i="17"/>
  <c r="U336" i="17"/>
  <c r="W336" i="17"/>
  <c r="X336" i="17"/>
  <c r="O336" i="17"/>
  <c r="AA336" i="17"/>
  <c r="AB336" i="17"/>
  <c r="AD336" i="17"/>
  <c r="AC336" i="17"/>
  <c r="AE336" i="17"/>
  <c r="AF336" i="17"/>
  <c r="AG336" i="17"/>
  <c r="AK336" i="17"/>
  <c r="AJ336" i="17"/>
  <c r="N335" i="17" a="1"/>
  <c r="N335" i="17"/>
  <c r="R335" i="17"/>
  <c r="S335" i="17"/>
  <c r="T335" i="17"/>
  <c r="V335" i="17"/>
  <c r="U335" i="17"/>
  <c r="W335" i="17"/>
  <c r="X335" i="17"/>
  <c r="O335" i="17"/>
  <c r="AA335" i="17"/>
  <c r="AB335" i="17"/>
  <c r="AD335" i="17"/>
  <c r="AC335" i="17"/>
  <c r="AE335" i="17"/>
  <c r="AF335" i="17"/>
  <c r="AG335" i="17"/>
  <c r="AK335" i="17"/>
  <c r="AJ335" i="17"/>
  <c r="N334" i="17" a="1"/>
  <c r="N334" i="17"/>
  <c r="R334" i="17"/>
  <c r="S334" i="17"/>
  <c r="T334" i="17"/>
  <c r="V334" i="17"/>
  <c r="U334" i="17"/>
  <c r="W334" i="17"/>
  <c r="X334" i="17"/>
  <c r="O334" i="17"/>
  <c r="AA334" i="17"/>
  <c r="AB334" i="17"/>
  <c r="AD334" i="17"/>
  <c r="AC334" i="17"/>
  <c r="AE334" i="17"/>
  <c r="AF334" i="17"/>
  <c r="AG334" i="17"/>
  <c r="AK334" i="17"/>
  <c r="AJ334" i="17"/>
  <c r="N333" i="17" a="1"/>
  <c r="N333" i="17"/>
  <c r="R333" i="17"/>
  <c r="S333" i="17"/>
  <c r="T333" i="17"/>
  <c r="V333" i="17"/>
  <c r="U333" i="17"/>
  <c r="W333" i="17"/>
  <c r="X333" i="17"/>
  <c r="O333" i="17"/>
  <c r="AA333" i="17"/>
  <c r="AB333" i="17"/>
  <c r="AD333" i="17"/>
  <c r="AC333" i="17"/>
  <c r="AE333" i="17"/>
  <c r="AF333" i="17"/>
  <c r="AG333" i="17"/>
  <c r="AK333" i="17"/>
  <c r="AJ333" i="17"/>
  <c r="N332" i="17" a="1"/>
  <c r="N332" i="17"/>
  <c r="R332" i="17"/>
  <c r="S332" i="17"/>
  <c r="T332" i="17"/>
  <c r="V332" i="17"/>
  <c r="U332" i="17"/>
  <c r="W332" i="17"/>
  <c r="X332" i="17"/>
  <c r="O332" i="17"/>
  <c r="AA332" i="17"/>
  <c r="AB332" i="17"/>
  <c r="AD332" i="17"/>
  <c r="AC332" i="17"/>
  <c r="AE332" i="17"/>
  <c r="AF332" i="17"/>
  <c r="AG332" i="17"/>
  <c r="AK332" i="17"/>
  <c r="AJ332" i="17"/>
  <c r="N331" i="17" a="1"/>
  <c r="N331" i="17"/>
  <c r="R331" i="17"/>
  <c r="S331" i="17"/>
  <c r="T331" i="17"/>
  <c r="V331" i="17"/>
  <c r="U331" i="17"/>
  <c r="W331" i="17"/>
  <c r="X331" i="17"/>
  <c r="O331" i="17"/>
  <c r="AA331" i="17"/>
  <c r="AB331" i="17"/>
  <c r="AD331" i="17"/>
  <c r="AC331" i="17"/>
  <c r="AE331" i="17"/>
  <c r="AF331" i="17"/>
  <c r="AG331" i="17"/>
  <c r="AK331" i="17"/>
  <c r="AJ331" i="17"/>
  <c r="N330" i="17" a="1"/>
  <c r="N330" i="17"/>
  <c r="R330" i="17"/>
  <c r="S330" i="17"/>
  <c r="T330" i="17"/>
  <c r="V330" i="17"/>
  <c r="U330" i="17"/>
  <c r="W330" i="17"/>
  <c r="X330" i="17"/>
  <c r="O330" i="17"/>
  <c r="AA330" i="17"/>
  <c r="AB330" i="17"/>
  <c r="AD330" i="17"/>
  <c r="AC330" i="17"/>
  <c r="AE330" i="17"/>
  <c r="AF330" i="17"/>
  <c r="AG330" i="17"/>
  <c r="AK330" i="17"/>
  <c r="AJ330" i="17"/>
  <c r="N329" i="17" a="1"/>
  <c r="N329" i="17"/>
  <c r="R329" i="17"/>
  <c r="S329" i="17"/>
  <c r="T329" i="17"/>
  <c r="V329" i="17"/>
  <c r="U329" i="17"/>
  <c r="W329" i="17"/>
  <c r="X329" i="17"/>
  <c r="O329" i="17"/>
  <c r="AA329" i="17"/>
  <c r="AB329" i="17"/>
  <c r="AD329" i="17"/>
  <c r="AC329" i="17"/>
  <c r="AE329" i="17"/>
  <c r="AF329" i="17"/>
  <c r="AG329" i="17"/>
  <c r="AK329" i="17"/>
  <c r="AJ329" i="17"/>
  <c r="N328" i="17" a="1"/>
  <c r="N328" i="17"/>
  <c r="R328" i="17"/>
  <c r="S328" i="17"/>
  <c r="T328" i="17"/>
  <c r="V328" i="17"/>
  <c r="U328" i="17"/>
  <c r="W328" i="17"/>
  <c r="X328" i="17"/>
  <c r="O328" i="17"/>
  <c r="AA328" i="17"/>
  <c r="AB328" i="17"/>
  <c r="AD328" i="17"/>
  <c r="AC328" i="17"/>
  <c r="AE328" i="17"/>
  <c r="AF328" i="17"/>
  <c r="AG328" i="17"/>
  <c r="AK328" i="17"/>
  <c r="AJ328" i="17"/>
  <c r="N327" i="17" a="1"/>
  <c r="N327" i="17"/>
  <c r="R327" i="17"/>
  <c r="S327" i="17"/>
  <c r="T327" i="17"/>
  <c r="V327" i="17"/>
  <c r="U327" i="17"/>
  <c r="W327" i="17"/>
  <c r="X327" i="17"/>
  <c r="O327" i="17"/>
  <c r="AA327" i="17"/>
  <c r="AB327" i="17"/>
  <c r="AD327" i="17"/>
  <c r="AC327" i="17"/>
  <c r="AE327" i="17"/>
  <c r="AF327" i="17"/>
  <c r="AG327" i="17"/>
  <c r="AK327" i="17"/>
  <c r="AJ327" i="17"/>
  <c r="N326" i="17" a="1"/>
  <c r="N326" i="17"/>
  <c r="R326" i="17"/>
  <c r="S326" i="17"/>
  <c r="T326" i="17"/>
  <c r="V326" i="17"/>
  <c r="U326" i="17"/>
  <c r="W326" i="17"/>
  <c r="X326" i="17"/>
  <c r="O326" i="17"/>
  <c r="AA326" i="17"/>
  <c r="AB326" i="17"/>
  <c r="AD326" i="17"/>
  <c r="AC326" i="17"/>
  <c r="AE326" i="17"/>
  <c r="AF326" i="17"/>
  <c r="AG326" i="17"/>
  <c r="AK326" i="17"/>
  <c r="AJ326" i="17"/>
  <c r="N325" i="17" a="1"/>
  <c r="N325" i="17"/>
  <c r="R325" i="17"/>
  <c r="S325" i="17"/>
  <c r="T325" i="17"/>
  <c r="V325" i="17"/>
  <c r="U325" i="17"/>
  <c r="W325" i="17"/>
  <c r="X325" i="17"/>
  <c r="O325" i="17"/>
  <c r="AA325" i="17"/>
  <c r="AB325" i="17"/>
  <c r="AD325" i="17"/>
  <c r="AC325" i="17"/>
  <c r="AE325" i="17"/>
  <c r="AF325" i="17"/>
  <c r="AG325" i="17"/>
  <c r="AK325" i="17"/>
  <c r="AJ325" i="17"/>
  <c r="N324" i="17" a="1"/>
  <c r="N324" i="17"/>
  <c r="R324" i="17"/>
  <c r="S324" i="17"/>
  <c r="T324" i="17"/>
  <c r="V324" i="17"/>
  <c r="U324" i="17"/>
  <c r="W324" i="17"/>
  <c r="X324" i="17"/>
  <c r="O324" i="17"/>
  <c r="AA324" i="17"/>
  <c r="AB324" i="17"/>
  <c r="AD324" i="17"/>
  <c r="AC324" i="17"/>
  <c r="AE324" i="17"/>
  <c r="AF324" i="17"/>
  <c r="AG324" i="17"/>
  <c r="AK324" i="17"/>
  <c r="AJ324" i="17"/>
  <c r="N323" i="17" a="1"/>
  <c r="N323" i="17"/>
  <c r="R323" i="17"/>
  <c r="S323" i="17"/>
  <c r="T323" i="17"/>
  <c r="V323" i="17"/>
  <c r="U323" i="17"/>
  <c r="W323" i="17"/>
  <c r="X323" i="17"/>
  <c r="O323" i="17"/>
  <c r="AA323" i="17"/>
  <c r="AB323" i="17"/>
  <c r="AD323" i="17"/>
  <c r="AC323" i="17"/>
  <c r="AE323" i="17"/>
  <c r="AF323" i="17"/>
  <c r="AG323" i="17"/>
  <c r="AK323" i="17"/>
  <c r="AJ323" i="17"/>
  <c r="N322" i="17" a="1"/>
  <c r="N322" i="17"/>
  <c r="R322" i="17"/>
  <c r="S322" i="17"/>
  <c r="T322" i="17"/>
  <c r="V322" i="17"/>
  <c r="U322" i="17"/>
  <c r="W322" i="17"/>
  <c r="X322" i="17"/>
  <c r="O322" i="17"/>
  <c r="AA322" i="17"/>
  <c r="AB322" i="17"/>
  <c r="AD322" i="17"/>
  <c r="AC322" i="17"/>
  <c r="AE322" i="17"/>
  <c r="AF322" i="17"/>
  <c r="AG322" i="17"/>
  <c r="AK322" i="17"/>
  <c r="AJ322" i="17"/>
  <c r="N321" i="17" a="1"/>
  <c r="N321" i="17"/>
  <c r="R321" i="17"/>
  <c r="S321" i="17"/>
  <c r="T321" i="17"/>
  <c r="V321" i="17"/>
  <c r="U321" i="17"/>
  <c r="W321" i="17"/>
  <c r="X321" i="17"/>
  <c r="O321" i="17"/>
  <c r="AA321" i="17"/>
  <c r="AB321" i="17"/>
  <c r="AD321" i="17"/>
  <c r="AC321" i="17"/>
  <c r="AE321" i="17"/>
  <c r="AF321" i="17"/>
  <c r="AG321" i="17"/>
  <c r="AK321" i="17"/>
  <c r="AJ321" i="17"/>
  <c r="N320" i="17" a="1"/>
  <c r="N320" i="17"/>
  <c r="R320" i="17"/>
  <c r="S320" i="17"/>
  <c r="T320" i="17"/>
  <c r="V320" i="17"/>
  <c r="U320" i="17"/>
  <c r="W320" i="17"/>
  <c r="X320" i="17"/>
  <c r="O320" i="17"/>
  <c r="AA320" i="17"/>
  <c r="AB320" i="17"/>
  <c r="AD320" i="17"/>
  <c r="AC320" i="17"/>
  <c r="AE320" i="17"/>
  <c r="AF320" i="17"/>
  <c r="AG320" i="17"/>
  <c r="AK320" i="17"/>
  <c r="AJ320" i="17"/>
  <c r="N319" i="17" a="1"/>
  <c r="N319" i="17"/>
  <c r="R319" i="17"/>
  <c r="S319" i="17"/>
  <c r="T319" i="17"/>
  <c r="V319" i="17"/>
  <c r="U319" i="17"/>
  <c r="W319" i="17"/>
  <c r="X319" i="17"/>
  <c r="O319" i="17"/>
  <c r="AA319" i="17"/>
  <c r="AB319" i="17"/>
  <c r="AD319" i="17"/>
  <c r="AC319" i="17"/>
  <c r="AE319" i="17"/>
  <c r="AF319" i="17"/>
  <c r="AG319" i="17"/>
  <c r="AK319" i="17"/>
  <c r="AJ319" i="17"/>
  <c r="N318" i="17" a="1"/>
  <c r="N318" i="17"/>
  <c r="R318" i="17"/>
  <c r="S318" i="17"/>
  <c r="T318" i="17"/>
  <c r="V318" i="17"/>
  <c r="U318" i="17"/>
  <c r="W318" i="17"/>
  <c r="X318" i="17"/>
  <c r="O318" i="17"/>
  <c r="AA318" i="17"/>
  <c r="AB318" i="17"/>
  <c r="AD318" i="17"/>
  <c r="AC318" i="17"/>
  <c r="AE318" i="17"/>
  <c r="AF318" i="17"/>
  <c r="AG318" i="17"/>
  <c r="AK318" i="17"/>
  <c r="AJ318" i="17"/>
  <c r="N317" i="17" a="1"/>
  <c r="N317" i="17"/>
  <c r="R317" i="17"/>
  <c r="S317" i="17"/>
  <c r="T317" i="17"/>
  <c r="V317" i="17"/>
  <c r="U317" i="17"/>
  <c r="W317" i="17"/>
  <c r="X317" i="17"/>
  <c r="O317" i="17"/>
  <c r="AA317" i="17"/>
  <c r="AB317" i="17"/>
  <c r="AD317" i="17"/>
  <c r="AC317" i="17"/>
  <c r="AE317" i="17"/>
  <c r="AF317" i="17"/>
  <c r="AG317" i="17"/>
  <c r="AK317" i="17"/>
  <c r="AJ317" i="17"/>
  <c r="N316" i="17" a="1"/>
  <c r="N316" i="17"/>
  <c r="R316" i="17"/>
  <c r="S316" i="17"/>
  <c r="T316" i="17"/>
  <c r="V316" i="17"/>
  <c r="U316" i="17"/>
  <c r="W316" i="17"/>
  <c r="X316" i="17"/>
  <c r="O316" i="17"/>
  <c r="AA316" i="17"/>
  <c r="AB316" i="17"/>
  <c r="AD316" i="17"/>
  <c r="AC316" i="17"/>
  <c r="AE316" i="17"/>
  <c r="AF316" i="17"/>
  <c r="AG316" i="17"/>
  <c r="AK316" i="17"/>
  <c r="AJ316" i="17"/>
  <c r="N315" i="17" a="1"/>
  <c r="N315" i="17"/>
  <c r="R315" i="17"/>
  <c r="S315" i="17"/>
  <c r="T315" i="17"/>
  <c r="V315" i="17"/>
  <c r="U315" i="17"/>
  <c r="W315" i="17"/>
  <c r="X315" i="17"/>
  <c r="O315" i="17"/>
  <c r="AA315" i="17"/>
  <c r="AB315" i="17"/>
  <c r="AD315" i="17"/>
  <c r="AC315" i="17"/>
  <c r="AE315" i="17"/>
  <c r="AF315" i="17"/>
  <c r="AG315" i="17"/>
  <c r="AK315" i="17"/>
  <c r="AJ315" i="17"/>
  <c r="N314" i="17" a="1"/>
  <c r="N314" i="17"/>
  <c r="R314" i="17"/>
  <c r="S314" i="17"/>
  <c r="T314" i="17"/>
  <c r="V314" i="17"/>
  <c r="U314" i="17"/>
  <c r="W314" i="17"/>
  <c r="X314" i="17"/>
  <c r="O314" i="17"/>
  <c r="AA314" i="17"/>
  <c r="AB314" i="17"/>
  <c r="AD314" i="17"/>
  <c r="AC314" i="17"/>
  <c r="AE314" i="17"/>
  <c r="AF314" i="17"/>
  <c r="AG314" i="17"/>
  <c r="AK314" i="17"/>
  <c r="AJ314" i="17"/>
  <c r="N313" i="17" a="1"/>
  <c r="N313" i="17"/>
  <c r="R313" i="17"/>
  <c r="S313" i="17"/>
  <c r="T313" i="17"/>
  <c r="V313" i="17"/>
  <c r="U313" i="17"/>
  <c r="W313" i="17"/>
  <c r="X313" i="17"/>
  <c r="O313" i="17"/>
  <c r="AA313" i="17"/>
  <c r="AB313" i="17"/>
  <c r="AD313" i="17"/>
  <c r="AC313" i="17"/>
  <c r="AE313" i="17"/>
  <c r="AF313" i="17"/>
  <c r="AG313" i="17"/>
  <c r="AK313" i="17"/>
  <c r="AJ313" i="17"/>
  <c r="N312" i="17" a="1"/>
  <c r="N312" i="17"/>
  <c r="R312" i="17"/>
  <c r="S312" i="17"/>
  <c r="T312" i="17"/>
  <c r="V312" i="17"/>
  <c r="U312" i="17"/>
  <c r="W312" i="17"/>
  <c r="X312" i="17"/>
  <c r="O312" i="17"/>
  <c r="AA312" i="17"/>
  <c r="AB312" i="17"/>
  <c r="AD312" i="17"/>
  <c r="AC312" i="17"/>
  <c r="AE312" i="17"/>
  <c r="AF312" i="17"/>
  <c r="AG312" i="17"/>
  <c r="AK312" i="17"/>
  <c r="AJ312" i="17"/>
  <c r="N311" i="17" a="1"/>
  <c r="N311" i="17"/>
  <c r="R311" i="17"/>
  <c r="S311" i="17"/>
  <c r="T311" i="17"/>
  <c r="V311" i="17"/>
  <c r="U311" i="17"/>
  <c r="W311" i="17"/>
  <c r="X311" i="17"/>
  <c r="O311" i="17"/>
  <c r="AA311" i="17"/>
  <c r="AB311" i="17"/>
  <c r="AD311" i="17"/>
  <c r="AC311" i="17"/>
  <c r="AE311" i="17"/>
  <c r="AF311" i="17"/>
  <c r="AG311" i="17"/>
  <c r="AK311" i="17"/>
  <c r="AJ311" i="17"/>
  <c r="N310" i="17" a="1"/>
  <c r="N310" i="17"/>
  <c r="R310" i="17"/>
  <c r="S310" i="17"/>
  <c r="T310" i="17"/>
  <c r="V310" i="17"/>
  <c r="U310" i="17"/>
  <c r="W310" i="17"/>
  <c r="X310" i="17"/>
  <c r="O310" i="17"/>
  <c r="AA310" i="17"/>
  <c r="AB310" i="17"/>
  <c r="AD310" i="17"/>
  <c r="AC310" i="17"/>
  <c r="AE310" i="17"/>
  <c r="AF310" i="17"/>
  <c r="AG310" i="17"/>
  <c r="AK310" i="17"/>
  <c r="AJ310" i="17"/>
  <c r="N309" i="17" a="1"/>
  <c r="N309" i="17"/>
  <c r="R309" i="17"/>
  <c r="S309" i="17"/>
  <c r="T309" i="17"/>
  <c r="V309" i="17"/>
  <c r="U309" i="17"/>
  <c r="W309" i="17"/>
  <c r="X309" i="17"/>
  <c r="O309" i="17"/>
  <c r="AA309" i="17"/>
  <c r="AB309" i="17"/>
  <c r="AD309" i="17"/>
  <c r="AC309" i="17"/>
  <c r="AE309" i="17"/>
  <c r="AF309" i="17"/>
  <c r="AG309" i="17"/>
  <c r="AK309" i="17"/>
  <c r="AJ309" i="17"/>
  <c r="N308" i="17" a="1"/>
  <c r="N308" i="17"/>
  <c r="R308" i="17"/>
  <c r="S308" i="17"/>
  <c r="T308" i="17"/>
  <c r="V308" i="17"/>
  <c r="U308" i="17"/>
  <c r="W308" i="17"/>
  <c r="X308" i="17"/>
  <c r="O308" i="17"/>
  <c r="AA308" i="17"/>
  <c r="AB308" i="17"/>
  <c r="AD308" i="17"/>
  <c r="AC308" i="17"/>
  <c r="AE308" i="17"/>
  <c r="AF308" i="17"/>
  <c r="AG308" i="17"/>
  <c r="AK308" i="17"/>
  <c r="AJ308" i="17"/>
  <c r="N307" i="17" a="1"/>
  <c r="N307" i="17"/>
  <c r="R307" i="17"/>
  <c r="S307" i="17"/>
  <c r="T307" i="17"/>
  <c r="V307" i="17"/>
  <c r="U307" i="17"/>
  <c r="W307" i="17"/>
  <c r="X307" i="17"/>
  <c r="O307" i="17"/>
  <c r="AA307" i="17"/>
  <c r="AB307" i="17"/>
  <c r="AD307" i="17"/>
  <c r="AC307" i="17"/>
  <c r="AE307" i="17"/>
  <c r="AF307" i="17"/>
  <c r="AG307" i="17"/>
  <c r="AK307" i="17"/>
  <c r="AJ307" i="17"/>
  <c r="N306" i="17" a="1"/>
  <c r="N306" i="17"/>
  <c r="R306" i="17"/>
  <c r="S306" i="17"/>
  <c r="T306" i="17"/>
  <c r="V306" i="17"/>
  <c r="U306" i="17"/>
  <c r="W306" i="17"/>
  <c r="X306" i="17"/>
  <c r="O306" i="17"/>
  <c r="AA306" i="17"/>
  <c r="AB306" i="17"/>
  <c r="AD306" i="17"/>
  <c r="AC306" i="17"/>
  <c r="AE306" i="17"/>
  <c r="AF306" i="17"/>
  <c r="AG306" i="17"/>
  <c r="AK306" i="17"/>
  <c r="AJ306" i="17"/>
  <c r="N305" i="17" a="1"/>
  <c r="N305" i="17"/>
  <c r="R305" i="17"/>
  <c r="S305" i="17"/>
  <c r="T305" i="17"/>
  <c r="V305" i="17"/>
  <c r="U305" i="17"/>
  <c r="W305" i="17"/>
  <c r="X305" i="17"/>
  <c r="O305" i="17"/>
  <c r="AA305" i="17"/>
  <c r="AB305" i="17"/>
  <c r="AD305" i="17"/>
  <c r="AC305" i="17"/>
  <c r="AE305" i="17"/>
  <c r="AF305" i="17"/>
  <c r="AG305" i="17"/>
  <c r="AK305" i="17"/>
  <c r="AJ305" i="17"/>
  <c r="N304" i="17" a="1"/>
  <c r="N304" i="17"/>
  <c r="R304" i="17"/>
  <c r="S304" i="17"/>
  <c r="T304" i="17"/>
  <c r="V304" i="17"/>
  <c r="U304" i="17"/>
  <c r="W304" i="17"/>
  <c r="X304" i="17"/>
  <c r="O304" i="17"/>
  <c r="AA304" i="17"/>
  <c r="AB304" i="17"/>
  <c r="AD304" i="17"/>
  <c r="AC304" i="17"/>
  <c r="AE304" i="17"/>
  <c r="AF304" i="17"/>
  <c r="AG304" i="17"/>
  <c r="AK304" i="17"/>
  <c r="AJ304" i="17"/>
  <c r="N303" i="17" a="1"/>
  <c r="N303" i="17"/>
  <c r="R303" i="17"/>
  <c r="S303" i="17"/>
  <c r="T303" i="17"/>
  <c r="V303" i="17"/>
  <c r="U303" i="17"/>
  <c r="W303" i="17"/>
  <c r="X303" i="17"/>
  <c r="O303" i="17"/>
  <c r="AA303" i="17"/>
  <c r="AB303" i="17"/>
  <c r="AD303" i="17"/>
  <c r="AC303" i="17"/>
  <c r="AE303" i="17"/>
  <c r="AF303" i="17"/>
  <c r="AG303" i="17"/>
  <c r="AK303" i="17"/>
  <c r="AJ303" i="17"/>
  <c r="N302" i="17" a="1"/>
  <c r="N302" i="17"/>
  <c r="R302" i="17"/>
  <c r="S302" i="17"/>
  <c r="T302" i="17"/>
  <c r="V302" i="17"/>
  <c r="U302" i="17"/>
  <c r="W302" i="17"/>
  <c r="X302" i="17"/>
  <c r="O302" i="17"/>
  <c r="AA302" i="17"/>
  <c r="AB302" i="17"/>
  <c r="AD302" i="17"/>
  <c r="AC302" i="17"/>
  <c r="AE302" i="17"/>
  <c r="AF302" i="17"/>
  <c r="AG302" i="17"/>
  <c r="AK302" i="17"/>
  <c r="AJ302" i="17"/>
  <c r="N301" i="17" a="1"/>
  <c r="N301" i="17"/>
  <c r="R301" i="17"/>
  <c r="S301" i="17"/>
  <c r="T301" i="17"/>
  <c r="V301" i="17"/>
  <c r="U301" i="17"/>
  <c r="W301" i="17"/>
  <c r="X301" i="17"/>
  <c r="O301" i="17"/>
  <c r="AA301" i="17"/>
  <c r="AB301" i="17"/>
  <c r="AD301" i="17"/>
  <c r="AC301" i="17"/>
  <c r="AE301" i="17"/>
  <c r="AF301" i="17"/>
  <c r="AG301" i="17"/>
  <c r="AK301" i="17"/>
  <c r="AJ301" i="17"/>
  <c r="N300" i="17" a="1"/>
  <c r="N300" i="17"/>
  <c r="R300" i="17"/>
  <c r="S300" i="17"/>
  <c r="T300" i="17"/>
  <c r="V300" i="17"/>
  <c r="U300" i="17"/>
  <c r="W300" i="17"/>
  <c r="X300" i="17"/>
  <c r="O300" i="17"/>
  <c r="AA300" i="17"/>
  <c r="AB300" i="17"/>
  <c r="AD300" i="17"/>
  <c r="AC300" i="17"/>
  <c r="AE300" i="17"/>
  <c r="AF300" i="17"/>
  <c r="AG300" i="17"/>
  <c r="AK300" i="17"/>
  <c r="AJ300" i="17"/>
  <c r="N299" i="17" a="1"/>
  <c r="N299" i="17"/>
  <c r="R299" i="17"/>
  <c r="S299" i="17"/>
  <c r="T299" i="17"/>
  <c r="V299" i="17"/>
  <c r="U299" i="17"/>
  <c r="W299" i="17"/>
  <c r="X299" i="17"/>
  <c r="O299" i="17"/>
  <c r="AA299" i="17"/>
  <c r="AB299" i="17"/>
  <c r="AD299" i="17"/>
  <c r="AC299" i="17"/>
  <c r="AE299" i="17"/>
  <c r="AF299" i="17"/>
  <c r="AG299" i="17"/>
  <c r="AK299" i="17"/>
  <c r="AJ299" i="17"/>
  <c r="N298" i="17" a="1"/>
  <c r="N298" i="17"/>
  <c r="R298" i="17"/>
  <c r="S298" i="17"/>
  <c r="T298" i="17"/>
  <c r="V298" i="17"/>
  <c r="U298" i="17"/>
  <c r="W298" i="17"/>
  <c r="X298" i="17"/>
  <c r="O298" i="17"/>
  <c r="AA298" i="17"/>
  <c r="AB298" i="17"/>
  <c r="AD298" i="17"/>
  <c r="AC298" i="17"/>
  <c r="AE298" i="17"/>
  <c r="AF298" i="17"/>
  <c r="AG298" i="17"/>
  <c r="AK298" i="17"/>
  <c r="AJ298" i="17"/>
  <c r="N297" i="17" a="1"/>
  <c r="N297" i="17"/>
  <c r="R297" i="17"/>
  <c r="S297" i="17"/>
  <c r="T297" i="17"/>
  <c r="V297" i="17"/>
  <c r="U297" i="17"/>
  <c r="W297" i="17"/>
  <c r="X297" i="17"/>
  <c r="O297" i="17"/>
  <c r="AA297" i="17"/>
  <c r="AB297" i="17"/>
  <c r="AD297" i="17"/>
  <c r="AC297" i="17"/>
  <c r="AE297" i="17"/>
  <c r="AF297" i="17"/>
  <c r="AG297" i="17"/>
  <c r="AK297" i="17"/>
  <c r="AJ297" i="17"/>
  <c r="N296" i="17" a="1"/>
  <c r="N296" i="17"/>
  <c r="R296" i="17"/>
  <c r="S296" i="17"/>
  <c r="T296" i="17"/>
  <c r="V296" i="17"/>
  <c r="U296" i="17"/>
  <c r="W296" i="17"/>
  <c r="X296" i="17"/>
  <c r="O296" i="17"/>
  <c r="AA296" i="17"/>
  <c r="AB296" i="17"/>
  <c r="AD296" i="17"/>
  <c r="AC296" i="17"/>
  <c r="AE296" i="17"/>
  <c r="AF296" i="17"/>
  <c r="AG296" i="17"/>
  <c r="AK296" i="17"/>
  <c r="AJ296" i="17"/>
  <c r="N295" i="17" a="1"/>
  <c r="N295" i="17"/>
  <c r="R295" i="17"/>
  <c r="S295" i="17"/>
  <c r="T295" i="17"/>
  <c r="V295" i="17"/>
  <c r="U295" i="17"/>
  <c r="W295" i="17"/>
  <c r="X295" i="17"/>
  <c r="O295" i="17"/>
  <c r="AA295" i="17"/>
  <c r="AB295" i="17"/>
  <c r="AD295" i="17"/>
  <c r="AC295" i="17"/>
  <c r="AE295" i="17"/>
  <c r="AF295" i="17"/>
  <c r="AG295" i="17"/>
  <c r="AK295" i="17"/>
  <c r="AJ295" i="17"/>
  <c r="N294" i="17" a="1"/>
  <c r="N294" i="17"/>
  <c r="R294" i="17"/>
  <c r="S294" i="17"/>
  <c r="T294" i="17"/>
  <c r="V294" i="17"/>
  <c r="U294" i="17"/>
  <c r="W294" i="17"/>
  <c r="X294" i="17"/>
  <c r="O294" i="17"/>
  <c r="AA294" i="17"/>
  <c r="AB294" i="17"/>
  <c r="AD294" i="17"/>
  <c r="AC294" i="17"/>
  <c r="AE294" i="17"/>
  <c r="AF294" i="17"/>
  <c r="AG294" i="17"/>
  <c r="AK294" i="17"/>
  <c r="AJ294" i="17"/>
  <c r="N293" i="17" a="1"/>
  <c r="N293" i="17"/>
  <c r="R293" i="17"/>
  <c r="S293" i="17"/>
  <c r="T293" i="17"/>
  <c r="V293" i="17"/>
  <c r="U293" i="17"/>
  <c r="W293" i="17"/>
  <c r="X293" i="17"/>
  <c r="O293" i="17"/>
  <c r="AA293" i="17"/>
  <c r="AB293" i="17"/>
  <c r="AD293" i="17"/>
  <c r="AC293" i="17"/>
  <c r="AE293" i="17"/>
  <c r="AF293" i="17"/>
  <c r="AG293" i="17"/>
  <c r="AK293" i="17"/>
  <c r="AJ293" i="17"/>
  <c r="N292" i="17" a="1"/>
  <c r="N292" i="17"/>
  <c r="R292" i="17"/>
  <c r="S292" i="17"/>
  <c r="T292" i="17"/>
  <c r="V292" i="17"/>
  <c r="U292" i="17"/>
  <c r="W292" i="17"/>
  <c r="X292" i="17"/>
  <c r="O292" i="17"/>
  <c r="AA292" i="17"/>
  <c r="AB292" i="17"/>
  <c r="AD292" i="17"/>
  <c r="AC292" i="17"/>
  <c r="AE292" i="17"/>
  <c r="AF292" i="17"/>
  <c r="AG292" i="17"/>
  <c r="AK292" i="17"/>
  <c r="AJ292" i="17"/>
  <c r="N291" i="17" a="1"/>
  <c r="N291" i="17"/>
  <c r="R291" i="17"/>
  <c r="S291" i="17"/>
  <c r="T291" i="17"/>
  <c r="V291" i="17"/>
  <c r="U291" i="17"/>
  <c r="W291" i="17"/>
  <c r="X291" i="17"/>
  <c r="O291" i="17"/>
  <c r="AA291" i="17"/>
  <c r="AB291" i="17"/>
  <c r="AD291" i="17"/>
  <c r="AC291" i="17"/>
  <c r="AE291" i="17"/>
  <c r="AF291" i="17"/>
  <c r="AG291" i="17"/>
  <c r="AK291" i="17"/>
  <c r="AJ291" i="17"/>
  <c r="N290" i="17" a="1"/>
  <c r="N290" i="17"/>
  <c r="R290" i="17"/>
  <c r="S290" i="17"/>
  <c r="T290" i="17"/>
  <c r="V290" i="17"/>
  <c r="U290" i="17"/>
  <c r="W290" i="17"/>
  <c r="X290" i="17"/>
  <c r="O290" i="17"/>
  <c r="AA290" i="17"/>
  <c r="AB290" i="17"/>
  <c r="AD290" i="17"/>
  <c r="AC290" i="17"/>
  <c r="AE290" i="17"/>
  <c r="AF290" i="17"/>
  <c r="AG290" i="17"/>
  <c r="AK290" i="17"/>
  <c r="AJ290" i="17"/>
  <c r="N289" i="17" a="1"/>
  <c r="N289" i="17"/>
  <c r="R289" i="17"/>
  <c r="S289" i="17"/>
  <c r="T289" i="17"/>
  <c r="V289" i="17"/>
  <c r="U289" i="17"/>
  <c r="W289" i="17"/>
  <c r="X289" i="17"/>
  <c r="O289" i="17"/>
  <c r="AA289" i="17"/>
  <c r="AB289" i="17"/>
  <c r="AD289" i="17"/>
  <c r="AC289" i="17"/>
  <c r="AE289" i="17"/>
  <c r="AF289" i="17"/>
  <c r="AG289" i="17"/>
  <c r="AK289" i="17"/>
  <c r="AJ289" i="17"/>
  <c r="N288" i="17" a="1"/>
  <c r="N288" i="17"/>
  <c r="R288" i="17"/>
  <c r="S288" i="17"/>
  <c r="T288" i="17"/>
  <c r="V288" i="17"/>
  <c r="U288" i="17"/>
  <c r="W288" i="17"/>
  <c r="X288" i="17"/>
  <c r="O288" i="17"/>
  <c r="AA288" i="17"/>
  <c r="AB288" i="17"/>
  <c r="AD288" i="17"/>
  <c r="AC288" i="17"/>
  <c r="AE288" i="17"/>
  <c r="AF288" i="17"/>
  <c r="AG288" i="17"/>
  <c r="AK288" i="17"/>
  <c r="AJ288" i="17"/>
  <c r="N287" i="17" a="1"/>
  <c r="N287" i="17"/>
  <c r="R287" i="17"/>
  <c r="S287" i="17"/>
  <c r="T287" i="17"/>
  <c r="V287" i="17"/>
  <c r="U287" i="17"/>
  <c r="W287" i="17"/>
  <c r="X287" i="17"/>
  <c r="O287" i="17"/>
  <c r="AA287" i="17"/>
  <c r="AB287" i="17"/>
  <c r="AD287" i="17"/>
  <c r="AC287" i="17"/>
  <c r="AE287" i="17"/>
  <c r="AF287" i="17"/>
  <c r="AG287" i="17"/>
  <c r="AK287" i="17"/>
  <c r="AJ287" i="17"/>
  <c r="N286" i="17" a="1"/>
  <c r="N286" i="17"/>
  <c r="R286" i="17"/>
  <c r="S286" i="17"/>
  <c r="T286" i="17"/>
  <c r="V286" i="17"/>
  <c r="U286" i="17"/>
  <c r="W286" i="17"/>
  <c r="X286" i="17"/>
  <c r="O286" i="17"/>
  <c r="AA286" i="17"/>
  <c r="AB286" i="17"/>
  <c r="AD286" i="17"/>
  <c r="AC286" i="17"/>
  <c r="AE286" i="17"/>
  <c r="AF286" i="17"/>
  <c r="AG286" i="17"/>
  <c r="AK286" i="17"/>
  <c r="AJ286" i="17"/>
  <c r="N285" i="17" a="1"/>
  <c r="N285" i="17"/>
  <c r="R285" i="17"/>
  <c r="S285" i="17"/>
  <c r="T285" i="17"/>
  <c r="V285" i="17"/>
  <c r="U285" i="17"/>
  <c r="W285" i="17"/>
  <c r="X285" i="17"/>
  <c r="O285" i="17"/>
  <c r="AA285" i="17"/>
  <c r="AB285" i="17"/>
  <c r="AD285" i="17"/>
  <c r="AC285" i="17"/>
  <c r="AE285" i="17"/>
  <c r="AF285" i="17"/>
  <c r="AG285" i="17"/>
  <c r="AK285" i="17"/>
  <c r="AJ285" i="17"/>
  <c r="N284" i="17" a="1"/>
  <c r="N284" i="17"/>
  <c r="R284" i="17"/>
  <c r="S284" i="17"/>
  <c r="T284" i="17"/>
  <c r="V284" i="17"/>
  <c r="U284" i="17"/>
  <c r="W284" i="17"/>
  <c r="X284" i="17"/>
  <c r="O284" i="17"/>
  <c r="AA284" i="17"/>
  <c r="AB284" i="17"/>
  <c r="AD284" i="17"/>
  <c r="AC284" i="17"/>
  <c r="AE284" i="17"/>
  <c r="AF284" i="17"/>
  <c r="AG284" i="17"/>
  <c r="AK284" i="17"/>
  <c r="AJ284" i="17"/>
  <c r="N283" i="17" a="1"/>
  <c r="N283" i="17"/>
  <c r="R283" i="17"/>
  <c r="S283" i="17"/>
  <c r="T283" i="17"/>
  <c r="V283" i="17"/>
  <c r="U283" i="17"/>
  <c r="W283" i="17"/>
  <c r="X283" i="17"/>
  <c r="O283" i="17"/>
  <c r="AA283" i="17"/>
  <c r="AB283" i="17"/>
  <c r="AD283" i="17"/>
  <c r="AC283" i="17"/>
  <c r="AE283" i="17"/>
  <c r="AF283" i="17"/>
  <c r="AG283" i="17"/>
  <c r="AK283" i="17"/>
  <c r="AJ283" i="17"/>
  <c r="N282" i="17" a="1"/>
  <c r="N282" i="17"/>
  <c r="R282" i="17"/>
  <c r="S282" i="17"/>
  <c r="T282" i="17"/>
  <c r="V282" i="17"/>
  <c r="U282" i="17"/>
  <c r="W282" i="17"/>
  <c r="X282" i="17"/>
  <c r="O282" i="17"/>
  <c r="AA282" i="17"/>
  <c r="AB282" i="17"/>
  <c r="AD282" i="17"/>
  <c r="AC282" i="17"/>
  <c r="AE282" i="17"/>
  <c r="AF282" i="17"/>
  <c r="AG282" i="17"/>
  <c r="AK282" i="17"/>
  <c r="AJ282" i="17"/>
  <c r="N281" i="17" a="1"/>
  <c r="N281" i="17"/>
  <c r="R281" i="17"/>
  <c r="S281" i="17"/>
  <c r="T281" i="17"/>
  <c r="V281" i="17"/>
  <c r="U281" i="17"/>
  <c r="W281" i="17"/>
  <c r="X281" i="17"/>
  <c r="O281" i="17"/>
  <c r="AA281" i="17"/>
  <c r="AB281" i="17"/>
  <c r="AD281" i="17"/>
  <c r="AC281" i="17"/>
  <c r="AE281" i="17"/>
  <c r="AF281" i="17"/>
  <c r="AG281" i="17"/>
  <c r="AK281" i="17"/>
  <c r="AJ281" i="17"/>
  <c r="N280" i="17" a="1"/>
  <c r="N280" i="17"/>
  <c r="R280" i="17"/>
  <c r="S280" i="17"/>
  <c r="T280" i="17"/>
  <c r="V280" i="17"/>
  <c r="U280" i="17"/>
  <c r="W280" i="17"/>
  <c r="X280" i="17"/>
  <c r="O280" i="17"/>
  <c r="AA280" i="17"/>
  <c r="AB280" i="17"/>
  <c r="AD280" i="17"/>
  <c r="AC280" i="17"/>
  <c r="AE280" i="17"/>
  <c r="AF280" i="17"/>
  <c r="AG280" i="17"/>
  <c r="AK280" i="17"/>
  <c r="AJ280" i="17"/>
  <c r="N279" i="17" a="1"/>
  <c r="N279" i="17"/>
  <c r="R279" i="17"/>
  <c r="S279" i="17"/>
  <c r="T279" i="17"/>
  <c r="V279" i="17"/>
  <c r="U279" i="17"/>
  <c r="W279" i="17"/>
  <c r="X279" i="17"/>
  <c r="O279" i="17"/>
  <c r="AA279" i="17"/>
  <c r="AB279" i="17"/>
  <c r="AD279" i="17"/>
  <c r="AC279" i="17"/>
  <c r="AE279" i="17"/>
  <c r="AF279" i="17"/>
  <c r="AG279" i="17"/>
  <c r="AK279" i="17"/>
  <c r="AJ279" i="17"/>
  <c r="N278" i="17" a="1"/>
  <c r="N278" i="17"/>
  <c r="R278" i="17"/>
  <c r="S278" i="17"/>
  <c r="T278" i="17"/>
  <c r="V278" i="17"/>
  <c r="U278" i="17"/>
  <c r="W278" i="17"/>
  <c r="X278" i="17"/>
  <c r="O278" i="17"/>
  <c r="AA278" i="17"/>
  <c r="AB278" i="17"/>
  <c r="AD278" i="17"/>
  <c r="AC278" i="17"/>
  <c r="AE278" i="17"/>
  <c r="AF278" i="17"/>
  <c r="AG278" i="17"/>
  <c r="AK278" i="17"/>
  <c r="AJ278" i="17"/>
  <c r="N277" i="17" a="1"/>
  <c r="N277" i="17"/>
  <c r="R277" i="17"/>
  <c r="S277" i="17"/>
  <c r="T277" i="17"/>
  <c r="V277" i="17"/>
  <c r="U277" i="17"/>
  <c r="W277" i="17"/>
  <c r="X277" i="17"/>
  <c r="O277" i="17"/>
  <c r="AA277" i="17"/>
  <c r="AB277" i="17"/>
  <c r="AD277" i="17"/>
  <c r="AC277" i="17"/>
  <c r="AE277" i="17"/>
  <c r="AF277" i="17"/>
  <c r="AG277" i="17"/>
  <c r="AK277" i="17"/>
  <c r="AJ277" i="17"/>
  <c r="N276" i="17" a="1"/>
  <c r="N276" i="17"/>
  <c r="R276" i="17"/>
  <c r="S276" i="17"/>
  <c r="T276" i="17"/>
  <c r="V276" i="17"/>
  <c r="U276" i="17"/>
  <c r="W276" i="17"/>
  <c r="X276" i="17"/>
  <c r="O276" i="17"/>
  <c r="AA276" i="17"/>
  <c r="AB276" i="17"/>
  <c r="AD276" i="17"/>
  <c r="AC276" i="17"/>
  <c r="AE276" i="17"/>
  <c r="AF276" i="17"/>
  <c r="AG276" i="17"/>
  <c r="AK276" i="17"/>
  <c r="AJ276" i="17"/>
  <c r="N275" i="17" a="1"/>
  <c r="N275" i="17"/>
  <c r="R275" i="17"/>
  <c r="S275" i="17"/>
  <c r="T275" i="17"/>
  <c r="V275" i="17"/>
  <c r="U275" i="17"/>
  <c r="W275" i="17"/>
  <c r="X275" i="17"/>
  <c r="O275" i="17"/>
  <c r="AA275" i="17"/>
  <c r="AB275" i="17"/>
  <c r="AD275" i="17"/>
  <c r="AC275" i="17"/>
  <c r="AE275" i="17"/>
  <c r="AF275" i="17"/>
  <c r="AG275" i="17"/>
  <c r="AK275" i="17"/>
  <c r="AJ275" i="17"/>
  <c r="N274" i="17" a="1"/>
  <c r="N274" i="17"/>
  <c r="R274" i="17"/>
  <c r="S274" i="17"/>
  <c r="T274" i="17"/>
  <c r="V274" i="17"/>
  <c r="U274" i="17"/>
  <c r="W274" i="17"/>
  <c r="X274" i="17"/>
  <c r="O274" i="17"/>
  <c r="AA274" i="17"/>
  <c r="AB274" i="17"/>
  <c r="AD274" i="17"/>
  <c r="AC274" i="17"/>
  <c r="AE274" i="17"/>
  <c r="AF274" i="17"/>
  <c r="AG274" i="17"/>
  <c r="AK274" i="17"/>
  <c r="AJ274" i="17"/>
  <c r="N273" i="17" a="1"/>
  <c r="N273" i="17"/>
  <c r="R273" i="17"/>
  <c r="S273" i="17"/>
  <c r="T273" i="17"/>
  <c r="V273" i="17"/>
  <c r="U273" i="17"/>
  <c r="W273" i="17"/>
  <c r="X273" i="17"/>
  <c r="O273" i="17"/>
  <c r="AA273" i="17"/>
  <c r="AB273" i="17"/>
  <c r="AD273" i="17"/>
  <c r="AC273" i="17"/>
  <c r="AE273" i="17"/>
  <c r="AF273" i="17"/>
  <c r="AG273" i="17"/>
  <c r="AK273" i="17"/>
  <c r="AJ273" i="17"/>
  <c r="N272" i="17" a="1"/>
  <c r="N272" i="17"/>
  <c r="R272" i="17"/>
  <c r="S272" i="17"/>
  <c r="T272" i="17"/>
  <c r="V272" i="17"/>
  <c r="U272" i="17"/>
  <c r="W272" i="17"/>
  <c r="X272" i="17"/>
  <c r="O272" i="17"/>
  <c r="AA272" i="17"/>
  <c r="AB272" i="17"/>
  <c r="AD272" i="17"/>
  <c r="AC272" i="17"/>
  <c r="AE272" i="17"/>
  <c r="AF272" i="17"/>
  <c r="AG272" i="17"/>
  <c r="AK272" i="17"/>
  <c r="AJ272" i="17"/>
  <c r="N271" i="17" a="1"/>
  <c r="N271" i="17"/>
  <c r="R271" i="17"/>
  <c r="S271" i="17"/>
  <c r="T271" i="17"/>
  <c r="V271" i="17"/>
  <c r="U271" i="17"/>
  <c r="W271" i="17"/>
  <c r="X271" i="17"/>
  <c r="O271" i="17"/>
  <c r="AA271" i="17"/>
  <c r="AB271" i="17"/>
  <c r="AD271" i="17"/>
  <c r="AC271" i="17"/>
  <c r="AE271" i="17"/>
  <c r="AF271" i="17"/>
  <c r="AG271" i="17"/>
  <c r="AK271" i="17"/>
  <c r="AJ271" i="17"/>
  <c r="N270" i="17" a="1"/>
  <c r="N270" i="17"/>
  <c r="R270" i="17"/>
  <c r="S270" i="17"/>
  <c r="T270" i="17"/>
  <c r="V270" i="17"/>
  <c r="U270" i="17"/>
  <c r="W270" i="17"/>
  <c r="X270" i="17"/>
  <c r="O270" i="17"/>
  <c r="AA270" i="17"/>
  <c r="AB270" i="17"/>
  <c r="AD270" i="17"/>
  <c r="AC270" i="17"/>
  <c r="AE270" i="17"/>
  <c r="AF270" i="17"/>
  <c r="AG270" i="17"/>
  <c r="AK270" i="17"/>
  <c r="AJ270" i="17"/>
  <c r="N269" i="17" a="1"/>
  <c r="N269" i="17"/>
  <c r="R269" i="17"/>
  <c r="S269" i="17"/>
  <c r="T269" i="17"/>
  <c r="V269" i="17"/>
  <c r="U269" i="17"/>
  <c r="W269" i="17"/>
  <c r="X269" i="17"/>
  <c r="O269" i="17"/>
  <c r="AA269" i="17"/>
  <c r="AB269" i="17"/>
  <c r="AD269" i="17"/>
  <c r="AC269" i="17"/>
  <c r="AE269" i="17"/>
  <c r="AF269" i="17"/>
  <c r="AG269" i="17"/>
  <c r="AK269" i="17"/>
  <c r="AJ269" i="17"/>
  <c r="N268" i="17" a="1"/>
  <c r="N268" i="17"/>
  <c r="R268" i="17"/>
  <c r="S268" i="17"/>
  <c r="T268" i="17"/>
  <c r="V268" i="17"/>
  <c r="U268" i="17"/>
  <c r="W268" i="17"/>
  <c r="X268" i="17"/>
  <c r="O268" i="17"/>
  <c r="AA268" i="17"/>
  <c r="AB268" i="17"/>
  <c r="AD268" i="17"/>
  <c r="AC268" i="17"/>
  <c r="AE268" i="17"/>
  <c r="AF268" i="17"/>
  <c r="AG268" i="17"/>
  <c r="AK268" i="17"/>
  <c r="AJ268" i="17"/>
  <c r="N267" i="17" a="1"/>
  <c r="N267" i="17"/>
  <c r="R267" i="17"/>
  <c r="S267" i="17"/>
  <c r="T267" i="17"/>
  <c r="V267" i="17"/>
  <c r="U267" i="17"/>
  <c r="W267" i="17"/>
  <c r="X267" i="17"/>
  <c r="O267" i="17"/>
  <c r="AA267" i="17"/>
  <c r="AB267" i="17"/>
  <c r="AD267" i="17"/>
  <c r="AC267" i="17"/>
  <c r="AE267" i="17"/>
  <c r="AF267" i="17"/>
  <c r="AG267" i="17"/>
  <c r="AK267" i="17"/>
  <c r="AJ267" i="17"/>
  <c r="N266" i="17" a="1"/>
  <c r="N266" i="17"/>
  <c r="R266" i="17"/>
  <c r="S266" i="17"/>
  <c r="T266" i="17"/>
  <c r="V266" i="17"/>
  <c r="U266" i="17"/>
  <c r="W266" i="17"/>
  <c r="X266" i="17"/>
  <c r="O266" i="17"/>
  <c r="AA266" i="17"/>
  <c r="AB266" i="17"/>
  <c r="AD266" i="17"/>
  <c r="AC266" i="17"/>
  <c r="AE266" i="17"/>
  <c r="AF266" i="17"/>
  <c r="AG266" i="17"/>
  <c r="AK266" i="17"/>
  <c r="AJ266" i="17"/>
  <c r="N265" i="17" a="1"/>
  <c r="N265" i="17"/>
  <c r="R265" i="17"/>
  <c r="S265" i="17"/>
  <c r="T265" i="17"/>
  <c r="V265" i="17"/>
  <c r="U265" i="17"/>
  <c r="W265" i="17"/>
  <c r="X265" i="17"/>
  <c r="O265" i="17"/>
  <c r="AA265" i="17"/>
  <c r="AB265" i="17"/>
  <c r="AD265" i="17"/>
  <c r="AC265" i="17"/>
  <c r="AE265" i="17"/>
  <c r="AF265" i="17"/>
  <c r="AG265" i="17"/>
  <c r="AK265" i="17"/>
  <c r="AJ265" i="17"/>
  <c r="N264" i="17" a="1"/>
  <c r="N264" i="17"/>
  <c r="R264" i="17"/>
  <c r="S264" i="17"/>
  <c r="T264" i="17"/>
  <c r="V264" i="17"/>
  <c r="U264" i="17"/>
  <c r="W264" i="17"/>
  <c r="X264" i="17"/>
  <c r="O264" i="17"/>
  <c r="AA264" i="17"/>
  <c r="AB264" i="17"/>
  <c r="AD264" i="17"/>
  <c r="AC264" i="17"/>
  <c r="AE264" i="17"/>
  <c r="AF264" i="17"/>
  <c r="AG264" i="17"/>
  <c r="AK264" i="17"/>
  <c r="AJ264" i="17"/>
  <c r="N263" i="17" a="1"/>
  <c r="N263" i="17"/>
  <c r="R263" i="17"/>
  <c r="S263" i="17"/>
  <c r="T263" i="17"/>
  <c r="V263" i="17"/>
  <c r="U263" i="17"/>
  <c r="W263" i="17"/>
  <c r="X263" i="17"/>
  <c r="O263" i="17"/>
  <c r="AA263" i="17"/>
  <c r="AB263" i="17"/>
  <c r="AD263" i="17"/>
  <c r="AC263" i="17"/>
  <c r="AE263" i="17"/>
  <c r="AF263" i="17"/>
  <c r="AG263" i="17"/>
  <c r="AK263" i="17"/>
  <c r="AJ263" i="17"/>
  <c r="N262" i="17" a="1"/>
  <c r="N262" i="17"/>
  <c r="R262" i="17"/>
  <c r="S262" i="17"/>
  <c r="T262" i="17"/>
  <c r="V262" i="17"/>
  <c r="U262" i="17"/>
  <c r="W262" i="17"/>
  <c r="X262" i="17"/>
  <c r="O262" i="17"/>
  <c r="AA262" i="17"/>
  <c r="AB262" i="17"/>
  <c r="AD262" i="17"/>
  <c r="AC262" i="17"/>
  <c r="AE262" i="17"/>
  <c r="AF262" i="17"/>
  <c r="AG262" i="17"/>
  <c r="AK262" i="17"/>
  <c r="AJ262" i="17"/>
  <c r="N261" i="17" a="1"/>
  <c r="N261" i="17"/>
  <c r="R261" i="17"/>
  <c r="S261" i="17"/>
  <c r="T261" i="17"/>
  <c r="V261" i="17"/>
  <c r="U261" i="17"/>
  <c r="W261" i="17"/>
  <c r="X261" i="17"/>
  <c r="O261" i="17"/>
  <c r="AA261" i="17"/>
  <c r="AB261" i="17"/>
  <c r="AD261" i="17"/>
  <c r="AC261" i="17"/>
  <c r="AE261" i="17"/>
  <c r="AF261" i="17"/>
  <c r="AG261" i="17"/>
  <c r="AK261" i="17"/>
  <c r="AJ261" i="17"/>
  <c r="N260" i="17" a="1"/>
  <c r="N260" i="17"/>
  <c r="R260" i="17"/>
  <c r="S260" i="17"/>
  <c r="T260" i="17"/>
  <c r="V260" i="17"/>
  <c r="U260" i="17"/>
  <c r="W260" i="17"/>
  <c r="X260" i="17"/>
  <c r="O260" i="17"/>
  <c r="AA260" i="17"/>
  <c r="AB260" i="17"/>
  <c r="AD260" i="17"/>
  <c r="AC260" i="17"/>
  <c r="AE260" i="17"/>
  <c r="AF260" i="17"/>
  <c r="AG260" i="17"/>
  <c r="AK260" i="17"/>
  <c r="AJ260" i="17"/>
  <c r="N259" i="17" a="1"/>
  <c r="N259" i="17"/>
  <c r="R259" i="17"/>
  <c r="S259" i="17"/>
  <c r="T259" i="17"/>
  <c r="V259" i="17"/>
  <c r="U259" i="17"/>
  <c r="W259" i="17"/>
  <c r="X259" i="17"/>
  <c r="O259" i="17"/>
  <c r="AA259" i="17"/>
  <c r="AB259" i="17"/>
  <c r="AD259" i="17"/>
  <c r="AC259" i="17"/>
  <c r="AE259" i="17"/>
  <c r="AF259" i="17"/>
  <c r="AG259" i="17"/>
  <c r="AK259" i="17"/>
  <c r="AJ259" i="17"/>
  <c r="N258" i="17" a="1"/>
  <c r="N258" i="17"/>
  <c r="R258" i="17"/>
  <c r="S258" i="17"/>
  <c r="T258" i="17"/>
  <c r="V258" i="17"/>
  <c r="U258" i="17"/>
  <c r="W258" i="17"/>
  <c r="X258" i="17"/>
  <c r="O258" i="17"/>
  <c r="AA258" i="17"/>
  <c r="AB258" i="17"/>
  <c r="AD258" i="17"/>
  <c r="AC258" i="17"/>
  <c r="AE258" i="17"/>
  <c r="AF258" i="17"/>
  <c r="AG258" i="17"/>
  <c r="AK258" i="17"/>
  <c r="AJ258" i="17"/>
  <c r="N257" i="17" a="1"/>
  <c r="N257" i="17"/>
  <c r="R257" i="17"/>
  <c r="S257" i="17"/>
  <c r="T257" i="17"/>
  <c r="V257" i="17"/>
  <c r="U257" i="17"/>
  <c r="W257" i="17"/>
  <c r="X257" i="17"/>
  <c r="O257" i="17"/>
  <c r="AA257" i="17"/>
  <c r="AB257" i="17"/>
  <c r="AD257" i="17"/>
  <c r="AC257" i="17"/>
  <c r="AE257" i="17"/>
  <c r="AF257" i="17"/>
  <c r="AG257" i="17"/>
  <c r="AK257" i="17"/>
  <c r="AJ257" i="17"/>
  <c r="N256" i="17" a="1"/>
  <c r="N256" i="17"/>
  <c r="R256" i="17"/>
  <c r="S256" i="17"/>
  <c r="T256" i="17"/>
  <c r="V256" i="17"/>
  <c r="U256" i="17"/>
  <c r="W256" i="17"/>
  <c r="X256" i="17"/>
  <c r="O256" i="17"/>
  <c r="AA256" i="17"/>
  <c r="AB256" i="17"/>
  <c r="AD256" i="17"/>
  <c r="AC256" i="17"/>
  <c r="AE256" i="17"/>
  <c r="AF256" i="17"/>
  <c r="AG256" i="17"/>
  <c r="AK256" i="17"/>
  <c r="AJ256" i="17"/>
  <c r="N255" i="17" a="1"/>
  <c r="N255" i="17"/>
  <c r="R255" i="17"/>
  <c r="S255" i="17"/>
  <c r="T255" i="17"/>
  <c r="V255" i="17"/>
  <c r="U255" i="17"/>
  <c r="W255" i="17"/>
  <c r="X255" i="17"/>
  <c r="O255" i="17"/>
  <c r="AA255" i="17"/>
  <c r="AB255" i="17"/>
  <c r="AD255" i="17"/>
  <c r="AC255" i="17"/>
  <c r="AE255" i="17"/>
  <c r="AF255" i="17"/>
  <c r="AG255" i="17"/>
  <c r="AK255" i="17"/>
  <c r="AJ255" i="17"/>
  <c r="N254" i="17" a="1"/>
  <c r="N254" i="17"/>
  <c r="R254" i="17"/>
  <c r="S254" i="17"/>
  <c r="T254" i="17"/>
  <c r="V254" i="17"/>
  <c r="U254" i="17"/>
  <c r="W254" i="17"/>
  <c r="X254" i="17"/>
  <c r="O254" i="17"/>
  <c r="AA254" i="17"/>
  <c r="AB254" i="17"/>
  <c r="AD254" i="17"/>
  <c r="AC254" i="17"/>
  <c r="AE254" i="17"/>
  <c r="AF254" i="17"/>
  <c r="AG254" i="17"/>
  <c r="AK254" i="17"/>
  <c r="AJ254" i="17"/>
  <c r="N253" i="17" a="1"/>
  <c r="N253" i="17"/>
  <c r="R253" i="17"/>
  <c r="S253" i="17"/>
  <c r="T253" i="17"/>
  <c r="V253" i="17"/>
  <c r="U253" i="17"/>
  <c r="W253" i="17"/>
  <c r="X253" i="17"/>
  <c r="O253" i="17"/>
  <c r="AA253" i="17"/>
  <c r="AB253" i="17"/>
  <c r="AD253" i="17"/>
  <c r="AC253" i="17"/>
  <c r="AE253" i="17"/>
  <c r="AF253" i="17"/>
  <c r="AG253" i="17"/>
  <c r="AK253" i="17"/>
  <c r="AJ253" i="17"/>
  <c r="N252" i="17" a="1"/>
  <c r="N252" i="17"/>
  <c r="R252" i="17"/>
  <c r="S252" i="17"/>
  <c r="T252" i="17"/>
  <c r="V252" i="17"/>
  <c r="U252" i="17"/>
  <c r="W252" i="17"/>
  <c r="X252" i="17"/>
  <c r="O252" i="17"/>
  <c r="AA252" i="17"/>
  <c r="AB252" i="17"/>
  <c r="AD252" i="17"/>
  <c r="AC252" i="17"/>
  <c r="AE252" i="17"/>
  <c r="AF252" i="17"/>
  <c r="AG252" i="17"/>
  <c r="AK252" i="17"/>
  <c r="AJ252" i="17"/>
  <c r="N251" i="17" a="1"/>
  <c r="N251" i="17"/>
  <c r="R251" i="17"/>
  <c r="S251" i="17"/>
  <c r="T251" i="17"/>
  <c r="V251" i="17"/>
  <c r="U251" i="17"/>
  <c r="W251" i="17"/>
  <c r="X251" i="17"/>
  <c r="O251" i="17"/>
  <c r="AA251" i="17"/>
  <c r="AB251" i="17"/>
  <c r="AD251" i="17"/>
  <c r="AC251" i="17"/>
  <c r="AE251" i="17"/>
  <c r="AF251" i="17"/>
  <c r="AG251" i="17"/>
  <c r="AK251" i="17"/>
  <c r="AJ251" i="17"/>
  <c r="N250" i="17" a="1"/>
  <c r="N250" i="17"/>
  <c r="R250" i="17"/>
  <c r="S250" i="17"/>
  <c r="T250" i="17"/>
  <c r="V250" i="17"/>
  <c r="U250" i="17"/>
  <c r="W250" i="17"/>
  <c r="X250" i="17"/>
  <c r="O250" i="17"/>
  <c r="AA250" i="17"/>
  <c r="AB250" i="17"/>
  <c r="AD250" i="17"/>
  <c r="AC250" i="17"/>
  <c r="AE250" i="17"/>
  <c r="AF250" i="17"/>
  <c r="AG250" i="17"/>
  <c r="AK250" i="17"/>
  <c r="AJ250" i="17"/>
  <c r="N249" i="17" a="1"/>
  <c r="N249" i="17"/>
  <c r="R249" i="17"/>
  <c r="S249" i="17"/>
  <c r="T249" i="17"/>
  <c r="V249" i="17"/>
  <c r="U249" i="17"/>
  <c r="W249" i="17"/>
  <c r="X249" i="17"/>
  <c r="O249" i="17"/>
  <c r="AA249" i="17"/>
  <c r="AB249" i="17"/>
  <c r="AD249" i="17"/>
  <c r="AC249" i="17"/>
  <c r="AE249" i="17"/>
  <c r="AF249" i="17"/>
  <c r="AG249" i="17"/>
  <c r="AK249" i="17"/>
  <c r="AJ249" i="17"/>
  <c r="N248" i="17" a="1"/>
  <c r="N248" i="17"/>
  <c r="R248" i="17"/>
  <c r="S248" i="17"/>
  <c r="T248" i="17"/>
  <c r="V248" i="17"/>
  <c r="U248" i="17"/>
  <c r="W248" i="17"/>
  <c r="X248" i="17"/>
  <c r="O248" i="17"/>
  <c r="AA248" i="17"/>
  <c r="AB248" i="17"/>
  <c r="AD248" i="17"/>
  <c r="AC248" i="17"/>
  <c r="AE248" i="17"/>
  <c r="AF248" i="17"/>
  <c r="AG248" i="17"/>
  <c r="AK248" i="17"/>
  <c r="AJ248" i="17"/>
  <c r="N247" i="17" a="1"/>
  <c r="N247" i="17"/>
  <c r="R247" i="17"/>
  <c r="S247" i="17"/>
  <c r="T247" i="17"/>
  <c r="V247" i="17"/>
  <c r="U247" i="17"/>
  <c r="W247" i="17"/>
  <c r="X247" i="17"/>
  <c r="O247" i="17"/>
  <c r="AA247" i="17"/>
  <c r="AB247" i="17"/>
  <c r="AD247" i="17"/>
  <c r="AC247" i="17"/>
  <c r="AE247" i="17"/>
  <c r="AF247" i="17"/>
  <c r="AG247" i="17"/>
  <c r="AK247" i="17"/>
  <c r="AJ247" i="17"/>
  <c r="N246" i="17" a="1"/>
  <c r="N246" i="17"/>
  <c r="R246" i="17"/>
  <c r="S246" i="17"/>
  <c r="T246" i="17"/>
  <c r="V246" i="17"/>
  <c r="U246" i="17"/>
  <c r="W246" i="17"/>
  <c r="X246" i="17"/>
  <c r="O246" i="17"/>
  <c r="AA246" i="17"/>
  <c r="AB246" i="17"/>
  <c r="AD246" i="17"/>
  <c r="AC246" i="17"/>
  <c r="AE246" i="17"/>
  <c r="AF246" i="17"/>
  <c r="AG246" i="17"/>
  <c r="AK246" i="17"/>
  <c r="AJ246" i="17"/>
  <c r="N245" i="17" a="1"/>
  <c r="N245" i="17"/>
  <c r="R245" i="17"/>
  <c r="S245" i="17"/>
  <c r="T245" i="17"/>
  <c r="V245" i="17"/>
  <c r="U245" i="17"/>
  <c r="W245" i="17"/>
  <c r="X245" i="17"/>
  <c r="O245" i="17"/>
  <c r="AA245" i="17"/>
  <c r="AB245" i="17"/>
  <c r="AD245" i="17"/>
  <c r="AC245" i="17"/>
  <c r="AE245" i="17"/>
  <c r="AF245" i="17"/>
  <c r="AG245" i="17"/>
  <c r="AK245" i="17"/>
  <c r="AJ245" i="17"/>
  <c r="N244" i="17" a="1"/>
  <c r="N244" i="17"/>
  <c r="R244" i="17"/>
  <c r="S244" i="17"/>
  <c r="T244" i="17"/>
  <c r="V244" i="17"/>
  <c r="U244" i="17"/>
  <c r="W244" i="17"/>
  <c r="X244" i="17"/>
  <c r="O244" i="17"/>
  <c r="AA244" i="17"/>
  <c r="AB244" i="17"/>
  <c r="AD244" i="17"/>
  <c r="AC244" i="17"/>
  <c r="AE244" i="17"/>
  <c r="AF244" i="17"/>
  <c r="AG244" i="17"/>
  <c r="AK244" i="17"/>
  <c r="AJ244" i="17"/>
  <c r="N243" i="17" a="1"/>
  <c r="N243" i="17"/>
  <c r="R243" i="17"/>
  <c r="S243" i="17"/>
  <c r="T243" i="17"/>
  <c r="V243" i="17"/>
  <c r="U243" i="17"/>
  <c r="W243" i="17"/>
  <c r="X243" i="17"/>
  <c r="O243" i="17"/>
  <c r="AA243" i="17"/>
  <c r="AB243" i="17"/>
  <c r="AD243" i="17"/>
  <c r="AC243" i="17"/>
  <c r="AE243" i="17"/>
  <c r="AF243" i="17"/>
  <c r="AG243" i="17"/>
  <c r="AK243" i="17"/>
  <c r="AJ243" i="17"/>
  <c r="N242" i="17" a="1"/>
  <c r="N242" i="17"/>
  <c r="R242" i="17"/>
  <c r="S242" i="17"/>
  <c r="T242" i="17"/>
  <c r="V242" i="17"/>
  <c r="U242" i="17"/>
  <c r="W242" i="17"/>
  <c r="X242" i="17"/>
  <c r="O242" i="17"/>
  <c r="AA242" i="17"/>
  <c r="AB242" i="17"/>
  <c r="AD242" i="17"/>
  <c r="AC242" i="17"/>
  <c r="AE242" i="17"/>
  <c r="AF242" i="17"/>
  <c r="AG242" i="17"/>
  <c r="AK242" i="17"/>
  <c r="AJ242" i="17"/>
  <c r="N241" i="17" a="1"/>
  <c r="N241" i="17"/>
  <c r="R241" i="17"/>
  <c r="S241" i="17"/>
  <c r="T241" i="17"/>
  <c r="V241" i="17"/>
  <c r="U241" i="17"/>
  <c r="W241" i="17"/>
  <c r="X241" i="17"/>
  <c r="O241" i="17"/>
  <c r="AA241" i="17"/>
  <c r="AB241" i="17"/>
  <c r="AD241" i="17"/>
  <c r="AC241" i="17"/>
  <c r="AE241" i="17"/>
  <c r="AF241" i="17"/>
  <c r="AG241" i="17"/>
  <c r="AK241" i="17"/>
  <c r="AJ241" i="17"/>
  <c r="N240" i="17" a="1"/>
  <c r="N240" i="17"/>
  <c r="R240" i="17"/>
  <c r="S240" i="17"/>
  <c r="T240" i="17"/>
  <c r="V240" i="17"/>
  <c r="U240" i="17"/>
  <c r="W240" i="17"/>
  <c r="X240" i="17"/>
  <c r="O240" i="17"/>
  <c r="AA240" i="17"/>
  <c r="AB240" i="17"/>
  <c r="AD240" i="17"/>
  <c r="AC240" i="17"/>
  <c r="AE240" i="17"/>
  <c r="AF240" i="17"/>
  <c r="AG240" i="17"/>
  <c r="AK240" i="17"/>
  <c r="AJ240" i="17"/>
  <c r="N239" i="17" a="1"/>
  <c r="N239" i="17"/>
  <c r="R239" i="17"/>
  <c r="S239" i="17"/>
  <c r="T239" i="17"/>
  <c r="V239" i="17"/>
  <c r="U239" i="17"/>
  <c r="W239" i="17"/>
  <c r="X239" i="17"/>
  <c r="O239" i="17"/>
  <c r="AA239" i="17"/>
  <c r="AB239" i="17"/>
  <c r="AD239" i="17"/>
  <c r="AC239" i="17"/>
  <c r="AE239" i="17"/>
  <c r="AF239" i="17"/>
  <c r="AG239" i="17"/>
  <c r="AK239" i="17"/>
  <c r="AJ239" i="17"/>
  <c r="N238" i="17" a="1"/>
  <c r="N238" i="17"/>
  <c r="R238" i="17"/>
  <c r="S238" i="17"/>
  <c r="T238" i="17"/>
  <c r="V238" i="17"/>
  <c r="U238" i="17"/>
  <c r="W238" i="17"/>
  <c r="X238" i="17"/>
  <c r="O238" i="17"/>
  <c r="AA238" i="17"/>
  <c r="AB238" i="17"/>
  <c r="AD238" i="17"/>
  <c r="AC238" i="17"/>
  <c r="AE238" i="17"/>
  <c r="AF238" i="17"/>
  <c r="AG238" i="17"/>
  <c r="AK238" i="17"/>
  <c r="AJ238" i="17"/>
  <c r="N237" i="17" a="1"/>
  <c r="N237" i="17"/>
  <c r="R237" i="17"/>
  <c r="S237" i="17"/>
  <c r="T237" i="17"/>
  <c r="V237" i="17"/>
  <c r="U237" i="17"/>
  <c r="W237" i="17"/>
  <c r="X237" i="17"/>
  <c r="O237" i="17"/>
  <c r="AA237" i="17"/>
  <c r="AB237" i="17"/>
  <c r="AD237" i="17"/>
  <c r="AC237" i="17"/>
  <c r="AE237" i="17"/>
  <c r="AF237" i="17"/>
  <c r="AG237" i="17"/>
  <c r="AK237" i="17"/>
  <c r="AJ237" i="17"/>
  <c r="N236" i="17" a="1"/>
  <c r="N236" i="17"/>
  <c r="R236" i="17"/>
  <c r="S236" i="17"/>
  <c r="T236" i="17"/>
  <c r="V236" i="17"/>
  <c r="U236" i="17"/>
  <c r="W236" i="17"/>
  <c r="X236" i="17"/>
  <c r="O236" i="17"/>
  <c r="AA236" i="17"/>
  <c r="AB236" i="17"/>
  <c r="AD236" i="17"/>
  <c r="AC236" i="17"/>
  <c r="AE236" i="17"/>
  <c r="AF236" i="17"/>
  <c r="AG236" i="17"/>
  <c r="AK236" i="17"/>
  <c r="AJ236" i="17"/>
  <c r="N235" i="17" a="1"/>
  <c r="N235" i="17"/>
  <c r="R235" i="17"/>
  <c r="S235" i="17"/>
  <c r="T235" i="17"/>
  <c r="V235" i="17"/>
  <c r="U235" i="17"/>
  <c r="W235" i="17"/>
  <c r="X235" i="17"/>
  <c r="O235" i="17"/>
  <c r="AA235" i="17"/>
  <c r="AB235" i="17"/>
  <c r="AD235" i="17"/>
  <c r="AC235" i="17"/>
  <c r="AE235" i="17"/>
  <c r="AF235" i="17"/>
  <c r="AG235" i="17"/>
  <c r="AK235" i="17"/>
  <c r="AJ235" i="17"/>
  <c r="N234" i="17" a="1"/>
  <c r="N234" i="17"/>
  <c r="R234" i="17"/>
  <c r="S234" i="17"/>
  <c r="T234" i="17"/>
  <c r="V234" i="17"/>
  <c r="U234" i="17"/>
  <c r="W234" i="17"/>
  <c r="X234" i="17"/>
  <c r="O234" i="17"/>
  <c r="AA234" i="17"/>
  <c r="AB234" i="17"/>
  <c r="AD234" i="17"/>
  <c r="AC234" i="17"/>
  <c r="AE234" i="17"/>
  <c r="AF234" i="17"/>
  <c r="AG234" i="17"/>
  <c r="AK234" i="17"/>
  <c r="AJ234" i="17"/>
  <c r="N233" i="17" a="1"/>
  <c r="N233" i="17"/>
  <c r="R233" i="17"/>
  <c r="S233" i="17"/>
  <c r="T233" i="17"/>
  <c r="V233" i="17"/>
  <c r="U233" i="17"/>
  <c r="W233" i="17"/>
  <c r="X233" i="17"/>
  <c r="O233" i="17"/>
  <c r="AA233" i="17"/>
  <c r="AB233" i="17"/>
  <c r="AD233" i="17"/>
  <c r="AC233" i="17"/>
  <c r="AE233" i="17"/>
  <c r="AF233" i="17"/>
  <c r="AG233" i="17"/>
  <c r="AK233" i="17"/>
  <c r="AJ233" i="17"/>
  <c r="N232" i="17" a="1"/>
  <c r="N232" i="17"/>
  <c r="R232" i="17"/>
  <c r="S232" i="17"/>
  <c r="T232" i="17"/>
  <c r="V232" i="17"/>
  <c r="U232" i="17"/>
  <c r="W232" i="17"/>
  <c r="X232" i="17"/>
  <c r="O232" i="17"/>
  <c r="AA232" i="17"/>
  <c r="AB232" i="17"/>
  <c r="AD232" i="17"/>
  <c r="AC232" i="17"/>
  <c r="AE232" i="17"/>
  <c r="AF232" i="17"/>
  <c r="AG232" i="17"/>
  <c r="AK232" i="17"/>
  <c r="AJ232" i="17"/>
  <c r="N231" i="17" a="1"/>
  <c r="N231" i="17"/>
  <c r="R231" i="17"/>
  <c r="S231" i="17"/>
  <c r="T231" i="17"/>
  <c r="V231" i="17"/>
  <c r="U231" i="17"/>
  <c r="W231" i="17"/>
  <c r="X231" i="17"/>
  <c r="O231" i="17"/>
  <c r="AA231" i="17"/>
  <c r="AB231" i="17"/>
  <c r="AD231" i="17"/>
  <c r="AC231" i="17"/>
  <c r="AE231" i="17"/>
  <c r="AF231" i="17"/>
  <c r="AG231" i="17"/>
  <c r="AK231" i="17"/>
  <c r="AJ231" i="17"/>
  <c r="N230" i="17" a="1"/>
  <c r="N230" i="17"/>
  <c r="R230" i="17"/>
  <c r="S230" i="17"/>
  <c r="T230" i="17"/>
  <c r="V230" i="17"/>
  <c r="U230" i="17"/>
  <c r="W230" i="17"/>
  <c r="X230" i="17"/>
  <c r="O230" i="17"/>
  <c r="AA230" i="17"/>
  <c r="AB230" i="17"/>
  <c r="AD230" i="17"/>
  <c r="AC230" i="17"/>
  <c r="AE230" i="17"/>
  <c r="AF230" i="17"/>
  <c r="AG230" i="17"/>
  <c r="AK230" i="17"/>
  <c r="AJ230" i="17"/>
  <c r="N229" i="17" a="1"/>
  <c r="N229" i="17"/>
  <c r="R229" i="17"/>
  <c r="S229" i="17"/>
  <c r="T229" i="17"/>
  <c r="V229" i="17"/>
  <c r="U229" i="17"/>
  <c r="W229" i="17"/>
  <c r="X229" i="17"/>
  <c r="O229" i="17"/>
  <c r="AA229" i="17"/>
  <c r="AB229" i="17"/>
  <c r="AD229" i="17"/>
  <c r="AC229" i="17"/>
  <c r="AE229" i="17"/>
  <c r="AF229" i="17"/>
  <c r="AG229" i="17"/>
  <c r="AK229" i="17"/>
  <c r="AJ229" i="17"/>
  <c r="N228" i="17" a="1"/>
  <c r="N228" i="17"/>
  <c r="R228" i="17"/>
  <c r="S228" i="17"/>
  <c r="T228" i="17"/>
  <c r="V228" i="17"/>
  <c r="U228" i="17"/>
  <c r="W228" i="17"/>
  <c r="X228" i="17"/>
  <c r="O228" i="17"/>
  <c r="AA228" i="17"/>
  <c r="AB228" i="17"/>
  <c r="AD228" i="17"/>
  <c r="AC228" i="17"/>
  <c r="AE228" i="17"/>
  <c r="AF228" i="17"/>
  <c r="AG228" i="17"/>
  <c r="AK228" i="17"/>
  <c r="AJ228" i="17"/>
  <c r="N227" i="17" a="1"/>
  <c r="N227" i="17"/>
  <c r="R227" i="17"/>
  <c r="S227" i="17"/>
  <c r="T227" i="17"/>
  <c r="V227" i="17"/>
  <c r="U227" i="17"/>
  <c r="W227" i="17"/>
  <c r="X227" i="17"/>
  <c r="O227" i="17"/>
  <c r="AA227" i="17"/>
  <c r="AB227" i="17"/>
  <c r="AD227" i="17"/>
  <c r="AC227" i="17"/>
  <c r="AE227" i="17"/>
  <c r="AF227" i="17"/>
  <c r="AG227" i="17"/>
  <c r="AK227" i="17"/>
  <c r="AJ227" i="17"/>
  <c r="N226" i="17" a="1"/>
  <c r="N226" i="17"/>
  <c r="R226" i="17"/>
  <c r="S226" i="17"/>
  <c r="T226" i="17"/>
  <c r="V226" i="17"/>
  <c r="U226" i="17"/>
  <c r="W226" i="17"/>
  <c r="X226" i="17"/>
  <c r="O226" i="17"/>
  <c r="AA226" i="17"/>
  <c r="AB226" i="17"/>
  <c r="AD226" i="17"/>
  <c r="AC226" i="17"/>
  <c r="AE226" i="17"/>
  <c r="AF226" i="17"/>
  <c r="AG226" i="17"/>
  <c r="AK226" i="17"/>
  <c r="AJ226" i="17"/>
  <c r="N225" i="17" a="1"/>
  <c r="N225" i="17"/>
  <c r="R225" i="17"/>
  <c r="S225" i="17"/>
  <c r="T225" i="17"/>
  <c r="V225" i="17"/>
  <c r="U225" i="17"/>
  <c r="W225" i="17"/>
  <c r="X225" i="17"/>
  <c r="O225" i="17"/>
  <c r="AA225" i="17"/>
  <c r="AB225" i="17"/>
  <c r="AD225" i="17"/>
  <c r="AC225" i="17"/>
  <c r="AE225" i="17"/>
  <c r="AF225" i="17"/>
  <c r="AG225" i="17"/>
  <c r="AK225" i="17"/>
  <c r="AJ225" i="17"/>
  <c r="N224" i="17" a="1"/>
  <c r="N224" i="17"/>
  <c r="R224" i="17"/>
  <c r="S224" i="17"/>
  <c r="T224" i="17"/>
  <c r="V224" i="17"/>
  <c r="U224" i="17"/>
  <c r="W224" i="17"/>
  <c r="X224" i="17"/>
  <c r="O224" i="17"/>
  <c r="AA224" i="17"/>
  <c r="AB224" i="17"/>
  <c r="AD224" i="17"/>
  <c r="AC224" i="17"/>
  <c r="AE224" i="17"/>
  <c r="AF224" i="17"/>
  <c r="AG224" i="17"/>
  <c r="AK224" i="17"/>
  <c r="AJ224" i="17"/>
  <c r="N223" i="17" a="1"/>
  <c r="N223" i="17"/>
  <c r="R223" i="17"/>
  <c r="S223" i="17"/>
  <c r="T223" i="17"/>
  <c r="V223" i="17"/>
  <c r="U223" i="17"/>
  <c r="W223" i="17"/>
  <c r="X223" i="17"/>
  <c r="O223" i="17"/>
  <c r="AA223" i="17"/>
  <c r="AB223" i="17"/>
  <c r="AD223" i="17"/>
  <c r="AC223" i="17"/>
  <c r="AE223" i="17"/>
  <c r="AF223" i="17"/>
  <c r="AG223" i="17"/>
  <c r="AK223" i="17"/>
  <c r="AJ223" i="17"/>
  <c r="N222" i="17" a="1"/>
  <c r="N222" i="17"/>
  <c r="R222" i="17"/>
  <c r="S222" i="17"/>
  <c r="T222" i="17"/>
  <c r="V222" i="17"/>
  <c r="U222" i="17"/>
  <c r="W222" i="17"/>
  <c r="X222" i="17"/>
  <c r="O222" i="17"/>
  <c r="AA222" i="17"/>
  <c r="AB222" i="17"/>
  <c r="AD222" i="17"/>
  <c r="AC222" i="17"/>
  <c r="AE222" i="17"/>
  <c r="AF222" i="17"/>
  <c r="AG222" i="17"/>
  <c r="AK222" i="17"/>
  <c r="AJ222" i="17"/>
  <c r="N221" i="17" a="1"/>
  <c r="N221" i="17"/>
  <c r="R221" i="17"/>
  <c r="S221" i="17"/>
  <c r="T221" i="17"/>
  <c r="V221" i="17"/>
  <c r="U221" i="17"/>
  <c r="W221" i="17"/>
  <c r="X221" i="17"/>
  <c r="O221" i="17"/>
  <c r="AA221" i="17"/>
  <c r="AB221" i="17"/>
  <c r="AD221" i="17"/>
  <c r="AC221" i="17"/>
  <c r="AE221" i="17"/>
  <c r="AF221" i="17"/>
  <c r="AG221" i="17"/>
  <c r="AK221" i="17"/>
  <c r="AJ221" i="17"/>
  <c r="N220" i="17" a="1"/>
  <c r="N220" i="17"/>
  <c r="R220" i="17"/>
  <c r="S220" i="17"/>
  <c r="T220" i="17"/>
  <c r="V220" i="17"/>
  <c r="U220" i="17"/>
  <c r="W220" i="17"/>
  <c r="X220" i="17"/>
  <c r="O220" i="17"/>
  <c r="AA220" i="17"/>
  <c r="AB220" i="17"/>
  <c r="AD220" i="17"/>
  <c r="AC220" i="17"/>
  <c r="AE220" i="17"/>
  <c r="AF220" i="17"/>
  <c r="AG220" i="17"/>
  <c r="AK220" i="17"/>
  <c r="AJ220" i="17"/>
  <c r="N219" i="17" a="1"/>
  <c r="N219" i="17"/>
  <c r="R219" i="17"/>
  <c r="S219" i="17"/>
  <c r="T219" i="17"/>
  <c r="V219" i="17"/>
  <c r="U219" i="17"/>
  <c r="W219" i="17"/>
  <c r="X219" i="17"/>
  <c r="O219" i="17"/>
  <c r="AA219" i="17"/>
  <c r="AB219" i="17"/>
  <c r="AD219" i="17"/>
  <c r="AC219" i="17"/>
  <c r="AE219" i="17"/>
  <c r="AF219" i="17"/>
  <c r="AG219" i="17"/>
  <c r="AK219" i="17"/>
  <c r="AJ219" i="17"/>
  <c r="N218" i="17" a="1"/>
  <c r="N218" i="17"/>
  <c r="R218" i="17"/>
  <c r="S218" i="17"/>
  <c r="T218" i="17"/>
  <c r="V218" i="17"/>
  <c r="U218" i="17"/>
  <c r="W218" i="17"/>
  <c r="X218" i="17"/>
  <c r="O218" i="17"/>
  <c r="AA218" i="17"/>
  <c r="AB218" i="17"/>
  <c r="AD218" i="17"/>
  <c r="AC218" i="17"/>
  <c r="AE218" i="17"/>
  <c r="AF218" i="17"/>
  <c r="AG218" i="17"/>
  <c r="AK218" i="17"/>
  <c r="AJ218" i="17"/>
  <c r="N217" i="17" a="1"/>
  <c r="N217" i="17"/>
  <c r="R217" i="17"/>
  <c r="S217" i="17"/>
  <c r="T217" i="17"/>
  <c r="V217" i="17"/>
  <c r="U217" i="17"/>
  <c r="W217" i="17"/>
  <c r="X217" i="17"/>
  <c r="O217" i="17"/>
  <c r="AA217" i="17"/>
  <c r="AB217" i="17"/>
  <c r="AD217" i="17"/>
  <c r="AC217" i="17"/>
  <c r="AE217" i="17"/>
  <c r="AF217" i="17"/>
  <c r="AG217" i="17"/>
  <c r="AK217" i="17"/>
  <c r="AJ217" i="17"/>
  <c r="N216" i="17" a="1"/>
  <c r="N216" i="17"/>
  <c r="R216" i="17"/>
  <c r="S216" i="17"/>
  <c r="T216" i="17"/>
  <c r="V216" i="17"/>
  <c r="U216" i="17"/>
  <c r="W216" i="17"/>
  <c r="X216" i="17"/>
  <c r="O216" i="17"/>
  <c r="AA216" i="17"/>
  <c r="AB216" i="17"/>
  <c r="AD216" i="17"/>
  <c r="AC216" i="17"/>
  <c r="AE216" i="17"/>
  <c r="AF216" i="17"/>
  <c r="AG216" i="17"/>
  <c r="AK216" i="17"/>
  <c r="AJ216" i="17"/>
  <c r="N215" i="17" a="1"/>
  <c r="N215" i="17"/>
  <c r="R215" i="17"/>
  <c r="S215" i="17"/>
  <c r="T215" i="17"/>
  <c r="V215" i="17"/>
  <c r="U215" i="17"/>
  <c r="W215" i="17"/>
  <c r="X215" i="17"/>
  <c r="O215" i="17"/>
  <c r="AA215" i="17"/>
  <c r="AB215" i="17"/>
  <c r="AD215" i="17"/>
  <c r="AC215" i="17"/>
  <c r="AE215" i="17"/>
  <c r="AF215" i="17"/>
  <c r="AG215" i="17"/>
  <c r="AK215" i="17"/>
  <c r="AJ215" i="17"/>
  <c r="N214" i="17" a="1"/>
  <c r="N214" i="17"/>
  <c r="R214" i="17"/>
  <c r="S214" i="17"/>
  <c r="T214" i="17"/>
  <c r="V214" i="17"/>
  <c r="U214" i="17"/>
  <c r="W214" i="17"/>
  <c r="X214" i="17"/>
  <c r="O214" i="17"/>
  <c r="AA214" i="17"/>
  <c r="AB214" i="17"/>
  <c r="AD214" i="17"/>
  <c r="AC214" i="17"/>
  <c r="AE214" i="17"/>
  <c r="AF214" i="17"/>
  <c r="AG214" i="17"/>
  <c r="AK214" i="17"/>
  <c r="AJ214" i="17"/>
  <c r="N213" i="17" a="1"/>
  <c r="N213" i="17"/>
  <c r="R213" i="17"/>
  <c r="S213" i="17"/>
  <c r="T213" i="17"/>
  <c r="V213" i="17"/>
  <c r="U213" i="17"/>
  <c r="W213" i="17"/>
  <c r="X213" i="17"/>
  <c r="O213" i="17"/>
  <c r="AA213" i="17"/>
  <c r="AB213" i="17"/>
  <c r="AD213" i="17"/>
  <c r="AC213" i="17"/>
  <c r="AE213" i="17"/>
  <c r="AF213" i="17"/>
  <c r="AG213" i="17"/>
  <c r="AK213" i="17"/>
  <c r="AJ213" i="17"/>
  <c r="N212" i="17" a="1"/>
  <c r="N212" i="17"/>
  <c r="R212" i="17"/>
  <c r="S212" i="17"/>
  <c r="T212" i="17"/>
  <c r="V212" i="17"/>
  <c r="U212" i="17"/>
  <c r="W212" i="17"/>
  <c r="X212" i="17"/>
  <c r="O212" i="17"/>
  <c r="AA212" i="17"/>
  <c r="AB212" i="17"/>
  <c r="AD212" i="17"/>
  <c r="AC212" i="17"/>
  <c r="AE212" i="17"/>
  <c r="AF212" i="17"/>
  <c r="AG212" i="17"/>
  <c r="AK212" i="17"/>
  <c r="AJ212" i="17"/>
  <c r="N211" i="17" a="1"/>
  <c r="N211" i="17"/>
  <c r="R211" i="17"/>
  <c r="S211" i="17"/>
  <c r="T211" i="17"/>
  <c r="V211" i="17"/>
  <c r="U211" i="17"/>
  <c r="W211" i="17"/>
  <c r="X211" i="17"/>
  <c r="O211" i="17"/>
  <c r="AA211" i="17"/>
  <c r="AB211" i="17"/>
  <c r="AD211" i="17"/>
  <c r="AC211" i="17"/>
  <c r="AE211" i="17"/>
  <c r="AF211" i="17"/>
  <c r="AG211" i="17"/>
  <c r="AK211" i="17"/>
  <c r="AJ211" i="17"/>
  <c r="N210" i="17" a="1"/>
  <c r="N210" i="17"/>
  <c r="R210" i="17"/>
  <c r="S210" i="17"/>
  <c r="T210" i="17"/>
  <c r="V210" i="17"/>
  <c r="U210" i="17"/>
  <c r="W210" i="17"/>
  <c r="X210" i="17"/>
  <c r="O210" i="17"/>
  <c r="AA210" i="17"/>
  <c r="AB210" i="17"/>
  <c r="AD210" i="17"/>
  <c r="AC210" i="17"/>
  <c r="AE210" i="17"/>
  <c r="AF210" i="17"/>
  <c r="AG210" i="17"/>
  <c r="AK210" i="17"/>
  <c r="AJ210" i="17"/>
  <c r="N209" i="17" a="1"/>
  <c r="N209" i="17"/>
  <c r="R209" i="17"/>
  <c r="S209" i="17"/>
  <c r="T209" i="17"/>
  <c r="V209" i="17"/>
  <c r="U209" i="17"/>
  <c r="W209" i="17"/>
  <c r="X209" i="17"/>
  <c r="O209" i="17"/>
  <c r="AA209" i="17"/>
  <c r="AB209" i="17"/>
  <c r="AD209" i="17"/>
  <c r="AC209" i="17"/>
  <c r="AE209" i="17"/>
  <c r="AF209" i="17"/>
  <c r="AG209" i="17"/>
  <c r="AK209" i="17"/>
  <c r="AJ209" i="17"/>
  <c r="N208" i="17" a="1"/>
  <c r="N208" i="17"/>
  <c r="R208" i="17"/>
  <c r="S208" i="17"/>
  <c r="T208" i="17"/>
  <c r="V208" i="17"/>
  <c r="U208" i="17"/>
  <c r="W208" i="17"/>
  <c r="X208" i="17"/>
  <c r="O208" i="17"/>
  <c r="AA208" i="17"/>
  <c r="AB208" i="17"/>
  <c r="AD208" i="17"/>
  <c r="AC208" i="17"/>
  <c r="AE208" i="17"/>
  <c r="AF208" i="17"/>
  <c r="AG208" i="17"/>
  <c r="AK208" i="17"/>
  <c r="AJ208" i="17"/>
  <c r="N207" i="17" a="1"/>
  <c r="N207" i="17"/>
  <c r="R207" i="17"/>
  <c r="S207" i="17"/>
  <c r="T207" i="17"/>
  <c r="V207" i="17"/>
  <c r="U207" i="17"/>
  <c r="W207" i="17"/>
  <c r="X207" i="17"/>
  <c r="O207" i="17"/>
  <c r="AA207" i="17"/>
  <c r="AB207" i="17"/>
  <c r="AD207" i="17"/>
  <c r="AC207" i="17"/>
  <c r="AE207" i="17"/>
  <c r="AF207" i="17"/>
  <c r="AG207" i="17"/>
  <c r="AK207" i="17"/>
  <c r="AJ207" i="17"/>
  <c r="N206" i="17" a="1"/>
  <c r="N206" i="17"/>
  <c r="R206" i="17"/>
  <c r="S206" i="17"/>
  <c r="T206" i="17"/>
  <c r="V206" i="17"/>
  <c r="U206" i="17"/>
  <c r="W206" i="17"/>
  <c r="X206" i="17"/>
  <c r="O206" i="17"/>
  <c r="AA206" i="17"/>
  <c r="AB206" i="17"/>
  <c r="AD206" i="17"/>
  <c r="AC206" i="17"/>
  <c r="AE206" i="17"/>
  <c r="AF206" i="17"/>
  <c r="AG206" i="17"/>
  <c r="AK206" i="17"/>
  <c r="AJ206" i="17"/>
  <c r="N205" i="17" a="1"/>
  <c r="N205" i="17"/>
  <c r="R205" i="17"/>
  <c r="S205" i="17"/>
  <c r="T205" i="17"/>
  <c r="V205" i="17"/>
  <c r="U205" i="17"/>
  <c r="W205" i="17"/>
  <c r="X205" i="17"/>
  <c r="O205" i="17"/>
  <c r="AA205" i="17"/>
  <c r="AB205" i="17"/>
  <c r="AD205" i="17"/>
  <c r="AC205" i="17"/>
  <c r="AE205" i="17"/>
  <c r="AF205" i="17"/>
  <c r="AG205" i="17"/>
  <c r="AK205" i="17"/>
  <c r="AJ205" i="17"/>
  <c r="N204" i="17" a="1"/>
  <c r="N204" i="17"/>
  <c r="R204" i="17"/>
  <c r="S204" i="17"/>
  <c r="T204" i="17"/>
  <c r="V204" i="17"/>
  <c r="U204" i="17"/>
  <c r="W204" i="17"/>
  <c r="X204" i="17"/>
  <c r="O204" i="17"/>
  <c r="AA204" i="17"/>
  <c r="AB204" i="17"/>
  <c r="AD204" i="17"/>
  <c r="AC204" i="17"/>
  <c r="AE204" i="17"/>
  <c r="AF204" i="17"/>
  <c r="AG204" i="17"/>
  <c r="AK204" i="17"/>
  <c r="AJ204" i="17"/>
  <c r="N203" i="17" a="1"/>
  <c r="N203" i="17"/>
  <c r="R203" i="17"/>
  <c r="S203" i="17"/>
  <c r="T203" i="17"/>
  <c r="V203" i="17"/>
  <c r="U203" i="17"/>
  <c r="W203" i="17"/>
  <c r="X203" i="17"/>
  <c r="O203" i="17"/>
  <c r="AA203" i="17"/>
  <c r="AB203" i="17"/>
  <c r="AD203" i="17"/>
  <c r="AC203" i="17"/>
  <c r="AE203" i="17"/>
  <c r="AF203" i="17"/>
  <c r="AG203" i="17"/>
  <c r="AK203" i="17"/>
  <c r="AJ203" i="17"/>
  <c r="N202" i="17" a="1"/>
  <c r="N202" i="17"/>
  <c r="R202" i="17"/>
  <c r="S202" i="17"/>
  <c r="T202" i="17"/>
  <c r="V202" i="17"/>
  <c r="U202" i="17"/>
  <c r="W202" i="17"/>
  <c r="X202" i="17"/>
  <c r="O202" i="17"/>
  <c r="AA202" i="17"/>
  <c r="AB202" i="17"/>
  <c r="AD202" i="17"/>
  <c r="AC202" i="17"/>
  <c r="AE202" i="17"/>
  <c r="AF202" i="17"/>
  <c r="AG202" i="17"/>
  <c r="AK202" i="17"/>
  <c r="AJ202" i="17"/>
  <c r="N201" i="17" a="1"/>
  <c r="N201" i="17"/>
  <c r="R201" i="17"/>
  <c r="S201" i="17"/>
  <c r="T201" i="17"/>
  <c r="V201" i="17"/>
  <c r="U201" i="17"/>
  <c r="W201" i="17"/>
  <c r="X201" i="17"/>
  <c r="O201" i="17"/>
  <c r="AA201" i="17"/>
  <c r="AB201" i="17"/>
  <c r="AD201" i="17"/>
  <c r="AC201" i="17"/>
  <c r="AE201" i="17"/>
  <c r="AF201" i="17"/>
  <c r="AG201" i="17"/>
  <c r="AK201" i="17"/>
  <c r="AJ201" i="17"/>
  <c r="N200" i="17" a="1"/>
  <c r="N200" i="17"/>
  <c r="R200" i="17"/>
  <c r="S200" i="17"/>
  <c r="T200" i="17"/>
  <c r="V200" i="17"/>
  <c r="U200" i="17"/>
  <c r="W200" i="17"/>
  <c r="X200" i="17"/>
  <c r="O200" i="17"/>
  <c r="AA200" i="17"/>
  <c r="AB200" i="17"/>
  <c r="AD200" i="17"/>
  <c r="AC200" i="17"/>
  <c r="AE200" i="17"/>
  <c r="AF200" i="17"/>
  <c r="AG200" i="17"/>
  <c r="AK200" i="17"/>
  <c r="AJ200" i="17"/>
  <c r="N199" i="17" a="1"/>
  <c r="N199" i="17"/>
  <c r="R199" i="17"/>
  <c r="S199" i="17"/>
  <c r="T199" i="17"/>
  <c r="V199" i="17"/>
  <c r="U199" i="17"/>
  <c r="W199" i="17"/>
  <c r="X199" i="17"/>
  <c r="O199" i="17"/>
  <c r="AA199" i="17"/>
  <c r="AB199" i="17"/>
  <c r="AD199" i="17"/>
  <c r="AC199" i="17"/>
  <c r="AE199" i="17"/>
  <c r="AF199" i="17"/>
  <c r="AG199" i="17"/>
  <c r="AK199" i="17"/>
  <c r="AJ199" i="17"/>
  <c r="N198" i="17" a="1"/>
  <c r="N198" i="17"/>
  <c r="R198" i="17"/>
  <c r="S198" i="17"/>
  <c r="T198" i="17"/>
  <c r="V198" i="17"/>
  <c r="U198" i="17"/>
  <c r="W198" i="17"/>
  <c r="X198" i="17"/>
  <c r="O198" i="17"/>
  <c r="AA198" i="17"/>
  <c r="AB198" i="17"/>
  <c r="AD198" i="17"/>
  <c r="AC198" i="17"/>
  <c r="AE198" i="17"/>
  <c r="AF198" i="17"/>
  <c r="AG198" i="17"/>
  <c r="AK198" i="17"/>
  <c r="AJ198" i="17"/>
  <c r="N197" i="17" a="1"/>
  <c r="N197" i="17"/>
  <c r="R197" i="17"/>
  <c r="S197" i="17"/>
  <c r="T197" i="17"/>
  <c r="V197" i="17"/>
  <c r="U197" i="17"/>
  <c r="W197" i="17"/>
  <c r="X197" i="17"/>
  <c r="O197" i="17"/>
  <c r="AA197" i="17"/>
  <c r="AB197" i="17"/>
  <c r="AD197" i="17"/>
  <c r="AC197" i="17"/>
  <c r="AE197" i="17"/>
  <c r="AF197" i="17"/>
  <c r="AG197" i="17"/>
  <c r="AK197" i="17"/>
  <c r="AJ197" i="17"/>
  <c r="N196" i="17" a="1"/>
  <c r="N196" i="17"/>
  <c r="R196" i="17"/>
  <c r="S196" i="17"/>
  <c r="T196" i="17"/>
  <c r="V196" i="17"/>
  <c r="U196" i="17"/>
  <c r="W196" i="17"/>
  <c r="X196" i="17"/>
  <c r="O196" i="17"/>
  <c r="AA196" i="17"/>
  <c r="AB196" i="17"/>
  <c r="AD196" i="17"/>
  <c r="AC196" i="17"/>
  <c r="AE196" i="17"/>
  <c r="AF196" i="17"/>
  <c r="AG196" i="17"/>
  <c r="AK196" i="17"/>
  <c r="AJ196" i="17"/>
  <c r="N195" i="17" a="1"/>
  <c r="N195" i="17"/>
  <c r="R195" i="17"/>
  <c r="S195" i="17"/>
  <c r="T195" i="17"/>
  <c r="V195" i="17"/>
  <c r="U195" i="17"/>
  <c r="W195" i="17"/>
  <c r="X195" i="17"/>
  <c r="O195" i="17"/>
  <c r="AA195" i="17"/>
  <c r="AB195" i="17"/>
  <c r="AD195" i="17"/>
  <c r="AC195" i="17"/>
  <c r="AE195" i="17"/>
  <c r="AF195" i="17"/>
  <c r="AG195" i="17"/>
  <c r="AK195" i="17"/>
  <c r="AJ195" i="17"/>
  <c r="N194" i="17" a="1"/>
  <c r="N194" i="17"/>
  <c r="R194" i="17"/>
  <c r="S194" i="17"/>
  <c r="T194" i="17"/>
  <c r="V194" i="17"/>
  <c r="U194" i="17"/>
  <c r="W194" i="17"/>
  <c r="X194" i="17"/>
  <c r="O194" i="17"/>
  <c r="AA194" i="17"/>
  <c r="AB194" i="17"/>
  <c r="AD194" i="17"/>
  <c r="AC194" i="17"/>
  <c r="AE194" i="17"/>
  <c r="AF194" i="17"/>
  <c r="AG194" i="17"/>
  <c r="AK194" i="17"/>
  <c r="AJ194" i="17"/>
  <c r="N193" i="17" a="1"/>
  <c r="N193" i="17"/>
  <c r="R193" i="17"/>
  <c r="S193" i="17"/>
  <c r="T193" i="17"/>
  <c r="V193" i="17"/>
  <c r="U193" i="17"/>
  <c r="W193" i="17"/>
  <c r="X193" i="17"/>
  <c r="O193" i="17"/>
  <c r="AA193" i="17"/>
  <c r="AB193" i="17"/>
  <c r="AD193" i="17"/>
  <c r="AC193" i="17"/>
  <c r="AE193" i="17"/>
  <c r="AF193" i="17"/>
  <c r="AG193" i="17"/>
  <c r="AK193" i="17"/>
  <c r="AJ193" i="17"/>
  <c r="N192" i="17" a="1"/>
  <c r="N192" i="17"/>
  <c r="R192" i="17"/>
  <c r="S192" i="17"/>
  <c r="T192" i="17"/>
  <c r="V192" i="17"/>
  <c r="U192" i="17"/>
  <c r="W192" i="17"/>
  <c r="X192" i="17"/>
  <c r="O192" i="17"/>
  <c r="AA192" i="17"/>
  <c r="AB192" i="17"/>
  <c r="AD192" i="17"/>
  <c r="AC192" i="17"/>
  <c r="AE192" i="17"/>
  <c r="AF192" i="17"/>
  <c r="AG192" i="17"/>
  <c r="AK192" i="17"/>
  <c r="AJ192" i="17"/>
  <c r="N191" i="17" a="1"/>
  <c r="N191" i="17"/>
  <c r="R191" i="17"/>
  <c r="S191" i="17"/>
  <c r="T191" i="17"/>
  <c r="V191" i="17"/>
  <c r="U191" i="17"/>
  <c r="W191" i="17"/>
  <c r="X191" i="17"/>
  <c r="O191" i="17"/>
  <c r="AA191" i="17"/>
  <c r="AB191" i="17"/>
  <c r="AD191" i="17"/>
  <c r="AC191" i="17"/>
  <c r="AE191" i="17"/>
  <c r="AF191" i="17"/>
  <c r="AG191" i="17"/>
  <c r="AK191" i="17"/>
  <c r="AJ191" i="17"/>
  <c r="N190" i="17" a="1"/>
  <c r="N190" i="17"/>
  <c r="R190" i="17"/>
  <c r="S190" i="17"/>
  <c r="T190" i="17"/>
  <c r="V190" i="17"/>
  <c r="U190" i="17"/>
  <c r="W190" i="17"/>
  <c r="X190" i="17"/>
  <c r="O190" i="17"/>
  <c r="AA190" i="17"/>
  <c r="AB190" i="17"/>
  <c r="AD190" i="17"/>
  <c r="AC190" i="17"/>
  <c r="AE190" i="17"/>
  <c r="AF190" i="17"/>
  <c r="AG190" i="17"/>
  <c r="AK190" i="17"/>
  <c r="AJ190" i="17"/>
  <c r="N189" i="17" a="1"/>
  <c r="N189" i="17"/>
  <c r="R189" i="17"/>
  <c r="S189" i="17"/>
  <c r="T189" i="17"/>
  <c r="V189" i="17"/>
  <c r="U189" i="17"/>
  <c r="W189" i="17"/>
  <c r="X189" i="17"/>
  <c r="O189" i="17"/>
  <c r="AA189" i="17"/>
  <c r="AB189" i="17"/>
  <c r="AD189" i="17"/>
  <c r="AC189" i="17"/>
  <c r="AE189" i="17"/>
  <c r="AF189" i="17"/>
  <c r="AG189" i="17"/>
  <c r="AK189" i="17"/>
  <c r="AJ189" i="17"/>
  <c r="N188" i="17" a="1"/>
  <c r="N188" i="17"/>
  <c r="R188" i="17"/>
  <c r="S188" i="17"/>
  <c r="T188" i="17"/>
  <c r="V188" i="17"/>
  <c r="U188" i="17"/>
  <c r="W188" i="17"/>
  <c r="X188" i="17"/>
  <c r="O188" i="17"/>
  <c r="AA188" i="17"/>
  <c r="AB188" i="17"/>
  <c r="AD188" i="17"/>
  <c r="AC188" i="17"/>
  <c r="AE188" i="17"/>
  <c r="AF188" i="17"/>
  <c r="AG188" i="17"/>
  <c r="AK188" i="17"/>
  <c r="AJ188" i="17"/>
  <c r="N187" i="17" a="1"/>
  <c r="N187" i="17"/>
  <c r="R187" i="17"/>
  <c r="S187" i="17"/>
  <c r="T187" i="17"/>
  <c r="V187" i="17"/>
  <c r="U187" i="17"/>
  <c r="W187" i="17"/>
  <c r="X187" i="17"/>
  <c r="O187" i="17"/>
  <c r="AA187" i="17"/>
  <c r="AB187" i="17"/>
  <c r="AD187" i="17"/>
  <c r="AC187" i="17"/>
  <c r="AE187" i="17"/>
  <c r="AF187" i="17"/>
  <c r="AG187" i="17"/>
  <c r="AK187" i="17"/>
  <c r="AJ187" i="17"/>
  <c r="N186" i="17" a="1"/>
  <c r="N186" i="17"/>
  <c r="R186" i="17"/>
  <c r="S186" i="17"/>
  <c r="T186" i="17"/>
  <c r="V186" i="17"/>
  <c r="U186" i="17"/>
  <c r="W186" i="17"/>
  <c r="X186" i="17"/>
  <c r="O186" i="17"/>
  <c r="AA186" i="17"/>
  <c r="AB186" i="17"/>
  <c r="AD186" i="17"/>
  <c r="AC186" i="17"/>
  <c r="AE186" i="17"/>
  <c r="AF186" i="17"/>
  <c r="AG186" i="17"/>
  <c r="AK186" i="17"/>
  <c r="AJ186" i="17"/>
  <c r="N185" i="17" a="1"/>
  <c r="N185" i="17"/>
  <c r="R185" i="17"/>
  <c r="S185" i="17"/>
  <c r="T185" i="17"/>
  <c r="V185" i="17"/>
  <c r="U185" i="17"/>
  <c r="W185" i="17"/>
  <c r="X185" i="17"/>
  <c r="O185" i="17"/>
  <c r="AA185" i="17"/>
  <c r="AB185" i="17"/>
  <c r="AD185" i="17"/>
  <c r="AC185" i="17"/>
  <c r="AE185" i="17"/>
  <c r="AF185" i="17"/>
  <c r="AG185" i="17"/>
  <c r="AK185" i="17"/>
  <c r="AJ185" i="17"/>
  <c r="N184" i="17" a="1"/>
  <c r="N184" i="17"/>
  <c r="R184" i="17"/>
  <c r="S184" i="17"/>
  <c r="T184" i="17"/>
  <c r="V184" i="17"/>
  <c r="U184" i="17"/>
  <c r="W184" i="17"/>
  <c r="X184" i="17"/>
  <c r="O184" i="17"/>
  <c r="AA184" i="17"/>
  <c r="AB184" i="17"/>
  <c r="AD184" i="17"/>
  <c r="AC184" i="17"/>
  <c r="AE184" i="17"/>
  <c r="AF184" i="17"/>
  <c r="AG184" i="17"/>
  <c r="AK184" i="17"/>
  <c r="AJ184" i="17"/>
  <c r="N183" i="17" a="1"/>
  <c r="N183" i="17"/>
  <c r="R183" i="17"/>
  <c r="S183" i="17"/>
  <c r="T183" i="17"/>
  <c r="V183" i="17"/>
  <c r="U183" i="17"/>
  <c r="W183" i="17"/>
  <c r="X183" i="17"/>
  <c r="O183" i="17"/>
  <c r="AA183" i="17"/>
  <c r="AB183" i="17"/>
  <c r="AD183" i="17"/>
  <c r="AC183" i="17"/>
  <c r="AE183" i="17"/>
  <c r="AF183" i="17"/>
  <c r="AG183" i="17"/>
  <c r="AK183" i="17"/>
  <c r="AJ183" i="17"/>
  <c r="N182" i="17" a="1"/>
  <c r="N182" i="17"/>
  <c r="R182" i="17"/>
  <c r="S182" i="17"/>
  <c r="T182" i="17"/>
  <c r="V182" i="17"/>
  <c r="U182" i="17"/>
  <c r="W182" i="17"/>
  <c r="X182" i="17"/>
  <c r="O182" i="17"/>
  <c r="AA182" i="17"/>
  <c r="AB182" i="17"/>
  <c r="AD182" i="17"/>
  <c r="AC182" i="17"/>
  <c r="AE182" i="17"/>
  <c r="AF182" i="17"/>
  <c r="AG182" i="17"/>
  <c r="AK182" i="17"/>
  <c r="AJ182" i="17"/>
  <c r="N181" i="17" a="1"/>
  <c r="N181" i="17"/>
  <c r="R181" i="17"/>
  <c r="S181" i="17"/>
  <c r="T181" i="17"/>
  <c r="V181" i="17"/>
  <c r="U181" i="17"/>
  <c r="W181" i="17"/>
  <c r="X181" i="17"/>
  <c r="O181" i="17"/>
  <c r="AA181" i="17"/>
  <c r="AB181" i="17"/>
  <c r="AD181" i="17"/>
  <c r="AC181" i="17"/>
  <c r="AE181" i="17"/>
  <c r="AF181" i="17"/>
  <c r="AG181" i="17"/>
  <c r="AK181" i="17"/>
  <c r="AJ181" i="17"/>
  <c r="N180" i="17" a="1"/>
  <c r="N180" i="17"/>
  <c r="R180" i="17"/>
  <c r="S180" i="17"/>
  <c r="T180" i="17"/>
  <c r="V180" i="17"/>
  <c r="U180" i="17"/>
  <c r="W180" i="17"/>
  <c r="X180" i="17"/>
  <c r="O180" i="17"/>
  <c r="AA180" i="17"/>
  <c r="AB180" i="17"/>
  <c r="AD180" i="17"/>
  <c r="AC180" i="17"/>
  <c r="AE180" i="17"/>
  <c r="AF180" i="17"/>
  <c r="AG180" i="17"/>
  <c r="AK180" i="17"/>
  <c r="AJ180" i="17"/>
  <c r="N179" i="17" a="1"/>
  <c r="N179" i="17"/>
  <c r="R179" i="17"/>
  <c r="S179" i="17"/>
  <c r="T179" i="17"/>
  <c r="V179" i="17"/>
  <c r="U179" i="17"/>
  <c r="W179" i="17"/>
  <c r="X179" i="17"/>
  <c r="O179" i="17"/>
  <c r="AA179" i="17"/>
  <c r="AB179" i="17"/>
  <c r="AD179" i="17"/>
  <c r="AC179" i="17"/>
  <c r="AE179" i="17"/>
  <c r="AF179" i="17"/>
  <c r="AG179" i="17"/>
  <c r="AK179" i="17"/>
  <c r="AJ179" i="17"/>
  <c r="N178" i="17" a="1"/>
  <c r="N178" i="17"/>
  <c r="R178" i="17"/>
  <c r="S178" i="17"/>
  <c r="T178" i="17"/>
  <c r="V178" i="17"/>
  <c r="U178" i="17"/>
  <c r="W178" i="17"/>
  <c r="X178" i="17"/>
  <c r="O178" i="17"/>
  <c r="AA178" i="17"/>
  <c r="AB178" i="17"/>
  <c r="AD178" i="17"/>
  <c r="AC178" i="17"/>
  <c r="AE178" i="17"/>
  <c r="AF178" i="17"/>
  <c r="AG178" i="17"/>
  <c r="AK178" i="17"/>
  <c r="AJ178" i="17"/>
  <c r="N177" i="17" a="1"/>
  <c r="N177" i="17"/>
  <c r="R177" i="17"/>
  <c r="S177" i="17"/>
  <c r="T177" i="17"/>
  <c r="V177" i="17"/>
  <c r="U177" i="17"/>
  <c r="W177" i="17"/>
  <c r="X177" i="17"/>
  <c r="O177" i="17"/>
  <c r="AA177" i="17"/>
  <c r="AB177" i="17"/>
  <c r="AD177" i="17"/>
  <c r="AC177" i="17"/>
  <c r="AE177" i="17"/>
  <c r="AF177" i="17"/>
  <c r="AG177" i="17"/>
  <c r="AK177" i="17"/>
  <c r="AJ177" i="17"/>
  <c r="N176" i="17" a="1"/>
  <c r="N176" i="17"/>
  <c r="R176" i="17"/>
  <c r="S176" i="17"/>
  <c r="T176" i="17"/>
  <c r="V176" i="17"/>
  <c r="U176" i="17"/>
  <c r="W176" i="17"/>
  <c r="X176" i="17"/>
  <c r="O176" i="17"/>
  <c r="AA176" i="17"/>
  <c r="AB176" i="17"/>
  <c r="AD176" i="17"/>
  <c r="AC176" i="17"/>
  <c r="AE176" i="17"/>
  <c r="AF176" i="17"/>
  <c r="AG176" i="17"/>
  <c r="AK176" i="17"/>
  <c r="AJ176" i="17"/>
  <c r="N175" i="17" a="1"/>
  <c r="N175" i="17"/>
  <c r="R175" i="17"/>
  <c r="S175" i="17"/>
  <c r="T175" i="17"/>
  <c r="V175" i="17"/>
  <c r="U175" i="17"/>
  <c r="W175" i="17"/>
  <c r="X175" i="17"/>
  <c r="O175" i="17"/>
  <c r="AA175" i="17"/>
  <c r="AB175" i="17"/>
  <c r="AD175" i="17"/>
  <c r="AC175" i="17"/>
  <c r="AE175" i="17"/>
  <c r="AF175" i="17"/>
  <c r="AG175" i="17"/>
  <c r="AK175" i="17"/>
  <c r="AJ175" i="17"/>
  <c r="N174" i="17" a="1"/>
  <c r="N174" i="17"/>
  <c r="R174" i="17"/>
  <c r="S174" i="17"/>
  <c r="T174" i="17"/>
  <c r="V174" i="17"/>
  <c r="U174" i="17"/>
  <c r="W174" i="17"/>
  <c r="X174" i="17"/>
  <c r="O174" i="17"/>
  <c r="AA174" i="17"/>
  <c r="AB174" i="17"/>
  <c r="AD174" i="17"/>
  <c r="AC174" i="17"/>
  <c r="AE174" i="17"/>
  <c r="AF174" i="17"/>
  <c r="AG174" i="17"/>
  <c r="AK174" i="17"/>
  <c r="AJ174" i="17"/>
  <c r="N173" i="17" a="1"/>
  <c r="N173" i="17"/>
  <c r="R173" i="17"/>
  <c r="S173" i="17"/>
  <c r="T173" i="17"/>
  <c r="V173" i="17"/>
  <c r="U173" i="17"/>
  <c r="W173" i="17"/>
  <c r="X173" i="17"/>
  <c r="O173" i="17"/>
  <c r="AA173" i="17"/>
  <c r="AB173" i="17"/>
  <c r="AD173" i="17"/>
  <c r="AC173" i="17"/>
  <c r="AE173" i="17"/>
  <c r="AF173" i="17"/>
  <c r="AG173" i="17"/>
  <c r="AK173" i="17"/>
  <c r="AJ173" i="17"/>
  <c r="N172" i="17" a="1"/>
  <c r="N172" i="17"/>
  <c r="R172" i="17"/>
  <c r="S172" i="17"/>
  <c r="T172" i="17"/>
  <c r="V172" i="17"/>
  <c r="U172" i="17"/>
  <c r="W172" i="17"/>
  <c r="X172" i="17"/>
  <c r="O172" i="17"/>
  <c r="AA172" i="17"/>
  <c r="AB172" i="17"/>
  <c r="AD172" i="17"/>
  <c r="AC172" i="17"/>
  <c r="AE172" i="17"/>
  <c r="AF172" i="17"/>
  <c r="AG172" i="17"/>
  <c r="AK172" i="17"/>
  <c r="AJ172" i="17"/>
  <c r="N171" i="17" a="1"/>
  <c r="N171" i="17"/>
  <c r="R171" i="17"/>
  <c r="S171" i="17"/>
  <c r="T171" i="17"/>
  <c r="V171" i="17"/>
  <c r="U171" i="17"/>
  <c r="W171" i="17"/>
  <c r="X171" i="17"/>
  <c r="O171" i="17"/>
  <c r="AA171" i="17"/>
  <c r="AB171" i="17"/>
  <c r="AD171" i="17"/>
  <c r="AC171" i="17"/>
  <c r="AE171" i="17"/>
  <c r="AF171" i="17"/>
  <c r="AG171" i="17"/>
  <c r="AK171" i="17"/>
  <c r="AJ171" i="17"/>
  <c r="N170" i="17" a="1"/>
  <c r="N170" i="17"/>
  <c r="R170" i="17"/>
  <c r="S170" i="17"/>
  <c r="T170" i="17"/>
  <c r="V170" i="17"/>
  <c r="U170" i="17"/>
  <c r="W170" i="17"/>
  <c r="X170" i="17"/>
  <c r="O170" i="17"/>
  <c r="AA170" i="17"/>
  <c r="AB170" i="17"/>
  <c r="AD170" i="17"/>
  <c r="AC170" i="17"/>
  <c r="AE170" i="17"/>
  <c r="AF170" i="17"/>
  <c r="AG170" i="17"/>
  <c r="AK170" i="17"/>
  <c r="AJ170" i="17"/>
  <c r="N169" i="17" a="1"/>
  <c r="N169" i="17"/>
  <c r="R169" i="17"/>
  <c r="S169" i="17"/>
  <c r="T169" i="17"/>
  <c r="V169" i="17"/>
  <c r="U169" i="17"/>
  <c r="W169" i="17"/>
  <c r="X169" i="17"/>
  <c r="O169" i="17"/>
  <c r="AA169" i="17"/>
  <c r="AB169" i="17"/>
  <c r="AD169" i="17"/>
  <c r="AC169" i="17"/>
  <c r="AE169" i="17"/>
  <c r="AF169" i="17"/>
  <c r="AG169" i="17"/>
  <c r="AK169" i="17"/>
  <c r="AJ169" i="17"/>
  <c r="N168" i="17" a="1"/>
  <c r="N168" i="17"/>
  <c r="R168" i="17"/>
  <c r="S168" i="17"/>
  <c r="T168" i="17"/>
  <c r="V168" i="17"/>
  <c r="U168" i="17"/>
  <c r="W168" i="17"/>
  <c r="X168" i="17"/>
  <c r="O168" i="17"/>
  <c r="AA168" i="17"/>
  <c r="AB168" i="17"/>
  <c r="AD168" i="17"/>
  <c r="AC168" i="17"/>
  <c r="AE168" i="17"/>
  <c r="AF168" i="17"/>
  <c r="AG168" i="17"/>
  <c r="AK168" i="17"/>
  <c r="AJ168" i="17"/>
  <c r="N167" i="17" a="1"/>
  <c r="N167" i="17"/>
  <c r="R167" i="17"/>
  <c r="S167" i="17"/>
  <c r="T167" i="17"/>
  <c r="V167" i="17"/>
  <c r="U167" i="17"/>
  <c r="W167" i="17"/>
  <c r="X167" i="17"/>
  <c r="O167" i="17"/>
  <c r="AA167" i="17"/>
  <c r="AB167" i="17"/>
  <c r="AD167" i="17"/>
  <c r="AC167" i="17"/>
  <c r="AE167" i="17"/>
  <c r="AF167" i="17"/>
  <c r="AG167" i="17"/>
  <c r="AK167" i="17"/>
  <c r="AJ167" i="17"/>
  <c r="N166" i="17" a="1"/>
  <c r="N166" i="17"/>
  <c r="R166" i="17"/>
  <c r="S166" i="17"/>
  <c r="T166" i="17"/>
  <c r="V166" i="17"/>
  <c r="U166" i="17"/>
  <c r="W166" i="17"/>
  <c r="X166" i="17"/>
  <c r="O166" i="17"/>
  <c r="AA166" i="17"/>
  <c r="AB166" i="17"/>
  <c r="AD166" i="17"/>
  <c r="AC166" i="17"/>
  <c r="AE166" i="17"/>
  <c r="AF166" i="17"/>
  <c r="AG166" i="17"/>
  <c r="AK166" i="17"/>
  <c r="AJ166" i="17"/>
  <c r="N165" i="17" a="1"/>
  <c r="N165" i="17"/>
  <c r="R165" i="17"/>
  <c r="S165" i="17"/>
  <c r="T165" i="17"/>
  <c r="V165" i="17"/>
  <c r="U165" i="17"/>
  <c r="W165" i="17"/>
  <c r="X165" i="17"/>
  <c r="O165" i="17"/>
  <c r="AA165" i="17"/>
  <c r="AB165" i="17"/>
  <c r="AD165" i="17"/>
  <c r="AC165" i="17"/>
  <c r="AE165" i="17"/>
  <c r="AF165" i="17"/>
  <c r="AG165" i="17"/>
  <c r="AK165" i="17"/>
  <c r="AJ165" i="17"/>
  <c r="N164" i="17" a="1"/>
  <c r="N164" i="17"/>
  <c r="R164" i="17"/>
  <c r="S164" i="17"/>
  <c r="T164" i="17"/>
  <c r="V164" i="17"/>
  <c r="U164" i="17"/>
  <c r="W164" i="17"/>
  <c r="X164" i="17"/>
  <c r="O164" i="17"/>
  <c r="AA164" i="17"/>
  <c r="AB164" i="17"/>
  <c r="AD164" i="17"/>
  <c r="AC164" i="17"/>
  <c r="AE164" i="17"/>
  <c r="AF164" i="17"/>
  <c r="AG164" i="17"/>
  <c r="AK164" i="17"/>
  <c r="AJ164" i="17"/>
  <c r="N163" i="17" a="1"/>
  <c r="N163" i="17"/>
  <c r="R163" i="17"/>
  <c r="S163" i="17"/>
  <c r="T163" i="17"/>
  <c r="V163" i="17"/>
  <c r="U163" i="17"/>
  <c r="W163" i="17"/>
  <c r="X163" i="17"/>
  <c r="O163" i="17"/>
  <c r="AA163" i="17"/>
  <c r="AB163" i="17"/>
  <c r="AD163" i="17"/>
  <c r="AC163" i="17"/>
  <c r="AE163" i="17"/>
  <c r="AF163" i="17"/>
  <c r="AG163" i="17"/>
  <c r="AK163" i="17"/>
  <c r="AJ163" i="17"/>
  <c r="N162" i="17" a="1"/>
  <c r="N162" i="17"/>
  <c r="R162" i="17"/>
  <c r="S162" i="17"/>
  <c r="T162" i="17"/>
  <c r="V162" i="17"/>
  <c r="U162" i="17"/>
  <c r="W162" i="17"/>
  <c r="X162" i="17"/>
  <c r="O162" i="17"/>
  <c r="AA162" i="17"/>
  <c r="AB162" i="17"/>
  <c r="AD162" i="17"/>
  <c r="AC162" i="17"/>
  <c r="AE162" i="17"/>
  <c r="AF162" i="17"/>
  <c r="AG162" i="17"/>
  <c r="AK162" i="17"/>
  <c r="AJ162" i="17"/>
  <c r="N161" i="17" a="1"/>
  <c r="N161" i="17"/>
  <c r="R161" i="17"/>
  <c r="S161" i="17"/>
  <c r="T161" i="17"/>
  <c r="V161" i="17"/>
  <c r="U161" i="17"/>
  <c r="W161" i="17"/>
  <c r="X161" i="17"/>
  <c r="O161" i="17"/>
  <c r="AA161" i="17"/>
  <c r="AB161" i="17"/>
  <c r="AD161" i="17"/>
  <c r="AC161" i="17"/>
  <c r="AE161" i="17"/>
  <c r="AF161" i="17"/>
  <c r="AG161" i="17"/>
  <c r="AK161" i="17"/>
  <c r="AJ161" i="17"/>
  <c r="N160" i="17" a="1"/>
  <c r="N160" i="17"/>
  <c r="R160" i="17"/>
  <c r="S160" i="17"/>
  <c r="T160" i="17"/>
  <c r="V160" i="17"/>
  <c r="U160" i="17"/>
  <c r="W160" i="17"/>
  <c r="X160" i="17"/>
  <c r="O160" i="17"/>
  <c r="AA160" i="17"/>
  <c r="AB160" i="17"/>
  <c r="AD160" i="17"/>
  <c r="AC160" i="17"/>
  <c r="AE160" i="17"/>
  <c r="AF160" i="17"/>
  <c r="AG160" i="17"/>
  <c r="AK160" i="17"/>
  <c r="AJ160" i="17"/>
  <c r="N159" i="17" a="1"/>
  <c r="N159" i="17"/>
  <c r="R159" i="17"/>
  <c r="S159" i="17"/>
  <c r="T159" i="17"/>
  <c r="V159" i="17"/>
  <c r="U159" i="17"/>
  <c r="W159" i="17"/>
  <c r="X159" i="17"/>
  <c r="O159" i="17"/>
  <c r="AA159" i="17"/>
  <c r="AB159" i="17"/>
  <c r="AD159" i="17"/>
  <c r="AC159" i="17"/>
  <c r="AE159" i="17"/>
  <c r="AF159" i="17"/>
  <c r="AG159" i="17"/>
  <c r="AK159" i="17"/>
  <c r="AJ159" i="17"/>
  <c r="N158" i="17" a="1"/>
  <c r="N158" i="17"/>
  <c r="R158" i="17"/>
  <c r="S158" i="17"/>
  <c r="T158" i="17"/>
  <c r="V158" i="17"/>
  <c r="U158" i="17"/>
  <c r="W158" i="17"/>
  <c r="X158" i="17"/>
  <c r="O158" i="17"/>
  <c r="AA158" i="17"/>
  <c r="AB158" i="17"/>
  <c r="AD158" i="17"/>
  <c r="AC158" i="17"/>
  <c r="AE158" i="17"/>
  <c r="AF158" i="17"/>
  <c r="AG158" i="17"/>
  <c r="AK158" i="17"/>
  <c r="AJ158" i="17"/>
  <c r="N157" i="17" a="1"/>
  <c r="N157" i="17"/>
  <c r="R157" i="17"/>
  <c r="S157" i="17"/>
  <c r="T157" i="17"/>
  <c r="V157" i="17"/>
  <c r="U157" i="17"/>
  <c r="W157" i="17"/>
  <c r="X157" i="17"/>
  <c r="O157" i="17"/>
  <c r="AA157" i="17"/>
  <c r="AB157" i="17"/>
  <c r="AD157" i="17"/>
  <c r="AC157" i="17"/>
  <c r="AE157" i="17"/>
  <c r="AF157" i="17"/>
  <c r="AG157" i="17"/>
  <c r="AK157" i="17"/>
  <c r="AJ157" i="17"/>
  <c r="N156" i="17" a="1"/>
  <c r="N156" i="17"/>
  <c r="R156" i="17"/>
  <c r="S156" i="17"/>
  <c r="T156" i="17"/>
  <c r="V156" i="17"/>
  <c r="U156" i="17"/>
  <c r="W156" i="17"/>
  <c r="X156" i="17"/>
  <c r="O156" i="17"/>
  <c r="AA156" i="17"/>
  <c r="AB156" i="17"/>
  <c r="AD156" i="17"/>
  <c r="AC156" i="17"/>
  <c r="AE156" i="17"/>
  <c r="AF156" i="17"/>
  <c r="AG156" i="17"/>
  <c r="AK156" i="17"/>
  <c r="AJ156" i="17"/>
  <c r="N155" i="17" a="1"/>
  <c r="N155" i="17"/>
  <c r="R155" i="17"/>
  <c r="S155" i="17"/>
  <c r="T155" i="17"/>
  <c r="V155" i="17"/>
  <c r="U155" i="17"/>
  <c r="W155" i="17"/>
  <c r="X155" i="17"/>
  <c r="O155" i="17"/>
  <c r="AA155" i="17"/>
  <c r="AB155" i="17"/>
  <c r="AD155" i="17"/>
  <c r="AC155" i="17"/>
  <c r="AE155" i="17"/>
  <c r="AF155" i="17"/>
  <c r="AG155" i="17"/>
  <c r="AK155" i="17"/>
  <c r="AJ155" i="17"/>
  <c r="N154" i="17" a="1"/>
  <c r="N154" i="17"/>
  <c r="R154" i="17"/>
  <c r="S154" i="17"/>
  <c r="T154" i="17"/>
  <c r="V154" i="17"/>
  <c r="U154" i="17"/>
  <c r="W154" i="17"/>
  <c r="X154" i="17"/>
  <c r="O154" i="17"/>
  <c r="AA154" i="17"/>
  <c r="AB154" i="17"/>
  <c r="AD154" i="17"/>
  <c r="AC154" i="17"/>
  <c r="AE154" i="17"/>
  <c r="AF154" i="17"/>
  <c r="AG154" i="17"/>
  <c r="AK154" i="17"/>
  <c r="AJ154" i="17"/>
  <c r="N153" i="17" a="1"/>
  <c r="N153" i="17"/>
  <c r="R153" i="17"/>
  <c r="S153" i="17"/>
  <c r="T153" i="17"/>
  <c r="V153" i="17"/>
  <c r="U153" i="17"/>
  <c r="W153" i="17"/>
  <c r="X153" i="17"/>
  <c r="O153" i="17"/>
  <c r="AA153" i="17"/>
  <c r="AB153" i="17"/>
  <c r="AD153" i="17"/>
  <c r="AC153" i="17"/>
  <c r="AE153" i="17"/>
  <c r="AF153" i="17"/>
  <c r="AG153" i="17"/>
  <c r="AK153" i="17"/>
  <c r="AJ153" i="17"/>
  <c r="N152" i="17" a="1"/>
  <c r="N152" i="17"/>
  <c r="R152" i="17"/>
  <c r="S152" i="17"/>
  <c r="T152" i="17"/>
  <c r="V152" i="17"/>
  <c r="U152" i="17"/>
  <c r="W152" i="17"/>
  <c r="X152" i="17"/>
  <c r="O152" i="17"/>
  <c r="AA152" i="17"/>
  <c r="AB152" i="17"/>
  <c r="AD152" i="17"/>
  <c r="AC152" i="17"/>
  <c r="AE152" i="17"/>
  <c r="AF152" i="17"/>
  <c r="AG152" i="17"/>
  <c r="AK152" i="17"/>
  <c r="AJ152" i="17"/>
  <c r="N151" i="17" a="1"/>
  <c r="N151" i="17"/>
  <c r="R151" i="17"/>
  <c r="S151" i="17"/>
  <c r="T151" i="17"/>
  <c r="V151" i="17"/>
  <c r="U151" i="17"/>
  <c r="W151" i="17"/>
  <c r="X151" i="17"/>
  <c r="O151" i="17"/>
  <c r="AA151" i="17"/>
  <c r="AB151" i="17"/>
  <c r="AD151" i="17"/>
  <c r="AC151" i="17"/>
  <c r="AE151" i="17"/>
  <c r="AF151" i="17"/>
  <c r="AG151" i="17"/>
  <c r="AK151" i="17"/>
  <c r="AJ151" i="17"/>
  <c r="N150" i="17" a="1"/>
  <c r="N150" i="17"/>
  <c r="R150" i="17"/>
  <c r="S150" i="17"/>
  <c r="T150" i="17"/>
  <c r="V150" i="17"/>
  <c r="U150" i="17"/>
  <c r="W150" i="17"/>
  <c r="X150" i="17"/>
  <c r="O150" i="17"/>
  <c r="AA150" i="17"/>
  <c r="AB150" i="17"/>
  <c r="AD150" i="17"/>
  <c r="AC150" i="17"/>
  <c r="AE150" i="17"/>
  <c r="AF150" i="17"/>
  <c r="AG150" i="17"/>
  <c r="AK150" i="17"/>
  <c r="AJ150" i="17"/>
  <c r="N149" i="17" a="1"/>
  <c r="N149" i="17"/>
  <c r="R149" i="17"/>
  <c r="S149" i="17"/>
  <c r="T149" i="17"/>
  <c r="V149" i="17"/>
  <c r="U149" i="17"/>
  <c r="W149" i="17"/>
  <c r="X149" i="17"/>
  <c r="O149" i="17"/>
  <c r="AA149" i="17"/>
  <c r="AB149" i="17"/>
  <c r="AD149" i="17"/>
  <c r="AC149" i="17"/>
  <c r="AE149" i="17"/>
  <c r="AF149" i="17"/>
  <c r="AG149" i="17"/>
  <c r="AK149" i="17"/>
  <c r="AJ149" i="17"/>
  <c r="N148" i="17" a="1"/>
  <c r="N148" i="17"/>
  <c r="R148" i="17"/>
  <c r="S148" i="17"/>
  <c r="T148" i="17"/>
  <c r="V148" i="17"/>
  <c r="U148" i="17"/>
  <c r="W148" i="17"/>
  <c r="X148" i="17"/>
  <c r="O148" i="17"/>
  <c r="AA148" i="17"/>
  <c r="AB148" i="17"/>
  <c r="AD148" i="17"/>
  <c r="AC148" i="17"/>
  <c r="AE148" i="17"/>
  <c r="AF148" i="17"/>
  <c r="AG148" i="17"/>
  <c r="AK148" i="17"/>
  <c r="AJ148" i="17"/>
  <c r="N147" i="17" a="1"/>
  <c r="N147" i="17"/>
  <c r="R147" i="17"/>
  <c r="S147" i="17"/>
  <c r="T147" i="17"/>
  <c r="V147" i="17"/>
  <c r="U147" i="17"/>
  <c r="W147" i="17"/>
  <c r="X147" i="17"/>
  <c r="O147" i="17"/>
  <c r="AA147" i="17"/>
  <c r="AB147" i="17"/>
  <c r="AD147" i="17"/>
  <c r="AC147" i="17"/>
  <c r="AE147" i="17"/>
  <c r="AF147" i="17"/>
  <c r="AG147" i="17"/>
  <c r="AK147" i="17"/>
  <c r="AJ147" i="17"/>
  <c r="N146" i="17" a="1"/>
  <c r="N146" i="17"/>
  <c r="R146" i="17"/>
  <c r="S146" i="17"/>
  <c r="T146" i="17"/>
  <c r="V146" i="17"/>
  <c r="U146" i="17"/>
  <c r="W146" i="17"/>
  <c r="X146" i="17"/>
  <c r="O146" i="17"/>
  <c r="AA146" i="17"/>
  <c r="AB146" i="17"/>
  <c r="AD146" i="17"/>
  <c r="AC146" i="17"/>
  <c r="AE146" i="17"/>
  <c r="AF146" i="17"/>
  <c r="AG146" i="17"/>
  <c r="AK146" i="17"/>
  <c r="AJ146" i="17"/>
  <c r="N145" i="17" a="1"/>
  <c r="N145" i="17"/>
  <c r="R145" i="17"/>
  <c r="S145" i="17"/>
  <c r="T145" i="17"/>
  <c r="V145" i="17"/>
  <c r="U145" i="17"/>
  <c r="W145" i="17"/>
  <c r="X145" i="17"/>
  <c r="O145" i="17"/>
  <c r="AA145" i="17"/>
  <c r="AB145" i="17"/>
  <c r="AD145" i="17"/>
  <c r="AC145" i="17"/>
  <c r="AE145" i="17"/>
  <c r="AF145" i="17"/>
  <c r="AG145" i="17"/>
  <c r="AK145" i="17"/>
  <c r="AJ145" i="17"/>
  <c r="N144" i="17" a="1"/>
  <c r="N144" i="17"/>
  <c r="R144" i="17"/>
  <c r="S144" i="17"/>
  <c r="T144" i="17"/>
  <c r="V144" i="17"/>
  <c r="U144" i="17"/>
  <c r="W144" i="17"/>
  <c r="X144" i="17"/>
  <c r="O144" i="17"/>
  <c r="AA144" i="17"/>
  <c r="AB144" i="17"/>
  <c r="AD144" i="17"/>
  <c r="AC144" i="17"/>
  <c r="AE144" i="17"/>
  <c r="AF144" i="17"/>
  <c r="AG144" i="17"/>
  <c r="AK144" i="17"/>
  <c r="AJ144" i="17"/>
  <c r="N143" i="17" a="1"/>
  <c r="N143" i="17"/>
  <c r="R143" i="17"/>
  <c r="S143" i="17"/>
  <c r="T143" i="17"/>
  <c r="V143" i="17"/>
  <c r="U143" i="17"/>
  <c r="W143" i="17"/>
  <c r="X143" i="17"/>
  <c r="O143" i="17"/>
  <c r="AA143" i="17"/>
  <c r="AB143" i="17"/>
  <c r="AD143" i="17"/>
  <c r="AC143" i="17"/>
  <c r="AE143" i="17"/>
  <c r="AF143" i="17"/>
  <c r="AG143" i="17"/>
  <c r="AK143" i="17"/>
  <c r="AJ143" i="17"/>
  <c r="N142" i="17" a="1"/>
  <c r="N142" i="17"/>
  <c r="R142" i="17"/>
  <c r="S142" i="17"/>
  <c r="T142" i="17"/>
  <c r="V142" i="17"/>
  <c r="U142" i="17"/>
  <c r="W142" i="17"/>
  <c r="X142" i="17"/>
  <c r="O142" i="17"/>
  <c r="AA142" i="17"/>
  <c r="AB142" i="17"/>
  <c r="AD142" i="17"/>
  <c r="AC142" i="17"/>
  <c r="AE142" i="17"/>
  <c r="AF142" i="17"/>
  <c r="AG142" i="17"/>
  <c r="AK142" i="17"/>
  <c r="AJ142" i="17"/>
  <c r="N141" i="17" a="1"/>
  <c r="N141" i="17"/>
  <c r="R141" i="17"/>
  <c r="S141" i="17"/>
  <c r="T141" i="17"/>
  <c r="V141" i="17"/>
  <c r="U141" i="17"/>
  <c r="W141" i="17"/>
  <c r="X141" i="17"/>
  <c r="O141" i="17"/>
  <c r="AA141" i="17"/>
  <c r="AB141" i="17"/>
  <c r="AD141" i="17"/>
  <c r="AC141" i="17"/>
  <c r="AE141" i="17"/>
  <c r="AF141" i="17"/>
  <c r="AG141" i="17"/>
  <c r="AK141" i="17"/>
  <c r="AJ141" i="17"/>
  <c r="N140" i="17" a="1"/>
  <c r="N140" i="17"/>
  <c r="R140" i="17"/>
  <c r="S140" i="17"/>
  <c r="T140" i="17"/>
  <c r="V140" i="17"/>
  <c r="U140" i="17"/>
  <c r="W140" i="17"/>
  <c r="X140" i="17"/>
  <c r="O140" i="17"/>
  <c r="AA140" i="17"/>
  <c r="AB140" i="17"/>
  <c r="AD140" i="17"/>
  <c r="AC140" i="17"/>
  <c r="AE140" i="17"/>
  <c r="AF140" i="17"/>
  <c r="AG140" i="17"/>
  <c r="AK140" i="17"/>
  <c r="AJ140" i="17"/>
  <c r="N139" i="17" a="1"/>
  <c r="N139" i="17"/>
  <c r="R139" i="17"/>
  <c r="S139" i="17"/>
  <c r="T139" i="17"/>
  <c r="V139" i="17"/>
  <c r="U139" i="17"/>
  <c r="W139" i="17"/>
  <c r="X139" i="17"/>
  <c r="O139" i="17"/>
  <c r="AA139" i="17"/>
  <c r="AB139" i="17"/>
  <c r="AD139" i="17"/>
  <c r="AC139" i="17"/>
  <c r="AE139" i="17"/>
  <c r="AF139" i="17"/>
  <c r="AG139" i="17"/>
  <c r="AK139" i="17"/>
  <c r="AJ139" i="17"/>
  <c r="N138" i="17" a="1"/>
  <c r="N138" i="17"/>
  <c r="R138" i="17"/>
  <c r="S138" i="17"/>
  <c r="T138" i="17"/>
  <c r="V138" i="17"/>
  <c r="U138" i="17"/>
  <c r="W138" i="17"/>
  <c r="X138" i="17"/>
  <c r="O138" i="17"/>
  <c r="AA138" i="17"/>
  <c r="AB138" i="17"/>
  <c r="AD138" i="17"/>
  <c r="AC138" i="17"/>
  <c r="AE138" i="17"/>
  <c r="AF138" i="17"/>
  <c r="AG138" i="17"/>
  <c r="AK138" i="17"/>
  <c r="AJ138" i="17"/>
  <c r="N137" i="17" a="1"/>
  <c r="N137" i="17"/>
  <c r="R137" i="17"/>
  <c r="S137" i="17"/>
  <c r="T137" i="17"/>
  <c r="V137" i="17"/>
  <c r="U137" i="17"/>
  <c r="W137" i="17"/>
  <c r="X137" i="17"/>
  <c r="O137" i="17"/>
  <c r="AA137" i="17"/>
  <c r="AB137" i="17"/>
  <c r="AD137" i="17"/>
  <c r="AC137" i="17"/>
  <c r="AE137" i="17"/>
  <c r="AF137" i="17"/>
  <c r="AG137" i="17"/>
  <c r="AK137" i="17"/>
  <c r="AJ137" i="17"/>
  <c r="N136" i="17" a="1"/>
  <c r="N136" i="17"/>
  <c r="R136" i="17"/>
  <c r="S136" i="17"/>
  <c r="T136" i="17"/>
  <c r="V136" i="17"/>
  <c r="U136" i="17"/>
  <c r="W136" i="17"/>
  <c r="X136" i="17"/>
  <c r="O136" i="17"/>
  <c r="AA136" i="17"/>
  <c r="AB136" i="17"/>
  <c r="AD136" i="17"/>
  <c r="AC136" i="17"/>
  <c r="AE136" i="17"/>
  <c r="AF136" i="17"/>
  <c r="AG136" i="17"/>
  <c r="AK136" i="17"/>
  <c r="AJ136" i="17"/>
  <c r="N135" i="17" a="1"/>
  <c r="N135" i="17"/>
  <c r="R135" i="17"/>
  <c r="S135" i="17"/>
  <c r="T135" i="17"/>
  <c r="V135" i="17"/>
  <c r="U135" i="17"/>
  <c r="W135" i="17"/>
  <c r="X135" i="17"/>
  <c r="O135" i="17"/>
  <c r="AA135" i="17"/>
  <c r="AB135" i="17"/>
  <c r="AD135" i="17"/>
  <c r="AC135" i="17"/>
  <c r="AE135" i="17"/>
  <c r="AF135" i="17"/>
  <c r="AG135" i="17"/>
  <c r="AK135" i="17"/>
  <c r="AJ135" i="17"/>
  <c r="N134" i="17" a="1"/>
  <c r="N134" i="17"/>
  <c r="R134" i="17"/>
  <c r="S134" i="17"/>
  <c r="T134" i="17"/>
  <c r="V134" i="17"/>
  <c r="U134" i="17"/>
  <c r="W134" i="17"/>
  <c r="X134" i="17"/>
  <c r="O134" i="17"/>
  <c r="AA134" i="17"/>
  <c r="AB134" i="17"/>
  <c r="AD134" i="17"/>
  <c r="AC134" i="17"/>
  <c r="AE134" i="17"/>
  <c r="AF134" i="17"/>
  <c r="AG134" i="17"/>
  <c r="AK134" i="17"/>
  <c r="AJ134" i="17"/>
  <c r="N133" i="17" a="1"/>
  <c r="N133" i="17"/>
  <c r="R133" i="17"/>
  <c r="S133" i="17"/>
  <c r="T133" i="17"/>
  <c r="V133" i="17"/>
  <c r="U133" i="17"/>
  <c r="W133" i="17"/>
  <c r="X133" i="17"/>
  <c r="O133" i="17"/>
  <c r="AA133" i="17"/>
  <c r="AB133" i="17"/>
  <c r="AD133" i="17"/>
  <c r="AC133" i="17"/>
  <c r="AE133" i="17"/>
  <c r="AF133" i="17"/>
  <c r="AG133" i="17"/>
  <c r="AK133" i="17"/>
  <c r="AJ133" i="17"/>
  <c r="N132" i="17" a="1"/>
  <c r="N132" i="17"/>
  <c r="R132" i="17"/>
  <c r="S132" i="17"/>
  <c r="T132" i="17"/>
  <c r="V132" i="17"/>
  <c r="U132" i="17"/>
  <c r="W132" i="17"/>
  <c r="X132" i="17"/>
  <c r="O132" i="17"/>
  <c r="AA132" i="17"/>
  <c r="AB132" i="17"/>
  <c r="AD132" i="17"/>
  <c r="AC132" i="17"/>
  <c r="AE132" i="17"/>
  <c r="AF132" i="17"/>
  <c r="AG132" i="17"/>
  <c r="AK132" i="17"/>
  <c r="AJ132" i="17"/>
  <c r="N131" i="17" a="1"/>
  <c r="N131" i="17"/>
  <c r="R131" i="17"/>
  <c r="S131" i="17"/>
  <c r="T131" i="17"/>
  <c r="V131" i="17"/>
  <c r="U131" i="17"/>
  <c r="W131" i="17"/>
  <c r="X131" i="17"/>
  <c r="O131" i="17"/>
  <c r="AA131" i="17"/>
  <c r="AB131" i="17"/>
  <c r="AD131" i="17"/>
  <c r="AC131" i="17"/>
  <c r="AE131" i="17"/>
  <c r="AF131" i="17"/>
  <c r="AG131" i="17"/>
  <c r="AK131" i="17"/>
  <c r="AJ131" i="17"/>
  <c r="N130" i="17" a="1"/>
  <c r="N130" i="17"/>
  <c r="R130" i="17"/>
  <c r="S130" i="17"/>
  <c r="T130" i="17"/>
  <c r="V130" i="17"/>
  <c r="U130" i="17"/>
  <c r="W130" i="17"/>
  <c r="X130" i="17"/>
  <c r="O130" i="17"/>
  <c r="AA130" i="17"/>
  <c r="AB130" i="17"/>
  <c r="AD130" i="17"/>
  <c r="AC130" i="17"/>
  <c r="AE130" i="17"/>
  <c r="AF130" i="17"/>
  <c r="AG130" i="17"/>
  <c r="AK130" i="17"/>
  <c r="AJ130" i="17"/>
  <c r="N129" i="17" a="1"/>
  <c r="N129" i="17"/>
  <c r="R129" i="17"/>
  <c r="S129" i="17"/>
  <c r="T129" i="17"/>
  <c r="V129" i="17"/>
  <c r="U129" i="17"/>
  <c r="W129" i="17"/>
  <c r="X129" i="17"/>
  <c r="O129" i="17"/>
  <c r="AA129" i="17"/>
  <c r="AB129" i="17"/>
  <c r="AD129" i="17"/>
  <c r="AC129" i="17"/>
  <c r="AE129" i="17"/>
  <c r="AF129" i="17"/>
  <c r="AG129" i="17"/>
  <c r="AK129" i="17"/>
  <c r="AJ129" i="17"/>
  <c r="N128" i="17" a="1"/>
  <c r="N128" i="17"/>
  <c r="R128" i="17"/>
  <c r="S128" i="17"/>
  <c r="T128" i="17"/>
  <c r="V128" i="17"/>
  <c r="U128" i="17"/>
  <c r="W128" i="17"/>
  <c r="X128" i="17"/>
  <c r="O128" i="17"/>
  <c r="AA128" i="17"/>
  <c r="AB128" i="17"/>
  <c r="AD128" i="17"/>
  <c r="AC128" i="17"/>
  <c r="AE128" i="17"/>
  <c r="AF128" i="17"/>
  <c r="AG128" i="17"/>
  <c r="AK128" i="17"/>
  <c r="AJ128" i="17"/>
  <c r="N127" i="17" a="1"/>
  <c r="N127" i="17"/>
  <c r="R127" i="17"/>
  <c r="S127" i="17"/>
  <c r="T127" i="17"/>
  <c r="V127" i="17"/>
  <c r="U127" i="17"/>
  <c r="W127" i="17"/>
  <c r="X127" i="17"/>
  <c r="O127" i="17"/>
  <c r="AA127" i="17"/>
  <c r="AB127" i="17"/>
  <c r="AD127" i="17"/>
  <c r="AC127" i="17"/>
  <c r="AE127" i="17"/>
  <c r="AF127" i="17"/>
  <c r="AG127" i="17"/>
  <c r="AK127" i="17"/>
  <c r="AJ127" i="17"/>
  <c r="N126" i="17" a="1"/>
  <c r="N126" i="17"/>
  <c r="R126" i="17"/>
  <c r="S126" i="17"/>
  <c r="T126" i="17"/>
  <c r="V126" i="17"/>
  <c r="U126" i="17"/>
  <c r="W126" i="17"/>
  <c r="X126" i="17"/>
  <c r="O126" i="17"/>
  <c r="AA126" i="17"/>
  <c r="AB126" i="17"/>
  <c r="AD126" i="17"/>
  <c r="AC126" i="17"/>
  <c r="AE126" i="17"/>
  <c r="AF126" i="17"/>
  <c r="AG126" i="17"/>
  <c r="AK126" i="17"/>
  <c r="AJ126" i="17"/>
  <c r="N125" i="17" a="1"/>
  <c r="N125" i="17"/>
  <c r="R125" i="17"/>
  <c r="S125" i="17"/>
  <c r="T125" i="17"/>
  <c r="V125" i="17"/>
  <c r="U125" i="17"/>
  <c r="W125" i="17"/>
  <c r="X125" i="17"/>
  <c r="O125" i="17"/>
  <c r="AA125" i="17"/>
  <c r="AB125" i="17"/>
  <c r="AD125" i="17"/>
  <c r="AC125" i="17"/>
  <c r="AE125" i="17"/>
  <c r="AF125" i="17"/>
  <c r="AG125" i="17"/>
  <c r="AK125" i="17"/>
  <c r="AJ125" i="17"/>
  <c r="N124" i="17" a="1"/>
  <c r="N124" i="17"/>
  <c r="R124" i="17"/>
  <c r="S124" i="17"/>
  <c r="T124" i="17"/>
  <c r="V124" i="17"/>
  <c r="U124" i="17"/>
  <c r="W124" i="17"/>
  <c r="X124" i="17"/>
  <c r="O124" i="17"/>
  <c r="AA124" i="17"/>
  <c r="AB124" i="17"/>
  <c r="AD124" i="17"/>
  <c r="AC124" i="17"/>
  <c r="AE124" i="17"/>
  <c r="AF124" i="17"/>
  <c r="AG124" i="17"/>
  <c r="AK124" i="17"/>
  <c r="AJ124" i="17"/>
  <c r="N123" i="17" a="1"/>
  <c r="N123" i="17"/>
  <c r="R123" i="17"/>
  <c r="S123" i="17"/>
  <c r="T123" i="17"/>
  <c r="V123" i="17"/>
  <c r="U123" i="17"/>
  <c r="W123" i="17"/>
  <c r="X123" i="17"/>
  <c r="O123" i="17"/>
  <c r="AA123" i="17"/>
  <c r="AB123" i="17"/>
  <c r="AD123" i="17"/>
  <c r="AC123" i="17"/>
  <c r="AE123" i="17"/>
  <c r="AF123" i="17"/>
  <c r="AG123" i="17"/>
  <c r="AK123" i="17"/>
  <c r="AJ123" i="17"/>
  <c r="N122" i="17" a="1"/>
  <c r="N122" i="17"/>
  <c r="R122" i="17"/>
  <c r="S122" i="17"/>
  <c r="T122" i="17"/>
  <c r="V122" i="17"/>
  <c r="U122" i="17"/>
  <c r="W122" i="17"/>
  <c r="X122" i="17"/>
  <c r="O122" i="17"/>
  <c r="AA122" i="17"/>
  <c r="AB122" i="17"/>
  <c r="AD122" i="17"/>
  <c r="AC122" i="17"/>
  <c r="AE122" i="17"/>
  <c r="AF122" i="17"/>
  <c r="AG122" i="17"/>
  <c r="AK122" i="17"/>
  <c r="AJ122" i="17"/>
  <c r="N121" i="17" a="1"/>
  <c r="N121" i="17"/>
  <c r="R121" i="17"/>
  <c r="S121" i="17"/>
  <c r="T121" i="17"/>
  <c r="V121" i="17"/>
  <c r="U121" i="17"/>
  <c r="W121" i="17"/>
  <c r="X121" i="17"/>
  <c r="O121" i="17"/>
  <c r="AA121" i="17"/>
  <c r="AB121" i="17"/>
  <c r="AD121" i="17"/>
  <c r="AC121" i="17"/>
  <c r="AE121" i="17"/>
  <c r="AF121" i="17"/>
  <c r="AG121" i="17"/>
  <c r="AK121" i="17"/>
  <c r="AJ121" i="17"/>
  <c r="N120" i="17" a="1"/>
  <c r="N120" i="17"/>
  <c r="R120" i="17"/>
  <c r="S120" i="17"/>
  <c r="T120" i="17"/>
  <c r="V120" i="17"/>
  <c r="U120" i="17"/>
  <c r="W120" i="17"/>
  <c r="X120" i="17"/>
  <c r="O120" i="17"/>
  <c r="AA120" i="17"/>
  <c r="AB120" i="17"/>
  <c r="AD120" i="17"/>
  <c r="AC120" i="17"/>
  <c r="AE120" i="17"/>
  <c r="AF120" i="17"/>
  <c r="AG120" i="17"/>
  <c r="AK120" i="17"/>
  <c r="AJ120" i="17"/>
  <c r="N119" i="17" a="1"/>
  <c r="N119" i="17"/>
  <c r="R119" i="17"/>
  <c r="S119" i="17"/>
  <c r="T119" i="17"/>
  <c r="V119" i="17"/>
  <c r="U119" i="17"/>
  <c r="W119" i="17"/>
  <c r="X119" i="17"/>
  <c r="O119" i="17"/>
  <c r="AA119" i="17"/>
  <c r="AB119" i="17"/>
  <c r="AD119" i="17"/>
  <c r="AC119" i="17"/>
  <c r="AE119" i="17"/>
  <c r="AF119" i="17"/>
  <c r="AG119" i="17"/>
  <c r="AK119" i="17"/>
  <c r="AJ119" i="17"/>
  <c r="N118" i="17" a="1"/>
  <c r="N118" i="17"/>
  <c r="R118" i="17"/>
  <c r="S118" i="17"/>
  <c r="T118" i="17"/>
  <c r="V118" i="17"/>
  <c r="U118" i="17"/>
  <c r="W118" i="17"/>
  <c r="X118" i="17"/>
  <c r="O118" i="17"/>
  <c r="AA118" i="17"/>
  <c r="AB118" i="17"/>
  <c r="AD118" i="17"/>
  <c r="AC118" i="17"/>
  <c r="AE118" i="17"/>
  <c r="AF118" i="17"/>
  <c r="AG118" i="17"/>
  <c r="AK118" i="17"/>
  <c r="AJ118" i="17"/>
  <c r="N117" i="17" a="1"/>
  <c r="N117" i="17"/>
  <c r="R117" i="17"/>
  <c r="S117" i="17"/>
  <c r="T117" i="17"/>
  <c r="V117" i="17"/>
  <c r="U117" i="17"/>
  <c r="W117" i="17"/>
  <c r="X117" i="17"/>
  <c r="O117" i="17"/>
  <c r="AA117" i="17"/>
  <c r="AB117" i="17"/>
  <c r="AD117" i="17"/>
  <c r="AC117" i="17"/>
  <c r="AE117" i="17"/>
  <c r="AF117" i="17"/>
  <c r="AG117" i="17"/>
  <c r="AK117" i="17"/>
  <c r="AJ117" i="17"/>
  <c r="N116" i="17" a="1"/>
  <c r="N116" i="17"/>
  <c r="R116" i="17"/>
  <c r="S116" i="17"/>
  <c r="T116" i="17"/>
  <c r="V116" i="17"/>
  <c r="U116" i="17"/>
  <c r="W116" i="17"/>
  <c r="X116" i="17"/>
  <c r="O116" i="17"/>
  <c r="AA116" i="17"/>
  <c r="AB116" i="17"/>
  <c r="AD116" i="17"/>
  <c r="AC116" i="17"/>
  <c r="AE116" i="17"/>
  <c r="AF116" i="17"/>
  <c r="AG116" i="17"/>
  <c r="AK116" i="17"/>
  <c r="AJ116" i="17"/>
  <c r="N115" i="17" a="1"/>
  <c r="N115" i="17"/>
  <c r="R115" i="17"/>
  <c r="S115" i="17"/>
  <c r="T115" i="17"/>
  <c r="V115" i="17"/>
  <c r="U115" i="17"/>
  <c r="W115" i="17"/>
  <c r="X115" i="17"/>
  <c r="O115" i="17"/>
  <c r="AA115" i="17"/>
  <c r="AB115" i="17"/>
  <c r="AD115" i="17"/>
  <c r="AC115" i="17"/>
  <c r="AE115" i="17"/>
  <c r="AF115" i="17"/>
  <c r="AG115" i="17"/>
  <c r="AK115" i="17"/>
  <c r="AJ115" i="17"/>
  <c r="N114" i="17" a="1"/>
  <c r="N114" i="17"/>
  <c r="R114" i="17"/>
  <c r="S114" i="17"/>
  <c r="T114" i="17"/>
  <c r="V114" i="17"/>
  <c r="U114" i="17"/>
  <c r="W114" i="17"/>
  <c r="X114" i="17"/>
  <c r="O114" i="17"/>
  <c r="AA114" i="17"/>
  <c r="AB114" i="17"/>
  <c r="AD114" i="17"/>
  <c r="AC114" i="17"/>
  <c r="AE114" i="17"/>
  <c r="AF114" i="17"/>
  <c r="AG114" i="17"/>
  <c r="AK114" i="17"/>
  <c r="AJ114" i="17"/>
  <c r="N113" i="17" a="1"/>
  <c r="N113" i="17"/>
  <c r="R113" i="17"/>
  <c r="S113" i="17"/>
  <c r="T113" i="17"/>
  <c r="V113" i="17"/>
  <c r="U113" i="17"/>
  <c r="W113" i="17"/>
  <c r="X113" i="17"/>
  <c r="O113" i="17"/>
  <c r="AA113" i="17"/>
  <c r="AB113" i="17"/>
  <c r="AD113" i="17"/>
  <c r="AC113" i="17"/>
  <c r="AE113" i="17"/>
  <c r="AF113" i="17"/>
  <c r="AG113" i="17"/>
  <c r="AK113" i="17"/>
  <c r="AJ113" i="17"/>
  <c r="N112" i="17" a="1"/>
  <c r="N112" i="17"/>
  <c r="R112" i="17"/>
  <c r="S112" i="17"/>
  <c r="T112" i="17"/>
  <c r="V112" i="17"/>
  <c r="U112" i="17"/>
  <c r="W112" i="17"/>
  <c r="X112" i="17"/>
  <c r="O112" i="17"/>
  <c r="AA112" i="17"/>
  <c r="AB112" i="17"/>
  <c r="AD112" i="17"/>
  <c r="AC112" i="17"/>
  <c r="AE112" i="17"/>
  <c r="AF112" i="17"/>
  <c r="AG112" i="17"/>
  <c r="AK112" i="17"/>
  <c r="AJ112" i="17"/>
  <c r="N111" i="17" a="1"/>
  <c r="N111" i="17"/>
  <c r="R111" i="17"/>
  <c r="S111" i="17"/>
  <c r="T111" i="17"/>
  <c r="V111" i="17"/>
  <c r="U111" i="17"/>
  <c r="W111" i="17"/>
  <c r="X111" i="17"/>
  <c r="O111" i="17"/>
  <c r="AA111" i="17"/>
  <c r="AB111" i="17"/>
  <c r="AD111" i="17"/>
  <c r="AC111" i="17"/>
  <c r="AE111" i="17"/>
  <c r="AF111" i="17"/>
  <c r="AG111" i="17"/>
  <c r="AK111" i="17"/>
  <c r="AJ111" i="17"/>
  <c r="N110" i="17" a="1"/>
  <c r="N110" i="17"/>
  <c r="R110" i="17"/>
  <c r="S110" i="17"/>
  <c r="T110" i="17"/>
  <c r="V110" i="17"/>
  <c r="U110" i="17"/>
  <c r="W110" i="17"/>
  <c r="X110" i="17"/>
  <c r="O110" i="17"/>
  <c r="AA110" i="17"/>
  <c r="AB110" i="17"/>
  <c r="AD110" i="17"/>
  <c r="AC110" i="17"/>
  <c r="AE110" i="17"/>
  <c r="AF110" i="17"/>
  <c r="AG110" i="17"/>
  <c r="AK110" i="17"/>
  <c r="AJ110" i="17"/>
  <c r="N109" i="17" a="1"/>
  <c r="N109" i="17"/>
  <c r="R109" i="17"/>
  <c r="S109" i="17"/>
  <c r="T109" i="17"/>
  <c r="V109" i="17"/>
  <c r="U109" i="17"/>
  <c r="W109" i="17"/>
  <c r="X109" i="17"/>
  <c r="O109" i="17"/>
  <c r="AA109" i="17"/>
  <c r="AB109" i="17"/>
  <c r="AD109" i="17"/>
  <c r="AC109" i="17"/>
  <c r="AE109" i="17"/>
  <c r="AF109" i="17"/>
  <c r="AG109" i="17"/>
  <c r="AK109" i="17"/>
  <c r="AJ109" i="17"/>
  <c r="N108" i="17" a="1"/>
  <c r="N108" i="17"/>
  <c r="R108" i="17"/>
  <c r="S108" i="17"/>
  <c r="T108" i="17"/>
  <c r="V108" i="17"/>
  <c r="U108" i="17"/>
  <c r="W108" i="17"/>
  <c r="X108" i="17"/>
  <c r="O108" i="17"/>
  <c r="AA108" i="17"/>
  <c r="AB108" i="17"/>
  <c r="AD108" i="17"/>
  <c r="AC108" i="17"/>
  <c r="AE108" i="17"/>
  <c r="AF108" i="17"/>
  <c r="AG108" i="17"/>
  <c r="AK108" i="17"/>
  <c r="AJ108" i="17"/>
  <c r="N107" i="17" a="1"/>
  <c r="N107" i="17"/>
  <c r="R107" i="17"/>
  <c r="S107" i="17"/>
  <c r="T107" i="17"/>
  <c r="V107" i="17"/>
  <c r="U107" i="17"/>
  <c r="W107" i="17"/>
  <c r="X107" i="17"/>
  <c r="O107" i="17"/>
  <c r="AA107" i="17"/>
  <c r="AB107" i="17"/>
  <c r="AD107" i="17"/>
  <c r="AC107" i="17"/>
  <c r="AE107" i="17"/>
  <c r="AF107" i="17"/>
  <c r="AG107" i="17"/>
  <c r="AK107" i="17"/>
  <c r="AJ107" i="17"/>
  <c r="N106" i="17" a="1"/>
  <c r="N106" i="17"/>
  <c r="R106" i="17"/>
  <c r="S106" i="17"/>
  <c r="T106" i="17"/>
  <c r="V106" i="17"/>
  <c r="U106" i="17"/>
  <c r="W106" i="17"/>
  <c r="X106" i="17"/>
  <c r="O106" i="17"/>
  <c r="AA106" i="17"/>
  <c r="AB106" i="17"/>
  <c r="AD106" i="17"/>
  <c r="AC106" i="17"/>
  <c r="AE106" i="17"/>
  <c r="AF106" i="17"/>
  <c r="AG106" i="17"/>
  <c r="AK106" i="17"/>
  <c r="AJ106" i="17"/>
  <c r="N105" i="17" a="1"/>
  <c r="N105" i="17"/>
  <c r="R105" i="17"/>
  <c r="S105" i="17"/>
  <c r="T105" i="17"/>
  <c r="V105" i="17"/>
  <c r="U105" i="17"/>
  <c r="W105" i="17"/>
  <c r="X105" i="17"/>
  <c r="O105" i="17"/>
  <c r="AA105" i="17"/>
  <c r="AB105" i="17"/>
  <c r="AD105" i="17"/>
  <c r="AC105" i="17"/>
  <c r="AE105" i="17"/>
  <c r="AF105" i="17"/>
  <c r="AG105" i="17"/>
  <c r="AK105" i="17"/>
  <c r="AJ105" i="17"/>
  <c r="N104" i="17" a="1"/>
  <c r="N104" i="17"/>
  <c r="R104" i="17"/>
  <c r="S104" i="17"/>
  <c r="T104" i="17"/>
  <c r="V104" i="17"/>
  <c r="U104" i="17"/>
  <c r="W104" i="17"/>
  <c r="X104" i="17"/>
  <c r="O104" i="17"/>
  <c r="AA104" i="17"/>
  <c r="AB104" i="17"/>
  <c r="AD104" i="17"/>
  <c r="AC104" i="17"/>
  <c r="AE104" i="17"/>
  <c r="AF104" i="17"/>
  <c r="AG104" i="17"/>
  <c r="AK104" i="17"/>
  <c r="AJ104" i="17"/>
  <c r="N103" i="17" a="1"/>
  <c r="N103" i="17"/>
  <c r="R103" i="17"/>
  <c r="S103" i="17"/>
  <c r="T103" i="17"/>
  <c r="V103" i="17"/>
  <c r="U103" i="17"/>
  <c r="W103" i="17"/>
  <c r="X103" i="17"/>
  <c r="O103" i="17"/>
  <c r="AA103" i="17"/>
  <c r="AB103" i="17"/>
  <c r="AD103" i="17"/>
  <c r="AC103" i="17"/>
  <c r="AE103" i="17"/>
  <c r="AF103" i="17"/>
  <c r="AG103" i="17"/>
  <c r="AK103" i="17"/>
  <c r="AJ103" i="17"/>
  <c r="N102" i="17" a="1"/>
  <c r="N102" i="17"/>
  <c r="R102" i="17"/>
  <c r="S102" i="17"/>
  <c r="T102" i="17"/>
  <c r="V102" i="17"/>
  <c r="U102" i="17"/>
  <c r="W102" i="17"/>
  <c r="X102" i="17"/>
  <c r="O102" i="17"/>
  <c r="AA102" i="17"/>
  <c r="AB102" i="17"/>
  <c r="AD102" i="17"/>
  <c r="AC102" i="17"/>
  <c r="AE102" i="17"/>
  <c r="AF102" i="17"/>
  <c r="AG102" i="17"/>
  <c r="AK102" i="17"/>
  <c r="AJ102" i="17"/>
  <c r="N101" i="17" a="1"/>
  <c r="N101" i="17"/>
  <c r="R101" i="17"/>
  <c r="S101" i="17"/>
  <c r="T101" i="17"/>
  <c r="V101" i="17"/>
  <c r="U101" i="17"/>
  <c r="W101" i="17"/>
  <c r="X101" i="17"/>
  <c r="O101" i="17"/>
  <c r="AA101" i="17"/>
  <c r="AB101" i="17"/>
  <c r="AD101" i="17"/>
  <c r="AC101" i="17"/>
  <c r="AE101" i="17"/>
  <c r="AF101" i="17"/>
  <c r="AG101" i="17"/>
  <c r="AK101" i="17"/>
  <c r="AJ101" i="17"/>
  <c r="N100" i="17" a="1"/>
  <c r="N100" i="17"/>
  <c r="R100" i="17"/>
  <c r="S100" i="17"/>
  <c r="T100" i="17"/>
  <c r="V100" i="17"/>
  <c r="U100" i="17"/>
  <c r="W100" i="17"/>
  <c r="X100" i="17"/>
  <c r="O100" i="17"/>
  <c r="AA100" i="17"/>
  <c r="AB100" i="17"/>
  <c r="AD100" i="17"/>
  <c r="AC100" i="17"/>
  <c r="AE100" i="17"/>
  <c r="AF100" i="17"/>
  <c r="AG100" i="17"/>
  <c r="AK100" i="17"/>
  <c r="AJ100" i="17"/>
  <c r="N99" i="17" a="1"/>
  <c r="N99" i="17"/>
  <c r="R99" i="17"/>
  <c r="S99" i="17"/>
  <c r="T99" i="17"/>
  <c r="V99" i="17"/>
  <c r="U99" i="17"/>
  <c r="W99" i="17"/>
  <c r="X99" i="17"/>
  <c r="O99" i="17"/>
  <c r="AA99" i="17"/>
  <c r="AB99" i="17"/>
  <c r="AD99" i="17"/>
  <c r="AC99" i="17"/>
  <c r="AE99" i="17"/>
  <c r="AF99" i="17"/>
  <c r="AG99" i="17"/>
  <c r="AK99" i="17"/>
  <c r="AJ99" i="17"/>
  <c r="N98" i="17" a="1"/>
  <c r="N98" i="17"/>
  <c r="R98" i="17"/>
  <c r="S98" i="17"/>
  <c r="T98" i="17"/>
  <c r="V98" i="17"/>
  <c r="U98" i="17"/>
  <c r="W98" i="17"/>
  <c r="X98" i="17"/>
  <c r="O98" i="17"/>
  <c r="AA98" i="17"/>
  <c r="AB98" i="17"/>
  <c r="AD98" i="17"/>
  <c r="AC98" i="17"/>
  <c r="AE98" i="17"/>
  <c r="AF98" i="17"/>
  <c r="AG98" i="17"/>
  <c r="AK98" i="17"/>
  <c r="AJ98" i="17"/>
  <c r="N97" i="17" a="1"/>
  <c r="N97" i="17"/>
  <c r="R97" i="17"/>
  <c r="S97" i="17"/>
  <c r="T97" i="17"/>
  <c r="V97" i="17"/>
  <c r="U97" i="17"/>
  <c r="W97" i="17"/>
  <c r="X97" i="17"/>
  <c r="O97" i="17"/>
  <c r="AA97" i="17"/>
  <c r="AB97" i="17"/>
  <c r="AD97" i="17"/>
  <c r="AC97" i="17"/>
  <c r="AE97" i="17"/>
  <c r="AF97" i="17"/>
  <c r="AG97" i="17"/>
  <c r="AK97" i="17"/>
  <c r="AJ97" i="17"/>
  <c r="N96" i="17" a="1"/>
  <c r="N96" i="17"/>
  <c r="R96" i="17"/>
  <c r="S96" i="17"/>
  <c r="T96" i="17"/>
  <c r="V96" i="17"/>
  <c r="U96" i="17"/>
  <c r="W96" i="17"/>
  <c r="X96" i="17"/>
  <c r="O96" i="17"/>
  <c r="AA96" i="17"/>
  <c r="AB96" i="17"/>
  <c r="AD96" i="17"/>
  <c r="AC96" i="17"/>
  <c r="AE96" i="17"/>
  <c r="AF96" i="17"/>
  <c r="AG96" i="17"/>
  <c r="AK96" i="17"/>
  <c r="AJ96" i="17"/>
  <c r="N95" i="17" a="1"/>
  <c r="N95" i="17"/>
  <c r="R95" i="17"/>
  <c r="S95" i="17"/>
  <c r="T95" i="17"/>
  <c r="V95" i="17"/>
  <c r="U95" i="17"/>
  <c r="W95" i="17"/>
  <c r="X95" i="17"/>
  <c r="O95" i="17"/>
  <c r="AA95" i="17"/>
  <c r="AB95" i="17"/>
  <c r="AD95" i="17"/>
  <c r="AC95" i="17"/>
  <c r="AE95" i="17"/>
  <c r="AF95" i="17"/>
  <c r="AG95" i="17"/>
  <c r="AK95" i="17"/>
  <c r="AJ95" i="17"/>
  <c r="N94" i="17" a="1"/>
  <c r="N94" i="17"/>
  <c r="R94" i="17"/>
  <c r="S94" i="17"/>
  <c r="T94" i="17"/>
  <c r="V94" i="17"/>
  <c r="U94" i="17"/>
  <c r="W94" i="17"/>
  <c r="X94" i="17"/>
  <c r="O94" i="17"/>
  <c r="AA94" i="17"/>
  <c r="AB94" i="17"/>
  <c r="AD94" i="17"/>
  <c r="AC94" i="17"/>
  <c r="AE94" i="17"/>
  <c r="AF94" i="17"/>
  <c r="AG94" i="17"/>
  <c r="AK94" i="17"/>
  <c r="AJ94" i="17"/>
  <c r="N93" i="17" a="1"/>
  <c r="N93" i="17"/>
  <c r="R93" i="17"/>
  <c r="S93" i="17"/>
  <c r="T93" i="17"/>
  <c r="V93" i="17"/>
  <c r="U93" i="17"/>
  <c r="W93" i="17"/>
  <c r="X93" i="17"/>
  <c r="O93" i="17"/>
  <c r="AA93" i="17"/>
  <c r="AB93" i="17"/>
  <c r="AD93" i="17"/>
  <c r="AC93" i="17"/>
  <c r="AE93" i="17"/>
  <c r="AF93" i="17"/>
  <c r="AG93" i="17"/>
  <c r="AK93" i="17"/>
  <c r="AJ93" i="17"/>
  <c r="N92" i="17" a="1"/>
  <c r="N92" i="17"/>
  <c r="R92" i="17"/>
  <c r="S92" i="17"/>
  <c r="T92" i="17"/>
  <c r="V92" i="17"/>
  <c r="U92" i="17"/>
  <c r="W92" i="17"/>
  <c r="X92" i="17"/>
  <c r="O92" i="17"/>
  <c r="AA92" i="17"/>
  <c r="AB92" i="17"/>
  <c r="AD92" i="17"/>
  <c r="AC92" i="17"/>
  <c r="AE92" i="17"/>
  <c r="AF92" i="17"/>
  <c r="AG92" i="17"/>
  <c r="AK92" i="17"/>
  <c r="AJ92" i="17"/>
  <c r="N91" i="17" a="1"/>
  <c r="N91" i="17"/>
  <c r="R91" i="17"/>
  <c r="S91" i="17"/>
  <c r="T91" i="17"/>
  <c r="V91" i="17"/>
  <c r="U91" i="17"/>
  <c r="W91" i="17"/>
  <c r="X91" i="17"/>
  <c r="O91" i="17"/>
  <c r="AA91" i="17"/>
  <c r="AB91" i="17"/>
  <c r="AD91" i="17"/>
  <c r="AC91" i="17"/>
  <c r="AE91" i="17"/>
  <c r="AF91" i="17"/>
  <c r="AG91" i="17"/>
  <c r="AK91" i="17"/>
  <c r="AJ91" i="17"/>
  <c r="N90" i="17" a="1"/>
  <c r="N90" i="17"/>
  <c r="R90" i="17"/>
  <c r="S90" i="17"/>
  <c r="T90" i="17"/>
  <c r="V90" i="17"/>
  <c r="U90" i="17"/>
  <c r="W90" i="17"/>
  <c r="X90" i="17"/>
  <c r="O90" i="17"/>
  <c r="AA90" i="17"/>
  <c r="AB90" i="17"/>
  <c r="AD90" i="17"/>
  <c r="AC90" i="17"/>
  <c r="AE90" i="17"/>
  <c r="AF90" i="17"/>
  <c r="AG90" i="17"/>
  <c r="AK90" i="17"/>
  <c r="AJ90" i="17"/>
  <c r="N89" i="17" a="1"/>
  <c r="N89" i="17"/>
  <c r="R89" i="17"/>
  <c r="S89" i="17"/>
  <c r="T89" i="17"/>
  <c r="V89" i="17"/>
  <c r="U89" i="17"/>
  <c r="W89" i="17"/>
  <c r="X89" i="17"/>
  <c r="O89" i="17"/>
  <c r="AA89" i="17"/>
  <c r="AB89" i="17"/>
  <c r="AD89" i="17"/>
  <c r="AC89" i="17"/>
  <c r="AE89" i="17"/>
  <c r="AF89" i="17"/>
  <c r="AG89" i="17"/>
  <c r="AK89" i="17"/>
  <c r="AJ89" i="17"/>
  <c r="N88" i="17" a="1"/>
  <c r="N88" i="17"/>
  <c r="R88" i="17"/>
  <c r="S88" i="17"/>
  <c r="T88" i="17"/>
  <c r="V88" i="17"/>
  <c r="U88" i="17"/>
  <c r="W88" i="17"/>
  <c r="X88" i="17"/>
  <c r="O88" i="17"/>
  <c r="AA88" i="17"/>
  <c r="AB88" i="17"/>
  <c r="AD88" i="17"/>
  <c r="AC88" i="17"/>
  <c r="AE88" i="17"/>
  <c r="AF88" i="17"/>
  <c r="AG88" i="17"/>
  <c r="AK88" i="17"/>
  <c r="AJ88" i="17"/>
  <c r="N87" i="17" a="1"/>
  <c r="N87" i="17"/>
  <c r="R87" i="17"/>
  <c r="S87" i="17"/>
  <c r="T87" i="17"/>
  <c r="V87" i="17"/>
  <c r="U87" i="17"/>
  <c r="W87" i="17"/>
  <c r="X87" i="17"/>
  <c r="O87" i="17"/>
  <c r="AA87" i="17"/>
  <c r="AB87" i="17"/>
  <c r="AD87" i="17"/>
  <c r="AC87" i="17"/>
  <c r="AE87" i="17"/>
  <c r="AF87" i="17"/>
  <c r="AG87" i="17"/>
  <c r="AK87" i="17"/>
  <c r="AJ87" i="17"/>
  <c r="N86" i="17" a="1"/>
  <c r="N86" i="17"/>
  <c r="R86" i="17"/>
  <c r="S86" i="17"/>
  <c r="T86" i="17"/>
  <c r="V86" i="17"/>
  <c r="U86" i="17"/>
  <c r="W86" i="17"/>
  <c r="X86" i="17"/>
  <c r="O86" i="17"/>
  <c r="AA86" i="17"/>
  <c r="AB86" i="17"/>
  <c r="AD86" i="17"/>
  <c r="AC86" i="17"/>
  <c r="AE86" i="17"/>
  <c r="AF86" i="17"/>
  <c r="AG86" i="17"/>
  <c r="AK86" i="17"/>
  <c r="AJ86" i="17"/>
  <c r="N85" i="17" a="1"/>
  <c r="N85" i="17"/>
  <c r="R85" i="17"/>
  <c r="S85" i="17"/>
  <c r="T85" i="17"/>
  <c r="V85" i="17"/>
  <c r="U85" i="17"/>
  <c r="W85" i="17"/>
  <c r="X85" i="17"/>
  <c r="O85" i="17"/>
  <c r="AA85" i="17"/>
  <c r="AB85" i="17"/>
  <c r="AD85" i="17"/>
  <c r="AC85" i="17"/>
  <c r="AE85" i="17"/>
  <c r="AF85" i="17"/>
  <c r="AG85" i="17"/>
  <c r="AK85" i="17"/>
  <c r="AJ85" i="17"/>
  <c r="N84" i="17" a="1"/>
  <c r="N84" i="17"/>
  <c r="R84" i="17"/>
  <c r="S84" i="17"/>
  <c r="T84" i="17"/>
  <c r="V84" i="17"/>
  <c r="U84" i="17"/>
  <c r="W84" i="17"/>
  <c r="X84" i="17"/>
  <c r="O84" i="17"/>
  <c r="AA84" i="17"/>
  <c r="AB84" i="17"/>
  <c r="AD84" i="17"/>
  <c r="AC84" i="17"/>
  <c r="AE84" i="17"/>
  <c r="AF84" i="17"/>
  <c r="AG84" i="17"/>
  <c r="AK84" i="17"/>
  <c r="AJ84" i="17"/>
  <c r="N83" i="17" a="1"/>
  <c r="N83" i="17"/>
  <c r="R83" i="17"/>
  <c r="S83" i="17"/>
  <c r="T83" i="17"/>
  <c r="V83" i="17"/>
  <c r="U83" i="17"/>
  <c r="W83" i="17"/>
  <c r="X83" i="17"/>
  <c r="O83" i="17"/>
  <c r="AA83" i="17"/>
  <c r="AB83" i="17"/>
  <c r="AD83" i="17"/>
  <c r="AC83" i="17"/>
  <c r="AE83" i="17"/>
  <c r="AF83" i="17"/>
  <c r="AG83" i="17"/>
  <c r="AK83" i="17"/>
  <c r="AJ83" i="17"/>
  <c r="N82" i="17" a="1"/>
  <c r="N82" i="17"/>
  <c r="R82" i="17"/>
  <c r="S82" i="17"/>
  <c r="T82" i="17"/>
  <c r="V82" i="17"/>
  <c r="U82" i="17"/>
  <c r="W82" i="17"/>
  <c r="X82" i="17"/>
  <c r="O82" i="17"/>
  <c r="AA82" i="17"/>
  <c r="AB82" i="17"/>
  <c r="AD82" i="17"/>
  <c r="AC82" i="17"/>
  <c r="AE82" i="17"/>
  <c r="AF82" i="17"/>
  <c r="AG82" i="17"/>
  <c r="AK82" i="17"/>
  <c r="AJ82" i="17"/>
  <c r="N81" i="17" a="1"/>
  <c r="N81" i="17"/>
  <c r="R81" i="17"/>
  <c r="S81" i="17"/>
  <c r="T81" i="17"/>
  <c r="V81" i="17"/>
  <c r="U81" i="17"/>
  <c r="W81" i="17"/>
  <c r="X81" i="17"/>
  <c r="O81" i="17"/>
  <c r="AA81" i="17"/>
  <c r="AB81" i="17"/>
  <c r="AD81" i="17"/>
  <c r="AC81" i="17"/>
  <c r="AE81" i="17"/>
  <c r="AF81" i="17"/>
  <c r="AG81" i="17"/>
  <c r="AK81" i="17"/>
  <c r="AJ81" i="17"/>
  <c r="N80" i="17" a="1"/>
  <c r="N80" i="17"/>
  <c r="R80" i="17"/>
  <c r="S80" i="17"/>
  <c r="T80" i="17"/>
  <c r="V80" i="17"/>
  <c r="U80" i="17"/>
  <c r="W80" i="17"/>
  <c r="X80" i="17"/>
  <c r="O80" i="17"/>
  <c r="AA80" i="17"/>
  <c r="AB80" i="17"/>
  <c r="AD80" i="17"/>
  <c r="AC80" i="17"/>
  <c r="AE80" i="17"/>
  <c r="AF80" i="17"/>
  <c r="AG80" i="17"/>
  <c r="AK80" i="17"/>
  <c r="AJ80" i="17"/>
  <c r="N79" i="17" a="1"/>
  <c r="N79" i="17"/>
  <c r="R79" i="17"/>
  <c r="S79" i="17"/>
  <c r="T79" i="17"/>
  <c r="V79" i="17"/>
  <c r="U79" i="17"/>
  <c r="W79" i="17"/>
  <c r="X79" i="17"/>
  <c r="O79" i="17"/>
  <c r="AA79" i="17"/>
  <c r="AB79" i="17"/>
  <c r="AD79" i="17"/>
  <c r="AC79" i="17"/>
  <c r="AE79" i="17"/>
  <c r="AF79" i="17"/>
  <c r="AG79" i="17"/>
  <c r="AK79" i="17"/>
  <c r="AJ79" i="17"/>
  <c r="N78" i="17" a="1"/>
  <c r="N78" i="17"/>
  <c r="R78" i="17"/>
  <c r="S78" i="17"/>
  <c r="T78" i="17"/>
  <c r="V78" i="17"/>
  <c r="U78" i="17"/>
  <c r="W78" i="17"/>
  <c r="X78" i="17"/>
  <c r="O78" i="17"/>
  <c r="AA78" i="17"/>
  <c r="AB78" i="17"/>
  <c r="AD78" i="17"/>
  <c r="AC78" i="17"/>
  <c r="AE78" i="17"/>
  <c r="AF78" i="17"/>
  <c r="AG78" i="17"/>
  <c r="AK78" i="17"/>
  <c r="AJ78" i="17"/>
  <c r="N77" i="17" a="1"/>
  <c r="N77" i="17"/>
  <c r="R77" i="17"/>
  <c r="S77" i="17"/>
  <c r="T77" i="17"/>
  <c r="V77" i="17"/>
  <c r="U77" i="17"/>
  <c r="W77" i="17"/>
  <c r="X77" i="17"/>
  <c r="O77" i="17"/>
  <c r="AA77" i="17"/>
  <c r="AB77" i="17"/>
  <c r="AD77" i="17"/>
  <c r="AC77" i="17"/>
  <c r="AE77" i="17"/>
  <c r="AF77" i="17"/>
  <c r="AG77" i="17"/>
  <c r="AK77" i="17"/>
  <c r="AJ77" i="17"/>
  <c r="N76" i="17" a="1"/>
  <c r="N76" i="17"/>
  <c r="R76" i="17"/>
  <c r="S76" i="17"/>
  <c r="T76" i="17"/>
  <c r="V76" i="17"/>
  <c r="U76" i="17"/>
  <c r="W76" i="17"/>
  <c r="X76" i="17"/>
  <c r="O76" i="17"/>
  <c r="AA76" i="17"/>
  <c r="AB76" i="17"/>
  <c r="AD76" i="17"/>
  <c r="AC76" i="17"/>
  <c r="AE76" i="17"/>
  <c r="AF76" i="17"/>
  <c r="AG76" i="17"/>
  <c r="AK76" i="17"/>
  <c r="AJ76" i="17"/>
  <c r="N75" i="17" a="1"/>
  <c r="N75" i="17"/>
  <c r="R75" i="17"/>
  <c r="S75" i="17"/>
  <c r="T75" i="17"/>
  <c r="V75" i="17"/>
  <c r="U75" i="17"/>
  <c r="W75" i="17"/>
  <c r="X75" i="17"/>
  <c r="O75" i="17"/>
  <c r="AA75" i="17"/>
  <c r="AB75" i="17"/>
  <c r="AD75" i="17"/>
  <c r="AC75" i="17"/>
  <c r="AE75" i="17"/>
  <c r="AF75" i="17"/>
  <c r="AG75" i="17"/>
  <c r="AK75" i="17"/>
  <c r="AJ75" i="17"/>
  <c r="N74" i="17" a="1"/>
  <c r="N74" i="17"/>
  <c r="R74" i="17"/>
  <c r="S74" i="17"/>
  <c r="T74" i="17"/>
  <c r="V74" i="17"/>
  <c r="U74" i="17"/>
  <c r="W74" i="17"/>
  <c r="X74" i="17"/>
  <c r="O74" i="17"/>
  <c r="AA74" i="17"/>
  <c r="AB74" i="17"/>
  <c r="AD74" i="17"/>
  <c r="AC74" i="17"/>
  <c r="AE74" i="17"/>
  <c r="AF74" i="17"/>
  <c r="AG74" i="17"/>
  <c r="AK74" i="17"/>
  <c r="AJ74" i="17"/>
  <c r="N73" i="17" a="1"/>
  <c r="N73" i="17"/>
  <c r="R73" i="17"/>
  <c r="S73" i="17"/>
  <c r="T73" i="17"/>
  <c r="V73" i="17"/>
  <c r="U73" i="17"/>
  <c r="W73" i="17"/>
  <c r="X73" i="17"/>
  <c r="O73" i="17"/>
  <c r="AA73" i="17"/>
  <c r="AB73" i="17"/>
  <c r="AD73" i="17"/>
  <c r="AC73" i="17"/>
  <c r="AE73" i="17"/>
  <c r="AF73" i="17"/>
  <c r="AG73" i="17"/>
  <c r="AK73" i="17"/>
  <c r="AJ73" i="17"/>
  <c r="N72" i="17" a="1"/>
  <c r="N72" i="17"/>
  <c r="R72" i="17"/>
  <c r="S72" i="17"/>
  <c r="T72" i="17"/>
  <c r="V72" i="17"/>
  <c r="U72" i="17"/>
  <c r="W72" i="17"/>
  <c r="X72" i="17"/>
  <c r="O72" i="17"/>
  <c r="AA72" i="17"/>
  <c r="AB72" i="17"/>
  <c r="AD72" i="17"/>
  <c r="AC72" i="17"/>
  <c r="AE72" i="17"/>
  <c r="AF72" i="17"/>
  <c r="AG72" i="17"/>
  <c r="AK72" i="17"/>
  <c r="AJ72" i="17"/>
  <c r="N71" i="17" a="1"/>
  <c r="N71" i="17"/>
  <c r="R71" i="17"/>
  <c r="S71" i="17"/>
  <c r="T71" i="17"/>
  <c r="V71" i="17"/>
  <c r="U71" i="17"/>
  <c r="W71" i="17"/>
  <c r="X71" i="17"/>
  <c r="O71" i="17"/>
  <c r="AA71" i="17"/>
  <c r="AB71" i="17"/>
  <c r="AD71" i="17"/>
  <c r="AC71" i="17"/>
  <c r="AE71" i="17"/>
  <c r="AF71" i="17"/>
  <c r="AG71" i="17"/>
  <c r="AK71" i="17"/>
  <c r="AJ71" i="17"/>
  <c r="N70" i="17" a="1"/>
  <c r="N70" i="17"/>
  <c r="R70" i="17"/>
  <c r="S70" i="17"/>
  <c r="T70" i="17"/>
  <c r="V70" i="17"/>
  <c r="U70" i="17"/>
  <c r="W70" i="17"/>
  <c r="X70" i="17"/>
  <c r="O70" i="17"/>
  <c r="AA70" i="17"/>
  <c r="AB70" i="17"/>
  <c r="AD70" i="17"/>
  <c r="AC70" i="17"/>
  <c r="AE70" i="17"/>
  <c r="AF70" i="17"/>
  <c r="AG70" i="17"/>
  <c r="AK70" i="17"/>
  <c r="AJ70" i="17"/>
  <c r="N69" i="17" a="1"/>
  <c r="N69" i="17"/>
  <c r="R69" i="17"/>
  <c r="S69" i="17"/>
  <c r="T69" i="17"/>
  <c r="V69" i="17"/>
  <c r="U69" i="17"/>
  <c r="W69" i="17"/>
  <c r="X69" i="17"/>
  <c r="O69" i="17"/>
  <c r="AA69" i="17"/>
  <c r="AB69" i="17"/>
  <c r="AD69" i="17"/>
  <c r="AC69" i="17"/>
  <c r="AE69" i="17"/>
  <c r="AF69" i="17"/>
  <c r="AG69" i="17"/>
  <c r="AK69" i="17"/>
  <c r="AJ69" i="17"/>
  <c r="N68" i="17" a="1"/>
  <c r="N68" i="17"/>
  <c r="R68" i="17"/>
  <c r="S68" i="17"/>
  <c r="T68" i="17"/>
  <c r="V68" i="17"/>
  <c r="U68" i="17"/>
  <c r="W68" i="17"/>
  <c r="X68" i="17"/>
  <c r="O68" i="17"/>
  <c r="AA68" i="17"/>
  <c r="AB68" i="17"/>
  <c r="AD68" i="17"/>
  <c r="AC68" i="17"/>
  <c r="AE68" i="17"/>
  <c r="AF68" i="17"/>
  <c r="AG68" i="17"/>
  <c r="AK68" i="17"/>
  <c r="AJ68" i="17"/>
  <c r="N67" i="17" a="1"/>
  <c r="N67" i="17"/>
  <c r="R67" i="17"/>
  <c r="S67" i="17"/>
  <c r="T67" i="17"/>
  <c r="V67" i="17"/>
  <c r="U67" i="17"/>
  <c r="W67" i="17"/>
  <c r="X67" i="17"/>
  <c r="O67" i="17"/>
  <c r="AA67" i="17"/>
  <c r="AB67" i="17"/>
  <c r="AD67" i="17"/>
  <c r="AC67" i="17"/>
  <c r="AE67" i="17"/>
  <c r="AF67" i="17"/>
  <c r="AG67" i="17"/>
  <c r="AK67" i="17"/>
  <c r="AJ67" i="17"/>
  <c r="N66" i="17" a="1"/>
  <c r="N66" i="17"/>
  <c r="R66" i="17"/>
  <c r="S66" i="17"/>
  <c r="T66" i="17"/>
  <c r="V66" i="17"/>
  <c r="U66" i="17"/>
  <c r="W66" i="17"/>
  <c r="X66" i="17"/>
  <c r="O66" i="17"/>
  <c r="AA66" i="17"/>
  <c r="AB66" i="17"/>
  <c r="AD66" i="17"/>
  <c r="AC66" i="17"/>
  <c r="AE66" i="17"/>
  <c r="AF66" i="17"/>
  <c r="AG66" i="17"/>
  <c r="AK66" i="17"/>
  <c r="AJ66" i="17"/>
  <c r="N65" i="17" a="1"/>
  <c r="N65" i="17"/>
  <c r="R65" i="17"/>
  <c r="S65" i="17"/>
  <c r="T65" i="17"/>
  <c r="V65" i="17"/>
  <c r="U65" i="17"/>
  <c r="W65" i="17"/>
  <c r="X65" i="17"/>
  <c r="O65" i="17"/>
  <c r="AA65" i="17"/>
  <c r="AB65" i="17"/>
  <c r="AD65" i="17"/>
  <c r="AC65" i="17"/>
  <c r="AE65" i="17"/>
  <c r="AF65" i="17"/>
  <c r="AG65" i="17"/>
  <c r="AK65" i="17"/>
  <c r="AJ65" i="17"/>
  <c r="N64" i="17" a="1"/>
  <c r="N64" i="17"/>
  <c r="R64" i="17"/>
  <c r="S64" i="17"/>
  <c r="T64" i="17"/>
  <c r="V64" i="17"/>
  <c r="U64" i="17"/>
  <c r="W64" i="17"/>
  <c r="X64" i="17"/>
  <c r="O64" i="17"/>
  <c r="AA64" i="17"/>
  <c r="AB64" i="17"/>
  <c r="AD64" i="17"/>
  <c r="AC64" i="17"/>
  <c r="AE64" i="17"/>
  <c r="AF64" i="17"/>
  <c r="AG64" i="17"/>
  <c r="AK64" i="17"/>
  <c r="AJ64" i="17"/>
  <c r="N63" i="17" a="1"/>
  <c r="N63" i="17"/>
  <c r="R63" i="17"/>
  <c r="S63" i="17"/>
  <c r="T63" i="17"/>
  <c r="V63" i="17"/>
  <c r="U63" i="17"/>
  <c r="W63" i="17"/>
  <c r="X63" i="17"/>
  <c r="O63" i="17"/>
  <c r="AA63" i="17"/>
  <c r="AB63" i="17"/>
  <c r="AD63" i="17"/>
  <c r="AC63" i="17"/>
  <c r="AE63" i="17"/>
  <c r="AF63" i="17"/>
  <c r="AG63" i="17"/>
  <c r="AK63" i="17"/>
  <c r="AJ63" i="17"/>
  <c r="N62" i="17" a="1"/>
  <c r="N62" i="17"/>
  <c r="R62" i="17"/>
  <c r="S62" i="17"/>
  <c r="T62" i="17"/>
  <c r="V62" i="17"/>
  <c r="U62" i="17"/>
  <c r="W62" i="17"/>
  <c r="X62" i="17"/>
  <c r="O62" i="17"/>
  <c r="AA62" i="17"/>
  <c r="AB62" i="17"/>
  <c r="AD62" i="17"/>
  <c r="AC62" i="17"/>
  <c r="AE62" i="17"/>
  <c r="AF62" i="17"/>
  <c r="AG62" i="17"/>
  <c r="AK62" i="17"/>
  <c r="AJ62" i="17"/>
  <c r="N61" i="17" a="1"/>
  <c r="N61" i="17"/>
  <c r="R61" i="17"/>
  <c r="S61" i="17"/>
  <c r="T61" i="17"/>
  <c r="V61" i="17"/>
  <c r="U61" i="17"/>
  <c r="W61" i="17"/>
  <c r="X61" i="17"/>
  <c r="O61" i="17"/>
  <c r="AA61" i="17"/>
  <c r="AB61" i="17"/>
  <c r="AD61" i="17"/>
  <c r="AC61" i="17"/>
  <c r="AE61" i="17"/>
  <c r="AF61" i="17"/>
  <c r="AG61" i="17"/>
  <c r="AK61" i="17"/>
  <c r="AJ61" i="17"/>
  <c r="N60" i="17" a="1"/>
  <c r="N60" i="17"/>
  <c r="R60" i="17"/>
  <c r="S60" i="17"/>
  <c r="T60" i="17"/>
  <c r="V60" i="17"/>
  <c r="U60" i="17"/>
  <c r="W60" i="17"/>
  <c r="X60" i="17"/>
  <c r="O60" i="17"/>
  <c r="AA60" i="17"/>
  <c r="AB60" i="17"/>
  <c r="AD60" i="17"/>
  <c r="AC60" i="17"/>
  <c r="AE60" i="17"/>
  <c r="AF60" i="17"/>
  <c r="AG60" i="17"/>
  <c r="AK60" i="17"/>
  <c r="AJ60" i="17"/>
  <c r="N59" i="17" a="1"/>
  <c r="N59" i="17"/>
  <c r="R59" i="17"/>
  <c r="S59" i="17"/>
  <c r="T59" i="17"/>
  <c r="V59" i="17"/>
  <c r="U59" i="17"/>
  <c r="W59" i="17"/>
  <c r="X59" i="17"/>
  <c r="O59" i="17"/>
  <c r="AA59" i="17"/>
  <c r="AB59" i="17"/>
  <c r="AD59" i="17"/>
  <c r="AC59" i="17"/>
  <c r="AE59" i="17"/>
  <c r="AF59" i="17"/>
  <c r="AG59" i="17"/>
  <c r="AK59" i="17"/>
  <c r="AJ59" i="17"/>
  <c r="N58" i="17" a="1"/>
  <c r="N58" i="17"/>
  <c r="R58" i="17"/>
  <c r="S58" i="17"/>
  <c r="T58" i="17"/>
  <c r="V58" i="17"/>
  <c r="U58" i="17"/>
  <c r="W58" i="17"/>
  <c r="X58" i="17"/>
  <c r="O58" i="17"/>
  <c r="AA58" i="17"/>
  <c r="AB58" i="17"/>
  <c r="AD58" i="17"/>
  <c r="AC58" i="17"/>
  <c r="AE58" i="17"/>
  <c r="AF58" i="17"/>
  <c r="AG58" i="17"/>
  <c r="AK58" i="17"/>
  <c r="AJ58" i="17"/>
  <c r="N57" i="17" a="1"/>
  <c r="N57" i="17"/>
  <c r="R57" i="17"/>
  <c r="S57" i="17"/>
  <c r="T57" i="17"/>
  <c r="V57" i="17"/>
  <c r="U57" i="17"/>
  <c r="W57" i="17"/>
  <c r="X57" i="17"/>
  <c r="O57" i="17"/>
  <c r="AA57" i="17"/>
  <c r="AB57" i="17"/>
  <c r="AD57" i="17"/>
  <c r="AC57" i="17"/>
  <c r="AE57" i="17"/>
  <c r="AF57" i="17"/>
  <c r="AG57" i="17"/>
  <c r="AK57" i="17"/>
  <c r="AJ57" i="17"/>
  <c r="N56" i="17" a="1"/>
  <c r="N56" i="17"/>
  <c r="R56" i="17"/>
  <c r="S56" i="17"/>
  <c r="T56" i="17"/>
  <c r="V56" i="17"/>
  <c r="U56" i="17"/>
  <c r="W56" i="17"/>
  <c r="X56" i="17"/>
  <c r="O56" i="17"/>
  <c r="AA56" i="17"/>
  <c r="AB56" i="17"/>
  <c r="AD56" i="17"/>
  <c r="AC56" i="17"/>
  <c r="AE56" i="17"/>
  <c r="AF56" i="17"/>
  <c r="AG56" i="17"/>
  <c r="AK56" i="17"/>
  <c r="AJ56" i="17"/>
  <c r="N55" i="17" a="1"/>
  <c r="N55" i="17"/>
  <c r="R55" i="17"/>
  <c r="S55" i="17"/>
  <c r="T55" i="17"/>
  <c r="V55" i="17"/>
  <c r="U55" i="17"/>
  <c r="W55" i="17"/>
  <c r="X55" i="17"/>
  <c r="O55" i="17"/>
  <c r="AA55" i="17"/>
  <c r="AB55" i="17"/>
  <c r="AD55" i="17"/>
  <c r="AC55" i="17"/>
  <c r="AE55" i="17"/>
  <c r="AF55" i="17"/>
  <c r="AG55" i="17"/>
  <c r="AK55" i="17"/>
  <c r="AJ55" i="17"/>
  <c r="N54" i="17" a="1"/>
  <c r="N54" i="17"/>
  <c r="R54" i="17"/>
  <c r="S54" i="17"/>
  <c r="T54" i="17"/>
  <c r="V54" i="17"/>
  <c r="U54" i="17"/>
  <c r="W54" i="17"/>
  <c r="X54" i="17"/>
  <c r="O54" i="17"/>
  <c r="AA54" i="17"/>
  <c r="AB54" i="17"/>
  <c r="AD54" i="17"/>
  <c r="AC54" i="17"/>
  <c r="AE54" i="17"/>
  <c r="AF54" i="17"/>
  <c r="AG54" i="17"/>
  <c r="AK54" i="17"/>
  <c r="AJ54" i="17"/>
  <c r="N53" i="17" a="1"/>
  <c r="N53" i="17"/>
  <c r="R53" i="17"/>
  <c r="S53" i="17"/>
  <c r="T53" i="17"/>
  <c r="V53" i="17"/>
  <c r="U53" i="17"/>
  <c r="W53" i="17"/>
  <c r="X53" i="17"/>
  <c r="O53" i="17"/>
  <c r="AA53" i="17"/>
  <c r="AB53" i="17"/>
  <c r="AD53" i="17"/>
  <c r="AC53" i="17"/>
  <c r="AE53" i="17"/>
  <c r="AF53" i="17"/>
  <c r="AG53" i="17"/>
  <c r="AK53" i="17"/>
  <c r="AJ53" i="17"/>
  <c r="N52" i="17" a="1"/>
  <c r="N52" i="17"/>
  <c r="R52" i="17"/>
  <c r="S52" i="17"/>
  <c r="T52" i="17"/>
  <c r="V52" i="17"/>
  <c r="U52" i="17"/>
  <c r="W52" i="17"/>
  <c r="X52" i="17"/>
  <c r="O52" i="17"/>
  <c r="AA52" i="17"/>
  <c r="AB52" i="17"/>
  <c r="AD52" i="17"/>
  <c r="AC52" i="17"/>
  <c r="AE52" i="17"/>
  <c r="AF52" i="17"/>
  <c r="AG52" i="17"/>
  <c r="AK52" i="17"/>
  <c r="AJ52" i="17"/>
  <c r="N51" i="17" a="1"/>
  <c r="N51" i="17"/>
  <c r="R51" i="17"/>
  <c r="S51" i="17"/>
  <c r="T51" i="17"/>
  <c r="V51" i="17"/>
  <c r="U51" i="17"/>
  <c r="W51" i="17"/>
  <c r="X51" i="17"/>
  <c r="O51" i="17"/>
  <c r="AA51" i="17"/>
  <c r="AB51" i="17"/>
  <c r="AD51" i="17"/>
  <c r="AC51" i="17"/>
  <c r="AE51" i="17"/>
  <c r="AF51" i="17"/>
  <c r="AG51" i="17"/>
  <c r="AK51" i="17"/>
  <c r="AJ51" i="17"/>
  <c r="N50" i="17" a="1"/>
  <c r="N50" i="17"/>
  <c r="R50" i="17"/>
  <c r="S50" i="17"/>
  <c r="T50" i="17"/>
  <c r="V50" i="17"/>
  <c r="U50" i="17"/>
  <c r="W50" i="17"/>
  <c r="X50" i="17"/>
  <c r="O50" i="17"/>
  <c r="AA50" i="17"/>
  <c r="AB50" i="17"/>
  <c r="AD50" i="17"/>
  <c r="AC50" i="17"/>
  <c r="AE50" i="17"/>
  <c r="AF50" i="17"/>
  <c r="AG50" i="17"/>
  <c r="AK50" i="17"/>
  <c r="AJ50" i="17"/>
  <c r="N49" i="17" a="1"/>
  <c r="N49" i="17"/>
  <c r="R49" i="17"/>
  <c r="S49" i="17"/>
  <c r="T49" i="17"/>
  <c r="V49" i="17"/>
  <c r="U49" i="17"/>
  <c r="W49" i="17"/>
  <c r="X49" i="17"/>
  <c r="O49" i="17"/>
  <c r="AA49" i="17"/>
  <c r="AB49" i="17"/>
  <c r="AD49" i="17"/>
  <c r="AC49" i="17"/>
  <c r="AE49" i="17"/>
  <c r="AF49" i="17"/>
  <c r="AG49" i="17"/>
  <c r="AK49" i="17"/>
  <c r="AJ49" i="17"/>
  <c r="N48" i="17" a="1"/>
  <c r="N48" i="17"/>
  <c r="R48" i="17"/>
  <c r="S48" i="17"/>
  <c r="T48" i="17"/>
  <c r="V48" i="17"/>
  <c r="U48" i="17"/>
  <c r="W48" i="17"/>
  <c r="X48" i="17"/>
  <c r="O48" i="17"/>
  <c r="AA48" i="17"/>
  <c r="AB48" i="17"/>
  <c r="AD48" i="17"/>
  <c r="AC48" i="17"/>
  <c r="AE48" i="17"/>
  <c r="AF48" i="17"/>
  <c r="AG48" i="17"/>
  <c r="AK48" i="17"/>
  <c r="AJ48" i="17"/>
  <c r="N47" i="17" a="1"/>
  <c r="N47" i="17"/>
  <c r="R47" i="17"/>
  <c r="S47" i="17"/>
  <c r="T47" i="17"/>
  <c r="V47" i="17"/>
  <c r="U47" i="17"/>
  <c r="W47" i="17"/>
  <c r="X47" i="17"/>
  <c r="O47" i="17"/>
  <c r="AA47" i="17"/>
  <c r="AB47" i="17"/>
  <c r="AD47" i="17"/>
  <c r="AC47" i="17"/>
  <c r="AE47" i="17"/>
  <c r="AF47" i="17"/>
  <c r="AG47" i="17"/>
  <c r="AK47" i="17"/>
  <c r="AJ47" i="17"/>
  <c r="N46" i="17" a="1"/>
  <c r="N46" i="17"/>
  <c r="R46" i="17"/>
  <c r="S46" i="17"/>
  <c r="T46" i="17"/>
  <c r="V46" i="17"/>
  <c r="U46" i="17"/>
  <c r="W46" i="17"/>
  <c r="X46" i="17"/>
  <c r="O46" i="17"/>
  <c r="AA46" i="17"/>
  <c r="AB46" i="17"/>
  <c r="AD46" i="17"/>
  <c r="AC46" i="17"/>
  <c r="AE46" i="17"/>
  <c r="AF46" i="17"/>
  <c r="AG46" i="17"/>
  <c r="AK46" i="17"/>
  <c r="AJ46" i="17"/>
  <c r="N45" i="17" a="1"/>
  <c r="N45" i="17"/>
  <c r="R45" i="17"/>
  <c r="S45" i="17"/>
  <c r="T45" i="17"/>
  <c r="V45" i="17"/>
  <c r="U45" i="17"/>
  <c r="W45" i="17"/>
  <c r="X45" i="17"/>
  <c r="O45" i="17"/>
  <c r="AA45" i="17"/>
  <c r="AB45" i="17"/>
  <c r="AD45" i="17"/>
  <c r="AC45" i="17"/>
  <c r="AE45" i="17"/>
  <c r="AF45" i="17"/>
  <c r="AG45" i="17"/>
  <c r="AK45" i="17"/>
  <c r="AJ45" i="17"/>
  <c r="N44" i="17" a="1"/>
  <c r="N44" i="17"/>
  <c r="R44" i="17"/>
  <c r="S44" i="17"/>
  <c r="T44" i="17"/>
  <c r="V44" i="17"/>
  <c r="U44" i="17"/>
  <c r="W44" i="17"/>
  <c r="X44" i="17"/>
  <c r="O44" i="17"/>
  <c r="AA44" i="17"/>
  <c r="AB44" i="17"/>
  <c r="AD44" i="17"/>
  <c r="AC44" i="17"/>
  <c r="AE44" i="17"/>
  <c r="AF44" i="17"/>
  <c r="AG44" i="17"/>
  <c r="AK44" i="17"/>
  <c r="AJ44" i="17"/>
  <c r="N43" i="17" a="1"/>
  <c r="N43" i="17"/>
  <c r="R43" i="17"/>
  <c r="S43" i="17"/>
  <c r="T43" i="17"/>
  <c r="V43" i="17"/>
  <c r="U43" i="17"/>
  <c r="W43" i="17"/>
  <c r="X43" i="17"/>
  <c r="O43" i="17"/>
  <c r="AA43" i="17"/>
  <c r="AB43" i="17"/>
  <c r="AD43" i="17"/>
  <c r="AC43" i="17"/>
  <c r="AE43" i="17"/>
  <c r="AF43" i="17"/>
  <c r="AG43" i="17"/>
  <c r="AK43" i="17"/>
  <c r="AJ43" i="17"/>
  <c r="N42" i="17" a="1"/>
  <c r="N42" i="17"/>
  <c r="R42" i="17"/>
  <c r="S42" i="17"/>
  <c r="T42" i="17"/>
  <c r="V42" i="17"/>
  <c r="U42" i="17"/>
  <c r="W42" i="17"/>
  <c r="X42" i="17"/>
  <c r="O42" i="17"/>
  <c r="AA42" i="17"/>
  <c r="AB42" i="17"/>
  <c r="AD42" i="17"/>
  <c r="AC42" i="17"/>
  <c r="AE42" i="17"/>
  <c r="AF42" i="17"/>
  <c r="AG42" i="17"/>
  <c r="AK42" i="17"/>
  <c r="AJ42" i="17"/>
  <c r="N41" i="17" a="1"/>
  <c r="N41" i="17"/>
  <c r="R41" i="17"/>
  <c r="S41" i="17"/>
  <c r="T41" i="17"/>
  <c r="V41" i="17"/>
  <c r="U41" i="17"/>
  <c r="W41" i="17"/>
  <c r="X41" i="17"/>
  <c r="O41" i="17"/>
  <c r="AA41" i="17"/>
  <c r="AB41" i="17"/>
  <c r="AD41" i="17"/>
  <c r="AC41" i="17"/>
  <c r="AE41" i="17"/>
  <c r="AF41" i="17"/>
  <c r="AG41" i="17"/>
  <c r="AK41" i="17"/>
  <c r="AJ41" i="17"/>
  <c r="N40" i="17" a="1"/>
  <c r="N40" i="17"/>
  <c r="R40" i="17"/>
  <c r="S40" i="17"/>
  <c r="T40" i="17"/>
  <c r="V40" i="17"/>
  <c r="U40" i="17"/>
  <c r="W40" i="17"/>
  <c r="X40" i="17"/>
  <c r="O40" i="17"/>
  <c r="AA40" i="17"/>
  <c r="AB40" i="17"/>
  <c r="AD40" i="17"/>
  <c r="AC40" i="17"/>
  <c r="AE40" i="17"/>
  <c r="AF40" i="17"/>
  <c r="AG40" i="17"/>
  <c r="AK40" i="17"/>
  <c r="AJ40" i="17"/>
  <c r="N39" i="17" a="1"/>
  <c r="N39" i="17"/>
  <c r="R39" i="17"/>
  <c r="S39" i="17"/>
  <c r="T39" i="17"/>
  <c r="V39" i="17"/>
  <c r="U39" i="17"/>
  <c r="W39" i="17"/>
  <c r="X39" i="17"/>
  <c r="O39" i="17"/>
  <c r="AA39" i="17"/>
  <c r="AB39" i="17"/>
  <c r="AD39" i="17"/>
  <c r="AC39" i="17"/>
  <c r="AE39" i="17"/>
  <c r="AF39" i="17"/>
  <c r="AG39" i="17"/>
  <c r="AK39" i="17"/>
  <c r="AJ39" i="17"/>
  <c r="N38" i="17" a="1"/>
  <c r="N38" i="17"/>
  <c r="R38" i="17"/>
  <c r="S38" i="17"/>
  <c r="T38" i="17"/>
  <c r="V38" i="17"/>
  <c r="U38" i="17"/>
  <c r="W38" i="17"/>
  <c r="X38" i="17"/>
  <c r="O38" i="17"/>
  <c r="AA38" i="17"/>
  <c r="AB38" i="17"/>
  <c r="AD38" i="17"/>
  <c r="AC38" i="17"/>
  <c r="AE38" i="17"/>
  <c r="AF38" i="17"/>
  <c r="AG38" i="17"/>
  <c r="AK38" i="17"/>
  <c r="AJ38" i="17"/>
  <c r="N37" i="17" a="1"/>
  <c r="N37" i="17"/>
  <c r="R37" i="17"/>
  <c r="S37" i="17"/>
  <c r="T37" i="17"/>
  <c r="V37" i="17"/>
  <c r="U37" i="17"/>
  <c r="W37" i="17"/>
  <c r="X37" i="17"/>
  <c r="O37" i="17"/>
  <c r="AA37" i="17"/>
  <c r="AB37" i="17"/>
  <c r="AD37" i="17"/>
  <c r="AC37" i="17"/>
  <c r="AE37" i="17"/>
  <c r="AF37" i="17"/>
  <c r="AG37" i="17"/>
  <c r="AK37" i="17"/>
  <c r="AJ37" i="17"/>
  <c r="N36" i="17" a="1"/>
  <c r="N36" i="17"/>
  <c r="R36" i="17"/>
  <c r="S36" i="17"/>
  <c r="T36" i="17"/>
  <c r="V36" i="17"/>
  <c r="U36" i="17"/>
  <c r="W36" i="17"/>
  <c r="X36" i="17"/>
  <c r="O36" i="17"/>
  <c r="AA36" i="17"/>
  <c r="AB36" i="17"/>
  <c r="AD36" i="17"/>
  <c r="AC36" i="17"/>
  <c r="AE36" i="17"/>
  <c r="AF36" i="17"/>
  <c r="AG36" i="17"/>
  <c r="AK36" i="17"/>
  <c r="AJ36" i="17"/>
  <c r="N35" i="17" a="1"/>
  <c r="N35" i="17"/>
  <c r="R35" i="17"/>
  <c r="S35" i="17"/>
  <c r="T35" i="17"/>
  <c r="V35" i="17"/>
  <c r="U35" i="17"/>
  <c r="W35" i="17"/>
  <c r="X35" i="17"/>
  <c r="O35" i="17"/>
  <c r="AA35" i="17"/>
  <c r="AB35" i="17"/>
  <c r="AD35" i="17"/>
  <c r="AC35" i="17"/>
  <c r="AE35" i="17"/>
  <c r="AF35" i="17"/>
  <c r="AG35" i="17"/>
  <c r="AK35" i="17"/>
  <c r="AJ35" i="17"/>
  <c r="N34" i="17" a="1"/>
  <c r="N34" i="17"/>
  <c r="R34" i="17"/>
  <c r="S34" i="17"/>
  <c r="T34" i="17"/>
  <c r="V34" i="17"/>
  <c r="U34" i="17"/>
  <c r="W34" i="17"/>
  <c r="X34" i="17"/>
  <c r="O34" i="17"/>
  <c r="AA34" i="17"/>
  <c r="AB34" i="17"/>
  <c r="AD34" i="17"/>
  <c r="AC34" i="17"/>
  <c r="AE34" i="17"/>
  <c r="AF34" i="17"/>
  <c r="AG34" i="17"/>
  <c r="AK34" i="17"/>
  <c r="AJ34" i="17"/>
  <c r="N33" i="17" a="1"/>
  <c r="N33" i="17"/>
  <c r="R33" i="17"/>
  <c r="S33" i="17"/>
  <c r="T33" i="17"/>
  <c r="V33" i="17"/>
  <c r="U33" i="17"/>
  <c r="W33" i="17"/>
  <c r="X33" i="17"/>
  <c r="O33" i="17"/>
  <c r="AA33" i="17"/>
  <c r="AB33" i="17"/>
  <c r="AD33" i="17"/>
  <c r="AC33" i="17"/>
  <c r="AE33" i="17"/>
  <c r="AF33" i="17"/>
  <c r="AG33" i="17"/>
  <c r="AK33" i="17"/>
  <c r="AJ33" i="17"/>
  <c r="N32" i="17" a="1"/>
  <c r="N32" i="17"/>
  <c r="R32" i="17"/>
  <c r="S32" i="17"/>
  <c r="T32" i="17"/>
  <c r="V32" i="17"/>
  <c r="U32" i="17"/>
  <c r="W32" i="17"/>
  <c r="X32" i="17"/>
  <c r="O32" i="17"/>
  <c r="AA32" i="17"/>
  <c r="AB32" i="17"/>
  <c r="AD32" i="17"/>
  <c r="AC32" i="17"/>
  <c r="AE32" i="17"/>
  <c r="AF32" i="17"/>
  <c r="AG32" i="17"/>
  <c r="AK32" i="17"/>
  <c r="AJ32" i="17"/>
  <c r="N31" i="17" a="1"/>
  <c r="N31" i="17"/>
  <c r="R31" i="17"/>
  <c r="S31" i="17"/>
  <c r="T31" i="17"/>
  <c r="V31" i="17"/>
  <c r="U31" i="17"/>
  <c r="W31" i="17"/>
  <c r="X31" i="17"/>
  <c r="O31" i="17"/>
  <c r="AA31" i="17"/>
  <c r="AB31" i="17"/>
  <c r="AD31" i="17"/>
  <c r="AC31" i="17"/>
  <c r="AE31" i="17"/>
  <c r="AF31" i="17"/>
  <c r="AG31" i="17"/>
  <c r="AK31" i="17"/>
  <c r="AJ31" i="17"/>
  <c r="N30" i="17" a="1"/>
  <c r="N30" i="17"/>
  <c r="R30" i="17"/>
  <c r="S30" i="17"/>
  <c r="T30" i="17"/>
  <c r="V30" i="17"/>
  <c r="U30" i="17"/>
  <c r="W30" i="17"/>
  <c r="X30" i="17"/>
  <c r="O30" i="17"/>
  <c r="AA30" i="17"/>
  <c r="AB30" i="17"/>
  <c r="AD30" i="17"/>
  <c r="AC30" i="17"/>
  <c r="AE30" i="17"/>
  <c r="AF30" i="17"/>
  <c r="AG30" i="17"/>
  <c r="AK30" i="17"/>
  <c r="AJ30" i="17"/>
  <c r="N29" i="17" a="1"/>
  <c r="N29" i="17"/>
  <c r="R29" i="17"/>
  <c r="S29" i="17"/>
  <c r="T29" i="17"/>
  <c r="V29" i="17"/>
  <c r="U29" i="17"/>
  <c r="W29" i="17"/>
  <c r="X29" i="17"/>
  <c r="O29" i="17"/>
  <c r="AA29" i="17"/>
  <c r="AB29" i="17"/>
  <c r="AD29" i="17"/>
  <c r="AC29" i="17"/>
  <c r="AE29" i="17"/>
  <c r="AF29" i="17"/>
  <c r="AG29" i="17"/>
  <c r="AK29" i="17"/>
  <c r="AJ29" i="17"/>
  <c r="N28" i="17" a="1"/>
  <c r="N28" i="17"/>
  <c r="R28" i="17"/>
  <c r="S28" i="17"/>
  <c r="T28" i="17"/>
  <c r="V28" i="17"/>
  <c r="U28" i="17"/>
  <c r="W28" i="17"/>
  <c r="X28" i="17"/>
  <c r="O28" i="17"/>
  <c r="AA28" i="17"/>
  <c r="AB28" i="17"/>
  <c r="AD28" i="17"/>
  <c r="AC28" i="17"/>
  <c r="AE28" i="17"/>
  <c r="AF28" i="17"/>
  <c r="AG28" i="17"/>
  <c r="AK28" i="17"/>
  <c r="AJ28" i="17"/>
  <c r="N27" i="17" a="1"/>
  <c r="N27" i="17"/>
  <c r="R27" i="17"/>
  <c r="S27" i="17"/>
  <c r="T27" i="17"/>
  <c r="V27" i="17"/>
  <c r="U27" i="17"/>
  <c r="W27" i="17"/>
  <c r="X27" i="17"/>
  <c r="O27" i="17"/>
  <c r="AA27" i="17"/>
  <c r="AB27" i="17"/>
  <c r="AD27" i="17"/>
  <c r="AC27" i="17"/>
  <c r="AE27" i="17"/>
  <c r="AF27" i="17"/>
  <c r="AG27" i="17"/>
  <c r="AK27" i="17"/>
  <c r="AJ27" i="17"/>
  <c r="N26" i="17" a="1"/>
  <c r="N26" i="17"/>
  <c r="R26" i="17"/>
  <c r="S26" i="17"/>
  <c r="T26" i="17"/>
  <c r="V26" i="17"/>
  <c r="U26" i="17"/>
  <c r="W26" i="17"/>
  <c r="X26" i="17"/>
  <c r="O26" i="17"/>
  <c r="AA26" i="17"/>
  <c r="AB26" i="17"/>
  <c r="AD26" i="17"/>
  <c r="AC26" i="17"/>
  <c r="AE26" i="17"/>
  <c r="AF26" i="17"/>
  <c r="AG26" i="17"/>
  <c r="AK26" i="17"/>
  <c r="AJ26" i="17"/>
  <c r="N25" i="17" a="1"/>
  <c r="N25" i="17"/>
  <c r="R25" i="17"/>
  <c r="S25" i="17"/>
  <c r="T25" i="17"/>
  <c r="V25" i="17"/>
  <c r="U25" i="17"/>
  <c r="W25" i="17"/>
  <c r="X25" i="17"/>
  <c r="O25" i="17"/>
  <c r="AA25" i="17"/>
  <c r="AB25" i="17"/>
  <c r="AD25" i="17"/>
  <c r="AC25" i="17"/>
  <c r="AE25" i="17"/>
  <c r="AF25" i="17"/>
  <c r="AG25" i="17"/>
  <c r="AK25" i="17"/>
  <c r="AJ25" i="17"/>
  <c r="N24" i="17" a="1"/>
  <c r="N24" i="17"/>
  <c r="R24" i="17"/>
  <c r="S24" i="17"/>
  <c r="T24" i="17"/>
  <c r="V24" i="17"/>
  <c r="U24" i="17"/>
  <c r="W24" i="17"/>
  <c r="X24" i="17"/>
  <c r="O24" i="17"/>
  <c r="AA24" i="17"/>
  <c r="AB24" i="17"/>
  <c r="AD24" i="17"/>
  <c r="AC24" i="17"/>
  <c r="AE24" i="17"/>
  <c r="AF24" i="17"/>
  <c r="AG24" i="17"/>
  <c r="AK24" i="17"/>
  <c r="AJ24" i="17"/>
  <c r="N23" i="17" a="1"/>
  <c r="N23" i="17"/>
  <c r="R23" i="17"/>
  <c r="S23" i="17"/>
  <c r="T23" i="17"/>
  <c r="V23" i="17"/>
  <c r="U23" i="17"/>
  <c r="W23" i="17"/>
  <c r="X23" i="17"/>
  <c r="O23" i="17"/>
  <c r="AA23" i="17"/>
  <c r="AB23" i="17"/>
  <c r="AD23" i="17"/>
  <c r="AC23" i="17"/>
  <c r="AE23" i="17"/>
  <c r="AF23" i="17"/>
  <c r="AG23" i="17"/>
  <c r="AK23" i="17"/>
  <c r="AJ23" i="17"/>
  <c r="N22" i="17" a="1"/>
  <c r="N22" i="17"/>
  <c r="R22" i="17"/>
  <c r="S22" i="17"/>
  <c r="T22" i="17"/>
  <c r="V22" i="17"/>
  <c r="U22" i="17"/>
  <c r="W22" i="17"/>
  <c r="X22" i="17"/>
  <c r="O22" i="17"/>
  <c r="AA22" i="17"/>
  <c r="AB22" i="17"/>
  <c r="AD22" i="17"/>
  <c r="AC22" i="17"/>
  <c r="AE22" i="17"/>
  <c r="AF22" i="17"/>
  <c r="AG22" i="17"/>
  <c r="AK22" i="17"/>
  <c r="AJ22" i="17"/>
  <c r="N21" i="17" a="1"/>
  <c r="N21" i="17"/>
  <c r="R21" i="17"/>
  <c r="S21" i="17"/>
  <c r="T21" i="17"/>
  <c r="V21" i="17"/>
  <c r="U21" i="17"/>
  <c r="W21" i="17"/>
  <c r="X21" i="17"/>
  <c r="O21" i="17"/>
  <c r="AA21" i="17"/>
  <c r="AB21" i="17"/>
  <c r="AD21" i="17"/>
  <c r="AC21" i="17"/>
  <c r="AE21" i="17"/>
  <c r="AF21" i="17"/>
  <c r="AG21" i="17"/>
  <c r="AK21" i="17"/>
  <c r="AJ21" i="17"/>
  <c r="N20" i="17" a="1"/>
  <c r="N20" i="17"/>
  <c r="R20" i="17"/>
  <c r="S20" i="17"/>
  <c r="T20" i="17"/>
  <c r="V20" i="17"/>
  <c r="U20" i="17"/>
  <c r="W20" i="17"/>
  <c r="X20" i="17"/>
  <c r="O20" i="17"/>
  <c r="AA20" i="17"/>
  <c r="AB20" i="17"/>
  <c r="AD20" i="17"/>
  <c r="AC20" i="17"/>
  <c r="AE20" i="17"/>
  <c r="AF20" i="17"/>
  <c r="AG20" i="17"/>
  <c r="AK20" i="17"/>
  <c r="AJ20" i="17"/>
  <c r="N19" i="17" a="1"/>
  <c r="N19" i="17"/>
  <c r="R19" i="17"/>
  <c r="S19" i="17"/>
  <c r="T19" i="17"/>
  <c r="V19" i="17"/>
  <c r="U19" i="17"/>
  <c r="W19" i="17"/>
  <c r="X19" i="17"/>
  <c r="O19" i="17"/>
  <c r="AA19" i="17"/>
  <c r="AB19" i="17"/>
  <c r="AD19" i="17"/>
  <c r="AC19" i="17"/>
  <c r="AE19" i="17"/>
  <c r="AF19" i="17"/>
  <c r="AG19" i="17"/>
  <c r="AK19" i="17"/>
  <c r="AJ19" i="17"/>
  <c r="N18" i="17" a="1"/>
  <c r="N18" i="17"/>
  <c r="R18" i="17"/>
  <c r="S18" i="17"/>
  <c r="T18" i="17"/>
  <c r="V18" i="17"/>
  <c r="U18" i="17"/>
  <c r="W18" i="17"/>
  <c r="X18" i="17"/>
  <c r="O18" i="17"/>
  <c r="AA18" i="17"/>
  <c r="AB18" i="17"/>
  <c r="AD18" i="17"/>
  <c r="AC18" i="17"/>
  <c r="AE18" i="17"/>
  <c r="AF18" i="17"/>
  <c r="AG18" i="17"/>
  <c r="AK18" i="17"/>
  <c r="AJ18" i="17"/>
  <c r="AK9" i="17"/>
  <c r="AK8" i="17"/>
  <c r="AE8" i="17"/>
  <c r="V8" i="17"/>
  <c r="AE7" i="17"/>
  <c r="V7" i="17"/>
</calcChain>
</file>

<file path=xl/sharedStrings.xml><?xml version="1.0" encoding="utf-8"?>
<sst xmlns="http://schemas.openxmlformats.org/spreadsheetml/2006/main" count="304" uniqueCount="130">
  <si>
    <t>تاریخ</t>
  </si>
  <si>
    <t>بازدهی</t>
  </si>
  <si>
    <t>مجذور بازدهی</t>
  </si>
  <si>
    <t>Lag</t>
  </si>
  <si>
    <t>خودهمبستگی بازدهی</t>
  </si>
  <si>
    <t>خودهمبستگی مجذور بازدهی</t>
  </si>
  <si>
    <t xml:space="preserve">میانگین </t>
  </si>
  <si>
    <t>انحراف معیار</t>
  </si>
  <si>
    <t xml:space="preserve">چولگی </t>
  </si>
  <si>
    <t>کشیدگی</t>
  </si>
  <si>
    <t>Max</t>
  </si>
  <si>
    <t>Min</t>
  </si>
  <si>
    <t>توزیع تجمعی نرمال</t>
  </si>
  <si>
    <t>درصد فراوانی</t>
  </si>
  <si>
    <t>توزیع فاصله‌ای نرمال</t>
  </si>
  <si>
    <t>فراوانی</t>
  </si>
  <si>
    <t>بازه‌ها</t>
  </si>
  <si>
    <t>بازدهی 1</t>
  </si>
  <si>
    <t>بازدهی 5</t>
  </si>
  <si>
    <t>بازدهی 10</t>
  </si>
  <si>
    <t>بازدهی 15</t>
  </si>
  <si>
    <t>میانگین</t>
  </si>
  <si>
    <t>چولگی</t>
  </si>
  <si>
    <t>میانگین متحرک 25</t>
  </si>
  <si>
    <t>میانگین متحرک 50</t>
  </si>
  <si>
    <t>میانگین متحرک 100</t>
  </si>
  <si>
    <t>ارزش دارایی</t>
  </si>
  <si>
    <t>VaR 25</t>
  </si>
  <si>
    <t>VaR 50</t>
  </si>
  <si>
    <t>VaR 100</t>
  </si>
  <si>
    <t>VaR Simple</t>
  </si>
  <si>
    <t>τ</t>
  </si>
  <si>
    <t>λ</t>
  </si>
  <si>
    <t>میانگین متحرک نمایی</t>
  </si>
  <si>
    <t>STD</t>
  </si>
  <si>
    <t>α</t>
  </si>
  <si>
    <t>β</t>
  </si>
  <si>
    <t>ω</t>
  </si>
  <si>
    <t>α + β</t>
  </si>
  <si>
    <t>α₀</t>
  </si>
  <si>
    <t>β₀</t>
  </si>
  <si>
    <t>ω₀</t>
  </si>
  <si>
    <t>α₀ + β₀</t>
  </si>
  <si>
    <t>واریانس شرطی</t>
  </si>
  <si>
    <t>درستنمایی</t>
  </si>
  <si>
    <t>MLE</t>
  </si>
  <si>
    <t>مقادیر ابتدایی</t>
  </si>
  <si>
    <t>بدون استفاده از واریانس بلندمدت</t>
  </si>
  <si>
    <t>شاخص قیمت</t>
  </si>
  <si>
    <t>ردیف</t>
  </si>
  <si>
    <t>وزن</t>
  </si>
  <si>
    <t>ارزش فعلی</t>
  </si>
  <si>
    <t>تغییر در ارزش</t>
  </si>
  <si>
    <t>ارزش پرتفوی</t>
  </si>
  <si>
    <t>بازدهی محصولات شیمیایی</t>
  </si>
  <si>
    <t>بازدهی بانک</t>
  </si>
  <si>
    <t>شاخص قیمت محصولات شیمیایی</t>
  </si>
  <si>
    <t>شاخص قیمت بانک</t>
  </si>
  <si>
    <t>N</t>
  </si>
  <si>
    <t>X</t>
  </si>
  <si>
    <t>p</t>
  </si>
  <si>
    <t>Sum p</t>
  </si>
  <si>
    <t>1-C</t>
  </si>
  <si>
    <t>ارزش بازار</t>
  </si>
  <si>
    <t>VaR Ex</t>
  </si>
  <si>
    <t>سود یا زیان</t>
  </si>
  <si>
    <t>روش ساده</t>
  </si>
  <si>
    <t>محمدرضا شاهی</t>
  </si>
  <si>
    <t>پروژه درس مهندسی مالی و مدیریت ریسک</t>
  </si>
  <si>
    <t>استاد درس: دکتر فلاح‌پور</t>
  </si>
  <si>
    <t>شاخص مورد بررسی: شاخص بانک‌ها</t>
  </si>
  <si>
    <t>نیم‌سال اول سال تحصیلی 1405-1404</t>
  </si>
  <si>
    <t>قیمت پایانی اهرم</t>
  </si>
  <si>
    <t>قیمت پایانی وبملت</t>
  </si>
  <si>
    <t>اختیار خرید بر روی اهرم (موقعیت خرید)</t>
  </si>
  <si>
    <t>اختیار خرید بر روی وبملت (موقعیت فروش)</t>
  </si>
  <si>
    <t>پارامترها</t>
  </si>
  <si>
    <t>مقادیر فعلی</t>
  </si>
  <si>
    <t>قیمت توافقی</t>
  </si>
  <si>
    <t>S</t>
  </si>
  <si>
    <r>
      <t>d</t>
    </r>
    <r>
      <rPr>
        <b/>
        <i/>
        <vertAlign val="subscript"/>
        <sz val="11"/>
        <color theme="0"/>
        <rFont val="Book Antiqua"/>
        <family val="1"/>
      </rPr>
      <t>1</t>
    </r>
  </si>
  <si>
    <r>
      <t>d</t>
    </r>
    <r>
      <rPr>
        <b/>
        <i/>
        <vertAlign val="subscript"/>
        <sz val="11"/>
        <color theme="0"/>
        <rFont val="Book Antiqua"/>
        <family val="1"/>
      </rPr>
      <t>2</t>
    </r>
  </si>
  <si>
    <r>
      <t>Φ(d</t>
    </r>
    <r>
      <rPr>
        <b/>
        <i/>
        <vertAlign val="subscript"/>
        <sz val="11"/>
        <color theme="0"/>
        <rFont val="Book Antiqua"/>
        <family val="1"/>
      </rPr>
      <t>1</t>
    </r>
    <r>
      <rPr>
        <b/>
        <i/>
        <sz val="11"/>
        <color theme="0"/>
        <rFont val="Book Antiqua"/>
        <family val="1"/>
      </rPr>
      <t>)</t>
    </r>
  </si>
  <si>
    <r>
      <t>Φ(d</t>
    </r>
    <r>
      <rPr>
        <b/>
        <i/>
        <vertAlign val="subscript"/>
        <sz val="11"/>
        <color theme="0"/>
        <rFont val="Book Antiqua"/>
        <family val="1"/>
      </rPr>
      <t>2</t>
    </r>
    <r>
      <rPr>
        <b/>
        <i/>
        <sz val="11"/>
        <color theme="0"/>
        <rFont val="Book Antiqua"/>
        <family val="1"/>
      </rPr>
      <t>)</t>
    </r>
  </si>
  <si>
    <t>c</t>
  </si>
  <si>
    <t>نرخ بدون ریسک</t>
  </si>
  <si>
    <t>سررسید</t>
  </si>
  <si>
    <t>نوسان سالانه</t>
  </si>
  <si>
    <t>VaR</t>
  </si>
  <si>
    <t>ارزش کنونی</t>
  </si>
  <si>
    <t>میانگین بازدهی روزانه</t>
  </si>
  <si>
    <r>
      <t>P=c</t>
    </r>
    <r>
      <rPr>
        <b/>
        <i/>
        <vertAlign val="subscript"/>
        <sz val="11"/>
        <color theme="0"/>
        <rFont val="Book Antiqua"/>
        <family val="1"/>
      </rPr>
      <t>1</t>
    </r>
    <r>
      <rPr>
        <b/>
        <i/>
        <sz val="11"/>
        <color theme="0"/>
        <rFont val="Book Antiqua"/>
        <family val="1"/>
      </rPr>
      <t>-c</t>
    </r>
    <r>
      <rPr>
        <b/>
        <i/>
        <vertAlign val="subscript"/>
        <sz val="11"/>
        <color theme="0"/>
        <rFont val="Book Antiqua"/>
        <family val="1"/>
      </rPr>
      <t>2</t>
    </r>
  </si>
  <si>
    <t>نوسان روزانه</t>
  </si>
  <si>
    <t>تولید سناریو</t>
  </si>
  <si>
    <t>ارزش پرتفوی با فرض عدم همبستگی</t>
  </si>
  <si>
    <t>Scenario #</t>
  </si>
  <si>
    <r>
      <t>p</t>
    </r>
    <r>
      <rPr>
        <b/>
        <i/>
        <vertAlign val="subscript"/>
        <sz val="11"/>
        <color theme="0"/>
        <rFont val="Book Antiqua"/>
        <family val="1"/>
      </rPr>
      <t>1</t>
    </r>
    <r>
      <rPr>
        <b/>
        <i/>
        <sz val="11"/>
        <color theme="0"/>
        <rFont val="Book Antiqua"/>
        <family val="1"/>
      </rPr>
      <t xml:space="preserve"> (uniformly distributed)</t>
    </r>
  </si>
  <si>
    <r>
      <t>v=Φ</t>
    </r>
    <r>
      <rPr>
        <b/>
        <i/>
        <vertAlign val="superscript"/>
        <sz val="11"/>
        <color theme="0"/>
        <rFont val="Book Antiqua"/>
        <family val="1"/>
      </rPr>
      <t>-1</t>
    </r>
    <r>
      <rPr>
        <b/>
        <i/>
        <sz val="11"/>
        <color theme="0"/>
        <rFont val="Book Antiqua"/>
        <family val="1"/>
      </rPr>
      <t>(p)</t>
    </r>
  </si>
  <si>
    <r>
      <t>x</t>
    </r>
    <r>
      <rPr>
        <b/>
        <i/>
        <vertAlign val="subscript"/>
        <sz val="11"/>
        <color theme="0"/>
        <rFont val="Book Antiqua"/>
        <family val="1"/>
      </rPr>
      <t>1</t>
    </r>
    <r>
      <rPr>
        <b/>
        <i/>
        <sz val="11"/>
        <color theme="0"/>
        <rFont val="Book Antiqua"/>
        <family val="1"/>
      </rPr>
      <t>=F</t>
    </r>
    <r>
      <rPr>
        <b/>
        <i/>
        <vertAlign val="superscript"/>
        <sz val="11"/>
        <color theme="0"/>
        <rFont val="Book Antiqua"/>
        <family val="1"/>
      </rPr>
      <t>-1</t>
    </r>
    <r>
      <rPr>
        <b/>
        <i/>
        <sz val="11"/>
        <color theme="0"/>
        <rFont val="Book Antiqua"/>
        <family val="1"/>
      </rPr>
      <t>(p)=Φ</t>
    </r>
    <r>
      <rPr>
        <b/>
        <i/>
        <vertAlign val="superscript"/>
        <sz val="11"/>
        <color theme="0"/>
        <rFont val="Book Antiqua"/>
        <family val="1"/>
      </rPr>
      <t>-1</t>
    </r>
    <r>
      <rPr>
        <b/>
        <i/>
        <sz val="11"/>
        <color theme="0"/>
        <rFont val="Book Antiqua"/>
        <family val="1"/>
      </rPr>
      <t>(p).σ</t>
    </r>
    <r>
      <rPr>
        <b/>
        <i/>
        <vertAlign val="subscript"/>
        <sz val="11"/>
        <color theme="0"/>
        <rFont val="Book Antiqua"/>
        <family val="1"/>
      </rPr>
      <t>1</t>
    </r>
    <r>
      <rPr>
        <b/>
        <i/>
        <sz val="11"/>
        <color theme="0"/>
        <rFont val="Book Antiqua"/>
        <family val="1"/>
      </rPr>
      <t>+μ</t>
    </r>
    <r>
      <rPr>
        <b/>
        <i/>
        <vertAlign val="subscript"/>
        <sz val="11"/>
        <color theme="0"/>
        <rFont val="Book Antiqua"/>
        <family val="1"/>
      </rPr>
      <t>1</t>
    </r>
  </si>
  <si>
    <r>
      <t>S</t>
    </r>
    <r>
      <rPr>
        <b/>
        <i/>
        <vertAlign val="subscript"/>
        <sz val="11"/>
        <color theme="0"/>
        <rFont val="Book Antiqua"/>
        <family val="1"/>
      </rPr>
      <t>t+1</t>
    </r>
    <r>
      <rPr>
        <b/>
        <i/>
        <sz val="11"/>
        <color theme="0"/>
        <rFont val="Book Antiqua"/>
        <family val="1"/>
      </rPr>
      <t>=S</t>
    </r>
    <r>
      <rPr>
        <b/>
        <i/>
        <vertAlign val="subscript"/>
        <sz val="11"/>
        <color theme="0"/>
        <rFont val="Book Antiqua"/>
        <family val="1"/>
      </rPr>
      <t>t</t>
    </r>
    <r>
      <rPr>
        <b/>
        <i/>
        <sz val="11"/>
        <color theme="0"/>
        <rFont val="Book Antiqua"/>
        <family val="1"/>
      </rPr>
      <t>. e</t>
    </r>
    <r>
      <rPr>
        <b/>
        <i/>
        <vertAlign val="superscript"/>
        <sz val="11"/>
        <color theme="0"/>
        <rFont val="Book Antiqua"/>
        <family val="1"/>
      </rPr>
      <t>x</t>
    </r>
  </si>
  <si>
    <t>Δc</t>
  </si>
  <si>
    <r>
      <t>p</t>
    </r>
    <r>
      <rPr>
        <b/>
        <i/>
        <vertAlign val="subscript"/>
        <sz val="11"/>
        <color theme="0"/>
        <rFont val="Book Antiqua"/>
        <family val="1"/>
      </rPr>
      <t>2</t>
    </r>
    <r>
      <rPr>
        <b/>
        <i/>
        <sz val="11"/>
        <color theme="0"/>
        <rFont val="Book Antiqua"/>
        <family val="1"/>
      </rPr>
      <t xml:space="preserve"> (uniformly distributed)</t>
    </r>
  </si>
  <si>
    <r>
      <t>x</t>
    </r>
    <r>
      <rPr>
        <b/>
        <i/>
        <vertAlign val="subscript"/>
        <sz val="11"/>
        <color theme="0"/>
        <rFont val="Book Antiqua"/>
        <family val="1"/>
      </rPr>
      <t>2</t>
    </r>
    <r>
      <rPr>
        <b/>
        <i/>
        <sz val="11"/>
        <color theme="0"/>
        <rFont val="Book Antiqua"/>
        <family val="1"/>
      </rPr>
      <t>=F</t>
    </r>
    <r>
      <rPr>
        <b/>
        <i/>
        <vertAlign val="superscript"/>
        <sz val="11"/>
        <color theme="0"/>
        <rFont val="Book Antiqua"/>
        <family val="1"/>
      </rPr>
      <t>-1</t>
    </r>
    <r>
      <rPr>
        <b/>
        <i/>
        <sz val="11"/>
        <color theme="0"/>
        <rFont val="Book Antiqua"/>
        <family val="1"/>
      </rPr>
      <t>(p)=Φ</t>
    </r>
    <r>
      <rPr>
        <b/>
        <i/>
        <vertAlign val="superscript"/>
        <sz val="11"/>
        <color theme="0"/>
        <rFont val="Book Antiqua"/>
        <family val="1"/>
      </rPr>
      <t>-1</t>
    </r>
    <r>
      <rPr>
        <b/>
        <i/>
        <sz val="11"/>
        <color theme="0"/>
        <rFont val="Book Antiqua"/>
        <family val="1"/>
      </rPr>
      <t>(p).σ</t>
    </r>
    <r>
      <rPr>
        <b/>
        <i/>
        <vertAlign val="subscript"/>
        <sz val="11"/>
        <color theme="0"/>
        <rFont val="Book Antiqua"/>
        <family val="1"/>
      </rPr>
      <t>2</t>
    </r>
    <r>
      <rPr>
        <b/>
        <i/>
        <sz val="11"/>
        <color theme="0"/>
        <rFont val="Book Antiqua"/>
        <family val="1"/>
      </rPr>
      <t>+μ</t>
    </r>
    <r>
      <rPr>
        <b/>
        <i/>
        <vertAlign val="subscript"/>
        <sz val="11"/>
        <color theme="0"/>
        <rFont val="Book Antiqua"/>
        <family val="1"/>
      </rPr>
      <t>2</t>
    </r>
  </si>
  <si>
    <r>
      <t>ΔP=Δc</t>
    </r>
    <r>
      <rPr>
        <b/>
        <i/>
        <vertAlign val="subscript"/>
        <sz val="11"/>
        <color theme="0"/>
        <rFont val="Book Antiqua"/>
        <family val="1"/>
      </rPr>
      <t>1</t>
    </r>
    <r>
      <rPr>
        <b/>
        <i/>
        <sz val="11"/>
        <color theme="0"/>
        <rFont val="Book Antiqua"/>
        <family val="1"/>
      </rPr>
      <t>-Δc</t>
    </r>
    <r>
      <rPr>
        <b/>
        <i/>
        <vertAlign val="subscript"/>
        <sz val="11"/>
        <color theme="0"/>
        <rFont val="Book Antiqua"/>
        <family val="1"/>
      </rPr>
      <t>2</t>
    </r>
  </si>
  <si>
    <t>اختیار خرید بر روی ملت (موقعیت فروش)</t>
  </si>
  <si>
    <t>پرتفوی</t>
  </si>
  <si>
    <t>واریانس-کوواریانس</t>
  </si>
  <si>
    <t>مستقل</t>
  </si>
  <si>
    <t>همبسته</t>
  </si>
  <si>
    <t>ماتریس A</t>
  </si>
  <si>
    <t>تست</t>
  </si>
  <si>
    <t>ارزش پرتفوی با فرض وجود همبستگی</t>
  </si>
  <si>
    <t>Vector p</t>
  </si>
  <si>
    <t>Vector v ( مستقل)</t>
  </si>
  <si>
    <t>Vector x=vA+μ (همبسته)</t>
  </si>
  <si>
    <r>
      <t>v</t>
    </r>
    <r>
      <rPr>
        <b/>
        <i/>
        <vertAlign val="subscript"/>
        <sz val="11"/>
        <color theme="0"/>
        <rFont val="Book Antiqua"/>
        <family val="1"/>
      </rPr>
      <t>1</t>
    </r>
    <r>
      <rPr>
        <b/>
        <i/>
        <sz val="11"/>
        <color theme="0"/>
        <rFont val="Book Antiqua"/>
        <family val="1"/>
      </rPr>
      <t>=Φ</t>
    </r>
    <r>
      <rPr>
        <b/>
        <i/>
        <vertAlign val="superscript"/>
        <sz val="11"/>
        <color theme="0"/>
        <rFont val="Book Antiqua"/>
        <family val="1"/>
      </rPr>
      <t>-1</t>
    </r>
    <r>
      <rPr>
        <b/>
        <i/>
        <sz val="11"/>
        <color theme="0"/>
        <rFont val="Book Antiqua"/>
        <family val="1"/>
      </rPr>
      <t>(p)</t>
    </r>
  </si>
  <si>
    <r>
      <t>v</t>
    </r>
    <r>
      <rPr>
        <b/>
        <i/>
        <vertAlign val="subscript"/>
        <sz val="11"/>
        <color theme="0"/>
        <rFont val="Book Antiqua"/>
        <family val="1"/>
      </rPr>
      <t>2</t>
    </r>
    <r>
      <rPr>
        <b/>
        <i/>
        <sz val="11"/>
        <color theme="0"/>
        <rFont val="Book Antiqua"/>
        <family val="1"/>
      </rPr>
      <t>=Φ</t>
    </r>
    <r>
      <rPr>
        <b/>
        <i/>
        <vertAlign val="superscript"/>
        <sz val="11"/>
        <color theme="0"/>
        <rFont val="Book Antiqua"/>
        <family val="1"/>
      </rPr>
      <t>-1</t>
    </r>
    <r>
      <rPr>
        <b/>
        <i/>
        <sz val="11"/>
        <color theme="0"/>
        <rFont val="Book Antiqua"/>
        <family val="1"/>
      </rPr>
      <t>(p)</t>
    </r>
  </si>
  <si>
    <t>ـ</t>
  </si>
  <si>
    <r>
      <t xml:space="preserve">VaR  </t>
    </r>
    <r>
      <rPr>
        <vertAlign val="subscript"/>
        <sz val="11"/>
        <color theme="1"/>
        <rFont val="B Mitra"/>
        <charset val="178"/>
      </rPr>
      <t>99%</t>
    </r>
  </si>
  <si>
    <r>
      <t xml:space="preserve">VaR  </t>
    </r>
    <r>
      <rPr>
        <vertAlign val="subscript"/>
        <sz val="11"/>
        <color theme="1"/>
        <rFont val="B Mitra"/>
        <charset val="178"/>
      </rPr>
      <t>95%</t>
    </r>
  </si>
  <si>
    <t>x</t>
  </si>
  <si>
    <t>LR</t>
  </si>
  <si>
    <t>سطح خطا</t>
  </si>
  <si>
    <t>آماره</t>
  </si>
  <si>
    <t>π</t>
  </si>
  <si>
    <t>نتیجه آزمون</t>
  </si>
  <si>
    <t>VaR-SMA25</t>
  </si>
  <si>
    <t>VaR-SMA50</t>
  </si>
  <si>
    <t>VaR-SMA100</t>
  </si>
  <si>
    <t>دانشجو: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</si>
</sst>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0.0%"/>
    <numFmt numFmtId="165" formatCode="_(* #,##0.0000_);_(* \(#,##0.0000\);_(* &quot;-&quot;??_);_(@_)"/>
    <numFmt numFmtId="166" formatCode="_(* #,##0.000000_);_(* \(#,##0.000000\);_(* &quot;-&quot;??_);_(@_)"/>
    <numFmt numFmtId="167" formatCode="0.0000%"/>
    <numFmt numFmtId="168" formatCode="0.0000"/>
    <numFmt numFmtId="169" formatCode="_(* #,##0_);_(* \(#,##0\);_(* &quot;-&quot;??_);_(@_)"/>
    <numFmt numFmtId="170" formatCode="_(* #,##0.0000000_);_(* \(#,##0.0000000\);_(* &quot;-&quot;??_);_(@_)"/>
    <numFmt numFmtId="171" formatCode="0.00000000"/>
    <numFmt numFmtId="172" formatCode="_(* #,##0.00000000_);_(* \(#,##0.00000000\);_(* &quot;-&quot;??_);_(@_)"/>
    <numFmt numFmtId="173" formatCode="_(* #,##0.00000_);_(* \(#,##0.00000\);_(* &quot;-&quot;??_);_(@_)"/>
    <numFmt numFmtId="174" formatCode="0.00000"/>
    <numFmt numFmtId="175" formatCode="0.0000000"/>
    <numFmt numFmtId="176" formatCode="0.000"/>
    <numFmt numFmtId="177" formatCode="0.000%"/>
  </numFmts>
  <fonts count="20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B Mitra"/>
      <charset val="178"/>
    </font>
    <font>
      <b/>
      <sz val="11"/>
      <color theme="1"/>
      <name val="B Mitra"/>
      <charset val="178"/>
    </font>
    <font>
      <vertAlign val="subscript"/>
      <sz val="11"/>
      <color theme="1"/>
      <name val="B Mitra"/>
      <charset val="178"/>
    </font>
    <font>
      <b/>
      <sz val="11"/>
      <color theme="1"/>
      <name val="Calibri"/>
      <family val="2"/>
    </font>
    <font>
      <b/>
      <sz val="11"/>
      <color theme="1"/>
      <name val="B Mitra"/>
      <family val="3"/>
      <charset val="178"/>
    </font>
    <font>
      <b/>
      <sz val="11"/>
      <color theme="1"/>
      <name val="Times New Roman"/>
      <family val="1"/>
    </font>
    <font>
      <b/>
      <sz val="20"/>
      <color theme="1"/>
      <name val="B Mitra"/>
      <charset val="178"/>
    </font>
    <font>
      <b/>
      <sz val="18"/>
      <color theme="1"/>
      <name val="B Mitra"/>
      <charset val="178"/>
    </font>
    <font>
      <b/>
      <sz val="22"/>
      <color theme="1"/>
      <name val="B Mitra"/>
      <charset val="178"/>
    </font>
    <font>
      <b/>
      <sz val="24"/>
      <color theme="1"/>
      <name val="B Mitra"/>
      <charset val="178"/>
    </font>
    <font>
      <b/>
      <sz val="23"/>
      <color theme="1"/>
      <name val="B Mitra"/>
      <charset val="178"/>
    </font>
    <font>
      <b/>
      <i/>
      <sz val="11"/>
      <color theme="0"/>
      <name val="B Mitra"/>
      <charset val="178"/>
    </font>
    <font>
      <b/>
      <i/>
      <sz val="11"/>
      <color theme="0"/>
      <name val="Book Antiqua"/>
      <family val="1"/>
    </font>
    <font>
      <b/>
      <i/>
      <vertAlign val="subscript"/>
      <sz val="11"/>
      <color theme="0"/>
      <name val="Book Antiqua"/>
      <family val="1"/>
    </font>
    <font>
      <b/>
      <i/>
      <vertAlign val="superscript"/>
      <sz val="11"/>
      <color theme="0"/>
      <name val="Book Antiqua"/>
      <family val="1"/>
    </font>
    <font>
      <b/>
      <sz val="11"/>
      <color theme="0"/>
      <name val="B Mitra"/>
      <charset val="178"/>
    </font>
    <font>
      <sz val="11"/>
      <color theme="0"/>
      <name val="B Mitra"/>
      <charset val="178"/>
    </font>
    <font>
      <b/>
      <sz val="8"/>
      <color theme="1"/>
      <name val="B Mitra"/>
      <charset val="17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6"/>
      </left>
      <right/>
      <top style="medium">
        <color theme="6"/>
      </top>
      <bottom/>
      <diagonal/>
    </border>
    <border>
      <left style="thin">
        <color theme="6"/>
      </left>
      <right style="thin">
        <color theme="6"/>
      </right>
      <top style="medium">
        <color theme="6"/>
      </top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8" tint="-0.249977111117893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 style="thin">
        <color theme="6"/>
      </right>
      <top style="medium">
        <color theme="6"/>
      </top>
      <bottom/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 applyNumberFormat="0" applyFont="0" applyFill="0" applyBorder="0" applyAlignment="0" applyProtection="0">
      <alignment vertical="top"/>
      <protection locked="0"/>
    </xf>
  </cellStyleXfs>
  <cellXfs count="135">
    <xf numFmtId="0" fontId="0" fillId="0" borderId="0" xfId="0"/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 applyProtection="1">
      <alignment horizontal="center" vertical="center"/>
      <protection locked="0"/>
    </xf>
    <xf numFmtId="10" fontId="2" fillId="0" borderId="0" xfId="2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/>
    </xf>
    <xf numFmtId="167" fontId="2" fillId="0" borderId="0" xfId="2" applyNumberFormat="1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0" fontId="2" fillId="0" borderId="0" xfId="2" applyNumberFormat="1" applyFont="1" applyFill="1" applyBorder="1" applyAlignment="1">
      <alignment horizontal="center" vertical="center"/>
    </xf>
    <xf numFmtId="169" fontId="2" fillId="0" borderId="0" xfId="1" applyNumberFormat="1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170" fontId="2" fillId="0" borderId="0" xfId="1" applyNumberFormat="1" applyFont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171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2" fontId="2" fillId="0" borderId="3" xfId="1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9" fontId="2" fillId="0" borderId="0" xfId="2" applyFont="1" applyAlignment="1">
      <alignment horizontal="center" vertical="center"/>
    </xf>
    <xf numFmtId="173" fontId="2" fillId="0" borderId="4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7" fontId="2" fillId="0" borderId="8" xfId="2" applyNumberFormat="1" applyFont="1" applyBorder="1" applyAlignment="1">
      <alignment horizontal="center" vertical="center"/>
    </xf>
    <xf numFmtId="168" fontId="2" fillId="0" borderId="8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0" fontId="2" fillId="0" borderId="8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0" fontId="2" fillId="0" borderId="10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6" fontId="2" fillId="0" borderId="0" xfId="1" applyNumberFormat="1" applyFont="1" applyBorder="1" applyAlignment="1">
      <alignment horizontal="center" vertical="center"/>
    </xf>
    <xf numFmtId="165" fontId="2" fillId="0" borderId="8" xfId="1" applyNumberFormat="1" applyFont="1" applyBorder="1" applyAlignment="1">
      <alignment horizontal="center" vertical="center"/>
    </xf>
    <xf numFmtId="0" fontId="0" fillId="0" borderId="9" xfId="0" applyBorder="1"/>
    <xf numFmtId="0" fontId="0" fillId="0" borderId="12" xfId="0" applyBorder="1"/>
    <xf numFmtId="10" fontId="2" fillId="0" borderId="12" xfId="0" applyNumberFormat="1" applyFont="1" applyBorder="1" applyAlignment="1">
      <alignment horizontal="center" vertical="center"/>
    </xf>
    <xf numFmtId="43" fontId="2" fillId="0" borderId="12" xfId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74" fontId="2" fillId="0" borderId="0" xfId="0" applyNumberFormat="1" applyFont="1" applyAlignment="1">
      <alignment horizontal="center" vertical="center"/>
    </xf>
    <xf numFmtId="175" fontId="2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0" borderId="13" xfId="3" applyNumberFormat="1" applyFont="1" applyBorder="1" applyAlignment="1" applyProtection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4" borderId="17" xfId="3" applyNumberFormat="1" applyFont="1" applyFill="1" applyBorder="1" applyAlignment="1" applyProtection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0" borderId="13" xfId="3" applyNumberFormat="1" applyFont="1" applyBorder="1" applyAlignment="1" applyProtection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4" borderId="13" xfId="3" applyNumberFormat="1" applyFont="1" applyFill="1" applyBorder="1" applyAlignment="1" applyProtection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13" fillId="6" borderId="21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14" fillId="6" borderId="21" xfId="0" applyFont="1" applyFill="1" applyBorder="1" applyAlignment="1">
      <alignment horizontal="center" vertical="center"/>
    </xf>
    <xf numFmtId="10" fontId="2" fillId="7" borderId="21" xfId="2" applyNumberFormat="1" applyFont="1" applyFill="1" applyBorder="1" applyAlignment="1">
      <alignment horizontal="center" vertical="center"/>
    </xf>
    <xf numFmtId="2" fontId="2" fillId="7" borderId="21" xfId="0" applyNumberFormat="1" applyFont="1" applyFill="1" applyBorder="1" applyAlignment="1">
      <alignment horizontal="center" vertical="center"/>
    </xf>
    <xf numFmtId="176" fontId="2" fillId="7" borderId="21" xfId="0" applyNumberFormat="1" applyFont="1" applyFill="1" applyBorder="1" applyAlignment="1">
      <alignment horizontal="center" vertical="center"/>
    </xf>
    <xf numFmtId="9" fontId="2" fillId="0" borderId="24" xfId="2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9" fontId="2" fillId="0" borderId="26" xfId="2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4" fillId="6" borderId="21" xfId="0" applyFont="1" applyFill="1" applyBorder="1" applyAlignment="1">
      <alignment horizontal="center" vertical="center" wrapText="1"/>
    </xf>
    <xf numFmtId="0" fontId="2" fillId="4" borderId="29" xfId="3" applyNumberFormat="1" applyFont="1" applyFill="1" applyBorder="1" applyAlignment="1" applyProtection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77" fontId="17" fillId="6" borderId="2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" fillId="5" borderId="19" xfId="2" applyFont="1" applyFill="1" applyBorder="1" applyAlignment="1">
      <alignment horizontal="center" vertical="center"/>
    </xf>
    <xf numFmtId="176" fontId="2" fillId="5" borderId="19" xfId="0" applyNumberFormat="1" applyFont="1" applyFill="1" applyBorder="1" applyAlignment="1">
      <alignment horizontal="center" vertical="center"/>
    </xf>
    <xf numFmtId="9" fontId="2" fillId="0" borderId="15" xfId="2" applyFont="1" applyBorder="1" applyAlignment="1">
      <alignment horizontal="center" vertical="center"/>
    </xf>
    <xf numFmtId="176" fontId="2" fillId="0" borderId="15" xfId="0" applyNumberFormat="1" applyFont="1" applyBorder="1" applyAlignment="1">
      <alignment horizontal="center" vertical="center"/>
    </xf>
    <xf numFmtId="9" fontId="2" fillId="5" borderId="15" xfId="2" applyFont="1" applyFill="1" applyBorder="1" applyAlignment="1">
      <alignment horizontal="center" vertical="center"/>
    </xf>
    <xf numFmtId="176" fontId="2" fillId="5" borderId="15" xfId="0" applyNumberFormat="1" applyFont="1" applyFill="1" applyBorder="1" applyAlignment="1">
      <alignment horizontal="center" vertical="center"/>
    </xf>
    <xf numFmtId="9" fontId="2" fillId="0" borderId="31" xfId="2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76" fontId="2" fillId="0" borderId="31" xfId="0" applyNumberFormat="1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2" fillId="5" borderId="40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5" borderId="39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6" borderId="35" xfId="0" applyFont="1" applyFill="1" applyBorder="1" applyAlignment="1">
      <alignment horizontal="center" vertical="center"/>
    </xf>
    <xf numFmtId="0" fontId="14" fillId="6" borderId="36" xfId="0" applyFont="1" applyFill="1" applyBorder="1" applyAlignment="1">
      <alignment horizontal="center" vertical="center"/>
    </xf>
    <xf numFmtId="0" fontId="14" fillId="6" borderId="37" xfId="0" applyFont="1" applyFill="1" applyBorder="1" applyAlignment="1">
      <alignment horizontal="center" vertical="center"/>
    </xf>
    <xf numFmtId="0" fontId="13" fillId="6" borderId="28" xfId="0" applyFont="1" applyFill="1" applyBorder="1" applyAlignment="1">
      <alignment horizontal="center" vertical="center"/>
    </xf>
    <xf numFmtId="0" fontId="13" fillId="6" borderId="38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border outline="0">
        <right style="thin">
          <color theme="6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69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69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75" formatCode="0.0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69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66" formatCode="_(* #,##0.000000_);_(* \(#,##0.00000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69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69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75" formatCode="0.0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75" formatCode="0.0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69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75" formatCode="0.0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75" formatCode="0.0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75" formatCode="0.0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Mitr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333399"/>
      <color rgb="FF3333FF"/>
      <color rgb="FF9999FF"/>
      <color rgb="FFCC99FF"/>
      <color rgb="FF6666FF"/>
      <color rgb="FF9933FF"/>
      <color rgb="FFFF99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>
                <a:cs typeface="B Mitra" panose="00000400000000000000" pitchFamily="2" charset="-78"/>
              </a:rPr>
              <a:t>قیمت پایانی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Parametric01!$B$1</c:f>
              <c:strCache>
                <c:ptCount val="1"/>
                <c:pt idx="0">
                  <c:v>شاخص قیمت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Parametric01!$A$3:$A$1187</c:f>
              <c:numCache>
                <c:formatCode>General</c:formatCode>
                <c:ptCount val="1185"/>
                <c:pt idx="0">
                  <c:v>13990701</c:v>
                </c:pt>
                <c:pt idx="1">
                  <c:v>13990702</c:v>
                </c:pt>
                <c:pt idx="2">
                  <c:v>13990705</c:v>
                </c:pt>
                <c:pt idx="3">
                  <c:v>13990706</c:v>
                </c:pt>
                <c:pt idx="4">
                  <c:v>13990707</c:v>
                </c:pt>
                <c:pt idx="5">
                  <c:v>13990708</c:v>
                </c:pt>
                <c:pt idx="6">
                  <c:v>13990709</c:v>
                </c:pt>
                <c:pt idx="7">
                  <c:v>13990712</c:v>
                </c:pt>
                <c:pt idx="8">
                  <c:v>13990713</c:v>
                </c:pt>
                <c:pt idx="9">
                  <c:v>13990714</c:v>
                </c:pt>
                <c:pt idx="10">
                  <c:v>13990715</c:v>
                </c:pt>
                <c:pt idx="11">
                  <c:v>13990716</c:v>
                </c:pt>
                <c:pt idx="12">
                  <c:v>13990719</c:v>
                </c:pt>
                <c:pt idx="13">
                  <c:v>13990720</c:v>
                </c:pt>
                <c:pt idx="14">
                  <c:v>13990721</c:v>
                </c:pt>
                <c:pt idx="15">
                  <c:v>13990722</c:v>
                </c:pt>
                <c:pt idx="16">
                  <c:v>13990723</c:v>
                </c:pt>
                <c:pt idx="17">
                  <c:v>13990727</c:v>
                </c:pt>
                <c:pt idx="18">
                  <c:v>13990728</c:v>
                </c:pt>
                <c:pt idx="19">
                  <c:v>13990729</c:v>
                </c:pt>
                <c:pt idx="20">
                  <c:v>13990730</c:v>
                </c:pt>
                <c:pt idx="21">
                  <c:v>13990803</c:v>
                </c:pt>
                <c:pt idx="22">
                  <c:v>13990805</c:v>
                </c:pt>
                <c:pt idx="23">
                  <c:v>13990806</c:v>
                </c:pt>
                <c:pt idx="24">
                  <c:v>13990807</c:v>
                </c:pt>
                <c:pt idx="25">
                  <c:v>13990810</c:v>
                </c:pt>
                <c:pt idx="26">
                  <c:v>13990811</c:v>
                </c:pt>
                <c:pt idx="27">
                  <c:v>13990812</c:v>
                </c:pt>
                <c:pt idx="28">
                  <c:v>13990814</c:v>
                </c:pt>
                <c:pt idx="29">
                  <c:v>13990817</c:v>
                </c:pt>
                <c:pt idx="30">
                  <c:v>13990818</c:v>
                </c:pt>
                <c:pt idx="31">
                  <c:v>13990819</c:v>
                </c:pt>
                <c:pt idx="32">
                  <c:v>13990820</c:v>
                </c:pt>
                <c:pt idx="33">
                  <c:v>13990821</c:v>
                </c:pt>
                <c:pt idx="34">
                  <c:v>13990824</c:v>
                </c:pt>
                <c:pt idx="35">
                  <c:v>13990825</c:v>
                </c:pt>
                <c:pt idx="36">
                  <c:v>13990826</c:v>
                </c:pt>
                <c:pt idx="37">
                  <c:v>13990827</c:v>
                </c:pt>
                <c:pt idx="38">
                  <c:v>13990828</c:v>
                </c:pt>
                <c:pt idx="39">
                  <c:v>13990901</c:v>
                </c:pt>
                <c:pt idx="40">
                  <c:v>13990902</c:v>
                </c:pt>
                <c:pt idx="41">
                  <c:v>13990903</c:v>
                </c:pt>
                <c:pt idx="42">
                  <c:v>13990904</c:v>
                </c:pt>
                <c:pt idx="43">
                  <c:v>13990905</c:v>
                </c:pt>
                <c:pt idx="44">
                  <c:v>13990908</c:v>
                </c:pt>
                <c:pt idx="45">
                  <c:v>13990909</c:v>
                </c:pt>
                <c:pt idx="46">
                  <c:v>13990910</c:v>
                </c:pt>
                <c:pt idx="47">
                  <c:v>13990911</c:v>
                </c:pt>
                <c:pt idx="48">
                  <c:v>13990912</c:v>
                </c:pt>
                <c:pt idx="49">
                  <c:v>13990915</c:v>
                </c:pt>
                <c:pt idx="50">
                  <c:v>13990916</c:v>
                </c:pt>
                <c:pt idx="51">
                  <c:v>13990917</c:v>
                </c:pt>
                <c:pt idx="52">
                  <c:v>13990918</c:v>
                </c:pt>
                <c:pt idx="53">
                  <c:v>13990919</c:v>
                </c:pt>
                <c:pt idx="54">
                  <c:v>13990922</c:v>
                </c:pt>
                <c:pt idx="55">
                  <c:v>13990923</c:v>
                </c:pt>
                <c:pt idx="56">
                  <c:v>13990924</c:v>
                </c:pt>
                <c:pt idx="57">
                  <c:v>13990925</c:v>
                </c:pt>
                <c:pt idx="58">
                  <c:v>13990926</c:v>
                </c:pt>
                <c:pt idx="59">
                  <c:v>13990929</c:v>
                </c:pt>
                <c:pt idx="60">
                  <c:v>13990930</c:v>
                </c:pt>
                <c:pt idx="61">
                  <c:v>13991001</c:v>
                </c:pt>
                <c:pt idx="62">
                  <c:v>13991002</c:v>
                </c:pt>
                <c:pt idx="63">
                  <c:v>13991003</c:v>
                </c:pt>
                <c:pt idx="64">
                  <c:v>13991006</c:v>
                </c:pt>
                <c:pt idx="65">
                  <c:v>13991007</c:v>
                </c:pt>
                <c:pt idx="66">
                  <c:v>13991008</c:v>
                </c:pt>
                <c:pt idx="67">
                  <c:v>13991009</c:v>
                </c:pt>
                <c:pt idx="68">
                  <c:v>13991010</c:v>
                </c:pt>
                <c:pt idx="69">
                  <c:v>13991013</c:v>
                </c:pt>
                <c:pt idx="70">
                  <c:v>13991014</c:v>
                </c:pt>
                <c:pt idx="71">
                  <c:v>13991015</c:v>
                </c:pt>
                <c:pt idx="72">
                  <c:v>13991016</c:v>
                </c:pt>
                <c:pt idx="73">
                  <c:v>13991017</c:v>
                </c:pt>
                <c:pt idx="74">
                  <c:v>13991020</c:v>
                </c:pt>
                <c:pt idx="75">
                  <c:v>13991021</c:v>
                </c:pt>
                <c:pt idx="76">
                  <c:v>13991022</c:v>
                </c:pt>
                <c:pt idx="77">
                  <c:v>13991023</c:v>
                </c:pt>
                <c:pt idx="78">
                  <c:v>13991024</c:v>
                </c:pt>
                <c:pt idx="79">
                  <c:v>13991027</c:v>
                </c:pt>
                <c:pt idx="80">
                  <c:v>13991029</c:v>
                </c:pt>
                <c:pt idx="81">
                  <c:v>13991030</c:v>
                </c:pt>
                <c:pt idx="82">
                  <c:v>13991101</c:v>
                </c:pt>
                <c:pt idx="83">
                  <c:v>13991104</c:v>
                </c:pt>
                <c:pt idx="84">
                  <c:v>13991105</c:v>
                </c:pt>
                <c:pt idx="85">
                  <c:v>13991106</c:v>
                </c:pt>
                <c:pt idx="86">
                  <c:v>13991107</c:v>
                </c:pt>
                <c:pt idx="87">
                  <c:v>13991108</c:v>
                </c:pt>
                <c:pt idx="88">
                  <c:v>13991111</c:v>
                </c:pt>
                <c:pt idx="89">
                  <c:v>13991112</c:v>
                </c:pt>
                <c:pt idx="90">
                  <c:v>13991113</c:v>
                </c:pt>
                <c:pt idx="91">
                  <c:v>13991114</c:v>
                </c:pt>
                <c:pt idx="92">
                  <c:v>13991115</c:v>
                </c:pt>
                <c:pt idx="93">
                  <c:v>13991118</c:v>
                </c:pt>
                <c:pt idx="94">
                  <c:v>13991119</c:v>
                </c:pt>
                <c:pt idx="95">
                  <c:v>13991120</c:v>
                </c:pt>
                <c:pt idx="96">
                  <c:v>13991121</c:v>
                </c:pt>
                <c:pt idx="97">
                  <c:v>13991125</c:v>
                </c:pt>
                <c:pt idx="98">
                  <c:v>13991126</c:v>
                </c:pt>
                <c:pt idx="99">
                  <c:v>13991127</c:v>
                </c:pt>
                <c:pt idx="100">
                  <c:v>13991128</c:v>
                </c:pt>
                <c:pt idx="101">
                  <c:v>13991129</c:v>
                </c:pt>
                <c:pt idx="102">
                  <c:v>13991202</c:v>
                </c:pt>
                <c:pt idx="103">
                  <c:v>13991203</c:v>
                </c:pt>
                <c:pt idx="104">
                  <c:v>13991204</c:v>
                </c:pt>
                <c:pt idx="105">
                  <c:v>13991205</c:v>
                </c:pt>
                <c:pt idx="106">
                  <c:v>13991206</c:v>
                </c:pt>
                <c:pt idx="107">
                  <c:v>13991209</c:v>
                </c:pt>
                <c:pt idx="108">
                  <c:v>13991210</c:v>
                </c:pt>
                <c:pt idx="109">
                  <c:v>13991211</c:v>
                </c:pt>
                <c:pt idx="110">
                  <c:v>13991212</c:v>
                </c:pt>
                <c:pt idx="111">
                  <c:v>13991213</c:v>
                </c:pt>
                <c:pt idx="112">
                  <c:v>13991216</c:v>
                </c:pt>
                <c:pt idx="113">
                  <c:v>13991217</c:v>
                </c:pt>
                <c:pt idx="114">
                  <c:v>13991218</c:v>
                </c:pt>
                <c:pt idx="115">
                  <c:v>13991219</c:v>
                </c:pt>
                <c:pt idx="116">
                  <c:v>13991220</c:v>
                </c:pt>
                <c:pt idx="117">
                  <c:v>13991223</c:v>
                </c:pt>
                <c:pt idx="118">
                  <c:v>13991224</c:v>
                </c:pt>
                <c:pt idx="119">
                  <c:v>13991225</c:v>
                </c:pt>
                <c:pt idx="120">
                  <c:v>13991226</c:v>
                </c:pt>
                <c:pt idx="121">
                  <c:v>13991227</c:v>
                </c:pt>
                <c:pt idx="122">
                  <c:v>14000107</c:v>
                </c:pt>
                <c:pt idx="123">
                  <c:v>14000108</c:v>
                </c:pt>
                <c:pt idx="124">
                  <c:v>14000110</c:v>
                </c:pt>
                <c:pt idx="125">
                  <c:v>14000111</c:v>
                </c:pt>
                <c:pt idx="126">
                  <c:v>14000114</c:v>
                </c:pt>
                <c:pt idx="127">
                  <c:v>14000115</c:v>
                </c:pt>
                <c:pt idx="128">
                  <c:v>14000116</c:v>
                </c:pt>
                <c:pt idx="129">
                  <c:v>14000117</c:v>
                </c:pt>
                <c:pt idx="130">
                  <c:v>14000118</c:v>
                </c:pt>
                <c:pt idx="131">
                  <c:v>14000121</c:v>
                </c:pt>
                <c:pt idx="132">
                  <c:v>14000122</c:v>
                </c:pt>
                <c:pt idx="133">
                  <c:v>14000123</c:v>
                </c:pt>
                <c:pt idx="134">
                  <c:v>14000124</c:v>
                </c:pt>
                <c:pt idx="135">
                  <c:v>14000125</c:v>
                </c:pt>
                <c:pt idx="136">
                  <c:v>14000128</c:v>
                </c:pt>
                <c:pt idx="137">
                  <c:v>14000129</c:v>
                </c:pt>
                <c:pt idx="138">
                  <c:v>14000130</c:v>
                </c:pt>
                <c:pt idx="139">
                  <c:v>14000131</c:v>
                </c:pt>
                <c:pt idx="140">
                  <c:v>14000201</c:v>
                </c:pt>
                <c:pt idx="141">
                  <c:v>14000204</c:v>
                </c:pt>
                <c:pt idx="142">
                  <c:v>14000205</c:v>
                </c:pt>
                <c:pt idx="143">
                  <c:v>14000206</c:v>
                </c:pt>
                <c:pt idx="144">
                  <c:v>14000207</c:v>
                </c:pt>
                <c:pt idx="145">
                  <c:v>14000208</c:v>
                </c:pt>
                <c:pt idx="146">
                  <c:v>14000211</c:v>
                </c:pt>
                <c:pt idx="147">
                  <c:v>14000212</c:v>
                </c:pt>
                <c:pt idx="148">
                  <c:v>14000213</c:v>
                </c:pt>
                <c:pt idx="149">
                  <c:v>14000215</c:v>
                </c:pt>
                <c:pt idx="150">
                  <c:v>14000218</c:v>
                </c:pt>
                <c:pt idx="151">
                  <c:v>14000219</c:v>
                </c:pt>
                <c:pt idx="152">
                  <c:v>14000220</c:v>
                </c:pt>
                <c:pt idx="153">
                  <c:v>14000221</c:v>
                </c:pt>
                <c:pt idx="154">
                  <c:v>14000222</c:v>
                </c:pt>
                <c:pt idx="155">
                  <c:v>14000225</c:v>
                </c:pt>
                <c:pt idx="156">
                  <c:v>14000226</c:v>
                </c:pt>
                <c:pt idx="157">
                  <c:v>14000227</c:v>
                </c:pt>
                <c:pt idx="158">
                  <c:v>14000228</c:v>
                </c:pt>
                <c:pt idx="159">
                  <c:v>14000229</c:v>
                </c:pt>
                <c:pt idx="160">
                  <c:v>14000301</c:v>
                </c:pt>
                <c:pt idx="161">
                  <c:v>14000302</c:v>
                </c:pt>
                <c:pt idx="162">
                  <c:v>14000303</c:v>
                </c:pt>
                <c:pt idx="163">
                  <c:v>14000304</c:v>
                </c:pt>
                <c:pt idx="164">
                  <c:v>14000305</c:v>
                </c:pt>
                <c:pt idx="165">
                  <c:v>14000308</c:v>
                </c:pt>
                <c:pt idx="166">
                  <c:v>14000309</c:v>
                </c:pt>
                <c:pt idx="167">
                  <c:v>14000310</c:v>
                </c:pt>
                <c:pt idx="168">
                  <c:v>14000311</c:v>
                </c:pt>
                <c:pt idx="169">
                  <c:v>14000312</c:v>
                </c:pt>
                <c:pt idx="170">
                  <c:v>14000317</c:v>
                </c:pt>
                <c:pt idx="171">
                  <c:v>14000318</c:v>
                </c:pt>
                <c:pt idx="172">
                  <c:v>14000319</c:v>
                </c:pt>
                <c:pt idx="173">
                  <c:v>14000322</c:v>
                </c:pt>
                <c:pt idx="174">
                  <c:v>14000323</c:v>
                </c:pt>
                <c:pt idx="175">
                  <c:v>14000324</c:v>
                </c:pt>
                <c:pt idx="176">
                  <c:v>14000325</c:v>
                </c:pt>
                <c:pt idx="177">
                  <c:v>14000326</c:v>
                </c:pt>
                <c:pt idx="178">
                  <c:v>14000329</c:v>
                </c:pt>
                <c:pt idx="179">
                  <c:v>14000330</c:v>
                </c:pt>
                <c:pt idx="180">
                  <c:v>14000331</c:v>
                </c:pt>
                <c:pt idx="181">
                  <c:v>14000401</c:v>
                </c:pt>
                <c:pt idx="182">
                  <c:v>14000402</c:v>
                </c:pt>
                <c:pt idx="183">
                  <c:v>14000405</c:v>
                </c:pt>
                <c:pt idx="184">
                  <c:v>14000406</c:v>
                </c:pt>
                <c:pt idx="185">
                  <c:v>14000407</c:v>
                </c:pt>
                <c:pt idx="186">
                  <c:v>14000408</c:v>
                </c:pt>
                <c:pt idx="187">
                  <c:v>14000409</c:v>
                </c:pt>
                <c:pt idx="188">
                  <c:v>14000412</c:v>
                </c:pt>
                <c:pt idx="189">
                  <c:v>14000413</c:v>
                </c:pt>
                <c:pt idx="190">
                  <c:v>14000414</c:v>
                </c:pt>
                <c:pt idx="191">
                  <c:v>14000415</c:v>
                </c:pt>
                <c:pt idx="192">
                  <c:v>14000416</c:v>
                </c:pt>
                <c:pt idx="193">
                  <c:v>14000419</c:v>
                </c:pt>
                <c:pt idx="194">
                  <c:v>14000420</c:v>
                </c:pt>
                <c:pt idx="195">
                  <c:v>14000421</c:v>
                </c:pt>
                <c:pt idx="196">
                  <c:v>14000422</c:v>
                </c:pt>
                <c:pt idx="197">
                  <c:v>14000423</c:v>
                </c:pt>
                <c:pt idx="198">
                  <c:v>14000426</c:v>
                </c:pt>
                <c:pt idx="199">
                  <c:v>14000427</c:v>
                </c:pt>
                <c:pt idx="200">
                  <c:v>14000428</c:v>
                </c:pt>
                <c:pt idx="201">
                  <c:v>14000504</c:v>
                </c:pt>
                <c:pt idx="202">
                  <c:v>14000505</c:v>
                </c:pt>
                <c:pt idx="203">
                  <c:v>14000506</c:v>
                </c:pt>
                <c:pt idx="204">
                  <c:v>14000509</c:v>
                </c:pt>
                <c:pt idx="205">
                  <c:v>14000510</c:v>
                </c:pt>
                <c:pt idx="206">
                  <c:v>14000511</c:v>
                </c:pt>
                <c:pt idx="207">
                  <c:v>14000512</c:v>
                </c:pt>
                <c:pt idx="208">
                  <c:v>14000513</c:v>
                </c:pt>
                <c:pt idx="209">
                  <c:v>14000516</c:v>
                </c:pt>
                <c:pt idx="210">
                  <c:v>14000517</c:v>
                </c:pt>
                <c:pt idx="211">
                  <c:v>14000518</c:v>
                </c:pt>
                <c:pt idx="212">
                  <c:v>14000519</c:v>
                </c:pt>
                <c:pt idx="213">
                  <c:v>14000520</c:v>
                </c:pt>
                <c:pt idx="214">
                  <c:v>14000523</c:v>
                </c:pt>
                <c:pt idx="215">
                  <c:v>14000524</c:v>
                </c:pt>
                <c:pt idx="216">
                  <c:v>14000531</c:v>
                </c:pt>
                <c:pt idx="217">
                  <c:v>14000601</c:v>
                </c:pt>
                <c:pt idx="218">
                  <c:v>14000602</c:v>
                </c:pt>
                <c:pt idx="219">
                  <c:v>14000603</c:v>
                </c:pt>
                <c:pt idx="220">
                  <c:v>14000606</c:v>
                </c:pt>
                <c:pt idx="221">
                  <c:v>14000607</c:v>
                </c:pt>
                <c:pt idx="222">
                  <c:v>14000608</c:v>
                </c:pt>
                <c:pt idx="223">
                  <c:v>14000609</c:v>
                </c:pt>
                <c:pt idx="224">
                  <c:v>14000610</c:v>
                </c:pt>
                <c:pt idx="225">
                  <c:v>14000613</c:v>
                </c:pt>
                <c:pt idx="226">
                  <c:v>14000614</c:v>
                </c:pt>
                <c:pt idx="227">
                  <c:v>14000615</c:v>
                </c:pt>
                <c:pt idx="228">
                  <c:v>14000616</c:v>
                </c:pt>
                <c:pt idx="229">
                  <c:v>14000617</c:v>
                </c:pt>
                <c:pt idx="230">
                  <c:v>14000620</c:v>
                </c:pt>
                <c:pt idx="231">
                  <c:v>14000621</c:v>
                </c:pt>
                <c:pt idx="232">
                  <c:v>14000622</c:v>
                </c:pt>
                <c:pt idx="233">
                  <c:v>14000623</c:v>
                </c:pt>
                <c:pt idx="234">
                  <c:v>14000624</c:v>
                </c:pt>
                <c:pt idx="235">
                  <c:v>14000627</c:v>
                </c:pt>
                <c:pt idx="236">
                  <c:v>14000628</c:v>
                </c:pt>
                <c:pt idx="237">
                  <c:v>14000629</c:v>
                </c:pt>
                <c:pt idx="238">
                  <c:v>14000630</c:v>
                </c:pt>
                <c:pt idx="239">
                  <c:v>14000631</c:v>
                </c:pt>
                <c:pt idx="240">
                  <c:v>14000703</c:v>
                </c:pt>
                <c:pt idx="241">
                  <c:v>14000704</c:v>
                </c:pt>
                <c:pt idx="242">
                  <c:v>14000706</c:v>
                </c:pt>
                <c:pt idx="243">
                  <c:v>14000707</c:v>
                </c:pt>
                <c:pt idx="244">
                  <c:v>14000710</c:v>
                </c:pt>
                <c:pt idx="245">
                  <c:v>14000711</c:v>
                </c:pt>
                <c:pt idx="246">
                  <c:v>14000712</c:v>
                </c:pt>
                <c:pt idx="247">
                  <c:v>14000714</c:v>
                </c:pt>
                <c:pt idx="248">
                  <c:v>14000717</c:v>
                </c:pt>
                <c:pt idx="249">
                  <c:v>14000718</c:v>
                </c:pt>
                <c:pt idx="250">
                  <c:v>14000719</c:v>
                </c:pt>
                <c:pt idx="251">
                  <c:v>14000720</c:v>
                </c:pt>
                <c:pt idx="252">
                  <c:v>14000721</c:v>
                </c:pt>
                <c:pt idx="253">
                  <c:v>14000724</c:v>
                </c:pt>
                <c:pt idx="254">
                  <c:v>14000725</c:v>
                </c:pt>
                <c:pt idx="255">
                  <c:v>14000726</c:v>
                </c:pt>
                <c:pt idx="256">
                  <c:v>14000727</c:v>
                </c:pt>
                <c:pt idx="257">
                  <c:v>14000728</c:v>
                </c:pt>
                <c:pt idx="258">
                  <c:v>14000801</c:v>
                </c:pt>
                <c:pt idx="259">
                  <c:v>14000803</c:v>
                </c:pt>
                <c:pt idx="260">
                  <c:v>14000804</c:v>
                </c:pt>
                <c:pt idx="261">
                  <c:v>14000805</c:v>
                </c:pt>
                <c:pt idx="262">
                  <c:v>14000808</c:v>
                </c:pt>
                <c:pt idx="263">
                  <c:v>14000809</c:v>
                </c:pt>
                <c:pt idx="264">
                  <c:v>14000810</c:v>
                </c:pt>
                <c:pt idx="265">
                  <c:v>14000811</c:v>
                </c:pt>
                <c:pt idx="266">
                  <c:v>14000812</c:v>
                </c:pt>
                <c:pt idx="267">
                  <c:v>14000815</c:v>
                </c:pt>
                <c:pt idx="268">
                  <c:v>14000816</c:v>
                </c:pt>
                <c:pt idx="269">
                  <c:v>14000817</c:v>
                </c:pt>
                <c:pt idx="270">
                  <c:v>14000818</c:v>
                </c:pt>
                <c:pt idx="271">
                  <c:v>14000819</c:v>
                </c:pt>
                <c:pt idx="272">
                  <c:v>14000822</c:v>
                </c:pt>
                <c:pt idx="273">
                  <c:v>14000823</c:v>
                </c:pt>
                <c:pt idx="274">
                  <c:v>14000824</c:v>
                </c:pt>
                <c:pt idx="275">
                  <c:v>14000825</c:v>
                </c:pt>
                <c:pt idx="276">
                  <c:v>14000826</c:v>
                </c:pt>
                <c:pt idx="277">
                  <c:v>14000829</c:v>
                </c:pt>
                <c:pt idx="278">
                  <c:v>14000830</c:v>
                </c:pt>
                <c:pt idx="279">
                  <c:v>14000901</c:v>
                </c:pt>
                <c:pt idx="280">
                  <c:v>14000902</c:v>
                </c:pt>
                <c:pt idx="281">
                  <c:v>14000903</c:v>
                </c:pt>
                <c:pt idx="282">
                  <c:v>14000906</c:v>
                </c:pt>
                <c:pt idx="283">
                  <c:v>14000907</c:v>
                </c:pt>
                <c:pt idx="284">
                  <c:v>14000908</c:v>
                </c:pt>
                <c:pt idx="285">
                  <c:v>14000909</c:v>
                </c:pt>
                <c:pt idx="286">
                  <c:v>14000910</c:v>
                </c:pt>
                <c:pt idx="287">
                  <c:v>14000913</c:v>
                </c:pt>
                <c:pt idx="288">
                  <c:v>14000914</c:v>
                </c:pt>
                <c:pt idx="289">
                  <c:v>14000915</c:v>
                </c:pt>
                <c:pt idx="290">
                  <c:v>14000916</c:v>
                </c:pt>
                <c:pt idx="291">
                  <c:v>14000917</c:v>
                </c:pt>
                <c:pt idx="292">
                  <c:v>14000920</c:v>
                </c:pt>
                <c:pt idx="293">
                  <c:v>14000921</c:v>
                </c:pt>
                <c:pt idx="294">
                  <c:v>14000922</c:v>
                </c:pt>
                <c:pt idx="295">
                  <c:v>14000923</c:v>
                </c:pt>
                <c:pt idx="296">
                  <c:v>14000924</c:v>
                </c:pt>
                <c:pt idx="297">
                  <c:v>14000927</c:v>
                </c:pt>
                <c:pt idx="298">
                  <c:v>14000928</c:v>
                </c:pt>
                <c:pt idx="299">
                  <c:v>14000929</c:v>
                </c:pt>
                <c:pt idx="300">
                  <c:v>14000930</c:v>
                </c:pt>
                <c:pt idx="301">
                  <c:v>14001001</c:v>
                </c:pt>
                <c:pt idx="302">
                  <c:v>14001004</c:v>
                </c:pt>
                <c:pt idx="303">
                  <c:v>14001005</c:v>
                </c:pt>
                <c:pt idx="304">
                  <c:v>14001006</c:v>
                </c:pt>
                <c:pt idx="305">
                  <c:v>14001007</c:v>
                </c:pt>
                <c:pt idx="306">
                  <c:v>14001008</c:v>
                </c:pt>
                <c:pt idx="307">
                  <c:v>14001011</c:v>
                </c:pt>
                <c:pt idx="308">
                  <c:v>14001012</c:v>
                </c:pt>
                <c:pt idx="309">
                  <c:v>14001013</c:v>
                </c:pt>
                <c:pt idx="310">
                  <c:v>14001014</c:v>
                </c:pt>
                <c:pt idx="311">
                  <c:v>14001015</c:v>
                </c:pt>
                <c:pt idx="312">
                  <c:v>14001018</c:v>
                </c:pt>
                <c:pt idx="313">
                  <c:v>14001019</c:v>
                </c:pt>
                <c:pt idx="314">
                  <c:v>14001020</c:v>
                </c:pt>
                <c:pt idx="315">
                  <c:v>14001021</c:v>
                </c:pt>
                <c:pt idx="316">
                  <c:v>14001022</c:v>
                </c:pt>
                <c:pt idx="317">
                  <c:v>14001025</c:v>
                </c:pt>
                <c:pt idx="318">
                  <c:v>14001026</c:v>
                </c:pt>
                <c:pt idx="319">
                  <c:v>14001027</c:v>
                </c:pt>
                <c:pt idx="320">
                  <c:v>14001028</c:v>
                </c:pt>
                <c:pt idx="321">
                  <c:v>14001029</c:v>
                </c:pt>
                <c:pt idx="322">
                  <c:v>14001102</c:v>
                </c:pt>
                <c:pt idx="323">
                  <c:v>14001103</c:v>
                </c:pt>
                <c:pt idx="324">
                  <c:v>14001104</c:v>
                </c:pt>
                <c:pt idx="325">
                  <c:v>14001105</c:v>
                </c:pt>
                <c:pt idx="326">
                  <c:v>14001106</c:v>
                </c:pt>
                <c:pt idx="327">
                  <c:v>14001109</c:v>
                </c:pt>
                <c:pt idx="328">
                  <c:v>14001110</c:v>
                </c:pt>
                <c:pt idx="329">
                  <c:v>14001111</c:v>
                </c:pt>
                <c:pt idx="330">
                  <c:v>14001112</c:v>
                </c:pt>
                <c:pt idx="331">
                  <c:v>14001113</c:v>
                </c:pt>
                <c:pt idx="332">
                  <c:v>14001116</c:v>
                </c:pt>
                <c:pt idx="333">
                  <c:v>14001117</c:v>
                </c:pt>
                <c:pt idx="334">
                  <c:v>14001118</c:v>
                </c:pt>
                <c:pt idx="335">
                  <c:v>14001119</c:v>
                </c:pt>
                <c:pt idx="336">
                  <c:v>14001120</c:v>
                </c:pt>
                <c:pt idx="337">
                  <c:v>14001123</c:v>
                </c:pt>
                <c:pt idx="338">
                  <c:v>14001124</c:v>
                </c:pt>
                <c:pt idx="339">
                  <c:v>14001125</c:v>
                </c:pt>
                <c:pt idx="340">
                  <c:v>14001127</c:v>
                </c:pt>
                <c:pt idx="341">
                  <c:v>14001130</c:v>
                </c:pt>
                <c:pt idx="342">
                  <c:v>14001201</c:v>
                </c:pt>
                <c:pt idx="343">
                  <c:v>14001202</c:v>
                </c:pt>
                <c:pt idx="344">
                  <c:v>14001203</c:v>
                </c:pt>
                <c:pt idx="345">
                  <c:v>14001204</c:v>
                </c:pt>
                <c:pt idx="346">
                  <c:v>14001207</c:v>
                </c:pt>
                <c:pt idx="347">
                  <c:v>14001208</c:v>
                </c:pt>
                <c:pt idx="348">
                  <c:v>14001209</c:v>
                </c:pt>
                <c:pt idx="349">
                  <c:v>14001211</c:v>
                </c:pt>
                <c:pt idx="350">
                  <c:v>14001214</c:v>
                </c:pt>
                <c:pt idx="351">
                  <c:v>14001215</c:v>
                </c:pt>
                <c:pt idx="352">
                  <c:v>14001216</c:v>
                </c:pt>
                <c:pt idx="353">
                  <c:v>14001217</c:v>
                </c:pt>
                <c:pt idx="354">
                  <c:v>14001218</c:v>
                </c:pt>
                <c:pt idx="355">
                  <c:v>14001221</c:v>
                </c:pt>
                <c:pt idx="356">
                  <c:v>14001222</c:v>
                </c:pt>
                <c:pt idx="357">
                  <c:v>14001223</c:v>
                </c:pt>
                <c:pt idx="358">
                  <c:v>14001224</c:v>
                </c:pt>
                <c:pt idx="359">
                  <c:v>14001225</c:v>
                </c:pt>
                <c:pt idx="360">
                  <c:v>14001228</c:v>
                </c:pt>
                <c:pt idx="361">
                  <c:v>14010106</c:v>
                </c:pt>
                <c:pt idx="362">
                  <c:v>14010107</c:v>
                </c:pt>
                <c:pt idx="363">
                  <c:v>14010108</c:v>
                </c:pt>
                <c:pt idx="364">
                  <c:v>14010109</c:v>
                </c:pt>
                <c:pt idx="365">
                  <c:v>14010110</c:v>
                </c:pt>
                <c:pt idx="366">
                  <c:v>14010114</c:v>
                </c:pt>
                <c:pt idx="367">
                  <c:v>14010115</c:v>
                </c:pt>
                <c:pt idx="368">
                  <c:v>14010116</c:v>
                </c:pt>
                <c:pt idx="369">
                  <c:v>14010117</c:v>
                </c:pt>
                <c:pt idx="370">
                  <c:v>14010120</c:v>
                </c:pt>
                <c:pt idx="371">
                  <c:v>14010121</c:v>
                </c:pt>
                <c:pt idx="372">
                  <c:v>14010122</c:v>
                </c:pt>
                <c:pt idx="373">
                  <c:v>14010123</c:v>
                </c:pt>
                <c:pt idx="374">
                  <c:v>14010124</c:v>
                </c:pt>
                <c:pt idx="375">
                  <c:v>14010127</c:v>
                </c:pt>
                <c:pt idx="376">
                  <c:v>14010128</c:v>
                </c:pt>
                <c:pt idx="377">
                  <c:v>14010129</c:v>
                </c:pt>
                <c:pt idx="378">
                  <c:v>14010130</c:v>
                </c:pt>
                <c:pt idx="379">
                  <c:v>14010131</c:v>
                </c:pt>
                <c:pt idx="380">
                  <c:v>14010204</c:v>
                </c:pt>
                <c:pt idx="381">
                  <c:v>14010205</c:v>
                </c:pt>
                <c:pt idx="382">
                  <c:v>14010206</c:v>
                </c:pt>
                <c:pt idx="383">
                  <c:v>14010207</c:v>
                </c:pt>
                <c:pt idx="384">
                  <c:v>14010210</c:v>
                </c:pt>
                <c:pt idx="385">
                  <c:v>14010211</c:v>
                </c:pt>
                <c:pt idx="386">
                  <c:v>14010212</c:v>
                </c:pt>
                <c:pt idx="387">
                  <c:v>14010217</c:v>
                </c:pt>
                <c:pt idx="388">
                  <c:v>14010218</c:v>
                </c:pt>
                <c:pt idx="389">
                  <c:v>14010219</c:v>
                </c:pt>
                <c:pt idx="390">
                  <c:v>14010220</c:v>
                </c:pt>
                <c:pt idx="391">
                  <c:v>14010221</c:v>
                </c:pt>
                <c:pt idx="392">
                  <c:v>14010224</c:v>
                </c:pt>
                <c:pt idx="393">
                  <c:v>14010225</c:v>
                </c:pt>
                <c:pt idx="394">
                  <c:v>14010226</c:v>
                </c:pt>
                <c:pt idx="395">
                  <c:v>14010227</c:v>
                </c:pt>
                <c:pt idx="396">
                  <c:v>14010228</c:v>
                </c:pt>
                <c:pt idx="397">
                  <c:v>14010231</c:v>
                </c:pt>
                <c:pt idx="398">
                  <c:v>14010301</c:v>
                </c:pt>
                <c:pt idx="399">
                  <c:v>14010302</c:v>
                </c:pt>
                <c:pt idx="400">
                  <c:v>14010303</c:v>
                </c:pt>
                <c:pt idx="401">
                  <c:v>14010304</c:v>
                </c:pt>
                <c:pt idx="402">
                  <c:v>14010307</c:v>
                </c:pt>
                <c:pt idx="403">
                  <c:v>14010308</c:v>
                </c:pt>
                <c:pt idx="404">
                  <c:v>14010309</c:v>
                </c:pt>
                <c:pt idx="405">
                  <c:v>14010310</c:v>
                </c:pt>
                <c:pt idx="406">
                  <c:v>14010311</c:v>
                </c:pt>
                <c:pt idx="407">
                  <c:v>14010316</c:v>
                </c:pt>
                <c:pt idx="408">
                  <c:v>14010317</c:v>
                </c:pt>
                <c:pt idx="409">
                  <c:v>14010318</c:v>
                </c:pt>
                <c:pt idx="410">
                  <c:v>14010321</c:v>
                </c:pt>
                <c:pt idx="411">
                  <c:v>14010322</c:v>
                </c:pt>
                <c:pt idx="412">
                  <c:v>14010323</c:v>
                </c:pt>
                <c:pt idx="413">
                  <c:v>14010324</c:v>
                </c:pt>
                <c:pt idx="414">
                  <c:v>14010325</c:v>
                </c:pt>
                <c:pt idx="415">
                  <c:v>14010328</c:v>
                </c:pt>
                <c:pt idx="416">
                  <c:v>14010329</c:v>
                </c:pt>
                <c:pt idx="417">
                  <c:v>14010330</c:v>
                </c:pt>
                <c:pt idx="418">
                  <c:v>14010331</c:v>
                </c:pt>
                <c:pt idx="419">
                  <c:v>14010401</c:v>
                </c:pt>
                <c:pt idx="420">
                  <c:v>14010404</c:v>
                </c:pt>
                <c:pt idx="421">
                  <c:v>14010405</c:v>
                </c:pt>
                <c:pt idx="422">
                  <c:v>14010406</c:v>
                </c:pt>
                <c:pt idx="423">
                  <c:v>14010407</c:v>
                </c:pt>
                <c:pt idx="424">
                  <c:v>14010408</c:v>
                </c:pt>
                <c:pt idx="425">
                  <c:v>14010411</c:v>
                </c:pt>
                <c:pt idx="426">
                  <c:v>14010412</c:v>
                </c:pt>
                <c:pt idx="427">
                  <c:v>14010413</c:v>
                </c:pt>
                <c:pt idx="428">
                  <c:v>14010414</c:v>
                </c:pt>
                <c:pt idx="429">
                  <c:v>14010415</c:v>
                </c:pt>
                <c:pt idx="430">
                  <c:v>14010418</c:v>
                </c:pt>
                <c:pt idx="431">
                  <c:v>14010420</c:v>
                </c:pt>
                <c:pt idx="432">
                  <c:v>14010421</c:v>
                </c:pt>
                <c:pt idx="433">
                  <c:v>14010422</c:v>
                </c:pt>
                <c:pt idx="434">
                  <c:v>14010425</c:v>
                </c:pt>
                <c:pt idx="435">
                  <c:v>14010426</c:v>
                </c:pt>
                <c:pt idx="436">
                  <c:v>14010428</c:v>
                </c:pt>
                <c:pt idx="437">
                  <c:v>14010429</c:v>
                </c:pt>
                <c:pt idx="438">
                  <c:v>14010501</c:v>
                </c:pt>
                <c:pt idx="439">
                  <c:v>14010502</c:v>
                </c:pt>
                <c:pt idx="440">
                  <c:v>14010503</c:v>
                </c:pt>
                <c:pt idx="441">
                  <c:v>14010504</c:v>
                </c:pt>
                <c:pt idx="442">
                  <c:v>14010505</c:v>
                </c:pt>
                <c:pt idx="443">
                  <c:v>14010508</c:v>
                </c:pt>
                <c:pt idx="444">
                  <c:v>14010509</c:v>
                </c:pt>
                <c:pt idx="445">
                  <c:v>14010510</c:v>
                </c:pt>
                <c:pt idx="446">
                  <c:v>14010511</c:v>
                </c:pt>
                <c:pt idx="447">
                  <c:v>14010512</c:v>
                </c:pt>
                <c:pt idx="448">
                  <c:v>14010515</c:v>
                </c:pt>
                <c:pt idx="449">
                  <c:v>14010518</c:v>
                </c:pt>
                <c:pt idx="450">
                  <c:v>14010519</c:v>
                </c:pt>
                <c:pt idx="451">
                  <c:v>14010522</c:v>
                </c:pt>
                <c:pt idx="452">
                  <c:v>14010523</c:v>
                </c:pt>
                <c:pt idx="453">
                  <c:v>14010524</c:v>
                </c:pt>
                <c:pt idx="454">
                  <c:v>14010525</c:v>
                </c:pt>
                <c:pt idx="455">
                  <c:v>14010526</c:v>
                </c:pt>
                <c:pt idx="456">
                  <c:v>14010529</c:v>
                </c:pt>
                <c:pt idx="457">
                  <c:v>14010530</c:v>
                </c:pt>
                <c:pt idx="458">
                  <c:v>14010531</c:v>
                </c:pt>
                <c:pt idx="459">
                  <c:v>14010601</c:v>
                </c:pt>
                <c:pt idx="460">
                  <c:v>14010602</c:v>
                </c:pt>
                <c:pt idx="461">
                  <c:v>14010605</c:v>
                </c:pt>
                <c:pt idx="462">
                  <c:v>14010606</c:v>
                </c:pt>
                <c:pt idx="463">
                  <c:v>14010607</c:v>
                </c:pt>
                <c:pt idx="464">
                  <c:v>14010608</c:v>
                </c:pt>
                <c:pt idx="465">
                  <c:v>14010609</c:v>
                </c:pt>
                <c:pt idx="466">
                  <c:v>14010612</c:v>
                </c:pt>
                <c:pt idx="467">
                  <c:v>14010613</c:v>
                </c:pt>
                <c:pt idx="468">
                  <c:v>14010614</c:v>
                </c:pt>
                <c:pt idx="469">
                  <c:v>14010615</c:v>
                </c:pt>
                <c:pt idx="470">
                  <c:v>14010616</c:v>
                </c:pt>
                <c:pt idx="471">
                  <c:v>14010619</c:v>
                </c:pt>
                <c:pt idx="472">
                  <c:v>14010620</c:v>
                </c:pt>
                <c:pt idx="473">
                  <c:v>14010621</c:v>
                </c:pt>
                <c:pt idx="474">
                  <c:v>14010622</c:v>
                </c:pt>
                <c:pt idx="475">
                  <c:v>14010623</c:v>
                </c:pt>
                <c:pt idx="476">
                  <c:v>14010627</c:v>
                </c:pt>
                <c:pt idx="477">
                  <c:v>14010628</c:v>
                </c:pt>
                <c:pt idx="478">
                  <c:v>14010629</c:v>
                </c:pt>
                <c:pt idx="479">
                  <c:v>14010630</c:v>
                </c:pt>
                <c:pt idx="480">
                  <c:v>14010702</c:v>
                </c:pt>
                <c:pt idx="481">
                  <c:v>14010704</c:v>
                </c:pt>
                <c:pt idx="482">
                  <c:v>14010706</c:v>
                </c:pt>
                <c:pt idx="483">
                  <c:v>14010709</c:v>
                </c:pt>
                <c:pt idx="484">
                  <c:v>14010710</c:v>
                </c:pt>
                <c:pt idx="485">
                  <c:v>14010711</c:v>
                </c:pt>
                <c:pt idx="486">
                  <c:v>14010712</c:v>
                </c:pt>
                <c:pt idx="487">
                  <c:v>14010716</c:v>
                </c:pt>
                <c:pt idx="488">
                  <c:v>14010717</c:v>
                </c:pt>
                <c:pt idx="489">
                  <c:v>14010718</c:v>
                </c:pt>
                <c:pt idx="490">
                  <c:v>14010719</c:v>
                </c:pt>
                <c:pt idx="491">
                  <c:v>14010720</c:v>
                </c:pt>
                <c:pt idx="492">
                  <c:v>14010723</c:v>
                </c:pt>
                <c:pt idx="493">
                  <c:v>14010724</c:v>
                </c:pt>
                <c:pt idx="494">
                  <c:v>14010725</c:v>
                </c:pt>
                <c:pt idx="495">
                  <c:v>14010726</c:v>
                </c:pt>
                <c:pt idx="496">
                  <c:v>14010727</c:v>
                </c:pt>
                <c:pt idx="497">
                  <c:v>14010730</c:v>
                </c:pt>
                <c:pt idx="498">
                  <c:v>14010801</c:v>
                </c:pt>
                <c:pt idx="499">
                  <c:v>14010802</c:v>
                </c:pt>
                <c:pt idx="500">
                  <c:v>14010803</c:v>
                </c:pt>
                <c:pt idx="501">
                  <c:v>14010804</c:v>
                </c:pt>
                <c:pt idx="502">
                  <c:v>14010807</c:v>
                </c:pt>
                <c:pt idx="503">
                  <c:v>14010808</c:v>
                </c:pt>
                <c:pt idx="504">
                  <c:v>14010809</c:v>
                </c:pt>
                <c:pt idx="505">
                  <c:v>14010810</c:v>
                </c:pt>
                <c:pt idx="506">
                  <c:v>14010811</c:v>
                </c:pt>
                <c:pt idx="507">
                  <c:v>14010814</c:v>
                </c:pt>
                <c:pt idx="508">
                  <c:v>14010815</c:v>
                </c:pt>
                <c:pt idx="509">
                  <c:v>14010816</c:v>
                </c:pt>
                <c:pt idx="510">
                  <c:v>14010817</c:v>
                </c:pt>
                <c:pt idx="511">
                  <c:v>14010818</c:v>
                </c:pt>
                <c:pt idx="512">
                  <c:v>14010821</c:v>
                </c:pt>
                <c:pt idx="513">
                  <c:v>14010822</c:v>
                </c:pt>
                <c:pt idx="514">
                  <c:v>14010823</c:v>
                </c:pt>
                <c:pt idx="515">
                  <c:v>14010824</c:v>
                </c:pt>
                <c:pt idx="516">
                  <c:v>14010825</c:v>
                </c:pt>
                <c:pt idx="517">
                  <c:v>14010828</c:v>
                </c:pt>
                <c:pt idx="518">
                  <c:v>14010829</c:v>
                </c:pt>
                <c:pt idx="519">
                  <c:v>14010830</c:v>
                </c:pt>
                <c:pt idx="520">
                  <c:v>14010901</c:v>
                </c:pt>
                <c:pt idx="521">
                  <c:v>14010902</c:v>
                </c:pt>
                <c:pt idx="522">
                  <c:v>14010905</c:v>
                </c:pt>
                <c:pt idx="523">
                  <c:v>14010906</c:v>
                </c:pt>
                <c:pt idx="524">
                  <c:v>14010907</c:v>
                </c:pt>
                <c:pt idx="525">
                  <c:v>14010908</c:v>
                </c:pt>
                <c:pt idx="526">
                  <c:v>14010909</c:v>
                </c:pt>
                <c:pt idx="527">
                  <c:v>14010912</c:v>
                </c:pt>
                <c:pt idx="528">
                  <c:v>14010913</c:v>
                </c:pt>
                <c:pt idx="529">
                  <c:v>14010914</c:v>
                </c:pt>
                <c:pt idx="530">
                  <c:v>14010915</c:v>
                </c:pt>
                <c:pt idx="531">
                  <c:v>14010916</c:v>
                </c:pt>
                <c:pt idx="532">
                  <c:v>14010919</c:v>
                </c:pt>
                <c:pt idx="533">
                  <c:v>14010920</c:v>
                </c:pt>
                <c:pt idx="534">
                  <c:v>14010921</c:v>
                </c:pt>
                <c:pt idx="535">
                  <c:v>14010922</c:v>
                </c:pt>
                <c:pt idx="536">
                  <c:v>14010923</c:v>
                </c:pt>
                <c:pt idx="537">
                  <c:v>14010926</c:v>
                </c:pt>
                <c:pt idx="538">
                  <c:v>14010927</c:v>
                </c:pt>
                <c:pt idx="539">
                  <c:v>14010928</c:v>
                </c:pt>
                <c:pt idx="540">
                  <c:v>14010929</c:v>
                </c:pt>
                <c:pt idx="541">
                  <c:v>14010930</c:v>
                </c:pt>
                <c:pt idx="542">
                  <c:v>14011003</c:v>
                </c:pt>
                <c:pt idx="543">
                  <c:v>14011004</c:v>
                </c:pt>
                <c:pt idx="544">
                  <c:v>14011005</c:v>
                </c:pt>
                <c:pt idx="545">
                  <c:v>14011007</c:v>
                </c:pt>
                <c:pt idx="546">
                  <c:v>14011010</c:v>
                </c:pt>
                <c:pt idx="547">
                  <c:v>14011011</c:v>
                </c:pt>
                <c:pt idx="548">
                  <c:v>14011012</c:v>
                </c:pt>
                <c:pt idx="549">
                  <c:v>14011013</c:v>
                </c:pt>
                <c:pt idx="550">
                  <c:v>14011014</c:v>
                </c:pt>
                <c:pt idx="551">
                  <c:v>14011017</c:v>
                </c:pt>
                <c:pt idx="552">
                  <c:v>14011018</c:v>
                </c:pt>
                <c:pt idx="553">
                  <c:v>14011019</c:v>
                </c:pt>
                <c:pt idx="554">
                  <c:v>14011020</c:v>
                </c:pt>
                <c:pt idx="555">
                  <c:v>14011021</c:v>
                </c:pt>
                <c:pt idx="556">
                  <c:v>14011024</c:v>
                </c:pt>
                <c:pt idx="557">
                  <c:v>14011026</c:v>
                </c:pt>
                <c:pt idx="558">
                  <c:v>14011027</c:v>
                </c:pt>
                <c:pt idx="559">
                  <c:v>14011028</c:v>
                </c:pt>
                <c:pt idx="560">
                  <c:v>14011101</c:v>
                </c:pt>
                <c:pt idx="561">
                  <c:v>14011102</c:v>
                </c:pt>
                <c:pt idx="562">
                  <c:v>14011103</c:v>
                </c:pt>
                <c:pt idx="563">
                  <c:v>14011104</c:v>
                </c:pt>
                <c:pt idx="564">
                  <c:v>14011105</c:v>
                </c:pt>
                <c:pt idx="565">
                  <c:v>14011108</c:v>
                </c:pt>
                <c:pt idx="566">
                  <c:v>14011109</c:v>
                </c:pt>
                <c:pt idx="567">
                  <c:v>14011110</c:v>
                </c:pt>
                <c:pt idx="568">
                  <c:v>14011111</c:v>
                </c:pt>
                <c:pt idx="569">
                  <c:v>14011112</c:v>
                </c:pt>
                <c:pt idx="570">
                  <c:v>14011116</c:v>
                </c:pt>
                <c:pt idx="571">
                  <c:v>14011117</c:v>
                </c:pt>
                <c:pt idx="572">
                  <c:v>14011118</c:v>
                </c:pt>
                <c:pt idx="573">
                  <c:v>14011119</c:v>
                </c:pt>
                <c:pt idx="574">
                  <c:v>14011123</c:v>
                </c:pt>
                <c:pt idx="575">
                  <c:v>14011124</c:v>
                </c:pt>
                <c:pt idx="576">
                  <c:v>14011125</c:v>
                </c:pt>
                <c:pt idx="577">
                  <c:v>14011126</c:v>
                </c:pt>
                <c:pt idx="578">
                  <c:v>14011130</c:v>
                </c:pt>
                <c:pt idx="579">
                  <c:v>14011201</c:v>
                </c:pt>
                <c:pt idx="580">
                  <c:v>14011202</c:v>
                </c:pt>
                <c:pt idx="581">
                  <c:v>14011203</c:v>
                </c:pt>
                <c:pt idx="582">
                  <c:v>14011206</c:v>
                </c:pt>
                <c:pt idx="583">
                  <c:v>14011207</c:v>
                </c:pt>
                <c:pt idx="584">
                  <c:v>14011208</c:v>
                </c:pt>
                <c:pt idx="585">
                  <c:v>14011209</c:v>
                </c:pt>
                <c:pt idx="586">
                  <c:v>14011210</c:v>
                </c:pt>
                <c:pt idx="587">
                  <c:v>14011213</c:v>
                </c:pt>
                <c:pt idx="588">
                  <c:v>14011214</c:v>
                </c:pt>
                <c:pt idx="589">
                  <c:v>14011215</c:v>
                </c:pt>
                <c:pt idx="590">
                  <c:v>14011216</c:v>
                </c:pt>
                <c:pt idx="591">
                  <c:v>14011220</c:v>
                </c:pt>
                <c:pt idx="592">
                  <c:v>14011221</c:v>
                </c:pt>
                <c:pt idx="593">
                  <c:v>14011222</c:v>
                </c:pt>
                <c:pt idx="594">
                  <c:v>14011223</c:v>
                </c:pt>
                <c:pt idx="595">
                  <c:v>14011224</c:v>
                </c:pt>
                <c:pt idx="596">
                  <c:v>14011227</c:v>
                </c:pt>
                <c:pt idx="597">
                  <c:v>14011228</c:v>
                </c:pt>
                <c:pt idx="598">
                  <c:v>14020105</c:v>
                </c:pt>
                <c:pt idx="599">
                  <c:v>14020106</c:v>
                </c:pt>
                <c:pt idx="600">
                  <c:v>14020107</c:v>
                </c:pt>
                <c:pt idx="601">
                  <c:v>14020108</c:v>
                </c:pt>
                <c:pt idx="602">
                  <c:v>14020109</c:v>
                </c:pt>
                <c:pt idx="603">
                  <c:v>14020114</c:v>
                </c:pt>
                <c:pt idx="604">
                  <c:v>14020115</c:v>
                </c:pt>
                <c:pt idx="605">
                  <c:v>14020116</c:v>
                </c:pt>
                <c:pt idx="606">
                  <c:v>14020119</c:v>
                </c:pt>
                <c:pt idx="607">
                  <c:v>14020120</c:v>
                </c:pt>
                <c:pt idx="608">
                  <c:v>14020121</c:v>
                </c:pt>
                <c:pt idx="609">
                  <c:v>14020122</c:v>
                </c:pt>
                <c:pt idx="610">
                  <c:v>14020126</c:v>
                </c:pt>
                <c:pt idx="611">
                  <c:v>14020127</c:v>
                </c:pt>
                <c:pt idx="612">
                  <c:v>14020128</c:v>
                </c:pt>
                <c:pt idx="613">
                  <c:v>14020129</c:v>
                </c:pt>
                <c:pt idx="614">
                  <c:v>14020130</c:v>
                </c:pt>
                <c:pt idx="615">
                  <c:v>14020204</c:v>
                </c:pt>
                <c:pt idx="616">
                  <c:v>14020205</c:v>
                </c:pt>
                <c:pt idx="617">
                  <c:v>14020206</c:v>
                </c:pt>
                <c:pt idx="618">
                  <c:v>14020209</c:v>
                </c:pt>
                <c:pt idx="619">
                  <c:v>14020210</c:v>
                </c:pt>
                <c:pt idx="620">
                  <c:v>14020211</c:v>
                </c:pt>
                <c:pt idx="621">
                  <c:v>14020212</c:v>
                </c:pt>
                <c:pt idx="622">
                  <c:v>14020213</c:v>
                </c:pt>
                <c:pt idx="623">
                  <c:v>14020216</c:v>
                </c:pt>
                <c:pt idx="624">
                  <c:v>14020217</c:v>
                </c:pt>
                <c:pt idx="625">
                  <c:v>14020218</c:v>
                </c:pt>
                <c:pt idx="626">
                  <c:v>14020219</c:v>
                </c:pt>
                <c:pt idx="627">
                  <c:v>14020220</c:v>
                </c:pt>
                <c:pt idx="628">
                  <c:v>14020223</c:v>
                </c:pt>
                <c:pt idx="629">
                  <c:v>14020224</c:v>
                </c:pt>
                <c:pt idx="630">
                  <c:v>14020225</c:v>
                </c:pt>
                <c:pt idx="631">
                  <c:v>14020227</c:v>
                </c:pt>
                <c:pt idx="632">
                  <c:v>14020230</c:v>
                </c:pt>
                <c:pt idx="633">
                  <c:v>14020231</c:v>
                </c:pt>
                <c:pt idx="634">
                  <c:v>14020301</c:v>
                </c:pt>
                <c:pt idx="635">
                  <c:v>14020302</c:v>
                </c:pt>
                <c:pt idx="636">
                  <c:v>14020303</c:v>
                </c:pt>
                <c:pt idx="637">
                  <c:v>14020306</c:v>
                </c:pt>
                <c:pt idx="638">
                  <c:v>14020307</c:v>
                </c:pt>
                <c:pt idx="639">
                  <c:v>14020308</c:v>
                </c:pt>
                <c:pt idx="640">
                  <c:v>14020309</c:v>
                </c:pt>
                <c:pt idx="641">
                  <c:v>14020310</c:v>
                </c:pt>
                <c:pt idx="642">
                  <c:v>14020313</c:v>
                </c:pt>
                <c:pt idx="643">
                  <c:v>14020316</c:v>
                </c:pt>
                <c:pt idx="644">
                  <c:v>14020317</c:v>
                </c:pt>
                <c:pt idx="645">
                  <c:v>14020320</c:v>
                </c:pt>
                <c:pt idx="646">
                  <c:v>14020321</c:v>
                </c:pt>
                <c:pt idx="647">
                  <c:v>14020322</c:v>
                </c:pt>
                <c:pt idx="648">
                  <c:v>14020323</c:v>
                </c:pt>
                <c:pt idx="649">
                  <c:v>14020324</c:v>
                </c:pt>
                <c:pt idx="650">
                  <c:v>14020327</c:v>
                </c:pt>
                <c:pt idx="651">
                  <c:v>14020328</c:v>
                </c:pt>
                <c:pt idx="652">
                  <c:v>14020329</c:v>
                </c:pt>
                <c:pt idx="653">
                  <c:v>14020330</c:v>
                </c:pt>
                <c:pt idx="654">
                  <c:v>14020331</c:v>
                </c:pt>
                <c:pt idx="655">
                  <c:v>14020403</c:v>
                </c:pt>
                <c:pt idx="656">
                  <c:v>14020404</c:v>
                </c:pt>
                <c:pt idx="657">
                  <c:v>14020405</c:v>
                </c:pt>
                <c:pt idx="658">
                  <c:v>14020406</c:v>
                </c:pt>
                <c:pt idx="659">
                  <c:v>14020407</c:v>
                </c:pt>
                <c:pt idx="660">
                  <c:v>14020410</c:v>
                </c:pt>
                <c:pt idx="661">
                  <c:v>14020411</c:v>
                </c:pt>
                <c:pt idx="662">
                  <c:v>14020412</c:v>
                </c:pt>
                <c:pt idx="663">
                  <c:v>14020413</c:v>
                </c:pt>
                <c:pt idx="664">
                  <c:v>14020414</c:v>
                </c:pt>
                <c:pt idx="665">
                  <c:v>14020417</c:v>
                </c:pt>
                <c:pt idx="666">
                  <c:v>14020418</c:v>
                </c:pt>
                <c:pt idx="667">
                  <c:v>14020419</c:v>
                </c:pt>
                <c:pt idx="668">
                  <c:v>14020420</c:v>
                </c:pt>
                <c:pt idx="669">
                  <c:v>14020421</c:v>
                </c:pt>
                <c:pt idx="670">
                  <c:v>14020424</c:v>
                </c:pt>
                <c:pt idx="671">
                  <c:v>14020425</c:v>
                </c:pt>
                <c:pt idx="672">
                  <c:v>14020426</c:v>
                </c:pt>
                <c:pt idx="673">
                  <c:v>14020427</c:v>
                </c:pt>
                <c:pt idx="674">
                  <c:v>14020428</c:v>
                </c:pt>
                <c:pt idx="675">
                  <c:v>14020431</c:v>
                </c:pt>
                <c:pt idx="676">
                  <c:v>14020501</c:v>
                </c:pt>
                <c:pt idx="677">
                  <c:v>14020502</c:v>
                </c:pt>
                <c:pt idx="678">
                  <c:v>14020503</c:v>
                </c:pt>
                <c:pt idx="679">
                  <c:v>14020504</c:v>
                </c:pt>
                <c:pt idx="680">
                  <c:v>14020507</c:v>
                </c:pt>
                <c:pt idx="681">
                  <c:v>14020508</c:v>
                </c:pt>
                <c:pt idx="682">
                  <c:v>14020509</c:v>
                </c:pt>
                <c:pt idx="683">
                  <c:v>14020510</c:v>
                </c:pt>
                <c:pt idx="684">
                  <c:v>14020514</c:v>
                </c:pt>
                <c:pt idx="685">
                  <c:v>14020515</c:v>
                </c:pt>
                <c:pt idx="686">
                  <c:v>14020516</c:v>
                </c:pt>
                <c:pt idx="687">
                  <c:v>14020517</c:v>
                </c:pt>
                <c:pt idx="688">
                  <c:v>14020518</c:v>
                </c:pt>
                <c:pt idx="689">
                  <c:v>14020521</c:v>
                </c:pt>
                <c:pt idx="690">
                  <c:v>14020522</c:v>
                </c:pt>
                <c:pt idx="691">
                  <c:v>14020523</c:v>
                </c:pt>
                <c:pt idx="692">
                  <c:v>14020524</c:v>
                </c:pt>
                <c:pt idx="693">
                  <c:v>14020525</c:v>
                </c:pt>
                <c:pt idx="694">
                  <c:v>14020528</c:v>
                </c:pt>
                <c:pt idx="695">
                  <c:v>14020529</c:v>
                </c:pt>
                <c:pt idx="696">
                  <c:v>14020530</c:v>
                </c:pt>
                <c:pt idx="697">
                  <c:v>14020531</c:v>
                </c:pt>
                <c:pt idx="698">
                  <c:v>14020601</c:v>
                </c:pt>
                <c:pt idx="699">
                  <c:v>14020604</c:v>
                </c:pt>
                <c:pt idx="700">
                  <c:v>14020605</c:v>
                </c:pt>
                <c:pt idx="701">
                  <c:v>14020606</c:v>
                </c:pt>
                <c:pt idx="702">
                  <c:v>14020607</c:v>
                </c:pt>
                <c:pt idx="703">
                  <c:v>14020608</c:v>
                </c:pt>
                <c:pt idx="704">
                  <c:v>14020611</c:v>
                </c:pt>
                <c:pt idx="705">
                  <c:v>14020612</c:v>
                </c:pt>
                <c:pt idx="706">
                  <c:v>14020613</c:v>
                </c:pt>
                <c:pt idx="707">
                  <c:v>14020614</c:v>
                </c:pt>
                <c:pt idx="708">
                  <c:v>14020618</c:v>
                </c:pt>
                <c:pt idx="709">
                  <c:v>14020619</c:v>
                </c:pt>
                <c:pt idx="710">
                  <c:v>14020620</c:v>
                </c:pt>
                <c:pt idx="711">
                  <c:v>14020621</c:v>
                </c:pt>
                <c:pt idx="712">
                  <c:v>14020622</c:v>
                </c:pt>
                <c:pt idx="713">
                  <c:v>14020626</c:v>
                </c:pt>
                <c:pt idx="714">
                  <c:v>14020627</c:v>
                </c:pt>
                <c:pt idx="715">
                  <c:v>14020628</c:v>
                </c:pt>
                <c:pt idx="716">
                  <c:v>14020629</c:v>
                </c:pt>
                <c:pt idx="717">
                  <c:v>14020701</c:v>
                </c:pt>
                <c:pt idx="718">
                  <c:v>14020703</c:v>
                </c:pt>
                <c:pt idx="719">
                  <c:v>14020704</c:v>
                </c:pt>
                <c:pt idx="720">
                  <c:v>14020705</c:v>
                </c:pt>
                <c:pt idx="721">
                  <c:v>14020708</c:v>
                </c:pt>
                <c:pt idx="722">
                  <c:v>14020709</c:v>
                </c:pt>
                <c:pt idx="723">
                  <c:v>14020710</c:v>
                </c:pt>
                <c:pt idx="724">
                  <c:v>14020712</c:v>
                </c:pt>
                <c:pt idx="725">
                  <c:v>14020715</c:v>
                </c:pt>
                <c:pt idx="726">
                  <c:v>14020716</c:v>
                </c:pt>
                <c:pt idx="727">
                  <c:v>14020717</c:v>
                </c:pt>
                <c:pt idx="728">
                  <c:v>14020718</c:v>
                </c:pt>
                <c:pt idx="729">
                  <c:v>14020719</c:v>
                </c:pt>
                <c:pt idx="730">
                  <c:v>14020722</c:v>
                </c:pt>
                <c:pt idx="731">
                  <c:v>14020723</c:v>
                </c:pt>
                <c:pt idx="732">
                  <c:v>14020724</c:v>
                </c:pt>
                <c:pt idx="733">
                  <c:v>14020725</c:v>
                </c:pt>
                <c:pt idx="734">
                  <c:v>14020726</c:v>
                </c:pt>
                <c:pt idx="735">
                  <c:v>14020729</c:v>
                </c:pt>
                <c:pt idx="736">
                  <c:v>14020730</c:v>
                </c:pt>
                <c:pt idx="737">
                  <c:v>14020801</c:v>
                </c:pt>
                <c:pt idx="738">
                  <c:v>14020802</c:v>
                </c:pt>
                <c:pt idx="739">
                  <c:v>14020803</c:v>
                </c:pt>
                <c:pt idx="740">
                  <c:v>14020806</c:v>
                </c:pt>
                <c:pt idx="741">
                  <c:v>14020807</c:v>
                </c:pt>
                <c:pt idx="742">
                  <c:v>14020808</c:v>
                </c:pt>
                <c:pt idx="743">
                  <c:v>14020809</c:v>
                </c:pt>
                <c:pt idx="744">
                  <c:v>14020810</c:v>
                </c:pt>
                <c:pt idx="745">
                  <c:v>14020813</c:v>
                </c:pt>
                <c:pt idx="746">
                  <c:v>14020814</c:v>
                </c:pt>
                <c:pt idx="747">
                  <c:v>14020815</c:v>
                </c:pt>
                <c:pt idx="748">
                  <c:v>14020816</c:v>
                </c:pt>
                <c:pt idx="749">
                  <c:v>14020817</c:v>
                </c:pt>
                <c:pt idx="750">
                  <c:v>14020820</c:v>
                </c:pt>
                <c:pt idx="751">
                  <c:v>14020821</c:v>
                </c:pt>
                <c:pt idx="752">
                  <c:v>14020822</c:v>
                </c:pt>
                <c:pt idx="753">
                  <c:v>14020823</c:v>
                </c:pt>
                <c:pt idx="754">
                  <c:v>14020824</c:v>
                </c:pt>
                <c:pt idx="755">
                  <c:v>14020827</c:v>
                </c:pt>
                <c:pt idx="756">
                  <c:v>14020828</c:v>
                </c:pt>
                <c:pt idx="757">
                  <c:v>14020829</c:v>
                </c:pt>
                <c:pt idx="758">
                  <c:v>14020830</c:v>
                </c:pt>
                <c:pt idx="759">
                  <c:v>14020901</c:v>
                </c:pt>
                <c:pt idx="760">
                  <c:v>14020904</c:v>
                </c:pt>
                <c:pt idx="761">
                  <c:v>14020905</c:v>
                </c:pt>
                <c:pt idx="762">
                  <c:v>14020906</c:v>
                </c:pt>
                <c:pt idx="763">
                  <c:v>14020907</c:v>
                </c:pt>
                <c:pt idx="764">
                  <c:v>14020908</c:v>
                </c:pt>
                <c:pt idx="765">
                  <c:v>14020911</c:v>
                </c:pt>
                <c:pt idx="766">
                  <c:v>14020912</c:v>
                </c:pt>
                <c:pt idx="767">
                  <c:v>14020913</c:v>
                </c:pt>
                <c:pt idx="768">
                  <c:v>14020914</c:v>
                </c:pt>
                <c:pt idx="769">
                  <c:v>14020915</c:v>
                </c:pt>
                <c:pt idx="770">
                  <c:v>14020918</c:v>
                </c:pt>
                <c:pt idx="771">
                  <c:v>14020919</c:v>
                </c:pt>
                <c:pt idx="772">
                  <c:v>14020920</c:v>
                </c:pt>
                <c:pt idx="773">
                  <c:v>14020921</c:v>
                </c:pt>
                <c:pt idx="774">
                  <c:v>14020922</c:v>
                </c:pt>
                <c:pt idx="775">
                  <c:v>14020925</c:v>
                </c:pt>
                <c:pt idx="776">
                  <c:v>14020927</c:v>
                </c:pt>
                <c:pt idx="777">
                  <c:v>14020928</c:v>
                </c:pt>
                <c:pt idx="778">
                  <c:v>14020929</c:v>
                </c:pt>
                <c:pt idx="779">
                  <c:v>14021002</c:v>
                </c:pt>
                <c:pt idx="780">
                  <c:v>14021003</c:v>
                </c:pt>
                <c:pt idx="781">
                  <c:v>14021004</c:v>
                </c:pt>
                <c:pt idx="782">
                  <c:v>14021005</c:v>
                </c:pt>
                <c:pt idx="783">
                  <c:v>14021006</c:v>
                </c:pt>
                <c:pt idx="784">
                  <c:v>14021009</c:v>
                </c:pt>
                <c:pt idx="785">
                  <c:v>14021010</c:v>
                </c:pt>
                <c:pt idx="786">
                  <c:v>14021011</c:v>
                </c:pt>
                <c:pt idx="787">
                  <c:v>14021012</c:v>
                </c:pt>
                <c:pt idx="788">
                  <c:v>14021013</c:v>
                </c:pt>
                <c:pt idx="789">
                  <c:v>14021016</c:v>
                </c:pt>
                <c:pt idx="790">
                  <c:v>14021017</c:v>
                </c:pt>
                <c:pt idx="791">
                  <c:v>14021018</c:v>
                </c:pt>
                <c:pt idx="792">
                  <c:v>14021019</c:v>
                </c:pt>
                <c:pt idx="793">
                  <c:v>14021020</c:v>
                </c:pt>
                <c:pt idx="794">
                  <c:v>14021023</c:v>
                </c:pt>
                <c:pt idx="795">
                  <c:v>14021024</c:v>
                </c:pt>
                <c:pt idx="796">
                  <c:v>14021025</c:v>
                </c:pt>
                <c:pt idx="797">
                  <c:v>14021026</c:v>
                </c:pt>
                <c:pt idx="798">
                  <c:v>14021027</c:v>
                </c:pt>
                <c:pt idx="799">
                  <c:v>14021030</c:v>
                </c:pt>
                <c:pt idx="800">
                  <c:v>14021101</c:v>
                </c:pt>
                <c:pt idx="801">
                  <c:v>14021102</c:v>
                </c:pt>
                <c:pt idx="802">
                  <c:v>14021103</c:v>
                </c:pt>
                <c:pt idx="803">
                  <c:v>14021104</c:v>
                </c:pt>
                <c:pt idx="804">
                  <c:v>14021107</c:v>
                </c:pt>
                <c:pt idx="805">
                  <c:v>14021108</c:v>
                </c:pt>
                <c:pt idx="806">
                  <c:v>14021109</c:v>
                </c:pt>
                <c:pt idx="807">
                  <c:v>14021110</c:v>
                </c:pt>
                <c:pt idx="808">
                  <c:v>14021111</c:v>
                </c:pt>
                <c:pt idx="809">
                  <c:v>14021114</c:v>
                </c:pt>
                <c:pt idx="810">
                  <c:v>14021115</c:v>
                </c:pt>
                <c:pt idx="811">
                  <c:v>14021116</c:v>
                </c:pt>
                <c:pt idx="812">
                  <c:v>14021117</c:v>
                </c:pt>
                <c:pt idx="813">
                  <c:v>14021118</c:v>
                </c:pt>
                <c:pt idx="814">
                  <c:v>14021121</c:v>
                </c:pt>
                <c:pt idx="815">
                  <c:v>14021123</c:v>
                </c:pt>
                <c:pt idx="816">
                  <c:v>14021124</c:v>
                </c:pt>
                <c:pt idx="817">
                  <c:v>14021125</c:v>
                </c:pt>
                <c:pt idx="818">
                  <c:v>14021128</c:v>
                </c:pt>
                <c:pt idx="819">
                  <c:v>14021129</c:v>
                </c:pt>
                <c:pt idx="820">
                  <c:v>14021130</c:v>
                </c:pt>
                <c:pt idx="821">
                  <c:v>14021201</c:v>
                </c:pt>
                <c:pt idx="822">
                  <c:v>14021202</c:v>
                </c:pt>
                <c:pt idx="823">
                  <c:v>14021205</c:v>
                </c:pt>
                <c:pt idx="824">
                  <c:v>14021207</c:v>
                </c:pt>
                <c:pt idx="825">
                  <c:v>14021208</c:v>
                </c:pt>
                <c:pt idx="826">
                  <c:v>14021209</c:v>
                </c:pt>
                <c:pt idx="827">
                  <c:v>14021212</c:v>
                </c:pt>
                <c:pt idx="828">
                  <c:v>14021213</c:v>
                </c:pt>
                <c:pt idx="829">
                  <c:v>14021214</c:v>
                </c:pt>
                <c:pt idx="830">
                  <c:v>14021215</c:v>
                </c:pt>
                <c:pt idx="831">
                  <c:v>14021216</c:v>
                </c:pt>
                <c:pt idx="832">
                  <c:v>14021219</c:v>
                </c:pt>
                <c:pt idx="833">
                  <c:v>14021220</c:v>
                </c:pt>
                <c:pt idx="834">
                  <c:v>14021221</c:v>
                </c:pt>
                <c:pt idx="835">
                  <c:v>14021222</c:v>
                </c:pt>
                <c:pt idx="836">
                  <c:v>14021223</c:v>
                </c:pt>
                <c:pt idx="837">
                  <c:v>14021226</c:v>
                </c:pt>
                <c:pt idx="838">
                  <c:v>14021227</c:v>
                </c:pt>
                <c:pt idx="839">
                  <c:v>14021228</c:v>
                </c:pt>
                <c:pt idx="840">
                  <c:v>14030105</c:v>
                </c:pt>
                <c:pt idx="841">
                  <c:v>14030106</c:v>
                </c:pt>
                <c:pt idx="842">
                  <c:v>14030107</c:v>
                </c:pt>
                <c:pt idx="843">
                  <c:v>14030108</c:v>
                </c:pt>
                <c:pt idx="844">
                  <c:v>14030111</c:v>
                </c:pt>
                <c:pt idx="845">
                  <c:v>14030114</c:v>
                </c:pt>
                <c:pt idx="846">
                  <c:v>14030115</c:v>
                </c:pt>
                <c:pt idx="847">
                  <c:v>14030118</c:v>
                </c:pt>
                <c:pt idx="848">
                  <c:v>14030119</c:v>
                </c:pt>
                <c:pt idx="849">
                  <c:v>14030120</c:v>
                </c:pt>
                <c:pt idx="850">
                  <c:v>14030121</c:v>
                </c:pt>
                <c:pt idx="851">
                  <c:v>14030125</c:v>
                </c:pt>
                <c:pt idx="852">
                  <c:v>14030126</c:v>
                </c:pt>
                <c:pt idx="853">
                  <c:v>14030127</c:v>
                </c:pt>
                <c:pt idx="854">
                  <c:v>14030128</c:v>
                </c:pt>
                <c:pt idx="855">
                  <c:v>14030129</c:v>
                </c:pt>
                <c:pt idx="856">
                  <c:v>14030201</c:v>
                </c:pt>
                <c:pt idx="857">
                  <c:v>14030202</c:v>
                </c:pt>
                <c:pt idx="858">
                  <c:v>14030203</c:v>
                </c:pt>
                <c:pt idx="859">
                  <c:v>14030204</c:v>
                </c:pt>
                <c:pt idx="860">
                  <c:v>14030205</c:v>
                </c:pt>
                <c:pt idx="861">
                  <c:v>14030208</c:v>
                </c:pt>
                <c:pt idx="862">
                  <c:v>14030209</c:v>
                </c:pt>
                <c:pt idx="863">
                  <c:v>14030210</c:v>
                </c:pt>
                <c:pt idx="864">
                  <c:v>14030211</c:v>
                </c:pt>
                <c:pt idx="865">
                  <c:v>14030212</c:v>
                </c:pt>
                <c:pt idx="866">
                  <c:v>14030216</c:v>
                </c:pt>
                <c:pt idx="867">
                  <c:v>14030217</c:v>
                </c:pt>
                <c:pt idx="868">
                  <c:v>14030218</c:v>
                </c:pt>
                <c:pt idx="869">
                  <c:v>14030219</c:v>
                </c:pt>
                <c:pt idx="870">
                  <c:v>14030222</c:v>
                </c:pt>
                <c:pt idx="871">
                  <c:v>14030223</c:v>
                </c:pt>
                <c:pt idx="872">
                  <c:v>14030224</c:v>
                </c:pt>
                <c:pt idx="873">
                  <c:v>14030225</c:v>
                </c:pt>
                <c:pt idx="874">
                  <c:v>14030226</c:v>
                </c:pt>
                <c:pt idx="875">
                  <c:v>14030229</c:v>
                </c:pt>
                <c:pt idx="876">
                  <c:v>14030230</c:v>
                </c:pt>
                <c:pt idx="877">
                  <c:v>14030301</c:v>
                </c:pt>
                <c:pt idx="878">
                  <c:v>14030305</c:v>
                </c:pt>
                <c:pt idx="879">
                  <c:v>14030306</c:v>
                </c:pt>
                <c:pt idx="880">
                  <c:v>14030307</c:v>
                </c:pt>
                <c:pt idx="881">
                  <c:v>14030308</c:v>
                </c:pt>
                <c:pt idx="882">
                  <c:v>14030309</c:v>
                </c:pt>
                <c:pt idx="883">
                  <c:v>14030312</c:v>
                </c:pt>
                <c:pt idx="884">
                  <c:v>14030313</c:v>
                </c:pt>
                <c:pt idx="885">
                  <c:v>14030316</c:v>
                </c:pt>
                <c:pt idx="886">
                  <c:v>14030319</c:v>
                </c:pt>
                <c:pt idx="887">
                  <c:v>14030320</c:v>
                </c:pt>
                <c:pt idx="888">
                  <c:v>14030321</c:v>
                </c:pt>
                <c:pt idx="889">
                  <c:v>14030322</c:v>
                </c:pt>
                <c:pt idx="890">
                  <c:v>14030323</c:v>
                </c:pt>
                <c:pt idx="891">
                  <c:v>14030326</c:v>
                </c:pt>
                <c:pt idx="892">
                  <c:v>14030327</c:v>
                </c:pt>
                <c:pt idx="893">
                  <c:v>14030329</c:v>
                </c:pt>
                <c:pt idx="894">
                  <c:v>14030330</c:v>
                </c:pt>
                <c:pt idx="895">
                  <c:v>14030402</c:v>
                </c:pt>
                <c:pt idx="896">
                  <c:v>14030403</c:v>
                </c:pt>
                <c:pt idx="897">
                  <c:v>14030404</c:v>
                </c:pt>
                <c:pt idx="898">
                  <c:v>14030406</c:v>
                </c:pt>
                <c:pt idx="899">
                  <c:v>14030409</c:v>
                </c:pt>
                <c:pt idx="900">
                  <c:v>14030410</c:v>
                </c:pt>
                <c:pt idx="901">
                  <c:v>14030411</c:v>
                </c:pt>
                <c:pt idx="902">
                  <c:v>14030412</c:v>
                </c:pt>
                <c:pt idx="903">
                  <c:v>14030413</c:v>
                </c:pt>
                <c:pt idx="904">
                  <c:v>14030416</c:v>
                </c:pt>
                <c:pt idx="905">
                  <c:v>14030417</c:v>
                </c:pt>
                <c:pt idx="906">
                  <c:v>14030418</c:v>
                </c:pt>
                <c:pt idx="907">
                  <c:v>14030419</c:v>
                </c:pt>
                <c:pt idx="908">
                  <c:v>14030420</c:v>
                </c:pt>
                <c:pt idx="909">
                  <c:v>14030423</c:v>
                </c:pt>
                <c:pt idx="910">
                  <c:v>14030424</c:v>
                </c:pt>
                <c:pt idx="911">
                  <c:v>14030427</c:v>
                </c:pt>
                <c:pt idx="912">
                  <c:v>14030430</c:v>
                </c:pt>
                <c:pt idx="913">
                  <c:v>14030431</c:v>
                </c:pt>
                <c:pt idx="914">
                  <c:v>14030501</c:v>
                </c:pt>
                <c:pt idx="915">
                  <c:v>14030502</c:v>
                </c:pt>
                <c:pt idx="916">
                  <c:v>14030503</c:v>
                </c:pt>
                <c:pt idx="917">
                  <c:v>14030506</c:v>
                </c:pt>
                <c:pt idx="918">
                  <c:v>14030508</c:v>
                </c:pt>
                <c:pt idx="919">
                  <c:v>14030509</c:v>
                </c:pt>
                <c:pt idx="920">
                  <c:v>14030510</c:v>
                </c:pt>
                <c:pt idx="921">
                  <c:v>14030513</c:v>
                </c:pt>
                <c:pt idx="922">
                  <c:v>14030514</c:v>
                </c:pt>
                <c:pt idx="923">
                  <c:v>14030515</c:v>
                </c:pt>
                <c:pt idx="924">
                  <c:v>14030516</c:v>
                </c:pt>
                <c:pt idx="925">
                  <c:v>14030520</c:v>
                </c:pt>
                <c:pt idx="926">
                  <c:v>14030521</c:v>
                </c:pt>
                <c:pt idx="927">
                  <c:v>14030522</c:v>
                </c:pt>
                <c:pt idx="928">
                  <c:v>14030523</c:v>
                </c:pt>
                <c:pt idx="929">
                  <c:v>14030524</c:v>
                </c:pt>
                <c:pt idx="930">
                  <c:v>14030527</c:v>
                </c:pt>
                <c:pt idx="931">
                  <c:v>14030528</c:v>
                </c:pt>
                <c:pt idx="932">
                  <c:v>14030529</c:v>
                </c:pt>
                <c:pt idx="933">
                  <c:v>14030530</c:v>
                </c:pt>
                <c:pt idx="934">
                  <c:v>14030531</c:v>
                </c:pt>
                <c:pt idx="935">
                  <c:v>14030603</c:v>
                </c:pt>
                <c:pt idx="936">
                  <c:v>14030605</c:v>
                </c:pt>
                <c:pt idx="937">
                  <c:v>14030606</c:v>
                </c:pt>
                <c:pt idx="938">
                  <c:v>14030607</c:v>
                </c:pt>
                <c:pt idx="939">
                  <c:v>14030610</c:v>
                </c:pt>
                <c:pt idx="940">
                  <c:v>14030611</c:v>
                </c:pt>
                <c:pt idx="941">
                  <c:v>14030613</c:v>
                </c:pt>
                <c:pt idx="942">
                  <c:v>14030617</c:v>
                </c:pt>
                <c:pt idx="943">
                  <c:v>14030618</c:v>
                </c:pt>
                <c:pt idx="944">
                  <c:v>14030619</c:v>
                </c:pt>
                <c:pt idx="945">
                  <c:v>14030620</c:v>
                </c:pt>
                <c:pt idx="946">
                  <c:v>14030621</c:v>
                </c:pt>
                <c:pt idx="947">
                  <c:v>14030624</c:v>
                </c:pt>
                <c:pt idx="948">
                  <c:v>14030625</c:v>
                </c:pt>
                <c:pt idx="949">
                  <c:v>14030626</c:v>
                </c:pt>
                <c:pt idx="950">
                  <c:v>14030627</c:v>
                </c:pt>
                <c:pt idx="951">
                  <c:v>14030628</c:v>
                </c:pt>
                <c:pt idx="952">
                  <c:v>14030701</c:v>
                </c:pt>
                <c:pt idx="953">
                  <c:v>14030702</c:v>
                </c:pt>
                <c:pt idx="954">
                  <c:v>14030703</c:v>
                </c:pt>
                <c:pt idx="955">
                  <c:v>14030704</c:v>
                </c:pt>
                <c:pt idx="956">
                  <c:v>14030707</c:v>
                </c:pt>
                <c:pt idx="957">
                  <c:v>14030708</c:v>
                </c:pt>
                <c:pt idx="958">
                  <c:v>14030709</c:v>
                </c:pt>
                <c:pt idx="959">
                  <c:v>14030710</c:v>
                </c:pt>
                <c:pt idx="960">
                  <c:v>14030711</c:v>
                </c:pt>
                <c:pt idx="961">
                  <c:v>14030714</c:v>
                </c:pt>
                <c:pt idx="962">
                  <c:v>14030715</c:v>
                </c:pt>
                <c:pt idx="963">
                  <c:v>14030716</c:v>
                </c:pt>
                <c:pt idx="964">
                  <c:v>14030717</c:v>
                </c:pt>
                <c:pt idx="965">
                  <c:v>14030718</c:v>
                </c:pt>
                <c:pt idx="966">
                  <c:v>14030721</c:v>
                </c:pt>
                <c:pt idx="967">
                  <c:v>14030722</c:v>
                </c:pt>
                <c:pt idx="968">
                  <c:v>14030723</c:v>
                </c:pt>
                <c:pt idx="969">
                  <c:v>14030724</c:v>
                </c:pt>
                <c:pt idx="970">
                  <c:v>14030725</c:v>
                </c:pt>
                <c:pt idx="971">
                  <c:v>14030728</c:v>
                </c:pt>
                <c:pt idx="972">
                  <c:v>14030729</c:v>
                </c:pt>
                <c:pt idx="973">
                  <c:v>14030730</c:v>
                </c:pt>
                <c:pt idx="974">
                  <c:v>14030801</c:v>
                </c:pt>
                <c:pt idx="975">
                  <c:v>14030802</c:v>
                </c:pt>
                <c:pt idx="976">
                  <c:v>14030805</c:v>
                </c:pt>
                <c:pt idx="977">
                  <c:v>14030806</c:v>
                </c:pt>
                <c:pt idx="978">
                  <c:v>14030807</c:v>
                </c:pt>
                <c:pt idx="979">
                  <c:v>14030808</c:v>
                </c:pt>
                <c:pt idx="980">
                  <c:v>14030809</c:v>
                </c:pt>
                <c:pt idx="981">
                  <c:v>14030812</c:v>
                </c:pt>
                <c:pt idx="982">
                  <c:v>14030813</c:v>
                </c:pt>
                <c:pt idx="983">
                  <c:v>14030814</c:v>
                </c:pt>
                <c:pt idx="984">
                  <c:v>14030815</c:v>
                </c:pt>
                <c:pt idx="985">
                  <c:v>14030816</c:v>
                </c:pt>
                <c:pt idx="986">
                  <c:v>14030819</c:v>
                </c:pt>
                <c:pt idx="987">
                  <c:v>14030820</c:v>
                </c:pt>
                <c:pt idx="988">
                  <c:v>14030821</c:v>
                </c:pt>
                <c:pt idx="989">
                  <c:v>14030822</c:v>
                </c:pt>
                <c:pt idx="990">
                  <c:v>14030823</c:v>
                </c:pt>
                <c:pt idx="991">
                  <c:v>14030826</c:v>
                </c:pt>
                <c:pt idx="992">
                  <c:v>14030827</c:v>
                </c:pt>
                <c:pt idx="993">
                  <c:v>14030828</c:v>
                </c:pt>
                <c:pt idx="994">
                  <c:v>14030829</c:v>
                </c:pt>
                <c:pt idx="995">
                  <c:v>14030830</c:v>
                </c:pt>
                <c:pt idx="996">
                  <c:v>14030903</c:v>
                </c:pt>
                <c:pt idx="997">
                  <c:v>14030904</c:v>
                </c:pt>
                <c:pt idx="998">
                  <c:v>14030905</c:v>
                </c:pt>
                <c:pt idx="999">
                  <c:v>14030906</c:v>
                </c:pt>
                <c:pt idx="1000">
                  <c:v>14030907</c:v>
                </c:pt>
                <c:pt idx="1001">
                  <c:v>14030910</c:v>
                </c:pt>
                <c:pt idx="1002">
                  <c:v>14030911</c:v>
                </c:pt>
                <c:pt idx="1003">
                  <c:v>14030912</c:v>
                </c:pt>
                <c:pt idx="1004">
                  <c:v>14030913</c:v>
                </c:pt>
                <c:pt idx="1005">
                  <c:v>14030914</c:v>
                </c:pt>
                <c:pt idx="1006">
                  <c:v>14030917</c:v>
                </c:pt>
                <c:pt idx="1007">
                  <c:v>14030918</c:v>
                </c:pt>
                <c:pt idx="1008">
                  <c:v>14030919</c:v>
                </c:pt>
                <c:pt idx="1009">
                  <c:v>14030920</c:v>
                </c:pt>
                <c:pt idx="1010">
                  <c:v>14030921</c:v>
                </c:pt>
                <c:pt idx="1011">
                  <c:v>14030924</c:v>
                </c:pt>
                <c:pt idx="1012">
                  <c:v>14030925</c:v>
                </c:pt>
                <c:pt idx="1013">
                  <c:v>14030926</c:v>
                </c:pt>
                <c:pt idx="1014">
                  <c:v>14030927</c:v>
                </c:pt>
                <c:pt idx="1015">
                  <c:v>14030928</c:v>
                </c:pt>
                <c:pt idx="1016">
                  <c:v>14031001</c:v>
                </c:pt>
                <c:pt idx="1017">
                  <c:v>14031002</c:v>
                </c:pt>
                <c:pt idx="1018">
                  <c:v>14031003</c:v>
                </c:pt>
                <c:pt idx="1019">
                  <c:v>14031004</c:v>
                </c:pt>
                <c:pt idx="1020">
                  <c:v>14031005</c:v>
                </c:pt>
                <c:pt idx="1021">
                  <c:v>14031008</c:v>
                </c:pt>
                <c:pt idx="1022">
                  <c:v>14031009</c:v>
                </c:pt>
                <c:pt idx="1023">
                  <c:v>14031010</c:v>
                </c:pt>
                <c:pt idx="1024">
                  <c:v>14031011</c:v>
                </c:pt>
                <c:pt idx="1025">
                  <c:v>14031012</c:v>
                </c:pt>
                <c:pt idx="1026">
                  <c:v>14031015</c:v>
                </c:pt>
                <c:pt idx="1027">
                  <c:v>14031016</c:v>
                </c:pt>
                <c:pt idx="1028">
                  <c:v>14031017</c:v>
                </c:pt>
                <c:pt idx="1029">
                  <c:v>14031018</c:v>
                </c:pt>
                <c:pt idx="1030">
                  <c:v>14031019</c:v>
                </c:pt>
                <c:pt idx="1031">
                  <c:v>14031022</c:v>
                </c:pt>
                <c:pt idx="1032">
                  <c:v>14031023</c:v>
                </c:pt>
                <c:pt idx="1033">
                  <c:v>14031024</c:v>
                </c:pt>
                <c:pt idx="1034">
                  <c:v>14031026</c:v>
                </c:pt>
                <c:pt idx="1035">
                  <c:v>14031029</c:v>
                </c:pt>
                <c:pt idx="1036">
                  <c:v>14031030</c:v>
                </c:pt>
                <c:pt idx="1037">
                  <c:v>14031101</c:v>
                </c:pt>
                <c:pt idx="1038">
                  <c:v>14031102</c:v>
                </c:pt>
                <c:pt idx="1039">
                  <c:v>14031103</c:v>
                </c:pt>
                <c:pt idx="1040">
                  <c:v>14031106</c:v>
                </c:pt>
                <c:pt idx="1041">
                  <c:v>14031107</c:v>
                </c:pt>
                <c:pt idx="1042">
                  <c:v>14031108</c:v>
                </c:pt>
                <c:pt idx="1043">
                  <c:v>14031110</c:v>
                </c:pt>
                <c:pt idx="1044">
                  <c:v>14031113</c:v>
                </c:pt>
                <c:pt idx="1045">
                  <c:v>14031114</c:v>
                </c:pt>
                <c:pt idx="1046">
                  <c:v>14031115</c:v>
                </c:pt>
                <c:pt idx="1047">
                  <c:v>14031116</c:v>
                </c:pt>
                <c:pt idx="1048">
                  <c:v>14031117</c:v>
                </c:pt>
                <c:pt idx="1049">
                  <c:v>14031121</c:v>
                </c:pt>
                <c:pt idx="1050">
                  <c:v>14031123</c:v>
                </c:pt>
                <c:pt idx="1051">
                  <c:v>14031127</c:v>
                </c:pt>
                <c:pt idx="1052">
                  <c:v>14031128</c:v>
                </c:pt>
                <c:pt idx="1053">
                  <c:v>14031129</c:v>
                </c:pt>
                <c:pt idx="1054">
                  <c:v>14031130</c:v>
                </c:pt>
                <c:pt idx="1055">
                  <c:v>14031201</c:v>
                </c:pt>
                <c:pt idx="1056">
                  <c:v>14031204</c:v>
                </c:pt>
                <c:pt idx="1057">
                  <c:v>14031205</c:v>
                </c:pt>
                <c:pt idx="1058">
                  <c:v>14031206</c:v>
                </c:pt>
                <c:pt idx="1059">
                  <c:v>14031207</c:v>
                </c:pt>
                <c:pt idx="1060">
                  <c:v>14031208</c:v>
                </c:pt>
                <c:pt idx="1061">
                  <c:v>14031211</c:v>
                </c:pt>
                <c:pt idx="1062">
                  <c:v>14031212</c:v>
                </c:pt>
                <c:pt idx="1063">
                  <c:v>14031213</c:v>
                </c:pt>
                <c:pt idx="1064">
                  <c:v>14031214</c:v>
                </c:pt>
                <c:pt idx="1065">
                  <c:v>14031215</c:v>
                </c:pt>
                <c:pt idx="1066">
                  <c:v>14031218</c:v>
                </c:pt>
                <c:pt idx="1067">
                  <c:v>14031219</c:v>
                </c:pt>
                <c:pt idx="1068">
                  <c:v>14031220</c:v>
                </c:pt>
                <c:pt idx="1069">
                  <c:v>14031221</c:v>
                </c:pt>
                <c:pt idx="1070">
                  <c:v>14031222</c:v>
                </c:pt>
                <c:pt idx="1071">
                  <c:v>14031225</c:v>
                </c:pt>
                <c:pt idx="1072">
                  <c:v>14031226</c:v>
                </c:pt>
                <c:pt idx="1073">
                  <c:v>14031227</c:v>
                </c:pt>
                <c:pt idx="1074">
                  <c:v>14031228</c:v>
                </c:pt>
                <c:pt idx="1075">
                  <c:v>14040105</c:v>
                </c:pt>
                <c:pt idx="1076">
                  <c:v>14040106</c:v>
                </c:pt>
                <c:pt idx="1077">
                  <c:v>14040109</c:v>
                </c:pt>
                <c:pt idx="1078">
                  <c:v>14040110</c:v>
                </c:pt>
                <c:pt idx="1079">
                  <c:v>14040116</c:v>
                </c:pt>
                <c:pt idx="1080">
                  <c:v>14040117</c:v>
                </c:pt>
                <c:pt idx="1081">
                  <c:v>14040118</c:v>
                </c:pt>
                <c:pt idx="1082">
                  <c:v>14040119</c:v>
                </c:pt>
                <c:pt idx="1083">
                  <c:v>14040120</c:v>
                </c:pt>
                <c:pt idx="1084">
                  <c:v>14040123</c:v>
                </c:pt>
                <c:pt idx="1085">
                  <c:v>14040124</c:v>
                </c:pt>
                <c:pt idx="1086">
                  <c:v>14040125</c:v>
                </c:pt>
                <c:pt idx="1087">
                  <c:v>14040126</c:v>
                </c:pt>
                <c:pt idx="1088">
                  <c:v>14040127</c:v>
                </c:pt>
                <c:pt idx="1089">
                  <c:v>14040130</c:v>
                </c:pt>
                <c:pt idx="1090">
                  <c:v>14040131</c:v>
                </c:pt>
                <c:pt idx="1091">
                  <c:v>14040201</c:v>
                </c:pt>
                <c:pt idx="1092">
                  <c:v>14040202</c:v>
                </c:pt>
                <c:pt idx="1093">
                  <c:v>14040203</c:v>
                </c:pt>
                <c:pt idx="1094">
                  <c:v>14040206</c:v>
                </c:pt>
                <c:pt idx="1095">
                  <c:v>14040207</c:v>
                </c:pt>
                <c:pt idx="1096">
                  <c:v>14040208</c:v>
                </c:pt>
                <c:pt idx="1097">
                  <c:v>14040209</c:v>
                </c:pt>
                <c:pt idx="1098">
                  <c:v>14040210</c:v>
                </c:pt>
                <c:pt idx="1099">
                  <c:v>14040213</c:v>
                </c:pt>
                <c:pt idx="1100">
                  <c:v>14040214</c:v>
                </c:pt>
                <c:pt idx="1101">
                  <c:v>14040215</c:v>
                </c:pt>
                <c:pt idx="1102">
                  <c:v>14040216</c:v>
                </c:pt>
                <c:pt idx="1103">
                  <c:v>14040217</c:v>
                </c:pt>
                <c:pt idx="1104">
                  <c:v>14040220</c:v>
                </c:pt>
                <c:pt idx="1105">
                  <c:v>14040221</c:v>
                </c:pt>
                <c:pt idx="1106">
                  <c:v>14040222</c:v>
                </c:pt>
                <c:pt idx="1107">
                  <c:v>14040223</c:v>
                </c:pt>
                <c:pt idx="1108">
                  <c:v>14040224</c:v>
                </c:pt>
                <c:pt idx="1109">
                  <c:v>14040227</c:v>
                </c:pt>
                <c:pt idx="1110">
                  <c:v>14040228</c:v>
                </c:pt>
                <c:pt idx="1111">
                  <c:v>14040229</c:v>
                </c:pt>
                <c:pt idx="1112">
                  <c:v>14040230</c:v>
                </c:pt>
                <c:pt idx="1113">
                  <c:v>14040231</c:v>
                </c:pt>
                <c:pt idx="1114">
                  <c:v>14040303</c:v>
                </c:pt>
                <c:pt idx="1115">
                  <c:v>14040304</c:v>
                </c:pt>
                <c:pt idx="1116">
                  <c:v>14040305</c:v>
                </c:pt>
                <c:pt idx="1117">
                  <c:v>14040306</c:v>
                </c:pt>
                <c:pt idx="1118">
                  <c:v>14040307</c:v>
                </c:pt>
                <c:pt idx="1119">
                  <c:v>14040310</c:v>
                </c:pt>
                <c:pt idx="1120">
                  <c:v>14040311</c:v>
                </c:pt>
                <c:pt idx="1121">
                  <c:v>14040312</c:v>
                </c:pt>
                <c:pt idx="1122">
                  <c:v>14040313</c:v>
                </c:pt>
                <c:pt idx="1123">
                  <c:v>14040317</c:v>
                </c:pt>
                <c:pt idx="1124">
                  <c:v>14040318</c:v>
                </c:pt>
                <c:pt idx="1125">
                  <c:v>14040319</c:v>
                </c:pt>
                <c:pt idx="1126">
                  <c:v>14040320</c:v>
                </c:pt>
                <c:pt idx="1127">
                  <c:v>14040321</c:v>
                </c:pt>
                <c:pt idx="1128">
                  <c:v>14040407</c:v>
                </c:pt>
                <c:pt idx="1129">
                  <c:v>14040408</c:v>
                </c:pt>
                <c:pt idx="1130">
                  <c:v>14040410</c:v>
                </c:pt>
                <c:pt idx="1131">
                  <c:v>14040411</c:v>
                </c:pt>
                <c:pt idx="1132">
                  <c:v>14040416</c:v>
                </c:pt>
                <c:pt idx="1133">
                  <c:v>14040417</c:v>
                </c:pt>
                <c:pt idx="1134">
                  <c:v>14040418</c:v>
                </c:pt>
                <c:pt idx="1135">
                  <c:v>14040421</c:v>
                </c:pt>
                <c:pt idx="1136">
                  <c:v>14040422</c:v>
                </c:pt>
                <c:pt idx="1137">
                  <c:v>14040423</c:v>
                </c:pt>
                <c:pt idx="1138">
                  <c:v>14040424</c:v>
                </c:pt>
                <c:pt idx="1139">
                  <c:v>14040425</c:v>
                </c:pt>
                <c:pt idx="1140">
                  <c:v>14040428</c:v>
                </c:pt>
                <c:pt idx="1141">
                  <c:v>14040429</c:v>
                </c:pt>
                <c:pt idx="1142">
                  <c:v>14040430</c:v>
                </c:pt>
                <c:pt idx="1143">
                  <c:v>14040431</c:v>
                </c:pt>
                <c:pt idx="1144">
                  <c:v>14040501</c:v>
                </c:pt>
                <c:pt idx="1145">
                  <c:v>14040504</c:v>
                </c:pt>
                <c:pt idx="1146">
                  <c:v>14040505</c:v>
                </c:pt>
                <c:pt idx="1147">
                  <c:v>14040506</c:v>
                </c:pt>
                <c:pt idx="1148">
                  <c:v>14040507</c:v>
                </c:pt>
                <c:pt idx="1149">
                  <c:v>14040508</c:v>
                </c:pt>
                <c:pt idx="1150">
                  <c:v>14040511</c:v>
                </c:pt>
                <c:pt idx="1151">
                  <c:v>14040512</c:v>
                </c:pt>
                <c:pt idx="1152">
                  <c:v>14040513</c:v>
                </c:pt>
                <c:pt idx="1153">
                  <c:v>14040514</c:v>
                </c:pt>
                <c:pt idx="1154">
                  <c:v>14040515</c:v>
                </c:pt>
                <c:pt idx="1155">
                  <c:v>14040518</c:v>
                </c:pt>
                <c:pt idx="1156">
                  <c:v>14040519</c:v>
                </c:pt>
                <c:pt idx="1157">
                  <c:v>14040520</c:v>
                </c:pt>
                <c:pt idx="1158">
                  <c:v>14040521</c:v>
                </c:pt>
                <c:pt idx="1159">
                  <c:v>14040522</c:v>
                </c:pt>
                <c:pt idx="1160">
                  <c:v>14040525</c:v>
                </c:pt>
                <c:pt idx="1161">
                  <c:v>14040526</c:v>
                </c:pt>
                <c:pt idx="1162">
                  <c:v>14040527</c:v>
                </c:pt>
                <c:pt idx="1163">
                  <c:v>14040528</c:v>
                </c:pt>
                <c:pt idx="1164">
                  <c:v>14040529</c:v>
                </c:pt>
                <c:pt idx="1165">
                  <c:v>14040601</c:v>
                </c:pt>
                <c:pt idx="1166">
                  <c:v>14040603</c:v>
                </c:pt>
                <c:pt idx="1167">
                  <c:v>14040604</c:v>
                </c:pt>
                <c:pt idx="1168">
                  <c:v>14040605</c:v>
                </c:pt>
                <c:pt idx="1169">
                  <c:v>14040608</c:v>
                </c:pt>
                <c:pt idx="1170">
                  <c:v>14040609</c:v>
                </c:pt>
                <c:pt idx="1171">
                  <c:v>14040611</c:v>
                </c:pt>
                <c:pt idx="1172">
                  <c:v>14040612</c:v>
                </c:pt>
                <c:pt idx="1173">
                  <c:v>14040615</c:v>
                </c:pt>
                <c:pt idx="1174">
                  <c:v>14040616</c:v>
                </c:pt>
                <c:pt idx="1175">
                  <c:v>14040617</c:v>
                </c:pt>
                <c:pt idx="1176">
                  <c:v>14040618</c:v>
                </c:pt>
                <c:pt idx="1177">
                  <c:v>14040622</c:v>
                </c:pt>
                <c:pt idx="1178">
                  <c:v>14040623</c:v>
                </c:pt>
                <c:pt idx="1179">
                  <c:v>14040624</c:v>
                </c:pt>
                <c:pt idx="1180">
                  <c:v>14040625</c:v>
                </c:pt>
                <c:pt idx="1181">
                  <c:v>14040626</c:v>
                </c:pt>
                <c:pt idx="1182">
                  <c:v>14040629</c:v>
                </c:pt>
                <c:pt idx="1183">
                  <c:v>14040630</c:v>
                </c:pt>
                <c:pt idx="1184">
                  <c:v>14040631</c:v>
                </c:pt>
              </c:numCache>
            </c:numRef>
          </c:cat>
          <c:val>
            <c:numRef>
              <c:f>Parametric01!$B$2:$B$1187</c:f>
              <c:numCache>
                <c:formatCode>0.00</c:formatCode>
                <c:ptCount val="1186"/>
                <c:pt idx="0">
                  <c:v>8809</c:v>
                </c:pt>
                <c:pt idx="1">
                  <c:v>8640.1</c:v>
                </c:pt>
                <c:pt idx="2">
                  <c:v>8759.6</c:v>
                </c:pt>
                <c:pt idx="3">
                  <c:v>8735.7999999999993</c:v>
                </c:pt>
                <c:pt idx="4">
                  <c:v>8526.7000000000007</c:v>
                </c:pt>
                <c:pt idx="5">
                  <c:v>8158.8</c:v>
                </c:pt>
                <c:pt idx="6">
                  <c:v>7935.7</c:v>
                </c:pt>
                <c:pt idx="7">
                  <c:v>7966.4</c:v>
                </c:pt>
                <c:pt idx="8">
                  <c:v>8310.6</c:v>
                </c:pt>
                <c:pt idx="9">
                  <c:v>8390.1</c:v>
                </c:pt>
                <c:pt idx="10">
                  <c:v>8365.4</c:v>
                </c:pt>
                <c:pt idx="11">
                  <c:v>8718.7999999999993</c:v>
                </c:pt>
                <c:pt idx="12">
                  <c:v>9037.1</c:v>
                </c:pt>
                <c:pt idx="13">
                  <c:v>9242.2999999999993</c:v>
                </c:pt>
                <c:pt idx="14">
                  <c:v>9677.5</c:v>
                </c:pt>
                <c:pt idx="15">
                  <c:v>9450.2999999999993</c:v>
                </c:pt>
                <c:pt idx="16">
                  <c:v>9303.1</c:v>
                </c:pt>
                <c:pt idx="17">
                  <c:v>9101.2999999999993</c:v>
                </c:pt>
                <c:pt idx="18">
                  <c:v>8738.6</c:v>
                </c:pt>
                <c:pt idx="19">
                  <c:v>8376.2000000000007</c:v>
                </c:pt>
                <c:pt idx="20">
                  <c:v>8003.5</c:v>
                </c:pt>
                <c:pt idx="21">
                  <c:v>8247.7999999999993</c:v>
                </c:pt>
                <c:pt idx="22">
                  <c:v>7949</c:v>
                </c:pt>
                <c:pt idx="23">
                  <c:v>7659</c:v>
                </c:pt>
                <c:pt idx="24">
                  <c:v>7459.5</c:v>
                </c:pt>
                <c:pt idx="25">
                  <c:v>7307.3</c:v>
                </c:pt>
                <c:pt idx="26">
                  <c:v>7538.9</c:v>
                </c:pt>
                <c:pt idx="27">
                  <c:v>7360.4</c:v>
                </c:pt>
                <c:pt idx="28">
                  <c:v>7300.5</c:v>
                </c:pt>
                <c:pt idx="29">
                  <c:v>7353.6</c:v>
                </c:pt>
                <c:pt idx="30">
                  <c:v>7191.6</c:v>
                </c:pt>
                <c:pt idx="31">
                  <c:v>6975.4</c:v>
                </c:pt>
                <c:pt idx="32">
                  <c:v>6769.1</c:v>
                </c:pt>
                <c:pt idx="33">
                  <c:v>6707.4</c:v>
                </c:pt>
                <c:pt idx="34">
                  <c:v>6729.8</c:v>
                </c:pt>
                <c:pt idx="35">
                  <c:v>6975.6</c:v>
                </c:pt>
                <c:pt idx="36">
                  <c:v>7146.4</c:v>
                </c:pt>
                <c:pt idx="37">
                  <c:v>7348</c:v>
                </c:pt>
                <c:pt idx="38">
                  <c:v>7599.1</c:v>
                </c:pt>
                <c:pt idx="39">
                  <c:v>7881.3</c:v>
                </c:pt>
                <c:pt idx="40">
                  <c:v>8038</c:v>
                </c:pt>
                <c:pt idx="41">
                  <c:v>8028.2</c:v>
                </c:pt>
                <c:pt idx="42">
                  <c:v>8358.2999999999993</c:v>
                </c:pt>
                <c:pt idx="43">
                  <c:v>8655.7999999999993</c:v>
                </c:pt>
                <c:pt idx="44">
                  <c:v>8887</c:v>
                </c:pt>
                <c:pt idx="45">
                  <c:v>8867.7000000000007</c:v>
                </c:pt>
                <c:pt idx="46">
                  <c:v>8944.4</c:v>
                </c:pt>
                <c:pt idx="47">
                  <c:v>9252.5</c:v>
                </c:pt>
                <c:pt idx="48">
                  <c:v>9260.7999999999993</c:v>
                </c:pt>
                <c:pt idx="49">
                  <c:v>9157.5</c:v>
                </c:pt>
                <c:pt idx="50">
                  <c:v>9208.2000000000007</c:v>
                </c:pt>
                <c:pt idx="51">
                  <c:v>9183.7999999999993</c:v>
                </c:pt>
                <c:pt idx="52">
                  <c:v>9294.2000000000007</c:v>
                </c:pt>
                <c:pt idx="53">
                  <c:v>9299.6</c:v>
                </c:pt>
                <c:pt idx="54">
                  <c:v>9173.7999999999993</c:v>
                </c:pt>
                <c:pt idx="55">
                  <c:v>9235.5</c:v>
                </c:pt>
                <c:pt idx="56">
                  <c:v>9108.9</c:v>
                </c:pt>
                <c:pt idx="57">
                  <c:v>9183.5</c:v>
                </c:pt>
                <c:pt idx="58">
                  <c:v>8818.1</c:v>
                </c:pt>
                <c:pt idx="59">
                  <c:v>8562.9</c:v>
                </c:pt>
                <c:pt idx="60">
                  <c:v>8585.9</c:v>
                </c:pt>
                <c:pt idx="61">
                  <c:v>8348.6</c:v>
                </c:pt>
                <c:pt idx="62">
                  <c:v>8319.1</c:v>
                </c:pt>
                <c:pt idx="63">
                  <c:v>8505.4</c:v>
                </c:pt>
                <c:pt idx="64">
                  <c:v>8566.7000000000007</c:v>
                </c:pt>
                <c:pt idx="65">
                  <c:v>8279.5</c:v>
                </c:pt>
                <c:pt idx="66">
                  <c:v>8210.4</c:v>
                </c:pt>
                <c:pt idx="67">
                  <c:v>8233.7000000000007</c:v>
                </c:pt>
                <c:pt idx="68">
                  <c:v>8163.4</c:v>
                </c:pt>
                <c:pt idx="69">
                  <c:v>8083.1</c:v>
                </c:pt>
                <c:pt idx="70">
                  <c:v>7957.1</c:v>
                </c:pt>
                <c:pt idx="71">
                  <c:v>8010</c:v>
                </c:pt>
                <c:pt idx="72">
                  <c:v>8293.7999999999993</c:v>
                </c:pt>
                <c:pt idx="73">
                  <c:v>8039.6</c:v>
                </c:pt>
                <c:pt idx="74">
                  <c:v>7737.4</c:v>
                </c:pt>
                <c:pt idx="75">
                  <c:v>7526.7</c:v>
                </c:pt>
                <c:pt idx="76">
                  <c:v>7646.2</c:v>
                </c:pt>
                <c:pt idx="77">
                  <c:v>7549.7</c:v>
                </c:pt>
                <c:pt idx="78">
                  <c:v>7328.4</c:v>
                </c:pt>
                <c:pt idx="79">
                  <c:v>7044.7</c:v>
                </c:pt>
                <c:pt idx="80">
                  <c:v>6795.8</c:v>
                </c:pt>
                <c:pt idx="81">
                  <c:v>6584.2</c:v>
                </c:pt>
                <c:pt idx="82">
                  <c:v>6570.3</c:v>
                </c:pt>
                <c:pt idx="83">
                  <c:v>6856</c:v>
                </c:pt>
                <c:pt idx="84">
                  <c:v>7114.9</c:v>
                </c:pt>
                <c:pt idx="85">
                  <c:v>7287.6</c:v>
                </c:pt>
                <c:pt idx="86">
                  <c:v>7350.8</c:v>
                </c:pt>
                <c:pt idx="87">
                  <c:v>7214.7</c:v>
                </c:pt>
                <c:pt idx="88">
                  <c:v>7159.7</c:v>
                </c:pt>
                <c:pt idx="89">
                  <c:v>7442.9</c:v>
                </c:pt>
                <c:pt idx="90">
                  <c:v>7537</c:v>
                </c:pt>
                <c:pt idx="91">
                  <c:v>7419.9</c:v>
                </c:pt>
                <c:pt idx="92">
                  <c:v>7121</c:v>
                </c:pt>
                <c:pt idx="93">
                  <c:v>6894.2</c:v>
                </c:pt>
                <c:pt idx="94">
                  <c:v>6664.9</c:v>
                </c:pt>
                <c:pt idx="95">
                  <c:v>6952.7</c:v>
                </c:pt>
                <c:pt idx="96">
                  <c:v>7097.3</c:v>
                </c:pt>
                <c:pt idx="97">
                  <c:v>7226.4</c:v>
                </c:pt>
                <c:pt idx="98">
                  <c:v>7543.8</c:v>
                </c:pt>
                <c:pt idx="99">
                  <c:v>7471.3</c:v>
                </c:pt>
                <c:pt idx="100">
                  <c:v>7399</c:v>
                </c:pt>
                <c:pt idx="101">
                  <c:v>7300.4</c:v>
                </c:pt>
                <c:pt idx="102">
                  <c:v>7261.6</c:v>
                </c:pt>
                <c:pt idx="103">
                  <c:v>7230.8</c:v>
                </c:pt>
                <c:pt idx="104">
                  <c:v>7191.7</c:v>
                </c:pt>
                <c:pt idx="105">
                  <c:v>7148</c:v>
                </c:pt>
                <c:pt idx="106">
                  <c:v>7070.6</c:v>
                </c:pt>
                <c:pt idx="107">
                  <c:v>6984.9</c:v>
                </c:pt>
                <c:pt idx="108">
                  <c:v>6882.8</c:v>
                </c:pt>
                <c:pt idx="109">
                  <c:v>6850.2</c:v>
                </c:pt>
                <c:pt idx="110">
                  <c:v>6795</c:v>
                </c:pt>
                <c:pt idx="111">
                  <c:v>6764.5</c:v>
                </c:pt>
                <c:pt idx="112">
                  <c:v>6692</c:v>
                </c:pt>
                <c:pt idx="113">
                  <c:v>6581.5</c:v>
                </c:pt>
                <c:pt idx="114">
                  <c:v>6565.6</c:v>
                </c:pt>
                <c:pt idx="115">
                  <c:v>6690.6</c:v>
                </c:pt>
                <c:pt idx="116">
                  <c:v>6741.9</c:v>
                </c:pt>
                <c:pt idx="117">
                  <c:v>6718.4</c:v>
                </c:pt>
                <c:pt idx="118">
                  <c:v>6932.4</c:v>
                </c:pt>
                <c:pt idx="119">
                  <c:v>7084.5</c:v>
                </c:pt>
                <c:pt idx="120">
                  <c:v>7118.9</c:v>
                </c:pt>
                <c:pt idx="121">
                  <c:v>7319.9</c:v>
                </c:pt>
                <c:pt idx="122">
                  <c:v>7474.5</c:v>
                </c:pt>
                <c:pt idx="123">
                  <c:v>7488.7</c:v>
                </c:pt>
                <c:pt idx="124">
                  <c:v>7491.2</c:v>
                </c:pt>
                <c:pt idx="125">
                  <c:v>7447.9</c:v>
                </c:pt>
                <c:pt idx="126">
                  <c:v>7387.5</c:v>
                </c:pt>
                <c:pt idx="127">
                  <c:v>7359.3</c:v>
                </c:pt>
                <c:pt idx="128">
                  <c:v>7305.1</c:v>
                </c:pt>
                <c:pt idx="129">
                  <c:v>7220.3</c:v>
                </c:pt>
                <c:pt idx="130">
                  <c:v>7181.8</c:v>
                </c:pt>
                <c:pt idx="131">
                  <c:v>7116.5</c:v>
                </c:pt>
                <c:pt idx="132">
                  <c:v>7085.7</c:v>
                </c:pt>
                <c:pt idx="133">
                  <c:v>7051.5</c:v>
                </c:pt>
                <c:pt idx="134">
                  <c:v>7024</c:v>
                </c:pt>
                <c:pt idx="135">
                  <c:v>7083.5</c:v>
                </c:pt>
                <c:pt idx="136">
                  <c:v>7041.8</c:v>
                </c:pt>
                <c:pt idx="137">
                  <c:v>6994.2</c:v>
                </c:pt>
                <c:pt idx="138">
                  <c:v>6922.1</c:v>
                </c:pt>
                <c:pt idx="139">
                  <c:v>6883.9</c:v>
                </c:pt>
                <c:pt idx="140">
                  <c:v>7114.6</c:v>
                </c:pt>
                <c:pt idx="141">
                  <c:v>7058</c:v>
                </c:pt>
                <c:pt idx="142">
                  <c:v>6993.1</c:v>
                </c:pt>
                <c:pt idx="143">
                  <c:v>6917.6</c:v>
                </c:pt>
                <c:pt idx="144">
                  <c:v>6873.8</c:v>
                </c:pt>
                <c:pt idx="145">
                  <c:v>6983</c:v>
                </c:pt>
                <c:pt idx="146">
                  <c:v>7276</c:v>
                </c:pt>
                <c:pt idx="147">
                  <c:v>7283.5</c:v>
                </c:pt>
                <c:pt idx="148">
                  <c:v>7311.4</c:v>
                </c:pt>
                <c:pt idx="149">
                  <c:v>7282.5</c:v>
                </c:pt>
                <c:pt idx="150">
                  <c:v>7496.5</c:v>
                </c:pt>
                <c:pt idx="151">
                  <c:v>7544.8</c:v>
                </c:pt>
                <c:pt idx="152">
                  <c:v>7481.7</c:v>
                </c:pt>
                <c:pt idx="153">
                  <c:v>7513.4</c:v>
                </c:pt>
                <c:pt idx="154">
                  <c:v>7569</c:v>
                </c:pt>
                <c:pt idx="155">
                  <c:v>7580.2</c:v>
                </c:pt>
                <c:pt idx="156">
                  <c:v>7546.8</c:v>
                </c:pt>
                <c:pt idx="157">
                  <c:v>7607</c:v>
                </c:pt>
                <c:pt idx="158">
                  <c:v>7590</c:v>
                </c:pt>
                <c:pt idx="159">
                  <c:v>7546.5</c:v>
                </c:pt>
                <c:pt idx="160">
                  <c:v>7471.2</c:v>
                </c:pt>
                <c:pt idx="161">
                  <c:v>7372.2</c:v>
                </c:pt>
                <c:pt idx="162">
                  <c:v>7184.3</c:v>
                </c:pt>
                <c:pt idx="163">
                  <c:v>6713.9</c:v>
                </c:pt>
                <c:pt idx="164">
                  <c:v>6626.7</c:v>
                </c:pt>
                <c:pt idx="165">
                  <c:v>6667.8</c:v>
                </c:pt>
                <c:pt idx="166">
                  <c:v>6833.4</c:v>
                </c:pt>
                <c:pt idx="167">
                  <c:v>6917</c:v>
                </c:pt>
                <c:pt idx="168">
                  <c:v>6832.1</c:v>
                </c:pt>
                <c:pt idx="169">
                  <c:v>6753.4</c:v>
                </c:pt>
                <c:pt idx="170">
                  <c:v>6796.2</c:v>
                </c:pt>
                <c:pt idx="171">
                  <c:v>6869.1</c:v>
                </c:pt>
                <c:pt idx="172">
                  <c:v>7067.3</c:v>
                </c:pt>
                <c:pt idx="173">
                  <c:v>7033.3</c:v>
                </c:pt>
                <c:pt idx="174">
                  <c:v>6927.9</c:v>
                </c:pt>
                <c:pt idx="175">
                  <c:v>6884.1</c:v>
                </c:pt>
                <c:pt idx="176">
                  <c:v>6838.3</c:v>
                </c:pt>
                <c:pt idx="177">
                  <c:v>6846.9</c:v>
                </c:pt>
                <c:pt idx="178">
                  <c:v>6801.5</c:v>
                </c:pt>
                <c:pt idx="179">
                  <c:v>6952.8</c:v>
                </c:pt>
                <c:pt idx="180">
                  <c:v>6957.5</c:v>
                </c:pt>
                <c:pt idx="181">
                  <c:v>7061.3</c:v>
                </c:pt>
                <c:pt idx="182">
                  <c:v>7262.2</c:v>
                </c:pt>
                <c:pt idx="183">
                  <c:v>7350.9</c:v>
                </c:pt>
                <c:pt idx="184">
                  <c:v>7345</c:v>
                </c:pt>
                <c:pt idx="185">
                  <c:v>7301</c:v>
                </c:pt>
                <c:pt idx="186">
                  <c:v>7456.7</c:v>
                </c:pt>
                <c:pt idx="187">
                  <c:v>7408.2</c:v>
                </c:pt>
                <c:pt idx="188">
                  <c:v>7374.9</c:v>
                </c:pt>
                <c:pt idx="189">
                  <c:v>7225.4</c:v>
                </c:pt>
                <c:pt idx="190">
                  <c:v>7171.6</c:v>
                </c:pt>
                <c:pt idx="191">
                  <c:v>7244</c:v>
                </c:pt>
                <c:pt idx="192">
                  <c:v>7307.2</c:v>
                </c:pt>
                <c:pt idx="193">
                  <c:v>7291.2</c:v>
                </c:pt>
                <c:pt idx="194">
                  <c:v>7232.3</c:v>
                </c:pt>
                <c:pt idx="195">
                  <c:v>7288.7</c:v>
                </c:pt>
                <c:pt idx="196">
                  <c:v>7458.7</c:v>
                </c:pt>
                <c:pt idx="197">
                  <c:v>7482.1</c:v>
                </c:pt>
                <c:pt idx="198">
                  <c:v>7517</c:v>
                </c:pt>
                <c:pt idx="199">
                  <c:v>7499.9</c:v>
                </c:pt>
                <c:pt idx="200">
                  <c:v>7405.3</c:v>
                </c:pt>
                <c:pt idx="201">
                  <c:v>7379.3</c:v>
                </c:pt>
                <c:pt idx="202">
                  <c:v>7364.9</c:v>
                </c:pt>
                <c:pt idx="203">
                  <c:v>7206.1</c:v>
                </c:pt>
                <c:pt idx="204">
                  <c:v>7108.4</c:v>
                </c:pt>
                <c:pt idx="205">
                  <c:v>7168.1</c:v>
                </c:pt>
                <c:pt idx="206">
                  <c:v>7157.8</c:v>
                </c:pt>
                <c:pt idx="207">
                  <c:v>7134.6</c:v>
                </c:pt>
                <c:pt idx="208">
                  <c:v>7106.4</c:v>
                </c:pt>
                <c:pt idx="209">
                  <c:v>7116.6</c:v>
                </c:pt>
                <c:pt idx="210">
                  <c:v>7308.3</c:v>
                </c:pt>
                <c:pt idx="211">
                  <c:v>7278.2</c:v>
                </c:pt>
                <c:pt idx="212">
                  <c:v>7279.4</c:v>
                </c:pt>
                <c:pt idx="213">
                  <c:v>7323.4</c:v>
                </c:pt>
                <c:pt idx="214">
                  <c:v>7386.3</c:v>
                </c:pt>
                <c:pt idx="215">
                  <c:v>7497.2</c:v>
                </c:pt>
                <c:pt idx="216">
                  <c:v>7506.1</c:v>
                </c:pt>
                <c:pt idx="217">
                  <c:v>7665.2</c:v>
                </c:pt>
                <c:pt idx="218">
                  <c:v>7683.1</c:v>
                </c:pt>
                <c:pt idx="219">
                  <c:v>7878.1</c:v>
                </c:pt>
                <c:pt idx="220">
                  <c:v>8019.1</c:v>
                </c:pt>
                <c:pt idx="221">
                  <c:v>8196.9</c:v>
                </c:pt>
                <c:pt idx="222">
                  <c:v>8103.5</c:v>
                </c:pt>
                <c:pt idx="223">
                  <c:v>7821.2</c:v>
                </c:pt>
                <c:pt idx="224">
                  <c:v>7577.7</c:v>
                </c:pt>
                <c:pt idx="225">
                  <c:v>7577.6</c:v>
                </c:pt>
                <c:pt idx="226">
                  <c:v>7693.4</c:v>
                </c:pt>
                <c:pt idx="227">
                  <c:v>7707.7</c:v>
                </c:pt>
                <c:pt idx="228">
                  <c:v>7662.2</c:v>
                </c:pt>
                <c:pt idx="229">
                  <c:v>7499.7</c:v>
                </c:pt>
                <c:pt idx="230">
                  <c:v>7468.7</c:v>
                </c:pt>
                <c:pt idx="231">
                  <c:v>7472</c:v>
                </c:pt>
                <c:pt idx="232">
                  <c:v>7247.5</c:v>
                </c:pt>
                <c:pt idx="233">
                  <c:v>7217.9</c:v>
                </c:pt>
                <c:pt idx="234">
                  <c:v>7385.3</c:v>
                </c:pt>
                <c:pt idx="235">
                  <c:v>7375.3</c:v>
                </c:pt>
                <c:pt idx="236">
                  <c:v>7174.2</c:v>
                </c:pt>
                <c:pt idx="237">
                  <c:v>7031.5</c:v>
                </c:pt>
                <c:pt idx="238">
                  <c:v>7054.1</c:v>
                </c:pt>
                <c:pt idx="239">
                  <c:v>6838.4</c:v>
                </c:pt>
                <c:pt idx="240">
                  <c:v>6761.5</c:v>
                </c:pt>
                <c:pt idx="241">
                  <c:v>6880.2</c:v>
                </c:pt>
                <c:pt idx="242">
                  <c:v>6822.3</c:v>
                </c:pt>
                <c:pt idx="243">
                  <c:v>6766.1</c:v>
                </c:pt>
                <c:pt idx="244">
                  <c:v>6763.3</c:v>
                </c:pt>
                <c:pt idx="245">
                  <c:v>6825.7</c:v>
                </c:pt>
                <c:pt idx="246">
                  <c:v>6812.9</c:v>
                </c:pt>
                <c:pt idx="247">
                  <c:v>6906.7</c:v>
                </c:pt>
                <c:pt idx="248">
                  <c:v>6889</c:v>
                </c:pt>
                <c:pt idx="249">
                  <c:v>6738.9</c:v>
                </c:pt>
                <c:pt idx="250">
                  <c:v>6693.2</c:v>
                </c:pt>
                <c:pt idx="251">
                  <c:v>6685.1</c:v>
                </c:pt>
                <c:pt idx="252">
                  <c:v>6493.6</c:v>
                </c:pt>
                <c:pt idx="253">
                  <c:v>6384.1</c:v>
                </c:pt>
                <c:pt idx="254">
                  <c:v>6550.5</c:v>
                </c:pt>
                <c:pt idx="255">
                  <c:v>6458.8</c:v>
                </c:pt>
                <c:pt idx="256">
                  <c:v>6427.1</c:v>
                </c:pt>
                <c:pt idx="257">
                  <c:v>6499.7</c:v>
                </c:pt>
                <c:pt idx="258">
                  <c:v>6464.1</c:v>
                </c:pt>
                <c:pt idx="259">
                  <c:v>6254.6</c:v>
                </c:pt>
                <c:pt idx="260">
                  <c:v>6135.1</c:v>
                </c:pt>
                <c:pt idx="261">
                  <c:v>6054.6</c:v>
                </c:pt>
                <c:pt idx="262">
                  <c:v>6057.5</c:v>
                </c:pt>
                <c:pt idx="263">
                  <c:v>5979.9</c:v>
                </c:pt>
                <c:pt idx="264">
                  <c:v>5795.2</c:v>
                </c:pt>
                <c:pt idx="265">
                  <c:v>5906</c:v>
                </c:pt>
                <c:pt idx="266">
                  <c:v>5984.7</c:v>
                </c:pt>
                <c:pt idx="267">
                  <c:v>6079.7</c:v>
                </c:pt>
                <c:pt idx="268">
                  <c:v>6222.6</c:v>
                </c:pt>
                <c:pt idx="269">
                  <c:v>6271</c:v>
                </c:pt>
                <c:pt idx="270">
                  <c:v>6269.3</c:v>
                </c:pt>
                <c:pt idx="271">
                  <c:v>6253.1</c:v>
                </c:pt>
                <c:pt idx="272">
                  <c:v>6455.6</c:v>
                </c:pt>
                <c:pt idx="273">
                  <c:v>6246.9</c:v>
                </c:pt>
                <c:pt idx="274">
                  <c:v>6234.6</c:v>
                </c:pt>
                <c:pt idx="275">
                  <c:v>6076.2</c:v>
                </c:pt>
                <c:pt idx="276">
                  <c:v>6024.3</c:v>
                </c:pt>
                <c:pt idx="277">
                  <c:v>6054.6</c:v>
                </c:pt>
                <c:pt idx="278">
                  <c:v>5915.8</c:v>
                </c:pt>
                <c:pt idx="279">
                  <c:v>5928.5</c:v>
                </c:pt>
                <c:pt idx="280">
                  <c:v>6098.4</c:v>
                </c:pt>
                <c:pt idx="281">
                  <c:v>6037</c:v>
                </c:pt>
                <c:pt idx="282">
                  <c:v>5937.5</c:v>
                </c:pt>
                <c:pt idx="283">
                  <c:v>5778.1</c:v>
                </c:pt>
                <c:pt idx="284">
                  <c:v>5764.3</c:v>
                </c:pt>
                <c:pt idx="285">
                  <c:v>5745.1</c:v>
                </c:pt>
                <c:pt idx="286">
                  <c:v>5887.8</c:v>
                </c:pt>
                <c:pt idx="287">
                  <c:v>5851</c:v>
                </c:pt>
                <c:pt idx="288">
                  <c:v>5681.6</c:v>
                </c:pt>
                <c:pt idx="289">
                  <c:v>5659.8</c:v>
                </c:pt>
                <c:pt idx="290">
                  <c:v>5678.5</c:v>
                </c:pt>
                <c:pt idx="291">
                  <c:v>5613.7</c:v>
                </c:pt>
                <c:pt idx="292">
                  <c:v>5654.5</c:v>
                </c:pt>
                <c:pt idx="293">
                  <c:v>5632.9</c:v>
                </c:pt>
                <c:pt idx="294">
                  <c:v>5546.7</c:v>
                </c:pt>
                <c:pt idx="295">
                  <c:v>5436</c:v>
                </c:pt>
                <c:pt idx="296">
                  <c:v>5398.1</c:v>
                </c:pt>
                <c:pt idx="297">
                  <c:v>5389.5</c:v>
                </c:pt>
                <c:pt idx="298">
                  <c:v>5468.6</c:v>
                </c:pt>
                <c:pt idx="299">
                  <c:v>5399</c:v>
                </c:pt>
                <c:pt idx="300">
                  <c:v>5552.1</c:v>
                </c:pt>
                <c:pt idx="301">
                  <c:v>5678.7</c:v>
                </c:pt>
                <c:pt idx="302">
                  <c:v>5896.3</c:v>
                </c:pt>
                <c:pt idx="303">
                  <c:v>6014.6</c:v>
                </c:pt>
                <c:pt idx="304">
                  <c:v>5940.2</c:v>
                </c:pt>
                <c:pt idx="305">
                  <c:v>5974</c:v>
                </c:pt>
                <c:pt idx="306">
                  <c:v>5977.1</c:v>
                </c:pt>
                <c:pt idx="307">
                  <c:v>6082.1</c:v>
                </c:pt>
                <c:pt idx="308">
                  <c:v>5985.9</c:v>
                </c:pt>
                <c:pt idx="309">
                  <c:v>5977.5</c:v>
                </c:pt>
                <c:pt idx="310">
                  <c:v>5959.5</c:v>
                </c:pt>
                <c:pt idx="311">
                  <c:v>5886.4</c:v>
                </c:pt>
                <c:pt idx="312">
                  <c:v>5892.3</c:v>
                </c:pt>
                <c:pt idx="313">
                  <c:v>6001.9</c:v>
                </c:pt>
                <c:pt idx="314">
                  <c:v>5965.1</c:v>
                </c:pt>
                <c:pt idx="315">
                  <c:v>6023.9</c:v>
                </c:pt>
                <c:pt idx="316">
                  <c:v>6062</c:v>
                </c:pt>
                <c:pt idx="317">
                  <c:v>6053.9</c:v>
                </c:pt>
                <c:pt idx="318">
                  <c:v>5940</c:v>
                </c:pt>
                <c:pt idx="319">
                  <c:v>5889.8</c:v>
                </c:pt>
                <c:pt idx="320">
                  <c:v>5821.9</c:v>
                </c:pt>
                <c:pt idx="321">
                  <c:v>5746.9</c:v>
                </c:pt>
                <c:pt idx="322">
                  <c:v>5739.6</c:v>
                </c:pt>
                <c:pt idx="323">
                  <c:v>5718.3</c:v>
                </c:pt>
                <c:pt idx="324">
                  <c:v>5607.1</c:v>
                </c:pt>
                <c:pt idx="325">
                  <c:v>5585.8</c:v>
                </c:pt>
                <c:pt idx="326">
                  <c:v>5506.4</c:v>
                </c:pt>
                <c:pt idx="327">
                  <c:v>5532.4</c:v>
                </c:pt>
                <c:pt idx="328">
                  <c:v>5597.3</c:v>
                </c:pt>
                <c:pt idx="329">
                  <c:v>5661.1</c:v>
                </c:pt>
                <c:pt idx="330">
                  <c:v>5821.9</c:v>
                </c:pt>
                <c:pt idx="331">
                  <c:v>5985.6</c:v>
                </c:pt>
                <c:pt idx="332">
                  <c:v>6069.7</c:v>
                </c:pt>
                <c:pt idx="333">
                  <c:v>6189.8</c:v>
                </c:pt>
                <c:pt idx="334">
                  <c:v>6083.4</c:v>
                </c:pt>
                <c:pt idx="335">
                  <c:v>6060.5</c:v>
                </c:pt>
                <c:pt idx="336">
                  <c:v>6239.1</c:v>
                </c:pt>
                <c:pt idx="337">
                  <c:v>6291.5</c:v>
                </c:pt>
                <c:pt idx="338">
                  <c:v>6214.7</c:v>
                </c:pt>
                <c:pt idx="339">
                  <c:v>6113.4</c:v>
                </c:pt>
                <c:pt idx="340">
                  <c:v>6144.3</c:v>
                </c:pt>
                <c:pt idx="341">
                  <c:v>6125.1</c:v>
                </c:pt>
                <c:pt idx="342">
                  <c:v>6278.8</c:v>
                </c:pt>
                <c:pt idx="343">
                  <c:v>6372.9</c:v>
                </c:pt>
                <c:pt idx="344">
                  <c:v>6535.3</c:v>
                </c:pt>
                <c:pt idx="345">
                  <c:v>6491.4</c:v>
                </c:pt>
                <c:pt idx="346">
                  <c:v>6527.8</c:v>
                </c:pt>
                <c:pt idx="347">
                  <c:v>6379.4</c:v>
                </c:pt>
                <c:pt idx="348">
                  <c:v>6373.9</c:v>
                </c:pt>
                <c:pt idx="349">
                  <c:v>6388.4</c:v>
                </c:pt>
                <c:pt idx="350">
                  <c:v>6312.1</c:v>
                </c:pt>
                <c:pt idx="351">
                  <c:v>6483.6</c:v>
                </c:pt>
                <c:pt idx="352">
                  <c:v>6572.2</c:v>
                </c:pt>
                <c:pt idx="353">
                  <c:v>6521.8</c:v>
                </c:pt>
                <c:pt idx="354">
                  <c:v>6391</c:v>
                </c:pt>
                <c:pt idx="355">
                  <c:v>6457.4</c:v>
                </c:pt>
                <c:pt idx="356">
                  <c:v>6273.7</c:v>
                </c:pt>
                <c:pt idx="357">
                  <c:v>6267.4</c:v>
                </c:pt>
                <c:pt idx="358">
                  <c:v>6272.1</c:v>
                </c:pt>
                <c:pt idx="359">
                  <c:v>6339.7</c:v>
                </c:pt>
                <c:pt idx="360">
                  <c:v>6342.3</c:v>
                </c:pt>
                <c:pt idx="361">
                  <c:v>6624</c:v>
                </c:pt>
                <c:pt idx="362">
                  <c:v>6682.5</c:v>
                </c:pt>
                <c:pt idx="363">
                  <c:v>6747.8</c:v>
                </c:pt>
                <c:pt idx="364">
                  <c:v>6929</c:v>
                </c:pt>
                <c:pt idx="365">
                  <c:v>6957.6</c:v>
                </c:pt>
                <c:pt idx="366">
                  <c:v>6981.1</c:v>
                </c:pt>
                <c:pt idx="367">
                  <c:v>7021</c:v>
                </c:pt>
                <c:pt idx="368">
                  <c:v>7136.2</c:v>
                </c:pt>
                <c:pt idx="369">
                  <c:v>7137.1</c:v>
                </c:pt>
                <c:pt idx="370">
                  <c:v>7123</c:v>
                </c:pt>
                <c:pt idx="371">
                  <c:v>7035.5</c:v>
                </c:pt>
                <c:pt idx="372">
                  <c:v>7258</c:v>
                </c:pt>
                <c:pt idx="373">
                  <c:v>7246.6</c:v>
                </c:pt>
                <c:pt idx="374">
                  <c:v>7040.5</c:v>
                </c:pt>
                <c:pt idx="375">
                  <c:v>7003.6</c:v>
                </c:pt>
                <c:pt idx="376">
                  <c:v>7021.5</c:v>
                </c:pt>
                <c:pt idx="377">
                  <c:v>6954.6</c:v>
                </c:pt>
                <c:pt idx="378">
                  <c:v>7050.8</c:v>
                </c:pt>
                <c:pt idx="379">
                  <c:v>7158</c:v>
                </c:pt>
                <c:pt idx="380">
                  <c:v>7213.7</c:v>
                </c:pt>
                <c:pt idx="381">
                  <c:v>7148.6</c:v>
                </c:pt>
                <c:pt idx="382">
                  <c:v>7075.1</c:v>
                </c:pt>
                <c:pt idx="383">
                  <c:v>7136.6</c:v>
                </c:pt>
                <c:pt idx="384">
                  <c:v>7097.6</c:v>
                </c:pt>
                <c:pt idx="385">
                  <c:v>7085.9</c:v>
                </c:pt>
                <c:pt idx="386">
                  <c:v>7218.4</c:v>
                </c:pt>
                <c:pt idx="387">
                  <c:v>7172.4</c:v>
                </c:pt>
                <c:pt idx="388">
                  <c:v>7166.3</c:v>
                </c:pt>
                <c:pt idx="389">
                  <c:v>7269.3</c:v>
                </c:pt>
                <c:pt idx="390">
                  <c:v>7133.4</c:v>
                </c:pt>
                <c:pt idx="391">
                  <c:v>7129.9</c:v>
                </c:pt>
                <c:pt idx="392">
                  <c:v>7180.9</c:v>
                </c:pt>
                <c:pt idx="393">
                  <c:v>7167.7</c:v>
                </c:pt>
                <c:pt idx="394">
                  <c:v>7107.1</c:v>
                </c:pt>
                <c:pt idx="395">
                  <c:v>7163.6</c:v>
                </c:pt>
                <c:pt idx="396">
                  <c:v>7237.2</c:v>
                </c:pt>
                <c:pt idx="397">
                  <c:v>7197.2</c:v>
                </c:pt>
                <c:pt idx="398">
                  <c:v>7282.6</c:v>
                </c:pt>
                <c:pt idx="399">
                  <c:v>7278.4</c:v>
                </c:pt>
                <c:pt idx="400">
                  <c:v>7118.4</c:v>
                </c:pt>
                <c:pt idx="401">
                  <c:v>7107</c:v>
                </c:pt>
                <c:pt idx="402">
                  <c:v>7124.5</c:v>
                </c:pt>
                <c:pt idx="403">
                  <c:v>7027.3</c:v>
                </c:pt>
                <c:pt idx="404">
                  <c:v>6885</c:v>
                </c:pt>
                <c:pt idx="405">
                  <c:v>6878.4</c:v>
                </c:pt>
                <c:pt idx="406">
                  <c:v>6837.9</c:v>
                </c:pt>
                <c:pt idx="407">
                  <c:v>6842.9</c:v>
                </c:pt>
                <c:pt idx="408">
                  <c:v>6716.1</c:v>
                </c:pt>
                <c:pt idx="409">
                  <c:v>6693.4</c:v>
                </c:pt>
                <c:pt idx="410">
                  <c:v>6704.6</c:v>
                </c:pt>
                <c:pt idx="411">
                  <c:v>6647</c:v>
                </c:pt>
                <c:pt idx="412">
                  <c:v>6623.3</c:v>
                </c:pt>
                <c:pt idx="413">
                  <c:v>6747.4</c:v>
                </c:pt>
                <c:pt idx="414">
                  <c:v>6740.7</c:v>
                </c:pt>
                <c:pt idx="415">
                  <c:v>6741.3</c:v>
                </c:pt>
                <c:pt idx="416">
                  <c:v>6775.4</c:v>
                </c:pt>
                <c:pt idx="417">
                  <c:v>6843.3</c:v>
                </c:pt>
                <c:pt idx="418">
                  <c:v>6845.9</c:v>
                </c:pt>
                <c:pt idx="419">
                  <c:v>6830.7</c:v>
                </c:pt>
                <c:pt idx="420">
                  <c:v>6828.8</c:v>
                </c:pt>
                <c:pt idx="421">
                  <c:v>6887.2</c:v>
                </c:pt>
                <c:pt idx="422">
                  <c:v>6770.8</c:v>
                </c:pt>
                <c:pt idx="423">
                  <c:v>6781.1</c:v>
                </c:pt>
                <c:pt idx="424">
                  <c:v>6868.9</c:v>
                </c:pt>
                <c:pt idx="425">
                  <c:v>6868.3</c:v>
                </c:pt>
                <c:pt idx="426">
                  <c:v>6697.6</c:v>
                </c:pt>
                <c:pt idx="427">
                  <c:v>6667.3</c:v>
                </c:pt>
                <c:pt idx="428">
                  <c:v>6664.2</c:v>
                </c:pt>
                <c:pt idx="429">
                  <c:v>6624.6</c:v>
                </c:pt>
                <c:pt idx="430">
                  <c:v>6566.2</c:v>
                </c:pt>
                <c:pt idx="431">
                  <c:v>6514.8</c:v>
                </c:pt>
                <c:pt idx="432">
                  <c:v>6412.5</c:v>
                </c:pt>
                <c:pt idx="433">
                  <c:v>6381.2</c:v>
                </c:pt>
                <c:pt idx="434">
                  <c:v>6402.4</c:v>
                </c:pt>
                <c:pt idx="435">
                  <c:v>6323.2</c:v>
                </c:pt>
                <c:pt idx="436">
                  <c:v>6271.7</c:v>
                </c:pt>
                <c:pt idx="437">
                  <c:v>6296.4</c:v>
                </c:pt>
                <c:pt idx="438">
                  <c:v>6308.7</c:v>
                </c:pt>
                <c:pt idx="439">
                  <c:v>6422.9</c:v>
                </c:pt>
                <c:pt idx="440">
                  <c:v>6399.2</c:v>
                </c:pt>
                <c:pt idx="441">
                  <c:v>6271</c:v>
                </c:pt>
                <c:pt idx="442">
                  <c:v>6274.7</c:v>
                </c:pt>
                <c:pt idx="443">
                  <c:v>6286.8</c:v>
                </c:pt>
                <c:pt idx="444">
                  <c:v>6235.2</c:v>
                </c:pt>
                <c:pt idx="445">
                  <c:v>6133.7</c:v>
                </c:pt>
                <c:pt idx="446">
                  <c:v>6162.1</c:v>
                </c:pt>
                <c:pt idx="447">
                  <c:v>6144.2</c:v>
                </c:pt>
                <c:pt idx="448">
                  <c:v>6187.6</c:v>
                </c:pt>
                <c:pt idx="449">
                  <c:v>6351.8</c:v>
                </c:pt>
                <c:pt idx="450">
                  <c:v>6401.9</c:v>
                </c:pt>
                <c:pt idx="451">
                  <c:v>6350.8</c:v>
                </c:pt>
                <c:pt idx="452">
                  <c:v>6601.3</c:v>
                </c:pt>
                <c:pt idx="453">
                  <c:v>6605.8</c:v>
                </c:pt>
                <c:pt idx="454">
                  <c:v>6718.4</c:v>
                </c:pt>
                <c:pt idx="455">
                  <c:v>6854.5</c:v>
                </c:pt>
                <c:pt idx="456">
                  <c:v>6912.7</c:v>
                </c:pt>
                <c:pt idx="457">
                  <c:v>6841.3</c:v>
                </c:pt>
                <c:pt idx="458">
                  <c:v>6839.7</c:v>
                </c:pt>
                <c:pt idx="459">
                  <c:v>6773.9</c:v>
                </c:pt>
                <c:pt idx="460">
                  <c:v>6844.7</c:v>
                </c:pt>
                <c:pt idx="461">
                  <c:v>6865.3</c:v>
                </c:pt>
                <c:pt idx="462">
                  <c:v>6788.4</c:v>
                </c:pt>
                <c:pt idx="463">
                  <c:v>6689.3</c:v>
                </c:pt>
                <c:pt idx="464">
                  <c:v>6705.9</c:v>
                </c:pt>
                <c:pt idx="465">
                  <c:v>6659.7</c:v>
                </c:pt>
                <c:pt idx="466">
                  <c:v>6648.2</c:v>
                </c:pt>
                <c:pt idx="467">
                  <c:v>6535.9</c:v>
                </c:pt>
                <c:pt idx="468">
                  <c:v>6496</c:v>
                </c:pt>
                <c:pt idx="469">
                  <c:v>6500</c:v>
                </c:pt>
                <c:pt idx="470">
                  <c:v>6447.3</c:v>
                </c:pt>
                <c:pt idx="471">
                  <c:v>6400.9</c:v>
                </c:pt>
                <c:pt idx="472">
                  <c:v>6248</c:v>
                </c:pt>
                <c:pt idx="473">
                  <c:v>6150.8</c:v>
                </c:pt>
                <c:pt idx="474">
                  <c:v>6134.7</c:v>
                </c:pt>
                <c:pt idx="475">
                  <c:v>6180.7</c:v>
                </c:pt>
                <c:pt idx="476">
                  <c:v>6139.1</c:v>
                </c:pt>
                <c:pt idx="477">
                  <c:v>6051.2</c:v>
                </c:pt>
                <c:pt idx="478">
                  <c:v>6035.6</c:v>
                </c:pt>
                <c:pt idx="479">
                  <c:v>5957.3</c:v>
                </c:pt>
                <c:pt idx="480">
                  <c:v>5914.3</c:v>
                </c:pt>
                <c:pt idx="481">
                  <c:v>5731.8</c:v>
                </c:pt>
                <c:pt idx="482">
                  <c:v>5761.1</c:v>
                </c:pt>
                <c:pt idx="483">
                  <c:v>5829.3</c:v>
                </c:pt>
                <c:pt idx="484">
                  <c:v>5716.6</c:v>
                </c:pt>
                <c:pt idx="485">
                  <c:v>5586</c:v>
                </c:pt>
                <c:pt idx="486">
                  <c:v>5569.7</c:v>
                </c:pt>
                <c:pt idx="487">
                  <c:v>5563.7</c:v>
                </c:pt>
                <c:pt idx="488">
                  <c:v>5571.3</c:v>
                </c:pt>
                <c:pt idx="489">
                  <c:v>5502.6</c:v>
                </c:pt>
                <c:pt idx="490">
                  <c:v>5478.8</c:v>
                </c:pt>
                <c:pt idx="491">
                  <c:v>5520.6</c:v>
                </c:pt>
                <c:pt idx="492">
                  <c:v>5538.3</c:v>
                </c:pt>
                <c:pt idx="493">
                  <c:v>5540.9</c:v>
                </c:pt>
                <c:pt idx="494">
                  <c:v>5519.2</c:v>
                </c:pt>
                <c:pt idx="495">
                  <c:v>5508.2</c:v>
                </c:pt>
                <c:pt idx="496">
                  <c:v>5507.6</c:v>
                </c:pt>
                <c:pt idx="497">
                  <c:v>5500.5</c:v>
                </c:pt>
                <c:pt idx="498">
                  <c:v>5477.8</c:v>
                </c:pt>
                <c:pt idx="499">
                  <c:v>5433.7</c:v>
                </c:pt>
                <c:pt idx="500">
                  <c:v>5338.4</c:v>
                </c:pt>
                <c:pt idx="501">
                  <c:v>5286.9</c:v>
                </c:pt>
                <c:pt idx="502">
                  <c:v>5155.3</c:v>
                </c:pt>
                <c:pt idx="503">
                  <c:v>5165.5</c:v>
                </c:pt>
                <c:pt idx="504">
                  <c:v>5196.3999999999996</c:v>
                </c:pt>
                <c:pt idx="505">
                  <c:v>5254</c:v>
                </c:pt>
                <c:pt idx="506">
                  <c:v>5299.6</c:v>
                </c:pt>
                <c:pt idx="507">
                  <c:v>5300.6</c:v>
                </c:pt>
                <c:pt idx="508">
                  <c:v>5435.2</c:v>
                </c:pt>
                <c:pt idx="509">
                  <c:v>5510.9</c:v>
                </c:pt>
                <c:pt idx="510">
                  <c:v>5761.7</c:v>
                </c:pt>
                <c:pt idx="511">
                  <c:v>5793.5</c:v>
                </c:pt>
                <c:pt idx="512">
                  <c:v>5784.8</c:v>
                </c:pt>
                <c:pt idx="513">
                  <c:v>5763</c:v>
                </c:pt>
                <c:pt idx="514">
                  <c:v>5711.9</c:v>
                </c:pt>
                <c:pt idx="515">
                  <c:v>5665.7</c:v>
                </c:pt>
                <c:pt idx="516">
                  <c:v>5648.1</c:v>
                </c:pt>
                <c:pt idx="517">
                  <c:v>5632</c:v>
                </c:pt>
                <c:pt idx="518">
                  <c:v>5553.9</c:v>
                </c:pt>
                <c:pt idx="519">
                  <c:v>5596.3</c:v>
                </c:pt>
                <c:pt idx="520">
                  <c:v>5601.2</c:v>
                </c:pt>
                <c:pt idx="521">
                  <c:v>5599.2</c:v>
                </c:pt>
                <c:pt idx="522">
                  <c:v>5684</c:v>
                </c:pt>
                <c:pt idx="523">
                  <c:v>5675.1</c:v>
                </c:pt>
                <c:pt idx="524">
                  <c:v>5647.6</c:v>
                </c:pt>
                <c:pt idx="525">
                  <c:v>5642.3</c:v>
                </c:pt>
                <c:pt idx="526">
                  <c:v>5655.8</c:v>
                </c:pt>
                <c:pt idx="527">
                  <c:v>5620.8</c:v>
                </c:pt>
                <c:pt idx="528">
                  <c:v>5576.1</c:v>
                </c:pt>
                <c:pt idx="529">
                  <c:v>5547.6</c:v>
                </c:pt>
                <c:pt idx="530">
                  <c:v>5480</c:v>
                </c:pt>
                <c:pt idx="531">
                  <c:v>5464.6</c:v>
                </c:pt>
                <c:pt idx="532">
                  <c:v>5389.8</c:v>
                </c:pt>
                <c:pt idx="533">
                  <c:v>5255.5</c:v>
                </c:pt>
                <c:pt idx="534">
                  <c:v>5333.9</c:v>
                </c:pt>
                <c:pt idx="535">
                  <c:v>5505.9</c:v>
                </c:pt>
                <c:pt idx="536">
                  <c:v>5582.3</c:v>
                </c:pt>
                <c:pt idx="537">
                  <c:v>5502.6</c:v>
                </c:pt>
                <c:pt idx="538">
                  <c:v>5589.3</c:v>
                </c:pt>
                <c:pt idx="539">
                  <c:v>5686.2</c:v>
                </c:pt>
                <c:pt idx="540">
                  <c:v>5599.8</c:v>
                </c:pt>
                <c:pt idx="541">
                  <c:v>5541.8</c:v>
                </c:pt>
                <c:pt idx="542">
                  <c:v>5691.5</c:v>
                </c:pt>
                <c:pt idx="543">
                  <c:v>5864.1</c:v>
                </c:pt>
                <c:pt idx="544">
                  <c:v>5857.6</c:v>
                </c:pt>
                <c:pt idx="545">
                  <c:v>5819.1</c:v>
                </c:pt>
                <c:pt idx="546">
                  <c:v>6017.1</c:v>
                </c:pt>
                <c:pt idx="547">
                  <c:v>5817.9</c:v>
                </c:pt>
                <c:pt idx="548">
                  <c:v>5717.2</c:v>
                </c:pt>
                <c:pt idx="549">
                  <c:v>5810.3</c:v>
                </c:pt>
                <c:pt idx="550">
                  <c:v>5900.3</c:v>
                </c:pt>
                <c:pt idx="551">
                  <c:v>5979.6</c:v>
                </c:pt>
                <c:pt idx="552">
                  <c:v>6216.5</c:v>
                </c:pt>
                <c:pt idx="553">
                  <c:v>6496</c:v>
                </c:pt>
                <c:pt idx="554">
                  <c:v>6488.9</c:v>
                </c:pt>
                <c:pt idx="555">
                  <c:v>6589.7</c:v>
                </c:pt>
                <c:pt idx="556">
                  <c:v>6416.2</c:v>
                </c:pt>
                <c:pt idx="557">
                  <c:v>6418</c:v>
                </c:pt>
                <c:pt idx="558">
                  <c:v>6732</c:v>
                </c:pt>
                <c:pt idx="559">
                  <c:v>6840.4</c:v>
                </c:pt>
                <c:pt idx="560">
                  <c:v>6774.3</c:v>
                </c:pt>
                <c:pt idx="561">
                  <c:v>6631.9</c:v>
                </c:pt>
                <c:pt idx="562">
                  <c:v>6515.4</c:v>
                </c:pt>
                <c:pt idx="563">
                  <c:v>6468.7</c:v>
                </c:pt>
                <c:pt idx="564">
                  <c:v>6341.9</c:v>
                </c:pt>
                <c:pt idx="565">
                  <c:v>6151.3</c:v>
                </c:pt>
                <c:pt idx="566">
                  <c:v>5976</c:v>
                </c:pt>
                <c:pt idx="567">
                  <c:v>5660.5</c:v>
                </c:pt>
                <c:pt idx="568">
                  <c:v>5664.6</c:v>
                </c:pt>
                <c:pt idx="569">
                  <c:v>5924</c:v>
                </c:pt>
                <c:pt idx="570">
                  <c:v>5981</c:v>
                </c:pt>
                <c:pt idx="571">
                  <c:v>5834.1</c:v>
                </c:pt>
                <c:pt idx="572">
                  <c:v>5892.1</c:v>
                </c:pt>
                <c:pt idx="573">
                  <c:v>6062.5</c:v>
                </c:pt>
                <c:pt idx="574">
                  <c:v>6018.7</c:v>
                </c:pt>
                <c:pt idx="575">
                  <c:v>5954.1</c:v>
                </c:pt>
                <c:pt idx="576">
                  <c:v>5968</c:v>
                </c:pt>
                <c:pt idx="577">
                  <c:v>5917.9</c:v>
                </c:pt>
                <c:pt idx="578">
                  <c:v>5867</c:v>
                </c:pt>
                <c:pt idx="579">
                  <c:v>5856.3</c:v>
                </c:pt>
                <c:pt idx="580">
                  <c:v>6034</c:v>
                </c:pt>
                <c:pt idx="581">
                  <c:v>6296</c:v>
                </c:pt>
                <c:pt idx="582">
                  <c:v>6153.9</c:v>
                </c:pt>
                <c:pt idx="583">
                  <c:v>6499</c:v>
                </c:pt>
                <c:pt idx="584">
                  <c:v>6688.4</c:v>
                </c:pt>
                <c:pt idx="585">
                  <c:v>6654</c:v>
                </c:pt>
                <c:pt idx="586">
                  <c:v>6600.9</c:v>
                </c:pt>
                <c:pt idx="587">
                  <c:v>6495.9</c:v>
                </c:pt>
                <c:pt idx="588">
                  <c:v>6471.8</c:v>
                </c:pt>
                <c:pt idx="589">
                  <c:v>6616.7</c:v>
                </c:pt>
                <c:pt idx="590">
                  <c:v>6575.5</c:v>
                </c:pt>
                <c:pt idx="591">
                  <c:v>6682.6</c:v>
                </c:pt>
                <c:pt idx="592">
                  <c:v>7031.4</c:v>
                </c:pt>
                <c:pt idx="593">
                  <c:v>6934.6</c:v>
                </c:pt>
                <c:pt idx="594">
                  <c:v>6935.4</c:v>
                </c:pt>
                <c:pt idx="595">
                  <c:v>6908.5</c:v>
                </c:pt>
                <c:pt idx="596">
                  <c:v>6967.6</c:v>
                </c:pt>
                <c:pt idx="597">
                  <c:v>7207</c:v>
                </c:pt>
                <c:pt idx="598">
                  <c:v>7440.1</c:v>
                </c:pt>
                <c:pt idx="599">
                  <c:v>7622.2</c:v>
                </c:pt>
                <c:pt idx="600">
                  <c:v>7504.6</c:v>
                </c:pt>
                <c:pt idx="601">
                  <c:v>7521.7</c:v>
                </c:pt>
                <c:pt idx="602">
                  <c:v>7731.7</c:v>
                </c:pt>
                <c:pt idx="603">
                  <c:v>7757.9</c:v>
                </c:pt>
                <c:pt idx="604">
                  <c:v>7921.8</c:v>
                </c:pt>
                <c:pt idx="605">
                  <c:v>8007.3</c:v>
                </c:pt>
                <c:pt idx="606">
                  <c:v>8148.4</c:v>
                </c:pt>
                <c:pt idx="607">
                  <c:v>8459.5</c:v>
                </c:pt>
                <c:pt idx="608">
                  <c:v>8431.9</c:v>
                </c:pt>
                <c:pt idx="609">
                  <c:v>8170.2</c:v>
                </c:pt>
                <c:pt idx="610">
                  <c:v>8047.7</c:v>
                </c:pt>
                <c:pt idx="611">
                  <c:v>8463.7999999999993</c:v>
                </c:pt>
                <c:pt idx="612">
                  <c:v>8536.9</c:v>
                </c:pt>
                <c:pt idx="613">
                  <c:v>8763.2999999999993</c:v>
                </c:pt>
                <c:pt idx="614">
                  <c:v>9122.2999999999993</c:v>
                </c:pt>
                <c:pt idx="615">
                  <c:v>9046.7000000000007</c:v>
                </c:pt>
                <c:pt idx="616">
                  <c:v>9013.7000000000007</c:v>
                </c:pt>
                <c:pt idx="617">
                  <c:v>9072.5</c:v>
                </c:pt>
                <c:pt idx="618">
                  <c:v>8893.1</c:v>
                </c:pt>
                <c:pt idx="619">
                  <c:v>8961.7999999999993</c:v>
                </c:pt>
                <c:pt idx="620">
                  <c:v>9196.4</c:v>
                </c:pt>
                <c:pt idx="621">
                  <c:v>9473.2000000000007</c:v>
                </c:pt>
                <c:pt idx="622">
                  <c:v>9568.4</c:v>
                </c:pt>
                <c:pt idx="623">
                  <c:v>9709.7000000000007</c:v>
                </c:pt>
                <c:pt idx="624">
                  <c:v>10241.9</c:v>
                </c:pt>
                <c:pt idx="625">
                  <c:v>9695.5</c:v>
                </c:pt>
                <c:pt idx="626">
                  <c:v>9131.2999999999993</c:v>
                </c:pt>
                <c:pt idx="627">
                  <c:v>9142.7999999999993</c:v>
                </c:pt>
                <c:pt idx="628">
                  <c:v>9009.2999999999993</c:v>
                </c:pt>
                <c:pt idx="629">
                  <c:v>8608.7000000000007</c:v>
                </c:pt>
                <c:pt idx="630">
                  <c:v>8923</c:v>
                </c:pt>
                <c:pt idx="631">
                  <c:v>9049.4</c:v>
                </c:pt>
                <c:pt idx="632">
                  <c:v>9464.9</c:v>
                </c:pt>
                <c:pt idx="633">
                  <c:v>9526.6</c:v>
                </c:pt>
                <c:pt idx="634">
                  <c:v>9699.5</c:v>
                </c:pt>
                <c:pt idx="635">
                  <c:v>10146.6</c:v>
                </c:pt>
                <c:pt idx="636">
                  <c:v>10227.700000000001</c:v>
                </c:pt>
                <c:pt idx="637">
                  <c:v>10135.4</c:v>
                </c:pt>
                <c:pt idx="638">
                  <c:v>10001.5</c:v>
                </c:pt>
                <c:pt idx="639">
                  <c:v>9713.6</c:v>
                </c:pt>
                <c:pt idx="640">
                  <c:v>9894.2000000000007</c:v>
                </c:pt>
                <c:pt idx="641">
                  <c:v>10018.1</c:v>
                </c:pt>
                <c:pt idx="642">
                  <c:v>9962.9</c:v>
                </c:pt>
                <c:pt idx="643">
                  <c:v>10091.299999999999</c:v>
                </c:pt>
                <c:pt idx="644">
                  <c:v>10249.299999999999</c:v>
                </c:pt>
                <c:pt idx="645">
                  <c:v>10211.799999999999</c:v>
                </c:pt>
                <c:pt idx="646">
                  <c:v>9788.2999999999993</c:v>
                </c:pt>
                <c:pt idx="647">
                  <c:v>9802.7999999999993</c:v>
                </c:pt>
                <c:pt idx="648">
                  <c:v>9744.2000000000007</c:v>
                </c:pt>
                <c:pt idx="649">
                  <c:v>9776.1</c:v>
                </c:pt>
                <c:pt idx="650">
                  <c:v>9891.1</c:v>
                </c:pt>
                <c:pt idx="651">
                  <c:v>10021.4</c:v>
                </c:pt>
                <c:pt idx="652">
                  <c:v>9773.1</c:v>
                </c:pt>
                <c:pt idx="653">
                  <c:v>9660.1</c:v>
                </c:pt>
                <c:pt idx="654">
                  <c:v>9655.9</c:v>
                </c:pt>
                <c:pt idx="655">
                  <c:v>9684.2999999999993</c:v>
                </c:pt>
                <c:pt idx="656">
                  <c:v>9525.7000000000007</c:v>
                </c:pt>
                <c:pt idx="657">
                  <c:v>9298.7000000000007</c:v>
                </c:pt>
                <c:pt idx="658">
                  <c:v>9247.6</c:v>
                </c:pt>
                <c:pt idx="659">
                  <c:v>9288.1</c:v>
                </c:pt>
                <c:pt idx="660">
                  <c:v>9332.2000000000007</c:v>
                </c:pt>
                <c:pt idx="661">
                  <c:v>9304.4</c:v>
                </c:pt>
                <c:pt idx="662">
                  <c:v>9329.7999999999993</c:v>
                </c:pt>
                <c:pt idx="663">
                  <c:v>9343.2999999999993</c:v>
                </c:pt>
                <c:pt idx="664">
                  <c:v>9447.6</c:v>
                </c:pt>
                <c:pt idx="665">
                  <c:v>9493.1</c:v>
                </c:pt>
                <c:pt idx="666">
                  <c:v>9458.9</c:v>
                </c:pt>
                <c:pt idx="667">
                  <c:v>9338.1</c:v>
                </c:pt>
                <c:pt idx="668">
                  <c:v>9216.6</c:v>
                </c:pt>
                <c:pt idx="669">
                  <c:v>9046.1</c:v>
                </c:pt>
                <c:pt idx="670">
                  <c:v>8761.1</c:v>
                </c:pt>
                <c:pt idx="671">
                  <c:v>8733</c:v>
                </c:pt>
                <c:pt idx="672">
                  <c:v>8432.7999999999993</c:v>
                </c:pt>
                <c:pt idx="673">
                  <c:v>8231.4</c:v>
                </c:pt>
                <c:pt idx="674">
                  <c:v>8544.5</c:v>
                </c:pt>
                <c:pt idx="675">
                  <c:v>8646.7000000000007</c:v>
                </c:pt>
                <c:pt idx="676">
                  <c:v>8478</c:v>
                </c:pt>
                <c:pt idx="677">
                  <c:v>8581.4</c:v>
                </c:pt>
                <c:pt idx="678">
                  <c:v>8762.7000000000007</c:v>
                </c:pt>
                <c:pt idx="679">
                  <c:v>8773</c:v>
                </c:pt>
                <c:pt idx="680">
                  <c:v>8767.9</c:v>
                </c:pt>
                <c:pt idx="681">
                  <c:v>8726.2000000000007</c:v>
                </c:pt>
                <c:pt idx="682">
                  <c:v>8509.4</c:v>
                </c:pt>
                <c:pt idx="683">
                  <c:v>8526.9</c:v>
                </c:pt>
                <c:pt idx="684">
                  <c:v>8584.5</c:v>
                </c:pt>
                <c:pt idx="685">
                  <c:v>8709.2000000000007</c:v>
                </c:pt>
                <c:pt idx="686">
                  <c:v>8716.2999999999993</c:v>
                </c:pt>
                <c:pt idx="687">
                  <c:v>8857.9</c:v>
                </c:pt>
                <c:pt idx="688">
                  <c:v>8764.2999999999993</c:v>
                </c:pt>
                <c:pt idx="689">
                  <c:v>8711.7000000000007</c:v>
                </c:pt>
                <c:pt idx="690">
                  <c:v>8511.2000000000007</c:v>
                </c:pt>
                <c:pt idx="691">
                  <c:v>8518.7000000000007</c:v>
                </c:pt>
                <c:pt idx="692">
                  <c:v>8563.4</c:v>
                </c:pt>
                <c:pt idx="693">
                  <c:v>8416.5</c:v>
                </c:pt>
                <c:pt idx="694">
                  <c:v>8389.7999999999993</c:v>
                </c:pt>
                <c:pt idx="695">
                  <c:v>8255.7999999999993</c:v>
                </c:pt>
                <c:pt idx="696">
                  <c:v>8234.6</c:v>
                </c:pt>
                <c:pt idx="697">
                  <c:v>8255.7000000000007</c:v>
                </c:pt>
                <c:pt idx="698">
                  <c:v>8157.6</c:v>
                </c:pt>
                <c:pt idx="699">
                  <c:v>8208.2000000000007</c:v>
                </c:pt>
                <c:pt idx="700">
                  <c:v>8387.4</c:v>
                </c:pt>
                <c:pt idx="701">
                  <c:v>8705.7999999999993</c:v>
                </c:pt>
                <c:pt idx="702">
                  <c:v>8800.7999999999993</c:v>
                </c:pt>
                <c:pt idx="703">
                  <c:v>8846.7999999999993</c:v>
                </c:pt>
                <c:pt idx="704">
                  <c:v>9022.7000000000007</c:v>
                </c:pt>
                <c:pt idx="705">
                  <c:v>9039.1</c:v>
                </c:pt>
                <c:pt idx="706">
                  <c:v>8993.2000000000007</c:v>
                </c:pt>
                <c:pt idx="707">
                  <c:v>9089.9</c:v>
                </c:pt>
                <c:pt idx="708">
                  <c:v>9237.1</c:v>
                </c:pt>
                <c:pt idx="709">
                  <c:v>9142.4</c:v>
                </c:pt>
                <c:pt idx="710">
                  <c:v>9147.7000000000007</c:v>
                </c:pt>
                <c:pt idx="711">
                  <c:v>9139.6</c:v>
                </c:pt>
                <c:pt idx="712">
                  <c:v>9173.4</c:v>
                </c:pt>
                <c:pt idx="713">
                  <c:v>9167.1</c:v>
                </c:pt>
                <c:pt idx="714">
                  <c:v>9174.5</c:v>
                </c:pt>
                <c:pt idx="715">
                  <c:v>9154.7999999999993</c:v>
                </c:pt>
                <c:pt idx="716">
                  <c:v>9095.9</c:v>
                </c:pt>
                <c:pt idx="717">
                  <c:v>9010.9</c:v>
                </c:pt>
                <c:pt idx="718">
                  <c:v>8991.7000000000007</c:v>
                </c:pt>
                <c:pt idx="719">
                  <c:v>8948.9</c:v>
                </c:pt>
                <c:pt idx="720">
                  <c:v>8953.1</c:v>
                </c:pt>
                <c:pt idx="721">
                  <c:v>9025.7999999999993</c:v>
                </c:pt>
                <c:pt idx="722">
                  <c:v>8967.6</c:v>
                </c:pt>
                <c:pt idx="723">
                  <c:v>8929.1</c:v>
                </c:pt>
                <c:pt idx="724">
                  <c:v>8941.7000000000007</c:v>
                </c:pt>
                <c:pt idx="725">
                  <c:v>8947.5</c:v>
                </c:pt>
                <c:pt idx="726">
                  <c:v>8872.1</c:v>
                </c:pt>
                <c:pt idx="727">
                  <c:v>8575.5</c:v>
                </c:pt>
                <c:pt idx="728">
                  <c:v>8546.1</c:v>
                </c:pt>
                <c:pt idx="729">
                  <c:v>8557.7999999999993</c:v>
                </c:pt>
                <c:pt idx="730">
                  <c:v>8577.4</c:v>
                </c:pt>
                <c:pt idx="731">
                  <c:v>8483.7000000000007</c:v>
                </c:pt>
                <c:pt idx="732">
                  <c:v>8468</c:v>
                </c:pt>
                <c:pt idx="733">
                  <c:v>8545.6</c:v>
                </c:pt>
                <c:pt idx="734">
                  <c:v>8633.2999999999993</c:v>
                </c:pt>
                <c:pt idx="735">
                  <c:v>8635.9</c:v>
                </c:pt>
                <c:pt idx="736">
                  <c:v>8654.5</c:v>
                </c:pt>
                <c:pt idx="737">
                  <c:v>8667.7999999999993</c:v>
                </c:pt>
                <c:pt idx="738">
                  <c:v>8712.6</c:v>
                </c:pt>
                <c:pt idx="739">
                  <c:v>8706</c:v>
                </c:pt>
                <c:pt idx="740">
                  <c:v>8712</c:v>
                </c:pt>
                <c:pt idx="741">
                  <c:v>8418.6</c:v>
                </c:pt>
                <c:pt idx="742">
                  <c:v>8483.7999999999993</c:v>
                </c:pt>
                <c:pt idx="743">
                  <c:v>8586.6</c:v>
                </c:pt>
                <c:pt idx="744">
                  <c:v>8572.5</c:v>
                </c:pt>
                <c:pt idx="745">
                  <c:v>8518.7999999999993</c:v>
                </c:pt>
                <c:pt idx="746">
                  <c:v>8696.7999999999993</c:v>
                </c:pt>
                <c:pt idx="747">
                  <c:v>8730.7000000000007</c:v>
                </c:pt>
                <c:pt idx="748">
                  <c:v>8779.2999999999993</c:v>
                </c:pt>
                <c:pt idx="749">
                  <c:v>8873.6</c:v>
                </c:pt>
                <c:pt idx="750">
                  <c:v>8896.9</c:v>
                </c:pt>
                <c:pt idx="751">
                  <c:v>8884.5</c:v>
                </c:pt>
                <c:pt idx="752">
                  <c:v>8896.9</c:v>
                </c:pt>
                <c:pt idx="753">
                  <c:v>8930.7000000000007</c:v>
                </c:pt>
                <c:pt idx="754">
                  <c:v>8885.9</c:v>
                </c:pt>
                <c:pt idx="755">
                  <c:v>8759.6</c:v>
                </c:pt>
                <c:pt idx="756">
                  <c:v>8607.2000000000007</c:v>
                </c:pt>
                <c:pt idx="757">
                  <c:v>8595.9</c:v>
                </c:pt>
                <c:pt idx="758">
                  <c:v>8588.6</c:v>
                </c:pt>
                <c:pt idx="759">
                  <c:v>8600.9</c:v>
                </c:pt>
                <c:pt idx="760">
                  <c:v>8538.2999999999993</c:v>
                </c:pt>
                <c:pt idx="761">
                  <c:v>8518.4</c:v>
                </c:pt>
                <c:pt idx="762">
                  <c:v>8514.7000000000007</c:v>
                </c:pt>
                <c:pt idx="763">
                  <c:v>8502.9</c:v>
                </c:pt>
                <c:pt idx="764">
                  <c:v>8520.5</c:v>
                </c:pt>
                <c:pt idx="765">
                  <c:v>8749.4</c:v>
                </c:pt>
                <c:pt idx="766">
                  <c:v>8992.2999999999993</c:v>
                </c:pt>
                <c:pt idx="767">
                  <c:v>9080.4</c:v>
                </c:pt>
                <c:pt idx="768">
                  <c:v>9133.6</c:v>
                </c:pt>
                <c:pt idx="769">
                  <c:v>9140</c:v>
                </c:pt>
                <c:pt idx="770">
                  <c:v>9031.4</c:v>
                </c:pt>
                <c:pt idx="771">
                  <c:v>8989.4</c:v>
                </c:pt>
                <c:pt idx="772">
                  <c:v>8967.9</c:v>
                </c:pt>
                <c:pt idx="773">
                  <c:v>8934.4</c:v>
                </c:pt>
                <c:pt idx="774">
                  <c:v>8894.6</c:v>
                </c:pt>
                <c:pt idx="775">
                  <c:v>8936.1</c:v>
                </c:pt>
                <c:pt idx="776">
                  <c:v>9030.4</c:v>
                </c:pt>
                <c:pt idx="777">
                  <c:v>9291.2999999999993</c:v>
                </c:pt>
                <c:pt idx="778">
                  <c:v>9324.5</c:v>
                </c:pt>
                <c:pt idx="779">
                  <c:v>9292</c:v>
                </c:pt>
                <c:pt idx="780">
                  <c:v>9299.9</c:v>
                </c:pt>
                <c:pt idx="781">
                  <c:v>9282.4</c:v>
                </c:pt>
                <c:pt idx="782">
                  <c:v>9322.5</c:v>
                </c:pt>
                <c:pt idx="783">
                  <c:v>9278.7000000000007</c:v>
                </c:pt>
                <c:pt idx="784">
                  <c:v>9270.5</c:v>
                </c:pt>
                <c:pt idx="785">
                  <c:v>9316.7000000000007</c:v>
                </c:pt>
                <c:pt idx="786">
                  <c:v>9289.4</c:v>
                </c:pt>
                <c:pt idx="787">
                  <c:v>9256.2999999999993</c:v>
                </c:pt>
                <c:pt idx="788">
                  <c:v>9211.6</c:v>
                </c:pt>
                <c:pt idx="789">
                  <c:v>9165.5</c:v>
                </c:pt>
                <c:pt idx="790">
                  <c:v>9138.7999999999993</c:v>
                </c:pt>
                <c:pt idx="791">
                  <c:v>9134.1</c:v>
                </c:pt>
                <c:pt idx="792">
                  <c:v>9128.1</c:v>
                </c:pt>
                <c:pt idx="793">
                  <c:v>9149</c:v>
                </c:pt>
                <c:pt idx="794">
                  <c:v>9320.7000000000007</c:v>
                </c:pt>
                <c:pt idx="795">
                  <c:v>9328.2000000000007</c:v>
                </c:pt>
                <c:pt idx="796">
                  <c:v>9424.2000000000007</c:v>
                </c:pt>
                <c:pt idx="797">
                  <c:v>9432.6</c:v>
                </c:pt>
                <c:pt idx="798">
                  <c:v>9411</c:v>
                </c:pt>
                <c:pt idx="799">
                  <c:v>9393.1</c:v>
                </c:pt>
                <c:pt idx="800">
                  <c:v>9311.7999999999993</c:v>
                </c:pt>
                <c:pt idx="801">
                  <c:v>9255.1</c:v>
                </c:pt>
                <c:pt idx="802">
                  <c:v>9244.2000000000007</c:v>
                </c:pt>
                <c:pt idx="803">
                  <c:v>9167.2999999999993</c:v>
                </c:pt>
                <c:pt idx="804">
                  <c:v>9179.7999999999993</c:v>
                </c:pt>
                <c:pt idx="805">
                  <c:v>9185.2000000000007</c:v>
                </c:pt>
                <c:pt idx="806">
                  <c:v>9177.2999999999993</c:v>
                </c:pt>
                <c:pt idx="807">
                  <c:v>9112.7000000000007</c:v>
                </c:pt>
                <c:pt idx="808">
                  <c:v>9003.7999999999993</c:v>
                </c:pt>
                <c:pt idx="809">
                  <c:v>8958.2999999999993</c:v>
                </c:pt>
                <c:pt idx="810">
                  <c:v>9000.2000000000007</c:v>
                </c:pt>
                <c:pt idx="811">
                  <c:v>8961.9</c:v>
                </c:pt>
                <c:pt idx="812">
                  <c:v>8925.6</c:v>
                </c:pt>
                <c:pt idx="813">
                  <c:v>8917.2999999999993</c:v>
                </c:pt>
                <c:pt idx="814">
                  <c:v>8913.6</c:v>
                </c:pt>
                <c:pt idx="815">
                  <c:v>8921.7000000000007</c:v>
                </c:pt>
                <c:pt idx="816">
                  <c:v>8851</c:v>
                </c:pt>
                <c:pt idx="817">
                  <c:v>8836.2999999999993</c:v>
                </c:pt>
                <c:pt idx="818">
                  <c:v>8576.5</c:v>
                </c:pt>
                <c:pt idx="819">
                  <c:v>8432.4</c:v>
                </c:pt>
                <c:pt idx="820">
                  <c:v>8461.6</c:v>
                </c:pt>
                <c:pt idx="821">
                  <c:v>8490.9</c:v>
                </c:pt>
                <c:pt idx="822">
                  <c:v>8481</c:v>
                </c:pt>
                <c:pt idx="823">
                  <c:v>8481</c:v>
                </c:pt>
                <c:pt idx="824">
                  <c:v>8439.9</c:v>
                </c:pt>
                <c:pt idx="825">
                  <c:v>8325.7999999999993</c:v>
                </c:pt>
                <c:pt idx="826">
                  <c:v>8319.5</c:v>
                </c:pt>
                <c:pt idx="827">
                  <c:v>8367.9</c:v>
                </c:pt>
                <c:pt idx="828">
                  <c:v>8521.4</c:v>
                </c:pt>
                <c:pt idx="829">
                  <c:v>8757.7999999999993</c:v>
                </c:pt>
                <c:pt idx="830">
                  <c:v>8698.6</c:v>
                </c:pt>
                <c:pt idx="831">
                  <c:v>8806.7999999999993</c:v>
                </c:pt>
                <c:pt idx="832">
                  <c:v>8803.2999999999993</c:v>
                </c:pt>
                <c:pt idx="833">
                  <c:v>8780.5</c:v>
                </c:pt>
                <c:pt idx="834">
                  <c:v>8712.2999999999993</c:v>
                </c:pt>
                <c:pt idx="835">
                  <c:v>8773.4</c:v>
                </c:pt>
                <c:pt idx="836">
                  <c:v>8922</c:v>
                </c:pt>
                <c:pt idx="837">
                  <c:v>8942.4</c:v>
                </c:pt>
                <c:pt idx="838">
                  <c:v>8933.7999999999993</c:v>
                </c:pt>
                <c:pt idx="839">
                  <c:v>8976.2000000000007</c:v>
                </c:pt>
                <c:pt idx="840">
                  <c:v>9144.1</c:v>
                </c:pt>
                <c:pt idx="841">
                  <c:v>9245.7000000000007</c:v>
                </c:pt>
                <c:pt idx="842">
                  <c:v>9296</c:v>
                </c:pt>
                <c:pt idx="843">
                  <c:v>9270.5</c:v>
                </c:pt>
                <c:pt idx="844">
                  <c:v>9225.4</c:v>
                </c:pt>
                <c:pt idx="845">
                  <c:v>9202.5</c:v>
                </c:pt>
                <c:pt idx="846">
                  <c:v>9086.1</c:v>
                </c:pt>
                <c:pt idx="847">
                  <c:v>9079.9</c:v>
                </c:pt>
                <c:pt idx="848">
                  <c:v>8886.2999999999993</c:v>
                </c:pt>
                <c:pt idx="849">
                  <c:v>9156.6</c:v>
                </c:pt>
                <c:pt idx="850">
                  <c:v>9263.7000000000007</c:v>
                </c:pt>
                <c:pt idx="851">
                  <c:v>9282.1</c:v>
                </c:pt>
                <c:pt idx="852">
                  <c:v>8969.9</c:v>
                </c:pt>
                <c:pt idx="853">
                  <c:v>8918.9</c:v>
                </c:pt>
                <c:pt idx="854">
                  <c:v>8974.7999999999993</c:v>
                </c:pt>
                <c:pt idx="855">
                  <c:v>8920.6</c:v>
                </c:pt>
                <c:pt idx="856">
                  <c:v>8916</c:v>
                </c:pt>
                <c:pt idx="857">
                  <c:v>9234.5</c:v>
                </c:pt>
                <c:pt idx="858">
                  <c:v>9297.7999999999993</c:v>
                </c:pt>
                <c:pt idx="859">
                  <c:v>9229.9</c:v>
                </c:pt>
                <c:pt idx="860">
                  <c:v>9143.6</c:v>
                </c:pt>
                <c:pt idx="861">
                  <c:v>9122.6</c:v>
                </c:pt>
                <c:pt idx="862">
                  <c:v>9047.6</c:v>
                </c:pt>
                <c:pt idx="863">
                  <c:v>8904.9</c:v>
                </c:pt>
                <c:pt idx="864">
                  <c:v>8883.4</c:v>
                </c:pt>
                <c:pt idx="865">
                  <c:v>8823.4</c:v>
                </c:pt>
                <c:pt idx="866">
                  <c:v>8845.2999999999993</c:v>
                </c:pt>
                <c:pt idx="867">
                  <c:v>8830.4</c:v>
                </c:pt>
                <c:pt idx="868">
                  <c:v>8730.7999999999993</c:v>
                </c:pt>
                <c:pt idx="869">
                  <c:v>8693</c:v>
                </c:pt>
                <c:pt idx="870">
                  <c:v>8641.7999999999993</c:v>
                </c:pt>
                <c:pt idx="871">
                  <c:v>8580.2999999999993</c:v>
                </c:pt>
                <c:pt idx="872">
                  <c:v>8493.1</c:v>
                </c:pt>
                <c:pt idx="873">
                  <c:v>8326.7000000000007</c:v>
                </c:pt>
                <c:pt idx="874">
                  <c:v>8326.2999999999993</c:v>
                </c:pt>
                <c:pt idx="875">
                  <c:v>8330.4</c:v>
                </c:pt>
                <c:pt idx="876">
                  <c:v>8469</c:v>
                </c:pt>
                <c:pt idx="877">
                  <c:v>8226.7999999999993</c:v>
                </c:pt>
                <c:pt idx="878">
                  <c:v>8204.5</c:v>
                </c:pt>
                <c:pt idx="879">
                  <c:v>8135.7</c:v>
                </c:pt>
                <c:pt idx="880">
                  <c:v>8045.5</c:v>
                </c:pt>
                <c:pt idx="881">
                  <c:v>7937.8</c:v>
                </c:pt>
                <c:pt idx="882">
                  <c:v>8013.2</c:v>
                </c:pt>
                <c:pt idx="883">
                  <c:v>8111.3</c:v>
                </c:pt>
                <c:pt idx="884">
                  <c:v>8151.4</c:v>
                </c:pt>
                <c:pt idx="885">
                  <c:v>8127</c:v>
                </c:pt>
                <c:pt idx="886">
                  <c:v>8159.3</c:v>
                </c:pt>
                <c:pt idx="887">
                  <c:v>8106.2</c:v>
                </c:pt>
                <c:pt idx="888">
                  <c:v>8138.3</c:v>
                </c:pt>
                <c:pt idx="889">
                  <c:v>8355.7000000000007</c:v>
                </c:pt>
                <c:pt idx="890">
                  <c:v>8422.1</c:v>
                </c:pt>
                <c:pt idx="891">
                  <c:v>8484.9</c:v>
                </c:pt>
                <c:pt idx="892">
                  <c:v>8489</c:v>
                </c:pt>
                <c:pt idx="893">
                  <c:v>8479.5</c:v>
                </c:pt>
                <c:pt idx="894">
                  <c:v>8474.5</c:v>
                </c:pt>
                <c:pt idx="895">
                  <c:v>8487.7999999999993</c:v>
                </c:pt>
                <c:pt idx="896">
                  <c:v>8473.5</c:v>
                </c:pt>
                <c:pt idx="897">
                  <c:v>8441.9</c:v>
                </c:pt>
                <c:pt idx="898">
                  <c:v>8446.6</c:v>
                </c:pt>
                <c:pt idx="899">
                  <c:v>8539.7999999999993</c:v>
                </c:pt>
                <c:pt idx="900">
                  <c:v>8547</c:v>
                </c:pt>
                <c:pt idx="901">
                  <c:v>8404.9</c:v>
                </c:pt>
                <c:pt idx="902">
                  <c:v>8405</c:v>
                </c:pt>
                <c:pt idx="903">
                  <c:v>8425</c:v>
                </c:pt>
                <c:pt idx="904">
                  <c:v>8434.7000000000007</c:v>
                </c:pt>
                <c:pt idx="905">
                  <c:v>8794.1</c:v>
                </c:pt>
                <c:pt idx="906">
                  <c:v>9030.2000000000007</c:v>
                </c:pt>
                <c:pt idx="907">
                  <c:v>8929.1</c:v>
                </c:pt>
                <c:pt idx="908">
                  <c:v>8842.9</c:v>
                </c:pt>
                <c:pt idx="909">
                  <c:v>8766</c:v>
                </c:pt>
                <c:pt idx="910">
                  <c:v>8649.2999999999993</c:v>
                </c:pt>
                <c:pt idx="911">
                  <c:v>8629.4</c:v>
                </c:pt>
                <c:pt idx="912">
                  <c:v>8630</c:v>
                </c:pt>
                <c:pt idx="913">
                  <c:v>8599.5</c:v>
                </c:pt>
                <c:pt idx="914">
                  <c:v>8467.2000000000007</c:v>
                </c:pt>
                <c:pt idx="915">
                  <c:v>8452.7000000000007</c:v>
                </c:pt>
                <c:pt idx="916">
                  <c:v>8473.2999999999993</c:v>
                </c:pt>
                <c:pt idx="917">
                  <c:v>8471</c:v>
                </c:pt>
                <c:pt idx="918">
                  <c:v>8434.6</c:v>
                </c:pt>
                <c:pt idx="919">
                  <c:v>8322</c:v>
                </c:pt>
                <c:pt idx="920">
                  <c:v>8289.1</c:v>
                </c:pt>
                <c:pt idx="921">
                  <c:v>8036.7</c:v>
                </c:pt>
                <c:pt idx="922">
                  <c:v>7811.4</c:v>
                </c:pt>
                <c:pt idx="923">
                  <c:v>7817.1</c:v>
                </c:pt>
                <c:pt idx="924">
                  <c:v>7803</c:v>
                </c:pt>
                <c:pt idx="925">
                  <c:v>7778.8</c:v>
                </c:pt>
                <c:pt idx="926">
                  <c:v>7770.2</c:v>
                </c:pt>
                <c:pt idx="927">
                  <c:v>7745.8</c:v>
                </c:pt>
                <c:pt idx="928">
                  <c:v>7718.8</c:v>
                </c:pt>
                <c:pt idx="929">
                  <c:v>7681.4</c:v>
                </c:pt>
                <c:pt idx="930">
                  <c:v>7709.9</c:v>
                </c:pt>
                <c:pt idx="931">
                  <c:v>7788.6</c:v>
                </c:pt>
                <c:pt idx="932">
                  <c:v>7878.1</c:v>
                </c:pt>
                <c:pt idx="933">
                  <c:v>7886</c:v>
                </c:pt>
                <c:pt idx="934">
                  <c:v>7828.5</c:v>
                </c:pt>
                <c:pt idx="935">
                  <c:v>7856.4</c:v>
                </c:pt>
                <c:pt idx="936">
                  <c:v>7940</c:v>
                </c:pt>
                <c:pt idx="937">
                  <c:v>7967.6</c:v>
                </c:pt>
                <c:pt idx="938">
                  <c:v>8000.3</c:v>
                </c:pt>
                <c:pt idx="939">
                  <c:v>8053.2</c:v>
                </c:pt>
                <c:pt idx="940">
                  <c:v>8149.7</c:v>
                </c:pt>
                <c:pt idx="941">
                  <c:v>8242.6</c:v>
                </c:pt>
                <c:pt idx="942">
                  <c:v>8262.6</c:v>
                </c:pt>
                <c:pt idx="943">
                  <c:v>8217.7999999999993</c:v>
                </c:pt>
                <c:pt idx="944">
                  <c:v>8181.7</c:v>
                </c:pt>
                <c:pt idx="945">
                  <c:v>8258.7999999999993</c:v>
                </c:pt>
                <c:pt idx="946">
                  <c:v>8285.1</c:v>
                </c:pt>
                <c:pt idx="947">
                  <c:v>8309.4</c:v>
                </c:pt>
                <c:pt idx="948">
                  <c:v>8272.7000000000007</c:v>
                </c:pt>
                <c:pt idx="949">
                  <c:v>8204.5</c:v>
                </c:pt>
                <c:pt idx="950">
                  <c:v>8201.2000000000007</c:v>
                </c:pt>
                <c:pt idx="951">
                  <c:v>8343.2999999999993</c:v>
                </c:pt>
                <c:pt idx="952">
                  <c:v>8477.2000000000007</c:v>
                </c:pt>
                <c:pt idx="953">
                  <c:v>8565.1</c:v>
                </c:pt>
                <c:pt idx="954">
                  <c:v>8749.2000000000007</c:v>
                </c:pt>
                <c:pt idx="955">
                  <c:v>8973.4</c:v>
                </c:pt>
                <c:pt idx="956">
                  <c:v>9157.7000000000007</c:v>
                </c:pt>
                <c:pt idx="957">
                  <c:v>9116.6</c:v>
                </c:pt>
                <c:pt idx="958">
                  <c:v>9073.5</c:v>
                </c:pt>
                <c:pt idx="959">
                  <c:v>9036.5</c:v>
                </c:pt>
                <c:pt idx="960">
                  <c:v>8997.2999999999993</c:v>
                </c:pt>
                <c:pt idx="961">
                  <c:v>8940.1</c:v>
                </c:pt>
                <c:pt idx="962">
                  <c:v>8931.2999999999993</c:v>
                </c:pt>
                <c:pt idx="963">
                  <c:v>8918.5</c:v>
                </c:pt>
                <c:pt idx="964">
                  <c:v>8864.2000000000007</c:v>
                </c:pt>
                <c:pt idx="965">
                  <c:v>8843.7000000000007</c:v>
                </c:pt>
                <c:pt idx="966">
                  <c:v>8821.9</c:v>
                </c:pt>
                <c:pt idx="967">
                  <c:v>8862.1</c:v>
                </c:pt>
                <c:pt idx="968">
                  <c:v>8883.1</c:v>
                </c:pt>
                <c:pt idx="969">
                  <c:v>8742.1</c:v>
                </c:pt>
                <c:pt idx="970">
                  <c:v>8617.5</c:v>
                </c:pt>
                <c:pt idx="971">
                  <c:v>8547</c:v>
                </c:pt>
                <c:pt idx="972">
                  <c:v>8422.2999999999993</c:v>
                </c:pt>
                <c:pt idx="973">
                  <c:v>8299.9</c:v>
                </c:pt>
                <c:pt idx="974">
                  <c:v>8172.1</c:v>
                </c:pt>
                <c:pt idx="975">
                  <c:v>8140.8</c:v>
                </c:pt>
                <c:pt idx="976">
                  <c:v>7990.2</c:v>
                </c:pt>
                <c:pt idx="977">
                  <c:v>8184.7</c:v>
                </c:pt>
                <c:pt idx="978">
                  <c:v>8391.7999999999993</c:v>
                </c:pt>
                <c:pt idx="979">
                  <c:v>8484.2999999999993</c:v>
                </c:pt>
                <c:pt idx="980">
                  <c:v>8414.2999999999993</c:v>
                </c:pt>
                <c:pt idx="981">
                  <c:v>8444.7999999999993</c:v>
                </c:pt>
                <c:pt idx="982">
                  <c:v>8429.2000000000007</c:v>
                </c:pt>
                <c:pt idx="983">
                  <c:v>8296.6</c:v>
                </c:pt>
                <c:pt idx="984">
                  <c:v>8170.2</c:v>
                </c:pt>
                <c:pt idx="985">
                  <c:v>8244.7000000000007</c:v>
                </c:pt>
                <c:pt idx="986">
                  <c:v>8230.9</c:v>
                </c:pt>
                <c:pt idx="987">
                  <c:v>8388.2999999999993</c:v>
                </c:pt>
                <c:pt idx="988">
                  <c:v>8562.7999999999993</c:v>
                </c:pt>
                <c:pt idx="989">
                  <c:v>8745.7999999999993</c:v>
                </c:pt>
                <c:pt idx="990">
                  <c:v>8909.1</c:v>
                </c:pt>
                <c:pt idx="991">
                  <c:v>8925.2999999999993</c:v>
                </c:pt>
                <c:pt idx="992">
                  <c:v>9149</c:v>
                </c:pt>
                <c:pt idx="993">
                  <c:v>9157.5</c:v>
                </c:pt>
                <c:pt idx="994">
                  <c:v>9370.1</c:v>
                </c:pt>
                <c:pt idx="995">
                  <c:v>9356.7000000000007</c:v>
                </c:pt>
                <c:pt idx="996">
                  <c:v>9195.7000000000007</c:v>
                </c:pt>
                <c:pt idx="997">
                  <c:v>9395.7000000000007</c:v>
                </c:pt>
                <c:pt idx="998">
                  <c:v>9634.6</c:v>
                </c:pt>
                <c:pt idx="999">
                  <c:v>9886.7999999999993</c:v>
                </c:pt>
                <c:pt idx="1000">
                  <c:v>10063.4</c:v>
                </c:pt>
                <c:pt idx="1001">
                  <c:v>10153.4</c:v>
                </c:pt>
                <c:pt idx="1002">
                  <c:v>10099.5</c:v>
                </c:pt>
                <c:pt idx="1003">
                  <c:v>10011.5</c:v>
                </c:pt>
                <c:pt idx="1004">
                  <c:v>10297.9</c:v>
                </c:pt>
                <c:pt idx="1005">
                  <c:v>10526.5</c:v>
                </c:pt>
                <c:pt idx="1006">
                  <c:v>10788.8</c:v>
                </c:pt>
                <c:pt idx="1007">
                  <c:v>10908.5</c:v>
                </c:pt>
                <c:pt idx="1008">
                  <c:v>10836.1</c:v>
                </c:pt>
                <c:pt idx="1009">
                  <c:v>11135.7</c:v>
                </c:pt>
                <c:pt idx="1010">
                  <c:v>11310.5</c:v>
                </c:pt>
                <c:pt idx="1011">
                  <c:v>11478.8</c:v>
                </c:pt>
                <c:pt idx="1012">
                  <c:v>11813.6</c:v>
                </c:pt>
                <c:pt idx="1013">
                  <c:v>12103.4</c:v>
                </c:pt>
                <c:pt idx="1014">
                  <c:v>12205.8</c:v>
                </c:pt>
                <c:pt idx="1015">
                  <c:v>12053.5</c:v>
                </c:pt>
                <c:pt idx="1016">
                  <c:v>11785.5</c:v>
                </c:pt>
                <c:pt idx="1017">
                  <c:v>12111.4</c:v>
                </c:pt>
                <c:pt idx="1018">
                  <c:v>12151.8</c:v>
                </c:pt>
                <c:pt idx="1019">
                  <c:v>12225.7</c:v>
                </c:pt>
                <c:pt idx="1020">
                  <c:v>12308.3</c:v>
                </c:pt>
                <c:pt idx="1021">
                  <c:v>12109.8</c:v>
                </c:pt>
                <c:pt idx="1022">
                  <c:v>12078.6</c:v>
                </c:pt>
                <c:pt idx="1023">
                  <c:v>11815.5</c:v>
                </c:pt>
                <c:pt idx="1024">
                  <c:v>11740.9</c:v>
                </c:pt>
                <c:pt idx="1025">
                  <c:v>12027.9</c:v>
                </c:pt>
                <c:pt idx="1026">
                  <c:v>12188.6</c:v>
                </c:pt>
                <c:pt idx="1027">
                  <c:v>12500.4</c:v>
                </c:pt>
                <c:pt idx="1028">
                  <c:v>12420.3</c:v>
                </c:pt>
                <c:pt idx="1029">
                  <c:v>12308.9</c:v>
                </c:pt>
                <c:pt idx="1030">
                  <c:v>12460.5</c:v>
                </c:pt>
                <c:pt idx="1031">
                  <c:v>12571.6</c:v>
                </c:pt>
                <c:pt idx="1032">
                  <c:v>12383.1</c:v>
                </c:pt>
                <c:pt idx="1033">
                  <c:v>12106.2</c:v>
                </c:pt>
                <c:pt idx="1034">
                  <c:v>12292.4</c:v>
                </c:pt>
                <c:pt idx="1035">
                  <c:v>12409.4</c:v>
                </c:pt>
                <c:pt idx="1036">
                  <c:v>12152.7</c:v>
                </c:pt>
                <c:pt idx="1037">
                  <c:v>12118.1</c:v>
                </c:pt>
                <c:pt idx="1038">
                  <c:v>11985.8</c:v>
                </c:pt>
                <c:pt idx="1039">
                  <c:v>12159.5</c:v>
                </c:pt>
                <c:pt idx="1040">
                  <c:v>12421.2</c:v>
                </c:pt>
                <c:pt idx="1041">
                  <c:v>12592.6</c:v>
                </c:pt>
                <c:pt idx="1042">
                  <c:v>12453.1</c:v>
                </c:pt>
                <c:pt idx="1043">
                  <c:v>12339.6</c:v>
                </c:pt>
                <c:pt idx="1044">
                  <c:v>12318.6</c:v>
                </c:pt>
                <c:pt idx="1045">
                  <c:v>12105</c:v>
                </c:pt>
                <c:pt idx="1046">
                  <c:v>12140</c:v>
                </c:pt>
                <c:pt idx="1047">
                  <c:v>12100</c:v>
                </c:pt>
                <c:pt idx="1048">
                  <c:v>12216.5</c:v>
                </c:pt>
                <c:pt idx="1049">
                  <c:v>12152</c:v>
                </c:pt>
                <c:pt idx="1050">
                  <c:v>12036.6</c:v>
                </c:pt>
                <c:pt idx="1051">
                  <c:v>11784</c:v>
                </c:pt>
                <c:pt idx="1052">
                  <c:v>11518.6</c:v>
                </c:pt>
                <c:pt idx="1053">
                  <c:v>11285.1</c:v>
                </c:pt>
                <c:pt idx="1054">
                  <c:v>11377</c:v>
                </c:pt>
                <c:pt idx="1055">
                  <c:v>11521.1</c:v>
                </c:pt>
                <c:pt idx="1056">
                  <c:v>11517</c:v>
                </c:pt>
                <c:pt idx="1057">
                  <c:v>11449.3</c:v>
                </c:pt>
                <c:pt idx="1058">
                  <c:v>11444.5</c:v>
                </c:pt>
                <c:pt idx="1059">
                  <c:v>11520.8</c:v>
                </c:pt>
                <c:pt idx="1060">
                  <c:v>12021.9</c:v>
                </c:pt>
                <c:pt idx="1061">
                  <c:v>12159.4</c:v>
                </c:pt>
                <c:pt idx="1062">
                  <c:v>12348.4</c:v>
                </c:pt>
                <c:pt idx="1063">
                  <c:v>12549.6</c:v>
                </c:pt>
                <c:pt idx="1064">
                  <c:v>12356.7</c:v>
                </c:pt>
                <c:pt idx="1065">
                  <c:v>12519.2</c:v>
                </c:pt>
                <c:pt idx="1066">
                  <c:v>12618.1</c:v>
                </c:pt>
                <c:pt idx="1067">
                  <c:v>12469.4</c:v>
                </c:pt>
                <c:pt idx="1068">
                  <c:v>12312.7</c:v>
                </c:pt>
                <c:pt idx="1069">
                  <c:v>12447.1</c:v>
                </c:pt>
                <c:pt idx="1070">
                  <c:v>12279.6</c:v>
                </c:pt>
                <c:pt idx="1071">
                  <c:v>12279.2</c:v>
                </c:pt>
                <c:pt idx="1072">
                  <c:v>12473.4</c:v>
                </c:pt>
                <c:pt idx="1073">
                  <c:v>12625.1</c:v>
                </c:pt>
                <c:pt idx="1074">
                  <c:v>12479.5</c:v>
                </c:pt>
                <c:pt idx="1075">
                  <c:v>12282.1</c:v>
                </c:pt>
                <c:pt idx="1076">
                  <c:v>12494.4</c:v>
                </c:pt>
                <c:pt idx="1077">
                  <c:v>12753.4</c:v>
                </c:pt>
                <c:pt idx="1078">
                  <c:v>13017.3</c:v>
                </c:pt>
                <c:pt idx="1079">
                  <c:v>13322.6</c:v>
                </c:pt>
                <c:pt idx="1080">
                  <c:v>13653.3</c:v>
                </c:pt>
                <c:pt idx="1081">
                  <c:v>13613.4</c:v>
                </c:pt>
                <c:pt idx="1082">
                  <c:v>13481</c:v>
                </c:pt>
                <c:pt idx="1083">
                  <c:v>13866.9</c:v>
                </c:pt>
                <c:pt idx="1084">
                  <c:v>14174.6</c:v>
                </c:pt>
                <c:pt idx="1085">
                  <c:v>14562.6</c:v>
                </c:pt>
                <c:pt idx="1086">
                  <c:v>14950.9</c:v>
                </c:pt>
                <c:pt idx="1087">
                  <c:v>15364.2</c:v>
                </c:pt>
                <c:pt idx="1088">
                  <c:v>15539.1</c:v>
                </c:pt>
                <c:pt idx="1089">
                  <c:v>15940.9</c:v>
                </c:pt>
                <c:pt idx="1090">
                  <c:v>16393.900000000001</c:v>
                </c:pt>
                <c:pt idx="1091">
                  <c:v>16821.7</c:v>
                </c:pt>
                <c:pt idx="1092">
                  <c:v>17196.400000000001</c:v>
                </c:pt>
                <c:pt idx="1093">
                  <c:v>17066.7</c:v>
                </c:pt>
                <c:pt idx="1094">
                  <c:v>16827</c:v>
                </c:pt>
                <c:pt idx="1095">
                  <c:v>16613</c:v>
                </c:pt>
                <c:pt idx="1096">
                  <c:v>16275.6</c:v>
                </c:pt>
                <c:pt idx="1097">
                  <c:v>16411.2</c:v>
                </c:pt>
                <c:pt idx="1098">
                  <c:v>16466.3</c:v>
                </c:pt>
                <c:pt idx="1099">
                  <c:v>16927.5</c:v>
                </c:pt>
                <c:pt idx="1100">
                  <c:v>16447.3</c:v>
                </c:pt>
                <c:pt idx="1101">
                  <c:v>16286</c:v>
                </c:pt>
                <c:pt idx="1102">
                  <c:v>16581.8</c:v>
                </c:pt>
                <c:pt idx="1103">
                  <c:v>16556.7</c:v>
                </c:pt>
                <c:pt idx="1104">
                  <c:v>16913.900000000001</c:v>
                </c:pt>
                <c:pt idx="1105">
                  <c:v>16602.400000000001</c:v>
                </c:pt>
                <c:pt idx="1106">
                  <c:v>16209.1</c:v>
                </c:pt>
                <c:pt idx="1107">
                  <c:v>16674.900000000001</c:v>
                </c:pt>
                <c:pt idx="1108">
                  <c:v>17136.2</c:v>
                </c:pt>
                <c:pt idx="1109">
                  <c:v>17504.400000000001</c:v>
                </c:pt>
                <c:pt idx="1110">
                  <c:v>17892.2</c:v>
                </c:pt>
                <c:pt idx="1111">
                  <c:v>18045.099999999999</c:v>
                </c:pt>
                <c:pt idx="1112">
                  <c:v>17796.900000000001</c:v>
                </c:pt>
                <c:pt idx="1113">
                  <c:v>17333.7</c:v>
                </c:pt>
                <c:pt idx="1114">
                  <c:v>16933.2</c:v>
                </c:pt>
                <c:pt idx="1115">
                  <c:v>17286.8</c:v>
                </c:pt>
                <c:pt idx="1116">
                  <c:v>17066</c:v>
                </c:pt>
                <c:pt idx="1117">
                  <c:v>17432.5</c:v>
                </c:pt>
                <c:pt idx="1118">
                  <c:v>17725.400000000001</c:v>
                </c:pt>
                <c:pt idx="1119">
                  <c:v>17796.5</c:v>
                </c:pt>
                <c:pt idx="1120">
                  <c:v>17726.599999999999</c:v>
                </c:pt>
                <c:pt idx="1121">
                  <c:v>17382</c:v>
                </c:pt>
                <c:pt idx="1122">
                  <c:v>17405.2</c:v>
                </c:pt>
                <c:pt idx="1123">
                  <c:v>17043.599999999999</c:v>
                </c:pt>
                <c:pt idx="1124">
                  <c:v>16615.900000000001</c:v>
                </c:pt>
                <c:pt idx="1125">
                  <c:v>16744.7</c:v>
                </c:pt>
                <c:pt idx="1126">
                  <c:v>16462.8</c:v>
                </c:pt>
                <c:pt idx="1127">
                  <c:v>16491.8</c:v>
                </c:pt>
                <c:pt idx="1128">
                  <c:v>16427.599999999999</c:v>
                </c:pt>
                <c:pt idx="1129">
                  <c:v>15971.4</c:v>
                </c:pt>
                <c:pt idx="1130">
                  <c:v>15500.6</c:v>
                </c:pt>
                <c:pt idx="1131">
                  <c:v>14611.8</c:v>
                </c:pt>
                <c:pt idx="1132">
                  <c:v>14723.5</c:v>
                </c:pt>
                <c:pt idx="1133">
                  <c:v>15087.7</c:v>
                </c:pt>
                <c:pt idx="1134">
                  <c:v>14803.1</c:v>
                </c:pt>
                <c:pt idx="1135">
                  <c:v>14717.8</c:v>
                </c:pt>
                <c:pt idx="1136">
                  <c:v>15105.4</c:v>
                </c:pt>
                <c:pt idx="1137">
                  <c:v>15447.1</c:v>
                </c:pt>
                <c:pt idx="1138">
                  <c:v>15705</c:v>
                </c:pt>
                <c:pt idx="1139">
                  <c:v>15956.2</c:v>
                </c:pt>
                <c:pt idx="1140">
                  <c:v>16132.6</c:v>
                </c:pt>
                <c:pt idx="1141">
                  <c:v>16316.8</c:v>
                </c:pt>
                <c:pt idx="1142">
                  <c:v>16496.7</c:v>
                </c:pt>
                <c:pt idx="1143">
                  <c:v>16519.8</c:v>
                </c:pt>
                <c:pt idx="1144">
                  <c:v>16538.5</c:v>
                </c:pt>
                <c:pt idx="1145">
                  <c:v>16516.400000000001</c:v>
                </c:pt>
                <c:pt idx="1146">
                  <c:v>16436.3</c:v>
                </c:pt>
                <c:pt idx="1147">
                  <c:v>16390.7</c:v>
                </c:pt>
                <c:pt idx="1148">
                  <c:v>16259.7</c:v>
                </c:pt>
                <c:pt idx="1149">
                  <c:v>16097.5</c:v>
                </c:pt>
                <c:pt idx="1150">
                  <c:v>15992</c:v>
                </c:pt>
                <c:pt idx="1151">
                  <c:v>15940.2</c:v>
                </c:pt>
                <c:pt idx="1152">
                  <c:v>15918.6</c:v>
                </c:pt>
                <c:pt idx="1153">
                  <c:v>15813.6</c:v>
                </c:pt>
                <c:pt idx="1154">
                  <c:v>14935.2</c:v>
                </c:pt>
                <c:pt idx="1155">
                  <c:v>14701</c:v>
                </c:pt>
                <c:pt idx="1156">
                  <c:v>15006.3</c:v>
                </c:pt>
                <c:pt idx="1157">
                  <c:v>15037.6</c:v>
                </c:pt>
                <c:pt idx="1158">
                  <c:v>15009.3</c:v>
                </c:pt>
                <c:pt idx="1159">
                  <c:v>14900.2</c:v>
                </c:pt>
                <c:pt idx="1160">
                  <c:v>14661.9</c:v>
                </c:pt>
                <c:pt idx="1161">
                  <c:v>14617.2</c:v>
                </c:pt>
                <c:pt idx="1162">
                  <c:v>15017.3</c:v>
                </c:pt>
                <c:pt idx="1163">
                  <c:v>15094.6</c:v>
                </c:pt>
                <c:pt idx="1164">
                  <c:v>14933.7</c:v>
                </c:pt>
                <c:pt idx="1165">
                  <c:v>14791.4</c:v>
                </c:pt>
                <c:pt idx="1166">
                  <c:v>14752.9</c:v>
                </c:pt>
                <c:pt idx="1167">
                  <c:v>14542</c:v>
                </c:pt>
                <c:pt idx="1168">
                  <c:v>14375.9</c:v>
                </c:pt>
                <c:pt idx="1169">
                  <c:v>14451.9</c:v>
                </c:pt>
                <c:pt idx="1170">
                  <c:v>14153.2</c:v>
                </c:pt>
                <c:pt idx="1171">
                  <c:v>14401.5</c:v>
                </c:pt>
                <c:pt idx="1172">
                  <c:v>14719.9</c:v>
                </c:pt>
                <c:pt idx="1173">
                  <c:v>15014.7</c:v>
                </c:pt>
                <c:pt idx="1174">
                  <c:v>14982</c:v>
                </c:pt>
                <c:pt idx="1175">
                  <c:v>15051.9</c:v>
                </c:pt>
                <c:pt idx="1176">
                  <c:v>15323.1</c:v>
                </c:pt>
                <c:pt idx="1177">
                  <c:v>15300.7</c:v>
                </c:pt>
                <c:pt idx="1178">
                  <c:v>15270.4</c:v>
                </c:pt>
                <c:pt idx="1179">
                  <c:v>15578.3</c:v>
                </c:pt>
                <c:pt idx="1180">
                  <c:v>15793.8</c:v>
                </c:pt>
                <c:pt idx="1181">
                  <c:v>15417.9</c:v>
                </c:pt>
                <c:pt idx="1182">
                  <c:v>15188.4</c:v>
                </c:pt>
                <c:pt idx="1183">
                  <c:v>14823.4</c:v>
                </c:pt>
                <c:pt idx="1184">
                  <c:v>14522</c:v>
                </c:pt>
                <c:pt idx="1185">
                  <c:v>14857.7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9E-416A-B984-BB871BD78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5472480"/>
        <c:axId val="1515472896"/>
      </c:lineChart>
      <c:catAx>
        <c:axId val="151547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472896"/>
        <c:crosses val="autoZero"/>
        <c:auto val="1"/>
        <c:lblAlgn val="ctr"/>
        <c:lblOffset val="100"/>
        <c:tickLblSkip val="150"/>
        <c:noMultiLvlLbl val="0"/>
      </c:catAx>
      <c:valAx>
        <c:axId val="151547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47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>
                <a:cs typeface="B Mitra" panose="00000400000000000000" pitchFamily="2" charset="-78"/>
              </a:rPr>
              <a:t>بازدهی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Parametric01!$C$1</c:f>
              <c:strCache>
                <c:ptCount val="1"/>
                <c:pt idx="0">
                  <c:v>بازدهی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58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085-4E02-BB4C-5274239DC054}"/>
              </c:ext>
            </c:extLst>
          </c:dPt>
          <c:cat>
            <c:numRef>
              <c:f>Parametric01!$A$3:$A$1187</c:f>
              <c:numCache>
                <c:formatCode>General</c:formatCode>
                <c:ptCount val="1185"/>
                <c:pt idx="0">
                  <c:v>13990701</c:v>
                </c:pt>
                <c:pt idx="1">
                  <c:v>13990702</c:v>
                </c:pt>
                <c:pt idx="2">
                  <c:v>13990705</c:v>
                </c:pt>
                <c:pt idx="3">
                  <c:v>13990706</c:v>
                </c:pt>
                <c:pt idx="4">
                  <c:v>13990707</c:v>
                </c:pt>
                <c:pt idx="5">
                  <c:v>13990708</c:v>
                </c:pt>
                <c:pt idx="6">
                  <c:v>13990709</c:v>
                </c:pt>
                <c:pt idx="7">
                  <c:v>13990712</c:v>
                </c:pt>
                <c:pt idx="8">
                  <c:v>13990713</c:v>
                </c:pt>
                <c:pt idx="9">
                  <c:v>13990714</c:v>
                </c:pt>
                <c:pt idx="10">
                  <c:v>13990715</c:v>
                </c:pt>
                <c:pt idx="11">
                  <c:v>13990716</c:v>
                </c:pt>
                <c:pt idx="12">
                  <c:v>13990719</c:v>
                </c:pt>
                <c:pt idx="13">
                  <c:v>13990720</c:v>
                </c:pt>
                <c:pt idx="14">
                  <c:v>13990721</c:v>
                </c:pt>
                <c:pt idx="15">
                  <c:v>13990722</c:v>
                </c:pt>
                <c:pt idx="16">
                  <c:v>13990723</c:v>
                </c:pt>
                <c:pt idx="17">
                  <c:v>13990727</c:v>
                </c:pt>
                <c:pt idx="18">
                  <c:v>13990728</c:v>
                </c:pt>
                <c:pt idx="19">
                  <c:v>13990729</c:v>
                </c:pt>
                <c:pt idx="20">
                  <c:v>13990730</c:v>
                </c:pt>
                <c:pt idx="21">
                  <c:v>13990803</c:v>
                </c:pt>
                <c:pt idx="22">
                  <c:v>13990805</c:v>
                </c:pt>
                <c:pt idx="23">
                  <c:v>13990806</c:v>
                </c:pt>
                <c:pt idx="24">
                  <c:v>13990807</c:v>
                </c:pt>
                <c:pt idx="25">
                  <c:v>13990810</c:v>
                </c:pt>
                <c:pt idx="26">
                  <c:v>13990811</c:v>
                </c:pt>
                <c:pt idx="27">
                  <c:v>13990812</c:v>
                </c:pt>
                <c:pt idx="28">
                  <c:v>13990814</c:v>
                </c:pt>
                <c:pt idx="29">
                  <c:v>13990817</c:v>
                </c:pt>
                <c:pt idx="30">
                  <c:v>13990818</c:v>
                </c:pt>
                <c:pt idx="31">
                  <c:v>13990819</c:v>
                </c:pt>
                <c:pt idx="32">
                  <c:v>13990820</c:v>
                </c:pt>
                <c:pt idx="33">
                  <c:v>13990821</c:v>
                </c:pt>
                <c:pt idx="34">
                  <c:v>13990824</c:v>
                </c:pt>
                <c:pt idx="35">
                  <c:v>13990825</c:v>
                </c:pt>
                <c:pt idx="36">
                  <c:v>13990826</c:v>
                </c:pt>
                <c:pt idx="37">
                  <c:v>13990827</c:v>
                </c:pt>
                <c:pt idx="38">
                  <c:v>13990828</c:v>
                </c:pt>
                <c:pt idx="39">
                  <c:v>13990901</c:v>
                </c:pt>
                <c:pt idx="40">
                  <c:v>13990902</c:v>
                </c:pt>
                <c:pt idx="41">
                  <c:v>13990903</c:v>
                </c:pt>
                <c:pt idx="42">
                  <c:v>13990904</c:v>
                </c:pt>
                <c:pt idx="43">
                  <c:v>13990905</c:v>
                </c:pt>
                <c:pt idx="44">
                  <c:v>13990908</c:v>
                </c:pt>
                <c:pt idx="45">
                  <c:v>13990909</c:v>
                </c:pt>
                <c:pt idx="46">
                  <c:v>13990910</c:v>
                </c:pt>
                <c:pt idx="47">
                  <c:v>13990911</c:v>
                </c:pt>
                <c:pt idx="48">
                  <c:v>13990912</c:v>
                </c:pt>
                <c:pt idx="49">
                  <c:v>13990915</c:v>
                </c:pt>
                <c:pt idx="50">
                  <c:v>13990916</c:v>
                </c:pt>
                <c:pt idx="51">
                  <c:v>13990917</c:v>
                </c:pt>
                <c:pt idx="52">
                  <c:v>13990918</c:v>
                </c:pt>
                <c:pt idx="53">
                  <c:v>13990919</c:v>
                </c:pt>
                <c:pt idx="54">
                  <c:v>13990922</c:v>
                </c:pt>
                <c:pt idx="55">
                  <c:v>13990923</c:v>
                </c:pt>
                <c:pt idx="56">
                  <c:v>13990924</c:v>
                </c:pt>
                <c:pt idx="57">
                  <c:v>13990925</c:v>
                </c:pt>
                <c:pt idx="58">
                  <c:v>13990926</c:v>
                </c:pt>
                <c:pt idx="59">
                  <c:v>13990929</c:v>
                </c:pt>
                <c:pt idx="60">
                  <c:v>13990930</c:v>
                </c:pt>
                <c:pt idx="61">
                  <c:v>13991001</c:v>
                </c:pt>
                <c:pt idx="62">
                  <c:v>13991002</c:v>
                </c:pt>
                <c:pt idx="63">
                  <c:v>13991003</c:v>
                </c:pt>
                <c:pt idx="64">
                  <c:v>13991006</c:v>
                </c:pt>
                <c:pt idx="65">
                  <c:v>13991007</c:v>
                </c:pt>
                <c:pt idx="66">
                  <c:v>13991008</c:v>
                </c:pt>
                <c:pt idx="67">
                  <c:v>13991009</c:v>
                </c:pt>
                <c:pt idx="68">
                  <c:v>13991010</c:v>
                </c:pt>
                <c:pt idx="69">
                  <c:v>13991013</c:v>
                </c:pt>
                <c:pt idx="70">
                  <c:v>13991014</c:v>
                </c:pt>
                <c:pt idx="71">
                  <c:v>13991015</c:v>
                </c:pt>
                <c:pt idx="72">
                  <c:v>13991016</c:v>
                </c:pt>
                <c:pt idx="73">
                  <c:v>13991017</c:v>
                </c:pt>
                <c:pt idx="74">
                  <c:v>13991020</c:v>
                </c:pt>
                <c:pt idx="75">
                  <c:v>13991021</c:v>
                </c:pt>
                <c:pt idx="76">
                  <c:v>13991022</c:v>
                </c:pt>
                <c:pt idx="77">
                  <c:v>13991023</c:v>
                </c:pt>
                <c:pt idx="78">
                  <c:v>13991024</c:v>
                </c:pt>
                <c:pt idx="79">
                  <c:v>13991027</c:v>
                </c:pt>
                <c:pt idx="80">
                  <c:v>13991029</c:v>
                </c:pt>
                <c:pt idx="81">
                  <c:v>13991030</c:v>
                </c:pt>
                <c:pt idx="82">
                  <c:v>13991101</c:v>
                </c:pt>
                <c:pt idx="83">
                  <c:v>13991104</c:v>
                </c:pt>
                <c:pt idx="84">
                  <c:v>13991105</c:v>
                </c:pt>
                <c:pt idx="85">
                  <c:v>13991106</c:v>
                </c:pt>
                <c:pt idx="86">
                  <c:v>13991107</c:v>
                </c:pt>
                <c:pt idx="87">
                  <c:v>13991108</c:v>
                </c:pt>
                <c:pt idx="88">
                  <c:v>13991111</c:v>
                </c:pt>
                <c:pt idx="89">
                  <c:v>13991112</c:v>
                </c:pt>
                <c:pt idx="90">
                  <c:v>13991113</c:v>
                </c:pt>
                <c:pt idx="91">
                  <c:v>13991114</c:v>
                </c:pt>
                <c:pt idx="92">
                  <c:v>13991115</c:v>
                </c:pt>
                <c:pt idx="93">
                  <c:v>13991118</c:v>
                </c:pt>
                <c:pt idx="94">
                  <c:v>13991119</c:v>
                </c:pt>
                <c:pt idx="95">
                  <c:v>13991120</c:v>
                </c:pt>
                <c:pt idx="96">
                  <c:v>13991121</c:v>
                </c:pt>
                <c:pt idx="97">
                  <c:v>13991125</c:v>
                </c:pt>
                <c:pt idx="98">
                  <c:v>13991126</c:v>
                </c:pt>
                <c:pt idx="99">
                  <c:v>13991127</c:v>
                </c:pt>
                <c:pt idx="100">
                  <c:v>13991128</c:v>
                </c:pt>
                <c:pt idx="101">
                  <c:v>13991129</c:v>
                </c:pt>
                <c:pt idx="102">
                  <c:v>13991202</c:v>
                </c:pt>
                <c:pt idx="103">
                  <c:v>13991203</c:v>
                </c:pt>
                <c:pt idx="104">
                  <c:v>13991204</c:v>
                </c:pt>
                <c:pt idx="105">
                  <c:v>13991205</c:v>
                </c:pt>
                <c:pt idx="106">
                  <c:v>13991206</c:v>
                </c:pt>
                <c:pt idx="107">
                  <c:v>13991209</c:v>
                </c:pt>
                <c:pt idx="108">
                  <c:v>13991210</c:v>
                </c:pt>
                <c:pt idx="109">
                  <c:v>13991211</c:v>
                </c:pt>
                <c:pt idx="110">
                  <c:v>13991212</c:v>
                </c:pt>
                <c:pt idx="111">
                  <c:v>13991213</c:v>
                </c:pt>
                <c:pt idx="112">
                  <c:v>13991216</c:v>
                </c:pt>
                <c:pt idx="113">
                  <c:v>13991217</c:v>
                </c:pt>
                <c:pt idx="114">
                  <c:v>13991218</c:v>
                </c:pt>
                <c:pt idx="115">
                  <c:v>13991219</c:v>
                </c:pt>
                <c:pt idx="116">
                  <c:v>13991220</c:v>
                </c:pt>
                <c:pt idx="117">
                  <c:v>13991223</c:v>
                </c:pt>
                <c:pt idx="118">
                  <c:v>13991224</c:v>
                </c:pt>
                <c:pt idx="119">
                  <c:v>13991225</c:v>
                </c:pt>
                <c:pt idx="120">
                  <c:v>13991226</c:v>
                </c:pt>
                <c:pt idx="121">
                  <c:v>13991227</c:v>
                </c:pt>
                <c:pt idx="122">
                  <c:v>14000107</c:v>
                </c:pt>
                <c:pt idx="123">
                  <c:v>14000108</c:v>
                </c:pt>
                <c:pt idx="124">
                  <c:v>14000110</c:v>
                </c:pt>
                <c:pt idx="125">
                  <c:v>14000111</c:v>
                </c:pt>
                <c:pt idx="126">
                  <c:v>14000114</c:v>
                </c:pt>
                <c:pt idx="127">
                  <c:v>14000115</c:v>
                </c:pt>
                <c:pt idx="128">
                  <c:v>14000116</c:v>
                </c:pt>
                <c:pt idx="129">
                  <c:v>14000117</c:v>
                </c:pt>
                <c:pt idx="130">
                  <c:v>14000118</c:v>
                </c:pt>
                <c:pt idx="131">
                  <c:v>14000121</c:v>
                </c:pt>
                <c:pt idx="132">
                  <c:v>14000122</c:v>
                </c:pt>
                <c:pt idx="133">
                  <c:v>14000123</c:v>
                </c:pt>
                <c:pt idx="134">
                  <c:v>14000124</c:v>
                </c:pt>
                <c:pt idx="135">
                  <c:v>14000125</c:v>
                </c:pt>
                <c:pt idx="136">
                  <c:v>14000128</c:v>
                </c:pt>
                <c:pt idx="137">
                  <c:v>14000129</c:v>
                </c:pt>
                <c:pt idx="138">
                  <c:v>14000130</c:v>
                </c:pt>
                <c:pt idx="139">
                  <c:v>14000131</c:v>
                </c:pt>
                <c:pt idx="140">
                  <c:v>14000201</c:v>
                </c:pt>
                <c:pt idx="141">
                  <c:v>14000204</c:v>
                </c:pt>
                <c:pt idx="142">
                  <c:v>14000205</c:v>
                </c:pt>
                <c:pt idx="143">
                  <c:v>14000206</c:v>
                </c:pt>
                <c:pt idx="144">
                  <c:v>14000207</c:v>
                </c:pt>
                <c:pt idx="145">
                  <c:v>14000208</c:v>
                </c:pt>
                <c:pt idx="146">
                  <c:v>14000211</c:v>
                </c:pt>
                <c:pt idx="147">
                  <c:v>14000212</c:v>
                </c:pt>
                <c:pt idx="148">
                  <c:v>14000213</c:v>
                </c:pt>
                <c:pt idx="149">
                  <c:v>14000215</c:v>
                </c:pt>
                <c:pt idx="150">
                  <c:v>14000218</c:v>
                </c:pt>
                <c:pt idx="151">
                  <c:v>14000219</c:v>
                </c:pt>
                <c:pt idx="152">
                  <c:v>14000220</c:v>
                </c:pt>
                <c:pt idx="153">
                  <c:v>14000221</c:v>
                </c:pt>
                <c:pt idx="154">
                  <c:v>14000222</c:v>
                </c:pt>
                <c:pt idx="155">
                  <c:v>14000225</c:v>
                </c:pt>
                <c:pt idx="156">
                  <c:v>14000226</c:v>
                </c:pt>
                <c:pt idx="157">
                  <c:v>14000227</c:v>
                </c:pt>
                <c:pt idx="158">
                  <c:v>14000228</c:v>
                </c:pt>
                <c:pt idx="159">
                  <c:v>14000229</c:v>
                </c:pt>
                <c:pt idx="160">
                  <c:v>14000301</c:v>
                </c:pt>
                <c:pt idx="161">
                  <c:v>14000302</c:v>
                </c:pt>
                <c:pt idx="162">
                  <c:v>14000303</c:v>
                </c:pt>
                <c:pt idx="163">
                  <c:v>14000304</c:v>
                </c:pt>
                <c:pt idx="164">
                  <c:v>14000305</c:v>
                </c:pt>
                <c:pt idx="165">
                  <c:v>14000308</c:v>
                </c:pt>
                <c:pt idx="166">
                  <c:v>14000309</c:v>
                </c:pt>
                <c:pt idx="167">
                  <c:v>14000310</c:v>
                </c:pt>
                <c:pt idx="168">
                  <c:v>14000311</c:v>
                </c:pt>
                <c:pt idx="169">
                  <c:v>14000312</c:v>
                </c:pt>
                <c:pt idx="170">
                  <c:v>14000317</c:v>
                </c:pt>
                <c:pt idx="171">
                  <c:v>14000318</c:v>
                </c:pt>
                <c:pt idx="172">
                  <c:v>14000319</c:v>
                </c:pt>
                <c:pt idx="173">
                  <c:v>14000322</c:v>
                </c:pt>
                <c:pt idx="174">
                  <c:v>14000323</c:v>
                </c:pt>
                <c:pt idx="175">
                  <c:v>14000324</c:v>
                </c:pt>
                <c:pt idx="176">
                  <c:v>14000325</c:v>
                </c:pt>
                <c:pt idx="177">
                  <c:v>14000326</c:v>
                </c:pt>
                <c:pt idx="178">
                  <c:v>14000329</c:v>
                </c:pt>
                <c:pt idx="179">
                  <c:v>14000330</c:v>
                </c:pt>
                <c:pt idx="180">
                  <c:v>14000331</c:v>
                </c:pt>
                <c:pt idx="181">
                  <c:v>14000401</c:v>
                </c:pt>
                <c:pt idx="182">
                  <c:v>14000402</c:v>
                </c:pt>
                <c:pt idx="183">
                  <c:v>14000405</c:v>
                </c:pt>
                <c:pt idx="184">
                  <c:v>14000406</c:v>
                </c:pt>
                <c:pt idx="185">
                  <c:v>14000407</c:v>
                </c:pt>
                <c:pt idx="186">
                  <c:v>14000408</c:v>
                </c:pt>
                <c:pt idx="187">
                  <c:v>14000409</c:v>
                </c:pt>
                <c:pt idx="188">
                  <c:v>14000412</c:v>
                </c:pt>
                <c:pt idx="189">
                  <c:v>14000413</c:v>
                </c:pt>
                <c:pt idx="190">
                  <c:v>14000414</c:v>
                </c:pt>
                <c:pt idx="191">
                  <c:v>14000415</c:v>
                </c:pt>
                <c:pt idx="192">
                  <c:v>14000416</c:v>
                </c:pt>
                <c:pt idx="193">
                  <c:v>14000419</c:v>
                </c:pt>
                <c:pt idx="194">
                  <c:v>14000420</c:v>
                </c:pt>
                <c:pt idx="195">
                  <c:v>14000421</c:v>
                </c:pt>
                <c:pt idx="196">
                  <c:v>14000422</c:v>
                </c:pt>
                <c:pt idx="197">
                  <c:v>14000423</c:v>
                </c:pt>
                <c:pt idx="198">
                  <c:v>14000426</c:v>
                </c:pt>
                <c:pt idx="199">
                  <c:v>14000427</c:v>
                </c:pt>
                <c:pt idx="200">
                  <c:v>14000428</c:v>
                </c:pt>
                <c:pt idx="201">
                  <c:v>14000504</c:v>
                </c:pt>
                <c:pt idx="202">
                  <c:v>14000505</c:v>
                </c:pt>
                <c:pt idx="203">
                  <c:v>14000506</c:v>
                </c:pt>
                <c:pt idx="204">
                  <c:v>14000509</c:v>
                </c:pt>
                <c:pt idx="205">
                  <c:v>14000510</c:v>
                </c:pt>
                <c:pt idx="206">
                  <c:v>14000511</c:v>
                </c:pt>
                <c:pt idx="207">
                  <c:v>14000512</c:v>
                </c:pt>
                <c:pt idx="208">
                  <c:v>14000513</c:v>
                </c:pt>
                <c:pt idx="209">
                  <c:v>14000516</c:v>
                </c:pt>
                <c:pt idx="210">
                  <c:v>14000517</c:v>
                </c:pt>
                <c:pt idx="211">
                  <c:v>14000518</c:v>
                </c:pt>
                <c:pt idx="212">
                  <c:v>14000519</c:v>
                </c:pt>
                <c:pt idx="213">
                  <c:v>14000520</c:v>
                </c:pt>
                <c:pt idx="214">
                  <c:v>14000523</c:v>
                </c:pt>
                <c:pt idx="215">
                  <c:v>14000524</c:v>
                </c:pt>
                <c:pt idx="216">
                  <c:v>14000531</c:v>
                </c:pt>
                <c:pt idx="217">
                  <c:v>14000601</c:v>
                </c:pt>
                <c:pt idx="218">
                  <c:v>14000602</c:v>
                </c:pt>
                <c:pt idx="219">
                  <c:v>14000603</c:v>
                </c:pt>
                <c:pt idx="220">
                  <c:v>14000606</c:v>
                </c:pt>
                <c:pt idx="221">
                  <c:v>14000607</c:v>
                </c:pt>
                <c:pt idx="222">
                  <c:v>14000608</c:v>
                </c:pt>
                <c:pt idx="223">
                  <c:v>14000609</c:v>
                </c:pt>
                <c:pt idx="224">
                  <c:v>14000610</c:v>
                </c:pt>
                <c:pt idx="225">
                  <c:v>14000613</c:v>
                </c:pt>
                <c:pt idx="226">
                  <c:v>14000614</c:v>
                </c:pt>
                <c:pt idx="227">
                  <c:v>14000615</c:v>
                </c:pt>
                <c:pt idx="228">
                  <c:v>14000616</c:v>
                </c:pt>
                <c:pt idx="229">
                  <c:v>14000617</c:v>
                </c:pt>
                <c:pt idx="230">
                  <c:v>14000620</c:v>
                </c:pt>
                <c:pt idx="231">
                  <c:v>14000621</c:v>
                </c:pt>
                <c:pt idx="232">
                  <c:v>14000622</c:v>
                </c:pt>
                <c:pt idx="233">
                  <c:v>14000623</c:v>
                </c:pt>
                <c:pt idx="234">
                  <c:v>14000624</c:v>
                </c:pt>
                <c:pt idx="235">
                  <c:v>14000627</c:v>
                </c:pt>
                <c:pt idx="236">
                  <c:v>14000628</c:v>
                </c:pt>
                <c:pt idx="237">
                  <c:v>14000629</c:v>
                </c:pt>
                <c:pt idx="238">
                  <c:v>14000630</c:v>
                </c:pt>
                <c:pt idx="239">
                  <c:v>14000631</c:v>
                </c:pt>
                <c:pt idx="240">
                  <c:v>14000703</c:v>
                </c:pt>
                <c:pt idx="241">
                  <c:v>14000704</c:v>
                </c:pt>
                <c:pt idx="242">
                  <c:v>14000706</c:v>
                </c:pt>
                <c:pt idx="243">
                  <c:v>14000707</c:v>
                </c:pt>
                <c:pt idx="244">
                  <c:v>14000710</c:v>
                </c:pt>
                <c:pt idx="245">
                  <c:v>14000711</c:v>
                </c:pt>
                <c:pt idx="246">
                  <c:v>14000712</c:v>
                </c:pt>
                <c:pt idx="247">
                  <c:v>14000714</c:v>
                </c:pt>
                <c:pt idx="248">
                  <c:v>14000717</c:v>
                </c:pt>
                <c:pt idx="249">
                  <c:v>14000718</c:v>
                </c:pt>
                <c:pt idx="250">
                  <c:v>14000719</c:v>
                </c:pt>
                <c:pt idx="251">
                  <c:v>14000720</c:v>
                </c:pt>
                <c:pt idx="252">
                  <c:v>14000721</c:v>
                </c:pt>
                <c:pt idx="253">
                  <c:v>14000724</c:v>
                </c:pt>
                <c:pt idx="254">
                  <c:v>14000725</c:v>
                </c:pt>
                <c:pt idx="255">
                  <c:v>14000726</c:v>
                </c:pt>
                <c:pt idx="256">
                  <c:v>14000727</c:v>
                </c:pt>
                <c:pt idx="257">
                  <c:v>14000728</c:v>
                </c:pt>
                <c:pt idx="258">
                  <c:v>14000801</c:v>
                </c:pt>
                <c:pt idx="259">
                  <c:v>14000803</c:v>
                </c:pt>
                <c:pt idx="260">
                  <c:v>14000804</c:v>
                </c:pt>
                <c:pt idx="261">
                  <c:v>14000805</c:v>
                </c:pt>
                <c:pt idx="262">
                  <c:v>14000808</c:v>
                </c:pt>
                <c:pt idx="263">
                  <c:v>14000809</c:v>
                </c:pt>
                <c:pt idx="264">
                  <c:v>14000810</c:v>
                </c:pt>
                <c:pt idx="265">
                  <c:v>14000811</c:v>
                </c:pt>
                <c:pt idx="266">
                  <c:v>14000812</c:v>
                </c:pt>
                <c:pt idx="267">
                  <c:v>14000815</c:v>
                </c:pt>
                <c:pt idx="268">
                  <c:v>14000816</c:v>
                </c:pt>
                <c:pt idx="269">
                  <c:v>14000817</c:v>
                </c:pt>
                <c:pt idx="270">
                  <c:v>14000818</c:v>
                </c:pt>
                <c:pt idx="271">
                  <c:v>14000819</c:v>
                </c:pt>
                <c:pt idx="272">
                  <c:v>14000822</c:v>
                </c:pt>
                <c:pt idx="273">
                  <c:v>14000823</c:v>
                </c:pt>
                <c:pt idx="274">
                  <c:v>14000824</c:v>
                </c:pt>
                <c:pt idx="275">
                  <c:v>14000825</c:v>
                </c:pt>
                <c:pt idx="276">
                  <c:v>14000826</c:v>
                </c:pt>
                <c:pt idx="277">
                  <c:v>14000829</c:v>
                </c:pt>
                <c:pt idx="278">
                  <c:v>14000830</c:v>
                </c:pt>
                <c:pt idx="279">
                  <c:v>14000901</c:v>
                </c:pt>
                <c:pt idx="280">
                  <c:v>14000902</c:v>
                </c:pt>
                <c:pt idx="281">
                  <c:v>14000903</c:v>
                </c:pt>
                <c:pt idx="282">
                  <c:v>14000906</c:v>
                </c:pt>
                <c:pt idx="283">
                  <c:v>14000907</c:v>
                </c:pt>
                <c:pt idx="284">
                  <c:v>14000908</c:v>
                </c:pt>
                <c:pt idx="285">
                  <c:v>14000909</c:v>
                </c:pt>
                <c:pt idx="286">
                  <c:v>14000910</c:v>
                </c:pt>
                <c:pt idx="287">
                  <c:v>14000913</c:v>
                </c:pt>
                <c:pt idx="288">
                  <c:v>14000914</c:v>
                </c:pt>
                <c:pt idx="289">
                  <c:v>14000915</c:v>
                </c:pt>
                <c:pt idx="290">
                  <c:v>14000916</c:v>
                </c:pt>
                <c:pt idx="291">
                  <c:v>14000917</c:v>
                </c:pt>
                <c:pt idx="292">
                  <c:v>14000920</c:v>
                </c:pt>
                <c:pt idx="293">
                  <c:v>14000921</c:v>
                </c:pt>
                <c:pt idx="294">
                  <c:v>14000922</c:v>
                </c:pt>
                <c:pt idx="295">
                  <c:v>14000923</c:v>
                </c:pt>
                <c:pt idx="296">
                  <c:v>14000924</c:v>
                </c:pt>
                <c:pt idx="297">
                  <c:v>14000927</c:v>
                </c:pt>
                <c:pt idx="298">
                  <c:v>14000928</c:v>
                </c:pt>
                <c:pt idx="299">
                  <c:v>14000929</c:v>
                </c:pt>
                <c:pt idx="300">
                  <c:v>14000930</c:v>
                </c:pt>
                <c:pt idx="301">
                  <c:v>14001001</c:v>
                </c:pt>
                <c:pt idx="302">
                  <c:v>14001004</c:v>
                </c:pt>
                <c:pt idx="303">
                  <c:v>14001005</c:v>
                </c:pt>
                <c:pt idx="304">
                  <c:v>14001006</c:v>
                </c:pt>
                <c:pt idx="305">
                  <c:v>14001007</c:v>
                </c:pt>
                <c:pt idx="306">
                  <c:v>14001008</c:v>
                </c:pt>
                <c:pt idx="307">
                  <c:v>14001011</c:v>
                </c:pt>
                <c:pt idx="308">
                  <c:v>14001012</c:v>
                </c:pt>
                <c:pt idx="309">
                  <c:v>14001013</c:v>
                </c:pt>
                <c:pt idx="310">
                  <c:v>14001014</c:v>
                </c:pt>
                <c:pt idx="311">
                  <c:v>14001015</c:v>
                </c:pt>
                <c:pt idx="312">
                  <c:v>14001018</c:v>
                </c:pt>
                <c:pt idx="313">
                  <c:v>14001019</c:v>
                </c:pt>
                <c:pt idx="314">
                  <c:v>14001020</c:v>
                </c:pt>
                <c:pt idx="315">
                  <c:v>14001021</c:v>
                </c:pt>
                <c:pt idx="316">
                  <c:v>14001022</c:v>
                </c:pt>
                <c:pt idx="317">
                  <c:v>14001025</c:v>
                </c:pt>
                <c:pt idx="318">
                  <c:v>14001026</c:v>
                </c:pt>
                <c:pt idx="319">
                  <c:v>14001027</c:v>
                </c:pt>
                <c:pt idx="320">
                  <c:v>14001028</c:v>
                </c:pt>
                <c:pt idx="321">
                  <c:v>14001029</c:v>
                </c:pt>
                <c:pt idx="322">
                  <c:v>14001102</c:v>
                </c:pt>
                <c:pt idx="323">
                  <c:v>14001103</c:v>
                </c:pt>
                <c:pt idx="324">
                  <c:v>14001104</c:v>
                </c:pt>
                <c:pt idx="325">
                  <c:v>14001105</c:v>
                </c:pt>
                <c:pt idx="326">
                  <c:v>14001106</c:v>
                </c:pt>
                <c:pt idx="327">
                  <c:v>14001109</c:v>
                </c:pt>
                <c:pt idx="328">
                  <c:v>14001110</c:v>
                </c:pt>
                <c:pt idx="329">
                  <c:v>14001111</c:v>
                </c:pt>
                <c:pt idx="330">
                  <c:v>14001112</c:v>
                </c:pt>
                <c:pt idx="331">
                  <c:v>14001113</c:v>
                </c:pt>
                <c:pt idx="332">
                  <c:v>14001116</c:v>
                </c:pt>
                <c:pt idx="333">
                  <c:v>14001117</c:v>
                </c:pt>
                <c:pt idx="334">
                  <c:v>14001118</c:v>
                </c:pt>
                <c:pt idx="335">
                  <c:v>14001119</c:v>
                </c:pt>
                <c:pt idx="336">
                  <c:v>14001120</c:v>
                </c:pt>
                <c:pt idx="337">
                  <c:v>14001123</c:v>
                </c:pt>
                <c:pt idx="338">
                  <c:v>14001124</c:v>
                </c:pt>
                <c:pt idx="339">
                  <c:v>14001125</c:v>
                </c:pt>
                <c:pt idx="340">
                  <c:v>14001127</c:v>
                </c:pt>
                <c:pt idx="341">
                  <c:v>14001130</c:v>
                </c:pt>
                <c:pt idx="342">
                  <c:v>14001201</c:v>
                </c:pt>
                <c:pt idx="343">
                  <c:v>14001202</c:v>
                </c:pt>
                <c:pt idx="344">
                  <c:v>14001203</c:v>
                </c:pt>
                <c:pt idx="345">
                  <c:v>14001204</c:v>
                </c:pt>
                <c:pt idx="346">
                  <c:v>14001207</c:v>
                </c:pt>
                <c:pt idx="347">
                  <c:v>14001208</c:v>
                </c:pt>
                <c:pt idx="348">
                  <c:v>14001209</c:v>
                </c:pt>
                <c:pt idx="349">
                  <c:v>14001211</c:v>
                </c:pt>
                <c:pt idx="350">
                  <c:v>14001214</c:v>
                </c:pt>
                <c:pt idx="351">
                  <c:v>14001215</c:v>
                </c:pt>
                <c:pt idx="352">
                  <c:v>14001216</c:v>
                </c:pt>
                <c:pt idx="353">
                  <c:v>14001217</c:v>
                </c:pt>
                <c:pt idx="354">
                  <c:v>14001218</c:v>
                </c:pt>
                <c:pt idx="355">
                  <c:v>14001221</c:v>
                </c:pt>
                <c:pt idx="356">
                  <c:v>14001222</c:v>
                </c:pt>
                <c:pt idx="357">
                  <c:v>14001223</c:v>
                </c:pt>
                <c:pt idx="358">
                  <c:v>14001224</c:v>
                </c:pt>
                <c:pt idx="359">
                  <c:v>14001225</c:v>
                </c:pt>
                <c:pt idx="360">
                  <c:v>14001228</c:v>
                </c:pt>
                <c:pt idx="361">
                  <c:v>14010106</c:v>
                </c:pt>
                <c:pt idx="362">
                  <c:v>14010107</c:v>
                </c:pt>
                <c:pt idx="363">
                  <c:v>14010108</c:v>
                </c:pt>
                <c:pt idx="364">
                  <c:v>14010109</c:v>
                </c:pt>
                <c:pt idx="365">
                  <c:v>14010110</c:v>
                </c:pt>
                <c:pt idx="366">
                  <c:v>14010114</c:v>
                </c:pt>
                <c:pt idx="367">
                  <c:v>14010115</c:v>
                </c:pt>
                <c:pt idx="368">
                  <c:v>14010116</c:v>
                </c:pt>
                <c:pt idx="369">
                  <c:v>14010117</c:v>
                </c:pt>
                <c:pt idx="370">
                  <c:v>14010120</c:v>
                </c:pt>
                <c:pt idx="371">
                  <c:v>14010121</c:v>
                </c:pt>
                <c:pt idx="372">
                  <c:v>14010122</c:v>
                </c:pt>
                <c:pt idx="373">
                  <c:v>14010123</c:v>
                </c:pt>
                <c:pt idx="374">
                  <c:v>14010124</c:v>
                </c:pt>
                <c:pt idx="375">
                  <c:v>14010127</c:v>
                </c:pt>
                <c:pt idx="376">
                  <c:v>14010128</c:v>
                </c:pt>
                <c:pt idx="377">
                  <c:v>14010129</c:v>
                </c:pt>
                <c:pt idx="378">
                  <c:v>14010130</c:v>
                </c:pt>
                <c:pt idx="379">
                  <c:v>14010131</c:v>
                </c:pt>
                <c:pt idx="380">
                  <c:v>14010204</c:v>
                </c:pt>
                <c:pt idx="381">
                  <c:v>14010205</c:v>
                </c:pt>
                <c:pt idx="382">
                  <c:v>14010206</c:v>
                </c:pt>
                <c:pt idx="383">
                  <c:v>14010207</c:v>
                </c:pt>
                <c:pt idx="384">
                  <c:v>14010210</c:v>
                </c:pt>
                <c:pt idx="385">
                  <c:v>14010211</c:v>
                </c:pt>
                <c:pt idx="386">
                  <c:v>14010212</c:v>
                </c:pt>
                <c:pt idx="387">
                  <c:v>14010217</c:v>
                </c:pt>
                <c:pt idx="388">
                  <c:v>14010218</c:v>
                </c:pt>
                <c:pt idx="389">
                  <c:v>14010219</c:v>
                </c:pt>
                <c:pt idx="390">
                  <c:v>14010220</c:v>
                </c:pt>
                <c:pt idx="391">
                  <c:v>14010221</c:v>
                </c:pt>
                <c:pt idx="392">
                  <c:v>14010224</c:v>
                </c:pt>
                <c:pt idx="393">
                  <c:v>14010225</c:v>
                </c:pt>
                <c:pt idx="394">
                  <c:v>14010226</c:v>
                </c:pt>
                <c:pt idx="395">
                  <c:v>14010227</c:v>
                </c:pt>
                <c:pt idx="396">
                  <c:v>14010228</c:v>
                </c:pt>
                <c:pt idx="397">
                  <c:v>14010231</c:v>
                </c:pt>
                <c:pt idx="398">
                  <c:v>14010301</c:v>
                </c:pt>
                <c:pt idx="399">
                  <c:v>14010302</c:v>
                </c:pt>
                <c:pt idx="400">
                  <c:v>14010303</c:v>
                </c:pt>
                <c:pt idx="401">
                  <c:v>14010304</c:v>
                </c:pt>
                <c:pt idx="402">
                  <c:v>14010307</c:v>
                </c:pt>
                <c:pt idx="403">
                  <c:v>14010308</c:v>
                </c:pt>
                <c:pt idx="404">
                  <c:v>14010309</c:v>
                </c:pt>
                <c:pt idx="405">
                  <c:v>14010310</c:v>
                </c:pt>
                <c:pt idx="406">
                  <c:v>14010311</c:v>
                </c:pt>
                <c:pt idx="407">
                  <c:v>14010316</c:v>
                </c:pt>
                <c:pt idx="408">
                  <c:v>14010317</c:v>
                </c:pt>
                <c:pt idx="409">
                  <c:v>14010318</c:v>
                </c:pt>
                <c:pt idx="410">
                  <c:v>14010321</c:v>
                </c:pt>
                <c:pt idx="411">
                  <c:v>14010322</c:v>
                </c:pt>
                <c:pt idx="412">
                  <c:v>14010323</c:v>
                </c:pt>
                <c:pt idx="413">
                  <c:v>14010324</c:v>
                </c:pt>
                <c:pt idx="414">
                  <c:v>14010325</c:v>
                </c:pt>
                <c:pt idx="415">
                  <c:v>14010328</c:v>
                </c:pt>
                <c:pt idx="416">
                  <c:v>14010329</c:v>
                </c:pt>
                <c:pt idx="417">
                  <c:v>14010330</c:v>
                </c:pt>
                <c:pt idx="418">
                  <c:v>14010331</c:v>
                </c:pt>
                <c:pt idx="419">
                  <c:v>14010401</c:v>
                </c:pt>
                <c:pt idx="420">
                  <c:v>14010404</c:v>
                </c:pt>
                <c:pt idx="421">
                  <c:v>14010405</c:v>
                </c:pt>
                <c:pt idx="422">
                  <c:v>14010406</c:v>
                </c:pt>
                <c:pt idx="423">
                  <c:v>14010407</c:v>
                </c:pt>
                <c:pt idx="424">
                  <c:v>14010408</c:v>
                </c:pt>
                <c:pt idx="425">
                  <c:v>14010411</c:v>
                </c:pt>
                <c:pt idx="426">
                  <c:v>14010412</c:v>
                </c:pt>
                <c:pt idx="427">
                  <c:v>14010413</c:v>
                </c:pt>
                <c:pt idx="428">
                  <c:v>14010414</c:v>
                </c:pt>
                <c:pt idx="429">
                  <c:v>14010415</c:v>
                </c:pt>
                <c:pt idx="430">
                  <c:v>14010418</c:v>
                </c:pt>
                <c:pt idx="431">
                  <c:v>14010420</c:v>
                </c:pt>
                <c:pt idx="432">
                  <c:v>14010421</c:v>
                </c:pt>
                <c:pt idx="433">
                  <c:v>14010422</c:v>
                </c:pt>
                <c:pt idx="434">
                  <c:v>14010425</c:v>
                </c:pt>
                <c:pt idx="435">
                  <c:v>14010426</c:v>
                </c:pt>
                <c:pt idx="436">
                  <c:v>14010428</c:v>
                </c:pt>
                <c:pt idx="437">
                  <c:v>14010429</c:v>
                </c:pt>
                <c:pt idx="438">
                  <c:v>14010501</c:v>
                </c:pt>
                <c:pt idx="439">
                  <c:v>14010502</c:v>
                </c:pt>
                <c:pt idx="440">
                  <c:v>14010503</c:v>
                </c:pt>
                <c:pt idx="441">
                  <c:v>14010504</c:v>
                </c:pt>
                <c:pt idx="442">
                  <c:v>14010505</c:v>
                </c:pt>
                <c:pt idx="443">
                  <c:v>14010508</c:v>
                </c:pt>
                <c:pt idx="444">
                  <c:v>14010509</c:v>
                </c:pt>
                <c:pt idx="445">
                  <c:v>14010510</c:v>
                </c:pt>
                <c:pt idx="446">
                  <c:v>14010511</c:v>
                </c:pt>
                <c:pt idx="447">
                  <c:v>14010512</c:v>
                </c:pt>
                <c:pt idx="448">
                  <c:v>14010515</c:v>
                </c:pt>
                <c:pt idx="449">
                  <c:v>14010518</c:v>
                </c:pt>
                <c:pt idx="450">
                  <c:v>14010519</c:v>
                </c:pt>
                <c:pt idx="451">
                  <c:v>14010522</c:v>
                </c:pt>
                <c:pt idx="452">
                  <c:v>14010523</c:v>
                </c:pt>
                <c:pt idx="453">
                  <c:v>14010524</c:v>
                </c:pt>
                <c:pt idx="454">
                  <c:v>14010525</c:v>
                </c:pt>
                <c:pt idx="455">
                  <c:v>14010526</c:v>
                </c:pt>
                <c:pt idx="456">
                  <c:v>14010529</c:v>
                </c:pt>
                <c:pt idx="457">
                  <c:v>14010530</c:v>
                </c:pt>
                <c:pt idx="458">
                  <c:v>14010531</c:v>
                </c:pt>
                <c:pt idx="459">
                  <c:v>14010601</c:v>
                </c:pt>
                <c:pt idx="460">
                  <c:v>14010602</c:v>
                </c:pt>
                <c:pt idx="461">
                  <c:v>14010605</c:v>
                </c:pt>
                <c:pt idx="462">
                  <c:v>14010606</c:v>
                </c:pt>
                <c:pt idx="463">
                  <c:v>14010607</c:v>
                </c:pt>
                <c:pt idx="464">
                  <c:v>14010608</c:v>
                </c:pt>
                <c:pt idx="465">
                  <c:v>14010609</c:v>
                </c:pt>
                <c:pt idx="466">
                  <c:v>14010612</c:v>
                </c:pt>
                <c:pt idx="467">
                  <c:v>14010613</c:v>
                </c:pt>
                <c:pt idx="468">
                  <c:v>14010614</c:v>
                </c:pt>
                <c:pt idx="469">
                  <c:v>14010615</c:v>
                </c:pt>
                <c:pt idx="470">
                  <c:v>14010616</c:v>
                </c:pt>
                <c:pt idx="471">
                  <c:v>14010619</c:v>
                </c:pt>
                <c:pt idx="472">
                  <c:v>14010620</c:v>
                </c:pt>
                <c:pt idx="473">
                  <c:v>14010621</c:v>
                </c:pt>
                <c:pt idx="474">
                  <c:v>14010622</c:v>
                </c:pt>
                <c:pt idx="475">
                  <c:v>14010623</c:v>
                </c:pt>
                <c:pt idx="476">
                  <c:v>14010627</c:v>
                </c:pt>
                <c:pt idx="477">
                  <c:v>14010628</c:v>
                </c:pt>
                <c:pt idx="478">
                  <c:v>14010629</c:v>
                </c:pt>
                <c:pt idx="479">
                  <c:v>14010630</c:v>
                </c:pt>
                <c:pt idx="480">
                  <c:v>14010702</c:v>
                </c:pt>
                <c:pt idx="481">
                  <c:v>14010704</c:v>
                </c:pt>
                <c:pt idx="482">
                  <c:v>14010706</c:v>
                </c:pt>
                <c:pt idx="483">
                  <c:v>14010709</c:v>
                </c:pt>
                <c:pt idx="484">
                  <c:v>14010710</c:v>
                </c:pt>
                <c:pt idx="485">
                  <c:v>14010711</c:v>
                </c:pt>
                <c:pt idx="486">
                  <c:v>14010712</c:v>
                </c:pt>
                <c:pt idx="487">
                  <c:v>14010716</c:v>
                </c:pt>
                <c:pt idx="488">
                  <c:v>14010717</c:v>
                </c:pt>
                <c:pt idx="489">
                  <c:v>14010718</c:v>
                </c:pt>
                <c:pt idx="490">
                  <c:v>14010719</c:v>
                </c:pt>
                <c:pt idx="491">
                  <c:v>14010720</c:v>
                </c:pt>
                <c:pt idx="492">
                  <c:v>14010723</c:v>
                </c:pt>
                <c:pt idx="493">
                  <c:v>14010724</c:v>
                </c:pt>
                <c:pt idx="494">
                  <c:v>14010725</c:v>
                </c:pt>
                <c:pt idx="495">
                  <c:v>14010726</c:v>
                </c:pt>
                <c:pt idx="496">
                  <c:v>14010727</c:v>
                </c:pt>
                <c:pt idx="497">
                  <c:v>14010730</c:v>
                </c:pt>
                <c:pt idx="498">
                  <c:v>14010801</c:v>
                </c:pt>
                <c:pt idx="499">
                  <c:v>14010802</c:v>
                </c:pt>
                <c:pt idx="500">
                  <c:v>14010803</c:v>
                </c:pt>
                <c:pt idx="501">
                  <c:v>14010804</c:v>
                </c:pt>
                <c:pt idx="502">
                  <c:v>14010807</c:v>
                </c:pt>
                <c:pt idx="503">
                  <c:v>14010808</c:v>
                </c:pt>
                <c:pt idx="504">
                  <c:v>14010809</c:v>
                </c:pt>
                <c:pt idx="505">
                  <c:v>14010810</c:v>
                </c:pt>
                <c:pt idx="506">
                  <c:v>14010811</c:v>
                </c:pt>
                <c:pt idx="507">
                  <c:v>14010814</c:v>
                </c:pt>
                <c:pt idx="508">
                  <c:v>14010815</c:v>
                </c:pt>
                <c:pt idx="509">
                  <c:v>14010816</c:v>
                </c:pt>
                <c:pt idx="510">
                  <c:v>14010817</c:v>
                </c:pt>
                <c:pt idx="511">
                  <c:v>14010818</c:v>
                </c:pt>
                <c:pt idx="512">
                  <c:v>14010821</c:v>
                </c:pt>
                <c:pt idx="513">
                  <c:v>14010822</c:v>
                </c:pt>
                <c:pt idx="514">
                  <c:v>14010823</c:v>
                </c:pt>
                <c:pt idx="515">
                  <c:v>14010824</c:v>
                </c:pt>
                <c:pt idx="516">
                  <c:v>14010825</c:v>
                </c:pt>
                <c:pt idx="517">
                  <c:v>14010828</c:v>
                </c:pt>
                <c:pt idx="518">
                  <c:v>14010829</c:v>
                </c:pt>
                <c:pt idx="519">
                  <c:v>14010830</c:v>
                </c:pt>
                <c:pt idx="520">
                  <c:v>14010901</c:v>
                </c:pt>
                <c:pt idx="521">
                  <c:v>14010902</c:v>
                </c:pt>
                <c:pt idx="522">
                  <c:v>14010905</c:v>
                </c:pt>
                <c:pt idx="523">
                  <c:v>14010906</c:v>
                </c:pt>
                <c:pt idx="524">
                  <c:v>14010907</c:v>
                </c:pt>
                <c:pt idx="525">
                  <c:v>14010908</c:v>
                </c:pt>
                <c:pt idx="526">
                  <c:v>14010909</c:v>
                </c:pt>
                <c:pt idx="527">
                  <c:v>14010912</c:v>
                </c:pt>
                <c:pt idx="528">
                  <c:v>14010913</c:v>
                </c:pt>
                <c:pt idx="529">
                  <c:v>14010914</c:v>
                </c:pt>
                <c:pt idx="530">
                  <c:v>14010915</c:v>
                </c:pt>
                <c:pt idx="531">
                  <c:v>14010916</c:v>
                </c:pt>
                <c:pt idx="532">
                  <c:v>14010919</c:v>
                </c:pt>
                <c:pt idx="533">
                  <c:v>14010920</c:v>
                </c:pt>
                <c:pt idx="534">
                  <c:v>14010921</c:v>
                </c:pt>
                <c:pt idx="535">
                  <c:v>14010922</c:v>
                </c:pt>
                <c:pt idx="536">
                  <c:v>14010923</c:v>
                </c:pt>
                <c:pt idx="537">
                  <c:v>14010926</c:v>
                </c:pt>
                <c:pt idx="538">
                  <c:v>14010927</c:v>
                </c:pt>
                <c:pt idx="539">
                  <c:v>14010928</c:v>
                </c:pt>
                <c:pt idx="540">
                  <c:v>14010929</c:v>
                </c:pt>
                <c:pt idx="541">
                  <c:v>14010930</c:v>
                </c:pt>
                <c:pt idx="542">
                  <c:v>14011003</c:v>
                </c:pt>
                <c:pt idx="543">
                  <c:v>14011004</c:v>
                </c:pt>
                <c:pt idx="544">
                  <c:v>14011005</c:v>
                </c:pt>
                <c:pt idx="545">
                  <c:v>14011007</c:v>
                </c:pt>
                <c:pt idx="546">
                  <c:v>14011010</c:v>
                </c:pt>
                <c:pt idx="547">
                  <c:v>14011011</c:v>
                </c:pt>
                <c:pt idx="548">
                  <c:v>14011012</c:v>
                </c:pt>
                <c:pt idx="549">
                  <c:v>14011013</c:v>
                </c:pt>
                <c:pt idx="550">
                  <c:v>14011014</c:v>
                </c:pt>
                <c:pt idx="551">
                  <c:v>14011017</c:v>
                </c:pt>
                <c:pt idx="552">
                  <c:v>14011018</c:v>
                </c:pt>
                <c:pt idx="553">
                  <c:v>14011019</c:v>
                </c:pt>
                <c:pt idx="554">
                  <c:v>14011020</c:v>
                </c:pt>
                <c:pt idx="555">
                  <c:v>14011021</c:v>
                </c:pt>
                <c:pt idx="556">
                  <c:v>14011024</c:v>
                </c:pt>
                <c:pt idx="557">
                  <c:v>14011026</c:v>
                </c:pt>
                <c:pt idx="558">
                  <c:v>14011027</c:v>
                </c:pt>
                <c:pt idx="559">
                  <c:v>14011028</c:v>
                </c:pt>
                <c:pt idx="560">
                  <c:v>14011101</c:v>
                </c:pt>
                <c:pt idx="561">
                  <c:v>14011102</c:v>
                </c:pt>
                <c:pt idx="562">
                  <c:v>14011103</c:v>
                </c:pt>
                <c:pt idx="563">
                  <c:v>14011104</c:v>
                </c:pt>
                <c:pt idx="564">
                  <c:v>14011105</c:v>
                </c:pt>
                <c:pt idx="565">
                  <c:v>14011108</c:v>
                </c:pt>
                <c:pt idx="566">
                  <c:v>14011109</c:v>
                </c:pt>
                <c:pt idx="567">
                  <c:v>14011110</c:v>
                </c:pt>
                <c:pt idx="568">
                  <c:v>14011111</c:v>
                </c:pt>
                <c:pt idx="569">
                  <c:v>14011112</c:v>
                </c:pt>
                <c:pt idx="570">
                  <c:v>14011116</c:v>
                </c:pt>
                <c:pt idx="571">
                  <c:v>14011117</c:v>
                </c:pt>
                <c:pt idx="572">
                  <c:v>14011118</c:v>
                </c:pt>
                <c:pt idx="573">
                  <c:v>14011119</c:v>
                </c:pt>
                <c:pt idx="574">
                  <c:v>14011123</c:v>
                </c:pt>
                <c:pt idx="575">
                  <c:v>14011124</c:v>
                </c:pt>
                <c:pt idx="576">
                  <c:v>14011125</c:v>
                </c:pt>
                <c:pt idx="577">
                  <c:v>14011126</c:v>
                </c:pt>
                <c:pt idx="578">
                  <c:v>14011130</c:v>
                </c:pt>
                <c:pt idx="579">
                  <c:v>14011201</c:v>
                </c:pt>
                <c:pt idx="580">
                  <c:v>14011202</c:v>
                </c:pt>
                <c:pt idx="581">
                  <c:v>14011203</c:v>
                </c:pt>
                <c:pt idx="582">
                  <c:v>14011206</c:v>
                </c:pt>
                <c:pt idx="583">
                  <c:v>14011207</c:v>
                </c:pt>
                <c:pt idx="584">
                  <c:v>14011208</c:v>
                </c:pt>
                <c:pt idx="585">
                  <c:v>14011209</c:v>
                </c:pt>
                <c:pt idx="586">
                  <c:v>14011210</c:v>
                </c:pt>
                <c:pt idx="587">
                  <c:v>14011213</c:v>
                </c:pt>
                <c:pt idx="588">
                  <c:v>14011214</c:v>
                </c:pt>
                <c:pt idx="589">
                  <c:v>14011215</c:v>
                </c:pt>
                <c:pt idx="590">
                  <c:v>14011216</c:v>
                </c:pt>
                <c:pt idx="591">
                  <c:v>14011220</c:v>
                </c:pt>
                <c:pt idx="592">
                  <c:v>14011221</c:v>
                </c:pt>
                <c:pt idx="593">
                  <c:v>14011222</c:v>
                </c:pt>
                <c:pt idx="594">
                  <c:v>14011223</c:v>
                </c:pt>
                <c:pt idx="595">
                  <c:v>14011224</c:v>
                </c:pt>
                <c:pt idx="596">
                  <c:v>14011227</c:v>
                </c:pt>
                <c:pt idx="597">
                  <c:v>14011228</c:v>
                </c:pt>
                <c:pt idx="598">
                  <c:v>14020105</c:v>
                </c:pt>
                <c:pt idx="599">
                  <c:v>14020106</c:v>
                </c:pt>
                <c:pt idx="600">
                  <c:v>14020107</c:v>
                </c:pt>
                <c:pt idx="601">
                  <c:v>14020108</c:v>
                </c:pt>
                <c:pt idx="602">
                  <c:v>14020109</c:v>
                </c:pt>
                <c:pt idx="603">
                  <c:v>14020114</c:v>
                </c:pt>
                <c:pt idx="604">
                  <c:v>14020115</c:v>
                </c:pt>
                <c:pt idx="605">
                  <c:v>14020116</c:v>
                </c:pt>
                <c:pt idx="606">
                  <c:v>14020119</c:v>
                </c:pt>
                <c:pt idx="607">
                  <c:v>14020120</c:v>
                </c:pt>
                <c:pt idx="608">
                  <c:v>14020121</c:v>
                </c:pt>
                <c:pt idx="609">
                  <c:v>14020122</c:v>
                </c:pt>
                <c:pt idx="610">
                  <c:v>14020126</c:v>
                </c:pt>
                <c:pt idx="611">
                  <c:v>14020127</c:v>
                </c:pt>
                <c:pt idx="612">
                  <c:v>14020128</c:v>
                </c:pt>
                <c:pt idx="613">
                  <c:v>14020129</c:v>
                </c:pt>
                <c:pt idx="614">
                  <c:v>14020130</c:v>
                </c:pt>
                <c:pt idx="615">
                  <c:v>14020204</c:v>
                </c:pt>
                <c:pt idx="616">
                  <c:v>14020205</c:v>
                </c:pt>
                <c:pt idx="617">
                  <c:v>14020206</c:v>
                </c:pt>
                <c:pt idx="618">
                  <c:v>14020209</c:v>
                </c:pt>
                <c:pt idx="619">
                  <c:v>14020210</c:v>
                </c:pt>
                <c:pt idx="620">
                  <c:v>14020211</c:v>
                </c:pt>
                <c:pt idx="621">
                  <c:v>14020212</c:v>
                </c:pt>
                <c:pt idx="622">
                  <c:v>14020213</c:v>
                </c:pt>
                <c:pt idx="623">
                  <c:v>14020216</c:v>
                </c:pt>
                <c:pt idx="624">
                  <c:v>14020217</c:v>
                </c:pt>
                <c:pt idx="625">
                  <c:v>14020218</c:v>
                </c:pt>
                <c:pt idx="626">
                  <c:v>14020219</c:v>
                </c:pt>
                <c:pt idx="627">
                  <c:v>14020220</c:v>
                </c:pt>
                <c:pt idx="628">
                  <c:v>14020223</c:v>
                </c:pt>
                <c:pt idx="629">
                  <c:v>14020224</c:v>
                </c:pt>
                <c:pt idx="630">
                  <c:v>14020225</c:v>
                </c:pt>
                <c:pt idx="631">
                  <c:v>14020227</c:v>
                </c:pt>
                <c:pt idx="632">
                  <c:v>14020230</c:v>
                </c:pt>
                <c:pt idx="633">
                  <c:v>14020231</c:v>
                </c:pt>
                <c:pt idx="634">
                  <c:v>14020301</c:v>
                </c:pt>
                <c:pt idx="635">
                  <c:v>14020302</c:v>
                </c:pt>
                <c:pt idx="636">
                  <c:v>14020303</c:v>
                </c:pt>
                <c:pt idx="637">
                  <c:v>14020306</c:v>
                </c:pt>
                <c:pt idx="638">
                  <c:v>14020307</c:v>
                </c:pt>
                <c:pt idx="639">
                  <c:v>14020308</c:v>
                </c:pt>
                <c:pt idx="640">
                  <c:v>14020309</c:v>
                </c:pt>
                <c:pt idx="641">
                  <c:v>14020310</c:v>
                </c:pt>
                <c:pt idx="642">
                  <c:v>14020313</c:v>
                </c:pt>
                <c:pt idx="643">
                  <c:v>14020316</c:v>
                </c:pt>
                <c:pt idx="644">
                  <c:v>14020317</c:v>
                </c:pt>
                <c:pt idx="645">
                  <c:v>14020320</c:v>
                </c:pt>
                <c:pt idx="646">
                  <c:v>14020321</c:v>
                </c:pt>
                <c:pt idx="647">
                  <c:v>14020322</c:v>
                </c:pt>
                <c:pt idx="648">
                  <c:v>14020323</c:v>
                </c:pt>
                <c:pt idx="649">
                  <c:v>14020324</c:v>
                </c:pt>
                <c:pt idx="650">
                  <c:v>14020327</c:v>
                </c:pt>
                <c:pt idx="651">
                  <c:v>14020328</c:v>
                </c:pt>
                <c:pt idx="652">
                  <c:v>14020329</c:v>
                </c:pt>
                <c:pt idx="653">
                  <c:v>14020330</c:v>
                </c:pt>
                <c:pt idx="654">
                  <c:v>14020331</c:v>
                </c:pt>
                <c:pt idx="655">
                  <c:v>14020403</c:v>
                </c:pt>
                <c:pt idx="656">
                  <c:v>14020404</c:v>
                </c:pt>
                <c:pt idx="657">
                  <c:v>14020405</c:v>
                </c:pt>
                <c:pt idx="658">
                  <c:v>14020406</c:v>
                </c:pt>
                <c:pt idx="659">
                  <c:v>14020407</c:v>
                </c:pt>
                <c:pt idx="660">
                  <c:v>14020410</c:v>
                </c:pt>
                <c:pt idx="661">
                  <c:v>14020411</c:v>
                </c:pt>
                <c:pt idx="662">
                  <c:v>14020412</c:v>
                </c:pt>
                <c:pt idx="663">
                  <c:v>14020413</c:v>
                </c:pt>
                <c:pt idx="664">
                  <c:v>14020414</c:v>
                </c:pt>
                <c:pt idx="665">
                  <c:v>14020417</c:v>
                </c:pt>
                <c:pt idx="666">
                  <c:v>14020418</c:v>
                </c:pt>
                <c:pt idx="667">
                  <c:v>14020419</c:v>
                </c:pt>
                <c:pt idx="668">
                  <c:v>14020420</c:v>
                </c:pt>
                <c:pt idx="669">
                  <c:v>14020421</c:v>
                </c:pt>
                <c:pt idx="670">
                  <c:v>14020424</c:v>
                </c:pt>
                <c:pt idx="671">
                  <c:v>14020425</c:v>
                </c:pt>
                <c:pt idx="672">
                  <c:v>14020426</c:v>
                </c:pt>
                <c:pt idx="673">
                  <c:v>14020427</c:v>
                </c:pt>
                <c:pt idx="674">
                  <c:v>14020428</c:v>
                </c:pt>
                <c:pt idx="675">
                  <c:v>14020431</c:v>
                </c:pt>
                <c:pt idx="676">
                  <c:v>14020501</c:v>
                </c:pt>
                <c:pt idx="677">
                  <c:v>14020502</c:v>
                </c:pt>
                <c:pt idx="678">
                  <c:v>14020503</c:v>
                </c:pt>
                <c:pt idx="679">
                  <c:v>14020504</c:v>
                </c:pt>
                <c:pt idx="680">
                  <c:v>14020507</c:v>
                </c:pt>
                <c:pt idx="681">
                  <c:v>14020508</c:v>
                </c:pt>
                <c:pt idx="682">
                  <c:v>14020509</c:v>
                </c:pt>
                <c:pt idx="683">
                  <c:v>14020510</c:v>
                </c:pt>
                <c:pt idx="684">
                  <c:v>14020514</c:v>
                </c:pt>
                <c:pt idx="685">
                  <c:v>14020515</c:v>
                </c:pt>
                <c:pt idx="686">
                  <c:v>14020516</c:v>
                </c:pt>
                <c:pt idx="687">
                  <c:v>14020517</c:v>
                </c:pt>
                <c:pt idx="688">
                  <c:v>14020518</c:v>
                </c:pt>
                <c:pt idx="689">
                  <c:v>14020521</c:v>
                </c:pt>
                <c:pt idx="690">
                  <c:v>14020522</c:v>
                </c:pt>
                <c:pt idx="691">
                  <c:v>14020523</c:v>
                </c:pt>
                <c:pt idx="692">
                  <c:v>14020524</c:v>
                </c:pt>
                <c:pt idx="693">
                  <c:v>14020525</c:v>
                </c:pt>
                <c:pt idx="694">
                  <c:v>14020528</c:v>
                </c:pt>
                <c:pt idx="695">
                  <c:v>14020529</c:v>
                </c:pt>
                <c:pt idx="696">
                  <c:v>14020530</c:v>
                </c:pt>
                <c:pt idx="697">
                  <c:v>14020531</c:v>
                </c:pt>
                <c:pt idx="698">
                  <c:v>14020601</c:v>
                </c:pt>
                <c:pt idx="699">
                  <c:v>14020604</c:v>
                </c:pt>
                <c:pt idx="700">
                  <c:v>14020605</c:v>
                </c:pt>
                <c:pt idx="701">
                  <c:v>14020606</c:v>
                </c:pt>
                <c:pt idx="702">
                  <c:v>14020607</c:v>
                </c:pt>
                <c:pt idx="703">
                  <c:v>14020608</c:v>
                </c:pt>
                <c:pt idx="704">
                  <c:v>14020611</c:v>
                </c:pt>
                <c:pt idx="705">
                  <c:v>14020612</c:v>
                </c:pt>
                <c:pt idx="706">
                  <c:v>14020613</c:v>
                </c:pt>
                <c:pt idx="707">
                  <c:v>14020614</c:v>
                </c:pt>
                <c:pt idx="708">
                  <c:v>14020618</c:v>
                </c:pt>
                <c:pt idx="709">
                  <c:v>14020619</c:v>
                </c:pt>
                <c:pt idx="710">
                  <c:v>14020620</c:v>
                </c:pt>
                <c:pt idx="711">
                  <c:v>14020621</c:v>
                </c:pt>
                <c:pt idx="712">
                  <c:v>14020622</c:v>
                </c:pt>
                <c:pt idx="713">
                  <c:v>14020626</c:v>
                </c:pt>
                <c:pt idx="714">
                  <c:v>14020627</c:v>
                </c:pt>
                <c:pt idx="715">
                  <c:v>14020628</c:v>
                </c:pt>
                <c:pt idx="716">
                  <c:v>14020629</c:v>
                </c:pt>
                <c:pt idx="717">
                  <c:v>14020701</c:v>
                </c:pt>
                <c:pt idx="718">
                  <c:v>14020703</c:v>
                </c:pt>
                <c:pt idx="719">
                  <c:v>14020704</c:v>
                </c:pt>
                <c:pt idx="720">
                  <c:v>14020705</c:v>
                </c:pt>
                <c:pt idx="721">
                  <c:v>14020708</c:v>
                </c:pt>
                <c:pt idx="722">
                  <c:v>14020709</c:v>
                </c:pt>
                <c:pt idx="723">
                  <c:v>14020710</c:v>
                </c:pt>
                <c:pt idx="724">
                  <c:v>14020712</c:v>
                </c:pt>
                <c:pt idx="725">
                  <c:v>14020715</c:v>
                </c:pt>
                <c:pt idx="726">
                  <c:v>14020716</c:v>
                </c:pt>
                <c:pt idx="727">
                  <c:v>14020717</c:v>
                </c:pt>
                <c:pt idx="728">
                  <c:v>14020718</c:v>
                </c:pt>
                <c:pt idx="729">
                  <c:v>14020719</c:v>
                </c:pt>
                <c:pt idx="730">
                  <c:v>14020722</c:v>
                </c:pt>
                <c:pt idx="731">
                  <c:v>14020723</c:v>
                </c:pt>
                <c:pt idx="732">
                  <c:v>14020724</c:v>
                </c:pt>
                <c:pt idx="733">
                  <c:v>14020725</c:v>
                </c:pt>
                <c:pt idx="734">
                  <c:v>14020726</c:v>
                </c:pt>
                <c:pt idx="735">
                  <c:v>14020729</c:v>
                </c:pt>
                <c:pt idx="736">
                  <c:v>14020730</c:v>
                </c:pt>
                <c:pt idx="737">
                  <c:v>14020801</c:v>
                </c:pt>
                <c:pt idx="738">
                  <c:v>14020802</c:v>
                </c:pt>
                <c:pt idx="739">
                  <c:v>14020803</c:v>
                </c:pt>
                <c:pt idx="740">
                  <c:v>14020806</c:v>
                </c:pt>
                <c:pt idx="741">
                  <c:v>14020807</c:v>
                </c:pt>
                <c:pt idx="742">
                  <c:v>14020808</c:v>
                </c:pt>
                <c:pt idx="743">
                  <c:v>14020809</c:v>
                </c:pt>
                <c:pt idx="744">
                  <c:v>14020810</c:v>
                </c:pt>
                <c:pt idx="745">
                  <c:v>14020813</c:v>
                </c:pt>
                <c:pt idx="746">
                  <c:v>14020814</c:v>
                </c:pt>
                <c:pt idx="747">
                  <c:v>14020815</c:v>
                </c:pt>
                <c:pt idx="748">
                  <c:v>14020816</c:v>
                </c:pt>
                <c:pt idx="749">
                  <c:v>14020817</c:v>
                </c:pt>
                <c:pt idx="750">
                  <c:v>14020820</c:v>
                </c:pt>
                <c:pt idx="751">
                  <c:v>14020821</c:v>
                </c:pt>
                <c:pt idx="752">
                  <c:v>14020822</c:v>
                </c:pt>
                <c:pt idx="753">
                  <c:v>14020823</c:v>
                </c:pt>
                <c:pt idx="754">
                  <c:v>14020824</c:v>
                </c:pt>
                <c:pt idx="755">
                  <c:v>14020827</c:v>
                </c:pt>
                <c:pt idx="756">
                  <c:v>14020828</c:v>
                </c:pt>
                <c:pt idx="757">
                  <c:v>14020829</c:v>
                </c:pt>
                <c:pt idx="758">
                  <c:v>14020830</c:v>
                </c:pt>
                <c:pt idx="759">
                  <c:v>14020901</c:v>
                </c:pt>
                <c:pt idx="760">
                  <c:v>14020904</c:v>
                </c:pt>
                <c:pt idx="761">
                  <c:v>14020905</c:v>
                </c:pt>
                <c:pt idx="762">
                  <c:v>14020906</c:v>
                </c:pt>
                <c:pt idx="763">
                  <c:v>14020907</c:v>
                </c:pt>
                <c:pt idx="764">
                  <c:v>14020908</c:v>
                </c:pt>
                <c:pt idx="765">
                  <c:v>14020911</c:v>
                </c:pt>
                <c:pt idx="766">
                  <c:v>14020912</c:v>
                </c:pt>
                <c:pt idx="767">
                  <c:v>14020913</c:v>
                </c:pt>
                <c:pt idx="768">
                  <c:v>14020914</c:v>
                </c:pt>
                <c:pt idx="769">
                  <c:v>14020915</c:v>
                </c:pt>
                <c:pt idx="770">
                  <c:v>14020918</c:v>
                </c:pt>
                <c:pt idx="771">
                  <c:v>14020919</c:v>
                </c:pt>
                <c:pt idx="772">
                  <c:v>14020920</c:v>
                </c:pt>
                <c:pt idx="773">
                  <c:v>14020921</c:v>
                </c:pt>
                <c:pt idx="774">
                  <c:v>14020922</c:v>
                </c:pt>
                <c:pt idx="775">
                  <c:v>14020925</c:v>
                </c:pt>
                <c:pt idx="776">
                  <c:v>14020927</c:v>
                </c:pt>
                <c:pt idx="777">
                  <c:v>14020928</c:v>
                </c:pt>
                <c:pt idx="778">
                  <c:v>14020929</c:v>
                </c:pt>
                <c:pt idx="779">
                  <c:v>14021002</c:v>
                </c:pt>
                <c:pt idx="780">
                  <c:v>14021003</c:v>
                </c:pt>
                <c:pt idx="781">
                  <c:v>14021004</c:v>
                </c:pt>
                <c:pt idx="782">
                  <c:v>14021005</c:v>
                </c:pt>
                <c:pt idx="783">
                  <c:v>14021006</c:v>
                </c:pt>
                <c:pt idx="784">
                  <c:v>14021009</c:v>
                </c:pt>
                <c:pt idx="785">
                  <c:v>14021010</c:v>
                </c:pt>
                <c:pt idx="786">
                  <c:v>14021011</c:v>
                </c:pt>
                <c:pt idx="787">
                  <c:v>14021012</c:v>
                </c:pt>
                <c:pt idx="788">
                  <c:v>14021013</c:v>
                </c:pt>
                <c:pt idx="789">
                  <c:v>14021016</c:v>
                </c:pt>
                <c:pt idx="790">
                  <c:v>14021017</c:v>
                </c:pt>
                <c:pt idx="791">
                  <c:v>14021018</c:v>
                </c:pt>
                <c:pt idx="792">
                  <c:v>14021019</c:v>
                </c:pt>
                <c:pt idx="793">
                  <c:v>14021020</c:v>
                </c:pt>
                <c:pt idx="794">
                  <c:v>14021023</c:v>
                </c:pt>
                <c:pt idx="795">
                  <c:v>14021024</c:v>
                </c:pt>
                <c:pt idx="796">
                  <c:v>14021025</c:v>
                </c:pt>
                <c:pt idx="797">
                  <c:v>14021026</c:v>
                </c:pt>
                <c:pt idx="798">
                  <c:v>14021027</c:v>
                </c:pt>
                <c:pt idx="799">
                  <c:v>14021030</c:v>
                </c:pt>
                <c:pt idx="800">
                  <c:v>14021101</c:v>
                </c:pt>
                <c:pt idx="801">
                  <c:v>14021102</c:v>
                </c:pt>
                <c:pt idx="802">
                  <c:v>14021103</c:v>
                </c:pt>
                <c:pt idx="803">
                  <c:v>14021104</c:v>
                </c:pt>
                <c:pt idx="804">
                  <c:v>14021107</c:v>
                </c:pt>
                <c:pt idx="805">
                  <c:v>14021108</c:v>
                </c:pt>
                <c:pt idx="806">
                  <c:v>14021109</c:v>
                </c:pt>
                <c:pt idx="807">
                  <c:v>14021110</c:v>
                </c:pt>
                <c:pt idx="808">
                  <c:v>14021111</c:v>
                </c:pt>
                <c:pt idx="809">
                  <c:v>14021114</c:v>
                </c:pt>
                <c:pt idx="810">
                  <c:v>14021115</c:v>
                </c:pt>
                <c:pt idx="811">
                  <c:v>14021116</c:v>
                </c:pt>
                <c:pt idx="812">
                  <c:v>14021117</c:v>
                </c:pt>
                <c:pt idx="813">
                  <c:v>14021118</c:v>
                </c:pt>
                <c:pt idx="814">
                  <c:v>14021121</c:v>
                </c:pt>
                <c:pt idx="815">
                  <c:v>14021123</c:v>
                </c:pt>
                <c:pt idx="816">
                  <c:v>14021124</c:v>
                </c:pt>
                <c:pt idx="817">
                  <c:v>14021125</c:v>
                </c:pt>
                <c:pt idx="818">
                  <c:v>14021128</c:v>
                </c:pt>
                <c:pt idx="819">
                  <c:v>14021129</c:v>
                </c:pt>
                <c:pt idx="820">
                  <c:v>14021130</c:v>
                </c:pt>
                <c:pt idx="821">
                  <c:v>14021201</c:v>
                </c:pt>
                <c:pt idx="822">
                  <c:v>14021202</c:v>
                </c:pt>
                <c:pt idx="823">
                  <c:v>14021205</c:v>
                </c:pt>
                <c:pt idx="824">
                  <c:v>14021207</c:v>
                </c:pt>
                <c:pt idx="825">
                  <c:v>14021208</c:v>
                </c:pt>
                <c:pt idx="826">
                  <c:v>14021209</c:v>
                </c:pt>
                <c:pt idx="827">
                  <c:v>14021212</c:v>
                </c:pt>
                <c:pt idx="828">
                  <c:v>14021213</c:v>
                </c:pt>
                <c:pt idx="829">
                  <c:v>14021214</c:v>
                </c:pt>
                <c:pt idx="830">
                  <c:v>14021215</c:v>
                </c:pt>
                <c:pt idx="831">
                  <c:v>14021216</c:v>
                </c:pt>
                <c:pt idx="832">
                  <c:v>14021219</c:v>
                </c:pt>
                <c:pt idx="833">
                  <c:v>14021220</c:v>
                </c:pt>
                <c:pt idx="834">
                  <c:v>14021221</c:v>
                </c:pt>
                <c:pt idx="835">
                  <c:v>14021222</c:v>
                </c:pt>
                <c:pt idx="836">
                  <c:v>14021223</c:v>
                </c:pt>
                <c:pt idx="837">
                  <c:v>14021226</c:v>
                </c:pt>
                <c:pt idx="838">
                  <c:v>14021227</c:v>
                </c:pt>
                <c:pt idx="839">
                  <c:v>14021228</c:v>
                </c:pt>
                <c:pt idx="840">
                  <c:v>14030105</c:v>
                </c:pt>
                <c:pt idx="841">
                  <c:v>14030106</c:v>
                </c:pt>
                <c:pt idx="842">
                  <c:v>14030107</c:v>
                </c:pt>
                <c:pt idx="843">
                  <c:v>14030108</c:v>
                </c:pt>
                <c:pt idx="844">
                  <c:v>14030111</c:v>
                </c:pt>
                <c:pt idx="845">
                  <c:v>14030114</c:v>
                </c:pt>
                <c:pt idx="846">
                  <c:v>14030115</c:v>
                </c:pt>
                <c:pt idx="847">
                  <c:v>14030118</c:v>
                </c:pt>
                <c:pt idx="848">
                  <c:v>14030119</c:v>
                </c:pt>
                <c:pt idx="849">
                  <c:v>14030120</c:v>
                </c:pt>
                <c:pt idx="850">
                  <c:v>14030121</c:v>
                </c:pt>
                <c:pt idx="851">
                  <c:v>14030125</c:v>
                </c:pt>
                <c:pt idx="852">
                  <c:v>14030126</c:v>
                </c:pt>
                <c:pt idx="853">
                  <c:v>14030127</c:v>
                </c:pt>
                <c:pt idx="854">
                  <c:v>14030128</c:v>
                </c:pt>
                <c:pt idx="855">
                  <c:v>14030129</c:v>
                </c:pt>
                <c:pt idx="856">
                  <c:v>14030201</c:v>
                </c:pt>
                <c:pt idx="857">
                  <c:v>14030202</c:v>
                </c:pt>
                <c:pt idx="858">
                  <c:v>14030203</c:v>
                </c:pt>
                <c:pt idx="859">
                  <c:v>14030204</c:v>
                </c:pt>
                <c:pt idx="860">
                  <c:v>14030205</c:v>
                </c:pt>
                <c:pt idx="861">
                  <c:v>14030208</c:v>
                </c:pt>
                <c:pt idx="862">
                  <c:v>14030209</c:v>
                </c:pt>
                <c:pt idx="863">
                  <c:v>14030210</c:v>
                </c:pt>
                <c:pt idx="864">
                  <c:v>14030211</c:v>
                </c:pt>
                <c:pt idx="865">
                  <c:v>14030212</c:v>
                </c:pt>
                <c:pt idx="866">
                  <c:v>14030216</c:v>
                </c:pt>
                <c:pt idx="867">
                  <c:v>14030217</c:v>
                </c:pt>
                <c:pt idx="868">
                  <c:v>14030218</c:v>
                </c:pt>
                <c:pt idx="869">
                  <c:v>14030219</c:v>
                </c:pt>
                <c:pt idx="870">
                  <c:v>14030222</c:v>
                </c:pt>
                <c:pt idx="871">
                  <c:v>14030223</c:v>
                </c:pt>
                <c:pt idx="872">
                  <c:v>14030224</c:v>
                </c:pt>
                <c:pt idx="873">
                  <c:v>14030225</c:v>
                </c:pt>
                <c:pt idx="874">
                  <c:v>14030226</c:v>
                </c:pt>
                <c:pt idx="875">
                  <c:v>14030229</c:v>
                </c:pt>
                <c:pt idx="876">
                  <c:v>14030230</c:v>
                </c:pt>
                <c:pt idx="877">
                  <c:v>14030301</c:v>
                </c:pt>
                <c:pt idx="878">
                  <c:v>14030305</c:v>
                </c:pt>
                <c:pt idx="879">
                  <c:v>14030306</c:v>
                </c:pt>
                <c:pt idx="880">
                  <c:v>14030307</c:v>
                </c:pt>
                <c:pt idx="881">
                  <c:v>14030308</c:v>
                </c:pt>
                <c:pt idx="882">
                  <c:v>14030309</c:v>
                </c:pt>
                <c:pt idx="883">
                  <c:v>14030312</c:v>
                </c:pt>
                <c:pt idx="884">
                  <c:v>14030313</c:v>
                </c:pt>
                <c:pt idx="885">
                  <c:v>14030316</c:v>
                </c:pt>
                <c:pt idx="886">
                  <c:v>14030319</c:v>
                </c:pt>
                <c:pt idx="887">
                  <c:v>14030320</c:v>
                </c:pt>
                <c:pt idx="888">
                  <c:v>14030321</c:v>
                </c:pt>
                <c:pt idx="889">
                  <c:v>14030322</c:v>
                </c:pt>
                <c:pt idx="890">
                  <c:v>14030323</c:v>
                </c:pt>
                <c:pt idx="891">
                  <c:v>14030326</c:v>
                </c:pt>
                <c:pt idx="892">
                  <c:v>14030327</c:v>
                </c:pt>
                <c:pt idx="893">
                  <c:v>14030329</c:v>
                </c:pt>
                <c:pt idx="894">
                  <c:v>14030330</c:v>
                </c:pt>
                <c:pt idx="895">
                  <c:v>14030402</c:v>
                </c:pt>
                <c:pt idx="896">
                  <c:v>14030403</c:v>
                </c:pt>
                <c:pt idx="897">
                  <c:v>14030404</c:v>
                </c:pt>
                <c:pt idx="898">
                  <c:v>14030406</c:v>
                </c:pt>
                <c:pt idx="899">
                  <c:v>14030409</c:v>
                </c:pt>
                <c:pt idx="900">
                  <c:v>14030410</c:v>
                </c:pt>
                <c:pt idx="901">
                  <c:v>14030411</c:v>
                </c:pt>
                <c:pt idx="902">
                  <c:v>14030412</c:v>
                </c:pt>
                <c:pt idx="903">
                  <c:v>14030413</c:v>
                </c:pt>
                <c:pt idx="904">
                  <c:v>14030416</c:v>
                </c:pt>
                <c:pt idx="905">
                  <c:v>14030417</c:v>
                </c:pt>
                <c:pt idx="906">
                  <c:v>14030418</c:v>
                </c:pt>
                <c:pt idx="907">
                  <c:v>14030419</c:v>
                </c:pt>
                <c:pt idx="908">
                  <c:v>14030420</c:v>
                </c:pt>
                <c:pt idx="909">
                  <c:v>14030423</c:v>
                </c:pt>
                <c:pt idx="910">
                  <c:v>14030424</c:v>
                </c:pt>
                <c:pt idx="911">
                  <c:v>14030427</c:v>
                </c:pt>
                <c:pt idx="912">
                  <c:v>14030430</c:v>
                </c:pt>
                <c:pt idx="913">
                  <c:v>14030431</c:v>
                </c:pt>
                <c:pt idx="914">
                  <c:v>14030501</c:v>
                </c:pt>
                <c:pt idx="915">
                  <c:v>14030502</c:v>
                </c:pt>
                <c:pt idx="916">
                  <c:v>14030503</c:v>
                </c:pt>
                <c:pt idx="917">
                  <c:v>14030506</c:v>
                </c:pt>
                <c:pt idx="918">
                  <c:v>14030508</c:v>
                </c:pt>
                <c:pt idx="919">
                  <c:v>14030509</c:v>
                </c:pt>
                <c:pt idx="920">
                  <c:v>14030510</c:v>
                </c:pt>
                <c:pt idx="921">
                  <c:v>14030513</c:v>
                </c:pt>
                <c:pt idx="922">
                  <c:v>14030514</c:v>
                </c:pt>
                <c:pt idx="923">
                  <c:v>14030515</c:v>
                </c:pt>
                <c:pt idx="924">
                  <c:v>14030516</c:v>
                </c:pt>
                <c:pt idx="925">
                  <c:v>14030520</c:v>
                </c:pt>
                <c:pt idx="926">
                  <c:v>14030521</c:v>
                </c:pt>
                <c:pt idx="927">
                  <c:v>14030522</c:v>
                </c:pt>
                <c:pt idx="928">
                  <c:v>14030523</c:v>
                </c:pt>
                <c:pt idx="929">
                  <c:v>14030524</c:v>
                </c:pt>
                <c:pt idx="930">
                  <c:v>14030527</c:v>
                </c:pt>
                <c:pt idx="931">
                  <c:v>14030528</c:v>
                </c:pt>
                <c:pt idx="932">
                  <c:v>14030529</c:v>
                </c:pt>
                <c:pt idx="933">
                  <c:v>14030530</c:v>
                </c:pt>
                <c:pt idx="934">
                  <c:v>14030531</c:v>
                </c:pt>
                <c:pt idx="935">
                  <c:v>14030603</c:v>
                </c:pt>
                <c:pt idx="936">
                  <c:v>14030605</c:v>
                </c:pt>
                <c:pt idx="937">
                  <c:v>14030606</c:v>
                </c:pt>
                <c:pt idx="938">
                  <c:v>14030607</c:v>
                </c:pt>
                <c:pt idx="939">
                  <c:v>14030610</c:v>
                </c:pt>
                <c:pt idx="940">
                  <c:v>14030611</c:v>
                </c:pt>
                <c:pt idx="941">
                  <c:v>14030613</c:v>
                </c:pt>
                <c:pt idx="942">
                  <c:v>14030617</c:v>
                </c:pt>
                <c:pt idx="943">
                  <c:v>14030618</c:v>
                </c:pt>
                <c:pt idx="944">
                  <c:v>14030619</c:v>
                </c:pt>
                <c:pt idx="945">
                  <c:v>14030620</c:v>
                </c:pt>
                <c:pt idx="946">
                  <c:v>14030621</c:v>
                </c:pt>
                <c:pt idx="947">
                  <c:v>14030624</c:v>
                </c:pt>
                <c:pt idx="948">
                  <c:v>14030625</c:v>
                </c:pt>
                <c:pt idx="949">
                  <c:v>14030626</c:v>
                </c:pt>
                <c:pt idx="950">
                  <c:v>14030627</c:v>
                </c:pt>
                <c:pt idx="951">
                  <c:v>14030628</c:v>
                </c:pt>
                <c:pt idx="952">
                  <c:v>14030701</c:v>
                </c:pt>
                <c:pt idx="953">
                  <c:v>14030702</c:v>
                </c:pt>
                <c:pt idx="954">
                  <c:v>14030703</c:v>
                </c:pt>
                <c:pt idx="955">
                  <c:v>14030704</c:v>
                </c:pt>
                <c:pt idx="956">
                  <c:v>14030707</c:v>
                </c:pt>
                <c:pt idx="957">
                  <c:v>14030708</c:v>
                </c:pt>
                <c:pt idx="958">
                  <c:v>14030709</c:v>
                </c:pt>
                <c:pt idx="959">
                  <c:v>14030710</c:v>
                </c:pt>
                <c:pt idx="960">
                  <c:v>14030711</c:v>
                </c:pt>
                <c:pt idx="961">
                  <c:v>14030714</c:v>
                </c:pt>
                <c:pt idx="962">
                  <c:v>14030715</c:v>
                </c:pt>
                <c:pt idx="963">
                  <c:v>14030716</c:v>
                </c:pt>
                <c:pt idx="964">
                  <c:v>14030717</c:v>
                </c:pt>
                <c:pt idx="965">
                  <c:v>14030718</c:v>
                </c:pt>
                <c:pt idx="966">
                  <c:v>14030721</c:v>
                </c:pt>
                <c:pt idx="967">
                  <c:v>14030722</c:v>
                </c:pt>
                <c:pt idx="968">
                  <c:v>14030723</c:v>
                </c:pt>
                <c:pt idx="969">
                  <c:v>14030724</c:v>
                </c:pt>
                <c:pt idx="970">
                  <c:v>14030725</c:v>
                </c:pt>
                <c:pt idx="971">
                  <c:v>14030728</c:v>
                </c:pt>
                <c:pt idx="972">
                  <c:v>14030729</c:v>
                </c:pt>
                <c:pt idx="973">
                  <c:v>14030730</c:v>
                </c:pt>
                <c:pt idx="974">
                  <c:v>14030801</c:v>
                </c:pt>
                <c:pt idx="975">
                  <c:v>14030802</c:v>
                </c:pt>
                <c:pt idx="976">
                  <c:v>14030805</c:v>
                </c:pt>
                <c:pt idx="977">
                  <c:v>14030806</c:v>
                </c:pt>
                <c:pt idx="978">
                  <c:v>14030807</c:v>
                </c:pt>
                <c:pt idx="979">
                  <c:v>14030808</c:v>
                </c:pt>
                <c:pt idx="980">
                  <c:v>14030809</c:v>
                </c:pt>
                <c:pt idx="981">
                  <c:v>14030812</c:v>
                </c:pt>
                <c:pt idx="982">
                  <c:v>14030813</c:v>
                </c:pt>
                <c:pt idx="983">
                  <c:v>14030814</c:v>
                </c:pt>
                <c:pt idx="984">
                  <c:v>14030815</c:v>
                </c:pt>
                <c:pt idx="985">
                  <c:v>14030816</c:v>
                </c:pt>
                <c:pt idx="986">
                  <c:v>14030819</c:v>
                </c:pt>
                <c:pt idx="987">
                  <c:v>14030820</c:v>
                </c:pt>
                <c:pt idx="988">
                  <c:v>14030821</c:v>
                </c:pt>
                <c:pt idx="989">
                  <c:v>14030822</c:v>
                </c:pt>
                <c:pt idx="990">
                  <c:v>14030823</c:v>
                </c:pt>
                <c:pt idx="991">
                  <c:v>14030826</c:v>
                </c:pt>
                <c:pt idx="992">
                  <c:v>14030827</c:v>
                </c:pt>
                <c:pt idx="993">
                  <c:v>14030828</c:v>
                </c:pt>
                <c:pt idx="994">
                  <c:v>14030829</c:v>
                </c:pt>
                <c:pt idx="995">
                  <c:v>14030830</c:v>
                </c:pt>
                <c:pt idx="996">
                  <c:v>14030903</c:v>
                </c:pt>
                <c:pt idx="997">
                  <c:v>14030904</c:v>
                </c:pt>
                <c:pt idx="998">
                  <c:v>14030905</c:v>
                </c:pt>
                <c:pt idx="999">
                  <c:v>14030906</c:v>
                </c:pt>
                <c:pt idx="1000">
                  <c:v>14030907</c:v>
                </c:pt>
                <c:pt idx="1001">
                  <c:v>14030910</c:v>
                </c:pt>
                <c:pt idx="1002">
                  <c:v>14030911</c:v>
                </c:pt>
                <c:pt idx="1003">
                  <c:v>14030912</c:v>
                </c:pt>
                <c:pt idx="1004">
                  <c:v>14030913</c:v>
                </c:pt>
                <c:pt idx="1005">
                  <c:v>14030914</c:v>
                </c:pt>
                <c:pt idx="1006">
                  <c:v>14030917</c:v>
                </c:pt>
                <c:pt idx="1007">
                  <c:v>14030918</c:v>
                </c:pt>
                <c:pt idx="1008">
                  <c:v>14030919</c:v>
                </c:pt>
                <c:pt idx="1009">
                  <c:v>14030920</c:v>
                </c:pt>
                <c:pt idx="1010">
                  <c:v>14030921</c:v>
                </c:pt>
                <c:pt idx="1011">
                  <c:v>14030924</c:v>
                </c:pt>
                <c:pt idx="1012">
                  <c:v>14030925</c:v>
                </c:pt>
                <c:pt idx="1013">
                  <c:v>14030926</c:v>
                </c:pt>
                <c:pt idx="1014">
                  <c:v>14030927</c:v>
                </c:pt>
                <c:pt idx="1015">
                  <c:v>14030928</c:v>
                </c:pt>
                <c:pt idx="1016">
                  <c:v>14031001</c:v>
                </c:pt>
                <c:pt idx="1017">
                  <c:v>14031002</c:v>
                </c:pt>
                <c:pt idx="1018">
                  <c:v>14031003</c:v>
                </c:pt>
                <c:pt idx="1019">
                  <c:v>14031004</c:v>
                </c:pt>
                <c:pt idx="1020">
                  <c:v>14031005</c:v>
                </c:pt>
                <c:pt idx="1021">
                  <c:v>14031008</c:v>
                </c:pt>
                <c:pt idx="1022">
                  <c:v>14031009</c:v>
                </c:pt>
                <c:pt idx="1023">
                  <c:v>14031010</c:v>
                </c:pt>
                <c:pt idx="1024">
                  <c:v>14031011</c:v>
                </c:pt>
                <c:pt idx="1025">
                  <c:v>14031012</c:v>
                </c:pt>
                <c:pt idx="1026">
                  <c:v>14031015</c:v>
                </c:pt>
                <c:pt idx="1027">
                  <c:v>14031016</c:v>
                </c:pt>
                <c:pt idx="1028">
                  <c:v>14031017</c:v>
                </c:pt>
                <c:pt idx="1029">
                  <c:v>14031018</c:v>
                </c:pt>
                <c:pt idx="1030">
                  <c:v>14031019</c:v>
                </c:pt>
                <c:pt idx="1031">
                  <c:v>14031022</c:v>
                </c:pt>
                <c:pt idx="1032">
                  <c:v>14031023</c:v>
                </c:pt>
                <c:pt idx="1033">
                  <c:v>14031024</c:v>
                </c:pt>
                <c:pt idx="1034">
                  <c:v>14031026</c:v>
                </c:pt>
                <c:pt idx="1035">
                  <c:v>14031029</c:v>
                </c:pt>
                <c:pt idx="1036">
                  <c:v>14031030</c:v>
                </c:pt>
                <c:pt idx="1037">
                  <c:v>14031101</c:v>
                </c:pt>
                <c:pt idx="1038">
                  <c:v>14031102</c:v>
                </c:pt>
                <c:pt idx="1039">
                  <c:v>14031103</c:v>
                </c:pt>
                <c:pt idx="1040">
                  <c:v>14031106</c:v>
                </c:pt>
                <c:pt idx="1041">
                  <c:v>14031107</c:v>
                </c:pt>
                <c:pt idx="1042">
                  <c:v>14031108</c:v>
                </c:pt>
                <c:pt idx="1043">
                  <c:v>14031110</c:v>
                </c:pt>
                <c:pt idx="1044">
                  <c:v>14031113</c:v>
                </c:pt>
                <c:pt idx="1045">
                  <c:v>14031114</c:v>
                </c:pt>
                <c:pt idx="1046">
                  <c:v>14031115</c:v>
                </c:pt>
                <c:pt idx="1047">
                  <c:v>14031116</c:v>
                </c:pt>
                <c:pt idx="1048">
                  <c:v>14031117</c:v>
                </c:pt>
                <c:pt idx="1049">
                  <c:v>14031121</c:v>
                </c:pt>
                <c:pt idx="1050">
                  <c:v>14031123</c:v>
                </c:pt>
                <c:pt idx="1051">
                  <c:v>14031127</c:v>
                </c:pt>
                <c:pt idx="1052">
                  <c:v>14031128</c:v>
                </c:pt>
                <c:pt idx="1053">
                  <c:v>14031129</c:v>
                </c:pt>
                <c:pt idx="1054">
                  <c:v>14031130</c:v>
                </c:pt>
                <c:pt idx="1055">
                  <c:v>14031201</c:v>
                </c:pt>
                <c:pt idx="1056">
                  <c:v>14031204</c:v>
                </c:pt>
                <c:pt idx="1057">
                  <c:v>14031205</c:v>
                </c:pt>
                <c:pt idx="1058">
                  <c:v>14031206</c:v>
                </c:pt>
                <c:pt idx="1059">
                  <c:v>14031207</c:v>
                </c:pt>
                <c:pt idx="1060">
                  <c:v>14031208</c:v>
                </c:pt>
                <c:pt idx="1061">
                  <c:v>14031211</c:v>
                </c:pt>
                <c:pt idx="1062">
                  <c:v>14031212</c:v>
                </c:pt>
                <c:pt idx="1063">
                  <c:v>14031213</c:v>
                </c:pt>
                <c:pt idx="1064">
                  <c:v>14031214</c:v>
                </c:pt>
                <c:pt idx="1065">
                  <c:v>14031215</c:v>
                </c:pt>
                <c:pt idx="1066">
                  <c:v>14031218</c:v>
                </c:pt>
                <c:pt idx="1067">
                  <c:v>14031219</c:v>
                </c:pt>
                <c:pt idx="1068">
                  <c:v>14031220</c:v>
                </c:pt>
                <c:pt idx="1069">
                  <c:v>14031221</c:v>
                </c:pt>
                <c:pt idx="1070">
                  <c:v>14031222</c:v>
                </c:pt>
                <c:pt idx="1071">
                  <c:v>14031225</c:v>
                </c:pt>
                <c:pt idx="1072">
                  <c:v>14031226</c:v>
                </c:pt>
                <c:pt idx="1073">
                  <c:v>14031227</c:v>
                </c:pt>
                <c:pt idx="1074">
                  <c:v>14031228</c:v>
                </c:pt>
                <c:pt idx="1075">
                  <c:v>14040105</c:v>
                </c:pt>
                <c:pt idx="1076">
                  <c:v>14040106</c:v>
                </c:pt>
                <c:pt idx="1077">
                  <c:v>14040109</c:v>
                </c:pt>
                <c:pt idx="1078">
                  <c:v>14040110</c:v>
                </c:pt>
                <c:pt idx="1079">
                  <c:v>14040116</c:v>
                </c:pt>
                <c:pt idx="1080">
                  <c:v>14040117</c:v>
                </c:pt>
                <c:pt idx="1081">
                  <c:v>14040118</c:v>
                </c:pt>
                <c:pt idx="1082">
                  <c:v>14040119</c:v>
                </c:pt>
                <c:pt idx="1083">
                  <c:v>14040120</c:v>
                </c:pt>
                <c:pt idx="1084">
                  <c:v>14040123</c:v>
                </c:pt>
                <c:pt idx="1085">
                  <c:v>14040124</c:v>
                </c:pt>
                <c:pt idx="1086">
                  <c:v>14040125</c:v>
                </c:pt>
                <c:pt idx="1087">
                  <c:v>14040126</c:v>
                </c:pt>
                <c:pt idx="1088">
                  <c:v>14040127</c:v>
                </c:pt>
                <c:pt idx="1089">
                  <c:v>14040130</c:v>
                </c:pt>
                <c:pt idx="1090">
                  <c:v>14040131</c:v>
                </c:pt>
                <c:pt idx="1091">
                  <c:v>14040201</c:v>
                </c:pt>
                <c:pt idx="1092">
                  <c:v>14040202</c:v>
                </c:pt>
                <c:pt idx="1093">
                  <c:v>14040203</c:v>
                </c:pt>
                <c:pt idx="1094">
                  <c:v>14040206</c:v>
                </c:pt>
                <c:pt idx="1095">
                  <c:v>14040207</c:v>
                </c:pt>
                <c:pt idx="1096">
                  <c:v>14040208</c:v>
                </c:pt>
                <c:pt idx="1097">
                  <c:v>14040209</c:v>
                </c:pt>
                <c:pt idx="1098">
                  <c:v>14040210</c:v>
                </c:pt>
                <c:pt idx="1099">
                  <c:v>14040213</c:v>
                </c:pt>
                <c:pt idx="1100">
                  <c:v>14040214</c:v>
                </c:pt>
                <c:pt idx="1101">
                  <c:v>14040215</c:v>
                </c:pt>
                <c:pt idx="1102">
                  <c:v>14040216</c:v>
                </c:pt>
                <c:pt idx="1103">
                  <c:v>14040217</c:v>
                </c:pt>
                <c:pt idx="1104">
                  <c:v>14040220</c:v>
                </c:pt>
                <c:pt idx="1105">
                  <c:v>14040221</c:v>
                </c:pt>
                <c:pt idx="1106">
                  <c:v>14040222</c:v>
                </c:pt>
                <c:pt idx="1107">
                  <c:v>14040223</c:v>
                </c:pt>
                <c:pt idx="1108">
                  <c:v>14040224</c:v>
                </c:pt>
                <c:pt idx="1109">
                  <c:v>14040227</c:v>
                </c:pt>
                <c:pt idx="1110">
                  <c:v>14040228</c:v>
                </c:pt>
                <c:pt idx="1111">
                  <c:v>14040229</c:v>
                </c:pt>
                <c:pt idx="1112">
                  <c:v>14040230</c:v>
                </c:pt>
                <c:pt idx="1113">
                  <c:v>14040231</c:v>
                </c:pt>
                <c:pt idx="1114">
                  <c:v>14040303</c:v>
                </c:pt>
                <c:pt idx="1115">
                  <c:v>14040304</c:v>
                </c:pt>
                <c:pt idx="1116">
                  <c:v>14040305</c:v>
                </c:pt>
                <c:pt idx="1117">
                  <c:v>14040306</c:v>
                </c:pt>
                <c:pt idx="1118">
                  <c:v>14040307</c:v>
                </c:pt>
                <c:pt idx="1119">
                  <c:v>14040310</c:v>
                </c:pt>
                <c:pt idx="1120">
                  <c:v>14040311</c:v>
                </c:pt>
                <c:pt idx="1121">
                  <c:v>14040312</c:v>
                </c:pt>
                <c:pt idx="1122">
                  <c:v>14040313</c:v>
                </c:pt>
                <c:pt idx="1123">
                  <c:v>14040317</c:v>
                </c:pt>
                <c:pt idx="1124">
                  <c:v>14040318</c:v>
                </c:pt>
                <c:pt idx="1125">
                  <c:v>14040319</c:v>
                </c:pt>
                <c:pt idx="1126">
                  <c:v>14040320</c:v>
                </c:pt>
                <c:pt idx="1127">
                  <c:v>14040321</c:v>
                </c:pt>
                <c:pt idx="1128">
                  <c:v>14040407</c:v>
                </c:pt>
                <c:pt idx="1129">
                  <c:v>14040408</c:v>
                </c:pt>
                <c:pt idx="1130">
                  <c:v>14040410</c:v>
                </c:pt>
                <c:pt idx="1131">
                  <c:v>14040411</c:v>
                </c:pt>
                <c:pt idx="1132">
                  <c:v>14040416</c:v>
                </c:pt>
                <c:pt idx="1133">
                  <c:v>14040417</c:v>
                </c:pt>
                <c:pt idx="1134">
                  <c:v>14040418</c:v>
                </c:pt>
                <c:pt idx="1135">
                  <c:v>14040421</c:v>
                </c:pt>
                <c:pt idx="1136">
                  <c:v>14040422</c:v>
                </c:pt>
                <c:pt idx="1137">
                  <c:v>14040423</c:v>
                </c:pt>
                <c:pt idx="1138">
                  <c:v>14040424</c:v>
                </c:pt>
                <c:pt idx="1139">
                  <c:v>14040425</c:v>
                </c:pt>
                <c:pt idx="1140">
                  <c:v>14040428</c:v>
                </c:pt>
                <c:pt idx="1141">
                  <c:v>14040429</c:v>
                </c:pt>
                <c:pt idx="1142">
                  <c:v>14040430</c:v>
                </c:pt>
                <c:pt idx="1143">
                  <c:v>14040431</c:v>
                </c:pt>
                <c:pt idx="1144">
                  <c:v>14040501</c:v>
                </c:pt>
                <c:pt idx="1145">
                  <c:v>14040504</c:v>
                </c:pt>
                <c:pt idx="1146">
                  <c:v>14040505</c:v>
                </c:pt>
                <c:pt idx="1147">
                  <c:v>14040506</c:v>
                </c:pt>
                <c:pt idx="1148">
                  <c:v>14040507</c:v>
                </c:pt>
                <c:pt idx="1149">
                  <c:v>14040508</c:v>
                </c:pt>
                <c:pt idx="1150">
                  <c:v>14040511</c:v>
                </c:pt>
                <c:pt idx="1151">
                  <c:v>14040512</c:v>
                </c:pt>
                <c:pt idx="1152">
                  <c:v>14040513</c:v>
                </c:pt>
                <c:pt idx="1153">
                  <c:v>14040514</c:v>
                </c:pt>
                <c:pt idx="1154">
                  <c:v>14040515</c:v>
                </c:pt>
                <c:pt idx="1155">
                  <c:v>14040518</c:v>
                </c:pt>
                <c:pt idx="1156">
                  <c:v>14040519</c:v>
                </c:pt>
                <c:pt idx="1157">
                  <c:v>14040520</c:v>
                </c:pt>
                <c:pt idx="1158">
                  <c:v>14040521</c:v>
                </c:pt>
                <c:pt idx="1159">
                  <c:v>14040522</c:v>
                </c:pt>
                <c:pt idx="1160">
                  <c:v>14040525</c:v>
                </c:pt>
                <c:pt idx="1161">
                  <c:v>14040526</c:v>
                </c:pt>
                <c:pt idx="1162">
                  <c:v>14040527</c:v>
                </c:pt>
                <c:pt idx="1163">
                  <c:v>14040528</c:v>
                </c:pt>
                <c:pt idx="1164">
                  <c:v>14040529</c:v>
                </c:pt>
                <c:pt idx="1165">
                  <c:v>14040601</c:v>
                </c:pt>
                <c:pt idx="1166">
                  <c:v>14040603</c:v>
                </c:pt>
                <c:pt idx="1167">
                  <c:v>14040604</c:v>
                </c:pt>
                <c:pt idx="1168">
                  <c:v>14040605</c:v>
                </c:pt>
                <c:pt idx="1169">
                  <c:v>14040608</c:v>
                </c:pt>
                <c:pt idx="1170">
                  <c:v>14040609</c:v>
                </c:pt>
                <c:pt idx="1171">
                  <c:v>14040611</c:v>
                </c:pt>
                <c:pt idx="1172">
                  <c:v>14040612</c:v>
                </c:pt>
                <c:pt idx="1173">
                  <c:v>14040615</c:v>
                </c:pt>
                <c:pt idx="1174">
                  <c:v>14040616</c:v>
                </c:pt>
                <c:pt idx="1175">
                  <c:v>14040617</c:v>
                </c:pt>
                <c:pt idx="1176">
                  <c:v>14040618</c:v>
                </c:pt>
                <c:pt idx="1177">
                  <c:v>14040622</c:v>
                </c:pt>
                <c:pt idx="1178">
                  <c:v>14040623</c:v>
                </c:pt>
                <c:pt idx="1179">
                  <c:v>14040624</c:v>
                </c:pt>
                <c:pt idx="1180">
                  <c:v>14040625</c:v>
                </c:pt>
                <c:pt idx="1181">
                  <c:v>14040626</c:v>
                </c:pt>
                <c:pt idx="1182">
                  <c:v>14040629</c:v>
                </c:pt>
                <c:pt idx="1183">
                  <c:v>14040630</c:v>
                </c:pt>
                <c:pt idx="1184">
                  <c:v>14040631</c:v>
                </c:pt>
              </c:numCache>
            </c:numRef>
          </c:cat>
          <c:val>
            <c:numRef>
              <c:f>Parametric01!$C$3:$C$1187</c:f>
              <c:numCache>
                <c:formatCode>0.00%</c:formatCode>
                <c:ptCount val="1185"/>
                <c:pt idx="0">
                  <c:v>-1.9359769304599359E-2</c:v>
                </c:pt>
                <c:pt idx="1">
                  <c:v>1.3736084982238769E-2</c:v>
                </c:pt>
                <c:pt idx="2">
                  <c:v>-2.7207168377091115E-3</c:v>
                </c:pt>
                <c:pt idx="3">
                  <c:v>-2.4227108188499429E-2</c:v>
                </c:pt>
                <c:pt idx="4">
                  <c:v>-4.4105317440812315E-2</c:v>
                </c:pt>
                <c:pt idx="5">
                  <c:v>-2.7725532489589838E-2</c:v>
                </c:pt>
                <c:pt idx="6">
                  <c:v>3.8611300570937893E-3</c:v>
                </c:pt>
                <c:pt idx="7">
                  <c:v>4.2299111521189772E-2</c:v>
                </c:pt>
                <c:pt idx="8">
                  <c:v>9.5206309322462095E-3</c:v>
                </c:pt>
                <c:pt idx="9">
                  <c:v>-2.9482877731916053E-3</c:v>
                </c:pt>
                <c:pt idx="10">
                  <c:v>4.1377462186195056E-2</c:v>
                </c:pt>
                <c:pt idx="11">
                  <c:v>3.5856712705496403E-2</c:v>
                </c:pt>
                <c:pt idx="12">
                  <c:v>2.2452445949910926E-2</c:v>
                </c:pt>
                <c:pt idx="13">
                  <c:v>4.6012831042038453E-2</c:v>
                </c:pt>
                <c:pt idx="14">
                  <c:v>-2.3757116436163347E-2</c:v>
                </c:pt>
                <c:pt idx="15">
                  <c:v>-1.5698809084172101E-2</c:v>
                </c:pt>
                <c:pt idx="16">
                  <c:v>-2.1930417486779177E-2</c:v>
                </c:pt>
                <c:pt idx="17">
                  <c:v>-4.0667266692146445E-2</c:v>
                </c:pt>
                <c:pt idx="18">
                  <c:v>-4.2355642741297286E-2</c:v>
                </c:pt>
                <c:pt idx="19">
                  <c:v>-4.5515405024492549E-2</c:v>
                </c:pt>
                <c:pt idx="20">
                  <c:v>3.0067552113429864E-2</c:v>
                </c:pt>
                <c:pt idx="21">
                  <c:v>-3.6900363527069456E-2</c:v>
                </c:pt>
                <c:pt idx="22">
                  <c:v>-3.7164707663519148E-2</c:v>
                </c:pt>
                <c:pt idx="23">
                  <c:v>-2.6393039086690554E-2</c:v>
                </c:pt>
                <c:pt idx="24">
                  <c:v>-2.0614539353336916E-2</c:v>
                </c:pt>
                <c:pt idx="25">
                  <c:v>3.120243429549523E-2</c:v>
                </c:pt>
                <c:pt idx="26">
                  <c:v>-2.3962003692841981E-2</c:v>
                </c:pt>
                <c:pt idx="27">
                  <c:v>-8.1714401306005133E-3</c:v>
                </c:pt>
                <c:pt idx="28">
                  <c:v>7.247150272763252E-3</c:v>
                </c:pt>
                <c:pt idx="29">
                  <c:v>-2.2276310962241936E-2</c:v>
                </c:pt>
                <c:pt idx="30">
                  <c:v>-3.0524004536637454E-2</c:v>
                </c:pt>
                <c:pt idx="31">
                  <c:v>-3.0021535085112225E-2</c:v>
                </c:pt>
                <c:pt idx="32">
                  <c:v>-9.1567441260551451E-3</c:v>
                </c:pt>
                <c:pt idx="33">
                  <c:v>3.3340310108386163E-3</c:v>
                </c:pt>
                <c:pt idx="34">
                  <c:v>3.5872919980131576E-2</c:v>
                </c:pt>
                <c:pt idx="35">
                  <c:v>2.4190387892324063E-2</c:v>
                </c:pt>
                <c:pt idx="36">
                  <c:v>2.7819433947387034E-2</c:v>
                </c:pt>
                <c:pt idx="37">
                  <c:v>3.360165187444808E-2</c:v>
                </c:pt>
                <c:pt idx="38">
                  <c:v>3.6463045654933732E-2</c:v>
                </c:pt>
                <c:pt idx="39">
                  <c:v>1.968743114474816E-2</c:v>
                </c:pt>
                <c:pt idx="40">
                  <c:v>-1.2199525980546102E-3</c:v>
                </c:pt>
                <c:pt idx="41">
                  <c:v>4.0294713707090202E-2</c:v>
                </c:pt>
                <c:pt idx="42">
                  <c:v>3.4974559340704155E-2</c:v>
                </c:pt>
                <c:pt idx="43">
                  <c:v>2.6359918279589108E-2</c:v>
                </c:pt>
                <c:pt idx="44">
                  <c:v>-2.1740730738268195E-3</c:v>
                </c:pt>
                <c:pt idx="45">
                  <c:v>8.6121764493422622E-3</c:v>
                </c:pt>
                <c:pt idx="46">
                  <c:v>3.3866147146320399E-2</c:v>
                </c:pt>
                <c:pt idx="47">
                  <c:v>8.9665273679889875E-4</c:v>
                </c:pt>
                <c:pt idx="48">
                  <c:v>-1.1217222344140571E-2</c:v>
                </c:pt>
                <c:pt idx="49">
                  <c:v>5.5211757561349772E-3</c:v>
                </c:pt>
                <c:pt idx="50">
                  <c:v>-2.6533290903634566E-3</c:v>
                </c:pt>
                <c:pt idx="51">
                  <c:v>1.1949487354384327E-2</c:v>
                </c:pt>
                <c:pt idx="52">
                  <c:v>5.8083879054507263E-4</c:v>
                </c:pt>
                <c:pt idx="53">
                  <c:v>-1.3619793285417812E-2</c:v>
                </c:pt>
                <c:pt idx="54">
                  <c:v>6.7031588411221145E-3</c:v>
                </c:pt>
                <c:pt idx="55">
                  <c:v>-1.3802796488299638E-2</c:v>
                </c:pt>
                <c:pt idx="56">
                  <c:v>8.1564380375147814E-3</c:v>
                </c:pt>
                <c:pt idx="57">
                  <c:v>-4.0601968274999886E-2</c:v>
                </c:pt>
                <c:pt idx="58">
                  <c:v>-2.936750948576887E-2</c:v>
                </c:pt>
                <c:pt idx="59">
                  <c:v>2.6824050418670252E-3</c:v>
                </c:pt>
                <c:pt idx="60">
                  <c:v>-2.8027462732737516E-2</c:v>
                </c:pt>
                <c:pt idx="61">
                  <c:v>-3.5397842297483525E-3</c:v>
                </c:pt>
                <c:pt idx="62">
                  <c:v>2.2147179994972128E-2</c:v>
                </c:pt>
                <c:pt idx="63">
                  <c:v>7.1813383760408883E-3</c:v>
                </c:pt>
                <c:pt idx="64">
                  <c:v>-3.4100014175676124E-2</c:v>
                </c:pt>
                <c:pt idx="65">
                  <c:v>-8.3809367510343357E-3</c:v>
                </c:pt>
                <c:pt idx="66">
                  <c:v>2.833845037782379E-3</c:v>
                </c:pt>
                <c:pt idx="67">
                  <c:v>-8.5747395259180136E-3</c:v>
                </c:pt>
                <c:pt idx="68">
                  <c:v>-9.8852865418611064E-3</c:v>
                </c:pt>
                <c:pt idx="69">
                  <c:v>-1.5710850452359534E-2</c:v>
                </c:pt>
                <c:pt idx="70">
                  <c:v>6.626149213256707E-3</c:v>
                </c:pt>
                <c:pt idx="71">
                  <c:v>3.4817486635961625E-2</c:v>
                </c:pt>
                <c:pt idx="72">
                  <c:v>-3.1128917006769709E-2</c:v>
                </c:pt>
                <c:pt idx="73">
                  <c:v>-3.8313616853344286E-2</c:v>
                </c:pt>
                <c:pt idx="74">
                  <c:v>-2.760901511455318E-2</c:v>
                </c:pt>
                <c:pt idx="75">
                  <c:v>1.5752093658515088E-2</c:v>
                </c:pt>
                <c:pt idx="76">
                  <c:v>-1.2700965027941985E-2</c:v>
                </c:pt>
                <c:pt idx="77">
                  <c:v>-2.9750616337183337E-2</c:v>
                </c:pt>
                <c:pt idx="78">
                  <c:v>-3.9481649983484045E-2</c:v>
                </c:pt>
                <c:pt idx="79">
                  <c:v>-3.5970786750753318E-2</c:v>
                </c:pt>
                <c:pt idx="80">
                  <c:v>-3.1631934716591016E-2</c:v>
                </c:pt>
                <c:pt idx="81">
                  <c:v>-2.1133460296300114E-3</c:v>
                </c:pt>
                <c:pt idx="82">
                  <c:v>4.2564687740984826E-2</c:v>
                </c:pt>
                <c:pt idx="83">
                  <c:v>3.7066995333793429E-2</c:v>
                </c:pt>
                <c:pt idx="84">
                  <c:v>2.3983097080120881E-2</c:v>
                </c:pt>
                <c:pt idx="85">
                  <c:v>8.634877129739248E-3</c:v>
                </c:pt>
                <c:pt idx="86">
                  <c:v>-1.868853951935202E-2</c:v>
                </c:pt>
                <c:pt idx="87">
                  <c:v>-7.6525306663729423E-3</c:v>
                </c:pt>
                <c:pt idx="88">
                  <c:v>3.8792477191412156E-2</c:v>
                </c:pt>
                <c:pt idx="89">
                  <c:v>1.2563667016513354E-2</c:v>
                </c:pt>
                <c:pt idx="90">
                  <c:v>-1.5658644861809352E-2</c:v>
                </c:pt>
                <c:pt idx="91">
                  <c:v>-4.1117414999535778E-2</c:v>
                </c:pt>
                <c:pt idx="92">
                  <c:v>-3.2367686592145763E-2</c:v>
                </c:pt>
                <c:pt idx="93">
                  <c:v>-3.3825528640665209E-2</c:v>
                </c:pt>
                <c:pt idx="94">
                  <c:v>4.2275123575762838E-2</c:v>
                </c:pt>
                <c:pt idx="95">
                  <c:v>2.0584356688770868E-2</c:v>
                </c:pt>
                <c:pt idx="96">
                  <c:v>1.8026556821786287E-2</c:v>
                </c:pt>
                <c:pt idx="97">
                  <c:v>4.2985046991556725E-2</c:v>
                </c:pt>
                <c:pt idx="98">
                  <c:v>-9.6570203905578904E-3</c:v>
                </c:pt>
                <c:pt idx="99">
                  <c:v>-9.724157511081721E-3</c:v>
                </c:pt>
                <c:pt idx="100">
                  <c:v>-1.3415714769685503E-2</c:v>
                </c:pt>
                <c:pt idx="101">
                  <c:v>-5.3289509434479177E-3</c:v>
                </c:pt>
                <c:pt idx="102">
                  <c:v>-4.2505101117182569E-3</c:v>
                </c:pt>
                <c:pt idx="103">
                  <c:v>-5.4220968337156906E-3</c:v>
                </c:pt>
                <c:pt idx="104">
                  <c:v>-6.0949859876650312E-3</c:v>
                </c:pt>
                <c:pt idx="105">
                  <c:v>-1.088725536016384E-2</c:v>
                </c:pt>
                <c:pt idx="106">
                  <c:v>-1.2194665722842271E-2</c:v>
                </c:pt>
                <c:pt idx="107">
                  <c:v>-1.4725130317309865E-2</c:v>
                </c:pt>
                <c:pt idx="108">
                  <c:v>-4.74769696866613E-3</c:v>
                </c:pt>
                <c:pt idx="109">
                  <c:v>-8.0908013250923731E-3</c:v>
                </c:pt>
                <c:pt idx="110">
                  <c:v>-4.4986985418291759E-3</c:v>
                </c:pt>
                <c:pt idx="111">
                  <c:v>-1.0775565936700388E-2</c:v>
                </c:pt>
                <c:pt idx="112">
                  <c:v>-1.6650100241252179E-2</c:v>
                </c:pt>
                <c:pt idx="113">
                  <c:v>-2.418785549960474E-3</c:v>
                </c:pt>
                <c:pt idx="114">
                  <c:v>1.8859658883869233E-2</c:v>
                </c:pt>
                <c:pt idx="115">
                  <c:v>7.6382280906854318E-3</c:v>
                </c:pt>
                <c:pt idx="116">
                  <c:v>-3.491753360127811E-3</c:v>
                </c:pt>
                <c:pt idx="117">
                  <c:v>3.1356042645291321E-2</c:v>
                </c:pt>
                <c:pt idx="118">
                  <c:v>2.170322542906131E-2</c:v>
                </c:pt>
                <c:pt idx="119">
                  <c:v>4.8439200842310187E-3</c:v>
                </c:pt>
                <c:pt idx="120">
                  <c:v>2.784344757134366E-2</c:v>
                </c:pt>
                <c:pt idx="121">
                  <c:v>2.090056072971266E-2</c:v>
                </c:pt>
                <c:pt idx="122">
                  <c:v>1.8979903045872654E-3</c:v>
                </c:pt>
                <c:pt idx="123">
                  <c:v>3.3378060243539074E-4</c:v>
                </c:pt>
                <c:pt idx="124">
                  <c:v>-5.7968848530247858E-3</c:v>
                </c:pt>
                <c:pt idx="125">
                  <c:v>-8.1427307292132167E-3</c:v>
                </c:pt>
                <c:pt idx="126">
                  <c:v>-3.824563210202634E-3</c:v>
                </c:pt>
                <c:pt idx="127">
                  <c:v>-7.3920851591124338E-3</c:v>
                </c:pt>
                <c:pt idx="128">
                  <c:v>-1.1676231074858327E-2</c:v>
                </c:pt>
                <c:pt idx="129">
                  <c:v>-5.3464552681663918E-3</c:v>
                </c:pt>
                <c:pt idx="130">
                  <c:v>-9.1340164913337636E-3</c:v>
                </c:pt>
                <c:pt idx="131">
                  <c:v>-4.3373629840391895E-3</c:v>
                </c:pt>
                <c:pt idx="132">
                  <c:v>-4.8383083943459347E-3</c:v>
                </c:pt>
                <c:pt idx="133">
                  <c:v>-3.9075038173423289E-3</c:v>
                </c:pt>
                <c:pt idx="134">
                  <c:v>8.43527950445307E-3</c:v>
                </c:pt>
                <c:pt idx="135">
                  <c:v>-5.9043165301612245E-3</c:v>
                </c:pt>
                <c:pt idx="136">
                  <c:v>-6.7825851354027305E-3</c:v>
                </c:pt>
                <c:pt idx="137">
                  <c:v>-1.0362042371196891E-2</c:v>
                </c:pt>
                <c:pt idx="138">
                  <c:v>-5.5338399948419003E-3</c:v>
                </c:pt>
                <c:pt idx="139">
                  <c:v>3.2963658900693457E-2</c:v>
                </c:pt>
                <c:pt idx="140">
                  <c:v>-7.9872854532809564E-3</c:v>
                </c:pt>
                <c:pt idx="141">
                  <c:v>-9.2377766192926637E-3</c:v>
                </c:pt>
                <c:pt idx="142">
                  <c:v>-1.0855059969702143E-2</c:v>
                </c:pt>
                <c:pt idx="143">
                  <c:v>-6.3518058008246022E-3</c:v>
                </c:pt>
                <c:pt idx="144">
                  <c:v>1.5761541000639298E-2</c:v>
                </c:pt>
                <c:pt idx="145">
                  <c:v>4.1102636791977502E-2</c:v>
                </c:pt>
                <c:pt idx="146">
                  <c:v>1.0302552509895509E-3</c:v>
                </c:pt>
                <c:pt idx="147">
                  <c:v>3.8232579853535202E-3</c:v>
                </c:pt>
                <c:pt idx="148">
                  <c:v>-3.96056404076622E-3</c:v>
                </c:pt>
                <c:pt idx="149">
                  <c:v>2.8962035101368206E-2</c:v>
                </c:pt>
                <c:pt idx="150">
                  <c:v>6.4223392947173174E-3</c:v>
                </c:pt>
                <c:pt idx="151">
                  <c:v>-8.3985453564133471E-3</c:v>
                </c:pt>
                <c:pt idx="152">
                  <c:v>4.2280541274931829E-3</c:v>
                </c:pt>
                <c:pt idx="153">
                  <c:v>7.3728653084125266E-3</c:v>
                </c:pt>
                <c:pt idx="154">
                  <c:v>1.4786262034404785E-3</c:v>
                </c:pt>
                <c:pt idx="155">
                  <c:v>-4.4159521751497843E-3</c:v>
                </c:pt>
                <c:pt idx="156">
                  <c:v>7.9452436598431899E-3</c:v>
                </c:pt>
                <c:pt idx="157">
                  <c:v>-2.2372846076255388E-3</c:v>
                </c:pt>
                <c:pt idx="158">
                  <c:v>-5.7477117901926526E-3</c:v>
                </c:pt>
                <c:pt idx="159">
                  <c:v>-1.0028250803974889E-2</c:v>
                </c:pt>
                <c:pt idx="160">
                  <c:v>-1.3339459693927518E-2</c:v>
                </c:pt>
                <c:pt idx="161">
                  <c:v>-2.581807952596836E-2</c:v>
                </c:pt>
                <c:pt idx="162">
                  <c:v>-6.7718085397371675E-2</c:v>
                </c:pt>
                <c:pt idx="163">
                  <c:v>-1.3073061467349991E-2</c:v>
                </c:pt>
                <c:pt idx="164">
                  <c:v>6.1830277087653943E-3</c:v>
                </c:pt>
                <c:pt idx="165">
                  <c:v>2.4532383088704559E-2</c:v>
                </c:pt>
                <c:pt idx="166">
                  <c:v>1.2159796092224388E-2</c:v>
                </c:pt>
                <c:pt idx="167">
                  <c:v>-1.235005623695685E-2</c:v>
                </c:pt>
                <c:pt idx="168">
                  <c:v>-1.1586011609475958E-2</c:v>
                </c:pt>
                <c:pt idx="169">
                  <c:v>6.3175506805709632E-3</c:v>
                </c:pt>
                <c:pt idx="170">
                  <c:v>1.0669460833038356E-2</c:v>
                </c:pt>
                <c:pt idx="171">
                  <c:v>2.8445418349873314E-2</c:v>
                </c:pt>
                <c:pt idx="172">
                  <c:v>-4.822499169309981E-3</c:v>
                </c:pt>
                <c:pt idx="173">
                  <c:v>-1.5099275490365976E-2</c:v>
                </c:pt>
                <c:pt idx="174">
                  <c:v>-6.3423322939189465E-3</c:v>
                </c:pt>
                <c:pt idx="175">
                  <c:v>-6.6752419498295485E-3</c:v>
                </c:pt>
                <c:pt idx="176">
                  <c:v>1.2568323637310293E-3</c:v>
                </c:pt>
                <c:pt idx="177">
                  <c:v>-6.6528190044565089E-3</c:v>
                </c:pt>
                <c:pt idx="178">
                  <c:v>2.2001280049765596E-2</c:v>
                </c:pt>
                <c:pt idx="179">
                  <c:v>6.7575827679540272E-4</c:v>
                </c:pt>
                <c:pt idx="180">
                  <c:v>1.4808956113630832E-2</c:v>
                </c:pt>
                <c:pt idx="181">
                  <c:v>2.8053642703786609E-2</c:v>
                </c:pt>
                <c:pt idx="182">
                  <c:v>1.2139941472746534E-2</c:v>
                </c:pt>
                <c:pt idx="183">
                  <c:v>-8.029450822321369E-4</c:v>
                </c:pt>
                <c:pt idx="184">
                  <c:v>-6.008484551891958E-3</c:v>
                </c:pt>
                <c:pt idx="185">
                  <c:v>2.1101632022674736E-2</c:v>
                </c:pt>
                <c:pt idx="186">
                  <c:v>-6.5254622770076652E-3</c:v>
                </c:pt>
                <c:pt idx="187">
                  <c:v>-4.505152007694713E-3</c:v>
                </c:pt>
                <c:pt idx="188">
                  <c:v>-2.047974702411821E-2</c:v>
                </c:pt>
                <c:pt idx="189">
                  <c:v>-7.4738140486678177E-3</c:v>
                </c:pt>
                <c:pt idx="190">
                  <c:v>1.0044758282031777E-2</c:v>
                </c:pt>
                <c:pt idx="191">
                  <c:v>8.6866234274305988E-3</c:v>
                </c:pt>
                <c:pt idx="192">
                  <c:v>-2.1920219211163652E-3</c:v>
                </c:pt>
                <c:pt idx="193">
                  <c:v>-8.1110369970875101E-3</c:v>
                </c:pt>
                <c:pt idx="194">
                  <c:v>7.7680991134941833E-3</c:v>
                </c:pt>
                <c:pt idx="195">
                  <c:v>2.3055932651682893E-2</c:v>
                </c:pt>
                <c:pt idx="196">
                  <c:v>3.1323649513858372E-3</c:v>
                </c:pt>
                <c:pt idx="197">
                  <c:v>4.653620948375522E-3</c:v>
                </c:pt>
                <c:pt idx="198">
                  <c:v>-2.2774350752901556E-3</c:v>
                </c:pt>
                <c:pt idx="199">
                  <c:v>-1.2693727054136487E-2</c:v>
                </c:pt>
                <c:pt idx="200">
                  <c:v>-3.5171769006692066E-3</c:v>
                </c:pt>
                <c:pt idx="201">
                  <c:v>-1.9533110753393013E-3</c:v>
                </c:pt>
                <c:pt idx="202">
                  <c:v>-2.1797582535832444E-2</c:v>
                </c:pt>
                <c:pt idx="203">
                  <c:v>-1.3650706224870066E-2</c:v>
                </c:pt>
                <c:pt idx="204">
                  <c:v>8.3634431389795136E-3</c:v>
                </c:pt>
                <c:pt idx="205">
                  <c:v>-1.4379552802670531E-3</c:v>
                </c:pt>
                <c:pt idx="206">
                  <c:v>-3.2464834984554918E-3</c:v>
                </c:pt>
                <c:pt idx="207">
                  <c:v>-3.9604012160970167E-3</c:v>
                </c:pt>
                <c:pt idx="208">
                  <c:v>1.4342968077940912E-3</c:v>
                </c:pt>
                <c:pt idx="209">
                  <c:v>2.6580605295166881E-2</c:v>
                </c:pt>
                <c:pt idx="210">
                  <c:v>-4.1271096869730838E-3</c:v>
                </c:pt>
                <c:pt idx="211">
                  <c:v>1.6486234031942259E-4</c:v>
                </c:pt>
                <c:pt idx="212">
                  <c:v>6.0262597800255502E-3</c:v>
                </c:pt>
                <c:pt idx="213">
                  <c:v>8.5522319800614664E-3</c:v>
                </c:pt>
                <c:pt idx="214">
                  <c:v>1.4902684512944469E-2</c:v>
                </c:pt>
                <c:pt idx="215">
                  <c:v>1.1864057965833793E-3</c:v>
                </c:pt>
                <c:pt idx="216">
                  <c:v>2.097458131292677E-2</c:v>
                </c:pt>
                <c:pt idx="217">
                  <c:v>2.3325069376471681E-3</c:v>
                </c:pt>
                <c:pt idx="218">
                  <c:v>2.5063646495351193E-2</c:v>
                </c:pt>
                <c:pt idx="219">
                  <c:v>1.7739438084776502E-2</c:v>
                </c:pt>
                <c:pt idx="220">
                  <c:v>2.1929837881286062E-2</c:v>
                </c:pt>
                <c:pt idx="221">
                  <c:v>-1.1459966895226699E-2</c:v>
                </c:pt>
                <c:pt idx="222">
                  <c:v>-3.5458071646054572E-2</c:v>
                </c:pt>
                <c:pt idx="223">
                  <c:v>-3.1628271939079002E-2</c:v>
                </c:pt>
                <c:pt idx="224">
                  <c:v>-1.3196703463542302E-5</c:v>
                </c:pt>
                <c:pt idx="225">
                  <c:v>1.5166291618068735E-2</c:v>
                </c:pt>
                <c:pt idx="226">
                  <c:v>1.8570107472126892E-3</c:v>
                </c:pt>
                <c:pt idx="227">
                  <c:v>-5.9206804097276782E-3</c:v>
                </c:pt>
                <c:pt idx="228">
                  <c:v>-2.1436129040750616E-2</c:v>
                </c:pt>
                <c:pt idx="229">
                  <c:v>-4.1420651935374433E-3</c:v>
                </c:pt>
                <c:pt idx="230">
                  <c:v>4.4174637783561742E-4</c:v>
                </c:pt>
                <c:pt idx="231">
                  <c:v>-3.0506119112867953E-2</c:v>
                </c:pt>
                <c:pt idx="232">
                  <c:v>-4.0925299423035435E-3</c:v>
                </c:pt>
                <c:pt idx="233">
                  <c:v>2.2927486171110931E-2</c:v>
                </c:pt>
                <c:pt idx="234">
                  <c:v>-1.3549586778217489E-3</c:v>
                </c:pt>
                <c:pt idx="235">
                  <c:v>-2.7645322193207034E-2</c:v>
                </c:pt>
                <c:pt idx="236">
                  <c:v>-2.0091202843286898E-2</c:v>
                </c:pt>
                <c:pt idx="237">
                  <c:v>3.2089537390531573E-3</c:v>
                </c:pt>
                <c:pt idx="238">
                  <c:v>-3.1055221924527154E-2</c:v>
                </c:pt>
                <c:pt idx="239">
                  <c:v>-1.1309027211413969E-2</c:v>
                </c:pt>
                <c:pt idx="240">
                  <c:v>1.740296235889929E-2</c:v>
                </c:pt>
                <c:pt idx="241">
                  <c:v>-8.451062886820359E-3</c:v>
                </c:pt>
                <c:pt idx="242">
                  <c:v>-8.2718083728001712E-3</c:v>
                </c:pt>
                <c:pt idx="243">
                  <c:v>-4.1391340931243851E-4</c:v>
                </c:pt>
                <c:pt idx="244">
                  <c:v>9.1839632930057757E-3</c:v>
                </c:pt>
                <c:pt idx="245">
                  <c:v>-1.8770260522499851E-3</c:v>
                </c:pt>
                <c:pt idx="246">
                  <c:v>1.3674081104353012E-2</c:v>
                </c:pt>
                <c:pt idx="247">
                  <c:v>-2.5660183552937547E-3</c:v>
                </c:pt>
                <c:pt idx="248">
                  <c:v>-2.2029229753961724E-2</c:v>
                </c:pt>
                <c:pt idx="249">
                  <c:v>-6.8046212188156187E-3</c:v>
                </c:pt>
                <c:pt idx="250">
                  <c:v>-1.2109163331311935E-3</c:v>
                </c:pt>
                <c:pt idx="251">
                  <c:v>-2.9064092840321319E-2</c:v>
                </c:pt>
                <c:pt idx="252">
                  <c:v>-1.7006552279601968E-2</c:v>
                </c:pt>
                <c:pt idx="253">
                  <c:v>2.5730858426361167E-2</c:v>
                </c:pt>
                <c:pt idx="254">
                  <c:v>-1.4097840586259311E-2</c:v>
                </c:pt>
                <c:pt idx="255">
                  <c:v>-4.9201163982708854E-3</c:v>
                </c:pt>
                <c:pt idx="256">
                  <c:v>1.1232596363257975E-2</c:v>
                </c:pt>
                <c:pt idx="257">
                  <c:v>-5.492230594155839E-3</c:v>
                </c:pt>
                <c:pt idx="258">
                  <c:v>-3.2946598363027269E-2</c:v>
                </c:pt>
                <c:pt idx="259">
                  <c:v>-1.9290815084600003E-2</c:v>
                </c:pt>
                <c:pt idx="260">
                  <c:v>-1.3208064232131953E-2</c:v>
                </c:pt>
                <c:pt idx="261">
                  <c:v>4.788599921425845E-4</c:v>
                </c:pt>
                <c:pt idx="262">
                  <c:v>-1.2893328293851184E-2</c:v>
                </c:pt>
                <c:pt idx="263">
                  <c:v>-3.1373856707735348E-2</c:v>
                </c:pt>
                <c:pt idx="264">
                  <c:v>1.8938794614773664E-2</c:v>
                </c:pt>
                <c:pt idx="265">
                  <c:v>1.3237429118606803E-2</c:v>
                </c:pt>
                <c:pt idx="266">
                  <c:v>1.5749140215113033E-2</c:v>
                </c:pt>
                <c:pt idx="267">
                  <c:v>2.3232473186155893E-2</c:v>
                </c:pt>
                <c:pt idx="268">
                  <c:v>7.7480057192772294E-3</c:v>
                </c:pt>
                <c:pt idx="269">
                  <c:v>-2.7112589179101597E-4</c:v>
                </c:pt>
                <c:pt idx="270">
                  <c:v>-2.5873648881230629E-3</c:v>
                </c:pt>
                <c:pt idx="271">
                  <c:v>3.1870630398560675E-2</c:v>
                </c:pt>
                <c:pt idx="272">
                  <c:v>-3.2862630479910095E-2</c:v>
                </c:pt>
                <c:pt idx="273">
                  <c:v>-1.9709175951011962E-3</c:v>
                </c:pt>
                <c:pt idx="274">
                  <c:v>-2.5734922520361827E-2</c:v>
                </c:pt>
                <c:pt idx="275">
                  <c:v>-8.5782105297704924E-3</c:v>
                </c:pt>
                <c:pt idx="276">
                  <c:v>5.0170236620142791E-3</c:v>
                </c:pt>
                <c:pt idx="277">
                  <c:v>-2.319157606540324E-2</c:v>
                </c:pt>
                <c:pt idx="278">
                  <c:v>2.1444922649902871E-3</c:v>
                </c:pt>
                <c:pt idx="279">
                  <c:v>2.8255211775938691E-2</c:v>
                </c:pt>
                <c:pt idx="280">
                  <c:v>-1.0119241877637838E-2</c:v>
                </c:pt>
                <c:pt idx="281">
                  <c:v>-1.6619030453529554E-2</c:v>
                </c:pt>
                <c:pt idx="282">
                  <c:v>-2.7213260439828049E-2</c:v>
                </c:pt>
                <c:pt idx="283">
                  <c:v>-2.3911849486119982E-3</c:v>
                </c:pt>
                <c:pt idx="284">
                  <c:v>-3.3364063827077818E-3</c:v>
                </c:pt>
                <c:pt idx="285">
                  <c:v>2.4535095868754242E-2</c:v>
                </c:pt>
                <c:pt idx="286">
                  <c:v>-6.2698266522668248E-3</c:v>
                </c:pt>
                <c:pt idx="287">
                  <c:v>-2.9379703599412575E-2</c:v>
                </c:pt>
                <c:pt idx="288">
                  <c:v>-3.8443273049609426E-3</c:v>
                </c:pt>
                <c:pt idx="289">
                  <c:v>3.2985574478385368E-3</c:v>
                </c:pt>
                <c:pt idx="290">
                  <c:v>-1.1477074671711596E-2</c:v>
                </c:pt>
                <c:pt idx="291">
                  <c:v>7.2416496513922259E-3</c:v>
                </c:pt>
                <c:pt idx="292">
                  <c:v>-3.8272811039812187E-3</c:v>
                </c:pt>
                <c:pt idx="293">
                  <c:v>-1.5421250902983586E-2</c:v>
                </c:pt>
                <c:pt idx="294">
                  <c:v>-2.0159660033382536E-2</c:v>
                </c:pt>
                <c:pt idx="295">
                  <c:v>-6.9964564849067769E-3</c:v>
                </c:pt>
                <c:pt idx="296">
                  <c:v>-1.5944235644445104E-3</c:v>
                </c:pt>
                <c:pt idx="297">
                  <c:v>1.457002593664285E-2</c:v>
                </c:pt>
                <c:pt idx="298">
                  <c:v>-1.280889094003896E-2</c:v>
                </c:pt>
                <c:pt idx="299">
                  <c:v>2.7962483333525533E-2</c:v>
                </c:pt>
                <c:pt idx="300">
                  <c:v>2.2546098728470989E-2</c:v>
                </c:pt>
                <c:pt idx="301">
                  <c:v>3.7602702248313476E-2</c:v>
                </c:pt>
                <c:pt idx="302">
                  <c:v>1.9864811253304214E-2</c:v>
                </c:pt>
                <c:pt idx="303">
                  <c:v>-1.2447043958363258E-2</c:v>
                </c:pt>
                <c:pt idx="304">
                  <c:v>5.673916952517336E-3</c:v>
                </c:pt>
                <c:pt idx="305">
                  <c:v>5.1878070964630975E-4</c:v>
                </c:pt>
                <c:pt idx="306">
                  <c:v>1.7414530576322761E-2</c:v>
                </c:pt>
                <c:pt idx="307">
                  <c:v>-1.5943327435429328E-2</c:v>
                </c:pt>
                <c:pt idx="308">
                  <c:v>-1.4042832941149441E-3</c:v>
                </c:pt>
                <c:pt idx="309">
                  <c:v>-3.015835409716451E-3</c:v>
                </c:pt>
                <c:pt idx="310">
                  <c:v>-1.2341979572253418E-2</c:v>
                </c:pt>
                <c:pt idx="311">
                  <c:v>1.0018084327552792E-3</c:v>
                </c:pt>
                <c:pt idx="312">
                  <c:v>1.8429671965287032E-2</c:v>
                </c:pt>
                <c:pt idx="313">
                  <c:v>-6.1502658977113881E-3</c:v>
                </c:pt>
                <c:pt idx="314">
                  <c:v>9.8090702254984268E-3</c:v>
                </c:pt>
                <c:pt idx="315">
                  <c:v>6.3048885414091959E-3</c:v>
                </c:pt>
                <c:pt idx="316">
                  <c:v>-1.3370861771333266E-3</c:v>
                </c:pt>
                <c:pt idx="317">
                  <c:v>-1.8993559083924524E-2</c:v>
                </c:pt>
                <c:pt idx="318">
                  <c:v>-8.4870921449567219E-3</c:v>
                </c:pt>
                <c:pt idx="319">
                  <c:v>-1.1595372281778819E-2</c:v>
                </c:pt>
                <c:pt idx="320">
                  <c:v>-1.2966089956410451E-2</c:v>
                </c:pt>
                <c:pt idx="321">
                  <c:v>-1.2710574992930357E-3</c:v>
                </c:pt>
                <c:pt idx="322">
                  <c:v>-3.7179630711146635E-3</c:v>
                </c:pt>
                <c:pt idx="323">
                  <c:v>-1.9637906589207825E-2</c:v>
                </c:pt>
                <c:pt idx="324">
                  <c:v>-3.8059887449804668E-3</c:v>
                </c:pt>
                <c:pt idx="325">
                  <c:v>-1.4316610984794299E-2</c:v>
                </c:pt>
                <c:pt idx="326">
                  <c:v>4.7106656663985233E-3</c:v>
                </c:pt>
                <c:pt idx="327">
                  <c:v>1.1662620847304213E-2</c:v>
                </c:pt>
                <c:pt idx="328">
                  <c:v>1.1333881006330641E-2</c:v>
                </c:pt>
                <c:pt idx="329">
                  <c:v>2.8008449325767376E-2</c:v>
                </c:pt>
                <c:pt idx="330">
                  <c:v>2.7729915663926734E-2</c:v>
                </c:pt>
                <c:pt idx="331">
                  <c:v>1.3952595844546294E-2</c:v>
                </c:pt>
                <c:pt idx="332">
                  <c:v>1.9593595540522795E-2</c:v>
                </c:pt>
                <c:pt idx="333">
                  <c:v>-1.733902579236175E-2</c:v>
                </c:pt>
                <c:pt idx="334">
                  <c:v>-3.7714452760223231E-3</c:v>
                </c:pt>
                <c:pt idx="335">
                  <c:v>2.9043636281418216E-2</c:v>
                </c:pt>
                <c:pt idx="336">
                  <c:v>8.3635748400376873E-3</c:v>
                </c:pt>
                <c:pt idx="337">
                  <c:v>-1.2282062566017301E-2</c:v>
                </c:pt>
                <c:pt idx="338">
                  <c:v>-1.6434370257710728E-2</c:v>
                </c:pt>
                <c:pt idx="339">
                  <c:v>5.0417395521594414E-3</c:v>
                </c:pt>
                <c:pt idx="340">
                  <c:v>-3.1297399501903226E-3</c:v>
                </c:pt>
                <c:pt idx="341">
                  <c:v>2.4783796590788224E-2</c:v>
                </c:pt>
                <c:pt idx="342">
                  <c:v>1.4875745592895668E-2</c:v>
                </c:pt>
                <c:pt idx="343">
                  <c:v>2.5163627667161726E-2</c:v>
                </c:pt>
                <c:pt idx="344">
                  <c:v>-6.7400287395265636E-3</c:v>
                </c:pt>
                <c:pt idx="345">
                  <c:v>5.5917559981279903E-3</c:v>
                </c:pt>
                <c:pt idx="346">
                  <c:v>-2.2995930890426217E-2</c:v>
                </c:pt>
                <c:pt idx="347">
                  <c:v>-8.6252191056034641E-4</c:v>
                </c:pt>
                <c:pt idx="348">
                  <c:v>2.2723186634299652E-3</c:v>
                </c:pt>
                <c:pt idx="349">
                  <c:v>-1.2015419542903716E-2</c:v>
                </c:pt>
                <c:pt idx="350">
                  <c:v>2.680748539876986E-2</c:v>
                </c:pt>
                <c:pt idx="351">
                  <c:v>1.3572720192426122E-2</c:v>
                </c:pt>
                <c:pt idx="352">
                  <c:v>-7.6982203914253483E-3</c:v>
                </c:pt>
                <c:pt idx="353">
                  <c:v>-2.0259660788739389E-2</c:v>
                </c:pt>
                <c:pt idx="354">
                  <c:v>1.0336009330662073E-2</c:v>
                </c:pt>
                <c:pt idx="355">
                  <c:v>-2.8860467758641414E-2</c:v>
                </c:pt>
                <c:pt idx="356">
                  <c:v>-1.0046966422312786E-3</c:v>
                </c:pt>
                <c:pt idx="357">
                  <c:v>7.4963120062152032E-4</c:v>
                </c:pt>
                <c:pt idx="358">
                  <c:v>1.0720221919030815E-2</c:v>
                </c:pt>
                <c:pt idx="359">
                  <c:v>4.1002996947284517E-4</c:v>
                </c:pt>
                <c:pt idx="360">
                  <c:v>4.3457938395899384E-2</c:v>
                </c:pt>
                <c:pt idx="361">
                  <c:v>8.7927519479783882E-3</c:v>
                </c:pt>
                <c:pt idx="362">
                  <c:v>9.7243568021774373E-3</c:v>
                </c:pt>
                <c:pt idx="363">
                  <c:v>2.6498976812129853E-2</c:v>
                </c:pt>
                <c:pt idx="364">
                  <c:v>4.1190846481742264E-3</c:v>
                </c:pt>
                <c:pt idx="365">
                  <c:v>3.3719101875801711E-3</c:v>
                </c:pt>
                <c:pt idx="366">
                  <c:v>5.6991605541132423E-3</c:v>
                </c:pt>
                <c:pt idx="367">
                  <c:v>1.6274763755679756E-2</c:v>
                </c:pt>
                <c:pt idx="368">
                  <c:v>1.261095894002404E-4</c:v>
                </c:pt>
                <c:pt idx="369">
                  <c:v>-1.9775463839749375E-3</c:v>
                </c:pt>
                <c:pt idx="370">
                  <c:v>-1.2360223750043404E-2</c:v>
                </c:pt>
                <c:pt idx="371">
                  <c:v>3.1135547544705277E-2</c:v>
                </c:pt>
                <c:pt idx="372">
                  <c:v>-1.5719154402563866E-3</c:v>
                </c:pt>
                <c:pt idx="373">
                  <c:v>-2.8853202975392862E-2</c:v>
                </c:pt>
                <c:pt idx="374">
                  <c:v>-5.2548878052045738E-3</c:v>
                </c:pt>
                <c:pt idx="375">
                  <c:v>2.5525678560731147E-3</c:v>
                </c:pt>
                <c:pt idx="376">
                  <c:v>-9.5735592854806293E-3</c:v>
                </c:pt>
                <c:pt idx="377">
                  <c:v>1.3737774423043981E-2</c:v>
                </c:pt>
                <c:pt idx="378">
                  <c:v>1.5089526780172698E-2</c:v>
                </c:pt>
                <c:pt idx="379">
                  <c:v>7.7513834674211848E-3</c:v>
                </c:pt>
                <c:pt idx="380">
                  <c:v>-9.0654624732872877E-3</c:v>
                </c:pt>
                <c:pt idx="381">
                  <c:v>-1.0334955632936082E-2</c:v>
                </c:pt>
                <c:pt idx="382">
                  <c:v>8.6548947555798415E-3</c:v>
                </c:pt>
                <c:pt idx="383">
                  <c:v>-5.479773726755459E-3</c:v>
                </c:pt>
                <c:pt idx="384">
                  <c:v>-1.6498047243359577E-3</c:v>
                </c:pt>
                <c:pt idx="385">
                  <c:v>1.8526427688633648E-2</c:v>
                </c:pt>
                <c:pt idx="386">
                  <c:v>-6.3929950620820949E-3</c:v>
                </c:pt>
                <c:pt idx="387">
                  <c:v>-8.5084427012218202E-4</c:v>
                </c:pt>
                <c:pt idx="388">
                  <c:v>1.4270518436383339E-2</c:v>
                </c:pt>
                <c:pt idx="389">
                  <c:v>-1.8872021691916062E-2</c:v>
                </c:pt>
                <c:pt idx="390">
                  <c:v>-4.907700280088979E-4</c:v>
                </c:pt>
                <c:pt idx="391">
                  <c:v>7.1275143117118982E-3</c:v>
                </c:pt>
                <c:pt idx="392">
                  <c:v>-1.8399012759098821E-3</c:v>
                </c:pt>
                <c:pt idx="393">
                  <c:v>-8.4905377378568219E-3</c:v>
                </c:pt>
                <c:pt idx="394">
                  <c:v>7.9183635300940358E-3</c:v>
                </c:pt>
                <c:pt idx="395">
                  <c:v>1.0221743352356951E-2</c:v>
                </c:pt>
                <c:pt idx="396">
                  <c:v>-5.5423297665777513E-3</c:v>
                </c:pt>
                <c:pt idx="397">
                  <c:v>1.1795879809181412E-2</c:v>
                </c:pt>
                <c:pt idx="398">
                  <c:v>-5.7688347180531447E-4</c:v>
                </c:pt>
                <c:pt idx="399">
                  <c:v>-2.2228076763962313E-2</c:v>
                </c:pt>
                <c:pt idx="400">
                  <c:v>-1.6027672248821697E-3</c:v>
                </c:pt>
                <c:pt idx="401">
                  <c:v>2.4593344089483024E-3</c:v>
                </c:pt>
                <c:pt idx="402">
                  <c:v>-1.373698448304929E-2</c:v>
                </c:pt>
                <c:pt idx="403">
                  <c:v>-2.0457431590039044E-2</c:v>
                </c:pt>
                <c:pt idx="404">
                  <c:v>-9.5906542073812928E-4</c:v>
                </c:pt>
                <c:pt idx="405">
                  <c:v>-5.9053998088154161E-3</c:v>
                </c:pt>
                <c:pt idx="406">
                  <c:v>7.3095143889558196E-4</c:v>
                </c:pt>
                <c:pt idx="407">
                  <c:v>-1.8703989470151509E-2</c:v>
                </c:pt>
                <c:pt idx="408">
                  <c:v>-3.3856626546293262E-3</c:v>
                </c:pt>
                <c:pt idx="409">
                  <c:v>1.671891716506027E-3</c:v>
                </c:pt>
                <c:pt idx="410">
                  <c:v>-8.6282329222405318E-3</c:v>
                </c:pt>
                <c:pt idx="411">
                  <c:v>-3.5718898891252565E-3</c:v>
                </c:pt>
                <c:pt idx="412">
                  <c:v>1.8563510326065045E-2</c:v>
                </c:pt>
                <c:pt idx="413">
                  <c:v>-9.934683982271333E-4</c:v>
                </c:pt>
                <c:pt idx="414">
                  <c:v>8.9007565701795937E-5</c:v>
                </c:pt>
                <c:pt idx="415">
                  <c:v>5.0456209494839296E-3</c:v>
                </c:pt>
                <c:pt idx="416">
                  <c:v>9.9716658169222046E-3</c:v>
                </c:pt>
                <c:pt idx="417">
                  <c:v>3.7986150122188046E-4</c:v>
                </c:pt>
                <c:pt idx="418">
                  <c:v>-2.2227755813958323E-3</c:v>
                </c:pt>
                <c:pt idx="419">
                  <c:v>-2.7819466484919122E-4</c:v>
                </c:pt>
                <c:pt idx="420">
                  <c:v>8.5156536763653663E-3</c:v>
                </c:pt>
                <c:pt idx="421">
                  <c:v>-1.7045368028802684E-2</c:v>
                </c:pt>
                <c:pt idx="422">
                  <c:v>1.5200823476130196E-3</c:v>
                </c:pt>
                <c:pt idx="423">
                  <c:v>1.2864646285506719E-2</c:v>
                </c:pt>
                <c:pt idx="424">
                  <c:v>-8.7354046003710462E-5</c:v>
                </c:pt>
                <c:pt idx="425">
                  <c:v>-2.5167369650377528E-2</c:v>
                </c:pt>
                <c:pt idx="426">
                  <c:v>-4.5342728958765212E-3</c:v>
                </c:pt>
                <c:pt idx="427">
                  <c:v>-4.6506395467482139E-4</c:v>
                </c:pt>
                <c:pt idx="428">
                  <c:v>-5.9599237279829125E-3</c:v>
                </c:pt>
                <c:pt idx="429">
                  <c:v>-8.8547141303309974E-3</c:v>
                </c:pt>
                <c:pt idx="430">
                  <c:v>-7.8587668434095554E-3</c:v>
                </c:pt>
                <c:pt idx="431">
                  <c:v>-1.5827301220380778E-2</c:v>
                </c:pt>
                <c:pt idx="432">
                  <c:v>-4.8930430521824612E-3</c:v>
                </c:pt>
                <c:pt idx="433">
                  <c:v>3.3167526259938207E-3</c:v>
                </c:pt>
                <c:pt idx="434">
                  <c:v>-1.2447510939342394E-2</c:v>
                </c:pt>
                <c:pt idx="435">
                  <c:v>-8.1779588598723443E-3</c:v>
                </c:pt>
                <c:pt idx="436">
                  <c:v>3.9305912270446311E-3</c:v>
                </c:pt>
                <c:pt idx="437">
                  <c:v>1.9515916421015507E-3</c:v>
                </c:pt>
                <c:pt idx="438">
                  <c:v>1.7940095965094379E-2</c:v>
                </c:pt>
                <c:pt idx="439">
                  <c:v>-3.6967465532503616E-3</c:v>
                </c:pt>
                <c:pt idx="440">
                  <c:v>-2.0237150991591218E-2</c:v>
                </c:pt>
                <c:pt idx="441">
                  <c:v>5.8984354914813652E-4</c:v>
                </c:pt>
                <c:pt idx="442">
                  <c:v>1.9265221100054956E-3</c:v>
                </c:pt>
                <c:pt idx="443">
                  <c:v>-8.2415416177295964E-3</c:v>
                </c:pt>
                <c:pt idx="444">
                  <c:v>-1.6412498833690718E-2</c:v>
                </c:pt>
                <c:pt idx="445">
                  <c:v>4.6194717714198724E-3</c:v>
                </c:pt>
                <c:pt idx="446">
                  <c:v>-2.9090811411400215E-3</c:v>
                </c:pt>
                <c:pt idx="447">
                  <c:v>7.0387419814760535E-3</c:v>
                </c:pt>
                <c:pt idx="448">
                  <c:v>2.619094792266697E-2</c:v>
                </c:pt>
                <c:pt idx="449">
                  <c:v>7.8565840039232695E-3</c:v>
                </c:pt>
                <c:pt idx="450">
                  <c:v>-8.01403208574363E-3</c:v>
                </c:pt>
                <c:pt idx="451">
                  <c:v>3.8685810112146259E-2</c:v>
                </c:pt>
                <c:pt idx="452">
                  <c:v>6.81451669805054E-4</c:v>
                </c:pt>
                <c:pt idx="453">
                  <c:v>1.6901979944620935E-2</c:v>
                </c:pt>
                <c:pt idx="454">
                  <c:v>2.0055339946026186E-2</c:v>
                </c:pt>
                <c:pt idx="455">
                  <c:v>8.4549286283055261E-3</c:v>
                </c:pt>
                <c:pt idx="456">
                  <c:v>-1.0382527466957002E-2</c:v>
                </c:pt>
                <c:pt idx="457">
                  <c:v>-2.3390103169286435E-4</c:v>
                </c:pt>
                <c:pt idx="458">
                  <c:v>-9.6668790634007289E-3</c:v>
                </c:pt>
                <c:pt idx="459">
                  <c:v>1.03976382084862E-2</c:v>
                </c:pt>
                <c:pt idx="460">
                  <c:v>3.0051080237279465E-3</c:v>
                </c:pt>
                <c:pt idx="461">
                  <c:v>-1.1264465037313955E-2</c:v>
                </c:pt>
                <c:pt idx="462">
                  <c:v>-1.4706038271095996E-2</c:v>
                </c:pt>
                <c:pt idx="463">
                  <c:v>2.4785010298869069E-3</c:v>
                </c:pt>
                <c:pt idx="464">
                  <c:v>-6.9132974210698878E-3</c:v>
                </c:pt>
                <c:pt idx="465">
                  <c:v>-1.7282971562083099E-3</c:v>
                </c:pt>
                <c:pt idx="466">
                  <c:v>-1.703608377342954E-2</c:v>
                </c:pt>
                <c:pt idx="467">
                  <c:v>-6.1234547036795881E-3</c:v>
                </c:pt>
                <c:pt idx="468">
                  <c:v>6.1557404221461247E-4</c:v>
                </c:pt>
                <c:pt idx="469">
                  <c:v>-8.140738384458392E-3</c:v>
                </c:pt>
                <c:pt idx="470">
                  <c:v>-7.222833038275301E-3</c:v>
                </c:pt>
                <c:pt idx="471">
                  <c:v>-2.4177192941472806E-2</c:v>
                </c:pt>
                <c:pt idx="472">
                  <c:v>-1.5679257877984125E-2</c:v>
                </c:pt>
                <c:pt idx="473">
                  <c:v>-2.6209774476592756E-3</c:v>
                </c:pt>
                <c:pt idx="474">
                  <c:v>7.4703564518676397E-3</c:v>
                </c:pt>
                <c:pt idx="475">
                  <c:v>-6.7533820529876842E-3</c:v>
                </c:pt>
                <c:pt idx="476">
                  <c:v>-1.4421552128620134E-2</c:v>
                </c:pt>
                <c:pt idx="477">
                  <c:v>-2.5813298246419843E-3</c:v>
                </c:pt>
                <c:pt idx="478">
                  <c:v>-1.3057911358951364E-2</c:v>
                </c:pt>
                <c:pt idx="479">
                  <c:v>-7.2442110664326384E-3</c:v>
                </c:pt>
                <c:pt idx="480">
                  <c:v>-3.1343529710094763E-2</c:v>
                </c:pt>
                <c:pt idx="481">
                  <c:v>5.0988111752680431E-3</c:v>
                </c:pt>
                <c:pt idx="482">
                  <c:v>1.1768495845805039E-2</c:v>
                </c:pt>
                <c:pt idx="483">
                  <c:v>-1.9522701474694058E-2</c:v>
                </c:pt>
                <c:pt idx="484">
                  <c:v>-2.3110755545274649E-2</c:v>
                </c:pt>
                <c:pt idx="485">
                  <c:v>-2.9222749983856986E-3</c:v>
                </c:pt>
                <c:pt idx="486">
                  <c:v>-1.0778379616050925E-3</c:v>
                </c:pt>
                <c:pt idx="487">
                  <c:v>1.365065321985667E-3</c:v>
                </c:pt>
                <c:pt idx="488">
                  <c:v>-1.2407712074163411E-2</c:v>
                </c:pt>
                <c:pt idx="489">
                  <c:v>-4.3346089322873664E-3</c:v>
                </c:pt>
                <c:pt idx="490">
                  <c:v>7.600451155704388E-3</c:v>
                </c:pt>
                <c:pt idx="491">
                  <c:v>3.2010444282629946E-3</c:v>
                </c:pt>
                <c:pt idx="492">
                  <c:v>4.6934797597808313E-4</c:v>
                </c:pt>
                <c:pt idx="493">
                  <c:v>-3.9240201887127488E-3</c:v>
                </c:pt>
                <c:pt idx="494">
                  <c:v>-1.9950312219507932E-3</c:v>
                </c:pt>
                <c:pt idx="495">
                  <c:v>-1.0893443973069246E-4</c:v>
                </c:pt>
                <c:pt idx="496">
                  <c:v>-1.2899593907270137E-3</c:v>
                </c:pt>
                <c:pt idx="497">
                  <c:v>-4.1354366980251725E-3</c:v>
                </c:pt>
                <c:pt idx="498">
                  <c:v>-8.0832589691319165E-3</c:v>
                </c:pt>
                <c:pt idx="499">
                  <c:v>-1.7694318922936512E-2</c:v>
                </c:pt>
                <c:pt idx="500">
                  <c:v>-9.6939198509634183E-3</c:v>
                </c:pt>
                <c:pt idx="501">
                  <c:v>-2.5206751054405126E-2</c:v>
                </c:pt>
                <c:pt idx="502">
                  <c:v>1.9765916054718582E-3</c:v>
                </c:pt>
                <c:pt idx="503">
                  <c:v>5.9641748320775345E-3</c:v>
                </c:pt>
                <c:pt idx="504">
                  <c:v>1.1023613123907544E-2</c:v>
                </c:pt>
                <c:pt idx="505">
                  <c:v>8.6416547484829444E-3</c:v>
                </c:pt>
                <c:pt idx="506">
                  <c:v>1.8867568592419469E-4</c:v>
                </c:pt>
                <c:pt idx="507">
                  <c:v>2.5076296726427132E-2</c:v>
                </c:pt>
                <c:pt idx="508">
                  <c:v>1.3831630785156285E-2</c:v>
                </c:pt>
                <c:pt idx="509">
                  <c:v>4.4504620842435928E-2</c:v>
                </c:pt>
                <c:pt idx="510">
                  <c:v>5.5040294032053664E-3</c:v>
                </c:pt>
                <c:pt idx="511">
                  <c:v>-1.5028115763748824E-3</c:v>
                </c:pt>
                <c:pt idx="512">
                  <c:v>-3.7756154240757471E-3</c:v>
                </c:pt>
                <c:pt idx="513">
                  <c:v>-8.9064545732966266E-3</c:v>
                </c:pt>
                <c:pt idx="514">
                  <c:v>-8.1212652802484537E-3</c:v>
                </c:pt>
                <c:pt idx="515">
                  <c:v>-3.1112471843454488E-3</c:v>
                </c:pt>
                <c:pt idx="516">
                  <c:v>-2.8545865608976088E-3</c:v>
                </c:pt>
                <c:pt idx="517">
                  <c:v>-1.3964235174637815E-2</c:v>
                </c:pt>
                <c:pt idx="518">
                  <c:v>7.6052814064109728E-3</c:v>
                </c:pt>
                <c:pt idx="519">
                  <c:v>8.751954119703728E-4</c:v>
                </c:pt>
                <c:pt idx="520">
                  <c:v>-3.5713010629211589E-4</c:v>
                </c:pt>
                <c:pt idx="521">
                  <c:v>1.5031479841661468E-2</c:v>
                </c:pt>
                <c:pt idx="522">
                  <c:v>-1.5670258772638506E-3</c:v>
                </c:pt>
                <c:pt idx="523">
                  <c:v>-4.8575082043572767E-3</c:v>
                </c:pt>
                <c:pt idx="524">
                  <c:v>-9.3889235322499307E-4</c:v>
                </c:pt>
                <c:pt idx="525">
                  <c:v>2.3897834901351073E-3</c:v>
                </c:pt>
                <c:pt idx="526">
                  <c:v>-6.2075647607174808E-3</c:v>
                </c:pt>
                <c:pt idx="527">
                  <c:v>-7.9843952291456331E-3</c:v>
                </c:pt>
                <c:pt idx="528">
                  <c:v>-5.1242055002368595E-3</c:v>
                </c:pt>
                <c:pt idx="529">
                  <c:v>-1.2260300840118955E-2</c:v>
                </c:pt>
                <c:pt idx="530">
                  <c:v>-2.8141750568244856E-3</c:v>
                </c:pt>
                <c:pt idx="531">
                  <c:v>-1.3782647422020695E-2</c:v>
                </c:pt>
                <c:pt idx="532">
                  <c:v>-2.5233131199806868E-2</c:v>
                </c:pt>
                <c:pt idx="533">
                  <c:v>1.4807530646267957E-2</c:v>
                </c:pt>
                <c:pt idx="534">
                  <c:v>3.173756662285894E-2</c:v>
                </c:pt>
                <c:pt idx="535">
                  <c:v>1.3780633297279033E-2</c:v>
                </c:pt>
                <c:pt idx="536">
                  <c:v>-1.4380170036861477E-2</c:v>
                </c:pt>
                <c:pt idx="537">
                  <c:v>1.5633347901464281E-2</c:v>
                </c:pt>
                <c:pt idx="538">
                  <c:v>1.7188131009786355E-2</c:v>
                </c:pt>
                <c:pt idx="539">
                  <c:v>-1.5311303904448067E-2</c:v>
                </c:pt>
                <c:pt idx="540">
                  <c:v>-1.0411525082875716E-2</c:v>
                </c:pt>
                <c:pt idx="541">
                  <c:v>2.665447604839093E-2</c:v>
                </c:pt>
                <c:pt idx="542">
                  <c:v>2.9875183861814654E-2</c:v>
                </c:pt>
                <c:pt idx="543">
                  <c:v>-1.1090542611141257E-3</c:v>
                </c:pt>
                <c:pt idx="544">
                  <c:v>-6.5943527736160856E-3</c:v>
                </c:pt>
                <c:pt idx="545">
                  <c:v>3.3459805067755172E-2</c:v>
                </c:pt>
                <c:pt idx="546">
                  <c:v>-3.3666043789806123E-2</c:v>
                </c:pt>
                <c:pt idx="547">
                  <c:v>-1.7460196835344589E-2</c:v>
                </c:pt>
                <c:pt idx="548">
                  <c:v>1.6153029589826465E-2</c:v>
                </c:pt>
                <c:pt idx="549">
                  <c:v>1.5370992433963294E-2</c:v>
                </c:pt>
                <c:pt idx="550">
                  <c:v>1.3350479016609329E-2</c:v>
                </c:pt>
                <c:pt idx="551">
                  <c:v>3.8853371317633043E-2</c:v>
                </c:pt>
                <c:pt idx="552">
                  <c:v>4.3979555448521619E-2</c:v>
                </c:pt>
                <c:pt idx="553">
                  <c:v>-1.0935780341138368E-3</c:v>
                </c:pt>
                <c:pt idx="554">
                  <c:v>1.5414799132440295E-2</c:v>
                </c:pt>
                <c:pt idx="555">
                  <c:v>-2.6681781809503397E-2</c:v>
                </c:pt>
                <c:pt idx="556">
                  <c:v>2.8050053946512691E-4</c:v>
                </c:pt>
                <c:pt idx="557">
                  <c:v>4.7765733640894439E-2</c:v>
                </c:pt>
                <c:pt idx="558">
                  <c:v>1.5973933128201948E-2</c:v>
                </c:pt>
                <c:pt idx="559">
                  <c:v>-9.7101690621929065E-3</c:v>
                </c:pt>
                <c:pt idx="560">
                  <c:v>-2.124470108297536E-2</c:v>
                </c:pt>
                <c:pt idx="561">
                  <c:v>-1.7722733842820672E-2</c:v>
                </c:pt>
                <c:pt idx="562">
                  <c:v>-7.1934445016016667E-3</c:v>
                </c:pt>
                <c:pt idx="563">
                  <c:v>-1.9796752871892625E-2</c:v>
                </c:pt>
                <c:pt idx="564">
                  <c:v>-3.051496650108184E-2</c:v>
                </c:pt>
                <c:pt idx="565">
                  <c:v>-2.8911993763680355E-2</c:v>
                </c:pt>
                <c:pt idx="566">
                  <c:v>-5.4239220294489111E-2</c:v>
                </c:pt>
                <c:pt idx="567">
                  <c:v>7.2405544836193507E-4</c:v>
                </c:pt>
                <c:pt idx="568">
                  <c:v>4.4775613421163402E-2</c:v>
                </c:pt>
                <c:pt idx="569">
                  <c:v>9.5758816568675322E-3</c:v>
                </c:pt>
                <c:pt idx="570">
                  <c:v>-2.4867765865610687E-2</c:v>
                </c:pt>
                <c:pt idx="571">
                  <c:v>9.8924584251974534E-3</c:v>
                </c:pt>
                <c:pt idx="572">
                  <c:v>2.850978564159486E-2</c:v>
                </c:pt>
                <c:pt idx="573">
                  <c:v>-7.2509671066027419E-3</c:v>
                </c:pt>
                <c:pt idx="574">
                  <c:v>-1.0791231272813246E-2</c:v>
                </c:pt>
                <c:pt idx="575">
                  <c:v>2.3318050172740153E-3</c:v>
                </c:pt>
                <c:pt idx="576">
                  <c:v>-8.4302066667487161E-3</c:v>
                </c:pt>
                <c:pt idx="577">
                  <c:v>-8.6382262909881734E-3</c:v>
                </c:pt>
                <c:pt idx="578">
                  <c:v>-1.8254250887021302E-3</c:v>
                </c:pt>
                <c:pt idx="579">
                  <c:v>2.9892135881848681E-2</c:v>
                </c:pt>
                <c:pt idx="580">
                  <c:v>4.2504370378232827E-2</c:v>
                </c:pt>
                <c:pt idx="581">
                  <c:v>-2.2828483941038279E-2</c:v>
                </c:pt>
                <c:pt idx="582">
                  <c:v>5.4562291738148118E-2</c:v>
                </c:pt>
                <c:pt idx="583">
                  <c:v>2.8726363694164966E-2</c:v>
                </c:pt>
                <c:pt idx="584">
                  <c:v>-5.1565050100918575E-3</c:v>
                </c:pt>
                <c:pt idx="585">
                  <c:v>-8.0121742242170117E-3</c:v>
                </c:pt>
                <c:pt idx="586">
                  <c:v>-1.6034794719851274E-2</c:v>
                </c:pt>
                <c:pt idx="587">
                  <c:v>-3.7169317220919489E-3</c:v>
                </c:pt>
                <c:pt idx="588">
                  <c:v>2.2142479305650806E-2</c:v>
                </c:pt>
                <c:pt idx="589">
                  <c:v>-6.2461354358928989E-3</c:v>
                </c:pt>
                <c:pt idx="590">
                  <c:v>1.615651257849695E-2</c:v>
                </c:pt>
                <c:pt idx="591">
                  <c:v>5.0878699132094939E-2</c:v>
                </c:pt>
                <c:pt idx="592">
                  <c:v>-1.3862458849826995E-2</c:v>
                </c:pt>
                <c:pt idx="593">
                  <c:v>1.1535688549200574E-4</c:v>
                </c:pt>
                <c:pt idx="594">
                  <c:v>-3.8861930315522695E-3</c:v>
                </c:pt>
                <c:pt idx="595">
                  <c:v>8.51829510658254E-3</c:v>
                </c:pt>
                <c:pt idx="596">
                  <c:v>3.378194332113444E-2</c:v>
                </c:pt>
                <c:pt idx="597">
                  <c:v>3.1831513672584147E-2</c:v>
                </c:pt>
                <c:pt idx="598">
                  <c:v>2.4180752324587013E-2</c:v>
                </c:pt>
                <c:pt idx="599">
                  <c:v>-1.5548876075893793E-2</c:v>
                </c:pt>
                <c:pt idx="600">
                  <c:v>2.2760103793770443E-3</c:v>
                </c:pt>
                <c:pt idx="601">
                  <c:v>2.7536584557326733E-2</c:v>
                </c:pt>
                <c:pt idx="602">
                  <c:v>3.3829182143318456E-3</c:v>
                </c:pt>
                <c:pt idx="603">
                  <c:v>2.0906773716456273E-2</c:v>
                </c:pt>
                <c:pt idx="604">
                  <c:v>1.073517287373056E-2</c:v>
                </c:pt>
                <c:pt idx="605">
                  <c:v>1.7467963356461426E-2</c:v>
                </c:pt>
                <c:pt idx="606">
                  <c:v>3.7468481255448487E-2</c:v>
                </c:pt>
                <c:pt idx="607">
                  <c:v>-3.2679380705756258E-3</c:v>
                </c:pt>
                <c:pt idx="608">
                  <c:v>-3.1528743769690816E-2</c:v>
                </c:pt>
                <c:pt idx="609">
                  <c:v>-1.5107052055792573E-2</c:v>
                </c:pt>
                <c:pt idx="610">
                  <c:v>5.0411909026504644E-2</c:v>
                </c:pt>
                <c:pt idx="611">
                  <c:v>8.5996988956411353E-3</c:v>
                </c:pt>
                <c:pt idx="612">
                  <c:v>2.6174602095991931E-2</c:v>
                </c:pt>
                <c:pt idx="613">
                  <c:v>4.0149418934598669E-2</c:v>
                </c:pt>
                <c:pt idx="614">
                  <c:v>-8.3219149431873439E-3</c:v>
                </c:pt>
                <c:pt idx="615">
                  <c:v>-3.6544081776056915E-3</c:v>
                </c:pt>
                <c:pt idx="616">
                  <c:v>6.5022179524897687E-3</c:v>
                </c:pt>
                <c:pt idx="617">
                  <c:v>-1.9972164951527246E-2</c:v>
                </c:pt>
                <c:pt idx="618">
                  <c:v>7.6954045141528205E-3</c:v>
                </c:pt>
                <c:pt idx="619">
                  <c:v>2.5841003459930182E-2</c:v>
                </c:pt>
                <c:pt idx="620">
                  <c:v>2.9654656178797329E-2</c:v>
                </c:pt>
                <c:pt idx="621">
                  <c:v>9.9992430480538453E-3</c:v>
                </c:pt>
                <c:pt idx="622">
                  <c:v>1.465938348792533E-2</c:v>
                </c:pt>
                <c:pt idx="623">
                  <c:v>5.3361763432248556E-2</c:v>
                </c:pt>
                <c:pt idx="624">
                  <c:v>-5.4825288934133687E-2</c:v>
                </c:pt>
                <c:pt idx="625">
                  <c:v>-5.9953788137080445E-2</c:v>
                </c:pt>
                <c:pt idx="626">
                  <c:v>1.2586120813719811E-3</c:v>
                </c:pt>
                <c:pt idx="627">
                  <c:v>-1.4709307136658021E-2</c:v>
                </c:pt>
                <c:pt idx="628">
                  <c:v>-4.5484057332405951E-2</c:v>
                </c:pt>
                <c:pt idx="629">
                  <c:v>3.5858893102251321E-2</c:v>
                </c:pt>
                <c:pt idx="630">
                  <c:v>1.4066244253446674E-2</c:v>
                </c:pt>
                <c:pt idx="631">
                  <c:v>4.4891762193653359E-2</c:v>
                </c:pt>
                <c:pt idx="632">
                  <c:v>6.4976665433821709E-3</c:v>
                </c:pt>
                <c:pt idx="633">
                  <c:v>1.7986451880527252E-2</c:v>
                </c:pt>
                <c:pt idx="634">
                  <c:v>4.5064336212533328E-2</c:v>
                </c:pt>
                <c:pt idx="635">
                  <c:v>7.9610517496580321E-3</c:v>
                </c:pt>
                <c:pt idx="636">
                  <c:v>-9.0654794331650294E-3</c:v>
                </c:pt>
                <c:pt idx="637">
                  <c:v>-1.3299164572879529E-2</c:v>
                </c:pt>
                <c:pt idx="638">
                  <c:v>-2.920811635113801E-2</c:v>
                </c:pt>
                <c:pt idx="639">
                  <c:v>1.8421761478454143E-2</c:v>
                </c:pt>
                <c:pt idx="640">
                  <c:v>1.2444730045459885E-2</c:v>
                </c:pt>
                <c:pt idx="641">
                  <c:v>-5.5252630430083329E-3</c:v>
                </c:pt>
                <c:pt idx="642">
                  <c:v>1.2805472627438306E-2</c:v>
                </c:pt>
                <c:pt idx="643">
                  <c:v>1.5535744067062146E-2</c:v>
                </c:pt>
                <c:pt idx="644">
                  <c:v>-3.6654961841797069E-3</c:v>
                </c:pt>
                <c:pt idx="645">
                  <c:v>-4.235611949929366E-2</c:v>
                </c:pt>
                <c:pt idx="646">
                  <c:v>1.4802642677214438E-3</c:v>
                </c:pt>
                <c:pt idx="647">
                  <c:v>-5.9958229452298012E-3</c:v>
                </c:pt>
                <c:pt idx="648">
                  <c:v>3.2683953010348354E-3</c:v>
                </c:pt>
                <c:pt idx="649">
                  <c:v>1.1694731398297055E-2</c:v>
                </c:pt>
                <c:pt idx="650">
                  <c:v>1.3087443547803673E-2</c:v>
                </c:pt>
                <c:pt idx="651">
                  <c:v>-2.5089092878655624E-2</c:v>
                </c:pt>
                <c:pt idx="652">
                  <c:v>-1.1629713439217992E-2</c:v>
                </c:pt>
                <c:pt idx="653">
                  <c:v>-4.3487265129331241E-4</c:v>
                </c:pt>
                <c:pt idx="654">
                  <c:v>2.9368900438735551E-3</c:v>
                </c:pt>
                <c:pt idx="655">
                  <c:v>-1.6512608404203932E-2</c:v>
                </c:pt>
                <c:pt idx="656">
                  <c:v>-2.411880368394791E-2</c:v>
                </c:pt>
                <c:pt idx="657">
                  <c:v>-5.510547042702138E-3</c:v>
                </c:pt>
                <c:pt idx="658">
                  <c:v>4.3699525187197727E-3</c:v>
                </c:pt>
                <c:pt idx="659">
                  <c:v>4.7367746444545592E-3</c:v>
                </c:pt>
                <c:pt idx="660">
                  <c:v>-2.9833790090044183E-3</c:v>
                </c:pt>
                <c:pt idx="661">
                  <c:v>2.7261718486538398E-3</c:v>
                </c:pt>
                <c:pt idx="662">
                  <c:v>1.4459304938176662E-3</c:v>
                </c:pt>
                <c:pt idx="663">
                  <c:v>1.1101232100197766E-2</c:v>
                </c:pt>
                <c:pt idx="664">
                  <c:v>4.8044779256351993E-3</c:v>
                </c:pt>
                <c:pt idx="665">
                  <c:v>-3.6091216888356507E-3</c:v>
                </c:pt>
                <c:pt idx="666">
                  <c:v>-1.2853291810430469E-2</c:v>
                </c:pt>
                <c:pt idx="667">
                  <c:v>-1.3096599421635885E-2</c:v>
                </c:pt>
                <c:pt idx="668">
                  <c:v>-1.8672480396695869E-2</c:v>
                </c:pt>
                <c:pt idx="669">
                  <c:v>-3.2012257763116191E-2</c:v>
                </c:pt>
                <c:pt idx="670">
                  <c:v>-3.2125144096099914E-3</c:v>
                </c:pt>
                <c:pt idx="671">
                  <c:v>-3.4980089472753599E-2</c:v>
                </c:pt>
                <c:pt idx="672">
                  <c:v>-2.4172754380805215E-2</c:v>
                </c:pt>
                <c:pt idx="673">
                  <c:v>3.7331691526789466E-2</c:v>
                </c:pt>
                <c:pt idx="674">
                  <c:v>1.1889944158046655E-2</c:v>
                </c:pt>
                <c:pt idx="675">
                  <c:v>-1.9703172332427826E-2</c:v>
                </c:pt>
                <c:pt idx="676">
                  <c:v>1.2122497421792602E-2</c:v>
                </c:pt>
                <c:pt idx="677">
                  <c:v>2.0907006284371456E-2</c:v>
                </c:pt>
                <c:pt idx="678">
                  <c:v>1.1747465096373156E-3</c:v>
                </c:pt>
                <c:pt idx="679">
                  <c:v>-5.8149811511498065E-4</c:v>
                </c:pt>
                <c:pt idx="680">
                  <c:v>-4.767330583205347E-3</c:v>
                </c:pt>
                <c:pt idx="681">
                  <c:v>-2.5158559636155101E-2</c:v>
                </c:pt>
                <c:pt idx="682">
                  <c:v>2.0544374254042349E-3</c:v>
                </c:pt>
                <c:pt idx="683">
                  <c:v>6.7323792979539932E-3</c:v>
                </c:pt>
                <c:pt idx="684">
                  <c:v>1.4421686660897262E-2</c:v>
                </c:pt>
                <c:pt idx="685">
                  <c:v>8.1489775247774144E-4</c:v>
                </c:pt>
                <c:pt idx="686">
                  <c:v>1.6114880258703595E-2</c:v>
                </c:pt>
                <c:pt idx="687">
                  <c:v>-1.0623064115079428E-2</c:v>
                </c:pt>
                <c:pt idx="688">
                  <c:v>-6.0197023160844824E-3</c:v>
                </c:pt>
                <c:pt idx="689">
                  <c:v>-2.3284006556024844E-2</c:v>
                </c:pt>
                <c:pt idx="690">
                  <c:v>8.8080381973879582E-4</c:v>
                </c:pt>
                <c:pt idx="691">
                  <c:v>5.2335605140213662E-3</c:v>
                </c:pt>
                <c:pt idx="692">
                  <c:v>-1.7303242676780132E-2</c:v>
                </c:pt>
                <c:pt idx="693">
                  <c:v>-3.1773825842764669E-3</c:v>
                </c:pt>
                <c:pt idx="694">
                  <c:v>-1.6100698653142863E-2</c:v>
                </c:pt>
                <c:pt idx="695">
                  <c:v>-2.5711943530178222E-3</c:v>
                </c:pt>
                <c:pt idx="696">
                  <c:v>2.5590815831301145E-3</c:v>
                </c:pt>
                <c:pt idx="697">
                  <c:v>-1.1953862801813396E-2</c:v>
                </c:pt>
                <c:pt idx="698">
                  <c:v>6.1836465354121557E-3</c:v>
                </c:pt>
                <c:pt idx="699">
                  <c:v>2.1596925119709714E-2</c:v>
                </c:pt>
                <c:pt idx="700">
                  <c:v>3.7258890480697658E-2</c:v>
                </c:pt>
                <c:pt idx="701">
                  <c:v>1.0853156239390451E-2</c:v>
                </c:pt>
                <c:pt idx="702">
                  <c:v>5.21318526934031E-3</c:v>
                </c:pt>
                <c:pt idx="703">
                  <c:v>1.96878123819068E-2</c:v>
                </c:pt>
                <c:pt idx="704">
                  <c:v>1.8159878314463753E-3</c:v>
                </c:pt>
                <c:pt idx="705">
                  <c:v>-5.0908757210718306E-3</c:v>
                </c:pt>
                <c:pt idx="706">
                  <c:v>1.0695170824054476E-2</c:v>
                </c:pt>
                <c:pt idx="707">
                  <c:v>1.6064076548873103E-2</c:v>
                </c:pt>
                <c:pt idx="708">
                  <c:v>-1.030505052332119E-2</c:v>
                </c:pt>
                <c:pt idx="709">
                  <c:v>5.7954851513614776E-4</c:v>
                </c:pt>
                <c:pt idx="710">
                  <c:v>-8.8586073720084001E-4</c:v>
                </c:pt>
                <c:pt idx="711">
                  <c:v>3.6913709802336311E-3</c:v>
                </c:pt>
                <c:pt idx="712">
                  <c:v>-6.8700419811739072E-4</c:v>
                </c:pt>
                <c:pt idx="713">
                  <c:v>8.0690892850263064E-4</c:v>
                </c:pt>
                <c:pt idx="714">
                  <c:v>-2.1495646408243646E-3</c:v>
                </c:pt>
                <c:pt idx="715">
                  <c:v>-6.4545693576923647E-3</c:v>
                </c:pt>
                <c:pt idx="716">
                  <c:v>-9.3888069004744324E-3</c:v>
                </c:pt>
                <c:pt idx="717">
                  <c:v>-2.1330260384254218E-3</c:v>
                </c:pt>
                <c:pt idx="718">
                  <c:v>-4.7713099000655E-3</c:v>
                </c:pt>
                <c:pt idx="719">
                  <c:v>4.692213246632239E-4</c:v>
                </c:pt>
                <c:pt idx="720">
                  <c:v>8.0873019196437256E-3</c:v>
                </c:pt>
                <c:pt idx="721">
                  <c:v>-6.4690612075882148E-3</c:v>
                </c:pt>
                <c:pt idx="722">
                  <c:v>-4.3024758073159997E-3</c:v>
                </c:pt>
                <c:pt idx="723">
                  <c:v>1.4101217727092183E-3</c:v>
                </c:pt>
                <c:pt idx="724">
                  <c:v>6.4843595054279361E-4</c:v>
                </c:pt>
                <c:pt idx="725">
                  <c:v>-8.4626422578099776E-3</c:v>
                </c:pt>
                <c:pt idx="726">
                  <c:v>-3.4002221010235208E-2</c:v>
                </c:pt>
                <c:pt idx="727">
                  <c:v>-3.4342618558630389E-3</c:v>
                </c:pt>
                <c:pt idx="728">
                  <c:v>1.3681092411588643E-3</c:v>
                </c:pt>
                <c:pt idx="729">
                  <c:v>2.2876894985863431E-3</c:v>
                </c:pt>
                <c:pt idx="730">
                  <c:v>-1.0984161875573228E-2</c:v>
                </c:pt>
                <c:pt idx="731">
                  <c:v>-1.8523221256887793E-3</c:v>
                </c:pt>
                <c:pt idx="732">
                  <c:v>9.1221773307501169E-3</c:v>
                </c:pt>
                <c:pt idx="733">
                  <c:v>1.021028842269877E-2</c:v>
                </c:pt>
                <c:pt idx="734">
                  <c:v>3.0111412452750301E-4</c:v>
                </c:pt>
                <c:pt idx="735">
                  <c:v>2.1514837337211989E-3</c:v>
                </c:pt>
                <c:pt idx="736">
                  <c:v>1.5355931502744917E-3</c:v>
                </c:pt>
                <c:pt idx="737">
                  <c:v>5.1552437480188703E-3</c:v>
                </c:pt>
                <c:pt idx="738">
                  <c:v>-7.5781065250397873E-4</c:v>
                </c:pt>
                <c:pt idx="739">
                  <c:v>6.8894250055356139E-4</c:v>
                </c:pt>
                <c:pt idx="740">
                  <c:v>-3.4257841984791162E-2</c:v>
                </c:pt>
                <c:pt idx="741">
                  <c:v>7.7149189927515774E-3</c:v>
                </c:pt>
                <c:pt idx="742">
                  <c:v>1.204438592412835E-2</c:v>
                </c:pt>
                <c:pt idx="743">
                  <c:v>-1.6434432078097324E-3</c:v>
                </c:pt>
                <c:pt idx="744">
                  <c:v>-6.283919503734991E-3</c:v>
                </c:pt>
                <c:pt idx="745">
                  <c:v>2.0679656056450155E-2</c:v>
                </c:pt>
                <c:pt idx="746">
                  <c:v>3.8904080054099725E-3</c:v>
                </c:pt>
                <c:pt idx="747">
                  <c:v>5.5511279041426239E-3</c:v>
                </c:pt>
                <c:pt idx="748">
                  <c:v>1.0683898622115643E-2</c:v>
                </c:pt>
                <c:pt idx="749">
                  <c:v>2.622325016408245E-3</c:v>
                </c:pt>
                <c:pt idx="750">
                  <c:v>-1.3947160527375037E-3</c:v>
                </c:pt>
                <c:pt idx="751">
                  <c:v>1.3947160527374995E-3</c:v>
                </c:pt>
                <c:pt idx="752">
                  <c:v>3.7918778185483107E-3</c:v>
                </c:pt>
                <c:pt idx="753">
                  <c:v>-5.0290284813231424E-3</c:v>
                </c:pt>
                <c:pt idx="754">
                  <c:v>-1.4315508987657127E-2</c:v>
                </c:pt>
                <c:pt idx="755">
                  <c:v>-1.7551179507735656E-2</c:v>
                </c:pt>
                <c:pt idx="756">
                  <c:v>-1.3137169027882503E-3</c:v>
                </c:pt>
                <c:pt idx="757">
                  <c:v>-8.496028908737427E-4</c:v>
                </c:pt>
                <c:pt idx="758">
                  <c:v>1.4311064428013745E-3</c:v>
                </c:pt>
                <c:pt idx="759">
                  <c:v>-7.3049241937883603E-3</c:v>
                </c:pt>
                <c:pt idx="760">
                  <c:v>-2.3333949743126327E-3</c:v>
                </c:pt>
                <c:pt idx="761">
                  <c:v>-4.3444822823736183E-4</c:v>
                </c:pt>
                <c:pt idx="762">
                  <c:v>-1.3867997709620034E-3</c:v>
                </c:pt>
                <c:pt idx="763">
                  <c:v>2.0677427859090219E-3</c:v>
                </c:pt>
                <c:pt idx="764">
                  <c:v>2.651010202451342E-2</c:v>
                </c:pt>
                <c:pt idx="765">
                  <c:v>2.7383528994303168E-2</c:v>
                </c:pt>
                <c:pt idx="766">
                  <c:v>9.749588922212258E-3</c:v>
                </c:pt>
                <c:pt idx="767">
                  <c:v>5.8416768736413776E-3</c:v>
                </c:pt>
                <c:pt idx="768">
                  <c:v>7.0046408607825079E-4</c:v>
                </c:pt>
                <c:pt idx="769">
                  <c:v>-1.1952991294741084E-2</c:v>
                </c:pt>
                <c:pt idx="770">
                  <c:v>-4.6612887381933359E-3</c:v>
                </c:pt>
                <c:pt idx="771">
                  <c:v>-2.394570483687187E-3</c:v>
                </c:pt>
                <c:pt idx="772">
                  <c:v>-3.7425402436301988E-3</c:v>
                </c:pt>
                <c:pt idx="773">
                  <c:v>-4.4646436829028132E-3</c:v>
                </c:pt>
                <c:pt idx="774">
                  <c:v>4.6549013707267196E-3</c:v>
                </c:pt>
                <c:pt idx="775">
                  <c:v>1.0497410842672252E-2</c:v>
                </c:pt>
                <c:pt idx="776">
                  <c:v>2.8481815213821284E-2</c:v>
                </c:pt>
                <c:pt idx="777">
                  <c:v>3.566866339239676E-3</c:v>
                </c:pt>
                <c:pt idx="778">
                  <c:v>-3.4915298812012818E-3</c:v>
                </c:pt>
                <c:pt idx="779">
                  <c:v>8.4983250506485476E-4</c:v>
                </c:pt>
                <c:pt idx="780">
                  <c:v>-1.8835133620290574E-3</c:v>
                </c:pt>
                <c:pt idx="781">
                  <c:v>4.310699019640157E-3</c:v>
                </c:pt>
                <c:pt idx="782">
                  <c:v>-4.7093822926152738E-3</c:v>
                </c:pt>
                <c:pt idx="783">
                  <c:v>-8.8413522245266889E-4</c:v>
                </c:pt>
                <c:pt idx="784">
                  <c:v>4.9711731883585334E-3</c:v>
                </c:pt>
                <c:pt idx="785">
                  <c:v>-2.9345235800085898E-3</c:v>
                </c:pt>
                <c:pt idx="786">
                  <c:v>-3.5695643891680497E-3</c:v>
                </c:pt>
                <c:pt idx="787">
                  <c:v>-4.8408413832288586E-3</c:v>
                </c:pt>
                <c:pt idx="788">
                  <c:v>-5.0171242144417278E-3</c:v>
                </c:pt>
                <c:pt idx="789">
                  <c:v>-2.917349359091723E-3</c:v>
                </c:pt>
                <c:pt idx="790">
                  <c:v>-5.1442300933579718E-4</c:v>
                </c:pt>
                <c:pt idx="791">
                  <c:v>-6.570950067228637E-4</c:v>
                </c:pt>
                <c:pt idx="792">
                  <c:v>2.2870158952660855E-3</c:v>
                </c:pt>
                <c:pt idx="793">
                  <c:v>1.8593149475827395E-2</c:v>
                </c:pt>
                <c:pt idx="794">
                  <c:v>8.043370283876191E-4</c:v>
                </c:pt>
                <c:pt idx="795">
                  <c:v>1.0238778893291492E-2</c:v>
                </c:pt>
                <c:pt idx="796">
                  <c:v>8.9092534848147587E-4</c:v>
                </c:pt>
                <c:pt idx="797">
                  <c:v>-2.2925565667354579E-3</c:v>
                </c:pt>
                <c:pt idx="798">
                  <c:v>-1.9038406950301228E-3</c:v>
                </c:pt>
                <c:pt idx="799">
                  <c:v>-8.6929640864172996E-3</c:v>
                </c:pt>
                <c:pt idx="800">
                  <c:v>-6.1076621578294013E-3</c:v>
                </c:pt>
                <c:pt idx="801">
                  <c:v>-1.1784231037266014E-3</c:v>
                </c:pt>
                <c:pt idx="802">
                  <c:v>-8.3535233068075428E-3</c:v>
                </c:pt>
                <c:pt idx="803">
                  <c:v>1.3626133758554738E-3</c:v>
                </c:pt>
                <c:pt idx="804">
                  <c:v>5.8807515988308927E-4</c:v>
                </c:pt>
                <c:pt idx="805">
                  <c:v>-8.6044933831600661E-4</c:v>
                </c:pt>
                <c:pt idx="806">
                  <c:v>-7.0639987565370146E-3</c:v>
                </c:pt>
                <c:pt idx="807">
                  <c:v>-1.2022334520004079E-2</c:v>
                </c:pt>
                <c:pt idx="808">
                  <c:v>-5.066233605159347E-3</c:v>
                </c:pt>
                <c:pt idx="809">
                  <c:v>4.6663224689699502E-3</c:v>
                </c:pt>
                <c:pt idx="810">
                  <c:v>-4.2645412334447906E-3</c:v>
                </c:pt>
                <c:pt idx="811">
                  <c:v>-4.0587057812540061E-3</c:v>
                </c:pt>
                <c:pt idx="812">
                  <c:v>-9.3034210791564887E-4</c:v>
                </c:pt>
                <c:pt idx="813">
                  <c:v>-4.1500990450336119E-4</c:v>
                </c:pt>
                <c:pt idx="814">
                  <c:v>9.0831110852009132E-4</c:v>
                </c:pt>
                <c:pt idx="815">
                  <c:v>-7.9560644061942767E-3</c:v>
                </c:pt>
                <c:pt idx="816">
                  <c:v>-1.6622099907396739E-3</c:v>
                </c:pt>
                <c:pt idx="817">
                  <c:v>-2.9842332128257616E-2</c:v>
                </c:pt>
                <c:pt idx="818">
                  <c:v>-1.6944475863727475E-2</c:v>
                </c:pt>
                <c:pt idx="819">
                  <c:v>3.4568520276908208E-3</c:v>
                </c:pt>
                <c:pt idx="820">
                  <c:v>3.4567207403355818E-3</c:v>
                </c:pt>
                <c:pt idx="821">
                  <c:v>-1.1666343924786084E-3</c:v>
                </c:pt>
                <c:pt idx="822">
                  <c:v>0</c:v>
                </c:pt>
                <c:pt idx="823">
                  <c:v>-4.8579071831216254E-3</c:v>
                </c:pt>
                <c:pt idx="824">
                  <c:v>-1.3611332850771818E-2</c:v>
                </c:pt>
                <c:pt idx="825">
                  <c:v>-7.5697047224454873E-4</c:v>
                </c:pt>
                <c:pt idx="826">
                  <c:v>5.8008000909299745E-3</c:v>
                </c:pt>
                <c:pt idx="827">
                  <c:v>1.817768962676659E-2</c:v>
                </c:pt>
                <c:pt idx="828">
                  <c:v>2.7364085263346185E-2</c:v>
                </c:pt>
                <c:pt idx="829">
                  <c:v>-6.7826386830980882E-3</c:v>
                </c:pt>
                <c:pt idx="830">
                  <c:v>1.2362057185510478E-2</c:v>
                </c:pt>
                <c:pt idx="831">
                  <c:v>-3.9749916764640592E-4</c:v>
                </c:pt>
                <c:pt idx="832">
                  <c:v>-2.5932975554616056E-3</c:v>
                </c:pt>
                <c:pt idx="833">
                  <c:v>-7.7975333342849805E-3</c:v>
                </c:pt>
                <c:pt idx="834">
                  <c:v>6.9885962448432912E-3</c:v>
                </c:pt>
                <c:pt idx="835">
                  <c:v>1.6795720161742321E-2</c:v>
                </c:pt>
                <c:pt idx="836">
                  <c:v>2.2838728272236808E-3</c:v>
                </c:pt>
                <c:pt idx="837">
                  <c:v>-9.6217324302418376E-4</c:v>
                </c:pt>
                <c:pt idx="838">
                  <c:v>4.7347938817647803E-3</c:v>
                </c:pt>
                <c:pt idx="839">
                  <c:v>1.8532232393656724E-2</c:v>
                </c:pt>
                <c:pt idx="840">
                  <c:v>1.1049716010606562E-2</c:v>
                </c:pt>
                <c:pt idx="841">
                  <c:v>5.4256215332549075E-3</c:v>
                </c:pt>
                <c:pt idx="842">
                  <c:v>-2.7468845537844426E-3</c:v>
                </c:pt>
                <c:pt idx="843">
                  <c:v>-4.8767661356122595E-3</c:v>
                </c:pt>
                <c:pt idx="844">
                  <c:v>-2.4853631491195899E-3</c:v>
                </c:pt>
                <c:pt idx="845">
                  <c:v>-1.2729413051183152E-2</c:v>
                </c:pt>
                <c:pt idx="846">
                  <c:v>-6.8259388315906671E-4</c:v>
                </c:pt>
                <c:pt idx="847">
                  <c:v>-2.1552414420553057E-2</c:v>
                </c:pt>
                <c:pt idx="848">
                  <c:v>2.9964165826603079E-2</c:v>
                </c:pt>
                <c:pt idx="849">
                  <c:v>1.1628606143849125E-2</c:v>
                </c:pt>
                <c:pt idx="850">
                  <c:v>1.9842774145391959E-3</c:v>
                </c:pt>
                <c:pt idx="851">
                  <c:v>-3.4213286564590786E-2</c:v>
                </c:pt>
                <c:pt idx="852">
                  <c:v>-5.7019071346139987E-3</c:v>
                </c:pt>
                <c:pt idx="853">
                  <c:v>6.2480294015545305E-3</c:v>
                </c:pt>
                <c:pt idx="854">
                  <c:v>-6.0574410997360408E-3</c:v>
                </c:pt>
                <c:pt idx="855">
                  <c:v>-5.1579338012659834E-4</c:v>
                </c:pt>
                <c:pt idx="856">
                  <c:v>3.5099054810206524E-2</c:v>
                </c:pt>
                <c:pt idx="857">
                  <c:v>6.8313427010694072E-3</c:v>
                </c:pt>
                <c:pt idx="858">
                  <c:v>-7.329598815014866E-3</c:v>
                </c:pt>
                <c:pt idx="859">
                  <c:v>-9.3940332161275633E-3</c:v>
                </c:pt>
                <c:pt idx="860">
                  <c:v>-2.2993298279997665E-3</c:v>
                </c:pt>
                <c:pt idx="861">
                  <c:v>-8.2553220040670911E-3</c:v>
                </c:pt>
                <c:pt idx="862">
                  <c:v>-1.5897842139383386E-2</c:v>
                </c:pt>
                <c:pt idx="863">
                  <c:v>-2.4173204262905416E-3</c:v>
                </c:pt>
                <c:pt idx="864">
                  <c:v>-6.7770833401989425E-3</c:v>
                </c:pt>
                <c:pt idx="865">
                  <c:v>2.4789612382436371E-3</c:v>
                </c:pt>
                <c:pt idx="866">
                  <c:v>-1.6859308009602246E-3</c:v>
                </c:pt>
                <c:pt idx="867">
                  <c:v>-1.1343310020314384E-2</c:v>
                </c:pt>
                <c:pt idx="868">
                  <c:v>-4.3388995858581287E-3</c:v>
                </c:pt>
                <c:pt idx="869">
                  <c:v>-5.9072096460051028E-3</c:v>
                </c:pt>
                <c:pt idx="870">
                  <c:v>-7.1420165273489312E-3</c:v>
                </c:pt>
                <c:pt idx="871">
                  <c:v>-1.0214808792569618E-2</c:v>
                </c:pt>
                <c:pt idx="872">
                  <c:v>-1.9786849907132371E-2</c:v>
                </c:pt>
                <c:pt idx="873">
                  <c:v>-4.8039392311149196E-5</c:v>
                </c:pt>
                <c:pt idx="874">
                  <c:v>4.9229440198887524E-4</c:v>
                </c:pt>
                <c:pt idx="875">
                  <c:v>1.6500963705912825E-2</c:v>
                </c:pt>
                <c:pt idx="876">
                  <c:v>-2.901532024629452E-2</c:v>
                </c:pt>
                <c:pt idx="877">
                  <c:v>-2.7143334600994431E-3</c:v>
                </c:pt>
                <c:pt idx="878">
                  <c:v>-8.4209993229828611E-3</c:v>
                </c:pt>
                <c:pt idx="879">
                  <c:v>-1.1148855993017237E-2</c:v>
                </c:pt>
                <c:pt idx="880">
                  <c:v>-1.3476770136890616E-2</c:v>
                </c:pt>
                <c:pt idx="881">
                  <c:v>9.4540231451831665E-3</c:v>
                </c:pt>
                <c:pt idx="882">
                  <c:v>1.2167969286890666E-2</c:v>
                </c:pt>
                <c:pt idx="883">
                  <c:v>4.9315404292772595E-3</c:v>
                </c:pt>
                <c:pt idx="884">
                  <c:v>-2.9978398704605994E-3</c:v>
                </c:pt>
                <c:pt idx="885">
                  <c:v>3.966529211537821E-3</c:v>
                </c:pt>
                <c:pt idx="886">
                  <c:v>-6.5291799991962392E-3</c:v>
                </c:pt>
                <c:pt idx="887">
                  <c:v>3.9521120109969957E-3</c:v>
                </c:pt>
                <c:pt idx="888">
                  <c:v>2.636262770978854E-2</c:v>
                </c:pt>
                <c:pt idx="889">
                  <c:v>7.9152626292625875E-3</c:v>
                </c:pt>
                <c:pt idx="890">
                  <c:v>7.4289097794523629E-3</c:v>
                </c:pt>
                <c:pt idx="891">
                  <c:v>4.830946429209934E-4</c:v>
                </c:pt>
                <c:pt idx="892">
                  <c:v>-1.119721954512572E-3</c:v>
                </c:pt>
                <c:pt idx="893">
                  <c:v>-5.8983132534611276E-4</c:v>
                </c:pt>
                <c:pt idx="894">
                  <c:v>1.5681838813856451E-3</c:v>
                </c:pt>
                <c:pt idx="895">
                  <c:v>-1.6861919060681449E-3</c:v>
                </c:pt>
                <c:pt idx="896">
                  <c:v>-3.7362446953750138E-3</c:v>
                </c:pt>
                <c:pt idx="897">
                  <c:v>5.5659177799528923E-4</c:v>
                </c:pt>
                <c:pt idx="898">
                  <c:v>1.0973594788587678E-2</c:v>
                </c:pt>
                <c:pt idx="899">
                  <c:v>8.4275586138334198E-4</c:v>
                </c:pt>
                <c:pt idx="900">
                  <c:v>-1.67654750740324E-2</c:v>
                </c:pt>
                <c:pt idx="901">
                  <c:v>1.1897750730382475E-5</c:v>
                </c:pt>
                <c:pt idx="902">
                  <c:v>2.3767093778465421E-3</c:v>
                </c:pt>
                <c:pt idx="903">
                  <c:v>1.1506730333604694E-3</c:v>
                </c:pt>
                <c:pt idx="904">
                  <c:v>4.1726892811762575E-2</c:v>
                </c:pt>
                <c:pt idx="905">
                  <c:v>2.6493473494315075E-2</c:v>
                </c:pt>
                <c:pt idx="906">
                  <c:v>-1.1258909643071816E-2</c:v>
                </c:pt>
                <c:pt idx="907">
                  <c:v>-9.7007287846431131E-3</c:v>
                </c:pt>
                <c:pt idx="908">
                  <c:v>-8.7342751535311909E-3</c:v>
                </c:pt>
                <c:pt idx="909">
                  <c:v>-1.3402209182913662E-2</c:v>
                </c:pt>
                <c:pt idx="910">
                  <c:v>-2.3034150484299233E-3</c:v>
                </c:pt>
                <c:pt idx="911">
                  <c:v>6.9527330062751612E-5</c:v>
                </c:pt>
                <c:pt idx="912">
                  <c:v>-3.5404430609265298E-3</c:v>
                </c:pt>
                <c:pt idx="913">
                  <c:v>-1.5504186535965199E-2</c:v>
                </c:pt>
                <c:pt idx="914">
                  <c:v>-1.7139585399044632E-3</c:v>
                </c:pt>
                <c:pt idx="915">
                  <c:v>2.4341262166130335E-3</c:v>
                </c:pt>
                <c:pt idx="916">
                  <c:v>-2.7147772573968612E-4</c:v>
                </c:pt>
                <c:pt idx="917">
                  <c:v>-4.3062720341249545E-3</c:v>
                </c:pt>
                <c:pt idx="918">
                  <c:v>-1.3439682854539364E-2</c:v>
                </c:pt>
                <c:pt idx="919">
                  <c:v>-3.9612118426867052E-3</c:v>
                </c:pt>
                <c:pt idx="920">
                  <c:v>-3.09228475451204E-2</c:v>
                </c:pt>
                <c:pt idx="921">
                  <c:v>-2.843434602367316E-2</c:v>
                </c:pt>
                <c:pt idx="922">
                  <c:v>7.2943663854343468E-4</c:v>
                </c:pt>
                <c:pt idx="923">
                  <c:v>-1.8053666531885016E-3</c:v>
                </c:pt>
                <c:pt idx="924">
                  <c:v>-3.1061904860340372E-3</c:v>
                </c:pt>
                <c:pt idx="925">
                  <c:v>-1.1061805745628726E-3</c:v>
                </c:pt>
                <c:pt idx="926">
                  <c:v>-3.1451430927529498E-3</c:v>
                </c:pt>
                <c:pt idx="927">
                  <c:v>-3.4918494412105776E-3</c:v>
                </c:pt>
                <c:pt idx="928">
                  <c:v>-4.8570893269232673E-3</c:v>
                </c:pt>
                <c:pt idx="929">
                  <c:v>3.7033951093719381E-3</c:v>
                </c:pt>
                <c:pt idx="930">
                  <c:v>1.0155908822354167E-2</c:v>
                </c:pt>
                <c:pt idx="931">
                  <c:v>1.1425631900334583E-2</c:v>
                </c:pt>
                <c:pt idx="932">
                  <c:v>1.0022774102340544E-3</c:v>
                </c:pt>
                <c:pt idx="933">
                  <c:v>-7.3181146859948292E-3</c:v>
                </c:pt>
                <c:pt idx="934">
                  <c:v>3.557565483468271E-3</c:v>
                </c:pt>
                <c:pt idx="935">
                  <c:v>1.0584789006135497E-2</c:v>
                </c:pt>
                <c:pt idx="936">
                  <c:v>3.4700429599375231E-3</c:v>
                </c:pt>
                <c:pt idx="937">
                  <c:v>4.0957227577467963E-3</c:v>
                </c:pt>
                <c:pt idx="938">
                  <c:v>6.5904869933283818E-3</c:v>
                </c:pt>
                <c:pt idx="939">
                  <c:v>1.1911588789265622E-2</c:v>
                </c:pt>
                <c:pt idx="940">
                  <c:v>1.1334711372263244E-2</c:v>
                </c:pt>
                <c:pt idx="941">
                  <c:v>2.4234798474124584E-3</c:v>
                </c:pt>
                <c:pt idx="942">
                  <c:v>-5.4367746355366321E-3</c:v>
                </c:pt>
                <c:pt idx="943">
                  <c:v>-4.4025803603335665E-3</c:v>
                </c:pt>
                <c:pt idx="944">
                  <c:v>9.3793455454591768E-3</c:v>
                </c:pt>
                <c:pt idx="945">
                  <c:v>3.1794222831322523E-3</c:v>
                </c:pt>
                <c:pt idx="946">
                  <c:v>2.9286832828705825E-3</c:v>
                </c:pt>
                <c:pt idx="947">
                  <c:v>-4.4264670848411748E-3</c:v>
                </c:pt>
                <c:pt idx="948">
                  <c:v>-8.2781527766807219E-3</c:v>
                </c:pt>
                <c:pt idx="949">
                  <c:v>-4.0229920631323712E-4</c:v>
                </c:pt>
                <c:pt idx="950">
                  <c:v>1.7178336535084333E-2</c:v>
                </c:pt>
                <c:pt idx="951">
                  <c:v>1.5921385038442825E-2</c:v>
                </c:pt>
                <c:pt idx="952">
                  <c:v>1.0315600530878039E-2</c:v>
                </c:pt>
                <c:pt idx="953">
                  <c:v>2.1266460487087895E-2</c:v>
                </c:pt>
                <c:pt idx="954">
                  <c:v>2.5302377883076568E-2</c:v>
                </c:pt>
                <c:pt idx="955">
                  <c:v>2.0330409952858262E-2</c:v>
                </c:pt>
                <c:pt idx="956">
                  <c:v>-4.4981278952989923E-3</c:v>
                </c:pt>
                <c:pt idx="957">
                  <c:v>-4.7388503259421485E-3</c:v>
                </c:pt>
                <c:pt idx="958">
                  <c:v>-4.0861459393853328E-3</c:v>
                </c:pt>
                <c:pt idx="959">
                  <c:v>-4.3473989663390198E-3</c:v>
                </c:pt>
                <c:pt idx="960">
                  <c:v>-6.377757522027119E-3</c:v>
                </c:pt>
                <c:pt idx="961">
                  <c:v>-9.8481380431644826E-4</c:v>
                </c:pt>
                <c:pt idx="962">
                  <c:v>-1.4341899846527122E-3</c:v>
                </c:pt>
                <c:pt idx="963">
                  <c:v>-6.1070780889423007E-3</c:v>
                </c:pt>
                <c:pt idx="964">
                  <c:v>-2.3153518099972032E-3</c:v>
                </c:pt>
                <c:pt idx="965">
                  <c:v>-2.4680747968969458E-3</c:v>
                </c:pt>
                <c:pt idx="966">
                  <c:v>4.5464905277547239E-3</c:v>
                </c:pt>
                <c:pt idx="967">
                  <c:v>2.3668383341258702E-3</c:v>
                </c:pt>
                <c:pt idx="968">
                  <c:v>-1.6000159776597397E-2</c:v>
                </c:pt>
                <c:pt idx="969">
                  <c:v>-1.4355415996784469E-2</c:v>
                </c:pt>
                <c:pt idx="970">
                  <c:v>-8.2146752250024345E-3</c:v>
                </c:pt>
                <c:pt idx="971">
                  <c:v>-1.4697394085919132E-2</c:v>
                </c:pt>
                <c:pt idx="972">
                  <c:v>-1.4639483560760676E-2</c:v>
                </c:pt>
                <c:pt idx="973">
                  <c:v>-1.551755275018565E-2</c:v>
                </c:pt>
                <c:pt idx="974">
                  <c:v>-3.8374585034588269E-3</c:v>
                </c:pt>
                <c:pt idx="975">
                  <c:v>-1.867266452953947E-2</c:v>
                </c:pt>
                <c:pt idx="976">
                  <c:v>2.4050766984414357E-2</c:v>
                </c:pt>
                <c:pt idx="977">
                  <c:v>2.4988480850409511E-2</c:v>
                </c:pt>
                <c:pt idx="978">
                  <c:v>1.0962358167345879E-2</c:v>
                </c:pt>
                <c:pt idx="979">
                  <c:v>-8.2847573625312448E-3</c:v>
                </c:pt>
                <c:pt idx="980">
                  <c:v>3.6182279332121303E-3</c:v>
                </c:pt>
                <c:pt idx="981">
                  <c:v>-1.848998985946975E-3</c:v>
                </c:pt>
                <c:pt idx="982">
                  <c:v>-1.5856076017377912E-2</c:v>
                </c:pt>
                <c:pt idx="983">
                  <c:v>-1.5352403947095373E-2</c:v>
                </c:pt>
                <c:pt idx="984">
                  <c:v>9.0771812848437095E-3</c:v>
                </c:pt>
                <c:pt idx="985">
                  <c:v>-1.6752049366650116E-3</c:v>
                </c:pt>
                <c:pt idx="986">
                  <c:v>1.8942513054594441E-2</c:v>
                </c:pt>
                <c:pt idx="987">
                  <c:v>2.0589361691709759E-2</c:v>
                </c:pt>
                <c:pt idx="988">
                  <c:v>2.1146345661715412E-2</c:v>
                </c:pt>
                <c:pt idx="989">
                  <c:v>1.8499641147198459E-2</c:v>
                </c:pt>
                <c:pt idx="990">
                  <c:v>1.8167142663175566E-3</c:v>
                </c:pt>
                <c:pt idx="991">
                  <c:v>2.4754643151236631E-2</c:v>
                </c:pt>
                <c:pt idx="992">
                  <c:v>9.2863197343413589E-4</c:v>
                </c:pt>
                <c:pt idx="993">
                  <c:v>2.2950552881140587E-2</c:v>
                </c:pt>
                <c:pt idx="994">
                  <c:v>-1.4311043303713836E-3</c:v>
                </c:pt>
                <c:pt idx="995">
                  <c:v>-1.73566807323168E-2</c:v>
                </c:pt>
                <c:pt idx="996">
                  <c:v>2.1516154317452737E-2</c:v>
                </c:pt>
                <c:pt idx="997">
                  <c:v>2.5108647889038032E-2</c:v>
                </c:pt>
                <c:pt idx="998">
                  <c:v>2.5839748431632201E-2</c:v>
                </c:pt>
                <c:pt idx="999">
                  <c:v>1.7704545611455926E-2</c:v>
                </c:pt>
                <c:pt idx="1000">
                  <c:v>8.903545026667849E-3</c:v>
                </c:pt>
                <c:pt idx="1001">
                  <c:v>-5.3227070942229917E-3</c:v>
                </c:pt>
                <c:pt idx="1002">
                  <c:v>-8.7514854207410321E-3</c:v>
                </c:pt>
                <c:pt idx="1003">
                  <c:v>2.8205558702812012E-2</c:v>
                </c:pt>
                <c:pt idx="1004">
                  <c:v>2.1955896275093829E-2</c:v>
                </c:pt>
                <c:pt idx="1005">
                  <c:v>2.461267176970736E-2</c:v>
                </c:pt>
                <c:pt idx="1006">
                  <c:v>1.1033742851761534E-2</c:v>
                </c:pt>
                <c:pt idx="1007">
                  <c:v>-6.6591491720748991E-3</c:v>
                </c:pt>
                <c:pt idx="1008">
                  <c:v>2.7273010896145408E-2</c:v>
                </c:pt>
                <c:pt idx="1009">
                  <c:v>1.5575334241740799E-2</c:v>
                </c:pt>
                <c:pt idx="1010">
                  <c:v>1.4770357995341347E-2</c:v>
                </c:pt>
                <c:pt idx="1011">
                  <c:v>2.8749554366332631E-2</c:v>
                </c:pt>
                <c:pt idx="1012">
                  <c:v>2.4234994690021418E-2</c:v>
                </c:pt>
                <c:pt idx="1013">
                  <c:v>8.4248437363753544E-3</c:v>
                </c:pt>
                <c:pt idx="1014">
                  <c:v>-1.2556174409927772E-2</c:v>
                </c:pt>
                <c:pt idx="1015">
                  <c:v>-2.2485111892047341E-2</c:v>
                </c:pt>
                <c:pt idx="1016">
                  <c:v>2.7277195517601133E-2</c:v>
                </c:pt>
                <c:pt idx="1017">
                  <c:v>3.3301491424023335E-3</c:v>
                </c:pt>
                <c:pt idx="1018">
                  <c:v>6.0629864735101116E-3</c:v>
                </c:pt>
                <c:pt idx="1019">
                  <c:v>6.7335381180224719E-3</c:v>
                </c:pt>
                <c:pt idx="1020">
                  <c:v>-1.6258789401393706E-2</c:v>
                </c:pt>
                <c:pt idx="1021">
                  <c:v>-2.5797504012905889E-3</c:v>
                </c:pt>
                <c:pt idx="1022">
                  <c:v>-2.2023062921348993E-2</c:v>
                </c:pt>
                <c:pt idx="1023">
                  <c:v>-6.3337563796296709E-3</c:v>
                </c:pt>
                <c:pt idx="1024">
                  <c:v>2.4150478707846115E-2</c:v>
                </c:pt>
                <c:pt idx="1025">
                  <c:v>1.3272137503789347E-2</c:v>
                </c:pt>
                <c:pt idx="1026">
                  <c:v>2.5259555134909163E-2</c:v>
                </c:pt>
                <c:pt idx="1027">
                  <c:v>-6.4284129932791418E-3</c:v>
                </c:pt>
                <c:pt idx="1028">
                  <c:v>-9.0096528446399378E-3</c:v>
                </c:pt>
                <c:pt idx="1029">
                  <c:v>1.2241063006751603E-2</c:v>
                </c:pt>
                <c:pt idx="1030">
                  <c:v>8.8766607284562708E-3</c:v>
                </c:pt>
                <c:pt idx="1031">
                  <c:v>-1.5107661905702069E-2</c:v>
                </c:pt>
                <c:pt idx="1032">
                  <c:v>-2.2614921721302847E-2</c:v>
                </c:pt>
                <c:pt idx="1033">
                  <c:v>1.5263467162625353E-2</c:v>
                </c:pt>
                <c:pt idx="1034">
                  <c:v>9.4730647121669034E-3</c:v>
                </c:pt>
                <c:pt idx="1035">
                  <c:v>-2.0902882620263571E-2</c:v>
                </c:pt>
                <c:pt idx="1036">
                  <c:v>-2.8511646455013527E-3</c:v>
                </c:pt>
                <c:pt idx="1037">
                  <c:v>-1.097758691262213E-2</c:v>
                </c:pt>
                <c:pt idx="1038">
                  <c:v>1.4388141508627279E-2</c:v>
                </c:pt>
                <c:pt idx="1039">
                  <c:v>2.129393292398489E-2</c:v>
                </c:pt>
                <c:pt idx="1040">
                  <c:v>1.3704649645431348E-2</c:v>
                </c:pt>
                <c:pt idx="1041">
                  <c:v>-1.1139751940701922E-2</c:v>
                </c:pt>
                <c:pt idx="1042">
                  <c:v>-9.1559848592890763E-3</c:v>
                </c:pt>
                <c:pt idx="1043">
                  <c:v>-1.7032877563716319E-3</c:v>
                </c:pt>
                <c:pt idx="1044">
                  <c:v>-1.7491724894614803E-2</c:v>
                </c:pt>
                <c:pt idx="1045">
                  <c:v>2.8871952413303398E-3</c:v>
                </c:pt>
                <c:pt idx="1046">
                  <c:v>-3.3003330286568541E-3</c:v>
                </c:pt>
                <c:pt idx="1047">
                  <c:v>9.5820444039926515E-3</c:v>
                </c:pt>
                <c:pt idx="1048">
                  <c:v>-5.2937317132163136E-3</c:v>
                </c:pt>
                <c:pt idx="1049">
                  <c:v>-9.5417573195111897E-3</c:v>
                </c:pt>
                <c:pt idx="1050">
                  <c:v>-2.1209328813631426E-2</c:v>
                </c:pt>
                <c:pt idx="1051">
                  <c:v>-2.2779559055460457E-2</c:v>
                </c:pt>
                <c:pt idx="1052">
                  <c:v>-2.0479848554294147E-2</c:v>
                </c:pt>
                <c:pt idx="1053">
                  <c:v>8.1105020070049959E-3</c:v>
                </c:pt>
                <c:pt idx="1054">
                  <c:v>1.2586363262768437E-2</c:v>
                </c:pt>
                <c:pt idx="1055">
                  <c:v>-3.5593213357740282E-4</c:v>
                </c:pt>
                <c:pt idx="1056">
                  <c:v>-5.8956119265437153E-3</c:v>
                </c:pt>
                <c:pt idx="1057">
                  <c:v>-4.1932750966058402E-4</c:v>
                </c:pt>
                <c:pt idx="1058">
                  <c:v>6.6448320504696864E-3</c:v>
                </c:pt>
                <c:pt idx="1059">
                  <c:v>4.2575889197825456E-2</c:v>
                </c:pt>
                <c:pt idx="1060">
                  <c:v>1.1372546716534673E-2</c:v>
                </c:pt>
                <c:pt idx="1061">
                  <c:v>1.5423966809790338E-2</c:v>
                </c:pt>
                <c:pt idx="1062">
                  <c:v>1.6162292534707103E-2</c:v>
                </c:pt>
                <c:pt idx="1063">
                  <c:v>-1.5490366469863967E-2</c:v>
                </c:pt>
                <c:pt idx="1064">
                  <c:v>1.3065039776795715E-2</c:v>
                </c:pt>
                <c:pt idx="1065">
                  <c:v>7.868825236630345E-3</c:v>
                </c:pt>
                <c:pt idx="1066">
                  <c:v>-1.1854648046242325E-2</c:v>
                </c:pt>
                <c:pt idx="1067">
                  <c:v>-1.2646393036110291E-2</c:v>
                </c:pt>
                <c:pt idx="1068">
                  <c:v>1.0856414029897907E-2</c:v>
                </c:pt>
                <c:pt idx="1069">
                  <c:v>-1.3548315152427841E-2</c:v>
                </c:pt>
                <c:pt idx="1070">
                  <c:v>-3.2574881511741244E-5</c:v>
                </c:pt>
                <c:pt idx="1071">
                  <c:v>1.5691602881924976E-2</c:v>
                </c:pt>
                <c:pt idx="1072">
                  <c:v>1.2088519023147025E-2</c:v>
                </c:pt>
                <c:pt idx="1073">
                  <c:v>-1.1599597886003588E-2</c:v>
                </c:pt>
                <c:pt idx="1074">
                  <c:v>-1.5944380165650751E-2</c:v>
                </c:pt>
                <c:pt idx="1075">
                  <c:v>1.7137626055794289E-2</c:v>
                </c:pt>
                <c:pt idx="1076">
                  <c:v>2.0517358795592369E-2</c:v>
                </c:pt>
                <c:pt idx="1077">
                  <c:v>2.0481339281857695E-2</c:v>
                </c:pt>
                <c:pt idx="1078">
                  <c:v>2.318259925561118E-2</c:v>
                </c:pt>
                <c:pt idx="1079">
                  <c:v>2.4519409394577509E-2</c:v>
                </c:pt>
                <c:pt idx="1080">
                  <c:v>-2.9266488779008883E-3</c:v>
                </c:pt>
                <c:pt idx="1081">
                  <c:v>-9.7733150670844642E-3</c:v>
                </c:pt>
                <c:pt idx="1082">
                  <c:v>2.822341867168672E-2</c:v>
                </c:pt>
                <c:pt idx="1083">
                  <c:v>2.194692514016176E-2</c:v>
                </c:pt>
                <c:pt idx="1084">
                  <c:v>2.700496773435614E-2</c:v>
                </c:pt>
                <c:pt idx="1085">
                  <c:v>2.6314900438472587E-2</c:v>
                </c:pt>
                <c:pt idx="1086">
                  <c:v>2.7268629148702109E-2</c:v>
                </c:pt>
                <c:pt idx="1087">
                  <c:v>1.1319300362138216E-2</c:v>
                </c:pt>
                <c:pt idx="1088">
                  <c:v>2.5528705295213901E-2</c:v>
                </c:pt>
                <c:pt idx="1089">
                  <c:v>2.8021180919969708E-2</c:v>
                </c:pt>
                <c:pt idx="1090">
                  <c:v>2.5760405172507835E-2</c:v>
                </c:pt>
                <c:pt idx="1091">
                  <c:v>2.2030339994901591E-2</c:v>
                </c:pt>
                <c:pt idx="1092">
                  <c:v>-7.5708630865923745E-3</c:v>
                </c:pt>
                <c:pt idx="1093">
                  <c:v>-1.4144457306135573E-2</c:v>
                </c:pt>
                <c:pt idx="1094">
                  <c:v>-1.2799217789967841E-2</c:v>
                </c:pt>
                <c:pt idx="1095">
                  <c:v>-2.0518467629809207E-2</c:v>
                </c:pt>
                <c:pt idx="1096">
                  <c:v>8.2969747964770704E-3</c:v>
                </c:pt>
                <c:pt idx="1097">
                  <c:v>3.3518395003619187E-3</c:v>
                </c:pt>
                <c:pt idx="1098">
                  <c:v>2.7623650306292005E-2</c:v>
                </c:pt>
                <c:pt idx="1099">
                  <c:v>-2.8778188376300522E-2</c:v>
                </c:pt>
                <c:pt idx="1100">
                  <c:v>-9.8554869564232827E-3</c:v>
                </c:pt>
                <c:pt idx="1101">
                  <c:v>1.7999865305091539E-2</c:v>
                </c:pt>
                <c:pt idx="1102">
                  <c:v>-1.5148546132096213E-3</c:v>
                </c:pt>
                <c:pt idx="1103">
                  <c:v>2.1344915343700047E-2</c:v>
                </c:pt>
                <c:pt idx="1104">
                  <c:v>-1.8588505855208035E-2</c:v>
                </c:pt>
                <c:pt idx="1105">
                  <c:v>-2.3974450302250833E-2</c:v>
                </c:pt>
                <c:pt idx="1106">
                  <c:v>2.8331781859143378E-2</c:v>
                </c:pt>
                <c:pt idx="1107">
                  <c:v>2.7288590190278138E-2</c:v>
                </c:pt>
                <c:pt idx="1108">
                  <c:v>2.1259092925546653E-2</c:v>
                </c:pt>
                <c:pt idx="1109">
                  <c:v>2.1912585790287605E-2</c:v>
                </c:pt>
                <c:pt idx="1110">
                  <c:v>8.5093160923803354E-3</c:v>
                </c:pt>
                <c:pt idx="1111">
                  <c:v>-1.384989495317431E-2</c:v>
                </c:pt>
                <c:pt idx="1112">
                  <c:v>-2.637170129179248E-2</c:v>
                </c:pt>
                <c:pt idx="1113">
                  <c:v>-2.3376391666153854E-2</c:v>
                </c:pt>
                <c:pt idx="1114">
                  <c:v>2.0667012616744595E-2</c:v>
                </c:pt>
                <c:pt idx="1115">
                  <c:v>-1.2855024371929759E-2</c:v>
                </c:pt>
                <c:pt idx="1116">
                  <c:v>2.1248099998635726E-2</c:v>
                </c:pt>
                <c:pt idx="1117">
                  <c:v>1.6662359046300434E-2</c:v>
                </c:pt>
                <c:pt idx="1118">
                  <c:v>4.0031695911688179E-3</c:v>
                </c:pt>
                <c:pt idx="1119">
                  <c:v>-3.9354724231413646E-3</c:v>
                </c:pt>
                <c:pt idx="1120">
                  <c:v>-1.9631148312088342E-2</c:v>
                </c:pt>
                <c:pt idx="1121">
                  <c:v>1.3338241329896199E-3</c:v>
                </c:pt>
                <c:pt idx="1122">
                  <c:v>-2.0994245455312456E-2</c:v>
                </c:pt>
                <c:pt idx="1123">
                  <c:v>-2.5414698432862929E-2</c:v>
                </c:pt>
                <c:pt idx="1124">
                  <c:v>7.7217220298356646E-3</c:v>
                </c:pt>
                <c:pt idx="1125">
                  <c:v>-1.6978500151935878E-2</c:v>
                </c:pt>
                <c:pt idx="1126">
                  <c:v>1.7599975412140427E-3</c:v>
                </c:pt>
                <c:pt idx="1127">
                  <c:v>-3.900440554315444E-3</c:v>
                </c:pt>
                <c:pt idx="1128">
                  <c:v>-2.816322436956132E-2</c:v>
                </c:pt>
                <c:pt idx="1129">
                  <c:v>-2.992088990189962E-2</c:v>
                </c:pt>
                <c:pt idx="1130">
                  <c:v>-5.9049311394292564E-2</c:v>
                </c:pt>
                <c:pt idx="1131">
                  <c:v>7.615435317513063E-3</c:v>
                </c:pt>
                <c:pt idx="1132">
                  <c:v>2.4434985565777185E-2</c:v>
                </c:pt>
                <c:pt idx="1133">
                  <c:v>-1.9043224046458852E-2</c:v>
                </c:pt>
                <c:pt idx="1134">
                  <c:v>-5.7789726867068939E-3</c:v>
                </c:pt>
                <c:pt idx="1135">
                  <c:v>2.5994650176343361E-2</c:v>
                </c:pt>
                <c:pt idx="1136">
                  <c:v>2.2368987674511846E-2</c:v>
                </c:pt>
                <c:pt idx="1137">
                  <c:v>1.6557849530502523E-2</c:v>
                </c:pt>
                <c:pt idx="1138">
                  <c:v>1.5868335443786432E-2</c:v>
                </c:pt>
                <c:pt idx="1139">
                  <c:v>1.0994601041536363E-2</c:v>
                </c:pt>
                <c:pt idx="1140">
                  <c:v>1.1353182402766849E-2</c:v>
                </c:pt>
                <c:pt idx="1141">
                  <c:v>1.0965109025168368E-2</c:v>
                </c:pt>
                <c:pt idx="1142">
                  <c:v>1.3993005781490779E-3</c:v>
                </c:pt>
                <c:pt idx="1143">
                  <c:v>1.1313347628003046E-3</c:v>
                </c:pt>
                <c:pt idx="1144">
                  <c:v>-1.3371695750366368E-3</c:v>
                </c:pt>
                <c:pt idx="1145">
                  <c:v>-4.8615231989859444E-3</c:v>
                </c:pt>
                <c:pt idx="1146">
                  <c:v>-2.7782026581748514E-3</c:v>
                </c:pt>
                <c:pt idx="1147">
                  <c:v>-8.024447047663804E-3</c:v>
                </c:pt>
                <c:pt idx="1148">
                  <c:v>-1.0025673334754508E-2</c:v>
                </c:pt>
                <c:pt idx="1149">
                  <c:v>-6.5753832321026138E-3</c:v>
                </c:pt>
                <c:pt idx="1150">
                  <c:v>-3.2443768633005957E-3</c:v>
                </c:pt>
                <c:pt idx="1151">
                  <c:v>-1.3559834839758527E-3</c:v>
                </c:pt>
                <c:pt idx="1152">
                  <c:v>-6.6179075652396894E-3</c:v>
                </c:pt>
                <c:pt idx="1153">
                  <c:v>-5.7149486344601978E-2</c:v>
                </c:pt>
                <c:pt idx="1154">
                  <c:v>-1.5805324259151675E-2</c:v>
                </c:pt>
                <c:pt idx="1155">
                  <c:v>2.055459424506904E-2</c:v>
                </c:pt>
                <c:pt idx="1156">
                  <c:v>2.0836183933502987E-3</c:v>
                </c:pt>
                <c:pt idx="1157">
                  <c:v>-1.88372233863289E-3</c:v>
                </c:pt>
                <c:pt idx="1158">
                  <c:v>-7.2953733014955264E-3</c:v>
                </c:pt>
                <c:pt idx="1159">
                  <c:v>-1.6122343253914248E-2</c:v>
                </c:pt>
                <c:pt idx="1160">
                  <c:v>-3.0533749144294525E-3</c:v>
                </c:pt>
                <c:pt idx="1161">
                  <c:v>2.7003952345815412E-2</c:v>
                </c:pt>
                <c:pt idx="1162">
                  <c:v>5.1341941094338595E-3</c:v>
                </c:pt>
                <c:pt idx="1163">
                  <c:v>-1.0716659944201533E-2</c:v>
                </c:pt>
                <c:pt idx="1164">
                  <c:v>-9.5744732268777596E-3</c:v>
                </c:pt>
                <c:pt idx="1165">
                  <c:v>-2.60625716587269E-3</c:v>
                </c:pt>
                <c:pt idx="1166">
                  <c:v>-1.4398659402208819E-2</c:v>
                </c:pt>
                <c:pt idx="1167">
                  <c:v>-1.1487820808641361E-2</c:v>
                </c:pt>
                <c:pt idx="1168">
                  <c:v>5.2727003847160498E-3</c:v>
                </c:pt>
                <c:pt idx="1169">
                  <c:v>-2.0885146872495985E-2</c:v>
                </c:pt>
                <c:pt idx="1170">
                  <c:v>1.7391620892207502E-2</c:v>
                </c:pt>
                <c:pt idx="1171">
                  <c:v>2.1867951975742404E-2</c:v>
                </c:pt>
                <c:pt idx="1172">
                  <c:v>1.9829401416316922E-2</c:v>
                </c:pt>
                <c:pt idx="1173">
                  <c:v>-2.1802406900192036E-3</c:v>
                </c:pt>
                <c:pt idx="1174">
                  <c:v>4.6547485480332284E-3</c:v>
                </c:pt>
                <c:pt idx="1175">
                  <c:v>1.7857264638198912E-2</c:v>
                </c:pt>
                <c:pt idx="1176">
                  <c:v>-1.4629147261207682E-3</c:v>
                </c:pt>
                <c:pt idx="1177">
                  <c:v>-1.9822649444521203E-3</c:v>
                </c:pt>
                <c:pt idx="1178">
                  <c:v>1.996260619882163E-2</c:v>
                </c:pt>
                <c:pt idx="1179">
                  <c:v>1.3738537718443937E-2</c:v>
                </c:pt>
                <c:pt idx="1180">
                  <c:v>-2.4088285868120944E-2</c:v>
                </c:pt>
                <c:pt idx="1181">
                  <c:v>-1.4997193486229243E-2</c:v>
                </c:pt>
                <c:pt idx="1182">
                  <c:v>-2.4324965345896916E-2</c:v>
                </c:pt>
                <c:pt idx="1183">
                  <c:v>-2.0542272300313927E-2</c:v>
                </c:pt>
                <c:pt idx="1184">
                  <c:v>2.2853508424897074E-2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F-4FBC-BFBD-2E0B21FCA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6168992"/>
        <c:axId val="1546169408"/>
      </c:barChart>
      <c:catAx>
        <c:axId val="154616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169408"/>
        <c:crosses val="autoZero"/>
        <c:auto val="1"/>
        <c:lblAlgn val="ctr"/>
        <c:lblOffset val="100"/>
        <c:tickLblSkip val="150"/>
        <c:noMultiLvlLbl val="0"/>
      </c:catAx>
      <c:valAx>
        <c:axId val="154616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16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Parametric02!$J$5</c:f>
              <c:strCache>
                <c:ptCount val="1"/>
                <c:pt idx="0">
                  <c:v>فراوانی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Parametric02!$I$6:$I$30</c:f>
              <c:numCache>
                <c:formatCode>0.0%</c:formatCode>
                <c:ptCount val="25"/>
                <c:pt idx="0">
                  <c:v>-6.5000000000000002E-2</c:v>
                </c:pt>
                <c:pt idx="1">
                  <c:v>-6.0000000000000005E-2</c:v>
                </c:pt>
                <c:pt idx="2">
                  <c:v>-5.5000000000000007E-2</c:v>
                </c:pt>
                <c:pt idx="3">
                  <c:v>-5.000000000000001E-2</c:v>
                </c:pt>
                <c:pt idx="4">
                  <c:v>-4.5000000000000012E-2</c:v>
                </c:pt>
                <c:pt idx="5">
                  <c:v>-4.0000000000000015E-2</c:v>
                </c:pt>
                <c:pt idx="6">
                  <c:v>-3.5000000000000017E-2</c:v>
                </c:pt>
                <c:pt idx="7">
                  <c:v>-3.0000000000000016E-2</c:v>
                </c:pt>
                <c:pt idx="8">
                  <c:v>-2.5000000000000015E-2</c:v>
                </c:pt>
                <c:pt idx="9">
                  <c:v>-2.0000000000000014E-2</c:v>
                </c:pt>
                <c:pt idx="10">
                  <c:v>-1.5000000000000013E-2</c:v>
                </c:pt>
                <c:pt idx="11">
                  <c:v>-1.0000000000000012E-2</c:v>
                </c:pt>
                <c:pt idx="12">
                  <c:v>-5.0000000000000122E-3</c:v>
                </c:pt>
                <c:pt idx="13">
                  <c:v>-1.214306433183765E-17</c:v>
                </c:pt>
                <c:pt idx="14">
                  <c:v>4.999999999999988E-3</c:v>
                </c:pt>
                <c:pt idx="15">
                  <c:v>9.9999999999999881E-3</c:v>
                </c:pt>
                <c:pt idx="16">
                  <c:v>1.4999999999999989E-2</c:v>
                </c:pt>
                <c:pt idx="17">
                  <c:v>1.999999999999999E-2</c:v>
                </c:pt>
                <c:pt idx="18">
                  <c:v>2.4999999999999991E-2</c:v>
                </c:pt>
                <c:pt idx="19">
                  <c:v>2.9999999999999992E-2</c:v>
                </c:pt>
                <c:pt idx="20">
                  <c:v>3.4999999999999989E-2</c:v>
                </c:pt>
                <c:pt idx="21">
                  <c:v>3.9999999999999987E-2</c:v>
                </c:pt>
                <c:pt idx="22">
                  <c:v>4.4999999999999984E-2</c:v>
                </c:pt>
                <c:pt idx="23">
                  <c:v>4.9999999999999982E-2</c:v>
                </c:pt>
                <c:pt idx="24">
                  <c:v>5.4999999999999979E-2</c:v>
                </c:pt>
              </c:numCache>
            </c:numRef>
          </c:cat>
          <c:val>
            <c:numRef>
              <c:f>Parametric02!$K$6:$K$30</c:f>
              <c:numCache>
                <c:formatCode>0.00%</c:formatCode>
                <c:ptCount val="25"/>
                <c:pt idx="0">
                  <c:v>8.438818565400844E-4</c:v>
                </c:pt>
                <c:pt idx="1">
                  <c:v>0</c:v>
                </c:pt>
                <c:pt idx="2">
                  <c:v>2.5316455696202532E-3</c:v>
                </c:pt>
                <c:pt idx="3">
                  <c:v>1.6877637130801688E-3</c:v>
                </c:pt>
                <c:pt idx="4">
                  <c:v>1.6877637130801688E-3</c:v>
                </c:pt>
                <c:pt idx="5">
                  <c:v>5.0632911392405064E-3</c:v>
                </c:pt>
                <c:pt idx="6">
                  <c:v>5.0632911392405064E-3</c:v>
                </c:pt>
                <c:pt idx="7">
                  <c:v>1.9409282700421943E-2</c:v>
                </c:pt>
                <c:pt idx="8">
                  <c:v>2.5316455696202531E-2</c:v>
                </c:pt>
                <c:pt idx="9">
                  <c:v>3.5443037974683546E-2</c:v>
                </c:pt>
                <c:pt idx="10">
                  <c:v>5.1476793248945149E-2</c:v>
                </c:pt>
                <c:pt idx="11">
                  <c:v>7.6793248945147677E-2</c:v>
                </c:pt>
                <c:pt idx="12">
                  <c:v>0.12067510548523207</c:v>
                </c:pt>
                <c:pt idx="13">
                  <c:v>0.18902953586497889</c:v>
                </c:pt>
                <c:pt idx="14">
                  <c:v>0.13164556962025317</c:v>
                </c:pt>
                <c:pt idx="15">
                  <c:v>8.2700421940928276E-2</c:v>
                </c:pt>
                <c:pt idx="16">
                  <c:v>6.5822784810126586E-2</c:v>
                </c:pt>
                <c:pt idx="17">
                  <c:v>4.9789029535864976E-2</c:v>
                </c:pt>
                <c:pt idx="18">
                  <c:v>4.6413502109704644E-2</c:v>
                </c:pt>
                <c:pt idx="19">
                  <c:v>4.6413502109704644E-2</c:v>
                </c:pt>
                <c:pt idx="20">
                  <c:v>1.1814345991561181E-2</c:v>
                </c:pt>
                <c:pt idx="21">
                  <c:v>1.0970464135021098E-2</c:v>
                </c:pt>
                <c:pt idx="22">
                  <c:v>1.350210970464135E-2</c:v>
                </c:pt>
                <c:pt idx="23">
                  <c:v>2.5316455696202532E-3</c:v>
                </c:pt>
                <c:pt idx="24">
                  <c:v>3.3755274261603376E-3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E-42E9-AEB9-FAEF948D7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-27"/>
        <c:axId val="877617584"/>
        <c:axId val="877618000"/>
      </c:barChart>
      <c:lineChart>
        <c:grouping val="standard"/>
        <c:varyColors val="0"/>
        <c:ser>
          <c:idx val="1"/>
          <c:order val="1"/>
          <c:tx>
            <c:strRef>
              <c:f>Parametric02!$L$5</c:f>
              <c:strCache>
                <c:ptCount val="1"/>
                <c:pt idx="0">
                  <c:v>توزیع فاصله‌ای نرمال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6C92-4A77-B7C8-28FF79D9FAEB}"/>
              </c:ext>
            </c:extLst>
          </c:dPt>
          <c:cat>
            <c:numRef>
              <c:f>Parametric02!$I$6:$I$30</c:f>
              <c:numCache>
                <c:formatCode>0.0%</c:formatCode>
                <c:ptCount val="25"/>
                <c:pt idx="0">
                  <c:v>-6.5000000000000002E-2</c:v>
                </c:pt>
                <c:pt idx="1">
                  <c:v>-6.0000000000000005E-2</c:v>
                </c:pt>
                <c:pt idx="2">
                  <c:v>-5.5000000000000007E-2</c:v>
                </c:pt>
                <c:pt idx="3">
                  <c:v>-5.000000000000001E-2</c:v>
                </c:pt>
                <c:pt idx="4">
                  <c:v>-4.5000000000000012E-2</c:v>
                </c:pt>
                <c:pt idx="5">
                  <c:v>-4.0000000000000015E-2</c:v>
                </c:pt>
                <c:pt idx="6">
                  <c:v>-3.5000000000000017E-2</c:v>
                </c:pt>
                <c:pt idx="7">
                  <c:v>-3.0000000000000016E-2</c:v>
                </c:pt>
                <c:pt idx="8">
                  <c:v>-2.5000000000000015E-2</c:v>
                </c:pt>
                <c:pt idx="9">
                  <c:v>-2.0000000000000014E-2</c:v>
                </c:pt>
                <c:pt idx="10">
                  <c:v>-1.5000000000000013E-2</c:v>
                </c:pt>
                <c:pt idx="11">
                  <c:v>-1.0000000000000012E-2</c:v>
                </c:pt>
                <c:pt idx="12">
                  <c:v>-5.0000000000000122E-3</c:v>
                </c:pt>
                <c:pt idx="13">
                  <c:v>-1.214306433183765E-17</c:v>
                </c:pt>
                <c:pt idx="14">
                  <c:v>4.999999999999988E-3</c:v>
                </c:pt>
                <c:pt idx="15">
                  <c:v>9.9999999999999881E-3</c:v>
                </c:pt>
                <c:pt idx="16">
                  <c:v>1.4999999999999989E-2</c:v>
                </c:pt>
                <c:pt idx="17">
                  <c:v>1.999999999999999E-2</c:v>
                </c:pt>
                <c:pt idx="18">
                  <c:v>2.4999999999999991E-2</c:v>
                </c:pt>
                <c:pt idx="19">
                  <c:v>2.9999999999999992E-2</c:v>
                </c:pt>
                <c:pt idx="20">
                  <c:v>3.4999999999999989E-2</c:v>
                </c:pt>
                <c:pt idx="21">
                  <c:v>3.9999999999999987E-2</c:v>
                </c:pt>
                <c:pt idx="22">
                  <c:v>4.4999999999999984E-2</c:v>
                </c:pt>
                <c:pt idx="23">
                  <c:v>4.9999999999999982E-2</c:v>
                </c:pt>
                <c:pt idx="24">
                  <c:v>5.4999999999999979E-2</c:v>
                </c:pt>
              </c:numCache>
            </c:numRef>
          </c:cat>
          <c:val>
            <c:numRef>
              <c:f>Parametric02!$L$6:$L$30</c:f>
              <c:numCache>
                <c:formatCode>_(* #,##0.000000_);_(* \(#,##0.000000\);_(* "-"??_);_(@_)</c:formatCode>
                <c:ptCount val="25"/>
                <c:pt idx="0">
                  <c:v>6.3948942976346914E-5</c:v>
                </c:pt>
                <c:pt idx="1">
                  <c:v>1.9318448332124574E-4</c:v>
                </c:pt>
                <c:pt idx="2">
                  <c:v>5.3452646533718221E-4</c:v>
                </c:pt>
                <c:pt idx="3">
                  <c:v>1.3546412198315533E-3</c:v>
                </c:pt>
                <c:pt idx="4">
                  <c:v>3.1443976410103582E-3</c:v>
                </c:pt>
                <c:pt idx="5">
                  <c:v>6.6851127867707336E-3</c:v>
                </c:pt>
                <c:pt idx="6">
                  <c:v>1.3017815661809318E-2</c:v>
                </c:pt>
                <c:pt idx="7">
                  <c:v>2.3218042282295563E-2</c:v>
                </c:pt>
                <c:pt idx="8">
                  <c:v>3.7928981402942243E-2</c:v>
                </c:pt>
                <c:pt idx="9">
                  <c:v>5.6751175727367216E-2</c:v>
                </c:pt>
                <c:pt idx="10">
                  <c:v>7.7774396281950695E-2</c:v>
                </c:pt>
                <c:pt idx="11">
                  <c:v>9.7623985901921909E-2</c:v>
                </c:pt>
                <c:pt idx="12">
                  <c:v>0.11223660570121996</c:v>
                </c:pt>
                <c:pt idx="13">
                  <c:v>0.11818724641936947</c:v>
                </c:pt>
                <c:pt idx="14">
                  <c:v>0.11398948886747315</c:v>
                </c:pt>
                <c:pt idx="15">
                  <c:v>0.10069713163604348</c:v>
                </c:pt>
                <c:pt idx="16">
                  <c:v>8.1475586429891625E-2</c:v>
                </c:pt>
                <c:pt idx="17">
                  <c:v>6.0380400854131565E-2</c:v>
                </c:pt>
                <c:pt idx="18">
                  <c:v>4.0984778321305926E-2</c:v>
                </c:pt>
                <c:pt idx="19">
                  <c:v>2.5480461555640745E-2</c:v>
                </c:pt>
                <c:pt idx="20">
                  <c:v>1.4509421340837247E-2</c:v>
                </c:pt>
                <c:pt idx="21">
                  <c:v>7.5674750176237425E-3</c:v>
                </c:pt>
                <c:pt idx="22">
                  <c:v>3.6150141456632056E-3</c:v>
                </c:pt>
                <c:pt idx="23">
                  <c:v>1.5817109013174704E-3</c:v>
                </c:pt>
                <c:pt idx="24">
                  <c:v>6.3387309197718419E-4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A2E-42E9-AEB9-FAEF948D7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7617584"/>
        <c:axId val="877618000"/>
      </c:lineChart>
      <c:catAx>
        <c:axId val="877617584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618000"/>
        <c:crosses val="autoZero"/>
        <c:auto val="1"/>
        <c:lblAlgn val="ctr"/>
        <c:lblOffset val="100"/>
        <c:noMultiLvlLbl val="0"/>
      </c:catAx>
      <c:valAx>
        <c:axId val="87761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61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B Mitra" panose="00000400000000000000" pitchFamily="2" charset="-78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B Mitra" panose="00000400000000000000" pitchFamily="2" charset="-78"/>
              </a:defRPr>
            </a:pPr>
            <a:r>
              <a:rPr lang="fa-IR">
                <a:cs typeface="B Mitra" panose="00000400000000000000" pitchFamily="2" charset="-78"/>
              </a:rPr>
              <a:t>خودهمبستگی بازدهی</a:t>
            </a:r>
            <a:endParaRPr lang="en-US">
              <a:cs typeface="B Mitra" panose="000004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B Mitra" panose="00000400000000000000" pitchFamily="2" charset="-78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Parametric03!$E$2:$E$102</c:f>
              <c:numCache>
                <c:formatCode>0.00000</c:formatCode>
                <c:ptCount val="101"/>
                <c:pt idx="0">
                  <c:v>0.30625196346701311</c:v>
                </c:pt>
                <c:pt idx="1">
                  <c:v>3.522942859830399E-2</c:v>
                </c:pt>
                <c:pt idx="2">
                  <c:v>8.5737915974934673E-2</c:v>
                </c:pt>
                <c:pt idx="3">
                  <c:v>3.0948013903989231E-2</c:v>
                </c:pt>
                <c:pt idx="4">
                  <c:v>-5.3634236605821983E-3</c:v>
                </c:pt>
                <c:pt idx="5">
                  <c:v>-3.8040370693903825E-3</c:v>
                </c:pt>
                <c:pt idx="6">
                  <c:v>3.0527210045693313E-2</c:v>
                </c:pt>
                <c:pt idx="7">
                  <c:v>-1.4343245269625254E-2</c:v>
                </c:pt>
                <c:pt idx="8">
                  <c:v>-2.7340231243832707E-2</c:v>
                </c:pt>
                <c:pt idx="9">
                  <c:v>2.5970137397857093E-3</c:v>
                </c:pt>
                <c:pt idx="10">
                  <c:v>-2.1189507418166258E-2</c:v>
                </c:pt>
                <c:pt idx="11">
                  <c:v>-2.4829302270930683E-3</c:v>
                </c:pt>
                <c:pt idx="12">
                  <c:v>4.1306435360590359E-2</c:v>
                </c:pt>
                <c:pt idx="13">
                  <c:v>2.6315424767667277E-2</c:v>
                </c:pt>
                <c:pt idx="14">
                  <c:v>-3.0236502235538249E-3</c:v>
                </c:pt>
                <c:pt idx="15">
                  <c:v>-3.8224883881673978E-2</c:v>
                </c:pt>
                <c:pt idx="16">
                  <c:v>-4.0688487729576041E-2</c:v>
                </c:pt>
                <c:pt idx="17">
                  <c:v>-5.7349046670620053E-2</c:v>
                </c:pt>
                <c:pt idx="18">
                  <c:v>-2.6497118630011231E-2</c:v>
                </c:pt>
                <c:pt idx="19">
                  <c:v>5.6879838003024092E-3</c:v>
                </c:pt>
                <c:pt idx="20">
                  <c:v>-5.4529827279313587E-3</c:v>
                </c:pt>
                <c:pt idx="21">
                  <c:v>-6.9151259717740554E-2</c:v>
                </c:pt>
                <c:pt idx="22">
                  <c:v>-6.9134330974994643E-3</c:v>
                </c:pt>
                <c:pt idx="23">
                  <c:v>-1.9867877393691391E-2</c:v>
                </c:pt>
                <c:pt idx="24">
                  <c:v>-2.6442791716406594E-2</c:v>
                </c:pt>
                <c:pt idx="25">
                  <c:v>4.4855754924205869E-2</c:v>
                </c:pt>
                <c:pt idx="26">
                  <c:v>1.0128240498113424E-2</c:v>
                </c:pt>
                <c:pt idx="27">
                  <c:v>1.8973717390455985E-2</c:v>
                </c:pt>
                <c:pt idx="28">
                  <c:v>4.6397983217191609E-2</c:v>
                </c:pt>
                <c:pt idx="29">
                  <c:v>7.4880744096087581E-2</c:v>
                </c:pt>
                <c:pt idx="30">
                  <c:v>3.5451167637559969E-2</c:v>
                </c:pt>
                <c:pt idx="31">
                  <c:v>-2.3511380175711093E-2</c:v>
                </c:pt>
                <c:pt idx="32">
                  <c:v>1.4979359878574888E-2</c:v>
                </c:pt>
                <c:pt idx="33">
                  <c:v>2.8277372522527145E-2</c:v>
                </c:pt>
                <c:pt idx="34">
                  <c:v>2.134007600409784E-2</c:v>
                </c:pt>
                <c:pt idx="35">
                  <c:v>6.9425416303107865E-5</c:v>
                </c:pt>
                <c:pt idx="36">
                  <c:v>-4.1449099166632114E-2</c:v>
                </c:pt>
                <c:pt idx="37">
                  <c:v>-1.0262695490996751E-2</c:v>
                </c:pt>
                <c:pt idx="38">
                  <c:v>-2.513382040587421E-2</c:v>
                </c:pt>
                <c:pt idx="39">
                  <c:v>-7.7823384486293876E-2</c:v>
                </c:pt>
                <c:pt idx="40">
                  <c:v>-5.6141455277335474E-2</c:v>
                </c:pt>
                <c:pt idx="41">
                  <c:v>-4.0292451975525993E-2</c:v>
                </c:pt>
                <c:pt idx="42">
                  <c:v>-6.1426499522521591E-3</c:v>
                </c:pt>
                <c:pt idx="43">
                  <c:v>-3.8931727531235326E-2</c:v>
                </c:pt>
                <c:pt idx="44">
                  <c:v>-4.5244621128317376E-2</c:v>
                </c:pt>
                <c:pt idx="45">
                  <c:v>9.4595527592602937E-4</c:v>
                </c:pt>
                <c:pt idx="46">
                  <c:v>1.3367122243560341E-2</c:v>
                </c:pt>
                <c:pt idx="47">
                  <c:v>2.6362744599415601E-2</c:v>
                </c:pt>
                <c:pt idx="48">
                  <c:v>4.7086955330047892E-2</c:v>
                </c:pt>
                <c:pt idx="49">
                  <c:v>2.4294607957346365E-2</c:v>
                </c:pt>
                <c:pt idx="50">
                  <c:v>5.9917052716799847E-2</c:v>
                </c:pt>
                <c:pt idx="51">
                  <c:v>2.5112781966366095E-2</c:v>
                </c:pt>
                <c:pt idx="52">
                  <c:v>-6.1034723585028103E-3</c:v>
                </c:pt>
                <c:pt idx="53">
                  <c:v>-8.1306083383703015E-3</c:v>
                </c:pt>
                <c:pt idx="54">
                  <c:v>4.4637338584844838E-2</c:v>
                </c:pt>
                <c:pt idx="55">
                  <c:v>-2.1103821295138593E-3</c:v>
                </c:pt>
                <c:pt idx="56">
                  <c:v>-6.3902356131110769E-2</c:v>
                </c:pt>
                <c:pt idx="57">
                  <c:v>-2.8209039470629249E-2</c:v>
                </c:pt>
                <c:pt idx="58">
                  <c:v>5.1995931969441432E-2</c:v>
                </c:pt>
                <c:pt idx="59">
                  <c:v>7.2904453159360047E-2</c:v>
                </c:pt>
                <c:pt idx="60">
                  <c:v>8.917292032059343E-2</c:v>
                </c:pt>
                <c:pt idx="61">
                  <c:v>7.73094035493751E-2</c:v>
                </c:pt>
                <c:pt idx="62">
                  <c:v>4.2776911595919627E-2</c:v>
                </c:pt>
                <c:pt idx="63">
                  <c:v>1.4278388319165744E-2</c:v>
                </c:pt>
                <c:pt idx="64">
                  <c:v>-6.7938657057836319E-2</c:v>
                </c:pt>
                <c:pt idx="65">
                  <c:v>-0.10257968293343575</c:v>
                </c:pt>
                <c:pt idx="66">
                  <c:v>-7.6950753970413344E-2</c:v>
                </c:pt>
                <c:pt idx="67">
                  <c:v>-5.4962077454014907E-2</c:v>
                </c:pt>
                <c:pt idx="68">
                  <c:v>1.495302894991127E-3</c:v>
                </c:pt>
                <c:pt idx="69">
                  <c:v>1.1389769492506622E-2</c:v>
                </c:pt>
                <c:pt idx="70">
                  <c:v>-6.7511769130400951E-3</c:v>
                </c:pt>
                <c:pt idx="71">
                  <c:v>4.3551020829199129E-2</c:v>
                </c:pt>
                <c:pt idx="72">
                  <c:v>-2.0652857267466442E-2</c:v>
                </c:pt>
                <c:pt idx="73">
                  <c:v>-6.688270730475618E-3</c:v>
                </c:pt>
                <c:pt idx="74">
                  <c:v>2.7477279702231874E-2</c:v>
                </c:pt>
                <c:pt idx="75">
                  <c:v>-3.2482794545700294E-3</c:v>
                </c:pt>
                <c:pt idx="76">
                  <c:v>6.9528989886454388E-3</c:v>
                </c:pt>
                <c:pt idx="77">
                  <c:v>-4.3726360927738656E-2</c:v>
                </c:pt>
                <c:pt idx="78">
                  <c:v>-4.7226650242645614E-2</c:v>
                </c:pt>
                <c:pt idx="79">
                  <c:v>-1.748531420529835E-2</c:v>
                </c:pt>
                <c:pt idx="80">
                  <c:v>4.2551663138587721E-2</c:v>
                </c:pt>
                <c:pt idx="81">
                  <c:v>6.8467550916596273E-2</c:v>
                </c:pt>
                <c:pt idx="82">
                  <c:v>1.3490661707368661E-2</c:v>
                </c:pt>
                <c:pt idx="83">
                  <c:v>-1.8239532418337248E-3</c:v>
                </c:pt>
                <c:pt idx="84">
                  <c:v>2.3410060497167685E-2</c:v>
                </c:pt>
                <c:pt idx="85">
                  <c:v>5.2934758611941732E-2</c:v>
                </c:pt>
                <c:pt idx="86">
                  <c:v>-1.2602642556786729E-2</c:v>
                </c:pt>
                <c:pt idx="87">
                  <c:v>4.4874831952998073E-2</c:v>
                </c:pt>
                <c:pt idx="88">
                  <c:v>3.3527952535543928E-2</c:v>
                </c:pt>
                <c:pt idx="89">
                  <c:v>2.8689180639114775E-3</c:v>
                </c:pt>
                <c:pt idx="90">
                  <c:v>-5.0974873564886988E-2</c:v>
                </c:pt>
                <c:pt idx="91">
                  <c:v>-3.9439729348548558E-2</c:v>
                </c:pt>
                <c:pt idx="92">
                  <c:v>7.9164628825864527E-3</c:v>
                </c:pt>
                <c:pt idx="93">
                  <c:v>1.271141824876635E-2</c:v>
                </c:pt>
                <c:pt idx="94">
                  <c:v>3.1946918937796845E-2</c:v>
                </c:pt>
                <c:pt idx="95">
                  <c:v>-2.0495974063042964E-3</c:v>
                </c:pt>
                <c:pt idx="96">
                  <c:v>2.2719131598546164E-2</c:v>
                </c:pt>
                <c:pt idx="97">
                  <c:v>4.9239673522020758E-2</c:v>
                </c:pt>
                <c:pt idx="98">
                  <c:v>-3.0718767130352848E-2</c:v>
                </c:pt>
                <c:pt idx="99">
                  <c:v>-1.8457159678190296E-2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362-49D5-810D-69EF4DD62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769040"/>
        <c:axId val="817318960"/>
      </c:lineChart>
      <c:catAx>
        <c:axId val="581769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318960"/>
        <c:crosses val="autoZero"/>
        <c:auto val="1"/>
        <c:lblAlgn val="ctr"/>
        <c:lblOffset val="200"/>
        <c:tickLblSkip val="3"/>
        <c:noMultiLvlLbl val="0"/>
      </c:catAx>
      <c:valAx>
        <c:axId val="81731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76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B Mitra" panose="00000400000000000000" pitchFamily="2" charset="-78"/>
              </a:defRPr>
            </a:pPr>
            <a:r>
              <a:rPr lang="fa-IR">
                <a:cs typeface="B Mitra" panose="00000400000000000000" pitchFamily="2" charset="-78"/>
              </a:rPr>
              <a:t>خودهمبستگی مجذور بازدهی</a:t>
            </a:r>
            <a:endParaRPr lang="en-US">
              <a:cs typeface="B Mitra" panose="000004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B Mitra" panose="00000400000000000000" pitchFamily="2" charset="-78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Parametric04!$F$1</c:f>
              <c:strCache>
                <c:ptCount val="1"/>
                <c:pt idx="0">
                  <c:v>خودهمبستگی مجذور بازدهی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Parametric04!$E$2:$E$101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Parametric04!$F$2:$F$101</c:f>
              <c:numCache>
                <c:formatCode>0.0000000</c:formatCode>
                <c:ptCount val="100"/>
                <c:pt idx="0">
                  <c:v>0.21902999111154203</c:v>
                </c:pt>
                <c:pt idx="1">
                  <c:v>0.17285265406476913</c:v>
                </c:pt>
                <c:pt idx="2">
                  <c:v>0.18368901074836699</c:v>
                </c:pt>
                <c:pt idx="3">
                  <c:v>0.13800287061764682</c:v>
                </c:pt>
                <c:pt idx="4">
                  <c:v>0.15985482848061716</c:v>
                </c:pt>
                <c:pt idx="5">
                  <c:v>0.16889441747521294</c:v>
                </c:pt>
                <c:pt idx="6">
                  <c:v>9.618572438095925E-2</c:v>
                </c:pt>
                <c:pt idx="7">
                  <c:v>0.10321363097899024</c:v>
                </c:pt>
                <c:pt idx="8">
                  <c:v>0.14122522281261943</c:v>
                </c:pt>
                <c:pt idx="9">
                  <c:v>8.8595431511026251E-2</c:v>
                </c:pt>
                <c:pt idx="10">
                  <c:v>0.13967437938753313</c:v>
                </c:pt>
                <c:pt idx="11">
                  <c:v>8.654712976522029E-2</c:v>
                </c:pt>
                <c:pt idx="12">
                  <c:v>0.10066652325762042</c:v>
                </c:pt>
                <c:pt idx="13">
                  <c:v>0.16851008161222236</c:v>
                </c:pt>
                <c:pt idx="14">
                  <c:v>0.15664676078680173</c:v>
                </c:pt>
                <c:pt idx="15">
                  <c:v>0.13996891396268052</c:v>
                </c:pt>
                <c:pt idx="16">
                  <c:v>0.14507173836727216</c:v>
                </c:pt>
                <c:pt idx="17">
                  <c:v>0.11136655336223093</c:v>
                </c:pt>
                <c:pt idx="18">
                  <c:v>0.10744014694450042</c:v>
                </c:pt>
                <c:pt idx="19">
                  <c:v>0.1002883441088952</c:v>
                </c:pt>
                <c:pt idx="20">
                  <c:v>9.6587089036613977E-2</c:v>
                </c:pt>
                <c:pt idx="21">
                  <c:v>8.2148958767070929E-2</c:v>
                </c:pt>
                <c:pt idx="22">
                  <c:v>0.16014601008588927</c:v>
                </c:pt>
                <c:pt idx="23">
                  <c:v>8.7055698258540343E-2</c:v>
                </c:pt>
                <c:pt idx="24">
                  <c:v>0.11252996261101825</c:v>
                </c:pt>
                <c:pt idx="25">
                  <c:v>8.4281713920879839E-2</c:v>
                </c:pt>
                <c:pt idx="26">
                  <c:v>7.1205644501518936E-2</c:v>
                </c:pt>
                <c:pt idx="27">
                  <c:v>0.11642861417662438</c:v>
                </c:pt>
                <c:pt idx="28">
                  <c:v>4.2124565751889984E-2</c:v>
                </c:pt>
                <c:pt idx="29">
                  <c:v>5.7679915101320339E-2</c:v>
                </c:pt>
                <c:pt idx="30">
                  <c:v>8.7478154404987893E-2</c:v>
                </c:pt>
                <c:pt idx="31">
                  <c:v>6.3367024775771913E-2</c:v>
                </c:pt>
                <c:pt idx="32">
                  <c:v>6.5541774331074582E-2</c:v>
                </c:pt>
                <c:pt idx="33">
                  <c:v>6.1011569917985245E-2</c:v>
                </c:pt>
                <c:pt idx="34">
                  <c:v>1.7884518853259396E-2</c:v>
                </c:pt>
                <c:pt idx="35">
                  <c:v>2.8214517712621283E-2</c:v>
                </c:pt>
                <c:pt idx="36">
                  <c:v>6.3561001792738381E-2</c:v>
                </c:pt>
                <c:pt idx="37">
                  <c:v>2.607854584663552E-2</c:v>
                </c:pt>
                <c:pt idx="38">
                  <c:v>3.8516389425912519E-2</c:v>
                </c:pt>
                <c:pt idx="39">
                  <c:v>9.1264502870548131E-2</c:v>
                </c:pt>
                <c:pt idx="40">
                  <c:v>7.0208400022190823E-2</c:v>
                </c:pt>
                <c:pt idx="41">
                  <c:v>0.10244782703516848</c:v>
                </c:pt>
                <c:pt idx="42">
                  <c:v>8.0159452063937112E-2</c:v>
                </c:pt>
                <c:pt idx="43">
                  <c:v>8.7508453737666053E-2</c:v>
                </c:pt>
                <c:pt idx="44">
                  <c:v>8.8705255485612894E-2</c:v>
                </c:pt>
                <c:pt idx="45">
                  <c:v>7.6864382487483174E-2</c:v>
                </c:pt>
                <c:pt idx="46">
                  <c:v>6.6924024600126086E-2</c:v>
                </c:pt>
                <c:pt idx="47">
                  <c:v>0.12003805451316994</c:v>
                </c:pt>
                <c:pt idx="48">
                  <c:v>7.5437533013188951E-2</c:v>
                </c:pt>
                <c:pt idx="49">
                  <c:v>4.4112726082603707E-2</c:v>
                </c:pt>
                <c:pt idx="50">
                  <c:v>5.3711387945484558E-2</c:v>
                </c:pt>
                <c:pt idx="51">
                  <c:v>4.7433869851885357E-2</c:v>
                </c:pt>
                <c:pt idx="52">
                  <c:v>7.6236674091897605E-2</c:v>
                </c:pt>
                <c:pt idx="53">
                  <c:v>9.5993219998561405E-2</c:v>
                </c:pt>
                <c:pt idx="54">
                  <c:v>5.6803314215145659E-2</c:v>
                </c:pt>
                <c:pt idx="55">
                  <c:v>8.5506229822454538E-2</c:v>
                </c:pt>
                <c:pt idx="56">
                  <c:v>0.10744287033799668</c:v>
                </c:pt>
                <c:pt idx="57">
                  <c:v>7.8195325579356573E-2</c:v>
                </c:pt>
                <c:pt idx="58">
                  <c:v>0.10521341154547645</c:v>
                </c:pt>
                <c:pt idx="59">
                  <c:v>6.7447793699610334E-2</c:v>
                </c:pt>
                <c:pt idx="60">
                  <c:v>9.3602966074215158E-2</c:v>
                </c:pt>
                <c:pt idx="61">
                  <c:v>4.1338569863021216E-2</c:v>
                </c:pt>
                <c:pt idx="62">
                  <c:v>0.10566236014940006</c:v>
                </c:pt>
                <c:pt idx="63">
                  <c:v>2.8850908837774338E-2</c:v>
                </c:pt>
                <c:pt idx="64">
                  <c:v>0.10043375859828349</c:v>
                </c:pt>
                <c:pt idx="65">
                  <c:v>6.2420296053568955E-2</c:v>
                </c:pt>
                <c:pt idx="66">
                  <c:v>5.2031044962855252E-2</c:v>
                </c:pt>
                <c:pt idx="67">
                  <c:v>9.6857064033284465E-2</c:v>
                </c:pt>
                <c:pt idx="68">
                  <c:v>7.4660321513898134E-2</c:v>
                </c:pt>
                <c:pt idx="69">
                  <c:v>4.3060331182928208E-2</c:v>
                </c:pt>
                <c:pt idx="70">
                  <c:v>0.14950175610777744</c:v>
                </c:pt>
                <c:pt idx="71">
                  <c:v>8.2658176120364441E-2</c:v>
                </c:pt>
                <c:pt idx="72">
                  <c:v>0.10710058509360716</c:v>
                </c:pt>
                <c:pt idx="73">
                  <c:v>9.4474801329639299E-2</c:v>
                </c:pt>
                <c:pt idx="74">
                  <c:v>4.9918183381970585E-2</c:v>
                </c:pt>
                <c:pt idx="75">
                  <c:v>6.6539144384354584E-2</c:v>
                </c:pt>
                <c:pt idx="76">
                  <c:v>8.3062553288634933E-2</c:v>
                </c:pt>
                <c:pt idx="77">
                  <c:v>6.8390771866199393E-2</c:v>
                </c:pt>
                <c:pt idx="78">
                  <c:v>8.3931284941446915E-2</c:v>
                </c:pt>
                <c:pt idx="79">
                  <c:v>3.3442061487175448E-2</c:v>
                </c:pt>
                <c:pt idx="80">
                  <c:v>1.8610792502020624E-2</c:v>
                </c:pt>
                <c:pt idx="81">
                  <c:v>3.3189309777407819E-2</c:v>
                </c:pt>
                <c:pt idx="82">
                  <c:v>5.604551024037667E-2</c:v>
                </c:pt>
                <c:pt idx="83">
                  <c:v>4.2073731182432628E-2</c:v>
                </c:pt>
                <c:pt idx="84">
                  <c:v>-5.0428832705779268E-2</c:v>
                </c:pt>
                <c:pt idx="85">
                  <c:v>-2.7536765354640954E-3</c:v>
                </c:pt>
                <c:pt idx="86">
                  <c:v>1.4335665034651734E-2</c:v>
                </c:pt>
                <c:pt idx="87">
                  <c:v>2.169993622296024E-2</c:v>
                </c:pt>
                <c:pt idx="88">
                  <c:v>1.7692723517270737E-2</c:v>
                </c:pt>
                <c:pt idx="89">
                  <c:v>2.8069850276918103E-2</c:v>
                </c:pt>
                <c:pt idx="90">
                  <c:v>3.0853549327580904E-2</c:v>
                </c:pt>
                <c:pt idx="91">
                  <c:v>-5.6393622442066421E-3</c:v>
                </c:pt>
                <c:pt idx="92">
                  <c:v>-1.0670591337768048E-2</c:v>
                </c:pt>
                <c:pt idx="93">
                  <c:v>-2.0676128670524842E-2</c:v>
                </c:pt>
                <c:pt idx="94">
                  <c:v>-5.4307747042184142E-2</c:v>
                </c:pt>
                <c:pt idx="95">
                  <c:v>-4.8414328254515943E-2</c:v>
                </c:pt>
                <c:pt idx="96">
                  <c:v>-2.876688444635064E-2</c:v>
                </c:pt>
                <c:pt idx="97">
                  <c:v>-2.2553291631949027E-2</c:v>
                </c:pt>
                <c:pt idx="98">
                  <c:v>-2.3979218805643365E-2</c:v>
                </c:pt>
                <c:pt idx="99">
                  <c:v>-4.749221683166778E-2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82-4853-915B-8DC367F65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8648160"/>
        <c:axId val="878648576"/>
      </c:lineChart>
      <c:catAx>
        <c:axId val="87864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648576"/>
        <c:crosses val="autoZero"/>
        <c:auto val="1"/>
        <c:lblAlgn val="ctr"/>
        <c:lblOffset val="100"/>
        <c:tickLblSkip val="3"/>
        <c:noMultiLvlLbl val="0"/>
      </c:catAx>
      <c:valAx>
        <c:axId val="87864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64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4"/>
          <c:order val="0"/>
          <c:tx>
            <c:strRef>
              <c:f>SMA!$E$1</c:f>
              <c:strCache>
                <c:ptCount val="1"/>
                <c:pt idx="0">
                  <c:v>میانگین متحرک 25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SMA!$E$2:$E$1187</c:f>
              <c:numCache>
                <c:formatCode>General</c:formatCode>
                <c:ptCount val="1186"/>
                <c:pt idx="26">
                  <c:v>3.0314423234231894E-2</c:v>
                </c:pt>
                <c:pt idx="27">
                  <c:v>3.0706935789193198E-2</c:v>
                </c:pt>
                <c:pt idx="28">
                  <c:v>3.0956999356770574E-2</c:v>
                </c:pt>
                <c:pt idx="29">
                  <c:v>3.0995332140872012E-2</c:v>
                </c:pt>
                <c:pt idx="30">
                  <c:v>3.0648545661400049E-2</c:v>
                </c:pt>
                <c:pt idx="31">
                  <c:v>2.9687902440222864E-2</c:v>
                </c:pt>
                <c:pt idx="32">
                  <c:v>2.9797515657266554E-2</c:v>
                </c:pt>
                <c:pt idx="33">
                  <c:v>3.0386630433251374E-2</c:v>
                </c:pt>
                <c:pt idx="34">
                  <c:v>2.9242649575360272E-2</c:v>
                </c:pt>
                <c:pt idx="35">
                  <c:v>2.9188208032776629E-2</c:v>
                </c:pt>
                <c:pt idx="36">
                  <c:v>3.0051263661432622E-2</c:v>
                </c:pt>
                <c:pt idx="37">
                  <c:v>2.9291665490807871E-2</c:v>
                </c:pt>
                <c:pt idx="38">
                  <c:v>2.8940116613271026E-2</c:v>
                </c:pt>
                <c:pt idx="39">
                  <c:v>2.9368838873405308E-2</c:v>
                </c:pt>
                <c:pt idx="40">
                  <c:v>2.8827480290328302E-2</c:v>
                </c:pt>
                <c:pt idx="41">
                  <c:v>2.8704553548835735E-2</c:v>
                </c:pt>
                <c:pt idx="42">
                  <c:v>2.8533363305877326E-2</c:v>
                </c:pt>
                <c:pt idx="43">
                  <c:v>2.93233976750455E-2</c:v>
                </c:pt>
                <c:pt idx="44">
                  <c:v>2.9028216962871053E-2</c:v>
                </c:pt>
                <c:pt idx="45">
                  <c:v>2.8260770917132513E-2</c:v>
                </c:pt>
                <c:pt idx="46">
                  <c:v>2.675806706019911E-2</c:v>
                </c:pt>
                <c:pt idx="47">
                  <c:v>2.6130415774000691E-2</c:v>
                </c:pt>
                <c:pt idx="48">
                  <c:v>2.5965550105599498E-2</c:v>
                </c:pt>
                <c:pt idx="49">
                  <c:v>2.4879576602165495E-2</c:v>
                </c:pt>
                <c:pt idx="50">
                  <c:v>2.4416442707701571E-2</c:v>
                </c:pt>
                <c:pt idx="51">
                  <c:v>2.4091152742400423E-2</c:v>
                </c:pt>
                <c:pt idx="52">
                  <c:v>2.3274912898431012E-2</c:v>
                </c:pt>
                <c:pt idx="53">
                  <c:v>2.2901224323424788E-2</c:v>
                </c:pt>
                <c:pt idx="54">
                  <c:v>2.2843131858559317E-2</c:v>
                </c:pt>
                <c:pt idx="55">
                  <c:v>2.2959263411311513E-2</c:v>
                </c:pt>
                <c:pt idx="56">
                  <c:v>2.2562706148077628E-2</c:v>
                </c:pt>
                <c:pt idx="57">
                  <c:v>2.189583983870658E-2</c:v>
                </c:pt>
                <c:pt idx="58">
                  <c:v>2.1119592769417168E-2</c:v>
                </c:pt>
                <c:pt idx="59">
                  <c:v>2.2552697251960352E-2</c:v>
                </c:pt>
                <c:pt idx="60">
                  <c:v>2.3295440484420973E-2</c:v>
                </c:pt>
                <c:pt idx="61">
                  <c:v>2.2169589615495998E-2</c:v>
                </c:pt>
                <c:pt idx="62">
                  <c:v>2.2349614219347579E-2</c:v>
                </c:pt>
                <c:pt idx="63">
                  <c:v>2.1657553473171189E-2</c:v>
                </c:pt>
                <c:pt idx="64">
                  <c:v>2.1059598414138698E-2</c:v>
                </c:pt>
                <c:pt idx="65">
                  <c:v>1.9808770841783438E-2</c:v>
                </c:pt>
                <c:pt idx="66">
                  <c:v>2.0576589686592244E-2</c:v>
                </c:pt>
                <c:pt idx="67">
                  <c:v>2.0643306803652072E-2</c:v>
                </c:pt>
                <c:pt idx="68">
                  <c:v>1.9013699923691337E-2</c:v>
                </c:pt>
                <c:pt idx="69">
                  <c:v>1.7763249676301239E-2</c:v>
                </c:pt>
                <c:pt idx="70">
                  <c:v>1.7077704265941001E-2</c:v>
                </c:pt>
                <c:pt idx="71">
                  <c:v>1.7358921398611785E-2</c:v>
                </c:pt>
                <c:pt idx="72">
                  <c:v>1.7324018094288973E-2</c:v>
                </c:pt>
                <c:pt idx="73">
                  <c:v>1.7399289096271069E-2</c:v>
                </c:pt>
                <c:pt idx="74">
                  <c:v>1.8478730491323671E-2</c:v>
                </c:pt>
                <c:pt idx="75">
                  <c:v>1.9878324047606592E-2</c:v>
                </c:pt>
                <c:pt idx="76">
                  <c:v>2.0601425686011983E-2</c:v>
                </c:pt>
                <c:pt idx="77">
                  <c:v>2.0834161184719407E-2</c:v>
                </c:pt>
                <c:pt idx="78">
                  <c:v>2.0851936189601322E-2</c:v>
                </c:pt>
                <c:pt idx="79">
                  <c:v>2.1683950627246696E-2</c:v>
                </c:pt>
                <c:pt idx="80">
                  <c:v>2.2915623304987927E-2</c:v>
                </c:pt>
                <c:pt idx="81">
                  <c:v>2.3980917369793426E-2</c:v>
                </c:pt>
                <c:pt idx="82">
                  <c:v>2.4647248974633058E-2</c:v>
                </c:pt>
                <c:pt idx="83">
                  <c:v>2.4596837845885712E-2</c:v>
                </c:pt>
                <c:pt idx="84">
                  <c:v>2.4729208329506498E-2</c:v>
                </c:pt>
                <c:pt idx="85">
                  <c:v>2.5139494939065164E-2</c:v>
                </c:pt>
                <c:pt idx="86">
                  <c:v>2.5587378758698941E-2</c:v>
                </c:pt>
                <c:pt idx="87">
                  <c:v>2.5025483994791112E-2</c:v>
                </c:pt>
                <c:pt idx="88">
                  <c:v>2.5293163239351348E-2</c:v>
                </c:pt>
                <c:pt idx="89">
                  <c:v>2.4949281601025664E-2</c:v>
                </c:pt>
                <c:pt idx="90">
                  <c:v>2.6088273975835949E-2</c:v>
                </c:pt>
                <c:pt idx="91">
                  <c:v>2.5306114469098164E-2</c:v>
                </c:pt>
                <c:pt idx="92">
                  <c:v>2.54440081717963E-2</c:v>
                </c:pt>
                <c:pt idx="93">
                  <c:v>2.673391100060506E-2</c:v>
                </c:pt>
                <c:pt idx="94">
                  <c:v>2.7453007785739499E-2</c:v>
                </c:pt>
                <c:pt idx="95">
                  <c:v>2.8205062247690645E-2</c:v>
                </c:pt>
                <c:pt idx="96">
                  <c:v>2.9276949063256039E-2</c:v>
                </c:pt>
                <c:pt idx="97">
                  <c:v>2.9535269457519036E-2</c:v>
                </c:pt>
                <c:pt idx="98">
                  <c:v>2.8928188967448441E-2</c:v>
                </c:pt>
                <c:pt idx="99">
                  <c:v>2.9529448158922392E-2</c:v>
                </c:pt>
                <c:pt idx="100">
                  <c:v>2.8583234611009936E-2</c:v>
                </c:pt>
                <c:pt idx="101">
                  <c:v>2.8112156832520416E-2</c:v>
                </c:pt>
                <c:pt idx="102">
                  <c:v>2.8063632688987743E-2</c:v>
                </c:pt>
                <c:pt idx="103">
                  <c:v>2.7968746985217056E-2</c:v>
                </c:pt>
                <c:pt idx="104">
                  <c:v>2.7341717474836685E-2</c:v>
                </c:pt>
                <c:pt idx="105">
                  <c:v>2.6199111672345371E-2</c:v>
                </c:pt>
                <c:pt idx="106">
                  <c:v>2.5221488984770311E-2</c:v>
                </c:pt>
                <c:pt idx="107">
                  <c:v>2.4512071067606663E-2</c:v>
                </c:pt>
                <c:pt idx="108">
                  <c:v>2.4629481798231892E-2</c:v>
                </c:pt>
                <c:pt idx="109">
                  <c:v>2.329837862308029E-2</c:v>
                </c:pt>
                <c:pt idx="110">
                  <c:v>2.2107862533534021E-2</c:v>
                </c:pt>
                <c:pt idx="111">
                  <c:v>2.1641822257442694E-2</c:v>
                </c:pt>
                <c:pt idx="112">
                  <c:v>2.1591562195536582E-2</c:v>
                </c:pt>
                <c:pt idx="113">
                  <c:v>2.13745084275479E-2</c:v>
                </c:pt>
                <c:pt idx="114">
                  <c:v>2.1578141602489196E-2</c:v>
                </c:pt>
                <c:pt idx="115">
                  <c:v>2.0140902772534643E-2</c:v>
                </c:pt>
                <c:pt idx="116">
                  <c:v>2.0336410810790996E-2</c:v>
                </c:pt>
                <c:pt idx="117">
                  <c:v>2.0151813304105901E-2</c:v>
                </c:pt>
                <c:pt idx="118">
                  <c:v>1.8410801189923703E-2</c:v>
                </c:pt>
                <c:pt idx="119">
                  <c:v>1.8340637160598711E-2</c:v>
                </c:pt>
                <c:pt idx="120">
                  <c:v>1.7591290905016096E-2</c:v>
                </c:pt>
                <c:pt idx="121">
                  <c:v>1.5456539562345703E-2</c:v>
                </c:pt>
                <c:pt idx="122">
                  <c:v>1.5904913974525689E-2</c:v>
                </c:pt>
                <c:pt idx="123">
                  <c:v>1.6044979154107845E-2</c:v>
                </c:pt>
                <c:pt idx="124">
                  <c:v>1.3552744377023938E-2</c:v>
                </c:pt>
                <c:pt idx="125">
                  <c:v>1.3414582170743537E-2</c:v>
                </c:pt>
                <c:pt idx="126">
                  <c:v>1.3323392968894463E-2</c:v>
                </c:pt>
                <c:pt idx="127">
                  <c:v>1.3151642735470846E-2</c:v>
                </c:pt>
                <c:pt idx="128">
                  <c:v>1.3130685026498409E-2</c:v>
                </c:pt>
                <c:pt idx="129">
                  <c:v>1.3186278198820909E-2</c:v>
                </c:pt>
                <c:pt idx="130">
                  <c:v>1.3347484491778647E-2</c:v>
                </c:pt>
                <c:pt idx="131">
                  <c:v>1.3334645531398962E-2</c:v>
                </c:pt>
                <c:pt idx="132">
                  <c:v>1.3281893259905378E-2</c:v>
                </c:pt>
                <c:pt idx="133">
                  <c:v>1.3084831003496299E-2</c:v>
                </c:pt>
                <c:pt idx="134">
                  <c:v>1.2785773070109587E-2</c:v>
                </c:pt>
                <c:pt idx="135">
                  <c:v>1.2774392799009668E-2</c:v>
                </c:pt>
                <c:pt idx="136">
                  <c:v>1.278330263870942E-2</c:v>
                </c:pt>
                <c:pt idx="137">
                  <c:v>1.280615996142319E-2</c:v>
                </c:pt>
                <c:pt idx="138">
                  <c:v>1.2696194648479155E-2</c:v>
                </c:pt>
                <c:pt idx="139">
                  <c:v>1.2425747539460959E-2</c:v>
                </c:pt>
                <c:pt idx="140">
                  <c:v>1.2465557202808572E-2</c:v>
                </c:pt>
                <c:pt idx="141">
                  <c:v>1.3587742983023598E-2</c:v>
                </c:pt>
                <c:pt idx="142">
                  <c:v>1.3595768731284794E-2</c:v>
                </c:pt>
                <c:pt idx="143">
                  <c:v>1.3702944734916681E-2</c:v>
                </c:pt>
                <c:pt idx="144">
                  <c:v>1.2375618411662541E-2</c:v>
                </c:pt>
                <c:pt idx="145">
                  <c:v>1.165883994175022E-2</c:v>
                </c:pt>
                <c:pt idx="146">
                  <c:v>1.2038565251085652E-2</c:v>
                </c:pt>
                <c:pt idx="147">
                  <c:v>1.3471964238686553E-2</c:v>
                </c:pt>
                <c:pt idx="148">
                  <c:v>1.2808705630588935E-2</c:v>
                </c:pt>
                <c:pt idx="149">
                  <c:v>1.2825893236267453E-2</c:v>
                </c:pt>
                <c:pt idx="150">
                  <c:v>1.2850156560499532E-2</c:v>
                </c:pt>
                <c:pt idx="151">
                  <c:v>1.4047574443934986E-2</c:v>
                </c:pt>
                <c:pt idx="152">
                  <c:v>1.4011853656437296E-2</c:v>
                </c:pt>
                <c:pt idx="153">
                  <c:v>1.4091429100826187E-2</c:v>
                </c:pt>
                <c:pt idx="154">
                  <c:v>1.403914936354154E-2</c:v>
                </c:pt>
                <c:pt idx="155">
                  <c:v>1.3921878669257573E-2</c:v>
                </c:pt>
                <c:pt idx="156">
                  <c:v>1.3883903476404929E-2</c:v>
                </c:pt>
                <c:pt idx="157">
                  <c:v>1.3791504297795038E-2</c:v>
                </c:pt>
                <c:pt idx="158">
                  <c:v>1.3855618281493527E-2</c:v>
                </c:pt>
                <c:pt idx="159">
                  <c:v>1.3829027678558115E-2</c:v>
                </c:pt>
                <c:pt idx="160">
                  <c:v>1.3854699950700823E-2</c:v>
                </c:pt>
                <c:pt idx="161">
                  <c:v>1.3897092705984099E-2</c:v>
                </c:pt>
                <c:pt idx="162">
                  <c:v>1.4101503286111724E-2</c:v>
                </c:pt>
                <c:pt idx="163">
                  <c:v>1.4955774326320566E-2</c:v>
                </c:pt>
                <c:pt idx="164">
                  <c:v>2.0070123876328196E-2</c:v>
                </c:pt>
                <c:pt idx="165">
                  <c:v>2.0209431819147788E-2</c:v>
                </c:pt>
                <c:pt idx="166">
                  <c:v>1.9143829695069552E-2</c:v>
                </c:pt>
                <c:pt idx="167">
                  <c:v>1.9697915093678756E-2</c:v>
                </c:pt>
                <c:pt idx="168">
                  <c:v>1.9761296111420384E-2</c:v>
                </c:pt>
                <c:pt idx="169">
                  <c:v>1.9796375589679165E-2</c:v>
                </c:pt>
                <c:pt idx="170">
                  <c:v>1.98910053946749E-2</c:v>
                </c:pt>
                <c:pt idx="171">
                  <c:v>1.9680231362625183E-2</c:v>
                </c:pt>
                <c:pt idx="172">
                  <c:v>1.8007996340932451E-2</c:v>
                </c:pt>
                <c:pt idx="173">
                  <c:v>1.8884150713858468E-2</c:v>
                </c:pt>
                <c:pt idx="174">
                  <c:v>1.8893298178146088E-2</c:v>
                </c:pt>
                <c:pt idx="175">
                  <c:v>1.9116715150905416E-2</c:v>
                </c:pt>
                <c:pt idx="176">
                  <c:v>1.8262141885041872E-2</c:v>
                </c:pt>
                <c:pt idx="177">
                  <c:v>1.8265769153043968E-2</c:v>
                </c:pt>
                <c:pt idx="178">
                  <c:v>1.8190109545897851E-2</c:v>
                </c:pt>
                <c:pt idx="179">
                  <c:v>1.8219095138118299E-2</c:v>
                </c:pt>
                <c:pt idx="180">
                  <c:v>1.8684841848158489E-2</c:v>
                </c:pt>
                <c:pt idx="181">
                  <c:v>1.8682990323892507E-2</c:v>
                </c:pt>
                <c:pt idx="182">
                  <c:v>1.8895669063178216E-2</c:v>
                </c:pt>
                <c:pt idx="183">
                  <c:v>1.9646921087810375E-2</c:v>
                </c:pt>
                <c:pt idx="184">
                  <c:v>1.9791321777296627E-2</c:v>
                </c:pt>
                <c:pt idx="185">
                  <c:v>1.975856166049984E-2</c:v>
                </c:pt>
                <c:pt idx="186">
                  <c:v>1.9693201918141452E-2</c:v>
                </c:pt>
                <c:pt idx="187">
                  <c:v>1.9962858246064578E-2</c:v>
                </c:pt>
                <c:pt idx="188">
                  <c:v>1.9327598051833688E-2</c:v>
                </c:pt>
                <c:pt idx="189">
                  <c:v>1.3818043951381608E-2</c:v>
                </c:pt>
                <c:pt idx="190">
                  <c:v>1.4173176874787972E-2</c:v>
                </c:pt>
                <c:pt idx="191">
                  <c:v>1.4198030332250059E-2</c:v>
                </c:pt>
                <c:pt idx="192">
                  <c:v>1.347391699814246E-2</c:v>
                </c:pt>
                <c:pt idx="193">
                  <c:v>1.336601326856489E-2</c:v>
                </c:pt>
                <c:pt idx="194">
                  <c:v>1.3143118105583586E-2</c:v>
                </c:pt>
                <c:pt idx="195">
                  <c:v>1.3038546076286553E-2</c:v>
                </c:pt>
                <c:pt idx="196">
                  <c:v>1.3069849290365476E-2</c:v>
                </c:pt>
                <c:pt idx="197">
                  <c:v>1.3694177810723608E-2</c:v>
                </c:pt>
                <c:pt idx="198">
                  <c:v>1.2472261275137288E-2</c:v>
                </c:pt>
                <c:pt idx="199">
                  <c:v>1.2469694819963149E-2</c:v>
                </c:pt>
                <c:pt idx="200">
                  <c:v>1.2107073655947733E-2</c:v>
                </c:pt>
                <c:pt idx="201">
                  <c:v>1.2305179950511929E-2</c:v>
                </c:pt>
                <c:pt idx="202">
                  <c:v>1.2252751558117638E-2</c:v>
                </c:pt>
                <c:pt idx="203">
                  <c:v>1.2256400475164603E-2</c:v>
                </c:pt>
                <c:pt idx="204">
                  <c:v>1.2940414860259692E-2</c:v>
                </c:pt>
                <c:pt idx="205">
                  <c:v>1.247179838756262E-2</c:v>
                </c:pt>
                <c:pt idx="206">
                  <c:v>1.2582741207527913E-2</c:v>
                </c:pt>
                <c:pt idx="207">
                  <c:v>1.2232574449563967E-2</c:v>
                </c:pt>
                <c:pt idx="208">
                  <c:v>1.0889315364626289E-2</c:v>
                </c:pt>
                <c:pt idx="209">
                  <c:v>1.0644691308981968E-2</c:v>
                </c:pt>
                <c:pt idx="210">
                  <c:v>1.0647344857974073E-2</c:v>
                </c:pt>
                <c:pt idx="211">
                  <c:v>1.1839891054165663E-2</c:v>
                </c:pt>
                <c:pt idx="212">
                  <c:v>1.1092934083840465E-2</c:v>
                </c:pt>
                <c:pt idx="213">
                  <c:v>1.1015943330234307E-2</c:v>
                </c:pt>
                <c:pt idx="214">
                  <c:v>1.1044989087721656E-2</c:v>
                </c:pt>
                <c:pt idx="215">
                  <c:v>1.0399067712763809E-2</c:v>
                </c:pt>
                <c:pt idx="216">
                  <c:v>1.0714004557819562E-2</c:v>
                </c:pt>
                <c:pt idx="217">
                  <c:v>1.0526647579156775E-2</c:v>
                </c:pt>
                <c:pt idx="218">
                  <c:v>1.1197737925271819E-2</c:v>
                </c:pt>
                <c:pt idx="219">
                  <c:v>1.1198873147934642E-2</c:v>
                </c:pt>
                <c:pt idx="220">
                  <c:v>1.2161852571157235E-2</c:v>
                </c:pt>
                <c:pt idx="221">
                  <c:v>1.2573163084587181E-2</c:v>
                </c:pt>
                <c:pt idx="222">
                  <c:v>1.2492321654282199E-2</c:v>
                </c:pt>
                <c:pt idx="223">
                  <c:v>1.2685379992577628E-2</c:v>
                </c:pt>
                <c:pt idx="224">
                  <c:v>1.4503227635016696E-2</c:v>
                </c:pt>
                <c:pt idx="225">
                  <c:v>1.581613248699943E-2</c:v>
                </c:pt>
                <c:pt idx="226">
                  <c:v>1.5611048188748934E-2</c:v>
                </c:pt>
                <c:pt idx="227">
                  <c:v>1.5887437183988783E-2</c:v>
                </c:pt>
                <c:pt idx="228">
                  <c:v>1.5886975258541765E-2</c:v>
                </c:pt>
                <c:pt idx="229">
                  <c:v>1.5322949355454597E-2</c:v>
                </c:pt>
                <c:pt idx="230">
                  <c:v>1.5675439734259024E-2</c:v>
                </c:pt>
                <c:pt idx="231">
                  <c:v>1.5607940023575484E-2</c:v>
                </c:pt>
                <c:pt idx="232">
                  <c:v>1.560554032254253E-2</c:v>
                </c:pt>
                <c:pt idx="233">
                  <c:v>1.6743244449252081E-2</c:v>
                </c:pt>
                <c:pt idx="234">
                  <c:v>1.674451538948972E-2</c:v>
                </c:pt>
                <c:pt idx="235">
                  <c:v>1.7358666199354243E-2</c:v>
                </c:pt>
                <c:pt idx="236">
                  <c:v>1.652681414027064E-2</c:v>
                </c:pt>
                <c:pt idx="237">
                  <c:v>1.7407608044156045E-2</c:v>
                </c:pt>
                <c:pt idx="238">
                  <c:v>1.7865329213393188E-2</c:v>
                </c:pt>
                <c:pt idx="239">
                  <c:v>1.7836178149745009E-2</c:v>
                </c:pt>
                <c:pt idx="240">
                  <c:v>1.8809058893710633E-2</c:v>
                </c:pt>
                <c:pt idx="241">
                  <c:v>1.8708630631292099E-2</c:v>
                </c:pt>
                <c:pt idx="242">
                  <c:v>1.9028165484464468E-2</c:v>
                </c:pt>
                <c:pt idx="243">
                  <c:v>1.8636807071243228E-2</c:v>
                </c:pt>
                <c:pt idx="244">
                  <c:v>1.8704274025377936E-2</c:v>
                </c:pt>
                <c:pt idx="245">
                  <c:v>1.8020245968440242E-2</c:v>
                </c:pt>
                <c:pt idx="246">
                  <c:v>1.7762757823357084E-2</c:v>
                </c:pt>
                <c:pt idx="247">
                  <c:v>1.7216845906939129E-2</c:v>
                </c:pt>
                <c:pt idx="248">
                  <c:v>1.7281370579199904E-2</c:v>
                </c:pt>
                <c:pt idx="249">
                  <c:v>1.5767629920484388E-2</c:v>
                </c:pt>
                <c:pt idx="250">
                  <c:v>1.5100189681503163E-2</c:v>
                </c:pt>
                <c:pt idx="251">
                  <c:v>1.5161392952117478E-2</c:v>
                </c:pt>
                <c:pt idx="252">
                  <c:v>1.4856844649028917E-2</c:v>
                </c:pt>
                <c:pt idx="253">
                  <c:v>1.5949192865910216E-2</c:v>
                </c:pt>
                <c:pt idx="254">
                  <c:v>1.6264792886200221E-2</c:v>
                </c:pt>
                <c:pt idx="255">
                  <c:v>1.6512003679602864E-2</c:v>
                </c:pt>
                <c:pt idx="256">
                  <c:v>1.6730509906166674E-2</c:v>
                </c:pt>
                <c:pt idx="257">
                  <c:v>1.6759190253134229E-2</c:v>
                </c:pt>
                <c:pt idx="258">
                  <c:v>1.5769983343364848E-2</c:v>
                </c:pt>
                <c:pt idx="259">
                  <c:v>1.5786988518170082E-2</c:v>
                </c:pt>
                <c:pt idx="260">
                  <c:v>1.6480939152110231E-2</c:v>
                </c:pt>
                <c:pt idx="261">
                  <c:v>1.6924341661640641E-2</c:v>
                </c:pt>
                <c:pt idx="262">
                  <c:v>1.6212368905983512E-2</c:v>
                </c:pt>
                <c:pt idx="263">
                  <c:v>1.5706808095592818E-2</c:v>
                </c:pt>
                <c:pt idx="264">
                  <c:v>1.5904132851794393E-2</c:v>
                </c:pt>
                <c:pt idx="265">
                  <c:v>1.5929128187222322E-2</c:v>
                </c:pt>
                <c:pt idx="266">
                  <c:v>1.6216302864853132E-2</c:v>
                </c:pt>
                <c:pt idx="267">
                  <c:v>1.6058117443736634E-2</c:v>
                </c:pt>
                <c:pt idx="268">
                  <c:v>1.6276600811618216E-2</c:v>
                </c:pt>
                <c:pt idx="269">
                  <c:v>1.6845792763902082E-2</c:v>
                </c:pt>
                <c:pt idx="270">
                  <c:v>1.6916711990719636E-2</c:v>
                </c:pt>
                <c:pt idx="271">
                  <c:v>1.6816785592860321E-2</c:v>
                </c:pt>
                <c:pt idx="272">
                  <c:v>1.682055667588838E-2</c:v>
                </c:pt>
                <c:pt idx="273">
                  <c:v>1.777867797123573E-2</c:v>
                </c:pt>
                <c:pt idx="274">
                  <c:v>1.8947720487680807E-2</c:v>
                </c:pt>
                <c:pt idx="275">
                  <c:v>1.8432580225888964E-2</c:v>
                </c:pt>
                <c:pt idx="276">
                  <c:v>1.9089246933070243E-2</c:v>
                </c:pt>
                <c:pt idx="277">
                  <c:v>1.9164658190868433E-2</c:v>
                </c:pt>
                <c:pt idx="278">
                  <c:v>1.828939815643468E-2</c:v>
                </c:pt>
                <c:pt idx="279">
                  <c:v>1.8559287166347156E-2</c:v>
                </c:pt>
                <c:pt idx="280">
                  <c:v>1.7836704039469419E-2</c:v>
                </c:pt>
                <c:pt idx="281">
                  <c:v>1.8496819356957763E-2</c:v>
                </c:pt>
                <c:pt idx="282">
                  <c:v>1.8581172911206426E-2</c:v>
                </c:pt>
                <c:pt idx="283">
                  <c:v>1.8741953602609579E-2</c:v>
                </c:pt>
                <c:pt idx="284">
                  <c:v>1.9485294524769992E-2</c:v>
                </c:pt>
                <c:pt idx="285">
                  <c:v>1.8343562347253733E-2</c:v>
                </c:pt>
                <c:pt idx="286">
                  <c:v>1.7945643538878134E-2</c:v>
                </c:pt>
                <c:pt idx="287">
                  <c:v>1.8415939855615081E-2</c:v>
                </c:pt>
                <c:pt idx="288">
                  <c:v>1.8458334094384795E-2</c:v>
                </c:pt>
                <c:pt idx="289">
                  <c:v>1.9198626521284814E-2</c:v>
                </c:pt>
                <c:pt idx="290">
                  <c:v>1.8160552277179977E-2</c:v>
                </c:pt>
                <c:pt idx="291">
                  <c:v>1.7773400366931234E-2</c:v>
                </c:pt>
                <c:pt idx="292">
                  <c:v>1.7724376128293695E-2</c:v>
                </c:pt>
                <c:pt idx="293">
                  <c:v>1.7502278480916598E-2</c:v>
                </c:pt>
                <c:pt idx="294">
                  <c:v>1.6891588523158318E-2</c:v>
                </c:pt>
                <c:pt idx="295">
                  <c:v>1.7100792329806436E-2</c:v>
                </c:pt>
                <c:pt idx="296">
                  <c:v>1.7569594009073205E-2</c:v>
                </c:pt>
                <c:pt idx="297">
                  <c:v>1.7617629565151411E-2</c:v>
                </c:pt>
                <c:pt idx="298">
                  <c:v>1.6427205351944224E-2</c:v>
                </c:pt>
                <c:pt idx="299">
                  <c:v>1.5334484100365364E-2</c:v>
                </c:pt>
                <c:pt idx="300">
                  <c:v>1.5541998888889533E-2</c:v>
                </c:pt>
                <c:pt idx="301">
                  <c:v>1.569516801261427E-2</c:v>
                </c:pt>
                <c:pt idx="302">
                  <c:v>1.6239702393314539E-2</c:v>
                </c:pt>
                <c:pt idx="303">
                  <c:v>1.786839784148065E-2</c:v>
                </c:pt>
                <c:pt idx="304">
                  <c:v>1.7707346002456468E-2</c:v>
                </c:pt>
                <c:pt idx="305">
                  <c:v>1.7876333648144518E-2</c:v>
                </c:pt>
                <c:pt idx="306">
                  <c:v>1.6997551539648902E-2</c:v>
                </c:pt>
                <c:pt idx="307">
                  <c:v>1.6876953559007122E-2</c:v>
                </c:pt>
                <c:pt idx="308">
                  <c:v>1.6909006757110739E-2</c:v>
                </c:pt>
                <c:pt idx="309">
                  <c:v>1.632359137414046E-2</c:v>
                </c:pt>
                <c:pt idx="310">
                  <c:v>1.6319001354077378E-2</c:v>
                </c:pt>
                <c:pt idx="311">
                  <c:v>1.6316505490487122E-2</c:v>
                </c:pt>
                <c:pt idx="312">
                  <c:v>1.5755713015919489E-2</c:v>
                </c:pt>
                <c:pt idx="313">
                  <c:v>1.5707011440610631E-2</c:v>
                </c:pt>
                <c:pt idx="314">
                  <c:v>1.5025632812025699E-2</c:v>
                </c:pt>
                <c:pt idx="315">
                  <c:v>1.5056278362504416E-2</c:v>
                </c:pt>
                <c:pt idx="316">
                  <c:v>1.516921267657954E-2</c:v>
                </c:pt>
                <c:pt idx="317">
                  <c:v>1.5047463184446852E-2</c:v>
                </c:pt>
                <c:pt idx="318">
                  <c:v>1.4979986671494279E-2</c:v>
                </c:pt>
                <c:pt idx="319">
                  <c:v>1.5435164039269937E-2</c:v>
                </c:pt>
                <c:pt idx="320">
                  <c:v>1.5218834353055441E-2</c:v>
                </c:pt>
                <c:pt idx="321">
                  <c:v>1.4857138004790821E-2</c:v>
                </c:pt>
                <c:pt idx="322">
                  <c:v>1.5016701139394803E-2</c:v>
                </c:pt>
                <c:pt idx="323">
                  <c:v>1.5015466996948423E-2</c:v>
                </c:pt>
                <c:pt idx="324">
                  <c:v>1.4748754282331657E-2</c:v>
                </c:pt>
                <c:pt idx="325">
                  <c:v>1.5046226782961301E-2</c:v>
                </c:pt>
                <c:pt idx="326">
                  <c:v>1.3989007950897409E-2</c:v>
                </c:pt>
                <c:pt idx="327">
                  <c:v>1.354835394942536E-2</c:v>
                </c:pt>
                <c:pt idx="328">
                  <c:v>1.1308712611288714E-2</c:v>
                </c:pt>
                <c:pt idx="329">
                  <c:v>1.0841735141602719E-2</c:v>
                </c:pt>
                <c:pt idx="330">
                  <c:v>1.079279107067457E-2</c:v>
                </c:pt>
                <c:pt idx="331">
                  <c:v>1.2106838360911297E-2</c:v>
                </c:pt>
                <c:pt idx="332">
                  <c:v>1.3316256931637542E-2</c:v>
                </c:pt>
                <c:pt idx="333">
                  <c:v>1.3152150428492207E-2</c:v>
                </c:pt>
                <c:pt idx="334">
                  <c:v>1.3347952380548074E-2</c:v>
                </c:pt>
                <c:pt idx="335">
                  <c:v>1.3788206007588557E-2</c:v>
                </c:pt>
                <c:pt idx="336">
                  <c:v>1.379564302081503E-2</c:v>
                </c:pt>
                <c:pt idx="337">
                  <c:v>1.476374276073578E-2</c:v>
                </c:pt>
                <c:pt idx="338">
                  <c:v>1.4856847945103868E-2</c:v>
                </c:pt>
                <c:pt idx="339">
                  <c:v>1.4600471942681718E-2</c:v>
                </c:pt>
                <c:pt idx="340">
                  <c:v>1.4915236878951505E-2</c:v>
                </c:pt>
                <c:pt idx="341">
                  <c:v>1.4819998053851324E-2</c:v>
                </c:pt>
                <c:pt idx="342">
                  <c:v>1.477951583853835E-2</c:v>
                </c:pt>
                <c:pt idx="343">
                  <c:v>1.5586277277847503E-2</c:v>
                </c:pt>
                <c:pt idx="344">
                  <c:v>1.5406276000148326E-2</c:v>
                </c:pt>
                <c:pt idx="345">
                  <c:v>1.6118326127874717E-2</c:v>
                </c:pt>
                <c:pt idx="346">
                  <c:v>1.6007481073760252E-2</c:v>
                </c:pt>
                <c:pt idx="347">
                  <c:v>1.5835573250823212E-2</c:v>
                </c:pt>
                <c:pt idx="348">
                  <c:v>1.6487973501804809E-2</c:v>
                </c:pt>
                <c:pt idx="349">
                  <c:v>1.6472100594099665E-2</c:v>
                </c:pt>
                <c:pt idx="350">
                  <c:v>1.6003460258900492E-2</c:v>
                </c:pt>
                <c:pt idx="351">
                  <c:v>1.6164966146478943E-2</c:v>
                </c:pt>
                <c:pt idx="352">
                  <c:v>1.6788483178936189E-2</c:v>
                </c:pt>
                <c:pt idx="353">
                  <c:v>1.6980409357417611E-2</c:v>
                </c:pt>
                <c:pt idx="354">
                  <c:v>1.688976426218421E-2</c:v>
                </c:pt>
                <c:pt idx="355">
                  <c:v>1.7220453440502659E-2</c:v>
                </c:pt>
                <c:pt idx="356">
                  <c:v>1.6414579218076167E-2</c:v>
                </c:pt>
                <c:pt idx="357">
                  <c:v>1.6492348103507325E-2</c:v>
                </c:pt>
                <c:pt idx="358">
                  <c:v>1.6255796669155533E-2</c:v>
                </c:pt>
                <c:pt idx="359">
                  <c:v>1.5777105050616292E-2</c:v>
                </c:pt>
                <c:pt idx="360">
                  <c:v>1.5539893740974723E-2</c:v>
                </c:pt>
                <c:pt idx="361">
                  <c:v>1.5521793404275768E-2</c:v>
                </c:pt>
                <c:pt idx="362">
                  <c:v>1.6814531052990973E-2</c:v>
                </c:pt>
                <c:pt idx="363">
                  <c:v>1.6823286796596806E-2</c:v>
                </c:pt>
                <c:pt idx="364">
                  <c:v>1.6756238862410861E-2</c:v>
                </c:pt>
                <c:pt idx="365">
                  <c:v>1.7264293517750988E-2</c:v>
                </c:pt>
                <c:pt idx="366">
                  <c:v>1.7254499108700302E-2</c:v>
                </c:pt>
                <c:pt idx="367">
                  <c:v>1.7256324050574361E-2</c:v>
                </c:pt>
                <c:pt idx="368">
                  <c:v>1.6568357614475577E-2</c:v>
                </c:pt>
                <c:pt idx="369">
                  <c:v>1.6620880818280843E-2</c:v>
                </c:pt>
                <c:pt idx="370">
                  <c:v>1.5840643579911006E-2</c:v>
                </c:pt>
                <c:pt idx="371">
                  <c:v>1.5788137860983507E-2</c:v>
                </c:pt>
                <c:pt idx="372">
                  <c:v>1.5941317165082763E-2</c:v>
                </c:pt>
                <c:pt idx="373">
                  <c:v>1.6484840681469024E-2</c:v>
                </c:pt>
                <c:pt idx="374">
                  <c:v>1.648693577526221E-2</c:v>
                </c:pt>
                <c:pt idx="375">
                  <c:v>1.7461752685537121E-2</c:v>
                </c:pt>
                <c:pt idx="376">
                  <c:v>1.7327508430613866E-2</c:v>
                </c:pt>
                <c:pt idx="377">
                  <c:v>1.6485069656606809E-2</c:v>
                </c:pt>
                <c:pt idx="378">
                  <c:v>1.6372382042391005E-2</c:v>
                </c:pt>
                <c:pt idx="379">
                  <c:v>1.652977458098406E-2</c:v>
                </c:pt>
                <c:pt idx="380">
                  <c:v>1.6307147090314032E-2</c:v>
                </c:pt>
                <c:pt idx="381">
                  <c:v>1.6249710166527785E-2</c:v>
                </c:pt>
                <c:pt idx="382">
                  <c:v>1.5297820789917642E-2</c:v>
                </c:pt>
                <c:pt idx="383">
                  <c:v>1.5435523853245483E-2</c:v>
                </c:pt>
                <c:pt idx="384">
                  <c:v>1.5531555198235592E-2</c:v>
                </c:pt>
                <c:pt idx="385">
                  <c:v>1.5421848052680516E-2</c:v>
                </c:pt>
                <c:pt idx="386">
                  <c:v>1.5425159532467366E-2</c:v>
                </c:pt>
                <c:pt idx="387">
                  <c:v>1.3271058402903825E-2</c:v>
                </c:pt>
                <c:pt idx="388">
                  <c:v>1.3216024632811839E-2</c:v>
                </c:pt>
                <c:pt idx="389">
                  <c:v>1.3073245194875188E-2</c:v>
                </c:pt>
                <c:pt idx="390">
                  <c:v>1.2286896145872708E-2</c:v>
                </c:pt>
                <c:pt idx="391">
                  <c:v>1.2827130258772405E-2</c:v>
                </c:pt>
                <c:pt idx="392">
                  <c:v>1.2809766342592127E-2</c:v>
                </c:pt>
                <c:pt idx="393">
                  <c:v>1.2838339258700478E-2</c:v>
                </c:pt>
                <c:pt idx="394">
                  <c:v>1.2424316760996004E-2</c:v>
                </c:pt>
                <c:pt idx="395">
                  <c:v>1.2539799841925048E-2</c:v>
                </c:pt>
                <c:pt idx="396">
                  <c:v>1.2633216998346127E-2</c:v>
                </c:pt>
                <c:pt idx="397">
                  <c:v>1.2556533278246596E-2</c:v>
                </c:pt>
                <c:pt idx="398">
                  <c:v>1.0959850906879611E-2</c:v>
                </c:pt>
                <c:pt idx="399">
                  <c:v>1.1206480553406737E-2</c:v>
                </c:pt>
                <c:pt idx="400">
                  <c:v>9.6071965368631999E-3</c:v>
                </c:pt>
                <c:pt idx="401">
                  <c:v>1.0533620808111939E-2</c:v>
                </c:pt>
                <c:pt idx="402">
                  <c:v>1.0526124535353966E-2</c:v>
                </c:pt>
                <c:pt idx="403">
                  <c:v>1.0362196160441943E-2</c:v>
                </c:pt>
                <c:pt idx="404">
                  <c:v>1.0362154270760574E-2</c:v>
                </c:pt>
                <c:pt idx="405">
                  <c:v>1.0724119949138237E-2</c:v>
                </c:pt>
                <c:pt idx="406">
                  <c:v>1.0613207955957261E-2</c:v>
                </c:pt>
                <c:pt idx="407">
                  <c:v>1.0523679423010262E-2</c:v>
                </c:pt>
                <c:pt idx="408">
                  <c:v>1.0319726153398658E-2</c:v>
                </c:pt>
                <c:pt idx="409">
                  <c:v>1.0839466252353722E-2</c:v>
                </c:pt>
                <c:pt idx="410">
                  <c:v>1.0805157115770956E-2</c:v>
                </c:pt>
                <c:pt idx="411">
                  <c:v>1.0805292913559861E-2</c:v>
                </c:pt>
                <c:pt idx="412">
                  <c:v>1.029577924035658E-2</c:v>
                </c:pt>
                <c:pt idx="413">
                  <c:v>1.0241024881661343E-2</c:v>
                </c:pt>
                <c:pt idx="414">
                  <c:v>1.089191396463283E-2</c:v>
                </c:pt>
                <c:pt idx="415">
                  <c:v>1.0513199376667809E-2</c:v>
                </c:pt>
                <c:pt idx="416">
                  <c:v>9.8123162361306131E-3</c:v>
                </c:pt>
                <c:pt idx="417">
                  <c:v>9.8635818716960831E-3</c:v>
                </c:pt>
                <c:pt idx="418">
                  <c:v>9.961704356970259E-3</c:v>
                </c:pt>
                <c:pt idx="419">
                  <c:v>9.9551954284122866E-3</c:v>
                </c:pt>
                <c:pt idx="420">
                  <c:v>9.8193673943982786E-3</c:v>
                </c:pt>
                <c:pt idx="421">
                  <c:v>9.6909778906591852E-3</c:v>
                </c:pt>
                <c:pt idx="422">
                  <c:v>9.6247776749501489E-3</c:v>
                </c:pt>
                <c:pt idx="423">
                  <c:v>1.0150341441156164E-2</c:v>
                </c:pt>
                <c:pt idx="424">
                  <c:v>9.8770514915579467E-3</c:v>
                </c:pt>
                <c:pt idx="425">
                  <c:v>1.020601780065729E-2</c:v>
                </c:pt>
                <c:pt idx="426">
                  <c:v>9.1869259663678315E-3</c:v>
                </c:pt>
                <c:pt idx="427">
                  <c:v>1.0470564168428892E-2</c:v>
                </c:pt>
                <c:pt idx="428">
                  <c:v>1.0498245863169558E-2</c:v>
                </c:pt>
                <c:pt idx="429">
                  <c:v>1.0132799606985861E-2</c:v>
                </c:pt>
                <c:pt idx="430">
                  <c:v>9.3463466241426457E-3</c:v>
                </c:pt>
                <c:pt idx="431">
                  <c:v>9.510711931951665E-3</c:v>
                </c:pt>
                <c:pt idx="432">
                  <c:v>9.5670842072416405E-3</c:v>
                </c:pt>
                <c:pt idx="433">
                  <c:v>1.0076103770061032E-2</c:v>
                </c:pt>
                <c:pt idx="434">
                  <c:v>9.4070172272339905E-3</c:v>
                </c:pt>
                <c:pt idx="435">
                  <c:v>9.406035220448649E-3</c:v>
                </c:pt>
                <c:pt idx="436">
                  <c:v>9.7241611892879241E-3</c:v>
                </c:pt>
                <c:pt idx="437">
                  <c:v>9.7085846108166934E-3</c:v>
                </c:pt>
                <c:pt idx="438">
                  <c:v>9.7141268854153903E-3</c:v>
                </c:pt>
                <c:pt idx="439">
                  <c:v>8.985123979022994E-3</c:v>
                </c:pt>
                <c:pt idx="440">
                  <c:v>9.6729961991905474E-3</c:v>
                </c:pt>
                <c:pt idx="441">
                  <c:v>9.7011945645288158E-3</c:v>
                </c:pt>
                <c:pt idx="442">
                  <c:v>1.0463103533773669E-2</c:v>
                </c:pt>
                <c:pt idx="443">
                  <c:v>1.0271956357402951E-2</c:v>
                </c:pt>
                <c:pt idx="444">
                  <c:v>1.0278899508974688E-2</c:v>
                </c:pt>
                <c:pt idx="445">
                  <c:v>1.0400724311011269E-2</c:v>
                </c:pt>
                <c:pt idx="446">
                  <c:v>1.0906272288065929E-2</c:v>
                </c:pt>
                <c:pt idx="447">
                  <c:v>1.0812016541694747E-2</c:v>
                </c:pt>
                <c:pt idx="448">
                  <c:v>1.0276985402919337E-2</c:v>
                </c:pt>
                <c:pt idx="449">
                  <c:v>1.0368498372732083E-2</c:v>
                </c:pt>
                <c:pt idx="450">
                  <c:v>1.1328037061504254E-2</c:v>
                </c:pt>
                <c:pt idx="451">
                  <c:v>1.1436483503510505E-2</c:v>
                </c:pt>
                <c:pt idx="452">
                  <c:v>1.0393569335515654E-2</c:v>
                </c:pt>
                <c:pt idx="453">
                  <c:v>1.2925462253463959E-2</c:v>
                </c:pt>
                <c:pt idx="454">
                  <c:v>1.2925846128651513E-2</c:v>
                </c:pt>
                <c:pt idx="455">
                  <c:v>1.3307281749094181E-2</c:v>
                </c:pt>
                <c:pt idx="456">
                  <c:v>1.3785360911873389E-2</c:v>
                </c:pt>
                <c:pt idx="457">
                  <c:v>1.3799463741139849E-2</c:v>
                </c:pt>
                <c:pt idx="458">
                  <c:v>1.3591060887594144E-2</c:v>
                </c:pt>
                <c:pt idx="459">
                  <c:v>1.3555864030948966E-2</c:v>
                </c:pt>
                <c:pt idx="460">
                  <c:v>1.3676964492874547E-2</c:v>
                </c:pt>
                <c:pt idx="461">
                  <c:v>1.3608312599603671E-2</c:v>
                </c:pt>
                <c:pt idx="462">
                  <c:v>1.3523026226897307E-2</c:v>
                </c:pt>
                <c:pt idx="463">
                  <c:v>1.3686847092762539E-2</c:v>
                </c:pt>
                <c:pt idx="464">
                  <c:v>1.3993860704194505E-2</c:v>
                </c:pt>
                <c:pt idx="465">
                  <c:v>1.3535138505871794E-2</c:v>
                </c:pt>
                <c:pt idx="466">
                  <c:v>1.3585473279178074E-2</c:v>
                </c:pt>
                <c:pt idx="467">
                  <c:v>1.2973159732748582E-2</c:v>
                </c:pt>
                <c:pt idx="468">
                  <c:v>1.3412609099214172E-2</c:v>
                </c:pt>
                <c:pt idx="469">
                  <c:v>1.3462893123360587E-2</c:v>
                </c:pt>
                <c:pt idx="470">
                  <c:v>1.3362175278659421E-2</c:v>
                </c:pt>
                <c:pt idx="471">
                  <c:v>1.3054646234837191E-2</c:v>
                </c:pt>
                <c:pt idx="472">
                  <c:v>1.3101793015569399E-2</c:v>
                </c:pt>
                <c:pt idx="473">
                  <c:v>1.3953491908499526E-2</c:v>
                </c:pt>
                <c:pt idx="474">
                  <c:v>1.4232067523640516E-2</c:v>
                </c:pt>
                <c:pt idx="475">
                  <c:v>1.3243409560426441E-2</c:v>
                </c:pt>
                <c:pt idx="476">
                  <c:v>1.3234466718288455E-2</c:v>
                </c:pt>
                <c:pt idx="477">
                  <c:v>1.3206303331090661E-2</c:v>
                </c:pt>
                <c:pt idx="478">
                  <c:v>1.1084314058316603E-2</c:v>
                </c:pt>
                <c:pt idx="479">
                  <c:v>1.1095493393031574E-2</c:v>
                </c:pt>
                <c:pt idx="480">
                  <c:v>1.0885920197907104E-2</c:v>
                </c:pt>
                <c:pt idx="481">
                  <c:v>1.0223195972893012E-2</c:v>
                </c:pt>
                <c:pt idx="482">
                  <c:v>1.1872277682201088E-2</c:v>
                </c:pt>
                <c:pt idx="483">
                  <c:v>1.1733670240604467E-2</c:v>
                </c:pt>
                <c:pt idx="484">
                  <c:v>1.1967319194642176E-2</c:v>
                </c:pt>
                <c:pt idx="485">
                  <c:v>1.2438819139620742E-2</c:v>
                </c:pt>
                <c:pt idx="486">
                  <c:v>1.3105879110176093E-2</c:v>
                </c:pt>
                <c:pt idx="487">
                  <c:v>1.3105129832543697E-2</c:v>
                </c:pt>
                <c:pt idx="488">
                  <c:v>1.2911830637504935E-2</c:v>
                </c:pt>
                <c:pt idx="489">
                  <c:v>1.2575341111862731E-2</c:v>
                </c:pt>
                <c:pt idx="490">
                  <c:v>1.2808260543185113E-2</c:v>
                </c:pt>
                <c:pt idx="491">
                  <c:v>1.2762889338886408E-2</c:v>
                </c:pt>
                <c:pt idx="492">
                  <c:v>1.2848444969920053E-2</c:v>
                </c:pt>
                <c:pt idx="493">
                  <c:v>1.240496995356781E-2</c:v>
                </c:pt>
                <c:pt idx="494">
                  <c:v>1.2344724506828888E-2</c:v>
                </c:pt>
                <c:pt idx="495">
                  <c:v>1.2369033239146088E-2</c:v>
                </c:pt>
                <c:pt idx="496">
                  <c:v>1.2267898124633875E-2</c:v>
                </c:pt>
                <c:pt idx="497">
                  <c:v>1.2182570598232939E-2</c:v>
                </c:pt>
                <c:pt idx="498">
                  <c:v>1.1184816487048438E-2</c:v>
                </c:pt>
                <c:pt idx="499">
                  <c:v>1.0768037342622491E-2</c:v>
                </c:pt>
                <c:pt idx="500">
                  <c:v>1.0876093523106031E-2</c:v>
                </c:pt>
                <c:pt idx="501">
                  <c:v>1.1339343816486653E-2</c:v>
                </c:pt>
                <c:pt idx="502">
                  <c:v>1.1424328194927941E-2</c:v>
                </c:pt>
                <c:pt idx="503">
                  <c:v>1.2149536617593092E-2</c:v>
                </c:pt>
                <c:pt idx="504">
                  <c:v>1.2144998396487534E-2</c:v>
                </c:pt>
                <c:pt idx="505">
                  <c:v>1.1920716393969745E-2</c:v>
                </c:pt>
                <c:pt idx="506">
                  <c:v>1.2035993413037476E-2</c:v>
                </c:pt>
                <c:pt idx="507">
                  <c:v>1.0419001445573223E-2</c:v>
                </c:pt>
                <c:pt idx="508">
                  <c:v>1.0369045281384093E-2</c:v>
                </c:pt>
                <c:pt idx="509">
                  <c:v>1.1275195189838503E-2</c:v>
                </c:pt>
                <c:pt idx="510">
                  <c:v>1.0933304718209942E-2</c:v>
                </c:pt>
                <c:pt idx="511">
                  <c:v>1.3319133689525506E-2</c:v>
                </c:pt>
                <c:pt idx="512">
                  <c:v>1.3351760489900187E-2</c:v>
                </c:pt>
                <c:pt idx="513">
                  <c:v>1.3353403180394281E-2</c:v>
                </c:pt>
                <c:pt idx="514">
                  <c:v>1.3371950165852898E-2</c:v>
                </c:pt>
                <c:pt idx="515">
                  <c:v>1.3259864094480288E-2</c:v>
                </c:pt>
                <c:pt idx="516">
                  <c:v>1.3330815444313214E-2</c:v>
                </c:pt>
                <c:pt idx="517">
                  <c:v>1.3258475042825011E-2</c:v>
                </c:pt>
                <c:pt idx="518">
                  <c:v>1.3255309865155602E-2</c:v>
                </c:pt>
                <c:pt idx="519">
                  <c:v>1.3546011319975076E-2</c:v>
                </c:pt>
                <c:pt idx="520">
                  <c:v>1.3608531056438968E-2</c:v>
                </c:pt>
                <c:pt idx="521">
                  <c:v>1.3603806460375968E-2</c:v>
                </c:pt>
                <c:pt idx="522">
                  <c:v>1.3603976522303813E-2</c:v>
                </c:pt>
                <c:pt idx="523">
                  <c:v>1.3929803762415871E-2</c:v>
                </c:pt>
                <c:pt idx="524">
                  <c:v>1.3908759189664655E-2</c:v>
                </c:pt>
                <c:pt idx="525">
                  <c:v>1.3848604067263057E-2</c:v>
                </c:pt>
                <c:pt idx="526">
                  <c:v>1.3390128396695421E-2</c:v>
                </c:pt>
                <c:pt idx="527">
                  <c:v>1.3257642995725214E-2</c:v>
                </c:pt>
                <c:pt idx="528">
                  <c:v>1.2324416426901998E-2</c:v>
                </c:pt>
                <c:pt idx="529">
                  <c:v>1.2421150766966283E-2</c:v>
                </c:pt>
                <c:pt idx="530">
                  <c:v>1.2406144864499603E-2</c:v>
                </c:pt>
                <c:pt idx="531">
                  <c:v>1.2452478773896195E-2</c:v>
                </c:pt>
                <c:pt idx="532">
                  <c:v>1.2344791735492109E-2</c:v>
                </c:pt>
                <c:pt idx="533">
                  <c:v>1.2648751473978974E-2</c:v>
                </c:pt>
                <c:pt idx="534">
                  <c:v>1.266122126636602E-2</c:v>
                </c:pt>
                <c:pt idx="535">
                  <c:v>1.2705293467779892E-2</c:v>
                </c:pt>
                <c:pt idx="536">
                  <c:v>1.1067472902829603E-2</c:v>
                </c:pt>
                <c:pt idx="537">
                  <c:v>1.1352242819415756E-2</c:v>
                </c:pt>
                <c:pt idx="538">
                  <c:v>1.1707034250277696E-2</c:v>
                </c:pt>
                <c:pt idx="539">
                  <c:v>1.2093820849023811E-2</c:v>
                </c:pt>
                <c:pt idx="540">
                  <c:v>1.2446074855552587E-2</c:v>
                </c:pt>
                <c:pt idx="541">
                  <c:v>1.27139302503241E-2</c:v>
                </c:pt>
                <c:pt idx="542">
                  <c:v>1.2868287463002852E-2</c:v>
                </c:pt>
                <c:pt idx="543">
                  <c:v>1.3917087317025064E-2</c:v>
                </c:pt>
                <c:pt idx="544">
                  <c:v>1.4885778087163784E-2</c:v>
                </c:pt>
                <c:pt idx="545">
                  <c:v>1.4809523189610841E-2</c:v>
                </c:pt>
                <c:pt idx="546">
                  <c:v>1.4867103213584407E-2</c:v>
                </c:pt>
                <c:pt idx="547">
                  <c:v>1.6303619183903491E-2</c:v>
                </c:pt>
                <c:pt idx="548">
                  <c:v>1.7381204884093067E-2</c:v>
                </c:pt>
                <c:pt idx="549">
                  <c:v>1.7725755254994896E-2</c:v>
                </c:pt>
                <c:pt idx="550">
                  <c:v>1.7991536858171838E-2</c:v>
                </c:pt>
                <c:pt idx="551">
                  <c:v>1.8251324173909032E-2</c:v>
                </c:pt>
                <c:pt idx="552">
                  <c:v>1.8439408968154169E-2</c:v>
                </c:pt>
                <c:pt idx="553">
                  <c:v>1.9971325123645127E-2</c:v>
                </c:pt>
                <c:pt idx="554">
                  <c:v>2.176400368510616E-2</c:v>
                </c:pt>
                <c:pt idx="555">
                  <c:v>2.1740961194060302E-2</c:v>
                </c:pt>
                <c:pt idx="556">
                  <c:v>2.182112361602322E-2</c:v>
                </c:pt>
                <c:pt idx="557">
                  <c:v>2.2457100254417224E-2</c:v>
                </c:pt>
                <c:pt idx="558">
                  <c:v>2.2156112960431757E-2</c:v>
                </c:pt>
                <c:pt idx="559">
                  <c:v>2.4017131509596959E-2</c:v>
                </c:pt>
                <c:pt idx="560">
                  <c:v>2.3355616693515841E-2</c:v>
                </c:pt>
                <c:pt idx="561">
                  <c:v>2.3270168202701745E-2</c:v>
                </c:pt>
                <c:pt idx="562">
                  <c:v>2.3488086971718839E-2</c:v>
                </c:pt>
                <c:pt idx="563">
                  <c:v>2.3549822397100934E-2</c:v>
                </c:pt>
                <c:pt idx="564">
                  <c:v>2.3333249733149018E-2</c:v>
                </c:pt>
                <c:pt idx="565">
                  <c:v>2.3473432173101206E-2</c:v>
                </c:pt>
                <c:pt idx="566">
                  <c:v>2.4192639856692628E-2</c:v>
                </c:pt>
                <c:pt idx="567">
                  <c:v>2.4300423562522554E-2</c:v>
                </c:pt>
                <c:pt idx="568">
                  <c:v>2.5998093243390721E-2</c:v>
                </c:pt>
                <c:pt idx="569">
                  <c:v>2.5997527694913546E-2</c:v>
                </c:pt>
                <c:pt idx="570">
                  <c:v>2.7524447298935977E-2</c:v>
                </c:pt>
                <c:pt idx="571">
                  <c:v>2.6735138966208757E-2</c:v>
                </c:pt>
                <c:pt idx="572">
                  <c:v>2.6330770187265019E-2</c:v>
                </c:pt>
                <c:pt idx="573">
                  <c:v>2.6166477654207067E-2</c:v>
                </c:pt>
                <c:pt idx="574">
                  <c:v>2.6602253021967507E-2</c:v>
                </c:pt>
                <c:pt idx="575">
                  <c:v>2.6458005952712738E-2</c:v>
                </c:pt>
                <c:pt idx="576">
                  <c:v>2.6409311235387225E-2</c:v>
                </c:pt>
                <c:pt idx="577">
                  <c:v>2.51948193502106E-2</c:v>
                </c:pt>
                <c:pt idx="578">
                  <c:v>2.360399085002049E-2</c:v>
                </c:pt>
                <c:pt idx="579">
                  <c:v>2.3668706711681253E-2</c:v>
                </c:pt>
                <c:pt idx="580">
                  <c:v>2.3461582429355858E-2</c:v>
                </c:pt>
                <c:pt idx="581">
                  <c:v>2.3622308232188055E-2</c:v>
                </c:pt>
                <c:pt idx="582">
                  <c:v>2.5165175615233761E-2</c:v>
                </c:pt>
                <c:pt idx="583">
                  <c:v>2.5075888984392627E-2</c:v>
                </c:pt>
                <c:pt idx="584">
                  <c:v>2.5624584740756674E-2</c:v>
                </c:pt>
                <c:pt idx="585">
                  <c:v>2.6065702376809774E-2</c:v>
                </c:pt>
                <c:pt idx="586">
                  <c:v>2.6013706518382498E-2</c:v>
                </c:pt>
                <c:pt idx="587">
                  <c:v>2.5714339021104652E-2</c:v>
                </c:pt>
                <c:pt idx="588">
                  <c:v>2.5669982570428008E-2</c:v>
                </c:pt>
                <c:pt idx="589">
                  <c:v>2.5640413465294207E-2</c:v>
                </c:pt>
                <c:pt idx="590">
                  <c:v>2.5717035624123863E-2</c:v>
                </c:pt>
                <c:pt idx="591">
                  <c:v>2.5013595550926113E-2</c:v>
                </c:pt>
                <c:pt idx="592">
                  <c:v>2.4549646494351648E-2</c:v>
                </c:pt>
                <c:pt idx="593">
                  <c:v>2.426015464267359E-2</c:v>
                </c:pt>
                <c:pt idx="594">
                  <c:v>2.4417633866721623E-2</c:v>
                </c:pt>
                <c:pt idx="595">
                  <c:v>2.2716231061689199E-2</c:v>
                </c:pt>
                <c:pt idx="596">
                  <c:v>2.2648694291701219E-2</c:v>
                </c:pt>
                <c:pt idx="597">
                  <c:v>2.2161443455108676E-2</c:v>
                </c:pt>
                <c:pt idx="598">
                  <c:v>2.3083845746502085E-2</c:v>
                </c:pt>
                <c:pt idx="599">
                  <c:v>2.325685769536872E-2</c:v>
                </c:pt>
                <c:pt idx="600">
                  <c:v>2.3710055255581137E-2</c:v>
                </c:pt>
                <c:pt idx="601">
                  <c:v>2.3815528447135435E-2</c:v>
                </c:pt>
                <c:pt idx="602">
                  <c:v>2.3815312543837317E-2</c:v>
                </c:pt>
                <c:pt idx="603">
                  <c:v>2.4385588279682804E-2</c:v>
                </c:pt>
                <c:pt idx="604">
                  <c:v>2.4333719876620283E-2</c:v>
                </c:pt>
                <c:pt idx="605">
                  <c:v>2.4687656094754939E-2</c:v>
                </c:pt>
                <c:pt idx="606">
                  <c:v>2.4048877924237749E-2</c:v>
                </c:pt>
                <c:pt idx="607">
                  <c:v>2.2765958339542772E-2</c:v>
                </c:pt>
                <c:pt idx="608">
                  <c:v>2.3528679424471389E-2</c:v>
                </c:pt>
                <c:pt idx="609">
                  <c:v>2.0855315510442809E-2</c:v>
                </c:pt>
                <c:pt idx="610">
                  <c:v>2.1016624218564019E-2</c:v>
                </c:pt>
                <c:pt idx="611">
                  <c:v>2.120763618747324E-2</c:v>
                </c:pt>
                <c:pt idx="612">
                  <c:v>2.3427557663916215E-2</c:v>
                </c:pt>
                <c:pt idx="613">
                  <c:v>2.3270669635221852E-2</c:v>
                </c:pt>
                <c:pt idx="614">
                  <c:v>2.3840634089929504E-2</c:v>
                </c:pt>
                <c:pt idx="615">
                  <c:v>2.4763749551497613E-2</c:v>
                </c:pt>
                <c:pt idx="616">
                  <c:v>2.4788160364714915E-2</c:v>
                </c:pt>
                <c:pt idx="617">
                  <c:v>2.4587512405365455E-2</c:v>
                </c:pt>
                <c:pt idx="618">
                  <c:v>2.2420776944635481E-2</c:v>
                </c:pt>
                <c:pt idx="619">
                  <c:v>2.2604424856664956E-2</c:v>
                </c:pt>
                <c:pt idx="620">
                  <c:v>2.2656748681962931E-2</c:v>
                </c:pt>
                <c:pt idx="621">
                  <c:v>2.3225728392864981E-2</c:v>
                </c:pt>
                <c:pt idx="622">
                  <c:v>2.3910415108097324E-2</c:v>
                </c:pt>
                <c:pt idx="623">
                  <c:v>2.302300061505444E-2</c:v>
                </c:pt>
                <c:pt idx="624">
                  <c:v>2.2318706230046653E-2</c:v>
                </c:pt>
                <c:pt idx="625">
                  <c:v>2.4261809667206872E-2</c:v>
                </c:pt>
                <c:pt idx="626">
                  <c:v>2.644233723987504E-2</c:v>
                </c:pt>
                <c:pt idx="627">
                  <c:v>2.9030471202804102E-2</c:v>
                </c:pt>
                <c:pt idx="628">
                  <c:v>2.8504404622240069E-2</c:v>
                </c:pt>
                <c:pt idx="629">
                  <c:v>2.8647824805737142E-2</c:v>
                </c:pt>
                <c:pt idx="630">
                  <c:v>2.9765182973865077E-2</c:v>
                </c:pt>
                <c:pt idx="631">
                  <c:v>3.0541623542032926E-2</c:v>
                </c:pt>
                <c:pt idx="632">
                  <c:v>3.0471297115913159E-2</c:v>
                </c:pt>
                <c:pt idx="633">
                  <c:v>3.0869973711305988E-2</c:v>
                </c:pt>
                <c:pt idx="634">
                  <c:v>3.0890401211181407E-2</c:v>
                </c:pt>
                <c:pt idx="635">
                  <c:v>3.0453159404074743E-2</c:v>
                </c:pt>
                <c:pt idx="636">
                  <c:v>3.1614834694307328E-2</c:v>
                </c:pt>
                <c:pt idx="637">
                  <c:v>3.0006307398261194E-2</c:v>
                </c:pt>
                <c:pt idx="638">
                  <c:v>3.0011791141637021E-2</c:v>
                </c:pt>
                <c:pt idx="639">
                  <c:v>2.9671163220665337E-2</c:v>
                </c:pt>
                <c:pt idx="640">
                  <c:v>2.9155161732825143E-2</c:v>
                </c:pt>
                <c:pt idx="641">
                  <c:v>2.9339865997872042E-2</c:v>
                </c:pt>
                <c:pt idx="642">
                  <c:v>2.943617504099541E-2</c:v>
                </c:pt>
                <c:pt idx="643">
                  <c:v>2.9428190375553692E-2</c:v>
                </c:pt>
                <c:pt idx="644">
                  <c:v>2.9268107199377846E-2</c:v>
                </c:pt>
                <c:pt idx="645">
                  <c:v>2.9392306863489058E-2</c:v>
                </c:pt>
                <c:pt idx="646">
                  <c:v>2.8943649370041617E-2</c:v>
                </c:pt>
                <c:pt idx="647">
                  <c:v>2.9568911510134101E-2</c:v>
                </c:pt>
                <c:pt idx="648">
                  <c:v>2.9502691075982725E-2</c:v>
                </c:pt>
                <c:pt idx="649">
                  <c:v>2.938113128296203E-2</c:v>
                </c:pt>
                <c:pt idx="650">
                  <c:v>2.7382093782551267E-2</c:v>
                </c:pt>
                <c:pt idx="651">
                  <c:v>2.5199548356014546E-2</c:v>
                </c:pt>
                <c:pt idx="652">
                  <c:v>2.2317934850974823E-2</c:v>
                </c:pt>
                <c:pt idx="653">
                  <c:v>2.2873682587122999E-2</c:v>
                </c:pt>
                <c:pt idx="654">
                  <c:v>2.2802649315944966E-2</c:v>
                </c:pt>
                <c:pt idx="655">
                  <c:v>2.0909720264464932E-2</c:v>
                </c:pt>
                <c:pt idx="656">
                  <c:v>1.9650114653167294E-2</c:v>
                </c:pt>
                <c:pt idx="657">
                  <c:v>1.9726106717726608E-2</c:v>
                </c:pt>
                <c:pt idx="658">
                  <c:v>1.8214750653546437E-2</c:v>
                </c:pt>
                <c:pt idx="659">
                  <c:v>1.8201730678671854E-2</c:v>
                </c:pt>
                <c:pt idx="660">
                  <c:v>1.786410817951789E-2</c:v>
                </c:pt>
                <c:pt idx="661">
                  <c:v>1.5452898319725079E-2</c:v>
                </c:pt>
                <c:pt idx="662">
                  <c:v>1.5382228534701581E-2</c:v>
                </c:pt>
                <c:pt idx="663">
                  <c:v>1.5284728277519286E-2</c:v>
                </c:pt>
                <c:pt idx="664">
                  <c:v>1.5054296263321458E-2</c:v>
                </c:pt>
                <c:pt idx="665">
                  <c:v>1.4051219438834774E-2</c:v>
                </c:pt>
                <c:pt idx="666">
                  <c:v>1.3593588054853016E-2</c:v>
                </c:pt>
                <c:pt idx="667">
                  <c:v>1.3383266206104572E-2</c:v>
                </c:pt>
                <c:pt idx="668">
                  <c:v>1.3583039331837573E-2</c:v>
                </c:pt>
                <c:pt idx="669">
                  <c:v>1.3594138037337833E-2</c:v>
                </c:pt>
                <c:pt idx="670">
                  <c:v>1.3751097272439923E-2</c:v>
                </c:pt>
                <c:pt idx="671">
                  <c:v>1.5150796269131963E-2</c:v>
                </c:pt>
                <c:pt idx="672">
                  <c:v>1.2577670816986875E-2</c:v>
                </c:pt>
                <c:pt idx="673">
                  <c:v>1.4389385750241929E-2</c:v>
                </c:pt>
                <c:pt idx="674">
                  <c:v>1.5132392696855089E-2</c:v>
                </c:pt>
                <c:pt idx="675">
                  <c:v>1.6861441815815597E-2</c:v>
                </c:pt>
                <c:pt idx="676">
                  <c:v>1.6866901947075547E-2</c:v>
                </c:pt>
                <c:pt idx="677">
                  <c:v>1.7122200038138701E-2</c:v>
                </c:pt>
                <c:pt idx="678">
                  <c:v>1.6549000834997239E-2</c:v>
                </c:pt>
                <c:pt idx="679">
                  <c:v>1.6909865041466066E-2</c:v>
                </c:pt>
                <c:pt idx="680">
                  <c:v>1.691127352762525E-2</c:v>
                </c:pt>
                <c:pt idx="681">
                  <c:v>1.6901469906587464E-2</c:v>
                </c:pt>
                <c:pt idx="682">
                  <c:v>1.6603076015800231E-2</c:v>
                </c:pt>
                <c:pt idx="683">
                  <c:v>1.6664680928817299E-2</c:v>
                </c:pt>
                <c:pt idx="684">
                  <c:v>1.6633273094502167E-2</c:v>
                </c:pt>
                <c:pt idx="685">
                  <c:v>1.6664780576896774E-2</c:v>
                </c:pt>
                <c:pt idx="686">
                  <c:v>1.6885995148661691E-2</c:v>
                </c:pt>
                <c:pt idx="687">
                  <c:v>1.6876236917098879E-2</c:v>
                </c:pt>
                <c:pt idx="688">
                  <c:v>1.7172584738303364E-2</c:v>
                </c:pt>
                <c:pt idx="689">
                  <c:v>1.7301098740895474E-2</c:v>
                </c:pt>
                <c:pt idx="690">
                  <c:v>1.7200232443647018E-2</c:v>
                </c:pt>
                <c:pt idx="691">
                  <c:v>1.7793551479173886E-2</c:v>
                </c:pt>
                <c:pt idx="692">
                  <c:v>1.7779777177517522E-2</c:v>
                </c:pt>
                <c:pt idx="693">
                  <c:v>1.7624068721318772E-2</c:v>
                </c:pt>
                <c:pt idx="694">
                  <c:v>1.7768597297552688E-2</c:v>
                </c:pt>
                <c:pt idx="695">
                  <c:v>1.7383337405673042E-2</c:v>
                </c:pt>
                <c:pt idx="696">
                  <c:v>1.6479027075666709E-2</c:v>
                </c:pt>
                <c:pt idx="697">
                  <c:v>1.6474524728298481E-2</c:v>
                </c:pt>
                <c:pt idx="698">
                  <c:v>1.4924062938235312E-2</c:v>
                </c:pt>
                <c:pt idx="699">
                  <c:v>1.4320285117468941E-2</c:v>
                </c:pt>
                <c:pt idx="700">
                  <c:v>1.2282257835371495E-2</c:v>
                </c:pt>
                <c:pt idx="701">
                  <c:v>1.2800629423443979E-2</c:v>
                </c:pt>
                <c:pt idx="702">
                  <c:v>1.4277832833871906E-2</c:v>
                </c:pt>
                <c:pt idx="703">
                  <c:v>1.4236922163747357E-2</c:v>
                </c:pt>
                <c:pt idx="704">
                  <c:v>1.3648916742793529E-2</c:v>
                </c:pt>
                <c:pt idx="705">
                  <c:v>1.420359550721717E-2</c:v>
                </c:pt>
                <c:pt idx="706">
                  <c:v>1.4207762392526239E-2</c:v>
                </c:pt>
                <c:pt idx="707">
                  <c:v>1.4212251587668871E-2</c:v>
                </c:pt>
                <c:pt idx="708">
                  <c:v>1.3462742567203223E-2</c:v>
                </c:pt>
                <c:pt idx="709">
                  <c:v>1.3834695194333403E-2</c:v>
                </c:pt>
                <c:pt idx="710">
                  <c:v>1.3922412022748755E-2</c:v>
                </c:pt>
                <c:pt idx="711">
                  <c:v>1.3620851285607329E-2</c:v>
                </c:pt>
                <c:pt idx="712">
                  <c:v>1.3621028499367428E-2</c:v>
                </c:pt>
                <c:pt idx="713">
                  <c:v>1.3254806356149982E-2</c:v>
                </c:pt>
                <c:pt idx="714">
                  <c:v>1.3084142726294285E-2</c:v>
                </c:pt>
                <c:pt idx="715">
                  <c:v>1.302963400575107E-2</c:v>
                </c:pt>
                <c:pt idx="716">
                  <c:v>1.2176632908878693E-2</c:v>
                </c:pt>
                <c:pt idx="717">
                  <c:v>1.2243603023888163E-2</c:v>
                </c:pt>
                <c:pt idx="718">
                  <c:v>1.2342455046747478E-2</c:v>
                </c:pt>
                <c:pt idx="719">
                  <c:v>1.1855045352040813E-2</c:v>
                </c:pt>
                <c:pt idx="720">
                  <c:v>1.1876400373091523E-2</c:v>
                </c:pt>
                <c:pt idx="721">
                  <c:v>1.1431902408753171E-2</c:v>
                </c:pt>
                <c:pt idx="722">
                  <c:v>1.1534302283224411E-2</c:v>
                </c:pt>
                <c:pt idx="723">
                  <c:v>1.1595349211435251E-2</c:v>
                </c:pt>
                <c:pt idx="724">
                  <c:v>1.137878648286585E-2</c:v>
                </c:pt>
                <c:pt idx="725">
                  <c:v>1.1314893732607864E-2</c:v>
                </c:pt>
                <c:pt idx="726">
                  <c:v>1.0458802606533554E-2</c:v>
                </c:pt>
                <c:pt idx="727">
                  <c:v>7.5314147228575214E-3</c:v>
                </c:pt>
                <c:pt idx="728">
                  <c:v>9.9124471780971165E-3</c:v>
                </c:pt>
                <c:pt idx="729">
                  <c:v>9.8813603927926964E-3</c:v>
                </c:pt>
                <c:pt idx="730">
                  <c:v>9.0670697511751556E-3</c:v>
                </c:pt>
                <c:pt idx="731">
                  <c:v>9.0713385081913206E-3</c:v>
                </c:pt>
                <c:pt idx="732">
                  <c:v>9.2778539646973662E-3</c:v>
                </c:pt>
                <c:pt idx="733">
                  <c:v>9.0355050175579595E-3</c:v>
                </c:pt>
                <c:pt idx="734">
                  <c:v>8.6398341117025455E-3</c:v>
                </c:pt>
                <c:pt idx="735">
                  <c:v>8.6353326753054911E-3</c:v>
                </c:pt>
                <c:pt idx="736">
                  <c:v>8.6347647415886443E-3</c:v>
                </c:pt>
                <c:pt idx="737">
                  <c:v>8.6436640068325507E-3</c:v>
                </c:pt>
                <c:pt idx="738">
                  <c:v>8.6175518871307588E-3</c:v>
                </c:pt>
                <c:pt idx="739">
                  <c:v>8.6779250435067221E-3</c:v>
                </c:pt>
                <c:pt idx="740">
                  <c:v>8.6777479831674775E-3</c:v>
                </c:pt>
                <c:pt idx="741">
                  <c:v>8.6681872732611558E-3</c:v>
                </c:pt>
                <c:pt idx="742">
                  <c:v>1.0973376940522596E-2</c:v>
                </c:pt>
                <c:pt idx="743">
                  <c:v>1.0921071956580358E-2</c:v>
                </c:pt>
                <c:pt idx="744">
                  <c:v>1.1175442271747261E-2</c:v>
                </c:pt>
                <c:pt idx="745">
                  <c:v>1.1139476211462947E-2</c:v>
                </c:pt>
                <c:pt idx="746">
                  <c:v>1.1209755987213323E-2</c:v>
                </c:pt>
                <c:pt idx="747">
                  <c:v>1.1838428028408546E-2</c:v>
                </c:pt>
                <c:pt idx="748">
                  <c:v>1.1793211566212592E-2</c:v>
                </c:pt>
                <c:pt idx="749">
                  <c:v>1.1814058911435769E-2</c:v>
                </c:pt>
                <c:pt idx="750">
                  <c:v>1.2002427996744074E-2</c:v>
                </c:pt>
                <c:pt idx="751">
                  <c:v>1.2013181201888819E-2</c:v>
                </c:pt>
                <c:pt idx="752">
                  <c:v>1.1896624703872044E-2</c:v>
                </c:pt>
                <c:pt idx="753">
                  <c:v>9.7653185976871205E-3</c:v>
                </c:pt>
                <c:pt idx="754">
                  <c:v>9.7706097368680366E-3</c:v>
                </c:pt>
                <c:pt idx="755">
                  <c:v>9.8184311788080004E-3</c:v>
                </c:pt>
                <c:pt idx="756">
                  <c:v>1.0217122970109495E-2</c:v>
                </c:pt>
                <c:pt idx="757">
                  <c:v>1.0577584099712828E-2</c:v>
                </c:pt>
                <c:pt idx="758">
                  <c:v>1.0574359346089569E-2</c:v>
                </c:pt>
                <c:pt idx="759">
                  <c:v>1.0417167744304255E-2</c:v>
                </c:pt>
                <c:pt idx="760">
                  <c:v>1.0219065850262941E-2</c:v>
                </c:pt>
                <c:pt idx="761">
                  <c:v>1.0322797913475321E-2</c:v>
                </c:pt>
                <c:pt idx="762">
                  <c:v>1.0324378468287458E-2</c:v>
                </c:pt>
                <c:pt idx="763">
                  <c:v>1.0320175323802963E-2</c:v>
                </c:pt>
                <c:pt idx="764">
                  <c:v>1.0272287268868687E-2</c:v>
                </c:pt>
                <c:pt idx="765">
                  <c:v>1.027949108973333E-2</c:v>
                </c:pt>
                <c:pt idx="766">
                  <c:v>1.1565481908124217E-2</c:v>
                </c:pt>
                <c:pt idx="767">
                  <c:v>1.080789936464184E-2</c:v>
                </c:pt>
                <c:pt idx="768">
                  <c:v>1.0873457087776714E-2</c:v>
                </c:pt>
                <c:pt idx="769">
                  <c:v>1.0667445209420553E-2</c:v>
                </c:pt>
                <c:pt idx="770">
                  <c:v>1.0663300477353768E-2</c:v>
                </c:pt>
                <c:pt idx="771">
                  <c:v>1.0855479323035095E-2</c:v>
                </c:pt>
                <c:pt idx="772">
                  <c:v>1.0079911153197322E-2</c:v>
                </c:pt>
                <c:pt idx="773">
                  <c:v>1.0061240310740186E-2</c:v>
                </c:pt>
                <c:pt idx="774">
                  <c:v>1.0027772437044277E-2</c:v>
                </c:pt>
                <c:pt idx="775">
                  <c:v>9.8380747195297557E-3</c:v>
                </c:pt>
                <c:pt idx="776">
                  <c:v>9.8680988502462316E-3</c:v>
                </c:pt>
                <c:pt idx="777">
                  <c:v>1.0085107385621362E-2</c:v>
                </c:pt>
                <c:pt idx="778">
                  <c:v>1.1579297628948592E-2</c:v>
                </c:pt>
                <c:pt idx="779">
                  <c:v>1.1576437340711631E-2</c:v>
                </c:pt>
                <c:pt idx="780">
                  <c:v>1.15537823954425E-2</c:v>
                </c:pt>
                <c:pt idx="781">
                  <c:v>1.1194705192620124E-2</c:v>
                </c:pt>
                <c:pt idx="782">
                  <c:v>1.0636802770032133E-2</c:v>
                </c:pt>
                <c:pt idx="783">
                  <c:v>1.0668449940176569E-2</c:v>
                </c:pt>
                <c:pt idx="784">
                  <c:v>1.0708598525777598E-2</c:v>
                </c:pt>
                <c:pt idx="785">
                  <c:v>1.0706233117391209E-2</c:v>
                </c:pt>
                <c:pt idx="786">
                  <c:v>1.0652579658448498E-2</c:v>
                </c:pt>
                <c:pt idx="787">
                  <c:v>1.0658523408099729E-2</c:v>
                </c:pt>
                <c:pt idx="788">
                  <c:v>1.0682052378996547E-2</c:v>
                </c:pt>
                <c:pt idx="789">
                  <c:v>1.0722250896865798E-2</c:v>
                </c:pt>
                <c:pt idx="790">
                  <c:v>1.0761157154391798E-2</c:v>
                </c:pt>
                <c:pt idx="791">
                  <c:v>9.3825113918840006E-3</c:v>
                </c:pt>
                <c:pt idx="792">
                  <c:v>7.6189106080108817E-3</c:v>
                </c:pt>
                <c:pt idx="793">
                  <c:v>7.3663349394858628E-3</c:v>
                </c:pt>
                <c:pt idx="794">
                  <c:v>7.2874618737292013E-3</c:v>
                </c:pt>
                <c:pt idx="795">
                  <c:v>8.180200661404324E-3</c:v>
                </c:pt>
                <c:pt idx="796">
                  <c:v>7.8247428805912154E-3</c:v>
                </c:pt>
                <c:pt idx="797">
                  <c:v>8.0343512724027084E-3</c:v>
                </c:pt>
                <c:pt idx="798">
                  <c:v>8.0220441020582706E-3</c:v>
                </c:pt>
                <c:pt idx="799">
                  <c:v>8.0001974913640403E-3</c:v>
                </c:pt>
                <c:pt idx="800">
                  <c:v>7.9593229955755799E-3</c:v>
                </c:pt>
                <c:pt idx="801">
                  <c:v>8.0936273240964154E-3</c:v>
                </c:pt>
                <c:pt idx="802">
                  <c:v>7.9114549462619872E-3</c:v>
                </c:pt>
                <c:pt idx="803">
                  <c:v>5.4952811294981677E-3</c:v>
                </c:pt>
                <c:pt idx="804">
                  <c:v>5.6991637402722247E-3</c:v>
                </c:pt>
                <c:pt idx="805">
                  <c:v>5.6627824177221614E-3</c:v>
                </c:pt>
                <c:pt idx="806">
                  <c:v>5.6614529402569018E-3</c:v>
                </c:pt>
                <c:pt idx="807">
                  <c:v>5.6515271753658025E-3</c:v>
                </c:pt>
                <c:pt idx="808">
                  <c:v>5.7612913057469477E-3</c:v>
                </c:pt>
                <c:pt idx="809">
                  <c:v>6.1714509913788273E-3</c:v>
                </c:pt>
                <c:pt idx="810">
                  <c:v>6.2515764774182586E-3</c:v>
                </c:pt>
                <c:pt idx="811">
                  <c:v>6.2421701798044283E-3</c:v>
                </c:pt>
                <c:pt idx="812">
                  <c:v>6.2727732212510771E-3</c:v>
                </c:pt>
                <c:pt idx="813">
                  <c:v>6.2846587809410413E-3</c:v>
                </c:pt>
                <c:pt idx="814">
                  <c:v>6.2124236525261649E-3</c:v>
                </c:pt>
                <c:pt idx="815">
                  <c:v>6.1314138297764954E-3</c:v>
                </c:pt>
                <c:pt idx="816">
                  <c:v>6.1062918062805673E-3</c:v>
                </c:pt>
                <c:pt idx="817">
                  <c:v>6.309371824165088E-3</c:v>
                </c:pt>
                <c:pt idx="818">
                  <c:v>6.3167570432767538E-3</c:v>
                </c:pt>
                <c:pt idx="819">
                  <c:v>8.6784096094680817E-3</c:v>
                </c:pt>
                <c:pt idx="820">
                  <c:v>8.5423179257358046E-3</c:v>
                </c:pt>
                <c:pt idx="821">
                  <c:v>8.5687402959706872E-3</c:v>
                </c:pt>
                <c:pt idx="822">
                  <c:v>8.3491294912601544E-3</c:v>
                </c:pt>
                <c:pt idx="823">
                  <c:v>8.3504882956025941E-3</c:v>
                </c:pt>
                <c:pt idx="824">
                  <c:v>8.3378907494958601E-3</c:v>
                </c:pt>
                <c:pt idx="825">
                  <c:v>8.3856668347150262E-3</c:v>
                </c:pt>
                <c:pt idx="826">
                  <c:v>8.6433464906545236E-3</c:v>
                </c:pt>
                <c:pt idx="827">
                  <c:v>8.5579330009048701E-3</c:v>
                </c:pt>
                <c:pt idx="828">
                  <c:v>8.6329972359151207E-3</c:v>
                </c:pt>
                <c:pt idx="829">
                  <c:v>9.2170778024548185E-3</c:v>
                </c:pt>
                <c:pt idx="830">
                  <c:v>1.0715968509659318E-2</c:v>
                </c:pt>
                <c:pt idx="831">
                  <c:v>1.0800847897479236E-2</c:v>
                </c:pt>
                <c:pt idx="832">
                  <c:v>1.1078877140587964E-2</c:v>
                </c:pt>
                <c:pt idx="833">
                  <c:v>1.0988714018595599E-2</c:v>
                </c:pt>
                <c:pt idx="834">
                  <c:v>1.0734960753467648E-2</c:v>
                </c:pt>
                <c:pt idx="835">
                  <c:v>1.0800221039626008E-2</c:v>
                </c:pt>
                <c:pt idx="836">
                  <c:v>1.0850226310466581E-2</c:v>
                </c:pt>
                <c:pt idx="837">
                  <c:v>1.1326244176298404E-2</c:v>
                </c:pt>
                <c:pt idx="838">
                  <c:v>1.1306348943846521E-2</c:v>
                </c:pt>
                <c:pt idx="839">
                  <c:v>1.1306455504555463E-2</c:v>
                </c:pt>
                <c:pt idx="840">
                  <c:v>1.1345738304393021E-2</c:v>
                </c:pt>
                <c:pt idx="841">
                  <c:v>1.1934425918689031E-2</c:v>
                </c:pt>
                <c:pt idx="842">
                  <c:v>1.2032556358972862E-2</c:v>
                </c:pt>
                <c:pt idx="843">
                  <c:v>1.2076812063231359E-2</c:v>
                </c:pt>
                <c:pt idx="844">
                  <c:v>1.0513258920361174E-2</c:v>
                </c:pt>
                <c:pt idx="845">
                  <c:v>9.9997658248758125E-3</c:v>
                </c:pt>
                <c:pt idx="846">
                  <c:v>9.9882132893736476E-3</c:v>
                </c:pt>
                <c:pt idx="847">
                  <c:v>1.0284355412375584E-2</c:v>
                </c:pt>
                <c:pt idx="848">
                  <c:v>1.028261456013029E-2</c:v>
                </c:pt>
                <c:pt idx="849">
                  <c:v>1.1149548192030652E-2</c:v>
                </c:pt>
                <c:pt idx="850">
                  <c:v>1.2620717243714309E-2</c:v>
                </c:pt>
                <c:pt idx="851">
                  <c:v>1.2541162135175445E-2</c:v>
                </c:pt>
                <c:pt idx="852">
                  <c:v>1.2546526284324214E-2</c:v>
                </c:pt>
                <c:pt idx="853">
                  <c:v>1.4243992054107351E-2</c:v>
                </c:pt>
                <c:pt idx="854">
                  <c:v>1.3819357562117766E-2</c:v>
                </c:pt>
                <c:pt idx="855">
                  <c:v>1.2750860041337681E-2</c:v>
                </c:pt>
                <c:pt idx="856">
                  <c:v>1.2736246228800478E-2</c:v>
                </c:pt>
                <c:pt idx="857">
                  <c:v>1.2494390397244697E-2</c:v>
                </c:pt>
                <c:pt idx="858">
                  <c:v>1.4331127559198704E-2</c:v>
                </c:pt>
                <c:pt idx="859">
                  <c:v>1.4386761246144186E-2</c:v>
                </c:pt>
                <c:pt idx="860">
                  <c:v>1.4376917571619706E-2</c:v>
                </c:pt>
                <c:pt idx="861">
                  <c:v>1.4431633800954011E-2</c:v>
                </c:pt>
                <c:pt idx="862">
                  <c:v>1.4042780431278315E-2</c:v>
                </c:pt>
                <c:pt idx="863">
                  <c:v>1.4132128392181037E-2</c:v>
                </c:pt>
                <c:pt idx="864">
                  <c:v>1.4484118101791902E-2</c:v>
                </c:pt>
                <c:pt idx="865">
                  <c:v>1.4461213081352422E-2</c:v>
                </c:pt>
                <c:pt idx="866">
                  <c:v>1.4043720754436072E-2</c:v>
                </c:pt>
                <c:pt idx="867">
                  <c:v>1.3877609795090971E-2</c:v>
                </c:pt>
                <c:pt idx="868">
                  <c:v>1.3839228785251912E-2</c:v>
                </c:pt>
                <c:pt idx="869">
                  <c:v>1.4013181853852854E-2</c:v>
                </c:pt>
                <c:pt idx="870">
                  <c:v>1.4006105587783462E-2</c:v>
                </c:pt>
                <c:pt idx="871">
                  <c:v>1.40470536970887E-2</c:v>
                </c:pt>
                <c:pt idx="872">
                  <c:v>1.3888071691450368E-2</c:v>
                </c:pt>
                <c:pt idx="873">
                  <c:v>1.403686541494369E-2</c:v>
                </c:pt>
                <c:pt idx="874">
                  <c:v>1.393248381132837E-2</c:v>
                </c:pt>
                <c:pt idx="875">
                  <c:v>1.2577764034870785E-2</c:v>
                </c:pt>
                <c:pt idx="876">
                  <c:v>1.2361264621148903E-2</c:v>
                </c:pt>
                <c:pt idx="877">
                  <c:v>1.2788066346743265E-2</c:v>
                </c:pt>
                <c:pt idx="878">
                  <c:v>1.2461932214899751E-2</c:v>
                </c:pt>
                <c:pt idx="879">
                  <c:v>1.2408874249604719E-2</c:v>
                </c:pt>
                <c:pt idx="880">
                  <c:v>1.2466195089689857E-2</c:v>
                </c:pt>
                <c:pt idx="881">
                  <c:v>1.2671778728541879E-2</c:v>
                </c:pt>
                <c:pt idx="882">
                  <c:v>1.0807896635168618E-2</c:v>
                </c:pt>
                <c:pt idx="883">
                  <c:v>1.0889915868143687E-2</c:v>
                </c:pt>
                <c:pt idx="884">
                  <c:v>1.1068918346251497E-2</c:v>
                </c:pt>
                <c:pt idx="885">
                  <c:v>1.0947935710069349E-2</c:v>
                </c:pt>
                <c:pt idx="886">
                  <c:v>1.0954974588656199E-2</c:v>
                </c:pt>
                <c:pt idx="887">
                  <c:v>1.0854834273089305E-2</c:v>
                </c:pt>
                <c:pt idx="888">
                  <c:v>1.0443792129543536E-2</c:v>
                </c:pt>
                <c:pt idx="889">
                  <c:v>1.046327467937834E-2</c:v>
                </c:pt>
                <c:pt idx="890">
                  <c:v>1.1684359363325163E-2</c:v>
                </c:pt>
                <c:pt idx="891">
                  <c:v>1.178467971425414E-2</c:v>
                </c:pt>
                <c:pt idx="892">
                  <c:v>1.1876858733595641E-2</c:v>
                </c:pt>
                <c:pt idx="893">
                  <c:v>1.1649387071293964E-2</c:v>
                </c:pt>
                <c:pt idx="894">
                  <c:v>1.1617918966914859E-2</c:v>
                </c:pt>
                <c:pt idx="895">
                  <c:v>1.1555802586640374E-2</c:v>
                </c:pt>
                <c:pt idx="896">
                  <c:v>1.1467941842956929E-2</c:v>
                </c:pt>
                <c:pt idx="897">
                  <c:v>1.1282046000906982E-2</c:v>
                </c:pt>
                <c:pt idx="898">
                  <c:v>1.0561860596769638E-2</c:v>
                </c:pt>
                <c:pt idx="899">
                  <c:v>1.0562467098564933E-2</c:v>
                </c:pt>
                <c:pt idx="900">
                  <c:v>1.079690252225974E-2</c:v>
                </c:pt>
                <c:pt idx="901">
                  <c:v>1.0259513739334689E-2</c:v>
                </c:pt>
                <c:pt idx="902">
                  <c:v>9.0493445376937549E-3</c:v>
                </c:pt>
                <c:pt idx="903">
                  <c:v>8.8665109689026605E-3</c:v>
                </c:pt>
                <c:pt idx="904">
                  <c:v>8.8626329279191257E-3</c:v>
                </c:pt>
                <c:pt idx="905">
                  <c:v>8.7041768805739082E-3</c:v>
                </c:pt>
                <c:pt idx="906">
                  <c:v>1.1850576311689183E-2</c:v>
                </c:pt>
                <c:pt idx="907">
                  <c:v>1.2698322373369814E-2</c:v>
                </c:pt>
                <c:pt idx="908">
                  <c:v>1.2757067484609159E-2</c:v>
                </c:pt>
                <c:pt idx="909">
                  <c:v>1.2672196230422402E-2</c:v>
                </c:pt>
                <c:pt idx="910">
                  <c:v>1.2753950609925209E-2</c:v>
                </c:pt>
                <c:pt idx="911">
                  <c:v>1.3018776549436497E-2</c:v>
                </c:pt>
                <c:pt idx="912">
                  <c:v>1.3002747306632229E-2</c:v>
                </c:pt>
                <c:pt idx="913">
                  <c:v>1.2937017555203385E-2</c:v>
                </c:pt>
                <c:pt idx="914">
                  <c:v>1.2932248262867846E-2</c:v>
                </c:pt>
                <c:pt idx="915">
                  <c:v>1.2208960297565562E-2</c:v>
                </c:pt>
                <c:pt idx="916">
                  <c:v>1.2110745740993186E-2</c:v>
                </c:pt>
                <c:pt idx="917">
                  <c:v>1.2029115229312212E-2</c:v>
                </c:pt>
                <c:pt idx="918">
                  <c:v>1.2028849736734312E-2</c:v>
                </c:pt>
                <c:pt idx="919">
                  <c:v>1.2057563354674604E-2</c:v>
                </c:pt>
                <c:pt idx="920">
                  <c:v>1.2352972153353277E-2</c:v>
                </c:pt>
                <c:pt idx="921">
                  <c:v>1.2374376790957743E-2</c:v>
                </c:pt>
                <c:pt idx="922">
                  <c:v>1.3829691654219208E-2</c:v>
                </c:pt>
                <c:pt idx="923">
                  <c:v>1.4934606510571036E-2</c:v>
                </c:pt>
                <c:pt idx="924">
                  <c:v>1.4934904183210668E-2</c:v>
                </c:pt>
                <c:pt idx="925">
                  <c:v>1.4777176510024389E-2</c:v>
                </c:pt>
                <c:pt idx="926">
                  <c:v>1.4701163031721396E-2</c:v>
                </c:pt>
                <c:pt idx="927">
                  <c:v>1.4702896768937962E-2</c:v>
                </c:pt>
                <c:pt idx="928">
                  <c:v>1.4708907929041191E-2</c:v>
                </c:pt>
                <c:pt idx="929">
                  <c:v>1.472429441327416E-2</c:v>
                </c:pt>
                <c:pt idx="930">
                  <c:v>1.2051580180374737E-2</c:v>
                </c:pt>
                <c:pt idx="931">
                  <c:v>1.0796575525365618E-2</c:v>
                </c:pt>
                <c:pt idx="932">
                  <c:v>1.0750900100796384E-2</c:v>
                </c:pt>
                <c:pt idx="933">
                  <c:v>1.082128573080241E-2</c:v>
                </c:pt>
                <c:pt idx="934">
                  <c:v>1.0675365712653404E-2</c:v>
                </c:pt>
                <c:pt idx="935">
                  <c:v>1.0426444715938052E-2</c:v>
                </c:pt>
                <c:pt idx="936">
                  <c:v>1.0441121701458717E-2</c:v>
                </c:pt>
                <c:pt idx="937">
                  <c:v>1.0662319677035015E-2</c:v>
                </c:pt>
                <c:pt idx="938">
                  <c:v>1.0661355297215309E-2</c:v>
                </c:pt>
                <c:pt idx="939">
                  <c:v>1.021506866376291E-2</c:v>
                </c:pt>
                <c:pt idx="940">
                  <c:v>1.029732961391387E-2</c:v>
                </c:pt>
                <c:pt idx="941">
                  <c:v>1.0568823864926696E-2</c:v>
                </c:pt>
                <c:pt idx="942">
                  <c:v>1.0818970397418444E-2</c:v>
                </c:pt>
                <c:pt idx="943">
                  <c:v>1.0794543696516553E-2</c:v>
                </c:pt>
                <c:pt idx="944">
                  <c:v>1.0498939648823155E-2</c:v>
                </c:pt>
                <c:pt idx="945">
                  <c:v>1.0506262268598219E-2</c:v>
                </c:pt>
                <c:pt idx="946">
                  <c:v>8.614200357355821E-3</c:v>
                </c:pt>
                <c:pt idx="947">
                  <c:v>6.398253145001637E-3</c:v>
                </c:pt>
                <c:pt idx="948">
                  <c:v>6.4243953909501484E-3</c:v>
                </c:pt>
                <c:pt idx="949">
                  <c:v>6.4771483226385125E-3</c:v>
                </c:pt>
                <c:pt idx="950">
                  <c:v>6.6638396198611611E-3</c:v>
                </c:pt>
                <c:pt idx="951">
                  <c:v>6.5296984559869301E-3</c:v>
                </c:pt>
                <c:pt idx="952">
                  <c:v>7.3750814471489753E-3</c:v>
                </c:pt>
                <c:pt idx="953">
                  <c:v>8.0084810926179632E-3</c:v>
                </c:pt>
                <c:pt idx="954">
                  <c:v>8.2404194967563467E-3</c:v>
                </c:pt>
                <c:pt idx="955">
                  <c:v>9.2223291244288436E-3</c:v>
                </c:pt>
                <c:pt idx="956">
                  <c:v>1.0493386590008194E-2</c:v>
                </c:pt>
                <c:pt idx="957">
                  <c:v>1.1068806869807424E-2</c:v>
                </c:pt>
                <c:pt idx="958">
                  <c:v>1.0867658861535774E-2</c:v>
                </c:pt>
                <c:pt idx="959">
                  <c:v>1.0907066279568566E-2</c:v>
                </c:pt>
                <c:pt idx="960">
                  <c:v>1.0839269637301443E-2</c:v>
                </c:pt>
                <c:pt idx="961">
                  <c:v>1.0850783865429234E-2</c:v>
                </c:pt>
                <c:pt idx="962">
                  <c:v>1.0718443534509757E-2</c:v>
                </c:pt>
                <c:pt idx="963">
                  <c:v>1.0697765103323612E-2</c:v>
                </c:pt>
                <c:pt idx="964">
                  <c:v>1.0670213514547803E-2</c:v>
                </c:pt>
                <c:pt idx="965">
                  <c:v>1.065870216325829E-2</c:v>
                </c:pt>
                <c:pt idx="966">
                  <c:v>1.0399371522636687E-2</c:v>
                </c:pt>
                <c:pt idx="967">
                  <c:v>1.0161277307418072E-2</c:v>
                </c:pt>
                <c:pt idx="968">
                  <c:v>1.0190360610899665E-2</c:v>
                </c:pt>
                <c:pt idx="969">
                  <c:v>1.0143233487930085E-2</c:v>
                </c:pt>
                <c:pt idx="970">
                  <c:v>1.0599532138380654E-2</c:v>
                </c:pt>
                <c:pt idx="971">
                  <c:v>1.08200885105321E-2</c:v>
                </c:pt>
                <c:pt idx="972">
                  <c:v>1.0925621350553038E-2</c:v>
                </c:pt>
                <c:pt idx="973">
                  <c:v>1.12989667749524E-2</c:v>
                </c:pt>
                <c:pt idx="974">
                  <c:v>1.1638534482673589E-2</c:v>
                </c:pt>
                <c:pt idx="975">
                  <c:v>1.193089058297038E-2</c:v>
                </c:pt>
                <c:pt idx="976">
                  <c:v>1.1955279997866467E-2</c:v>
                </c:pt>
                <c:pt idx="977">
                  <c:v>1.2044569149960924E-2</c:v>
                </c:pt>
                <c:pt idx="978">
                  <c:v>1.2572573390043909E-2</c:v>
                </c:pt>
                <c:pt idx="979">
                  <c:v>1.3371241680711087E-2</c:v>
                </c:pt>
                <c:pt idx="980">
                  <c:v>1.2864934600750893E-2</c:v>
                </c:pt>
                <c:pt idx="981">
                  <c:v>1.1943350342442363E-2</c:v>
                </c:pt>
                <c:pt idx="982">
                  <c:v>1.1253188774002418E-2</c:v>
                </c:pt>
                <c:pt idx="983">
                  <c:v>1.1223265268665652E-2</c:v>
                </c:pt>
                <c:pt idx="984">
                  <c:v>1.1624113775300208E-2</c:v>
                </c:pt>
                <c:pt idx="985">
                  <c:v>1.1994999366144102E-2</c:v>
                </c:pt>
                <c:pt idx="986">
                  <c:v>1.2100405922365295E-2</c:v>
                </c:pt>
                <c:pt idx="987">
                  <c:v>1.2037651112605617E-2</c:v>
                </c:pt>
                <c:pt idx="988">
                  <c:v>1.261820121937305E-2</c:v>
                </c:pt>
                <c:pt idx="989">
                  <c:v>1.3270026321412715E-2</c:v>
                </c:pt>
                <c:pt idx="990">
                  <c:v>1.387402104126265E-2</c:v>
                </c:pt>
                <c:pt idx="991">
                  <c:v>1.4351428312061527E-2</c:v>
                </c:pt>
                <c:pt idx="992">
                  <c:v>1.4347538356705507E-2</c:v>
                </c:pt>
                <c:pt idx="993">
                  <c:v>1.5150469568768482E-2</c:v>
                </c:pt>
                <c:pt idx="994">
                  <c:v>1.5144211616979857E-2</c:v>
                </c:pt>
                <c:pt idx="995">
                  <c:v>1.5497614528913897E-2</c:v>
                </c:pt>
                <c:pt idx="996">
                  <c:v>1.5232033998562043E-2</c:v>
                </c:pt>
                <c:pt idx="997">
                  <c:v>1.5535951815482767E-2</c:v>
                </c:pt>
                <c:pt idx="998">
                  <c:v>1.5850648534392137E-2</c:v>
                </c:pt>
                <c:pt idx="999">
                  <c:v>1.6367292010483103E-2</c:v>
                </c:pt>
                <c:pt idx="1000">
                  <c:v>1.6880881907727265E-2</c:v>
                </c:pt>
                <c:pt idx="1001">
                  <c:v>1.723116850025929E-2</c:v>
                </c:pt>
                <c:pt idx="1002">
                  <c:v>1.6915595065521496E-2</c:v>
                </c:pt>
                <c:pt idx="1003">
                  <c:v>1.6252169982854198E-2</c:v>
                </c:pt>
                <c:pt idx="1004">
                  <c:v>1.5563405862018553E-2</c:v>
                </c:pt>
                <c:pt idx="1005">
                  <c:v>1.6408376270425341E-2</c:v>
                </c:pt>
                <c:pt idx="1006">
                  <c:v>1.6904785680372406E-2</c:v>
                </c:pt>
                <c:pt idx="1007">
                  <c:v>1.7592028320520373E-2</c:v>
                </c:pt>
                <c:pt idx="1008">
                  <c:v>1.7726038694325971E-2</c:v>
                </c:pt>
                <c:pt idx="1009">
                  <c:v>1.7490843679875041E-2</c:v>
                </c:pt>
                <c:pt idx="1010">
                  <c:v>1.8062514921496502E-2</c:v>
                </c:pt>
                <c:pt idx="1011">
                  <c:v>1.8239031716509646E-2</c:v>
                </c:pt>
                <c:pt idx="1012">
                  <c:v>1.8473672198701413E-2</c:v>
                </c:pt>
                <c:pt idx="1013">
                  <c:v>1.8973278249228384E-2</c:v>
                </c:pt>
                <c:pt idx="1014">
                  <c:v>1.9144759430005272E-2</c:v>
                </c:pt>
                <c:pt idx="1015">
                  <c:v>1.8747645610003392E-2</c:v>
                </c:pt>
                <c:pt idx="1016">
                  <c:v>1.8549691308692325E-2</c:v>
                </c:pt>
                <c:pt idx="1017">
                  <c:v>1.9083559413554732E-2</c:v>
                </c:pt>
                <c:pt idx="1018">
                  <c:v>1.9220623335393899E-2</c:v>
                </c:pt>
                <c:pt idx="1019">
                  <c:v>1.9231262642890375E-2</c:v>
                </c:pt>
                <c:pt idx="1020">
                  <c:v>1.8714773307121523E-2</c:v>
                </c:pt>
                <c:pt idx="1021">
                  <c:v>1.8760981823354724E-2</c:v>
                </c:pt>
                <c:pt idx="1022">
                  <c:v>1.8721596984404353E-2</c:v>
                </c:pt>
                <c:pt idx="1023">
                  <c:v>1.822763293100009E-2</c:v>
                </c:pt>
                <c:pt idx="1024">
                  <c:v>1.8067358587578845E-2</c:v>
                </c:pt>
                <c:pt idx="1025">
                  <c:v>1.7358755749385307E-2</c:v>
                </c:pt>
                <c:pt idx="1026">
                  <c:v>1.7666866972590744E-2</c:v>
                </c:pt>
                <c:pt idx="1027">
                  <c:v>1.777619895878535E-2</c:v>
                </c:pt>
                <c:pt idx="1028">
                  <c:v>1.8449439178859238E-2</c:v>
                </c:pt>
                <c:pt idx="1029">
                  <c:v>1.8411171768144878E-2</c:v>
                </c:pt>
                <c:pt idx="1030">
                  <c:v>1.7618060562441629E-2</c:v>
                </c:pt>
                <c:pt idx="1031">
                  <c:v>1.7236802130139003E-2</c:v>
                </c:pt>
                <c:pt idx="1032">
                  <c:v>1.6614084610214165E-2</c:v>
                </c:pt>
                <c:pt idx="1033">
                  <c:v>1.6741795785186347E-2</c:v>
                </c:pt>
                <c:pt idx="1034">
                  <c:v>1.7290787801123222E-2</c:v>
                </c:pt>
                <c:pt idx="1035">
                  <c:v>1.6689445618198431E-2</c:v>
                </c:pt>
                <c:pt idx="1036">
                  <c:v>1.6505257095082194E-2</c:v>
                </c:pt>
                <c:pt idx="1037">
                  <c:v>1.676824954596633E-2</c:v>
                </c:pt>
                <c:pt idx="1038">
                  <c:v>1.5761912427707549E-2</c:v>
                </c:pt>
                <c:pt idx="1039">
                  <c:v>1.5157993971851086E-2</c:v>
                </c:pt>
                <c:pt idx="1040">
                  <c:v>1.5336440467535859E-2</c:v>
                </c:pt>
                <c:pt idx="1041">
                  <c:v>1.5717422459061704E-2</c:v>
                </c:pt>
                <c:pt idx="1042">
                  <c:v>1.5307738414307404E-2</c:v>
                </c:pt>
                <c:pt idx="1043">
                  <c:v>1.4475109757119627E-2</c:v>
                </c:pt>
                <c:pt idx="1044">
                  <c:v>1.4575269777879768E-2</c:v>
                </c:pt>
                <c:pt idx="1045">
                  <c:v>1.4528735129600819E-2</c:v>
                </c:pt>
                <c:pt idx="1046">
                  <c:v>1.4883176429585787E-2</c:v>
                </c:pt>
                <c:pt idx="1047">
                  <c:v>1.453507644206543E-2</c:v>
                </c:pt>
                <c:pt idx="1048">
                  <c:v>1.4540905426257638E-2</c:v>
                </c:pt>
                <c:pt idx="1049">
                  <c:v>1.3989636935827337E-2</c:v>
                </c:pt>
                <c:pt idx="1050">
                  <c:v>1.3381283638698952E-2</c:v>
                </c:pt>
                <c:pt idx="1051">
                  <c:v>1.3248121789031782E-2</c:v>
                </c:pt>
                <c:pt idx="1052">
                  <c:v>1.2948770928804513E-2</c:v>
                </c:pt>
                <c:pt idx="1053">
                  <c:v>1.3695619528929556E-2</c:v>
                </c:pt>
                <c:pt idx="1054">
                  <c:v>1.4200836558654175E-2</c:v>
                </c:pt>
                <c:pt idx="1055">
                  <c:v>1.4076971197735483E-2</c:v>
                </c:pt>
                <c:pt idx="1056">
                  <c:v>1.4194318506799405E-2</c:v>
                </c:pt>
                <c:pt idx="1057">
                  <c:v>1.3855464488132992E-2</c:v>
                </c:pt>
                <c:pt idx="1058">
                  <c:v>1.3119160707234182E-2</c:v>
                </c:pt>
                <c:pt idx="1059">
                  <c:v>1.2744115422469681E-2</c:v>
                </c:pt>
                <c:pt idx="1060">
                  <c:v>1.2669376312535997E-2</c:v>
                </c:pt>
                <c:pt idx="1061">
                  <c:v>1.4759305181698865E-2</c:v>
                </c:pt>
                <c:pt idx="1062">
                  <c:v>1.4929411444221656E-2</c:v>
                </c:pt>
                <c:pt idx="1063">
                  <c:v>1.5092336857140861E-2</c:v>
                </c:pt>
                <c:pt idx="1064">
                  <c:v>1.5166971032657147E-2</c:v>
                </c:pt>
                <c:pt idx="1065">
                  <c:v>1.487084412719873E-2</c:v>
                </c:pt>
                <c:pt idx="1066">
                  <c:v>1.484683743511815E-2</c:v>
                </c:pt>
                <c:pt idx="1067">
                  <c:v>1.4759333630367704E-2</c:v>
                </c:pt>
                <c:pt idx="1068">
                  <c:v>1.4839152776041522E-2</c:v>
                </c:pt>
                <c:pt idx="1069">
                  <c:v>1.5058000351833451E-2</c:v>
                </c:pt>
                <c:pt idx="1070">
                  <c:v>1.4795469852992264E-2</c:v>
                </c:pt>
                <c:pt idx="1071">
                  <c:v>1.5040172903493075E-2</c:v>
                </c:pt>
                <c:pt idx="1072">
                  <c:v>1.5025079154297988E-2</c:v>
                </c:pt>
                <c:pt idx="1073">
                  <c:v>1.5237676594921479E-2</c:v>
                </c:pt>
                <c:pt idx="1074">
                  <c:v>1.5398311066741896E-2</c:v>
                </c:pt>
                <c:pt idx="1075">
                  <c:v>1.5264523942937076E-2</c:v>
                </c:pt>
                <c:pt idx="1076">
                  <c:v>1.5476847749118467E-2</c:v>
                </c:pt>
                <c:pt idx="1077">
                  <c:v>1.5273746108061814E-2</c:v>
                </c:pt>
                <c:pt idx="1078">
                  <c:v>1.5144948604104536E-2</c:v>
                </c:pt>
                <c:pt idx="1079">
                  <c:v>1.5145029240639901E-2</c:v>
                </c:pt>
                <c:pt idx="1080">
                  <c:v>1.5755570993063465E-2</c:v>
                </c:pt>
                <c:pt idx="1081">
                  <c:v>1.6307955518473922E-2</c:v>
                </c:pt>
                <c:pt idx="1082">
                  <c:v>1.6318301278973747E-2</c:v>
                </c:pt>
                <c:pt idx="1083">
                  <c:v>1.6392599992918758E-2</c:v>
                </c:pt>
                <c:pt idx="1084">
                  <c:v>1.7337034220596046E-2</c:v>
                </c:pt>
                <c:pt idx="1085">
                  <c:v>1.7834609745415654E-2</c:v>
                </c:pt>
                <c:pt idx="1086">
                  <c:v>1.6575155577707234E-2</c:v>
                </c:pt>
                <c:pt idx="1087">
                  <c:v>1.724126877801856E-2</c:v>
                </c:pt>
                <c:pt idx="1088">
                  <c:v>1.781820766564008E-2</c:v>
                </c:pt>
                <c:pt idx="1089">
                  <c:v>1.7668186065476814E-2</c:v>
                </c:pt>
                <c:pt idx="1090">
                  <c:v>1.8128301974301864E-2</c:v>
                </c:pt>
                <c:pt idx="1091">
                  <c:v>1.8794014608451644E-2</c:v>
                </c:pt>
                <c:pt idx="1092">
                  <c:v>1.9423753181725189E-2</c:v>
                </c:pt>
                <c:pt idx="1093">
                  <c:v>1.977559899634412E-2</c:v>
                </c:pt>
                <c:pt idx="1094">
                  <c:v>1.9671547577816355E-2</c:v>
                </c:pt>
                <c:pt idx="1095">
                  <c:v>1.9754947278647787E-2</c:v>
                </c:pt>
                <c:pt idx="1096">
                  <c:v>1.9734955467007636E-2</c:v>
                </c:pt>
                <c:pt idx="1097">
                  <c:v>2.0157101115856901E-2</c:v>
                </c:pt>
                <c:pt idx="1098">
                  <c:v>1.9980321843895633E-2</c:v>
                </c:pt>
                <c:pt idx="1099">
                  <c:v>1.9844832133837285E-2</c:v>
                </c:pt>
                <c:pt idx="1100">
                  <c:v>2.0468463005933642E-2</c:v>
                </c:pt>
                <c:pt idx="1101">
                  <c:v>2.1021808022134433E-2</c:v>
                </c:pt>
                <c:pt idx="1102">
                  <c:v>2.0833955658306352E-2</c:v>
                </c:pt>
                <c:pt idx="1103">
                  <c:v>2.0740661366852549E-2</c:v>
                </c:pt>
                <c:pt idx="1104">
                  <c:v>2.0334389957981865E-2</c:v>
                </c:pt>
                <c:pt idx="1105">
                  <c:v>2.0253748173476731E-2</c:v>
                </c:pt>
                <c:pt idx="1106">
                  <c:v>1.9999688987317289E-2</c:v>
                </c:pt>
                <c:pt idx="1107">
                  <c:v>2.0558110791973165E-2</c:v>
                </c:pt>
                <c:pt idx="1108">
                  <c:v>2.123494305082043E-2</c:v>
                </c:pt>
                <c:pt idx="1109">
                  <c:v>2.1186010433628416E-2</c:v>
                </c:pt>
                <c:pt idx="1110">
                  <c:v>2.1157937008370608E-2</c:v>
                </c:pt>
                <c:pt idx="1111">
                  <c:v>2.0921138205114525E-2</c:v>
                </c:pt>
                <c:pt idx="1112">
                  <c:v>2.0319729398012056E-2</c:v>
                </c:pt>
                <c:pt idx="1113">
                  <c:v>1.9769194748168576E-2</c:v>
                </c:pt>
                <c:pt idx="1114">
                  <c:v>2.0335059963629935E-2</c:v>
                </c:pt>
                <c:pt idx="1115">
                  <c:v>2.0231270337168816E-2</c:v>
                </c:pt>
                <c:pt idx="1116">
                  <c:v>1.9874150363465785E-2</c:v>
                </c:pt>
                <c:pt idx="1117">
                  <c:v>1.9366155523172189E-2</c:v>
                </c:pt>
                <c:pt idx="1118">
                  <c:v>1.9331161751900357E-2</c:v>
                </c:pt>
                <c:pt idx="1119">
                  <c:v>1.9557772478547022E-2</c:v>
                </c:pt>
                <c:pt idx="1120">
                  <c:v>1.936865643492687E-2</c:v>
                </c:pt>
                <c:pt idx="1121">
                  <c:v>1.9214878890603634E-2</c:v>
                </c:pt>
                <c:pt idx="1122">
                  <c:v>1.9177761850320083E-2</c:v>
                </c:pt>
                <c:pt idx="1123">
                  <c:v>1.9107697962584793E-2</c:v>
                </c:pt>
                <c:pt idx="1124">
                  <c:v>1.9552111446016155E-2</c:v>
                </c:pt>
                <c:pt idx="1125">
                  <c:v>1.9431898919174066E-2</c:v>
                </c:pt>
                <c:pt idx="1126">
                  <c:v>1.8624079311481859E-2</c:v>
                </c:pt>
                <c:pt idx="1127">
                  <c:v>1.8828220414335739E-2</c:v>
                </c:pt>
                <c:pt idx="1128">
                  <c:v>1.8484208979140944E-2</c:v>
                </c:pt>
                <c:pt idx="1129">
                  <c:v>1.6497379537186607E-2</c:v>
                </c:pt>
                <c:pt idx="1130">
                  <c:v>1.7536730619195688E-2</c:v>
                </c:pt>
                <c:pt idx="1131">
                  <c:v>1.7868672351471437E-2</c:v>
                </c:pt>
                <c:pt idx="1132">
                  <c:v>2.2186755675777249E-2</c:v>
                </c:pt>
                <c:pt idx="1133">
                  <c:v>2.1691900915613266E-2</c:v>
                </c:pt>
                <c:pt idx="1134">
                  <c:v>2.2269700437318223E-2</c:v>
                </c:pt>
                <c:pt idx="1135">
                  <c:v>2.2152061525611031E-2</c:v>
                </c:pt>
                <c:pt idx="1136">
                  <c:v>2.1825373015492547E-2</c:v>
                </c:pt>
                <c:pt idx="1137">
                  <c:v>2.269697297066213E-2</c:v>
                </c:pt>
                <c:pt idx="1138">
                  <c:v>2.331684263878997E-2</c:v>
                </c:pt>
                <c:pt idx="1139">
                  <c:v>2.3176126101124933E-2</c:v>
                </c:pt>
                <c:pt idx="1140">
                  <c:v>2.3491278658106712E-2</c:v>
                </c:pt>
                <c:pt idx="1141">
                  <c:v>2.3087309795009468E-2</c:v>
                </c:pt>
                <c:pt idx="1142">
                  <c:v>2.2418996284584609E-2</c:v>
                </c:pt>
                <c:pt idx="1143">
                  <c:v>2.2498368999404869E-2</c:v>
                </c:pt>
                <c:pt idx="1144">
                  <c:v>2.2120912257098436E-2</c:v>
                </c:pt>
                <c:pt idx="1145">
                  <c:v>2.2118495363498334E-2</c:v>
                </c:pt>
                <c:pt idx="1146">
                  <c:v>2.2100635893727939E-2</c:v>
                </c:pt>
                <c:pt idx="1147">
                  <c:v>2.1508502485755601E-2</c:v>
                </c:pt>
                <c:pt idx="1148">
                  <c:v>2.094453908885318E-2</c:v>
                </c:pt>
                <c:pt idx="1149">
                  <c:v>2.0492916319628886E-2</c:v>
                </c:pt>
                <c:pt idx="1150">
                  <c:v>2.0118348071304564E-2</c:v>
                </c:pt>
                <c:pt idx="1151">
                  <c:v>1.9705723875576751E-2</c:v>
                </c:pt>
                <c:pt idx="1152">
                  <c:v>1.9284447616804746E-2</c:v>
                </c:pt>
                <c:pt idx="1153">
                  <c:v>1.8880442756737281E-2</c:v>
                </c:pt>
                <c:pt idx="1154">
                  <c:v>1.854627029794665E-2</c:v>
                </c:pt>
                <c:pt idx="1155">
                  <c:v>2.1044714425882859E-2</c:v>
                </c:pt>
                <c:pt idx="1156">
                  <c:v>2.0422094656610896E-2</c:v>
                </c:pt>
                <c:pt idx="1157">
                  <c:v>1.7160674721617065E-2</c:v>
                </c:pt>
                <c:pt idx="1158">
                  <c:v>1.7098029749725619E-2</c:v>
                </c:pt>
                <c:pt idx="1159">
                  <c:v>1.6389076146399322E-2</c:v>
                </c:pt>
                <c:pt idx="1160">
                  <c:v>1.6007027847587979E-2</c:v>
                </c:pt>
                <c:pt idx="1161">
                  <c:v>1.6287611168639502E-2</c:v>
                </c:pt>
                <c:pt idx="1162">
                  <c:v>1.5447664160121239E-2</c:v>
                </c:pt>
                <c:pt idx="1163">
                  <c:v>1.5741156288926125E-2</c:v>
                </c:pt>
                <c:pt idx="1164">
                  <c:v>1.5423096447715738E-2</c:v>
                </c:pt>
                <c:pt idx="1165">
                  <c:v>1.5244461724169432E-2</c:v>
                </c:pt>
                <c:pt idx="1166">
                  <c:v>1.5206090381161512E-2</c:v>
                </c:pt>
                <c:pt idx="1167">
                  <c:v>1.5044636842071643E-2</c:v>
                </c:pt>
                <c:pt idx="1168">
                  <c:v>1.5159967307870387E-2</c:v>
                </c:pt>
                <c:pt idx="1169">
                  <c:v>1.5330527980752545E-2</c:v>
                </c:pt>
                <c:pt idx="1170">
                  <c:v>1.5365088551931461E-2</c:v>
                </c:pt>
                <c:pt idx="1171">
                  <c:v>1.5920489932952073E-2</c:v>
                </c:pt>
                <c:pt idx="1172">
                  <c:v>1.6267002258651957E-2</c:v>
                </c:pt>
                <c:pt idx="1173">
                  <c:v>1.683552550492937E-2</c:v>
                </c:pt>
                <c:pt idx="1174">
                  <c:v>1.722171464841623E-2</c:v>
                </c:pt>
                <c:pt idx="1175">
                  <c:v>1.7110144019777347E-2</c:v>
                </c:pt>
                <c:pt idx="1176">
                  <c:v>1.7084913495636393E-2</c:v>
                </c:pt>
                <c:pt idx="1177">
                  <c:v>1.7442147399861076E-2</c:v>
                </c:pt>
                <c:pt idx="1178">
                  <c:v>1.744249302851986E-2</c:v>
                </c:pt>
                <c:pt idx="1179">
                  <c:v>1.7396720093186584E-2</c:v>
                </c:pt>
                <c:pt idx="1180">
                  <c:v>1.3709250317671539E-2</c:v>
                </c:pt>
                <c:pt idx="1181">
                  <c:v>1.3619879221958774E-2</c:v>
                </c:pt>
                <c:pt idx="1182">
                  <c:v>1.3849594827291516E-2</c:v>
                </c:pt>
                <c:pt idx="1183">
                  <c:v>1.4164542024164124E-2</c:v>
                </c:pt>
                <c:pt idx="1184">
                  <c:v>1.4971989577992378E-2</c:v>
                </c:pt>
                <c:pt idx="1185">
                  <c:v>1.545674516544784E-2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4A5-41F0-ADEC-FF227C998E96}"/>
            </c:ext>
          </c:extLst>
        </c:ser>
        <c:ser>
          <c:idx val="5"/>
          <c:order val="1"/>
          <c:tx>
            <c:strRef>
              <c:f>SMA!$F$1</c:f>
              <c:strCache>
                <c:ptCount val="1"/>
                <c:pt idx="0">
                  <c:v>میانگین متحرک 50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yVal>
            <c:numRef>
              <c:f>SMA!$F$2:$F$1187</c:f>
              <c:numCache>
                <c:formatCode>General</c:formatCode>
                <c:ptCount val="1186"/>
                <c:pt idx="51">
                  <c:v>2.7380174364691381E-2</c:v>
                </c:pt>
                <c:pt idx="52">
                  <c:v>2.7245526935546546E-2</c:v>
                </c:pt>
                <c:pt idx="53">
                  <c:v>2.7228678674211467E-2</c:v>
                </c:pt>
                <c:pt idx="54">
                  <c:v>2.7226083886876761E-2</c:v>
                </c:pt>
                <c:pt idx="55">
                  <c:v>2.7078230440234746E-2</c:v>
                </c:pt>
                <c:pt idx="56">
                  <c:v>2.6367093696733915E-2</c:v>
                </c:pt>
                <c:pt idx="57">
                  <c:v>2.6146890270042966E-2</c:v>
                </c:pt>
                <c:pt idx="58">
                  <c:v>2.6166624809411475E-2</c:v>
                </c:pt>
                <c:pt idx="59">
                  <c:v>2.6112800572955577E-2</c:v>
                </c:pt>
                <c:pt idx="60">
                  <c:v>2.6406713497970979E-2</c:v>
                </c:pt>
                <c:pt idx="61">
                  <c:v>2.6406146551214631E-2</c:v>
                </c:pt>
                <c:pt idx="62">
                  <c:v>2.6052897372260238E-2</c:v>
                </c:pt>
                <c:pt idx="63">
                  <c:v>2.5559538063441162E-2</c:v>
                </c:pt>
                <c:pt idx="64">
                  <c:v>2.55542108285194E-2</c:v>
                </c:pt>
                <c:pt idx="65">
                  <c:v>2.4732681032912273E-2</c:v>
                </c:pt>
                <c:pt idx="66">
                  <c:v>2.4973460288557858E-2</c:v>
                </c:pt>
                <c:pt idx="67">
                  <c:v>2.4902800418174807E-2</c:v>
                </c:pt>
                <c:pt idx="68">
                  <c:v>2.4712167407949511E-2</c:v>
                </c:pt>
                <c:pt idx="69">
                  <c:v>2.4064189359981888E-2</c:v>
                </c:pt>
                <c:pt idx="70">
                  <c:v>2.3348652593089634E-2</c:v>
                </c:pt>
                <c:pt idx="71">
                  <c:v>2.2553561857512606E-2</c:v>
                </c:pt>
                <c:pt idx="72">
                  <c:v>2.2168899741004243E-2</c:v>
                </c:pt>
                <c:pt idx="73">
                  <c:v>2.2101414585293126E-2</c:v>
                </c:pt>
                <c:pt idx="74">
                  <c:v>2.1914114315595739E-2</c:v>
                </c:pt>
                <c:pt idx="75">
                  <c:v>2.2263315582366969E-2</c:v>
                </c:pt>
                <c:pt idx="76">
                  <c:v>2.2414307715764293E-2</c:v>
                </c:pt>
                <c:pt idx="77">
                  <c:v>2.2088275653617907E-2</c:v>
                </c:pt>
                <c:pt idx="78">
                  <c:v>2.190056298782098E-2</c:v>
                </c:pt>
                <c:pt idx="79">
                  <c:v>2.2271084256411947E-2</c:v>
                </c:pt>
                <c:pt idx="80">
                  <c:v>2.2937453736695507E-2</c:v>
                </c:pt>
                <c:pt idx="81">
                  <c:v>2.3282612682228771E-2</c:v>
                </c:pt>
                <c:pt idx="82">
                  <c:v>2.3312171544708576E-2</c:v>
                </c:pt>
                <c:pt idx="83">
                  <c:v>2.2924240780915879E-2</c:v>
                </c:pt>
                <c:pt idx="84">
                  <c:v>2.3665987175086459E-2</c:v>
                </c:pt>
                <c:pt idx="85">
                  <c:v>2.4235013442893763E-2</c:v>
                </c:pt>
                <c:pt idx="86">
                  <c:v>2.3939555712884752E-2</c:v>
                </c:pt>
                <c:pt idx="87">
                  <c:v>2.3725304054186637E-2</c:v>
                </c:pt>
                <c:pt idx="88">
                  <c:v>2.3545633662058703E-2</c:v>
                </c:pt>
                <c:pt idx="89">
                  <c:v>2.308650404210294E-2</c:v>
                </c:pt>
                <c:pt idx="90">
                  <c:v>2.3162312506532771E-2</c:v>
                </c:pt>
                <c:pt idx="91">
                  <c:v>2.3062908236532897E-2</c:v>
                </c:pt>
                <c:pt idx="92">
                  <c:v>2.3168336880710114E-2</c:v>
                </c:pt>
                <c:pt idx="93">
                  <c:v>2.3197228090619495E-2</c:v>
                </c:pt>
                <c:pt idx="94">
                  <c:v>2.3121425945932594E-2</c:v>
                </c:pt>
                <c:pt idx="95">
                  <c:v>2.3314947130446635E-2</c:v>
                </c:pt>
                <c:pt idx="96">
                  <c:v>2.406732119052379E-2</c:v>
                </c:pt>
                <c:pt idx="97">
                  <c:v>2.4212122427200684E-2</c:v>
                </c:pt>
                <c:pt idx="98">
                  <c:v>2.3870225993819404E-2</c:v>
                </c:pt>
                <c:pt idx="99">
                  <c:v>2.4631806563277698E-2</c:v>
                </c:pt>
                <c:pt idx="100">
                  <c:v>2.4618581069688915E-2</c:v>
                </c:pt>
                <c:pt idx="101">
                  <c:v>2.464459476307633E-2</c:v>
                </c:pt>
                <c:pt idx="102">
                  <c:v>2.4714669246960298E-2</c:v>
                </c:pt>
                <c:pt idx="103">
                  <c:v>2.4668340547940124E-2</c:v>
                </c:pt>
                <c:pt idx="104">
                  <c:v>2.4675526633474942E-2</c:v>
                </c:pt>
                <c:pt idx="105">
                  <c:v>2.4612184420283883E-2</c:v>
                </c:pt>
                <c:pt idx="106">
                  <c:v>2.4609021765459819E-2</c:v>
                </c:pt>
                <c:pt idx="107">
                  <c:v>2.4579752948727437E-2</c:v>
                </c:pt>
                <c:pt idx="108">
                  <c:v>2.4613165233937629E-2</c:v>
                </c:pt>
                <c:pt idx="109">
                  <c:v>2.402444787158009E-2</c:v>
                </c:pt>
                <c:pt idx="110">
                  <c:v>2.367226004834478E-2</c:v>
                </c:pt>
                <c:pt idx="111">
                  <c:v>2.369686078749525E-2</c:v>
                </c:pt>
                <c:pt idx="112">
                  <c:v>2.3371675241810018E-2</c:v>
                </c:pt>
                <c:pt idx="113">
                  <c:v>2.3415953078743036E-2</c:v>
                </c:pt>
                <c:pt idx="114">
                  <c:v>2.3324695575980759E-2</c:v>
                </c:pt>
                <c:pt idx="115">
                  <c:v>2.3305085319849966E-2</c:v>
                </c:pt>
                <c:pt idx="116">
                  <c:v>2.2956143341035712E-2</c:v>
                </c:pt>
                <c:pt idx="117">
                  <c:v>2.2950960015759435E-2</c:v>
                </c:pt>
                <c:pt idx="118">
                  <c:v>2.2952773229428819E-2</c:v>
                </c:pt>
                <c:pt idx="119">
                  <c:v>2.334573417072815E-2</c:v>
                </c:pt>
                <c:pt idx="120">
                  <c:v>2.3505095746465345E-2</c:v>
                </c:pt>
                <c:pt idx="121">
                  <c:v>2.3409873576066647E-2</c:v>
                </c:pt>
                <c:pt idx="122">
                  <c:v>2.372022797598412E-2</c:v>
                </c:pt>
                <c:pt idx="123">
                  <c:v>2.339103966257337E-2</c:v>
                </c:pt>
                <c:pt idx="124">
                  <c:v>2.2974607599689695E-2</c:v>
                </c:pt>
                <c:pt idx="125">
                  <c:v>2.2326579626575888E-2</c:v>
                </c:pt>
                <c:pt idx="126">
                  <c:v>2.1997797184943439E-2</c:v>
                </c:pt>
                <c:pt idx="127">
                  <c:v>2.1914985584570716E-2</c:v>
                </c:pt>
                <c:pt idx="128">
                  <c:v>2.1847948384095449E-2</c:v>
                </c:pt>
                <c:pt idx="129">
                  <c:v>2.1464475852096758E-2</c:v>
                </c:pt>
                <c:pt idx="130">
                  <c:v>2.0791209617026799E-2</c:v>
                </c:pt>
                <c:pt idx="131">
                  <c:v>2.0173451341515023E-2</c:v>
                </c:pt>
                <c:pt idx="132">
                  <c:v>1.971357801860078E-2</c:v>
                </c:pt>
                <c:pt idx="133">
                  <c:v>1.9720854140217837E-2</c:v>
                </c:pt>
                <c:pt idx="134">
                  <c:v>1.879215846390116E-2</c:v>
                </c:pt>
                <c:pt idx="135">
                  <c:v>1.805467664048608E-2</c:v>
                </c:pt>
                <c:pt idx="136">
                  <c:v>1.7773312816911441E-2</c:v>
                </c:pt>
                <c:pt idx="137">
                  <c:v>1.7750961819029451E-2</c:v>
                </c:pt>
                <c:pt idx="138">
                  <c:v>1.7579291354764374E-2</c:v>
                </c:pt>
                <c:pt idx="139">
                  <c:v>1.7607035482038069E-2</c:v>
                </c:pt>
                <c:pt idx="140">
                  <c:v>1.6748822061106061E-2</c:v>
                </c:pt>
                <c:pt idx="141">
                  <c:v>1.729445523915055E-2</c:v>
                </c:pt>
                <c:pt idx="142">
                  <c:v>1.7189248192374804E-2</c:v>
                </c:pt>
                <c:pt idx="143">
                  <c:v>1.6228498002943417E-2</c:v>
                </c:pt>
                <c:pt idx="144">
                  <c:v>1.5645045582033553E-2</c:v>
                </c:pt>
                <c:pt idx="145">
                  <c:v>1.4922835931756608E-2</c:v>
                </c:pt>
                <c:pt idx="146">
                  <c:v>1.3853369058590134E-2</c:v>
                </c:pt>
                <c:pt idx="147">
                  <c:v>1.4738726352461939E-2</c:v>
                </c:pt>
                <c:pt idx="148">
                  <c:v>1.4517305121592576E-2</c:v>
                </c:pt>
                <c:pt idx="149">
                  <c:v>1.3194324868235682E-2</c:v>
                </c:pt>
                <c:pt idx="150">
                  <c:v>1.3135401372721343E-2</c:v>
                </c:pt>
                <c:pt idx="151">
                  <c:v>1.3690272969548155E-2</c:v>
                </c:pt>
                <c:pt idx="152">
                  <c:v>1.3588556758001902E-2</c:v>
                </c:pt>
                <c:pt idx="153">
                  <c:v>1.361953125787963E-2</c:v>
                </c:pt>
                <c:pt idx="154">
                  <c:v>1.36193914619657E-2</c:v>
                </c:pt>
                <c:pt idx="155">
                  <c:v>1.3637705964343865E-2</c:v>
                </c:pt>
                <c:pt idx="156">
                  <c:v>1.3612045165774819E-2</c:v>
                </c:pt>
                <c:pt idx="157">
                  <c:v>1.3539096708488697E-2</c:v>
                </c:pt>
                <c:pt idx="158">
                  <c:v>1.3475736721094613E-2</c:v>
                </c:pt>
                <c:pt idx="159">
                  <c:v>1.3317619898740654E-2</c:v>
                </c:pt>
                <c:pt idx="160">
                  <c:v>1.3325498529273484E-2</c:v>
                </c:pt>
                <c:pt idx="161">
                  <c:v>1.3351816581116439E-2</c:v>
                </c:pt>
                <c:pt idx="162">
                  <c:v>1.346941216025737E-2</c:v>
                </c:pt>
                <c:pt idx="163">
                  <c:v>1.38720680551225E-2</c:v>
                </c:pt>
                <c:pt idx="164">
                  <c:v>1.6691451020291487E-2</c:v>
                </c:pt>
                <c:pt idx="165">
                  <c:v>1.6790045426223182E-2</c:v>
                </c:pt>
                <c:pt idx="166">
                  <c:v>1.6599894197954004E-2</c:v>
                </c:pt>
                <c:pt idx="167">
                  <c:v>1.6924136409760451E-2</c:v>
                </c:pt>
                <c:pt idx="168">
                  <c:v>1.7004110068030896E-2</c:v>
                </c:pt>
                <c:pt idx="169">
                  <c:v>1.6508367841169609E-2</c:v>
                </c:pt>
                <c:pt idx="170">
                  <c:v>1.6303077077630717E-2</c:v>
                </c:pt>
                <c:pt idx="171">
                  <c:v>1.6313162780268928E-2</c:v>
                </c:pt>
                <c:pt idx="172">
                  <c:v>1.5902543077499994E-2</c:v>
                </c:pt>
                <c:pt idx="173">
                  <c:v>1.6134963404278332E-2</c:v>
                </c:pt>
                <c:pt idx="174">
                  <c:v>1.6147139891579398E-2</c:v>
                </c:pt>
                <c:pt idx="175">
                  <c:v>1.6287653633814261E-2</c:v>
                </c:pt>
                <c:pt idx="176">
                  <c:v>1.6291718356074292E-2</c:v>
                </c:pt>
                <c:pt idx="177">
                  <c:v>1.6278365483698105E-2</c:v>
                </c:pt>
                <c:pt idx="178">
                  <c:v>1.6270348173831054E-2</c:v>
                </c:pt>
                <c:pt idx="179">
                  <c:v>1.6263965422116999E-2</c:v>
                </c:pt>
                <c:pt idx="180">
                  <c:v>1.6476377341093883E-2</c:v>
                </c:pt>
                <c:pt idx="181">
                  <c:v>1.6459296813424167E-2</c:v>
                </c:pt>
                <c:pt idx="182">
                  <c:v>1.6541642907239435E-2</c:v>
                </c:pt>
                <c:pt idx="183">
                  <c:v>1.699970097079807E-2</c:v>
                </c:pt>
                <c:pt idx="184">
                  <c:v>1.7072469420485459E-2</c:v>
                </c:pt>
                <c:pt idx="185">
                  <c:v>1.7063901511901135E-2</c:v>
                </c:pt>
                <c:pt idx="186">
                  <c:v>1.7043347492018794E-2</c:v>
                </c:pt>
                <c:pt idx="187">
                  <c:v>1.7282478182840101E-2</c:v>
                </c:pt>
                <c:pt idx="188">
                  <c:v>1.7280498143182603E-2</c:v>
                </c:pt>
                <c:pt idx="189">
                  <c:v>1.7230034983328864E-2</c:v>
                </c:pt>
                <c:pt idx="190">
                  <c:v>1.745422695476382E-2</c:v>
                </c:pt>
                <c:pt idx="191">
                  <c:v>1.6853342112312913E-2</c:v>
                </c:pt>
                <c:pt idx="192">
                  <c:v>1.6875341452998953E-2</c:v>
                </c:pt>
                <c:pt idx="193">
                  <c:v>1.6869486279947755E-2</c:v>
                </c:pt>
                <c:pt idx="194">
                  <c:v>1.6802351621498762E-2</c:v>
                </c:pt>
                <c:pt idx="195">
                  <c:v>1.6817487615491702E-2</c:v>
                </c:pt>
                <c:pt idx="196">
                  <c:v>1.6705275618189047E-2</c:v>
                </c:pt>
                <c:pt idx="197">
                  <c:v>1.5997162844185082E-2</c:v>
                </c:pt>
                <c:pt idx="198">
                  <c:v>1.6002631806971791E-2</c:v>
                </c:pt>
                <c:pt idx="199">
                  <c:v>1.6007029783057104E-2</c:v>
                </c:pt>
                <c:pt idx="200">
                  <c:v>1.6000469222360328E-2</c:v>
                </c:pt>
                <c:pt idx="201">
                  <c:v>1.5571179785807524E-2</c:v>
                </c:pt>
                <c:pt idx="202">
                  <c:v>1.5552624272084228E-2</c:v>
                </c:pt>
                <c:pt idx="203">
                  <c:v>1.5509665339706389E-2</c:v>
                </c:pt>
                <c:pt idx="204">
                  <c:v>1.5801736683153468E-2</c:v>
                </c:pt>
                <c:pt idx="205">
                  <c:v>1.5885041232409573E-2</c:v>
                </c:pt>
                <c:pt idx="206">
                  <c:v>1.5927641126957284E-2</c:v>
                </c:pt>
                <c:pt idx="207">
                  <c:v>1.5916692291573581E-2</c:v>
                </c:pt>
                <c:pt idx="208">
                  <c:v>1.588361887828045E-2</c:v>
                </c:pt>
                <c:pt idx="209">
                  <c:v>1.5890340945933352E-2</c:v>
                </c:pt>
                <c:pt idx="210">
                  <c:v>1.5870833491288372E-2</c:v>
                </c:pt>
                <c:pt idx="211">
                  <c:v>1.6248157156477816E-2</c:v>
                </c:pt>
                <c:pt idx="212">
                  <c:v>1.6148821875618329E-2</c:v>
                </c:pt>
                <c:pt idx="213">
                  <c:v>1.5730655642855119E-2</c:v>
                </c:pt>
                <c:pt idx="214">
                  <c:v>1.2508599493752375E-2</c:v>
                </c:pt>
                <c:pt idx="215">
                  <c:v>1.243019613720297E-2</c:v>
                </c:pt>
                <c:pt idx="216">
                  <c:v>1.2577240535595858E-2</c:v>
                </c:pt>
                <c:pt idx="217">
                  <c:v>1.2090424900072774E-2</c:v>
                </c:pt>
                <c:pt idx="218">
                  <c:v>1.2329631895124111E-2</c:v>
                </c:pt>
                <c:pt idx="219">
                  <c:v>1.2209756617575359E-2</c:v>
                </c:pt>
                <c:pt idx="220">
                  <c:v>1.2607821813184291E-2</c:v>
                </c:pt>
                <c:pt idx="221">
                  <c:v>1.2823911073157298E-2</c:v>
                </c:pt>
                <c:pt idx="222">
                  <c:v>1.3107032582277399E-2</c:v>
                </c:pt>
                <c:pt idx="223">
                  <c:v>1.2579271975583044E-2</c:v>
                </c:pt>
                <c:pt idx="224">
                  <c:v>1.3524734761468109E-2</c:v>
                </c:pt>
                <c:pt idx="225">
                  <c:v>1.4084233727059175E-2</c:v>
                </c:pt>
                <c:pt idx="226">
                  <c:v>1.4055644402977798E-2</c:v>
                </c:pt>
                <c:pt idx="227">
                  <c:v>1.4186976087597801E-2</c:v>
                </c:pt>
                <c:pt idx="228">
                  <c:v>1.4188293334174011E-2</c:v>
                </c:pt>
                <c:pt idx="229">
                  <c:v>1.4181803723529958E-2</c:v>
                </c:pt>
                <c:pt idx="230">
                  <c:v>1.4164483151220103E-2</c:v>
                </c:pt>
                <c:pt idx="231">
                  <c:v>1.4176268339643382E-2</c:v>
                </c:pt>
                <c:pt idx="232">
                  <c:v>1.4020855295284703E-2</c:v>
                </c:pt>
                <c:pt idx="233">
                  <c:v>1.4122914426521476E-2</c:v>
                </c:pt>
                <c:pt idx="234">
                  <c:v>1.4030114908516866E-2</c:v>
                </c:pt>
                <c:pt idx="235">
                  <c:v>1.4399466044705106E-2</c:v>
                </c:pt>
                <c:pt idx="236">
                  <c:v>1.4375649651434223E-2</c:v>
                </c:pt>
                <c:pt idx="237">
                  <c:v>1.4595855651646393E-2</c:v>
                </c:pt>
                <c:pt idx="238">
                  <c:v>1.4841175751230997E-2</c:v>
                </c:pt>
                <c:pt idx="239">
                  <c:v>1.4834436877369694E-2</c:v>
                </c:pt>
                <c:pt idx="240">
                  <c:v>1.5197389673258396E-2</c:v>
                </c:pt>
                <c:pt idx="241">
                  <c:v>1.5244716359498122E-2</c:v>
                </c:pt>
                <c:pt idx="242">
                  <c:v>1.5376628222076713E-2</c:v>
                </c:pt>
                <c:pt idx="243">
                  <c:v>1.5374002609174559E-2</c:v>
                </c:pt>
                <c:pt idx="244">
                  <c:v>1.5415327220009947E-2</c:v>
                </c:pt>
                <c:pt idx="245">
                  <c:v>1.5372701823779233E-2</c:v>
                </c:pt>
                <c:pt idx="246">
                  <c:v>1.5388307175301302E-2</c:v>
                </c:pt>
                <c:pt idx="247">
                  <c:v>1.5041241359963188E-2</c:v>
                </c:pt>
                <c:pt idx="248">
                  <c:v>1.5158572403952238E-2</c:v>
                </c:pt>
                <c:pt idx="249">
                  <c:v>1.5148626425231867E-2</c:v>
                </c:pt>
                <c:pt idx="250">
                  <c:v>1.5462305378948079E-2</c:v>
                </c:pt>
                <c:pt idx="251">
                  <c:v>1.5387863103757435E-2</c:v>
                </c:pt>
                <c:pt idx="252">
                  <c:v>1.5380775227545726E-2</c:v>
                </c:pt>
                <c:pt idx="253">
                  <c:v>1.5918114460254387E-2</c:v>
                </c:pt>
                <c:pt idx="254">
                  <c:v>1.5800890237274857E-2</c:v>
                </c:pt>
                <c:pt idx="255">
                  <c:v>1.6099156443391764E-2</c:v>
                </c:pt>
                <c:pt idx="256">
                  <c:v>1.6178964019674908E-2</c:v>
                </c:pt>
                <c:pt idx="257">
                  <c:v>1.6192642568451421E-2</c:v>
                </c:pt>
                <c:pt idx="258">
                  <c:v>1.6263895740833673E-2</c:v>
                </c:pt>
                <c:pt idx="259">
                  <c:v>1.6272796350069833E-2</c:v>
                </c:pt>
                <c:pt idx="260">
                  <c:v>1.6925493309740833E-2</c:v>
                </c:pt>
                <c:pt idx="261">
                  <c:v>1.6726758895658694E-2</c:v>
                </c:pt>
                <c:pt idx="262">
                  <c:v>1.6820608243500994E-2</c:v>
                </c:pt>
                <c:pt idx="263">
                  <c:v>1.6820728409535361E-2</c:v>
                </c:pt>
                <c:pt idx="264">
                  <c:v>1.6897791168625661E-2</c:v>
                </c:pt>
                <c:pt idx="265">
                  <c:v>1.7428680691206028E-2</c:v>
                </c:pt>
                <c:pt idx="266">
                  <c:v>1.7506874916768625E-2</c:v>
                </c:pt>
                <c:pt idx="267">
                  <c:v>1.7605882788730074E-2</c:v>
                </c:pt>
                <c:pt idx="268">
                  <c:v>1.7496546970638412E-2</c:v>
                </c:pt>
                <c:pt idx="269">
                  <c:v>1.7799306175533412E-2</c:v>
                </c:pt>
                <c:pt idx="270">
                  <c:v>1.7477190983393818E-2</c:v>
                </c:pt>
                <c:pt idx="271">
                  <c:v>1.7296240099620896E-2</c:v>
                </c:pt>
                <c:pt idx="272">
                  <c:v>1.7019854727201109E-2</c:v>
                </c:pt>
                <c:pt idx="273">
                  <c:v>1.753178769407927E-2</c:v>
                </c:pt>
                <c:pt idx="274">
                  <c:v>1.7430350899919275E-2</c:v>
                </c:pt>
                <c:pt idx="275">
                  <c:v>1.6848972404885816E-2</c:v>
                </c:pt>
                <c:pt idx="276">
                  <c:v>1.7237563411344557E-2</c:v>
                </c:pt>
                <c:pt idx="277">
                  <c:v>1.7146573367559474E-2</c:v>
                </c:pt>
                <c:pt idx="278">
                  <c:v>1.7159237133372182E-2</c:v>
                </c:pt>
                <c:pt idx="279">
                  <c:v>1.7449794092680975E-2</c:v>
                </c:pt>
                <c:pt idx="280">
                  <c:v>1.7187121290472746E-2</c:v>
                </c:pt>
                <c:pt idx="281">
                  <c:v>1.763579156210841E-2</c:v>
                </c:pt>
                <c:pt idx="282">
                  <c:v>1.7693649209488991E-2</c:v>
                </c:pt>
                <c:pt idx="283">
                  <c:v>1.7319832555373837E-2</c:v>
                </c:pt>
                <c:pt idx="284">
                  <c:v>1.7732818574466173E-2</c:v>
                </c:pt>
                <c:pt idx="285">
                  <c:v>1.7437139027419959E-2</c:v>
                </c:pt>
                <c:pt idx="286">
                  <c:v>1.7442469187365982E-2</c:v>
                </c:pt>
                <c:pt idx="287">
                  <c:v>1.7349174999251881E-2</c:v>
                </c:pt>
                <c:pt idx="288">
                  <c:v>1.7137880821322515E-2</c:v>
                </c:pt>
                <c:pt idx="289">
                  <c:v>1.7628509609029716E-2</c:v>
                </c:pt>
                <c:pt idx="290">
                  <c:v>1.7081317042563604E-2</c:v>
                </c:pt>
                <c:pt idx="291">
                  <c:v>1.7012675262989583E-2</c:v>
                </c:pt>
                <c:pt idx="292">
                  <c:v>1.6911780582985137E-2</c:v>
                </c:pt>
                <c:pt idx="293">
                  <c:v>1.6900554517593896E-2</c:v>
                </c:pt>
                <c:pt idx="294">
                  <c:v>1.6868706184530419E-2</c:v>
                </c:pt>
                <c:pt idx="295">
                  <c:v>1.7009001188842986E-2</c:v>
                </c:pt>
                <c:pt idx="296">
                  <c:v>1.7197309547134044E-2</c:v>
                </c:pt>
                <c:pt idx="297">
                  <c:v>1.7223704572211958E-2</c:v>
                </c:pt>
                <c:pt idx="298">
                  <c:v>1.7116285608738943E-2</c:v>
                </c:pt>
                <c:pt idx="299">
                  <c:v>1.723604528747295E-2</c:v>
                </c:pt>
                <c:pt idx="300">
                  <c:v>1.7048661871919394E-2</c:v>
                </c:pt>
                <c:pt idx="301">
                  <c:v>1.7474805398285869E-2</c:v>
                </c:pt>
                <c:pt idx="302">
                  <c:v>1.7762489372217041E-2</c:v>
                </c:pt>
                <c:pt idx="303">
                  <c:v>1.8080123428035919E-2</c:v>
                </c:pt>
                <c:pt idx="304">
                  <c:v>1.8138319141718307E-2</c:v>
                </c:pt>
                <c:pt idx="305">
                  <c:v>1.7856529837728955E-2</c:v>
                </c:pt>
                <c:pt idx="306">
                  <c:v>1.776301050873624E-2</c:v>
                </c:pt>
                <c:pt idx="307">
                  <c:v>1.7749528841479636E-2</c:v>
                </c:pt>
                <c:pt idx="308">
                  <c:v>1.7849024264009323E-2</c:v>
                </c:pt>
                <c:pt idx="309">
                  <c:v>1.7974097168800222E-2</c:v>
                </c:pt>
                <c:pt idx="310">
                  <c:v>1.7360819173961296E-2</c:v>
                </c:pt>
                <c:pt idx="311">
                  <c:v>1.7150429636682212E-2</c:v>
                </c:pt>
                <c:pt idx="312">
                  <c:v>1.7137522186793031E-2</c:v>
                </c:pt>
                <c:pt idx="313">
                  <c:v>1.7137974004172746E-2</c:v>
                </c:pt>
                <c:pt idx="314">
                  <c:v>1.7238864546506593E-2</c:v>
                </c:pt>
                <c:pt idx="315">
                  <c:v>1.6680785010625331E-2</c:v>
                </c:pt>
                <c:pt idx="316">
                  <c:v>1.6522693089059858E-2</c:v>
                </c:pt>
                <c:pt idx="317">
                  <c:v>1.6440493566564705E-2</c:v>
                </c:pt>
                <c:pt idx="318">
                  <c:v>1.6290023829044917E-2</c:v>
                </c:pt>
                <c:pt idx="319">
                  <c:v>1.6179772120689242E-2</c:v>
                </c:pt>
                <c:pt idx="320">
                  <c:v>1.618718655870913E-2</c:v>
                </c:pt>
                <c:pt idx="321">
                  <c:v>1.6269990524537203E-2</c:v>
                </c:pt>
                <c:pt idx="322">
                  <c:v>1.6368906264695851E-2</c:v>
                </c:pt>
                <c:pt idx="323">
                  <c:v>1.5737174536926763E-2</c:v>
                </c:pt>
                <c:pt idx="324">
                  <c:v>1.5044470005702333E-2</c:v>
                </c:pt>
                <c:pt idx="325">
                  <c:v>1.5296121565065853E-2</c:v>
                </c:pt>
                <c:pt idx="326">
                  <c:v>1.4866584046015093E-2</c:v>
                </c:pt>
                <c:pt idx="327">
                  <c:v>1.4954695392456772E-2</c:v>
                </c:pt>
                <c:pt idx="328">
                  <c:v>1.4952702470559472E-2</c:v>
                </c:pt>
                <c:pt idx="329">
                  <c:v>1.4681507472520901E-2</c:v>
                </c:pt>
                <c:pt idx="330">
                  <c:v>1.4765629749438668E-2</c:v>
                </c:pt>
                <c:pt idx="331">
                  <c:v>1.4756223999388429E-2</c:v>
                </c:pt>
                <c:pt idx="332">
                  <c:v>1.5201221334193316E-2</c:v>
                </c:pt>
                <c:pt idx="333">
                  <c:v>1.5147500955697349E-2</c:v>
                </c:pt>
                <c:pt idx="334">
                  <c:v>1.4910188934136478E-2</c:v>
                </c:pt>
                <c:pt idx="335">
                  <c:v>1.5106694378686563E-2</c:v>
                </c:pt>
                <c:pt idx="336">
                  <c:v>1.5108741141783764E-2</c:v>
                </c:pt>
                <c:pt idx="337">
                  <c:v>1.5267786233524374E-2</c:v>
                </c:pt>
                <c:pt idx="338">
                  <c:v>1.5287840580988052E-2</c:v>
                </c:pt>
                <c:pt idx="339">
                  <c:v>1.4814577657679941E-2</c:v>
                </c:pt>
                <c:pt idx="340">
                  <c:v>1.4985923549859276E-2</c:v>
                </c:pt>
                <c:pt idx="341">
                  <c:v>1.4995621953481263E-2</c:v>
                </c:pt>
                <c:pt idx="342">
                  <c:v>1.4914091268141168E-2</c:v>
                </c:pt>
                <c:pt idx="343">
                  <c:v>1.5286138166000132E-2</c:v>
                </c:pt>
                <c:pt idx="344">
                  <c:v>1.5420726784297784E-2</c:v>
                </c:pt>
                <c:pt idx="345">
                  <c:v>1.5675033592153307E-2</c:v>
                </c:pt>
                <c:pt idx="346">
                  <c:v>1.544302431553147E-2</c:v>
                </c:pt>
                <c:pt idx="347">
                  <c:v>1.5431569804982396E-2</c:v>
                </c:pt>
                <c:pt idx="348">
                  <c:v>1.5768917517265807E-2</c:v>
                </c:pt>
                <c:pt idx="349">
                  <c:v>1.5634190910672911E-2</c:v>
                </c:pt>
                <c:pt idx="350">
                  <c:v>1.5532219427089442E-2</c:v>
                </c:pt>
                <c:pt idx="351">
                  <c:v>1.5116191219468637E-2</c:v>
                </c:pt>
                <c:pt idx="352">
                  <c:v>1.5254688823249285E-2</c:v>
                </c:pt>
                <c:pt idx="353">
                  <c:v>1.4426040393507086E-2</c:v>
                </c:pt>
                <c:pt idx="354">
                  <c:v>1.4191676393450113E-2</c:v>
                </c:pt>
                <c:pt idx="355">
                  <c:v>1.4370601166822367E-2</c:v>
                </c:pt>
                <c:pt idx="356">
                  <c:v>1.442244684517387E-2</c:v>
                </c:pt>
                <c:pt idx="357">
                  <c:v>1.4988666462308224E-2</c:v>
                </c:pt>
                <c:pt idx="358">
                  <c:v>1.4785634687807891E-2</c:v>
                </c:pt>
                <c:pt idx="359">
                  <c:v>1.4613091331603335E-2</c:v>
                </c:pt>
                <c:pt idx="360">
                  <c:v>1.4690182476546822E-2</c:v>
                </c:pt>
                <c:pt idx="361">
                  <c:v>1.4684104277121931E-2</c:v>
                </c:pt>
                <c:pt idx="362">
                  <c:v>1.5822397966761801E-2</c:v>
                </c:pt>
                <c:pt idx="363">
                  <c:v>1.5870553070143543E-2</c:v>
                </c:pt>
                <c:pt idx="364">
                  <c:v>1.5715363848209242E-2</c:v>
                </c:pt>
                <c:pt idx="365">
                  <c:v>1.613257762761881E-2</c:v>
                </c:pt>
                <c:pt idx="366">
                  <c:v>1.6083377782796379E-2</c:v>
                </c:pt>
                <c:pt idx="367">
                  <c:v>1.6065721399302881E-2</c:v>
                </c:pt>
                <c:pt idx="368">
                  <c:v>1.6084814475509128E-2</c:v>
                </c:pt>
                <c:pt idx="369">
                  <c:v>1.6025090005492047E-2</c:v>
                </c:pt>
                <c:pt idx="370">
                  <c:v>1.5980088019005158E-2</c:v>
                </c:pt>
                <c:pt idx="371">
                  <c:v>1.5898187749618091E-2</c:v>
                </c:pt>
                <c:pt idx="372">
                  <c:v>1.5888533178678731E-2</c:v>
                </c:pt>
                <c:pt idx="373">
                  <c:v>1.648640716605097E-2</c:v>
                </c:pt>
                <c:pt idx="374">
                  <c:v>1.6479519854045496E-2</c:v>
                </c:pt>
                <c:pt idx="375">
                  <c:v>1.6748485709297274E-2</c:v>
                </c:pt>
                <c:pt idx="376">
                  <c:v>1.675632237291054E-2</c:v>
                </c:pt>
                <c:pt idx="377">
                  <c:v>1.6637468092119693E-2</c:v>
                </c:pt>
                <c:pt idx="378">
                  <c:v>1.6679166581209669E-2</c:v>
                </c:pt>
                <c:pt idx="379">
                  <c:v>1.6710738830618795E-2</c:v>
                </c:pt>
                <c:pt idx="380">
                  <c:v>1.6770018827086286E-2</c:v>
                </c:pt>
                <c:pt idx="381">
                  <c:v>1.6332352730128234E-2</c:v>
                </c:pt>
                <c:pt idx="382">
                  <c:v>1.5906301689703015E-2</c:v>
                </c:pt>
                <c:pt idx="383">
                  <c:v>1.5850967194039584E-2</c:v>
                </c:pt>
                <c:pt idx="384">
                  <c:v>1.5654811571111624E-2</c:v>
                </c:pt>
                <c:pt idx="385">
                  <c:v>1.5480983412573491E-2</c:v>
                </c:pt>
                <c:pt idx="386">
                  <c:v>1.5473551904573939E-2</c:v>
                </c:pt>
                <c:pt idx="387">
                  <c:v>1.5146772687032739E-2</c:v>
                </c:pt>
                <c:pt idx="388">
                  <c:v>1.5127562357095703E-2</c:v>
                </c:pt>
                <c:pt idx="389">
                  <c:v>1.5027995221244502E-2</c:v>
                </c:pt>
                <c:pt idx="390">
                  <c:v>1.4983718623334471E-2</c:v>
                </c:pt>
                <c:pt idx="391">
                  <c:v>1.5202845295661831E-2</c:v>
                </c:pt>
                <c:pt idx="392">
                  <c:v>1.5196559371947275E-2</c:v>
                </c:pt>
                <c:pt idx="393">
                  <c:v>1.4821157663331174E-2</c:v>
                </c:pt>
                <c:pt idx="394">
                  <c:v>1.4673399847224608E-2</c:v>
                </c:pt>
                <c:pt idx="395">
                  <c:v>1.4285877101202419E-2</c:v>
                </c:pt>
                <c:pt idx="396">
                  <c:v>1.4297962596900343E-2</c:v>
                </c:pt>
                <c:pt idx="397">
                  <c:v>1.4349078732195259E-2</c:v>
                </c:pt>
                <c:pt idx="398">
                  <c:v>1.3997648091633931E-2</c:v>
                </c:pt>
                <c:pt idx="399">
                  <c:v>1.409617426203834E-2</c:v>
                </c:pt>
                <c:pt idx="400">
                  <c:v>1.4092746931467602E-2</c:v>
                </c:pt>
                <c:pt idx="401">
                  <c:v>1.4338753707036108E-2</c:v>
                </c:pt>
                <c:pt idx="402">
                  <c:v>1.3830343801167043E-2</c:v>
                </c:pt>
                <c:pt idx="403">
                  <c:v>1.3700912433292264E-2</c:v>
                </c:pt>
                <c:pt idx="404">
                  <c:v>1.3795065944554024E-2</c:v>
                </c:pt>
                <c:pt idx="405">
                  <c:v>1.380090205219648E-2</c:v>
                </c:pt>
                <c:pt idx="406">
                  <c:v>1.3723943741005188E-2</c:v>
                </c:pt>
                <c:pt idx="407">
                  <c:v>1.3129568719472967E-2</c:v>
                </c:pt>
                <c:pt idx="408">
                  <c:v>1.3129206840195081E-2</c:v>
                </c:pt>
                <c:pt idx="409">
                  <c:v>1.3392595631761497E-2</c:v>
                </c:pt>
                <c:pt idx="410">
                  <c:v>1.3315119557414075E-2</c:v>
                </c:pt>
                <c:pt idx="411">
                  <c:v>1.3317092429466272E-2</c:v>
                </c:pt>
                <c:pt idx="412">
                  <c:v>1.1876953761369994E-2</c:v>
                </c:pt>
                <c:pt idx="413">
                  <c:v>1.1822476426745285E-2</c:v>
                </c:pt>
                <c:pt idx="414">
                  <c:v>1.2032113898610891E-2</c:v>
                </c:pt>
                <c:pt idx="415">
                  <c:v>1.1434491200596333E-2</c:v>
                </c:pt>
                <c:pt idx="416">
                  <c:v>1.141965018276276E-2</c:v>
                </c:pt>
                <c:pt idx="417">
                  <c:v>1.1431980604677774E-2</c:v>
                </c:pt>
                <c:pt idx="418">
                  <c:v>1.149039835291123E-2</c:v>
                </c:pt>
                <c:pt idx="419">
                  <c:v>1.1257654351494523E-2</c:v>
                </c:pt>
                <c:pt idx="420">
                  <c:v>1.1262028149976263E-2</c:v>
                </c:pt>
                <c:pt idx="421">
                  <c:v>1.1258623899139421E-2</c:v>
                </c:pt>
                <c:pt idx="422">
                  <c:v>1.1187110289523678E-2</c:v>
                </c:pt>
                <c:pt idx="423">
                  <c:v>1.0562853858524271E-2</c:v>
                </c:pt>
                <c:pt idx="424">
                  <c:v>1.0562702129681838E-2</c:v>
                </c:pt>
                <c:pt idx="425">
                  <c:v>9.9111307287627331E-3</c:v>
                </c:pt>
                <c:pt idx="426">
                  <c:v>9.8832377296261681E-3</c:v>
                </c:pt>
                <c:pt idx="427">
                  <c:v>1.0498381107079508E-2</c:v>
                </c:pt>
                <c:pt idx="428">
                  <c:v>1.0430442835063012E-2</c:v>
                </c:pt>
                <c:pt idx="429">
                  <c:v>1.024811858358339E-2</c:v>
                </c:pt>
                <c:pt idx="430">
                  <c:v>1.0058850428904075E-2</c:v>
                </c:pt>
                <c:pt idx="431">
                  <c:v>1.0077048788434101E-2</c:v>
                </c:pt>
                <c:pt idx="432">
                  <c:v>1.0056762123734011E-2</c:v>
                </c:pt>
                <c:pt idx="433">
                  <c:v>1.0198642435789638E-2</c:v>
                </c:pt>
                <c:pt idx="434">
                  <c:v>1.0148546737079952E-2</c:v>
                </c:pt>
                <c:pt idx="435">
                  <c:v>1.0129780818576881E-2</c:v>
                </c:pt>
                <c:pt idx="436">
                  <c:v>1.0278950962600232E-2</c:v>
                </c:pt>
                <c:pt idx="437">
                  <c:v>1.0006490026766235E-2</c:v>
                </c:pt>
                <c:pt idx="438">
                  <c:v>9.9810533455331456E-3</c:v>
                </c:pt>
                <c:pt idx="439">
                  <c:v>9.984143496849833E-3</c:v>
                </c:pt>
                <c:pt idx="440">
                  <c:v>1.0101836877596151E-2</c:v>
                </c:pt>
                <c:pt idx="441">
                  <c:v>9.7569135974619522E-3</c:v>
                </c:pt>
                <c:pt idx="442">
                  <c:v>1.0167762361948635E-2</c:v>
                </c:pt>
                <c:pt idx="443">
                  <c:v>1.0118019596345697E-2</c:v>
                </c:pt>
                <c:pt idx="444">
                  <c:v>1.0118342036457379E-2</c:v>
                </c:pt>
                <c:pt idx="445">
                  <c:v>1.0114223702781961E-2</c:v>
                </c:pt>
                <c:pt idx="446">
                  <c:v>1.0316535942327731E-2</c:v>
                </c:pt>
                <c:pt idx="447">
                  <c:v>1.0235625212709275E-2</c:v>
                </c:pt>
                <c:pt idx="448">
                  <c:v>1.0213859709822465E-2</c:v>
                </c:pt>
                <c:pt idx="449">
                  <c:v>1.0125756877197746E-2</c:v>
                </c:pt>
                <c:pt idx="450">
                  <c:v>1.0781633063088063E-2</c:v>
                </c:pt>
                <c:pt idx="451">
                  <c:v>1.0372867579353153E-2</c:v>
                </c:pt>
                <c:pt idx="452">
                  <c:v>1.0432137785165569E-2</c:v>
                </c:pt>
                <c:pt idx="453">
                  <c:v>1.1774564549682471E-2</c:v>
                </c:pt>
                <c:pt idx="454">
                  <c:v>1.1613593888562406E-2</c:v>
                </c:pt>
                <c:pt idx="455">
                  <c:v>1.149865085060847E-2</c:v>
                </c:pt>
                <c:pt idx="456">
                  <c:v>1.1842504315455717E-2</c:v>
                </c:pt>
                <c:pt idx="457">
                  <c:v>1.1873379884672389E-2</c:v>
                </c:pt>
                <c:pt idx="458">
                  <c:v>1.1963377517142255E-2</c:v>
                </c:pt>
                <c:pt idx="459">
                  <c:v>1.1667335230014031E-2</c:v>
                </c:pt>
                <c:pt idx="460">
                  <c:v>1.1737394436323413E-2</c:v>
                </c:pt>
                <c:pt idx="461">
                  <c:v>1.1826780682920134E-2</c:v>
                </c:pt>
                <c:pt idx="462">
                  <c:v>1.177133920755704E-2</c:v>
                </c:pt>
                <c:pt idx="463">
                  <c:v>1.1867898813324382E-2</c:v>
                </c:pt>
                <c:pt idx="464">
                  <c:v>1.1759264227127758E-2</c:v>
                </c:pt>
                <c:pt idx="465">
                  <c:v>1.17636480277737E-2</c:v>
                </c:pt>
                <c:pt idx="466">
                  <c:v>1.180419968058201E-2</c:v>
                </c:pt>
                <c:pt idx="467">
                  <c:v>1.1785147623383348E-2</c:v>
                </c:pt>
                <c:pt idx="468">
                  <c:v>1.1945944296218565E-2</c:v>
                </c:pt>
                <c:pt idx="469">
                  <c:v>1.1977171334806686E-2</c:v>
                </c:pt>
                <c:pt idx="470">
                  <c:v>1.1973361983404616E-2</c:v>
                </c:pt>
                <c:pt idx="471">
                  <c:v>1.2028519516926919E-2</c:v>
                </c:pt>
                <c:pt idx="472">
                  <c:v>1.2011591941135527E-2</c:v>
                </c:pt>
                <c:pt idx="473">
                  <c:v>1.2253904794235567E-2</c:v>
                </c:pt>
                <c:pt idx="474">
                  <c:v>1.2451054262648023E-2</c:v>
                </c:pt>
                <c:pt idx="475">
                  <c:v>1.2322993152071627E-2</c:v>
                </c:pt>
                <c:pt idx="476">
                  <c:v>1.2368190333342076E-2</c:v>
                </c:pt>
                <c:pt idx="477">
                  <c:v>1.1883449230020457E-2</c:v>
                </c:pt>
                <c:pt idx="478">
                  <c:v>1.2040132736168583E-2</c:v>
                </c:pt>
                <c:pt idx="479">
                  <c:v>1.2045486120874962E-2</c:v>
                </c:pt>
                <c:pt idx="480">
                  <c:v>1.2157035125905019E-2</c:v>
                </c:pt>
                <c:pt idx="481">
                  <c:v>1.2135689337050093E-2</c:v>
                </c:pt>
                <c:pt idx="482">
                  <c:v>1.2871988519772759E-2</c:v>
                </c:pt>
                <c:pt idx="483">
                  <c:v>1.26963765178404E-2</c:v>
                </c:pt>
                <c:pt idx="484">
                  <c:v>1.2786285198055511E-2</c:v>
                </c:pt>
                <c:pt idx="485">
                  <c:v>1.3072558650232676E-2</c:v>
                </c:pt>
                <c:pt idx="486">
                  <c:v>1.335945805523342E-2</c:v>
                </c:pt>
                <c:pt idx="487">
                  <c:v>1.3315717522183685E-2</c:v>
                </c:pt>
                <c:pt idx="488">
                  <c:v>1.3304983159558555E-2</c:v>
                </c:pt>
                <c:pt idx="489">
                  <c:v>1.3303520990476624E-2</c:v>
                </c:pt>
                <c:pt idx="490">
                  <c:v>1.3176712649884377E-2</c:v>
                </c:pt>
                <c:pt idx="491">
                  <c:v>1.3180599919880768E-2</c:v>
                </c:pt>
                <c:pt idx="492">
                  <c:v>1.291095293919998E-2</c:v>
                </c:pt>
                <c:pt idx="493">
                  <c:v>1.2918617619490928E-2</c:v>
                </c:pt>
                <c:pt idx="494">
                  <c:v>1.2915914880497849E-2</c:v>
                </c:pt>
                <c:pt idx="495">
                  <c:v>1.2875183716140088E-2</c:v>
                </c:pt>
                <c:pt idx="496">
                  <c:v>1.2667381590390814E-2</c:v>
                </c:pt>
                <c:pt idx="497">
                  <c:v>1.2650533716087885E-2</c:v>
                </c:pt>
                <c:pt idx="498">
                  <c:v>1.2645158288639812E-2</c:v>
                </c:pt>
                <c:pt idx="499">
                  <c:v>1.2619476498840503E-2</c:v>
                </c:pt>
                <c:pt idx="500">
                  <c:v>1.2117700010904368E-2</c:v>
                </c:pt>
                <c:pt idx="501">
                  <c:v>1.2323388890763346E-2</c:v>
                </c:pt>
                <c:pt idx="502">
                  <c:v>1.2347504249406069E-2</c:v>
                </c:pt>
                <c:pt idx="503">
                  <c:v>1.1629128474774677E-2</c:v>
                </c:pt>
                <c:pt idx="504">
                  <c:v>1.1632088369796116E-2</c:v>
                </c:pt>
                <c:pt idx="505">
                  <c:v>1.1415050107219436E-2</c:v>
                </c:pt>
                <c:pt idx="506">
                  <c:v>1.1166442435683299E-2</c:v>
                </c:pt>
                <c:pt idx="507">
                  <c:v>1.1169300973788534E-2</c:v>
                </c:pt>
                <c:pt idx="508">
                  <c:v>1.1072400764121589E-2</c:v>
                </c:pt>
                <c:pt idx="509">
                  <c:v>1.162640863025656E-2</c:v>
                </c:pt>
                <c:pt idx="510">
                  <c:v>1.1710281244475453E-2</c:v>
                </c:pt>
                <c:pt idx="511">
                  <c:v>1.3212936643494579E-2</c:v>
                </c:pt>
                <c:pt idx="512">
                  <c:v>1.3229019920377446E-2</c:v>
                </c:pt>
                <c:pt idx="513">
                  <c:v>1.313447271324158E-2</c:v>
                </c:pt>
                <c:pt idx="514">
                  <c:v>1.297975838214561E-2</c:v>
                </c:pt>
                <c:pt idx="515">
                  <c:v>1.3036018064313204E-2</c:v>
                </c:pt>
                <c:pt idx="516">
                  <c:v>1.3049942235255298E-2</c:v>
                </c:pt>
                <c:pt idx="517">
                  <c:v>1.305506986971494E-2</c:v>
                </c:pt>
                <c:pt idx="518">
                  <c:v>1.2837182696569594E-2</c:v>
                </c:pt>
                <c:pt idx="519">
                  <c:v>1.2959294846371748E-2</c:v>
                </c:pt>
                <c:pt idx="520">
                  <c:v>1.3003559143272368E-2</c:v>
                </c:pt>
                <c:pt idx="521">
                  <c:v>1.2953086014687049E-2</c:v>
                </c:pt>
                <c:pt idx="522">
                  <c:v>1.2912846386454136E-2</c:v>
                </c:pt>
                <c:pt idx="523">
                  <c:v>1.2632093110572886E-2</c:v>
                </c:pt>
                <c:pt idx="524">
                  <c:v>1.2437930101270738E-2</c:v>
                </c:pt>
                <c:pt idx="525">
                  <c:v>1.2451370304813119E-2</c:v>
                </c:pt>
                <c:pt idx="526">
                  <c:v>1.2407180515098568E-2</c:v>
                </c:pt>
                <c:pt idx="527">
                  <c:v>1.2374982272866644E-2</c:v>
                </c:pt>
                <c:pt idx="528">
                  <c:v>1.2237288921283323E-2</c:v>
                </c:pt>
                <c:pt idx="529">
                  <c:v>1.2283850626460577E-2</c:v>
                </c:pt>
                <c:pt idx="530">
                  <c:v>1.2165851999436967E-2</c:v>
                </c:pt>
                <c:pt idx="531">
                  <c:v>1.2246006799218608E-2</c:v>
                </c:pt>
                <c:pt idx="532">
                  <c:v>1.1422553876334557E-2</c:v>
                </c:pt>
                <c:pt idx="533">
                  <c:v>1.1565206740432248E-2</c:v>
                </c:pt>
                <c:pt idx="534">
                  <c:v>1.1988255722264947E-2</c:v>
                </c:pt>
                <c:pt idx="535">
                  <c:v>1.1852460380942899E-2</c:v>
                </c:pt>
                <c:pt idx="536">
                  <c:v>1.2245167999956572E-2</c:v>
                </c:pt>
                <c:pt idx="537">
                  <c:v>1.2392395353817524E-2</c:v>
                </c:pt>
                <c:pt idx="538">
                  <c:v>1.2557229539897307E-2</c:v>
                </c:pt>
                <c:pt idx="539">
                  <c:v>1.2748912776514245E-2</c:v>
                </c:pt>
                <c:pt idx="540">
                  <c:v>1.285940852283078E-2</c:v>
                </c:pt>
                <c:pt idx="541">
                  <c:v>1.3026025157745664E-2</c:v>
                </c:pt>
                <c:pt idx="542">
                  <c:v>1.3064837976256918E-2</c:v>
                </c:pt>
                <c:pt idx="543">
                  <c:v>1.3590227352973005E-2</c:v>
                </c:pt>
                <c:pt idx="544">
                  <c:v>1.4231669121033876E-2</c:v>
                </c:pt>
                <c:pt idx="545">
                  <c:v>1.4221710421353773E-2</c:v>
                </c:pt>
                <c:pt idx="546">
                  <c:v>1.4249461536751813E-2</c:v>
                </c:pt>
                <c:pt idx="547">
                  <c:v>1.5014595827279856E-2</c:v>
                </c:pt>
                <c:pt idx="548">
                  <c:v>1.5750328823269627E-2</c:v>
                </c:pt>
                <c:pt idx="549">
                  <c:v>1.5931980127342305E-2</c:v>
                </c:pt>
                <c:pt idx="550">
                  <c:v>1.6054270975830242E-2</c:v>
                </c:pt>
                <c:pt idx="551">
                  <c:v>1.6006348312171414E-2</c:v>
                </c:pt>
                <c:pt idx="552">
                  <c:v>1.6058905642928261E-2</c:v>
                </c:pt>
                <c:pt idx="553">
                  <c:v>1.6594352464890442E-2</c:v>
                </c:pt>
                <c:pt idx="554">
                  <c:v>1.771943626051661E-2</c:v>
                </c:pt>
                <c:pt idx="555">
                  <c:v>1.7700025763266361E-2</c:v>
                </c:pt>
                <c:pt idx="556">
                  <c:v>1.7765495538826125E-2</c:v>
                </c:pt>
                <c:pt idx="557">
                  <c:v>1.8120640645816314E-2</c:v>
                </c:pt>
                <c:pt idx="558">
                  <c:v>1.79506712371039E-2</c:v>
                </c:pt>
                <c:pt idx="559">
                  <c:v>1.9101957691819403E-2</c:v>
                </c:pt>
                <c:pt idx="560">
                  <c:v>1.8156833682091873E-2</c:v>
                </c:pt>
                <c:pt idx="561">
                  <c:v>1.8192762017892074E-2</c:v>
                </c:pt>
                <c:pt idx="562">
                  <c:v>1.8442924523288478E-2</c:v>
                </c:pt>
                <c:pt idx="563">
                  <c:v>1.8608080210361432E-2</c:v>
                </c:pt>
                <c:pt idx="564">
                  <c:v>1.8592950451101372E-2</c:v>
                </c:pt>
                <c:pt idx="565">
                  <c:v>1.8770987705138756E-2</c:v>
                </c:pt>
                <c:pt idx="566">
                  <c:v>1.9265403226984584E-2</c:v>
                </c:pt>
                <c:pt idx="567">
                  <c:v>1.9698952128131563E-2</c:v>
                </c:pt>
                <c:pt idx="568">
                  <c:v>2.1073864356318018E-2</c:v>
                </c:pt>
                <c:pt idx="569">
                  <c:v>2.1046093310237355E-2</c:v>
                </c:pt>
                <c:pt idx="570">
                  <c:v>2.1996314036196597E-2</c:v>
                </c:pt>
                <c:pt idx="571">
                  <c:v>2.2038752370037343E-2</c:v>
                </c:pt>
                <c:pt idx="572">
                  <c:v>2.2219721010886564E-2</c:v>
                </c:pt>
                <c:pt idx="573">
                  <c:v>2.2263491324511941E-2</c:v>
                </c:pt>
                <c:pt idx="574">
                  <c:v>2.2622321351523676E-2</c:v>
                </c:pt>
                <c:pt idx="575">
                  <c:v>2.2645627026785981E-2</c:v>
                </c:pt>
                <c:pt idx="576">
                  <c:v>2.2695471253557781E-2</c:v>
                </c:pt>
                <c:pt idx="577">
                  <c:v>2.2680585876792038E-2</c:v>
                </c:pt>
                <c:pt idx="578">
                  <c:v>2.2683877951622553E-2</c:v>
                </c:pt>
                <c:pt idx="579">
                  <c:v>2.27056223814526E-2</c:v>
                </c:pt>
                <c:pt idx="580">
                  <c:v>2.2639470814284517E-2</c:v>
                </c:pt>
                <c:pt idx="581">
                  <c:v>2.3035180062518409E-2</c:v>
                </c:pt>
                <c:pt idx="582">
                  <c:v>2.3740526203446473E-2</c:v>
                </c:pt>
                <c:pt idx="583">
                  <c:v>2.3690799645927081E-2</c:v>
                </c:pt>
                <c:pt idx="584">
                  <c:v>2.4850256074395338E-2</c:v>
                </c:pt>
                <c:pt idx="585">
                  <c:v>2.477538152556873E-2</c:v>
                </c:pt>
                <c:pt idx="586">
                  <c:v>2.4708025898803859E-2</c:v>
                </c:pt>
                <c:pt idx="587">
                  <c:v>2.4649066005608056E-2</c:v>
                </c:pt>
                <c:pt idx="588">
                  <c:v>2.4654328331168516E-2</c:v>
                </c:pt>
                <c:pt idx="589">
                  <c:v>2.4537494467093256E-2</c:v>
                </c:pt>
                <c:pt idx="590">
                  <c:v>2.4643663118892552E-2</c:v>
                </c:pt>
                <c:pt idx="591">
                  <c:v>2.4614916175197493E-2</c:v>
                </c:pt>
                <c:pt idx="592">
                  <c:v>2.4427895822977084E-2</c:v>
                </c:pt>
                <c:pt idx="593">
                  <c:v>2.5126414281311994E-2</c:v>
                </c:pt>
                <c:pt idx="594">
                  <c:v>2.5203836686058901E-2</c:v>
                </c:pt>
                <c:pt idx="595">
                  <c:v>2.5186230292050957E-2</c:v>
                </c:pt>
                <c:pt idx="596">
                  <c:v>2.4734718044784061E-2</c:v>
                </c:pt>
                <c:pt idx="597">
                  <c:v>2.4293136012201618E-2</c:v>
                </c:pt>
                <c:pt idx="598">
                  <c:v>2.4641936889269536E-2</c:v>
                </c:pt>
                <c:pt idx="599">
                  <c:v>2.4951525464322714E-2</c:v>
                </c:pt>
                <c:pt idx="600">
                  <c:v>2.5093618142020126E-2</c:v>
                </c:pt>
                <c:pt idx="601">
                  <c:v>2.5119439646140693E-2</c:v>
                </c:pt>
                <c:pt idx="602">
                  <c:v>2.4500696332949275E-2</c:v>
                </c:pt>
                <c:pt idx="603">
                  <c:v>2.4005944889056094E-2</c:v>
                </c:pt>
                <c:pt idx="604">
                  <c:v>2.4010300652407786E-2</c:v>
                </c:pt>
                <c:pt idx="605">
                  <c:v>2.409492684704977E-2</c:v>
                </c:pt>
                <c:pt idx="606">
                  <c:v>2.3840899493615123E-2</c:v>
                </c:pt>
                <c:pt idx="607">
                  <c:v>2.3971108037972047E-2</c:v>
                </c:pt>
                <c:pt idx="608">
                  <c:v>2.4314594010769814E-2</c:v>
                </c:pt>
                <c:pt idx="609">
                  <c:v>2.3361972606956119E-2</c:v>
                </c:pt>
                <c:pt idx="610">
                  <c:v>2.3676141302382426E-2</c:v>
                </c:pt>
                <c:pt idx="611">
                  <c:v>2.3732643757963003E-2</c:v>
                </c:pt>
                <c:pt idx="612">
                  <c:v>2.4597537370521713E-2</c:v>
                </c:pt>
                <c:pt idx="613">
                  <c:v>2.4499715002808849E-2</c:v>
                </c:pt>
                <c:pt idx="614">
                  <c:v>2.4756884259546363E-2</c:v>
                </c:pt>
                <c:pt idx="615">
                  <c:v>2.5244892682894832E-2</c:v>
                </c:pt>
                <c:pt idx="616">
                  <c:v>2.4901133073136791E-2</c:v>
                </c:pt>
                <c:pt idx="617">
                  <c:v>2.4568586744882503E-2</c:v>
                </c:pt>
                <c:pt idx="618">
                  <c:v>2.3358578104066337E-2</c:v>
                </c:pt>
                <c:pt idx="619">
                  <c:v>2.3528502574004611E-2</c:v>
                </c:pt>
                <c:pt idx="620">
                  <c:v>2.2686509366644337E-2</c:v>
                </c:pt>
                <c:pt idx="621">
                  <c:v>2.2939025834787252E-2</c:v>
                </c:pt>
                <c:pt idx="622">
                  <c:v>2.3052521843124972E-2</c:v>
                </c:pt>
                <c:pt idx="623">
                  <c:v>2.3053443254415378E-2</c:v>
                </c:pt>
                <c:pt idx="624">
                  <c:v>2.2792609302641886E-2</c:v>
                </c:pt>
                <c:pt idx="625">
                  <c:v>2.3987518927042907E-2</c:v>
                </c:pt>
                <c:pt idx="626">
                  <c:v>2.5163233038737288E-2</c:v>
                </c:pt>
                <c:pt idx="627">
                  <c:v>2.6551246390871121E-2</c:v>
                </c:pt>
                <c:pt idx="628">
                  <c:v>2.6525063606093243E-2</c:v>
                </c:pt>
                <c:pt idx="629">
                  <c:v>2.6578447933749194E-2</c:v>
                </c:pt>
                <c:pt idx="630">
                  <c:v>2.7344528528762006E-2</c:v>
                </c:pt>
                <c:pt idx="631">
                  <c:v>2.7487627198415559E-2</c:v>
                </c:pt>
                <c:pt idx="632">
                  <c:v>2.689599233198187E-2</c:v>
                </c:pt>
                <c:pt idx="633">
                  <c:v>2.7445892519612713E-2</c:v>
                </c:pt>
                <c:pt idx="634">
                  <c:v>2.6354895864221073E-2</c:v>
                </c:pt>
                <c:pt idx="635">
                  <c:v>2.6163843479450007E-2</c:v>
                </c:pt>
                <c:pt idx="636">
                  <c:v>2.6918967340971708E-2</c:v>
                </c:pt>
                <c:pt idx="637">
                  <c:v>2.6918663987789807E-2</c:v>
                </c:pt>
                <c:pt idx="638">
                  <c:v>2.6853600064059183E-2</c:v>
                </c:pt>
                <c:pt idx="639">
                  <c:v>2.6914250506722942E-2</c:v>
                </c:pt>
                <c:pt idx="640">
                  <c:v>2.7048722220434831E-2</c:v>
                </c:pt>
                <c:pt idx="641">
                  <c:v>2.7159534523256392E-2</c:v>
                </c:pt>
                <c:pt idx="642">
                  <c:v>2.7120418205921169E-2</c:v>
                </c:pt>
                <c:pt idx="643">
                  <c:v>2.6160176103965063E-2</c:v>
                </c:pt>
                <c:pt idx="644">
                  <c:v>2.6149398866273068E-2</c:v>
                </c:pt>
                <c:pt idx="645">
                  <c:v>2.6241531620649884E-2</c:v>
                </c:pt>
                <c:pt idx="646">
                  <c:v>2.6240896499882062E-2</c:v>
                </c:pt>
                <c:pt idx="647">
                  <c:v>2.688892410022824E-2</c:v>
                </c:pt>
                <c:pt idx="648">
                  <c:v>2.6461928671637557E-2</c:v>
                </c:pt>
                <c:pt idx="649">
                  <c:v>2.6089993515232744E-2</c:v>
                </c:pt>
                <c:pt idx="650">
                  <c:v>2.5869040069590957E-2</c:v>
                </c:pt>
                <c:pt idx="651">
                  <c:v>2.5828418806175476E-2</c:v>
                </c:pt>
                <c:pt idx="652">
                  <c:v>2.5892648322151161E-2</c:v>
                </c:pt>
                <c:pt idx="653">
                  <c:v>2.5842856246599707E-2</c:v>
                </c:pt>
                <c:pt idx="654">
                  <c:v>2.5890719205211101E-2</c:v>
                </c:pt>
                <c:pt idx="655">
                  <c:v>2.5721416358803446E-2</c:v>
                </c:pt>
                <c:pt idx="656">
                  <c:v>2.5679931604911645E-2</c:v>
                </c:pt>
                <c:pt idx="657">
                  <c:v>2.5667286905372337E-2</c:v>
                </c:pt>
                <c:pt idx="658">
                  <c:v>2.5344944449609601E-2</c:v>
                </c:pt>
                <c:pt idx="659">
                  <c:v>2.5352710769133365E-2</c:v>
                </c:pt>
                <c:pt idx="660">
                  <c:v>2.4965188550654927E-2</c:v>
                </c:pt>
                <c:pt idx="661">
                  <c:v>2.4882622844348026E-2</c:v>
                </c:pt>
                <c:pt idx="662">
                  <c:v>2.3843148264991475E-2</c:v>
                </c:pt>
                <c:pt idx="663">
                  <c:v>2.3815231744062873E-2</c:v>
                </c:pt>
                <c:pt idx="664">
                  <c:v>2.3526684454584945E-2</c:v>
                </c:pt>
                <c:pt idx="665">
                  <c:v>2.2885150462532249E-2</c:v>
                </c:pt>
                <c:pt idx="666">
                  <c:v>2.2864966356613458E-2</c:v>
                </c:pt>
                <c:pt idx="667">
                  <c:v>2.2864822494255033E-2</c:v>
                </c:pt>
                <c:pt idx="668">
                  <c:v>2.2918522490226956E-2</c:v>
                </c:pt>
                <c:pt idx="669">
                  <c:v>2.2819100420617688E-2</c:v>
                </c:pt>
                <c:pt idx="670">
                  <c:v>2.2945591939995912E-2</c:v>
                </c:pt>
                <c:pt idx="671">
                  <c:v>2.3100665211684423E-2</c:v>
                </c:pt>
                <c:pt idx="672">
                  <c:v>2.2721337230394521E-2</c:v>
                </c:pt>
                <c:pt idx="673">
                  <c:v>2.3210592441750989E-2</c:v>
                </c:pt>
                <c:pt idx="674">
                  <c:v>2.3369212483505767E-2</c:v>
                </c:pt>
                <c:pt idx="675">
                  <c:v>2.2738593624326987E-2</c:v>
                </c:pt>
                <c:pt idx="676">
                  <c:v>2.144189379042085E-2</c:v>
                </c:pt>
                <c:pt idx="677">
                  <c:v>1.9890449343320446E-2</c:v>
                </c:pt>
                <c:pt idx="678">
                  <c:v>1.9963401310062287E-2</c:v>
                </c:pt>
                <c:pt idx="679">
                  <c:v>2.0073668717334181E-2</c:v>
                </c:pt>
                <c:pt idx="680">
                  <c:v>1.9015882491542877E-2</c:v>
                </c:pt>
                <c:pt idx="681">
                  <c:v>1.8327393307367823E-2</c:v>
                </c:pt>
                <c:pt idx="682">
                  <c:v>1.8231585496406775E-2</c:v>
                </c:pt>
                <c:pt idx="683">
                  <c:v>1.7456928879819578E-2</c:v>
                </c:pt>
                <c:pt idx="684">
                  <c:v>1.7435148028267414E-2</c:v>
                </c:pt>
                <c:pt idx="685">
                  <c:v>1.7274855610476661E-2</c:v>
                </c:pt>
                <c:pt idx="686">
                  <c:v>1.6185315854817112E-2</c:v>
                </c:pt>
                <c:pt idx="687">
                  <c:v>1.6146521717940347E-2</c:v>
                </c:pt>
                <c:pt idx="688">
                  <c:v>1.6256084785578093E-2</c:v>
                </c:pt>
                <c:pt idx="689">
                  <c:v>1.6216655845550734E-2</c:v>
                </c:pt>
                <c:pt idx="690">
                  <c:v>1.5704852177492401E-2</c:v>
                </c:pt>
                <c:pt idx="691">
                  <c:v>1.5833447357525364E-2</c:v>
                </c:pt>
                <c:pt idx="692">
                  <c:v>1.5735823633125048E-2</c:v>
                </c:pt>
                <c:pt idx="693">
                  <c:v>1.5733829091864656E-2</c:v>
                </c:pt>
                <c:pt idx="694">
                  <c:v>1.5819665592242967E-2</c:v>
                </c:pt>
                <c:pt idx="695">
                  <c:v>1.567279642494562E-2</c:v>
                </c:pt>
                <c:pt idx="696">
                  <c:v>1.5828849625751384E-2</c:v>
                </c:pt>
                <c:pt idx="697">
                  <c:v>1.4656189276271669E-2</c:v>
                </c:pt>
                <c:pt idx="698">
                  <c:v>1.4659162268930551E-2</c:v>
                </c:pt>
                <c:pt idx="699">
                  <c:v>1.4731935965402435E-2</c:v>
                </c:pt>
                <c:pt idx="700">
                  <c:v>1.475062842123479E-2</c:v>
                </c:pt>
                <c:pt idx="701">
                  <c:v>1.4972449614685643E-2</c:v>
                </c:pt>
                <c:pt idx="702">
                  <c:v>1.5764298978673735E-2</c:v>
                </c:pt>
                <c:pt idx="703">
                  <c:v>1.5436310785504091E-2</c:v>
                </c:pt>
                <c:pt idx="704">
                  <c:v>1.5366139137276896E-2</c:v>
                </c:pt>
                <c:pt idx="705">
                  <c:v>1.5616230301497194E-2</c:v>
                </c:pt>
                <c:pt idx="706">
                  <c:v>1.56128184067734E-2</c:v>
                </c:pt>
                <c:pt idx="707">
                  <c:v>1.5453967587283809E-2</c:v>
                </c:pt>
                <c:pt idx="708">
                  <c:v>1.5148548245460235E-2</c:v>
                </c:pt>
                <c:pt idx="709">
                  <c:v>1.5298113690197257E-2</c:v>
                </c:pt>
                <c:pt idx="710">
                  <c:v>1.5354941683498753E-2</c:v>
                </c:pt>
                <c:pt idx="711">
                  <c:v>1.5340541416541611E-2</c:v>
                </c:pt>
                <c:pt idx="712">
                  <c:v>1.5335250077234326E-2</c:v>
                </c:pt>
                <c:pt idx="713">
                  <c:v>1.5339288740571441E-2</c:v>
                </c:pt>
                <c:pt idx="714">
                  <c:v>1.5338233413992871E-2</c:v>
                </c:pt>
                <c:pt idx="715">
                  <c:v>1.5258102084455199E-2</c:v>
                </c:pt>
                <c:pt idx="716">
                  <c:v>1.5245997232709951E-2</c:v>
                </c:pt>
                <c:pt idx="717">
                  <c:v>1.526476811957418E-2</c:v>
                </c:pt>
                <c:pt idx="718">
                  <c:v>1.5214203805568486E-2</c:v>
                </c:pt>
                <c:pt idx="719">
                  <c:v>1.5104058233162725E-2</c:v>
                </c:pt>
                <c:pt idx="720">
                  <c:v>1.4886727396937183E-2</c:v>
                </c:pt>
                <c:pt idx="721">
                  <c:v>1.418179688974238E-2</c:v>
                </c:pt>
                <c:pt idx="722">
                  <c:v>1.4220585328742874E-2</c:v>
                </c:pt>
                <c:pt idx="723">
                  <c:v>1.336375280225471E-2</c:v>
                </c:pt>
                <c:pt idx="724">
                  <c:v>1.2933432407297244E-2</c:v>
                </c:pt>
                <c:pt idx="725">
                  <c:v>1.1808485883354251E-2</c:v>
                </c:pt>
                <c:pt idx="726">
                  <c:v>1.1688512856620658E-2</c:v>
                </c:pt>
                <c:pt idx="727">
                  <c:v>1.1414436432861363E-2</c:v>
                </c:pt>
                <c:pt idx="728">
                  <c:v>1.2266755107915993E-2</c:v>
                </c:pt>
                <c:pt idx="729">
                  <c:v>1.1914994995046403E-2</c:v>
                </c:pt>
                <c:pt idx="730">
                  <c:v>1.1915407655747983E-2</c:v>
                </c:pt>
                <c:pt idx="731">
                  <c:v>1.1919515395616503E-2</c:v>
                </c:pt>
                <c:pt idx="732">
                  <c:v>1.2001388865074052E-2</c:v>
                </c:pt>
                <c:pt idx="733">
                  <c:v>1.1464854738571716E-2</c:v>
                </c:pt>
                <c:pt idx="734">
                  <c:v>1.1533549423266252E-2</c:v>
                </c:pt>
                <c:pt idx="735">
                  <c:v>1.1584526898936739E-2</c:v>
                </c:pt>
                <c:pt idx="736">
                  <c:v>1.1403656253307822E-2</c:v>
                </c:pt>
                <c:pt idx="737">
                  <c:v>1.1407132524074404E-2</c:v>
                </c:pt>
                <c:pt idx="738">
                  <c:v>1.117926858221111E-2</c:v>
                </c:pt>
                <c:pt idx="739">
                  <c:v>1.1101828091417213E-2</c:v>
                </c:pt>
                <c:pt idx="740">
                  <c:v>1.1069658359298894E-2</c:v>
                </c:pt>
                <c:pt idx="741">
                  <c:v>1.0569007985660579E-2</c:v>
                </c:pt>
                <c:pt idx="742">
                  <c:v>1.1625850861019943E-2</c:v>
                </c:pt>
                <c:pt idx="743">
                  <c:v>1.1653454622166513E-2</c:v>
                </c:pt>
                <c:pt idx="744">
                  <c:v>1.1520256296369885E-2</c:v>
                </c:pt>
                <c:pt idx="745">
                  <c:v>1.1513835505332644E-2</c:v>
                </c:pt>
                <c:pt idx="746">
                  <c:v>1.1321374076853954E-2</c:v>
                </c:pt>
                <c:pt idx="747">
                  <c:v>1.1687354434272216E-2</c:v>
                </c:pt>
                <c:pt idx="748">
                  <c:v>1.1694698849918764E-2</c:v>
                </c:pt>
                <c:pt idx="749">
                  <c:v>1.1598464764474768E-2</c:v>
                </c:pt>
                <c:pt idx="750">
                  <c:v>1.166372792029278E-2</c:v>
                </c:pt>
                <c:pt idx="751">
                  <c:v>1.1262838775190026E-2</c:v>
                </c:pt>
                <c:pt idx="752">
                  <c:v>9.9562012603315146E-3</c:v>
                </c:pt>
                <c:pt idx="753">
                  <c:v>9.839157900270212E-3</c:v>
                </c:pt>
                <c:pt idx="754">
                  <c:v>9.8261411002089922E-3</c:v>
                </c:pt>
                <c:pt idx="755">
                  <c:v>9.4502207563015306E-3</c:v>
                </c:pt>
                <c:pt idx="756">
                  <c:v>9.6612313945100645E-3</c:v>
                </c:pt>
                <c:pt idx="757">
                  <c:v>9.9489662673251707E-3</c:v>
                </c:pt>
                <c:pt idx="758">
                  <c:v>9.8350756606786424E-3</c:v>
                </c:pt>
                <c:pt idx="759">
                  <c:v>9.5698515477177573E-3</c:v>
                </c:pt>
                <c:pt idx="760">
                  <c:v>9.4603984394212737E-3</c:v>
                </c:pt>
                <c:pt idx="761">
                  <c:v>9.5162839098314224E-3</c:v>
                </c:pt>
                <c:pt idx="762">
                  <c:v>9.521179502022064E-3</c:v>
                </c:pt>
                <c:pt idx="763">
                  <c:v>9.5070557808772365E-3</c:v>
                </c:pt>
                <c:pt idx="764">
                  <c:v>9.5085821444335986E-3</c:v>
                </c:pt>
                <c:pt idx="765">
                  <c:v>9.5123931563848383E-3</c:v>
                </c:pt>
                <c:pt idx="766">
                  <c:v>1.0220025498291952E-2</c:v>
                </c:pt>
                <c:pt idx="767">
                  <c:v>1.0890952441247242E-2</c:v>
                </c:pt>
                <c:pt idx="768">
                  <c:v>1.0897290528395755E-2</c:v>
                </c:pt>
                <c:pt idx="769">
                  <c:v>1.0924396945945004E-2</c:v>
                </c:pt>
                <c:pt idx="770">
                  <c:v>1.0903987970831634E-2</c:v>
                </c:pt>
                <c:pt idx="771">
                  <c:v>1.103403961896339E-2</c:v>
                </c:pt>
                <c:pt idx="772">
                  <c:v>1.0994384635807519E-2</c:v>
                </c:pt>
                <c:pt idx="773">
                  <c:v>1.0961487025853603E-2</c:v>
                </c:pt>
                <c:pt idx="774">
                  <c:v>1.095737669362562E-2</c:v>
                </c:pt>
                <c:pt idx="775">
                  <c:v>1.0973741203529371E-2</c:v>
                </c:pt>
                <c:pt idx="776">
                  <c:v>1.0993086407093459E-2</c:v>
                </c:pt>
                <c:pt idx="777">
                  <c:v>1.1028124734611348E-2</c:v>
                </c:pt>
                <c:pt idx="778">
                  <c:v>1.071077917086587E-2</c:v>
                </c:pt>
                <c:pt idx="779">
                  <c:v>1.071164590839342E-2</c:v>
                </c:pt>
                <c:pt idx="780">
                  <c:v>1.0721275074687387E-2</c:v>
                </c:pt>
                <c:pt idx="781">
                  <c:v>1.0717066439469689E-2</c:v>
                </c:pt>
                <c:pt idx="782">
                  <c:v>1.0607234761120847E-2</c:v>
                </c:pt>
                <c:pt idx="783">
                  <c:v>1.0621508831288642E-2</c:v>
                </c:pt>
                <c:pt idx="784">
                  <c:v>1.056388816201826E-2</c:v>
                </c:pt>
                <c:pt idx="785">
                  <c:v>1.0465484566324068E-2</c:v>
                </c:pt>
                <c:pt idx="786">
                  <c:v>1.0488984939974915E-2</c:v>
                </c:pt>
                <c:pt idx="787">
                  <c:v>1.0492781137464163E-2</c:v>
                </c:pt>
                <c:pt idx="788">
                  <c:v>1.0502672558488562E-2</c:v>
                </c:pt>
                <c:pt idx="789">
                  <c:v>1.0499679757723594E-2</c:v>
                </c:pt>
                <c:pt idx="790">
                  <c:v>1.0523080356184321E-2</c:v>
                </c:pt>
                <c:pt idx="791">
                  <c:v>1.053071440563226E-2</c:v>
                </c:pt>
                <c:pt idx="792">
                  <c:v>9.3503606221654965E-3</c:v>
                </c:pt>
                <c:pt idx="793">
                  <c:v>9.286952123285978E-3</c:v>
                </c:pt>
                <c:pt idx="794">
                  <c:v>9.1351378713472701E-3</c:v>
                </c:pt>
                <c:pt idx="795">
                  <c:v>9.5032010378391148E-3</c:v>
                </c:pt>
                <c:pt idx="796">
                  <c:v>9.4622416075739006E-3</c:v>
                </c:pt>
                <c:pt idx="797">
                  <c:v>9.1146971761192058E-3</c:v>
                </c:pt>
                <c:pt idx="798">
                  <c:v>9.0989490647500389E-3</c:v>
                </c:pt>
                <c:pt idx="799">
                  <c:v>9.0708152872267332E-3</c:v>
                </c:pt>
                <c:pt idx="800">
                  <c:v>8.9481432916261663E-3</c:v>
                </c:pt>
                <c:pt idx="801">
                  <c:v>9.0245824883922222E-3</c:v>
                </c:pt>
                <c:pt idx="802">
                  <c:v>9.0636777950853873E-3</c:v>
                </c:pt>
                <c:pt idx="803">
                  <c:v>9.0630637279011002E-3</c:v>
                </c:pt>
                <c:pt idx="804">
                  <c:v>9.1239895013600341E-3</c:v>
                </c:pt>
                <c:pt idx="805">
                  <c:v>9.0982688559884933E-3</c:v>
                </c:pt>
                <c:pt idx="806">
                  <c:v>8.8705544850482577E-3</c:v>
                </c:pt>
                <c:pt idx="807">
                  <c:v>8.5170808550365847E-3</c:v>
                </c:pt>
                <c:pt idx="808">
                  <c:v>8.5734561769373035E-3</c:v>
                </c:pt>
                <c:pt idx="809">
                  <c:v>8.7395906576131152E-3</c:v>
                </c:pt>
                <c:pt idx="810">
                  <c:v>8.7665739036676561E-3</c:v>
                </c:pt>
                <c:pt idx="811">
                  <c:v>8.7304679695085746E-3</c:v>
                </c:pt>
                <c:pt idx="812">
                  <c:v>8.74505017499198E-3</c:v>
                </c:pt>
                <c:pt idx="813">
                  <c:v>8.7636516082191772E-3</c:v>
                </c:pt>
                <c:pt idx="814">
                  <c:v>8.762444634170476E-3</c:v>
                </c:pt>
                <c:pt idx="815">
                  <c:v>8.7577605257706231E-3</c:v>
                </c:pt>
                <c:pt idx="816">
                  <c:v>7.9157539009964886E-3</c:v>
                </c:pt>
                <c:pt idx="817">
                  <c:v>6.9948542396689383E-3</c:v>
                </c:pt>
                <c:pt idx="818">
                  <c:v>6.8616437529383824E-3</c:v>
                </c:pt>
                <c:pt idx="819">
                  <c:v>8.0131733386581833E-3</c:v>
                </c:pt>
                <c:pt idx="820">
                  <c:v>8.3632194281026417E-3</c:v>
                </c:pt>
                <c:pt idx="821">
                  <c:v>8.2051785905961454E-3</c:v>
                </c:pt>
                <c:pt idx="822">
                  <c:v>8.193252212344895E-3</c:v>
                </c:pt>
                <c:pt idx="823">
                  <c:v>8.1879132369109698E-3</c:v>
                </c:pt>
                <c:pt idx="824">
                  <c:v>8.170788886373093E-3</c:v>
                </c:pt>
                <c:pt idx="825">
                  <c:v>8.175274637916995E-3</c:v>
                </c:pt>
                <c:pt idx="826">
                  <c:v>8.3729995168658044E-3</c:v>
                </c:pt>
                <c:pt idx="827">
                  <c:v>8.2410356331807551E-3</c:v>
                </c:pt>
                <c:pt idx="828">
                  <c:v>7.2362544167385639E-3</c:v>
                </c:pt>
                <c:pt idx="829">
                  <c:v>7.662734190709574E-3</c:v>
                </c:pt>
                <c:pt idx="830">
                  <c:v>8.5702708770048035E-3</c:v>
                </c:pt>
                <c:pt idx="831">
                  <c:v>8.6229451088136091E-3</c:v>
                </c:pt>
                <c:pt idx="832">
                  <c:v>8.7943526797070373E-3</c:v>
                </c:pt>
                <c:pt idx="833">
                  <c:v>8.7733777216119791E-3</c:v>
                </c:pt>
                <c:pt idx="834">
                  <c:v>8.7557463907276742E-3</c:v>
                </c:pt>
                <c:pt idx="835">
                  <c:v>8.8240292088645512E-3</c:v>
                </c:pt>
                <c:pt idx="836">
                  <c:v>8.8513303955388787E-3</c:v>
                </c:pt>
                <c:pt idx="837">
                  <c:v>9.1550939652845203E-3</c:v>
                </c:pt>
                <c:pt idx="838">
                  <c:v>9.1468700229334916E-3</c:v>
                </c:pt>
                <c:pt idx="839">
                  <c:v>9.1222295442221542E-3</c:v>
                </c:pt>
                <c:pt idx="840">
                  <c:v>9.1192108546667965E-3</c:v>
                </c:pt>
                <c:pt idx="841">
                  <c:v>9.4793808245086791E-3</c:v>
                </c:pt>
                <c:pt idx="842">
                  <c:v>9.6070439092216745E-3</c:v>
                </c:pt>
                <c:pt idx="843">
                  <c:v>9.6371886241371479E-3</c:v>
                </c:pt>
                <c:pt idx="844">
                  <c:v>9.6395904082139747E-3</c:v>
                </c:pt>
                <c:pt idx="845">
                  <c:v>9.2996374148861718E-3</c:v>
                </c:pt>
                <c:pt idx="846">
                  <c:v>9.3055820606185655E-3</c:v>
                </c:pt>
                <c:pt idx="847">
                  <c:v>9.3668545817122886E-3</c:v>
                </c:pt>
                <c:pt idx="848">
                  <c:v>9.3665046032978434E-3</c:v>
                </c:pt>
                <c:pt idx="849">
                  <c:v>9.844613934455293E-3</c:v>
                </c:pt>
                <c:pt idx="850">
                  <c:v>1.0714520801431747E-2</c:v>
                </c:pt>
                <c:pt idx="851">
                  <c:v>1.0770055391182261E-2</c:v>
                </c:pt>
                <c:pt idx="852">
                  <c:v>1.073903019483638E-2</c:v>
                </c:pt>
                <c:pt idx="853">
                  <c:v>1.1777519919592397E-2</c:v>
                </c:pt>
                <c:pt idx="854">
                  <c:v>1.1745832593864235E-2</c:v>
                </c:pt>
                <c:pt idx="855">
                  <c:v>1.1777444818248821E-2</c:v>
                </c:pt>
                <c:pt idx="856">
                  <c:v>1.1808265819016695E-2</c:v>
                </c:pt>
                <c:pt idx="857">
                  <c:v>1.1807864118777005E-2</c:v>
                </c:pt>
                <c:pt idx="858">
                  <c:v>1.2769750445887813E-2</c:v>
                </c:pt>
                <c:pt idx="859">
                  <c:v>1.269287756050705E-2</c:v>
                </c:pt>
                <c:pt idx="860">
                  <c:v>1.2714962315436246E-2</c:v>
                </c:pt>
                <c:pt idx="861">
                  <c:v>1.2767134861690376E-2</c:v>
                </c:pt>
                <c:pt idx="862">
                  <c:v>1.2757027267005167E-2</c:v>
                </c:pt>
                <c:pt idx="863">
                  <c:v>1.2797472002960362E-2</c:v>
                </c:pt>
                <c:pt idx="864">
                  <c:v>1.299279826025072E-2</c:v>
                </c:pt>
                <c:pt idx="865">
                  <c:v>1.2997162410619661E-2</c:v>
                </c:pt>
                <c:pt idx="866">
                  <c:v>1.3031819033374716E-2</c:v>
                </c:pt>
                <c:pt idx="867">
                  <c:v>1.298788793754903E-2</c:v>
                </c:pt>
                <c:pt idx="868">
                  <c:v>1.2987949087156826E-2</c:v>
                </c:pt>
                <c:pt idx="869">
                  <c:v>1.2387450883771543E-2</c:v>
                </c:pt>
                <c:pt idx="870">
                  <c:v>1.2168942236046925E-2</c:v>
                </c:pt>
                <c:pt idx="871">
                  <c:v>1.2187783274306153E-2</c:v>
                </c:pt>
                <c:pt idx="872">
                  <c:v>1.2219789309863817E-2</c:v>
                </c:pt>
                <c:pt idx="873">
                  <c:v>1.2303774885567553E-2</c:v>
                </c:pt>
                <c:pt idx="874">
                  <c:v>1.2617973887263777E-2</c:v>
                </c:pt>
                <c:pt idx="875">
                  <c:v>1.2599258943737063E-2</c:v>
                </c:pt>
                <c:pt idx="876">
                  <c:v>1.2451538273137698E-2</c:v>
                </c:pt>
                <c:pt idx="877">
                  <c:v>1.2667872013324612E-2</c:v>
                </c:pt>
                <c:pt idx="878">
                  <c:v>1.3171986503856944E-2</c:v>
                </c:pt>
                <c:pt idx="879">
                  <c:v>1.2584518054278506E-2</c:v>
                </c:pt>
                <c:pt idx="880">
                  <c:v>1.2604699221173906E-2</c:v>
                </c:pt>
                <c:pt idx="881">
                  <c:v>1.2581586977260393E-2</c:v>
                </c:pt>
                <c:pt idx="882">
                  <c:v>1.2727910468798967E-2</c:v>
                </c:pt>
                <c:pt idx="883">
                  <c:v>1.2794002821479186E-2</c:v>
                </c:pt>
                <c:pt idx="884">
                  <c:v>1.2863408673262021E-2</c:v>
                </c:pt>
                <c:pt idx="885">
                  <c:v>1.2843942799817683E-2</c:v>
                </c:pt>
                <c:pt idx="886">
                  <c:v>1.2625102378846807E-2</c:v>
                </c:pt>
                <c:pt idx="887">
                  <c:v>1.2633599978674342E-2</c:v>
                </c:pt>
                <c:pt idx="888">
                  <c:v>1.266723959326768E-2</c:v>
                </c:pt>
                <c:pt idx="889">
                  <c:v>1.2661761413875837E-2</c:v>
                </c:pt>
                <c:pt idx="890">
                  <c:v>1.2941969699366136E-2</c:v>
                </c:pt>
                <c:pt idx="891">
                  <c:v>1.2895015303218238E-2</c:v>
                </c:pt>
                <c:pt idx="892">
                  <c:v>1.291537676754192E-2</c:v>
                </c:pt>
                <c:pt idx="893">
                  <c:v>1.2909598470662398E-2</c:v>
                </c:pt>
                <c:pt idx="894">
                  <c:v>1.2891778609678054E-2</c:v>
                </c:pt>
                <c:pt idx="895">
                  <c:v>1.2887163920150047E-2</c:v>
                </c:pt>
                <c:pt idx="896">
                  <c:v>1.2760183564505744E-2</c:v>
                </c:pt>
                <c:pt idx="897">
                  <c:v>1.2762084512518855E-2</c:v>
                </c:pt>
                <c:pt idx="898">
                  <c:v>1.2396610968076142E-2</c:v>
                </c:pt>
                <c:pt idx="899">
                  <c:v>1.163437971117009E-2</c:v>
                </c:pt>
                <c:pt idx="900">
                  <c:v>1.1621387807160027E-2</c:v>
                </c:pt>
                <c:pt idx="901">
                  <c:v>1.1618553911072164E-2</c:v>
                </c:pt>
                <c:pt idx="902">
                  <c:v>1.0809180839988563E-2</c:v>
                </c:pt>
                <c:pt idx="903">
                  <c:v>1.0778445542890669E-2</c:v>
                </c:pt>
                <c:pt idx="904">
                  <c:v>1.0746789177632983E-2</c:v>
                </c:pt>
                <c:pt idx="905">
                  <c:v>1.0713154092191479E-2</c:v>
                </c:pt>
                <c:pt idx="906">
                  <c:v>1.225967289944028E-2</c:v>
                </c:pt>
                <c:pt idx="907">
                  <c:v>1.1810268698395172E-2</c:v>
                </c:pt>
                <c:pt idx="908">
                  <c:v>1.1879269967380708E-2</c:v>
                </c:pt>
                <c:pt idx="909">
                  <c:v>1.1913906137411813E-2</c:v>
                </c:pt>
                <c:pt idx="910">
                  <c:v>1.1903657914471955E-2</c:v>
                </c:pt>
                <c:pt idx="911">
                  <c:v>1.2052172984543301E-2</c:v>
                </c:pt>
                <c:pt idx="912">
                  <c:v>1.1998847043517677E-2</c:v>
                </c:pt>
                <c:pt idx="913">
                  <c:v>1.1781954064805181E-2</c:v>
                </c:pt>
                <c:pt idx="914">
                  <c:v>1.1787747821705564E-2</c:v>
                </c:pt>
                <c:pt idx="915">
                  <c:v>1.195488959673848E-2</c:v>
                </c:pt>
                <c:pt idx="916">
                  <c:v>1.1952151444359117E-2</c:v>
                </c:pt>
                <c:pt idx="917">
                  <c:v>1.1954782913612669E-2</c:v>
                </c:pt>
                <c:pt idx="918">
                  <c:v>1.1844509542664521E-2</c:v>
                </c:pt>
                <c:pt idx="919">
                  <c:v>1.1844266535317966E-2</c:v>
                </c:pt>
                <c:pt idx="920">
                  <c:v>1.1969157462421474E-2</c:v>
                </c:pt>
                <c:pt idx="921">
                  <c:v>1.1939010476582562E-2</c:v>
                </c:pt>
                <c:pt idx="922">
                  <c:v>1.2646156767537395E-2</c:v>
                </c:pt>
                <c:pt idx="923">
                  <c:v>1.2978263910983778E-2</c:v>
                </c:pt>
                <c:pt idx="924">
                  <c:v>1.2978680432784242E-2</c:v>
                </c:pt>
                <c:pt idx="925">
                  <c:v>1.2981052234019434E-2</c:v>
                </c:pt>
                <c:pt idx="926">
                  <c:v>1.2206859363635261E-2</c:v>
                </c:pt>
                <c:pt idx="927">
                  <c:v>1.2082690925954395E-2</c:v>
                </c:pt>
                <c:pt idx="928">
                  <c:v>1.2084822577316886E-2</c:v>
                </c:pt>
                <c:pt idx="929">
                  <c:v>1.2035138758989618E-2</c:v>
                </c:pt>
                <c:pt idx="930">
                  <c:v>1.1949449657923581E-2</c:v>
                </c:pt>
                <c:pt idx="931">
                  <c:v>1.1805195856450618E-2</c:v>
                </c:pt>
                <c:pt idx="932">
                  <c:v>1.181708702462209E-2</c:v>
                </c:pt>
                <c:pt idx="933">
                  <c:v>1.1801953599421773E-2</c:v>
                </c:pt>
                <c:pt idx="934">
                  <c:v>1.1781777522923663E-2</c:v>
                </c:pt>
                <c:pt idx="935">
                  <c:v>1.1820314196117787E-2</c:v>
                </c:pt>
                <c:pt idx="936">
                  <c:v>1.1817657555829133E-2</c:v>
                </c:pt>
                <c:pt idx="937">
                  <c:v>1.1877437057834271E-2</c:v>
                </c:pt>
                <c:pt idx="938">
                  <c:v>1.187436275486684E-2</c:v>
                </c:pt>
                <c:pt idx="939">
                  <c:v>1.127649791490473E-2</c:v>
                </c:pt>
                <c:pt idx="940">
                  <c:v>1.1259095182713501E-2</c:v>
                </c:pt>
                <c:pt idx="941">
                  <c:v>1.1337396345911452E-2</c:v>
                </c:pt>
                <c:pt idx="942">
                  <c:v>1.1452237586164982E-2</c:v>
                </c:pt>
                <c:pt idx="943">
                  <c:v>1.1456352856700203E-2</c:v>
                </c:pt>
                <c:pt idx="944">
                  <c:v>1.1482341042972294E-2</c:v>
                </c:pt>
                <c:pt idx="945">
                  <c:v>1.1497370727534982E-2</c:v>
                </c:pt>
                <c:pt idx="946">
                  <c:v>1.1572677206344093E-2</c:v>
                </c:pt>
                <c:pt idx="947">
                  <c:v>1.1569281308725053E-2</c:v>
                </c:pt>
                <c:pt idx="948">
                  <c:v>1.1576570833936544E-2</c:v>
                </c:pt>
                <c:pt idx="949">
                  <c:v>1.148735458228088E-2</c:v>
                </c:pt>
                <c:pt idx="950">
                  <c:v>1.1547439000113346E-2</c:v>
                </c:pt>
                <c:pt idx="951">
                  <c:v>1.1296472915137207E-2</c:v>
                </c:pt>
                <c:pt idx="952">
                  <c:v>1.1559958883793783E-2</c:v>
                </c:pt>
                <c:pt idx="953">
                  <c:v>1.177669921396219E-2</c:v>
                </c:pt>
                <c:pt idx="954">
                  <c:v>1.1867404458340098E-2</c:v>
                </c:pt>
                <c:pt idx="955">
                  <c:v>1.0701952805053701E-2</c:v>
                </c:pt>
                <c:pt idx="956">
                  <c:v>1.0642966525787152E-2</c:v>
                </c:pt>
                <c:pt idx="957">
                  <c:v>1.0914254496479935E-2</c:v>
                </c:pt>
                <c:pt idx="958">
                  <c:v>1.0844970267544185E-2</c:v>
                </c:pt>
                <c:pt idx="959">
                  <c:v>1.0794201736274371E-2</c:v>
                </c:pt>
                <c:pt idx="960">
                  <c:v>1.0639071371457559E-2</c:v>
                </c:pt>
                <c:pt idx="961">
                  <c:v>1.0652101737224248E-2</c:v>
                </c:pt>
                <c:pt idx="962">
                  <c:v>1.069099111167785E-2</c:v>
                </c:pt>
                <c:pt idx="963">
                  <c:v>1.0679947238376012E-2</c:v>
                </c:pt>
                <c:pt idx="964">
                  <c:v>1.0449762694776852E-2</c:v>
                </c:pt>
                <c:pt idx="965">
                  <c:v>1.0483259957401353E-2</c:v>
                </c:pt>
                <c:pt idx="966">
                  <c:v>1.0482710849496986E-2</c:v>
                </c:pt>
                <c:pt idx="967">
                  <c:v>1.0488566957232805E-2</c:v>
                </c:pt>
                <c:pt idx="968">
                  <c:v>1.0490635670014951E-2</c:v>
                </c:pt>
                <c:pt idx="969">
                  <c:v>1.0318989083691428E-2</c:v>
                </c:pt>
                <c:pt idx="970">
                  <c:v>1.0553951927752093E-2</c:v>
                </c:pt>
                <c:pt idx="971">
                  <c:v>9.8018788614513564E-3</c:v>
                </c:pt>
                <c:pt idx="972">
                  <c:v>8.9974298901409309E-3</c:v>
                </c:pt>
                <c:pt idx="973">
                  <c:v>9.2385779472455194E-3</c:v>
                </c:pt>
                <c:pt idx="974">
                  <c:v>9.4688209425402656E-3</c:v>
                </c:pt>
                <c:pt idx="975">
                  <c:v>9.714722633106963E-3</c:v>
                </c:pt>
                <c:pt idx="976">
                  <c:v>9.6323850045952827E-3</c:v>
                </c:pt>
                <c:pt idx="977">
                  <c:v>9.9865778012357999E-3</c:v>
                </c:pt>
                <c:pt idx="978">
                  <c:v>1.054052586588685E-2</c:v>
                </c:pt>
                <c:pt idx="979">
                  <c:v>1.1106183358078227E-2</c:v>
                </c:pt>
                <c:pt idx="980">
                  <c:v>1.1192807886336789E-2</c:v>
                </c:pt>
                <c:pt idx="981">
                  <c:v>1.1241769867989691E-2</c:v>
                </c:pt>
                <c:pt idx="982">
                  <c:v>1.11613785686274E-2</c:v>
                </c:pt>
                <c:pt idx="983">
                  <c:v>1.1046893056908666E-2</c:v>
                </c:pt>
                <c:pt idx="984">
                  <c:v>1.1271293534639798E-2</c:v>
                </c:pt>
                <c:pt idx="985">
                  <c:v>1.1431749123907558E-2</c:v>
                </c:pt>
                <c:pt idx="986">
                  <c:v>1.1492591830833298E-2</c:v>
                </c:pt>
                <c:pt idx="987">
                  <c:v>1.1397150435773174E-2</c:v>
                </c:pt>
                <c:pt idx="988">
                  <c:v>1.1697460840252385E-2</c:v>
                </c:pt>
                <c:pt idx="989">
                  <c:v>1.2040495318238052E-2</c:v>
                </c:pt>
                <c:pt idx="990">
                  <c:v>1.2371264924381129E-2</c:v>
                </c:pt>
                <c:pt idx="991">
                  <c:v>1.2532167064439974E-2</c:v>
                </c:pt>
                <c:pt idx="992">
                  <c:v>1.243188266947901E-2</c:v>
                </c:pt>
                <c:pt idx="993">
                  <c:v>1.2910851589541939E-2</c:v>
                </c:pt>
                <c:pt idx="994">
                  <c:v>1.288860603576923E-2</c:v>
                </c:pt>
                <c:pt idx="995">
                  <c:v>1.3276410238452401E-2</c:v>
                </c:pt>
                <c:pt idx="996">
                  <c:v>1.3211532369659069E-2</c:v>
                </c:pt>
                <c:pt idx="997">
                  <c:v>1.3430096811055807E-2</c:v>
                </c:pt>
                <c:pt idx="998">
                  <c:v>1.3764260044446735E-2</c:v>
                </c:pt>
                <c:pt idx="999">
                  <c:v>1.4201122009559777E-2</c:v>
                </c:pt>
                <c:pt idx="1000">
                  <c:v>1.4616947767667589E-2</c:v>
                </c:pt>
                <c:pt idx="1001">
                  <c:v>1.4829731752660159E-2</c:v>
                </c:pt>
                <c:pt idx="1002">
                  <c:v>1.4683477149995596E-2</c:v>
                </c:pt>
                <c:pt idx="1003">
                  <c:v>1.4529326047680724E-2</c:v>
                </c:pt>
                <c:pt idx="1004">
                  <c:v>1.4508785374901285E-2</c:v>
                </c:pt>
                <c:pt idx="1005">
                  <c:v>1.4743496093421245E-2</c:v>
                </c:pt>
                <c:pt idx="1006">
                  <c:v>1.4635836093329996E-2</c:v>
                </c:pt>
                <c:pt idx="1007">
                  <c:v>1.4766748423626051E-2</c:v>
                </c:pt>
                <c:pt idx="1008">
                  <c:v>1.4835331662682473E-2</c:v>
                </c:pt>
                <c:pt idx="1009">
                  <c:v>1.4850078008127578E-2</c:v>
                </c:pt>
                <c:pt idx="1010">
                  <c:v>1.533190228058934E-2</c:v>
                </c:pt>
                <c:pt idx="1011">
                  <c:v>1.5477113772306804E-2</c:v>
                </c:pt>
                <c:pt idx="1012">
                  <c:v>1.5591369548790266E-2</c:v>
                </c:pt>
                <c:pt idx="1013">
                  <c:v>1.6112173806399163E-2</c:v>
                </c:pt>
                <c:pt idx="1014">
                  <c:v>1.6471420888978613E-2</c:v>
                </c:pt>
                <c:pt idx="1015">
                  <c:v>1.6491856714325379E-2</c:v>
                </c:pt>
                <c:pt idx="1016">
                  <c:v>1.6583946186659208E-2</c:v>
                </c:pt>
                <c:pt idx="1017">
                  <c:v>1.6882447938433121E-2</c:v>
                </c:pt>
                <c:pt idx="1018">
                  <c:v>1.7305621768016144E-2</c:v>
                </c:pt>
                <c:pt idx="1019">
                  <c:v>1.7308792683773451E-2</c:v>
                </c:pt>
                <c:pt idx="1020">
                  <c:v>1.7181658767763834E-2</c:v>
                </c:pt>
                <c:pt idx="1021">
                  <c:v>1.7087850928504681E-2</c:v>
                </c:pt>
                <c:pt idx="1022">
                  <c:v>1.7202674101131205E-2</c:v>
                </c:pt>
                <c:pt idx="1023">
                  <c:v>1.7080539529360696E-2</c:v>
                </c:pt>
                <c:pt idx="1024">
                  <c:v>1.7238295943749531E-2</c:v>
                </c:pt>
                <c:pt idx="1025">
                  <c:v>1.7121486138029191E-2</c:v>
                </c:pt>
                <c:pt idx="1026">
                  <c:v>1.7450377596366588E-2</c:v>
                </c:pt>
                <c:pt idx="1027">
                  <c:v>1.7351233469742385E-2</c:v>
                </c:pt>
                <c:pt idx="1028">
                  <c:v>1.7385551978093959E-2</c:v>
                </c:pt>
                <c:pt idx="1029">
                  <c:v>1.7046859650710577E-2</c:v>
                </c:pt>
                <c:pt idx="1030">
                  <c:v>1.7023966485718283E-2</c:v>
                </c:pt>
                <c:pt idx="1031">
                  <c:v>1.7071601075659082E-2</c:v>
                </c:pt>
                <c:pt idx="1032">
                  <c:v>1.7110044825560018E-2</c:v>
                </c:pt>
                <c:pt idx="1033">
                  <c:v>1.7240942171262347E-2</c:v>
                </c:pt>
                <c:pt idx="1034">
                  <c:v>1.7391103406875833E-2</c:v>
                </c:pt>
                <c:pt idx="1035">
                  <c:v>1.7389537663953094E-2</c:v>
                </c:pt>
                <c:pt idx="1036">
                  <c:v>1.7393760227889282E-2</c:v>
                </c:pt>
                <c:pt idx="1037">
                  <c:v>1.7641580957228203E-2</c:v>
                </c:pt>
                <c:pt idx="1038">
                  <c:v>1.7441662347685852E-2</c:v>
                </c:pt>
                <c:pt idx="1039">
                  <c:v>1.7266826501755463E-2</c:v>
                </c:pt>
                <c:pt idx="1040">
                  <c:v>1.7127180476256897E-2</c:v>
                </c:pt>
                <c:pt idx="1041">
                  <c:v>1.719198092722873E-2</c:v>
                </c:pt>
                <c:pt idx="1042">
                  <c:v>1.7298975334561525E-2</c:v>
                </c:pt>
                <c:pt idx="1043">
                  <c:v>1.7014128891626339E-2</c:v>
                </c:pt>
                <c:pt idx="1044">
                  <c:v>1.7062824384283602E-2</c:v>
                </c:pt>
                <c:pt idx="1045">
                  <c:v>1.6753012929068091E-2</c:v>
                </c:pt>
                <c:pt idx="1046">
                  <c:v>1.6933448845560438E-2</c:v>
                </c:pt>
                <c:pt idx="1047">
                  <c:v>1.6759573992544435E-2</c:v>
                </c:pt>
                <c:pt idx="1048">
                  <c:v>1.6487639808090298E-2</c:v>
                </c:pt>
                <c:pt idx="1049">
                  <c:v>1.6157651251472529E-2</c:v>
                </c:pt>
                <c:pt idx="1050">
                  <c:v>1.571452256921755E-2</c:v>
                </c:pt>
                <c:pt idx="1051">
                  <c:v>1.5722164763736942E-2</c:v>
                </c:pt>
                <c:pt idx="1052">
                  <c:v>1.5993392255426148E-2</c:v>
                </c:pt>
                <c:pt idx="1053">
                  <c:v>1.6273153683574258E-2</c:v>
                </c:pt>
                <c:pt idx="1054">
                  <c:v>1.6035567396540822E-2</c:v>
                </c:pt>
                <c:pt idx="1055">
                  <c:v>1.5768445969451528E-2</c:v>
                </c:pt>
                <c:pt idx="1056">
                  <c:v>1.5476238175267741E-2</c:v>
                </c:pt>
                <c:pt idx="1057">
                  <c:v>1.5395842707604763E-2</c:v>
                </c:pt>
                <c:pt idx="1058">
                  <c:v>1.5389487953105701E-2</c:v>
                </c:pt>
                <c:pt idx="1059">
                  <c:v>1.4888249952460172E-2</c:v>
                </c:pt>
                <c:pt idx="1060">
                  <c:v>1.4751618452844345E-2</c:v>
                </c:pt>
                <c:pt idx="1061">
                  <c:v>1.5816192276098616E-2</c:v>
                </c:pt>
                <c:pt idx="1062">
                  <c:v>1.535979572446582E-2</c:v>
                </c:pt>
                <c:pt idx="1063">
                  <c:v>1.5125870995122116E-2</c:v>
                </c:pt>
                <c:pt idx="1064">
                  <c:v>1.5253670286121677E-2</c:v>
                </c:pt>
                <c:pt idx="1065">
                  <c:v>1.5308622580465664E-2</c:v>
                </c:pt>
                <c:pt idx="1066">
                  <c:v>1.5083750783891877E-2</c:v>
                </c:pt>
                <c:pt idx="1067">
                  <c:v>1.4615012105335858E-2</c:v>
                </c:pt>
                <c:pt idx="1068">
                  <c:v>1.4705110280766832E-2</c:v>
                </c:pt>
                <c:pt idx="1069">
                  <c:v>1.4790333717276581E-2</c:v>
                </c:pt>
                <c:pt idx="1070">
                  <c:v>1.4840282873117935E-2</c:v>
                </c:pt>
                <c:pt idx="1071">
                  <c:v>1.478462687693852E-2</c:v>
                </c:pt>
                <c:pt idx="1072">
                  <c:v>1.4780033657976021E-2</c:v>
                </c:pt>
                <c:pt idx="1073">
                  <c:v>1.4614244834589269E-2</c:v>
                </c:pt>
                <c:pt idx="1074">
                  <c:v>1.4688081573011894E-2</c:v>
                </c:pt>
                <c:pt idx="1075">
                  <c:v>1.4372985093056486E-2</c:v>
                </c:pt>
                <c:pt idx="1076">
                  <c:v>1.4428306892004441E-2</c:v>
                </c:pt>
                <c:pt idx="1077">
                  <c:v>1.4182684937611465E-2</c:v>
                </c:pt>
                <c:pt idx="1078">
                  <c:v>1.445324380529733E-2</c:v>
                </c:pt>
                <c:pt idx="1079">
                  <c:v>1.469015218011404E-2</c:v>
                </c:pt>
                <c:pt idx="1080">
                  <c:v>1.4956956791980601E-2</c:v>
                </c:pt>
                <c:pt idx="1081">
                  <c:v>1.5309209978918542E-2</c:v>
                </c:pt>
                <c:pt idx="1082">
                  <c:v>1.5162081748290163E-2</c:v>
                </c:pt>
                <c:pt idx="1083">
                  <c:v>1.4879536987454086E-2</c:v>
                </c:pt>
                <c:pt idx="1084">
                  <c:v>1.5261140700660501E-2</c:v>
                </c:pt>
                <c:pt idx="1085">
                  <c:v>1.5520984430467183E-2</c:v>
                </c:pt>
                <c:pt idx="1086">
                  <c:v>1.5712002890904988E-2</c:v>
                </c:pt>
                <c:pt idx="1087">
                  <c:v>1.6150333005094945E-2</c:v>
                </c:pt>
                <c:pt idx="1088">
                  <c:v>1.6539316345606809E-2</c:v>
                </c:pt>
                <c:pt idx="1089">
                  <c:v>1.6490571343450919E-2</c:v>
                </c:pt>
                <c:pt idx="1090">
                  <c:v>1.6612812508764962E-2</c:v>
                </c:pt>
                <c:pt idx="1091">
                  <c:v>1.6975769401193969E-2</c:v>
                </c:pt>
                <c:pt idx="1092">
                  <c:v>1.7297024040789328E-2</c:v>
                </c:pt>
                <c:pt idx="1093">
                  <c:v>1.7532284397916556E-2</c:v>
                </c:pt>
                <c:pt idx="1094">
                  <c:v>1.756392731462432E-2</c:v>
                </c:pt>
                <c:pt idx="1095">
                  <c:v>1.7502297706682081E-2</c:v>
                </c:pt>
                <c:pt idx="1096">
                  <c:v>1.7592713534201047E-2</c:v>
                </c:pt>
                <c:pt idx="1097">
                  <c:v>1.7829000808189152E-2</c:v>
                </c:pt>
                <c:pt idx="1098">
                  <c:v>1.7815846212391333E-2</c:v>
                </c:pt>
                <c:pt idx="1099">
                  <c:v>1.7806227796957539E-2</c:v>
                </c:pt>
                <c:pt idx="1100">
                  <c:v>1.8054967031675431E-2</c:v>
                </c:pt>
                <c:pt idx="1101">
                  <c:v>1.8458727322988294E-2</c:v>
                </c:pt>
                <c:pt idx="1102">
                  <c:v>1.8266650329847131E-2</c:v>
                </c:pt>
                <c:pt idx="1103">
                  <c:v>1.8159632459873988E-2</c:v>
                </c:pt>
                <c:pt idx="1104">
                  <c:v>1.7928459577765059E-2</c:v>
                </c:pt>
                <c:pt idx="1105">
                  <c:v>1.8144590549142671E-2</c:v>
                </c:pt>
                <c:pt idx="1106">
                  <c:v>1.8247424102896613E-2</c:v>
                </c:pt>
                <c:pt idx="1107">
                  <c:v>1.8559672356569228E-2</c:v>
                </c:pt>
                <c:pt idx="1108">
                  <c:v>1.8968923808421856E-2</c:v>
                </c:pt>
                <c:pt idx="1109">
                  <c:v>1.9357424850169648E-2</c:v>
                </c:pt>
                <c:pt idx="1110">
                  <c:v>1.9566956881710729E-2</c:v>
                </c:pt>
                <c:pt idx="1111">
                  <c:v>1.8873656325983867E-2</c:v>
                </c:pt>
                <c:pt idx="1112">
                  <c:v>1.8843470379475126E-2</c:v>
                </c:pt>
                <c:pt idx="1113">
                  <c:v>1.8819000842325434E-2</c:v>
                </c:pt>
                <c:pt idx="1114">
                  <c:v>1.9048352455904607E-2</c:v>
                </c:pt>
                <c:pt idx="1115">
                  <c:v>1.9208587037144138E-2</c:v>
                </c:pt>
                <c:pt idx="1116">
                  <c:v>1.9341623998159262E-2</c:v>
                </c:pt>
                <c:pt idx="1117">
                  <c:v>1.9394975733579456E-2</c:v>
                </c:pt>
                <c:pt idx="1118">
                  <c:v>1.955464305916042E-2</c:v>
                </c:pt>
                <c:pt idx="1119">
                  <c:v>1.9614742522257381E-2</c:v>
                </c:pt>
                <c:pt idx="1120">
                  <c:v>1.9562755353942186E-2</c:v>
                </c:pt>
                <c:pt idx="1121">
                  <c:v>1.9476653178425438E-2</c:v>
                </c:pt>
                <c:pt idx="1122">
                  <c:v>1.9673526310533037E-2</c:v>
                </c:pt>
                <c:pt idx="1123">
                  <c:v>1.9548879538416261E-2</c:v>
                </c:pt>
                <c:pt idx="1124">
                  <c:v>1.9699015513695305E-2</c:v>
                </c:pt>
                <c:pt idx="1125">
                  <c:v>1.9956912003492325E-2</c:v>
                </c:pt>
                <c:pt idx="1126">
                  <c:v>1.9859163410373588E-2</c:v>
                </c:pt>
                <c:pt idx="1127">
                  <c:v>1.9856429592742551E-2</c:v>
                </c:pt>
                <c:pt idx="1128">
                  <c:v>1.9644859575968017E-2</c:v>
                </c:pt>
                <c:pt idx="1129">
                  <c:v>1.8866110399406281E-2</c:v>
                </c:pt>
                <c:pt idx="1130">
                  <c:v>1.8897375843618763E-2</c:v>
                </c:pt>
                <c:pt idx="1131">
                  <c:v>1.93746196708494E-2</c:v>
                </c:pt>
                <c:pt idx="1132">
                  <c:v>2.104467676865043E-2</c:v>
                </c:pt>
                <c:pt idx="1133">
                  <c:v>2.0629210639399809E-2</c:v>
                </c:pt>
                <c:pt idx="1134">
                  <c:v>2.059078155524623E-2</c:v>
                </c:pt>
                <c:pt idx="1135">
                  <c:v>2.0519723655743387E-2</c:v>
                </c:pt>
                <c:pt idx="1136">
                  <c:v>2.0505840649722981E-2</c:v>
                </c:pt>
                <c:pt idx="1137">
                  <c:v>2.078015032536619E-2</c:v>
                </c:pt>
                <c:pt idx="1138">
                  <c:v>2.097207146842911E-2</c:v>
                </c:pt>
                <c:pt idx="1139">
                  <c:v>2.0888548752633962E-2</c:v>
                </c:pt>
                <c:pt idx="1140">
                  <c:v>2.0992564430004915E-2</c:v>
                </c:pt>
                <c:pt idx="1141">
                  <c:v>2.1054652466649559E-2</c:v>
                </c:pt>
                <c:pt idx="1142">
                  <c:v>2.0692971601295351E-2</c:v>
                </c:pt>
                <c:pt idx="1143">
                  <c:v>2.0281595330775858E-2</c:v>
                </c:pt>
                <c:pt idx="1144">
                  <c:v>2.022565438563257E-2</c:v>
                </c:pt>
                <c:pt idx="1145">
                  <c:v>2.0034804698609892E-2</c:v>
                </c:pt>
                <c:pt idx="1146">
                  <c:v>2.0034503576303035E-2</c:v>
                </c:pt>
                <c:pt idx="1147">
                  <c:v>1.9776155077841018E-2</c:v>
                </c:pt>
                <c:pt idx="1148">
                  <c:v>1.9571742790441958E-2</c:v>
                </c:pt>
                <c:pt idx="1149">
                  <c:v>1.9258794125482846E-2</c:v>
                </c:pt>
                <c:pt idx="1150">
                  <c:v>1.8819741794915336E-2</c:v>
                </c:pt>
                <c:pt idx="1151">
                  <c:v>1.8370681301116448E-2</c:v>
                </c:pt>
                <c:pt idx="1152">
                  <c:v>1.8082363198139502E-2</c:v>
                </c:pt>
                <c:pt idx="1153">
                  <c:v>1.7764662184361398E-2</c:v>
                </c:pt>
                <c:pt idx="1154">
                  <c:v>1.7745478019705788E-2</c:v>
                </c:pt>
                <c:pt idx="1155">
                  <c:v>1.9700210166541526E-2</c:v>
                </c:pt>
                <c:pt idx="1156">
                  <c:v>1.9429034134855184E-2</c:v>
                </c:pt>
                <c:pt idx="1157">
                  <c:v>1.9352928342840775E-2</c:v>
                </c:pt>
                <c:pt idx="1158">
                  <c:v>1.9091085643329703E-2</c:v>
                </c:pt>
                <c:pt idx="1159">
                  <c:v>1.8989983513851037E-2</c:v>
                </c:pt>
                <c:pt idx="1160">
                  <c:v>1.8738652833128859E-2</c:v>
                </c:pt>
                <c:pt idx="1161">
                  <c:v>1.8727401850555138E-2</c:v>
                </c:pt>
                <c:pt idx="1162">
                  <c:v>1.872314082233394E-2</c:v>
                </c:pt>
                <c:pt idx="1163">
                  <c:v>1.9171579656284854E-2</c:v>
                </c:pt>
                <c:pt idx="1164">
                  <c:v>1.8947330229592531E-2</c:v>
                </c:pt>
                <c:pt idx="1165">
                  <c:v>1.9018238910238124E-2</c:v>
                </c:pt>
                <c:pt idx="1166">
                  <c:v>1.8798451980152325E-2</c:v>
                </c:pt>
                <c:pt idx="1167">
                  <c:v>1.8389257440978954E-2</c:v>
                </c:pt>
                <c:pt idx="1168">
                  <c:v>1.8484625238778696E-2</c:v>
                </c:pt>
                <c:pt idx="1169">
                  <c:v>1.8383687197312246E-2</c:v>
                </c:pt>
                <c:pt idx="1170">
                  <c:v>1.8399677718893441E-2</c:v>
                </c:pt>
                <c:pt idx="1171">
                  <c:v>1.8670066320980488E-2</c:v>
                </c:pt>
                <c:pt idx="1172">
                  <c:v>1.8641330853347356E-2</c:v>
                </c:pt>
                <c:pt idx="1173">
                  <c:v>1.8720840119869606E-2</c:v>
                </c:pt>
                <c:pt idx="1174">
                  <c:v>1.8746187032421101E-2</c:v>
                </c:pt>
                <c:pt idx="1175">
                  <c:v>1.8544090949691335E-2</c:v>
                </c:pt>
                <c:pt idx="1176">
                  <c:v>1.8358312457190867E-2</c:v>
                </c:pt>
                <c:pt idx="1177">
                  <c:v>1.8348013519476927E-2</c:v>
                </c:pt>
                <c:pt idx="1178">
                  <c:v>1.8161026293046445E-2</c:v>
                </c:pt>
                <c:pt idx="1179">
                  <c:v>1.7980684246785211E-2</c:v>
                </c:pt>
                <c:pt idx="1180">
                  <c:v>1.7759836000643972E-2</c:v>
                </c:pt>
                <c:pt idx="1181">
                  <c:v>1.7357463238968987E-2</c:v>
                </c:pt>
                <c:pt idx="1182">
                  <c:v>1.5593268319715511E-2</c:v>
                </c:pt>
                <c:pt idx="1183">
                  <c:v>1.5699950192226943E-2</c:v>
                </c:pt>
                <c:pt idx="1184">
                  <c:v>1.5696532879205961E-2</c:v>
                </c:pt>
                <c:pt idx="1185">
                  <c:v>1.5734292351787738E-2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4A5-41F0-ADEC-FF227C998E96}"/>
            </c:ext>
          </c:extLst>
        </c:ser>
        <c:ser>
          <c:idx val="6"/>
          <c:order val="2"/>
          <c:tx>
            <c:strRef>
              <c:f>SMA!$G$1</c:f>
              <c:strCache>
                <c:ptCount val="1"/>
                <c:pt idx="0">
                  <c:v>میانگین متحرک 100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yVal>
            <c:numRef>
              <c:f>SMA!$G$2:$G$1187</c:f>
              <c:numCache>
                <c:formatCode>General</c:formatCode>
                <c:ptCount val="1186"/>
                <c:pt idx="101">
                  <c:v>2.604832047634887E-2</c:v>
                </c:pt>
                <c:pt idx="102">
                  <c:v>2.6010897850537923E-2</c:v>
                </c:pt>
                <c:pt idx="103">
                  <c:v>2.5980068973470837E-2</c:v>
                </c:pt>
                <c:pt idx="104">
                  <c:v>2.5982121338091128E-2</c:v>
                </c:pt>
                <c:pt idx="105">
                  <c:v>2.587460324055733E-2</c:v>
                </c:pt>
                <c:pt idx="106">
                  <c:v>2.5503211388619471E-2</c:v>
                </c:pt>
                <c:pt idx="107">
                  <c:v>2.5375422418298207E-2</c:v>
                </c:pt>
                <c:pt idx="108">
                  <c:v>2.5401773134464688E-2</c:v>
                </c:pt>
                <c:pt idx="109">
                  <c:v>2.5090361190078733E-2</c:v>
                </c:pt>
                <c:pt idx="110">
                  <c:v>2.5076786213153221E-2</c:v>
                </c:pt>
                <c:pt idx="111">
                  <c:v>2.5088102627203141E-2</c:v>
                </c:pt>
                <c:pt idx="112">
                  <c:v>2.474862284146493E-2</c:v>
                </c:pt>
                <c:pt idx="113">
                  <c:v>2.4511189736550861E-2</c:v>
                </c:pt>
                <c:pt idx="114">
                  <c:v>2.4464863731284033E-2</c:v>
                </c:pt>
                <c:pt idx="115">
                  <c:v>2.4029487227584197E-2</c:v>
                </c:pt>
                <c:pt idx="116">
                  <c:v>2.398601921826915E-2</c:v>
                </c:pt>
                <c:pt idx="117">
                  <c:v>2.3946774671262466E-2</c:v>
                </c:pt>
                <c:pt idx="118">
                  <c:v>2.3848700351592599E-2</c:v>
                </c:pt>
                <c:pt idx="119">
                  <c:v>2.370768349632002E-2</c:v>
                </c:pt>
                <c:pt idx="120">
                  <c:v>2.3427004759073385E-2</c:v>
                </c:pt>
                <c:pt idx="121">
                  <c:v>2.2985705702763076E-2</c:v>
                </c:pt>
                <c:pt idx="122">
                  <c:v>2.2957671168471739E-2</c:v>
                </c:pt>
                <c:pt idx="123">
                  <c:v>2.2755364896734655E-2</c:v>
                </c:pt>
                <c:pt idx="124">
                  <c:v>2.2450623606001648E-2</c:v>
                </c:pt>
                <c:pt idx="125">
                  <c:v>2.2294970044181454E-2</c:v>
                </c:pt>
                <c:pt idx="126">
                  <c:v>2.2207028970203053E-2</c:v>
                </c:pt>
                <c:pt idx="127">
                  <c:v>2.200180122765124E-2</c:v>
                </c:pt>
                <c:pt idx="128">
                  <c:v>2.1874271505328041E-2</c:v>
                </c:pt>
                <c:pt idx="129">
                  <c:v>2.1871498777649465E-2</c:v>
                </c:pt>
                <c:pt idx="130">
                  <c:v>2.1890650758510967E-2</c:v>
                </c:pt>
                <c:pt idx="131">
                  <c:v>2.1783573998992375E-2</c:v>
                </c:pt>
                <c:pt idx="132">
                  <c:v>2.1587988563381486E-2</c:v>
                </c:pt>
                <c:pt idx="133">
                  <c:v>2.1382620318861217E-2</c:v>
                </c:pt>
                <c:pt idx="134">
                  <c:v>2.1368483435935833E-2</c:v>
                </c:pt>
                <c:pt idx="135">
                  <c:v>2.1369455130743911E-2</c:v>
                </c:pt>
                <c:pt idx="136">
                  <c:v>2.1083085355541549E-2</c:v>
                </c:pt>
                <c:pt idx="137">
                  <c:v>2.0952168121273818E-2</c:v>
                </c:pt>
                <c:pt idx="138">
                  <c:v>2.0777732661235736E-2</c:v>
                </c:pt>
                <c:pt idx="139">
                  <c:v>2.0530396578631673E-2</c:v>
                </c:pt>
                <c:pt idx="140">
                  <c:v>2.021157788354087E-2</c:v>
                </c:pt>
                <c:pt idx="141">
                  <c:v>2.038376705059345E-2</c:v>
                </c:pt>
                <c:pt idx="142">
                  <c:v>2.0399045164383702E-2</c:v>
                </c:pt>
                <c:pt idx="143">
                  <c:v>2.0018435734589304E-2</c:v>
                </c:pt>
                <c:pt idx="144">
                  <c:v>1.974041272411942E-2</c:v>
                </c:pt>
                <c:pt idx="145">
                  <c:v>1.9573934095393895E-2</c:v>
                </c:pt>
                <c:pt idx="146">
                  <c:v>1.9636086468048274E-2</c:v>
                </c:pt>
                <c:pt idx="147">
                  <c:v>2.0043165006087604E-2</c:v>
                </c:pt>
                <c:pt idx="148">
                  <c:v>1.9755250403240009E-2</c:v>
                </c:pt>
                <c:pt idx="149">
                  <c:v>1.9758746206417963E-2</c:v>
                </c:pt>
                <c:pt idx="150">
                  <c:v>1.9730855317336534E-2</c:v>
                </c:pt>
                <c:pt idx="151">
                  <c:v>1.9934638509601695E-2</c:v>
                </c:pt>
                <c:pt idx="152">
                  <c:v>1.9943216274614331E-2</c:v>
                </c:pt>
                <c:pt idx="153">
                  <c:v>1.9925092936715585E-2</c:v>
                </c:pt>
                <c:pt idx="154">
                  <c:v>1.9929493701968382E-2</c:v>
                </c:pt>
                <c:pt idx="155">
                  <c:v>1.9896565607008216E-2</c:v>
                </c:pt>
                <c:pt idx="156">
                  <c:v>1.9885820650000448E-2</c:v>
                </c:pt>
                <c:pt idx="157">
                  <c:v>1.9842774436835745E-2</c:v>
                </c:pt>
                <c:pt idx="158">
                  <c:v>1.9841917535981413E-2</c:v>
                </c:pt>
                <c:pt idx="159">
                  <c:v>1.9423350577354077E-2</c:v>
                </c:pt>
                <c:pt idx="160">
                  <c:v>1.9208654388714087E-2</c:v>
                </c:pt>
                <c:pt idx="161">
                  <c:v>1.9232943316061971E-2</c:v>
                </c:pt>
                <c:pt idx="162">
                  <c:v>1.9074331804175004E-2</c:v>
                </c:pt>
                <c:pt idx="163">
                  <c:v>1.9245014038860107E-2</c:v>
                </c:pt>
                <c:pt idx="164">
                  <c:v>2.0281099093428911E-2</c:v>
                </c:pt>
                <c:pt idx="165">
                  <c:v>2.0310497620444016E-2</c:v>
                </c:pt>
                <c:pt idx="166">
                  <c:v>2.0031737374444646E-2</c:v>
                </c:pt>
                <c:pt idx="167">
                  <c:v>2.0163989670464118E-2</c:v>
                </c:pt>
                <c:pt idx="168">
                  <c:v>2.0198633098891788E-2</c:v>
                </c:pt>
                <c:pt idx="169">
                  <c:v>2.0218178859007886E-2</c:v>
                </c:pt>
                <c:pt idx="170">
                  <c:v>2.0227207521673268E-2</c:v>
                </c:pt>
                <c:pt idx="171">
                  <c:v>2.017599391285315E-2</c:v>
                </c:pt>
                <c:pt idx="172">
                  <c:v>2.019331685935229E-2</c:v>
                </c:pt>
                <c:pt idx="173">
                  <c:v>2.0093254845264388E-2</c:v>
                </c:pt>
                <c:pt idx="174">
                  <c:v>1.9856519345519172E-2</c:v>
                </c:pt>
                <c:pt idx="175">
                  <c:v>1.9541799030756306E-2</c:v>
                </c:pt>
                <c:pt idx="176">
                  <c:v>1.9356176895032159E-2</c:v>
                </c:pt>
                <c:pt idx="177">
                  <c:v>1.9303520093402606E-2</c:v>
                </c:pt>
                <c:pt idx="178">
                  <c:v>1.9262101109325878E-2</c:v>
                </c:pt>
                <c:pt idx="179">
                  <c:v>1.9042587729311663E-2</c:v>
                </c:pt>
                <c:pt idx="180">
                  <c:v>1.8758270277736955E-2</c:v>
                </c:pt>
                <c:pt idx="181">
                  <c:v>1.8410276893909949E-2</c:v>
                </c:pt>
                <c:pt idx="182">
                  <c:v>1.8196855612523887E-2</c:v>
                </c:pt>
                <c:pt idx="183">
                  <c:v>1.8410620862919037E-2</c:v>
                </c:pt>
                <c:pt idx="184">
                  <c:v>1.7952916641116881E-2</c:v>
                </c:pt>
                <c:pt idx="185">
                  <c:v>1.7566275692365404E-2</c:v>
                </c:pt>
                <c:pt idx="186">
                  <c:v>1.7412155843282182E-2</c:v>
                </c:pt>
                <c:pt idx="187">
                  <c:v>1.7518286126801688E-2</c:v>
                </c:pt>
                <c:pt idx="188">
                  <c:v>1.743053499770203E-2</c:v>
                </c:pt>
                <c:pt idx="189">
                  <c:v>1.7419555160687709E-2</c:v>
                </c:pt>
                <c:pt idx="190">
                  <c:v>1.7105161195133424E-2</c:v>
                </c:pt>
                <c:pt idx="191">
                  <c:v>1.7075323164930753E-2</c:v>
                </c:pt>
                <c:pt idx="192">
                  <c:v>1.7033017973547216E-2</c:v>
                </c:pt>
                <c:pt idx="193">
                  <c:v>1.655209525680788E-2</c:v>
                </c:pt>
                <c:pt idx="194">
                  <c:v>1.6234014772636949E-2</c:v>
                </c:pt>
                <c:pt idx="195">
                  <c:v>1.5898410642943884E-2</c:v>
                </c:pt>
                <c:pt idx="196">
                  <c:v>1.5345717118355267E-2</c:v>
                </c:pt>
                <c:pt idx="197">
                  <c:v>1.5380820419537632E-2</c:v>
                </c:pt>
                <c:pt idx="198">
                  <c:v>1.5278029531698829E-2</c:v>
                </c:pt>
                <c:pt idx="199">
                  <c:v>1.4668251620493487E-2</c:v>
                </c:pt>
                <c:pt idx="200">
                  <c:v>1.4638199762234936E-2</c:v>
                </c:pt>
                <c:pt idx="201">
                  <c:v>1.4660921081273877E-2</c:v>
                </c:pt>
                <c:pt idx="202">
                  <c:v>1.4603646745146612E-2</c:v>
                </c:pt>
                <c:pt idx="203">
                  <c:v>1.4595227826828362E-2</c:v>
                </c:pt>
                <c:pt idx="204">
                  <c:v>1.4750978035336877E-2</c:v>
                </c:pt>
                <c:pt idx="205">
                  <c:v>1.480407982492077E-2</c:v>
                </c:pt>
                <c:pt idx="206">
                  <c:v>1.4815153145753077E-2</c:v>
                </c:pt>
                <c:pt idx="207">
                  <c:v>1.4775794956388085E-2</c:v>
                </c:pt>
                <c:pt idx="208">
                  <c:v>1.4728965151135446E-2</c:v>
                </c:pt>
                <c:pt idx="209">
                  <c:v>1.4660524123395777E-2</c:v>
                </c:pt>
                <c:pt idx="210">
                  <c:v>1.4653536548592465E-2</c:v>
                </c:pt>
                <c:pt idx="211">
                  <c:v>1.4870669403180494E-2</c:v>
                </c:pt>
                <c:pt idx="212">
                  <c:v>1.4869591653998742E-2</c:v>
                </c:pt>
                <c:pt idx="213">
                  <c:v>1.483050570749426E-2</c:v>
                </c:pt>
                <c:pt idx="214">
                  <c:v>1.474906096092039E-2</c:v>
                </c:pt>
                <c:pt idx="215">
                  <c:v>1.4771855019326001E-2</c:v>
                </c:pt>
                <c:pt idx="216">
                  <c:v>1.4726565568276645E-2</c:v>
                </c:pt>
                <c:pt idx="217">
                  <c:v>1.4707222162605674E-2</c:v>
                </c:pt>
                <c:pt idx="218">
                  <c:v>1.4851928862524412E-2</c:v>
                </c:pt>
                <c:pt idx="219">
                  <c:v>1.4519028298060932E-2</c:v>
                </c:pt>
                <c:pt idx="220">
                  <c:v>1.4573048635617973E-2</c:v>
                </c:pt>
                <c:pt idx="221">
                  <c:v>1.4672627152418849E-2</c:v>
                </c:pt>
                <c:pt idx="222">
                  <c:v>1.4571979608903938E-2</c:v>
                </c:pt>
                <c:pt idx="223">
                  <c:v>1.4466774476245387E-2</c:v>
                </c:pt>
                <c:pt idx="224">
                  <c:v>1.4893766767448365E-2</c:v>
                </c:pt>
                <c:pt idx="225">
                  <c:v>1.5225854665231998E-2</c:v>
                </c:pt>
                <c:pt idx="226">
                  <c:v>1.5214815585090229E-2</c:v>
                </c:pt>
                <c:pt idx="227">
                  <c:v>1.5268521102761157E-2</c:v>
                </c:pt>
                <c:pt idx="228">
                  <c:v>1.5264859931133568E-2</c:v>
                </c:pt>
                <c:pt idx="229">
                  <c:v>1.5258442386176668E-2</c:v>
                </c:pt>
                <c:pt idx="230">
                  <c:v>1.5363977239427784E-2</c:v>
                </c:pt>
                <c:pt idx="231">
                  <c:v>1.5360257739210792E-2</c:v>
                </c:pt>
                <c:pt idx="232">
                  <c:v>1.5333139490690378E-2</c:v>
                </c:pt>
                <c:pt idx="233">
                  <c:v>1.5627644496138904E-2</c:v>
                </c:pt>
                <c:pt idx="234">
                  <c:v>1.5625513374919849E-2</c:v>
                </c:pt>
                <c:pt idx="235">
                  <c:v>1.5787991594570807E-2</c:v>
                </c:pt>
                <c:pt idx="236">
                  <c:v>1.5766023541693767E-2</c:v>
                </c:pt>
                <c:pt idx="237">
                  <c:v>1.5995672138801199E-2</c:v>
                </c:pt>
                <c:pt idx="238">
                  <c:v>1.61070809545905E-2</c:v>
                </c:pt>
                <c:pt idx="239">
                  <c:v>1.607691859460951E-2</c:v>
                </c:pt>
                <c:pt idx="240">
                  <c:v>1.6364759262959914E-2</c:v>
                </c:pt>
                <c:pt idx="241">
                  <c:v>1.6069171061946684E-2</c:v>
                </c:pt>
                <c:pt idx="242">
                  <c:v>1.6143386333654888E-2</c:v>
                </c:pt>
                <c:pt idx="243">
                  <c:v>1.6139075617523011E-2</c:v>
                </c:pt>
                <c:pt idx="244">
                  <c:v>1.6123760933982826E-2</c:v>
                </c:pt>
                <c:pt idx="245">
                  <c:v>1.6111298070919704E-2</c:v>
                </c:pt>
                <c:pt idx="246">
                  <c:v>1.6060296248841283E-2</c:v>
                </c:pt>
                <c:pt idx="247">
                  <c:v>1.5526560480544989E-2</c:v>
                </c:pt>
                <c:pt idx="248">
                  <c:v>1.5586316788699111E-2</c:v>
                </c:pt>
                <c:pt idx="249">
                  <c:v>1.5583739683511628E-2</c:v>
                </c:pt>
                <c:pt idx="250">
                  <c:v>1.5733688425915052E-2</c:v>
                </c:pt>
                <c:pt idx="251">
                  <c:v>1.547979280904496E-2</c:v>
                </c:pt>
                <c:pt idx="252">
                  <c:v>1.5466938422792464E-2</c:v>
                </c:pt>
                <c:pt idx="253">
                  <c:v>1.5715216939632893E-2</c:v>
                </c:pt>
                <c:pt idx="254">
                  <c:v>1.5801313465881969E-2</c:v>
                </c:pt>
                <c:pt idx="255">
                  <c:v>1.5992457177434534E-2</c:v>
                </c:pt>
                <c:pt idx="256">
                  <c:v>1.6053794389786429E-2</c:v>
                </c:pt>
                <c:pt idx="257">
                  <c:v>1.6055260303935635E-2</c:v>
                </c:pt>
                <c:pt idx="258">
                  <c:v>1.6074881855540568E-2</c:v>
                </c:pt>
                <c:pt idx="259">
                  <c:v>1.6082705562635472E-2</c:v>
                </c:pt>
                <c:pt idx="260">
                  <c:v>1.6406640111343369E-2</c:v>
                </c:pt>
                <c:pt idx="261">
                  <c:v>1.6489194554845581E-2</c:v>
                </c:pt>
                <c:pt idx="262">
                  <c:v>1.6488136790610737E-2</c:v>
                </c:pt>
                <c:pt idx="263">
                  <c:v>1.62848154914546E-2</c:v>
                </c:pt>
                <c:pt idx="264">
                  <c:v>1.4866075603090174E-2</c:v>
                </c:pt>
                <c:pt idx="265">
                  <c:v>1.5137184127924086E-2</c:v>
                </c:pt>
                <c:pt idx="266">
                  <c:v>1.5242664610257913E-2</c:v>
                </c:pt>
                <c:pt idx="267">
                  <c:v>1.510207739078968E-2</c:v>
                </c:pt>
                <c:pt idx="268">
                  <c:v>1.5135206945480099E-2</c:v>
                </c:pt>
                <c:pt idx="269">
                  <c:v>1.5262592456571838E-2</c:v>
                </c:pt>
                <c:pt idx="270">
                  <c:v>1.5238263935616616E-2</c:v>
                </c:pt>
                <c:pt idx="271">
                  <c:v>1.5225186645752167E-2</c:v>
                </c:pt>
                <c:pt idx="272">
                  <c:v>1.518995980982029E-2</c:v>
                </c:pt>
                <c:pt idx="273">
                  <c:v>1.525781214961631E-2</c:v>
                </c:pt>
                <c:pt idx="274">
                  <c:v>1.5600249723359889E-2</c:v>
                </c:pt>
                <c:pt idx="275">
                  <c:v>1.5528256675799684E-2</c:v>
                </c:pt>
                <c:pt idx="276">
                  <c:v>1.5727280946544537E-2</c:v>
                </c:pt>
                <c:pt idx="277">
                  <c:v>1.573650642231578E-2</c:v>
                </c:pt>
                <c:pt idx="278">
                  <c:v>1.5744000233991765E-2</c:v>
                </c:pt>
                <c:pt idx="279">
                  <c:v>1.5899982244167634E-2</c:v>
                </c:pt>
                <c:pt idx="280">
                  <c:v>1.574848756539211E-2</c:v>
                </c:pt>
                <c:pt idx="281">
                  <c:v>1.5999808249783958E-2</c:v>
                </c:pt>
                <c:pt idx="282">
                  <c:v>1.5963232842375059E-2</c:v>
                </c:pt>
                <c:pt idx="283">
                  <c:v>1.5802425630975708E-2</c:v>
                </c:pt>
                <c:pt idx="284">
                  <c:v>1.5989011522622654E-2</c:v>
                </c:pt>
                <c:pt idx="285">
                  <c:v>1.5990597859901732E-2</c:v>
                </c:pt>
                <c:pt idx="286">
                  <c:v>1.5982788152462523E-2</c:v>
                </c:pt>
                <c:pt idx="287">
                  <c:v>1.6031732210811851E-2</c:v>
                </c:pt>
                <c:pt idx="288">
                  <c:v>1.6030712035414726E-2</c:v>
                </c:pt>
                <c:pt idx="289">
                  <c:v>1.629148348838004E-2</c:v>
                </c:pt>
                <c:pt idx="290">
                  <c:v>1.6166818561322367E-2</c:v>
                </c:pt>
                <c:pt idx="291">
                  <c:v>1.6152902161616148E-2</c:v>
                </c:pt>
                <c:pt idx="292">
                  <c:v>1.6162441306420871E-2</c:v>
                </c:pt>
                <c:pt idx="293">
                  <c:v>1.615531954541707E-2</c:v>
                </c:pt>
                <c:pt idx="294">
                  <c:v>1.6158365660548634E-2</c:v>
                </c:pt>
                <c:pt idx="295">
                  <c:v>1.6211509534970629E-2</c:v>
                </c:pt>
                <c:pt idx="296">
                  <c:v>1.6317895902679628E-2</c:v>
                </c:pt>
                <c:pt idx="297">
                  <c:v>1.6169337352524724E-2</c:v>
                </c:pt>
                <c:pt idx="298">
                  <c:v>1.6167089261301587E-2</c:v>
                </c:pt>
                <c:pt idx="299">
                  <c:v>1.6225938181243203E-2</c:v>
                </c:pt>
                <c:pt idx="300">
                  <c:v>1.6274823489901277E-2</c:v>
                </c:pt>
                <c:pt idx="301">
                  <c:v>1.646443370735751E-2</c:v>
                </c:pt>
                <c:pt idx="302">
                  <c:v>1.6614365400135021E-2</c:v>
                </c:pt>
                <c:pt idx="303">
                  <c:v>1.7033455773018773E-2</c:v>
                </c:pt>
                <c:pt idx="304">
                  <c:v>1.7009802373590833E-2</c:v>
                </c:pt>
                <c:pt idx="305">
                  <c:v>1.700056610872866E-2</c:v>
                </c:pt>
                <c:pt idx="306">
                  <c:v>1.6989458777186068E-2</c:v>
                </c:pt>
                <c:pt idx="307">
                  <c:v>1.6988929446026646E-2</c:v>
                </c:pt>
                <c:pt idx="308">
                  <c:v>1.7074864155329335E-2</c:v>
                </c:pt>
                <c:pt idx="309">
                  <c:v>1.7144562841967106E-2</c:v>
                </c:pt>
                <c:pt idx="310">
                  <c:v>1.7144537995657159E-2</c:v>
                </c:pt>
                <c:pt idx="311">
                  <c:v>1.6939918829148574E-2</c:v>
                </c:pt>
                <c:pt idx="312">
                  <c:v>1.6979804598171281E-2</c:v>
                </c:pt>
                <c:pt idx="313">
                  <c:v>1.6980092125707839E-2</c:v>
                </c:pt>
                <c:pt idx="314">
                  <c:v>1.7069179787430992E-2</c:v>
                </c:pt>
                <c:pt idx="315">
                  <c:v>1.7058832011698818E-2</c:v>
                </c:pt>
                <c:pt idx="316">
                  <c:v>1.7021898487927969E-2</c:v>
                </c:pt>
                <c:pt idx="317">
                  <c:v>1.7033157920402744E-2</c:v>
                </c:pt>
                <c:pt idx="318">
                  <c:v>1.6904053245399571E-2</c:v>
                </c:pt>
                <c:pt idx="319">
                  <c:v>1.7008826035441345E-2</c:v>
                </c:pt>
                <c:pt idx="320">
                  <c:v>1.6844542341014727E-2</c:v>
                </c:pt>
                <c:pt idx="321">
                  <c:v>1.6790957585144813E-2</c:v>
                </c:pt>
                <c:pt idx="322">
                  <c:v>1.6697552923069733E-2</c:v>
                </c:pt>
                <c:pt idx="323">
                  <c:v>1.6658665044894286E-2</c:v>
                </c:pt>
                <c:pt idx="324">
                  <c:v>1.6281173333743397E-2</c:v>
                </c:pt>
                <c:pt idx="325">
                  <c:v>1.6091289662949274E-2</c:v>
                </c:pt>
                <c:pt idx="326">
                  <c:v>1.6095790032759422E-2</c:v>
                </c:pt>
                <c:pt idx="327">
                  <c:v>1.6088006286210044E-2</c:v>
                </c:pt>
                <c:pt idx="328">
                  <c:v>1.6093830031604878E-2</c:v>
                </c:pt>
                <c:pt idx="329">
                  <c:v>1.612516628662556E-2</c:v>
                </c:pt>
                <c:pt idx="330">
                  <c:v>1.6022187118975521E-2</c:v>
                </c:pt>
                <c:pt idx="331">
                  <c:v>1.6259878393491467E-2</c:v>
                </c:pt>
                <c:pt idx="332">
                  <c:v>1.6494580206837403E-2</c:v>
                </c:pt>
                <c:pt idx="333">
                  <c:v>1.6269962891000085E-2</c:v>
                </c:pt>
                <c:pt idx="334">
                  <c:v>1.6382408074617397E-2</c:v>
                </c:pt>
                <c:pt idx="335">
                  <c:v>1.6313583795607461E-2</c:v>
                </c:pt>
                <c:pt idx="336">
                  <c:v>1.631738015493972E-2</c:v>
                </c:pt>
                <c:pt idx="337">
                  <c:v>1.6341651838588152E-2</c:v>
                </c:pt>
                <c:pt idx="338">
                  <c:v>1.6239227639816483E-2</c:v>
                </c:pt>
                <c:pt idx="339">
                  <c:v>1.6282445489100874E-2</c:v>
                </c:pt>
                <c:pt idx="340">
                  <c:v>1.6067814047822447E-2</c:v>
                </c:pt>
                <c:pt idx="341">
                  <c:v>1.6035894071982189E-2</c:v>
                </c:pt>
                <c:pt idx="342">
                  <c:v>1.5944253523471678E-2</c:v>
                </c:pt>
                <c:pt idx="343">
                  <c:v>1.6113577551745136E-2</c:v>
                </c:pt>
                <c:pt idx="344">
                  <c:v>1.6160941539650066E-2</c:v>
                </c:pt>
                <c:pt idx="345">
                  <c:v>1.6355622879566475E-2</c:v>
                </c:pt>
                <c:pt idx="346">
                  <c:v>1.6343721358216497E-2</c:v>
                </c:pt>
                <c:pt idx="347">
                  <c:v>1.6352206973935961E-2</c:v>
                </c:pt>
                <c:pt idx="348">
                  <c:v>1.645639682169606E-2</c:v>
                </c:pt>
                <c:pt idx="349">
                  <c:v>1.6454622186230623E-2</c:v>
                </c:pt>
                <c:pt idx="350">
                  <c:v>1.6308076403339131E-2</c:v>
                </c:pt>
                <c:pt idx="351">
                  <c:v>1.6338115875025212E-2</c:v>
                </c:pt>
                <c:pt idx="352">
                  <c:v>1.6556140247537921E-2</c:v>
                </c:pt>
                <c:pt idx="353">
                  <c:v>1.6355450232386014E-2</c:v>
                </c:pt>
                <c:pt idx="354">
                  <c:v>1.6284997699466126E-2</c:v>
                </c:pt>
                <c:pt idx="355">
                  <c:v>1.62075574307417E-2</c:v>
                </c:pt>
                <c:pt idx="356">
                  <c:v>1.6179176668411465E-2</c:v>
                </c:pt>
                <c:pt idx="357">
                  <c:v>1.6427201472144319E-2</c:v>
                </c:pt>
                <c:pt idx="358">
                  <c:v>1.6389061295548648E-2</c:v>
                </c:pt>
                <c:pt idx="359">
                  <c:v>1.6380027583909204E-2</c:v>
                </c:pt>
                <c:pt idx="360">
                  <c:v>1.608103702478832E-2</c:v>
                </c:pt>
                <c:pt idx="361">
                  <c:v>1.5964964064227927E-2</c:v>
                </c:pt>
                <c:pt idx="362">
                  <c:v>1.6493073457082088E-2</c:v>
                </c:pt>
                <c:pt idx="363">
                  <c:v>1.651642527485811E-2</c:v>
                </c:pt>
                <c:pt idx="364">
                  <c:v>1.6494712967105613E-2</c:v>
                </c:pt>
                <c:pt idx="365">
                  <c:v>1.6408970861724534E-2</c:v>
                </c:pt>
                <c:pt idx="366">
                  <c:v>1.6304515138749365E-2</c:v>
                </c:pt>
                <c:pt idx="367">
                  <c:v>1.6254187657220427E-2</c:v>
                </c:pt>
                <c:pt idx="368">
                  <c:v>1.6187744331166081E-2</c:v>
                </c:pt>
                <c:pt idx="369">
                  <c:v>1.610261679916581E-2</c:v>
                </c:pt>
                <c:pt idx="370">
                  <c:v>1.6083970619557936E-2</c:v>
                </c:pt>
                <c:pt idx="371">
                  <c:v>1.6085163433901397E-2</c:v>
                </c:pt>
                <c:pt idx="372">
                  <c:v>1.6130508034038701E-2</c:v>
                </c:pt>
                <c:pt idx="373">
                  <c:v>1.6116145377392709E-2</c:v>
                </c:pt>
                <c:pt idx="374">
                  <c:v>1.5778318230602977E-2</c:v>
                </c:pt>
                <c:pt idx="375">
                  <c:v>1.6038751642316298E-2</c:v>
                </c:pt>
                <c:pt idx="376">
                  <c:v>1.5839660044681084E-2</c:v>
                </c:pt>
                <c:pt idx="377">
                  <c:v>1.5818474306921456E-2</c:v>
                </c:pt>
                <c:pt idx="378">
                  <c:v>1.5839474565414353E-2</c:v>
                </c:pt>
                <c:pt idx="379">
                  <c:v>1.5728881936279481E-2</c:v>
                </c:pt>
                <c:pt idx="380">
                  <c:v>1.5799641662998826E-2</c:v>
                </c:pt>
                <c:pt idx="381">
                  <c:v>1.5564252189254935E-2</c:v>
                </c:pt>
                <c:pt idx="382">
                  <c:v>1.5557756321124569E-2</c:v>
                </c:pt>
                <c:pt idx="383">
                  <c:v>1.5503224603116785E-2</c:v>
                </c:pt>
                <c:pt idx="384">
                  <c:v>1.5287034692487884E-2</c:v>
                </c:pt>
                <c:pt idx="385">
                  <c:v>1.529498385862855E-2</c:v>
                </c:pt>
                <c:pt idx="386">
                  <c:v>1.5292234425239712E-2</c:v>
                </c:pt>
                <c:pt idx="387">
                  <c:v>1.5207399832075785E-2</c:v>
                </c:pt>
                <c:pt idx="388">
                  <c:v>1.5207912619710896E-2</c:v>
                </c:pt>
                <c:pt idx="389">
                  <c:v>1.4921667995656135E-2</c:v>
                </c:pt>
                <c:pt idx="390">
                  <c:v>1.4984821127152085E-2</c:v>
                </c:pt>
                <c:pt idx="391">
                  <c:v>1.5099589114534807E-2</c:v>
                </c:pt>
                <c:pt idx="392">
                  <c:v>1.505598776400212E-2</c:v>
                </c:pt>
                <c:pt idx="393">
                  <c:v>1.5055443110572437E-2</c:v>
                </c:pt>
                <c:pt idx="394">
                  <c:v>1.5051702189993165E-2</c:v>
                </c:pt>
                <c:pt idx="395">
                  <c:v>1.4996548980778781E-2</c:v>
                </c:pt>
                <c:pt idx="396">
                  <c:v>1.4881510918459477E-2</c:v>
                </c:pt>
                <c:pt idx="397">
                  <c:v>1.4900157836559694E-2</c:v>
                </c:pt>
                <c:pt idx="398">
                  <c:v>1.4909609514731687E-2</c:v>
                </c:pt>
                <c:pt idx="399">
                  <c:v>1.488506053493098E-2</c:v>
                </c:pt>
                <c:pt idx="400">
                  <c:v>1.4829958806511299E-2</c:v>
                </c:pt>
                <c:pt idx="401">
                  <c:v>1.4732601515933672E-2</c:v>
                </c:pt>
                <c:pt idx="402">
                  <c:v>1.455994403754091E-2</c:v>
                </c:pt>
                <c:pt idx="403">
                  <c:v>1.406814918423601E-2</c:v>
                </c:pt>
                <c:pt idx="404">
                  <c:v>1.3994776226703363E-2</c:v>
                </c:pt>
                <c:pt idx="405">
                  <c:v>1.4088631504695503E-2</c:v>
                </c:pt>
                <c:pt idx="406">
                  <c:v>1.4077528277509181E-2</c:v>
                </c:pt>
                <c:pt idx="407">
                  <c:v>1.4089813644574692E-2</c:v>
                </c:pt>
                <c:pt idx="408">
                  <c:v>1.3981971702409021E-2</c:v>
                </c:pt>
                <c:pt idx="409">
                  <c:v>1.4016134560242663E-2</c:v>
                </c:pt>
                <c:pt idx="410">
                  <c:v>1.4019519785329204E-2</c:v>
                </c:pt>
                <c:pt idx="411">
                  <c:v>1.4017272723257162E-2</c:v>
                </c:pt>
                <c:pt idx="412">
                  <c:v>1.398946582376019E-2</c:v>
                </c:pt>
                <c:pt idx="413">
                  <c:v>1.3993666489044083E-2</c:v>
                </c:pt>
                <c:pt idx="414">
                  <c:v>1.3995435430002657E-2</c:v>
                </c:pt>
                <c:pt idx="415">
                  <c:v>1.3982268233867884E-2</c:v>
                </c:pt>
                <c:pt idx="416">
                  <c:v>1.394782153601095E-2</c:v>
                </c:pt>
                <c:pt idx="417">
                  <c:v>1.394269673746344E-2</c:v>
                </c:pt>
                <c:pt idx="418">
                  <c:v>1.3977669888435145E-2</c:v>
                </c:pt>
                <c:pt idx="419">
                  <c:v>1.3848073714091873E-2</c:v>
                </c:pt>
                <c:pt idx="420">
                  <c:v>1.3823828904214814E-2</c:v>
                </c:pt>
                <c:pt idx="421">
                  <c:v>1.3775140395371295E-2</c:v>
                </c:pt>
                <c:pt idx="422">
                  <c:v>1.374039524904472E-2</c:v>
                </c:pt>
                <c:pt idx="423">
                  <c:v>1.3845134576474108E-2</c:v>
                </c:pt>
                <c:pt idx="424">
                  <c:v>1.3840976318530871E-2</c:v>
                </c:pt>
                <c:pt idx="425">
                  <c:v>1.3761218802801586E-2</c:v>
                </c:pt>
                <c:pt idx="426">
                  <c:v>1.3755957390985342E-2</c:v>
                </c:pt>
                <c:pt idx="427">
                  <c:v>1.3910811449836146E-2</c:v>
                </c:pt>
                <c:pt idx="428">
                  <c:v>1.3910225296149209E-2</c:v>
                </c:pt>
                <c:pt idx="429">
                  <c:v>1.3861326176963337E-2</c:v>
                </c:pt>
                <c:pt idx="430">
                  <c:v>1.3827761991947437E-2</c:v>
                </c:pt>
                <c:pt idx="431">
                  <c:v>1.3570052652547231E-2</c:v>
                </c:pt>
                <c:pt idx="432">
                  <c:v>1.3306932363569373E-2</c:v>
                </c:pt>
                <c:pt idx="433">
                  <c:v>1.3327893091550674E-2</c:v>
                </c:pt>
                <c:pt idx="434">
                  <c:v>1.3192159152347022E-2</c:v>
                </c:pt>
                <c:pt idx="435">
                  <c:v>1.3081920861493996E-2</c:v>
                </c:pt>
                <c:pt idx="436">
                  <c:v>1.3135593656837212E-2</c:v>
                </c:pt>
                <c:pt idx="437">
                  <c:v>1.2836560393820711E-2</c:v>
                </c:pt>
                <c:pt idx="438">
                  <c:v>1.2815314447062883E-2</c:v>
                </c:pt>
                <c:pt idx="439">
                  <c:v>1.2757816461593975E-2</c:v>
                </c:pt>
                <c:pt idx="440">
                  <c:v>1.2778085382498073E-2</c:v>
                </c:pt>
                <c:pt idx="441">
                  <c:v>1.2773485586013024E-2</c:v>
                </c:pt>
                <c:pt idx="442">
                  <c:v>1.2929014041955749E-2</c:v>
                </c:pt>
                <c:pt idx="443">
                  <c:v>1.2689386018112854E-2</c:v>
                </c:pt>
                <c:pt idx="444">
                  <c:v>1.2603362817979807E-2</c:v>
                </c:pt>
                <c:pt idx="445">
                  <c:v>1.2377071658122048E-2</c:v>
                </c:pt>
                <c:pt idx="446">
                  <c:v>1.2467209957959743E-2</c:v>
                </c:pt>
                <c:pt idx="447">
                  <c:v>1.2463227590752485E-2</c:v>
                </c:pt>
                <c:pt idx="448">
                  <c:v>1.2252695260006217E-2</c:v>
                </c:pt>
                <c:pt idx="449">
                  <c:v>1.2272593066704966E-2</c:v>
                </c:pt>
                <c:pt idx="450">
                  <c:v>1.2546894587535658E-2</c:v>
                </c:pt>
                <c:pt idx="451">
                  <c:v>1.2513917046429495E-2</c:v>
                </c:pt>
                <c:pt idx="452">
                  <c:v>1.2249651187424864E-2</c:v>
                </c:pt>
                <c:pt idx="453">
                  <c:v>1.2774102157086846E-2</c:v>
                </c:pt>
                <c:pt idx="454">
                  <c:v>1.275106676758945E-2</c:v>
                </c:pt>
                <c:pt idx="455">
                  <c:v>1.2702044497609821E-2</c:v>
                </c:pt>
                <c:pt idx="456">
                  <c:v>1.2817791156589004E-2</c:v>
                </c:pt>
                <c:pt idx="457">
                  <c:v>1.2517242600611083E-2</c:v>
                </c:pt>
                <c:pt idx="458">
                  <c:v>1.2559826309911495E-2</c:v>
                </c:pt>
                <c:pt idx="459">
                  <c:v>1.2559624379841214E-2</c:v>
                </c:pt>
                <c:pt idx="460">
                  <c:v>1.2551072404023221E-2</c:v>
                </c:pt>
                <c:pt idx="461">
                  <c:v>1.2594000398936803E-2</c:v>
                </c:pt>
                <c:pt idx="462">
                  <c:v>1.1824264403951106E-2</c:v>
                </c:pt>
                <c:pt idx="463">
                  <c:v>1.1845209392498179E-2</c:v>
                </c:pt>
                <c:pt idx="464">
                  <c:v>1.1896471326249476E-2</c:v>
                </c:pt>
                <c:pt idx="465">
                  <c:v>1.1600237151408996E-2</c:v>
                </c:pt>
                <c:pt idx="466">
                  <c:v>1.1613516702440435E-2</c:v>
                </c:pt>
                <c:pt idx="467">
                  <c:v>1.1609907085129212E-2</c:v>
                </c:pt>
                <c:pt idx="468">
                  <c:v>1.1720384793959239E-2</c:v>
                </c:pt>
                <c:pt idx="469">
                  <c:v>1.1622981860973512E-2</c:v>
                </c:pt>
                <c:pt idx="470">
                  <c:v>1.1623138028013277E-2</c:v>
                </c:pt>
                <c:pt idx="471">
                  <c:v>1.1649933344688397E-2</c:v>
                </c:pt>
                <c:pt idx="472">
                  <c:v>1.1606674321060242E-2</c:v>
                </c:pt>
                <c:pt idx="473">
                  <c:v>1.1439669233477216E-2</c:v>
                </c:pt>
                <c:pt idx="474">
                  <c:v>1.1545549543694113E-2</c:v>
                </c:pt>
                <c:pt idx="475">
                  <c:v>1.1182277776656889E-2</c:v>
                </c:pt>
                <c:pt idx="476">
                  <c:v>1.1194876509861165E-2</c:v>
                </c:pt>
                <c:pt idx="477">
                  <c:v>1.1212322941120579E-2</c:v>
                </c:pt>
                <c:pt idx="478">
                  <c:v>1.126407861389638E-2</c:v>
                </c:pt>
                <c:pt idx="479">
                  <c:v>1.1182970767899255E-2</c:v>
                </c:pt>
                <c:pt idx="480">
                  <c:v>1.1157373682985439E-2</c:v>
                </c:pt>
                <c:pt idx="481">
                  <c:v>1.1153964944580749E-2</c:v>
                </c:pt>
                <c:pt idx="482">
                  <c:v>1.1550466502841621E-2</c:v>
                </c:pt>
                <c:pt idx="483">
                  <c:v>1.1515430608879945E-2</c:v>
                </c:pt>
                <c:pt idx="484">
                  <c:v>1.1543008490872508E-2</c:v>
                </c:pt>
                <c:pt idx="485">
                  <c:v>1.1694106402290457E-2</c:v>
                </c:pt>
                <c:pt idx="486">
                  <c:v>1.191914326663375E-2</c:v>
                </c:pt>
                <c:pt idx="487">
                  <c:v>1.177790677044019E-2</c:v>
                </c:pt>
                <c:pt idx="488">
                  <c:v>1.176103742793371E-2</c:v>
                </c:pt>
                <c:pt idx="489">
                  <c:v>1.1761521842638836E-2</c:v>
                </c:pt>
                <c:pt idx="490">
                  <c:v>1.1740376155796385E-2</c:v>
                </c:pt>
                <c:pt idx="491">
                  <c:v>1.1595809096313608E-2</c:v>
                </c:pt>
                <c:pt idx="492">
                  <c:v>1.1620587275333719E-2</c:v>
                </c:pt>
                <c:pt idx="493">
                  <c:v>1.1603124616900764E-2</c:v>
                </c:pt>
                <c:pt idx="494">
                  <c:v>1.1601760701872072E-2</c:v>
                </c:pt>
                <c:pt idx="495">
                  <c:v>1.1577302726332143E-2</c:v>
                </c:pt>
                <c:pt idx="496">
                  <c:v>1.1551914780803918E-2</c:v>
                </c:pt>
                <c:pt idx="497">
                  <c:v>1.1506607380043133E-2</c:v>
                </c:pt>
                <c:pt idx="498">
                  <c:v>1.149397577682959E-2</c:v>
                </c:pt>
                <c:pt idx="499">
                  <c:v>1.1440763511254509E-2</c:v>
                </c:pt>
                <c:pt idx="500">
                  <c:v>1.1469138264519819E-2</c:v>
                </c:pt>
                <c:pt idx="501">
                  <c:v>1.1389958199479602E-2</c:v>
                </c:pt>
                <c:pt idx="502">
                  <c:v>1.1430012247538935E-2</c:v>
                </c:pt>
                <c:pt idx="503">
                  <c:v>1.1702072453575359E-2</c:v>
                </c:pt>
                <c:pt idx="504">
                  <c:v>1.1622844807774044E-2</c:v>
                </c:pt>
                <c:pt idx="505">
                  <c:v>1.1456926733084429E-2</c:v>
                </c:pt>
                <c:pt idx="506">
                  <c:v>1.1509438412255742E-2</c:v>
                </c:pt>
                <c:pt idx="507">
                  <c:v>1.1526717532082072E-2</c:v>
                </c:pt>
                <c:pt idx="508">
                  <c:v>1.1526501210232553E-2</c:v>
                </c:pt>
                <c:pt idx="509">
                  <c:v>1.1646889906907138E-2</c:v>
                </c:pt>
                <c:pt idx="510">
                  <c:v>1.1723845678329046E-2</c:v>
                </c:pt>
                <c:pt idx="511">
                  <c:v>1.2539027794587876E-2</c:v>
                </c:pt>
                <c:pt idx="512">
                  <c:v>1.2521409561090014E-2</c:v>
                </c:pt>
                <c:pt idx="513">
                  <c:v>1.2517216058257402E-2</c:v>
                </c:pt>
                <c:pt idx="514">
                  <c:v>1.238455535782948E-2</c:v>
                </c:pt>
                <c:pt idx="515">
                  <c:v>1.241614235369513E-2</c:v>
                </c:pt>
                <c:pt idx="516">
                  <c:v>1.2442670984208986E-2</c:v>
                </c:pt>
                <c:pt idx="517">
                  <c:v>1.2436328915883437E-2</c:v>
                </c:pt>
                <c:pt idx="518">
                  <c:v>1.2399573474790627E-2</c:v>
                </c:pt>
                <c:pt idx="519">
                  <c:v>1.2477899584836229E-2</c:v>
                </c:pt>
                <c:pt idx="520">
                  <c:v>1.2499078917628716E-2</c:v>
                </c:pt>
                <c:pt idx="521">
                  <c:v>1.2499354364785668E-2</c:v>
                </c:pt>
                <c:pt idx="522">
                  <c:v>1.2470363722853347E-2</c:v>
                </c:pt>
                <c:pt idx="523">
                  <c:v>1.244443568548555E-2</c:v>
                </c:pt>
                <c:pt idx="524">
                  <c:v>1.244449391207819E-2</c:v>
                </c:pt>
                <c:pt idx="525">
                  <c:v>1.238734803526538E-2</c:v>
                </c:pt>
                <c:pt idx="526">
                  <c:v>1.2387700764387595E-2</c:v>
                </c:pt>
                <c:pt idx="527">
                  <c:v>1.2131705400648287E-2</c:v>
                </c:pt>
                <c:pt idx="528">
                  <c:v>1.2139111096936259E-2</c:v>
                </c:pt>
                <c:pt idx="529">
                  <c:v>1.2165252198400724E-2</c:v>
                </c:pt>
                <c:pt idx="530">
                  <c:v>1.216144436168445E-2</c:v>
                </c:pt>
                <c:pt idx="531">
                  <c:v>1.2190972853138091E-2</c:v>
                </c:pt>
                <c:pt idx="532">
                  <c:v>1.2168870644207854E-2</c:v>
                </c:pt>
                <c:pt idx="533">
                  <c:v>1.2143969359968525E-2</c:v>
                </c:pt>
                <c:pt idx="534">
                  <c:v>1.2393695260664427E-2</c:v>
                </c:pt>
                <c:pt idx="535">
                  <c:v>1.2477431761897044E-2</c:v>
                </c:pt>
                <c:pt idx="536">
                  <c:v>1.2814430515569188E-2</c:v>
                </c:pt>
                <c:pt idx="537">
                  <c:v>1.2862344182455776E-2</c:v>
                </c:pt>
                <c:pt idx="538">
                  <c:v>1.293651016684574E-2</c:v>
                </c:pt>
                <c:pt idx="539">
                  <c:v>1.3029168195384161E-2</c:v>
                </c:pt>
                <c:pt idx="540">
                  <c:v>1.3019027302657369E-2</c:v>
                </c:pt>
                <c:pt idx="541">
                  <c:v>1.3103540469243112E-2</c:v>
                </c:pt>
                <c:pt idx="542">
                  <c:v>1.2988123366061814E-2</c:v>
                </c:pt>
                <c:pt idx="543">
                  <c:v>1.3258675663581887E-2</c:v>
                </c:pt>
                <c:pt idx="544">
                  <c:v>1.3589725221115677E-2</c:v>
                </c:pt>
                <c:pt idx="545">
                  <c:v>1.3565165001451355E-2</c:v>
                </c:pt>
                <c:pt idx="546">
                  <c:v>1.3481648831725694E-2</c:v>
                </c:pt>
                <c:pt idx="547">
                  <c:v>1.388297682700735E-2</c:v>
                </c:pt>
                <c:pt idx="548">
                  <c:v>1.4282382262526696E-2</c:v>
                </c:pt>
                <c:pt idx="549">
                  <c:v>1.4371485272629584E-2</c:v>
                </c:pt>
                <c:pt idx="550">
                  <c:v>1.4222838502205831E-2</c:v>
                </c:pt>
                <c:pt idx="551">
                  <c:v>1.4284066298563974E-2</c:v>
                </c:pt>
                <c:pt idx="552">
                  <c:v>1.4323919010479885E-2</c:v>
                </c:pt>
                <c:pt idx="553">
                  <c:v>1.4328453559470938E-2</c:v>
                </c:pt>
                <c:pt idx="554">
                  <c:v>1.4988060268648126E-2</c:v>
                </c:pt>
                <c:pt idx="555">
                  <c:v>1.4892855350311833E-2</c:v>
                </c:pt>
                <c:pt idx="556">
                  <c:v>1.4837490832507358E-2</c:v>
                </c:pt>
                <c:pt idx="557">
                  <c:v>1.5051759060951712E-2</c:v>
                </c:pt>
                <c:pt idx="558">
                  <c:v>1.5091563024308906E-2</c:v>
                </c:pt>
                <c:pt idx="559">
                  <c:v>1.5806880274293344E-2</c:v>
                </c:pt>
                <c:pt idx="560">
                  <c:v>1.5853796854556255E-2</c:v>
                </c:pt>
                <c:pt idx="561">
                  <c:v>1.5880933649636119E-2</c:v>
                </c:pt>
                <c:pt idx="562">
                  <c:v>1.5983782960894907E-2</c:v>
                </c:pt>
                <c:pt idx="563">
                  <c:v>1.6014664425536208E-2</c:v>
                </c:pt>
                <c:pt idx="564">
                  <c:v>1.6029039576902712E-2</c:v>
                </c:pt>
                <c:pt idx="565">
                  <c:v>1.613710155375752E-2</c:v>
                </c:pt>
                <c:pt idx="566">
                  <c:v>1.6425028566792198E-2</c:v>
                </c:pt>
                <c:pt idx="567">
                  <c:v>1.6591968974805471E-2</c:v>
                </c:pt>
                <c:pt idx="568">
                  <c:v>1.7453675000786803E-2</c:v>
                </c:pt>
                <c:pt idx="569">
                  <c:v>1.7453717052859561E-2</c:v>
                </c:pt>
                <c:pt idx="570">
                  <c:v>1.8005940544121121E-2</c:v>
                </c:pt>
                <c:pt idx="571">
                  <c:v>1.801702443660462E-2</c:v>
                </c:pt>
                <c:pt idx="572">
                  <c:v>1.8026516077120365E-2</c:v>
                </c:pt>
                <c:pt idx="573">
                  <c:v>1.7985009052737842E-2</c:v>
                </c:pt>
                <c:pt idx="574">
                  <c:v>1.8209924274613237E-2</c:v>
                </c:pt>
                <c:pt idx="575">
                  <c:v>1.8209028497953993E-2</c:v>
                </c:pt>
                <c:pt idx="576">
                  <c:v>1.822866697485049E-2</c:v>
                </c:pt>
                <c:pt idx="577">
                  <c:v>1.8172462744315672E-2</c:v>
                </c:pt>
                <c:pt idx="578">
                  <c:v>1.819035345915801E-2</c:v>
                </c:pt>
                <c:pt idx="579">
                  <c:v>1.8163710307776325E-2</c:v>
                </c:pt>
                <c:pt idx="580">
                  <c:v>1.815003977097699E-2</c:v>
                </c:pt>
                <c:pt idx="581">
                  <c:v>1.8125291598631826E-2</c:v>
                </c:pt>
                <c:pt idx="582">
                  <c:v>1.8614840659168453E-2</c:v>
                </c:pt>
                <c:pt idx="583">
                  <c:v>1.8718369729698165E-2</c:v>
                </c:pt>
                <c:pt idx="584">
                  <c:v>1.940614996118372E-2</c:v>
                </c:pt>
                <c:pt idx="585">
                  <c:v>1.9481761458871091E-2</c:v>
                </c:pt>
                <c:pt idx="586">
                  <c:v>1.9486440190176705E-2</c:v>
                </c:pt>
                <c:pt idx="587">
                  <c:v>1.9502770323382882E-2</c:v>
                </c:pt>
                <c:pt idx="588">
                  <c:v>1.9568759429860139E-2</c:v>
                </c:pt>
                <c:pt idx="589">
                  <c:v>1.9532558284153533E-2</c:v>
                </c:pt>
                <c:pt idx="590">
                  <c:v>1.9654095374618888E-2</c:v>
                </c:pt>
                <c:pt idx="591">
                  <c:v>1.9649275922758298E-2</c:v>
                </c:pt>
                <c:pt idx="592">
                  <c:v>1.9713630775737311E-2</c:v>
                </c:pt>
                <c:pt idx="593">
                  <c:v>2.0365974380859148E-2</c:v>
                </c:pt>
                <c:pt idx="594">
                  <c:v>2.0409763994948728E-2</c:v>
                </c:pt>
                <c:pt idx="595">
                  <c:v>2.0408782355023095E-2</c:v>
                </c:pt>
                <c:pt idx="596">
                  <c:v>2.0412516449874133E-2</c:v>
                </c:pt>
                <c:pt idx="597">
                  <c:v>2.0430050482767626E-2</c:v>
                </c:pt>
                <c:pt idx="598">
                  <c:v>2.0706078541469265E-2</c:v>
                </c:pt>
                <c:pt idx="599">
                  <c:v>2.093600961349756E-2</c:v>
                </c:pt>
                <c:pt idx="600">
                  <c:v>2.1001431701062809E-2</c:v>
                </c:pt>
                <c:pt idx="601">
                  <c:v>2.1036944097960978E-2</c:v>
                </c:pt>
                <c:pt idx="602">
                  <c:v>2.0885098985945413E-2</c:v>
                </c:pt>
                <c:pt idx="603">
                  <c:v>2.1066730240681081E-2</c:v>
                </c:pt>
                <c:pt idx="604">
                  <c:v>2.1060945218110839E-2</c:v>
                </c:pt>
                <c:pt idx="605">
                  <c:v>2.1136485539567876E-2</c:v>
                </c:pt>
                <c:pt idx="606">
                  <c:v>2.1146176389886882E-2</c:v>
                </c:pt>
                <c:pt idx="607">
                  <c:v>2.1218919269268329E-2</c:v>
                </c:pt>
                <c:pt idx="608">
                  <c:v>2.1402604719867609E-2</c:v>
                </c:pt>
                <c:pt idx="609">
                  <c:v>2.1359936726666223E-2</c:v>
                </c:pt>
                <c:pt idx="610">
                  <c:v>2.1125369689459505E-2</c:v>
                </c:pt>
                <c:pt idx="611">
                  <c:v>2.117263621125063E-2</c:v>
                </c:pt>
                <c:pt idx="612">
                  <c:v>2.1769887927757411E-2</c:v>
                </c:pt>
                <c:pt idx="613">
                  <c:v>2.178373352153554E-2</c:v>
                </c:pt>
                <c:pt idx="614">
                  <c:v>2.1923733376081885E-2</c:v>
                </c:pt>
                <c:pt idx="615">
                  <c:v>2.2277038801919596E-2</c:v>
                </c:pt>
                <c:pt idx="616">
                  <c:v>2.2290541031839618E-2</c:v>
                </c:pt>
                <c:pt idx="617">
                  <c:v>2.2291720563948514E-2</c:v>
                </c:pt>
                <c:pt idx="618">
                  <c:v>2.2257092556707006E-2</c:v>
                </c:pt>
                <c:pt idx="619">
                  <c:v>2.2334347739577511E-2</c:v>
                </c:pt>
                <c:pt idx="620">
                  <c:v>2.2347561973529186E-2</c:v>
                </c:pt>
                <c:pt idx="621">
                  <c:v>2.2497939076840025E-2</c:v>
                </c:pt>
                <c:pt idx="622">
                  <c:v>2.2644155991164684E-2</c:v>
                </c:pt>
                <c:pt idx="623">
                  <c:v>2.2665898281562086E-2</c:v>
                </c:pt>
                <c:pt idx="624">
                  <c:v>2.2708484972391661E-2</c:v>
                </c:pt>
                <c:pt idx="625">
                  <c:v>2.333299782489107E-2</c:v>
                </c:pt>
                <c:pt idx="626">
                  <c:v>2.3973586307468459E-2</c:v>
                </c:pt>
                <c:pt idx="627">
                  <c:v>2.4711358786706782E-2</c:v>
                </c:pt>
                <c:pt idx="628">
                  <c:v>2.4698649943197808E-2</c:v>
                </c:pt>
                <c:pt idx="629">
                  <c:v>2.4737493284706244E-2</c:v>
                </c:pt>
                <c:pt idx="630">
                  <c:v>2.5126125950308355E-2</c:v>
                </c:pt>
                <c:pt idx="631">
                  <c:v>2.5381700032028835E-2</c:v>
                </c:pt>
                <c:pt idx="632">
                  <c:v>2.5383271515973842E-2</c:v>
                </c:pt>
                <c:pt idx="633">
                  <c:v>2.5656097039596908E-2</c:v>
                </c:pt>
                <c:pt idx="634">
                  <c:v>2.5621221657269953E-2</c:v>
                </c:pt>
                <c:pt idx="635">
                  <c:v>2.5486081017612603E-2</c:v>
                </c:pt>
                <c:pt idx="636">
                  <c:v>2.5848310571798174E-2</c:v>
                </c:pt>
                <c:pt idx="637">
                  <c:v>2.5820274282214291E-2</c:v>
                </c:pt>
                <c:pt idx="638">
                  <c:v>2.5788524420642583E-2</c:v>
                </c:pt>
                <c:pt idx="639">
                  <c:v>2.5765294000510357E-2</c:v>
                </c:pt>
                <c:pt idx="640">
                  <c:v>2.5886283008548502E-2</c:v>
                </c:pt>
                <c:pt idx="641">
                  <c:v>2.5931305247738123E-2</c:v>
                </c:pt>
                <c:pt idx="642">
                  <c:v>2.5822869201460076E-2</c:v>
                </c:pt>
                <c:pt idx="643">
                  <c:v>2.5653723365076053E-2</c:v>
                </c:pt>
                <c:pt idx="644">
                  <c:v>2.5685744357080306E-2</c:v>
                </c:pt>
                <c:pt idx="645">
                  <c:v>2.5724622232163662E-2</c:v>
                </c:pt>
                <c:pt idx="646">
                  <c:v>2.550653313356464E-2</c:v>
                </c:pt>
                <c:pt idx="647">
                  <c:v>2.5637011276402156E-2</c:v>
                </c:pt>
                <c:pt idx="648">
                  <c:v>2.5577316157494815E-2</c:v>
                </c:pt>
                <c:pt idx="649">
                  <c:v>2.5532854772017513E-2</c:v>
                </c:pt>
                <c:pt idx="650">
                  <c:v>2.5488194059988499E-2</c:v>
                </c:pt>
                <c:pt idx="651">
                  <c:v>2.5479975710791324E-2</c:v>
                </c:pt>
                <c:pt idx="652">
                  <c:v>2.5213308930628574E-2</c:v>
                </c:pt>
                <c:pt idx="653">
                  <c:v>2.4950586531824543E-2</c:v>
                </c:pt>
                <c:pt idx="654">
                  <c:v>2.497770710734399E-2</c:v>
                </c:pt>
                <c:pt idx="655">
                  <c:v>2.4929653038953017E-2</c:v>
                </c:pt>
                <c:pt idx="656">
                  <c:v>2.4786763392115545E-2</c:v>
                </c:pt>
                <c:pt idx="657">
                  <c:v>2.4842243238299557E-2</c:v>
                </c:pt>
                <c:pt idx="658">
                  <c:v>2.4835113157205057E-2</c:v>
                </c:pt>
                <c:pt idx="659">
                  <c:v>2.4377671211905153E-2</c:v>
                </c:pt>
                <c:pt idx="660">
                  <c:v>2.4329203710151823E-2</c:v>
                </c:pt>
                <c:pt idx="661">
                  <c:v>2.431443294996256E-2</c:v>
                </c:pt>
                <c:pt idx="662">
                  <c:v>2.422327975193056E-2</c:v>
                </c:pt>
                <c:pt idx="663">
                  <c:v>2.4159897539541397E-2</c:v>
                </c:pt>
                <c:pt idx="664">
                  <c:v>2.4149619041158633E-2</c:v>
                </c:pt>
                <c:pt idx="665">
                  <c:v>2.4093927847733926E-2</c:v>
                </c:pt>
                <c:pt idx="666">
                  <c:v>2.3904739224839204E-2</c:v>
                </c:pt>
                <c:pt idx="667">
                  <c:v>2.3731999097575059E-2</c:v>
                </c:pt>
                <c:pt idx="668">
                  <c:v>2.3139596411549685E-2</c:v>
                </c:pt>
                <c:pt idx="669">
                  <c:v>2.3176515887652051E-2</c:v>
                </c:pt>
                <c:pt idx="670">
                  <c:v>2.2816418394652201E-2</c:v>
                </c:pt>
                <c:pt idx="671">
                  <c:v>2.30199873965144E-2</c:v>
                </c:pt>
                <c:pt idx="672">
                  <c:v>2.2887528578519195E-2</c:v>
                </c:pt>
                <c:pt idx="673">
                  <c:v>2.3132151298372768E-2</c:v>
                </c:pt>
                <c:pt idx="674">
                  <c:v>2.3082711397516959E-2</c:v>
                </c:pt>
                <c:pt idx="675">
                  <c:v>2.3371400303442723E-2</c:v>
                </c:pt>
                <c:pt idx="676">
                  <c:v>2.3376731019129769E-2</c:v>
                </c:pt>
                <c:pt idx="677">
                  <c:v>2.3458459667974187E-2</c:v>
                </c:pt>
                <c:pt idx="678">
                  <c:v>2.3474628763559695E-2</c:v>
                </c:pt>
                <c:pt idx="679">
                  <c:v>2.3551709814154654E-2</c:v>
                </c:pt>
                <c:pt idx="680">
                  <c:v>2.355129537193704E-2</c:v>
                </c:pt>
                <c:pt idx="681">
                  <c:v>2.3360896755497483E-2</c:v>
                </c:pt>
                <c:pt idx="682">
                  <c:v>2.2975912530678919E-2</c:v>
                </c:pt>
                <c:pt idx="683">
                  <c:v>2.3000232413099782E-2</c:v>
                </c:pt>
                <c:pt idx="684">
                  <c:v>2.2344629363468239E-2</c:v>
                </c:pt>
                <c:pt idx="685">
                  <c:v>2.2169431002846865E-2</c:v>
                </c:pt>
                <c:pt idx="686">
                  <c:v>2.2210304500664725E-2</c:v>
                </c:pt>
                <c:pt idx="687">
                  <c:v>2.2195997775223478E-2</c:v>
                </c:pt>
                <c:pt idx="688">
                  <c:v>2.2196577765010789E-2</c:v>
                </c:pt>
                <c:pt idx="689">
                  <c:v>2.2218874939470615E-2</c:v>
                </c:pt>
                <c:pt idx="690">
                  <c:v>2.2116461693443785E-2</c:v>
                </c:pt>
                <c:pt idx="691">
                  <c:v>2.2229916449949632E-2</c:v>
                </c:pt>
                <c:pt idx="692">
                  <c:v>2.2171301597751058E-2</c:v>
                </c:pt>
                <c:pt idx="693">
                  <c:v>2.1585969884191803E-2</c:v>
                </c:pt>
                <c:pt idx="694">
                  <c:v>2.1610794530949561E-2</c:v>
                </c:pt>
                <c:pt idx="695">
                  <c:v>2.1613127140413482E-2</c:v>
                </c:pt>
                <c:pt idx="696">
                  <c:v>2.1669530793168693E-2</c:v>
                </c:pt>
                <c:pt idx="697">
                  <c:v>2.1654308155304058E-2</c:v>
                </c:pt>
                <c:pt idx="698">
                  <c:v>2.1390707181503738E-2</c:v>
                </c:pt>
                <c:pt idx="699">
                  <c:v>2.1186289185621966E-2</c:v>
                </c:pt>
                <c:pt idx="700">
                  <c:v>2.1056926092659422E-2</c:v>
                </c:pt>
                <c:pt idx="701">
                  <c:v>2.1110204469539123E-2</c:v>
                </c:pt>
                <c:pt idx="702">
                  <c:v>2.1435278857803681E-2</c:v>
                </c:pt>
                <c:pt idx="703">
                  <c:v>2.1285357756555177E-2</c:v>
                </c:pt>
                <c:pt idx="704">
                  <c:v>2.1289053207567021E-2</c:v>
                </c:pt>
                <c:pt idx="705">
                  <c:v>2.1277428278957029E-2</c:v>
                </c:pt>
                <c:pt idx="706">
                  <c:v>2.1251105686949823E-2</c:v>
                </c:pt>
                <c:pt idx="707">
                  <c:v>2.118531013782329E-2</c:v>
                </c:pt>
                <c:pt idx="708">
                  <c:v>2.0878753831333335E-2</c:v>
                </c:pt>
                <c:pt idx="709">
                  <c:v>2.0937910901299723E-2</c:v>
                </c:pt>
                <c:pt idx="710">
                  <c:v>2.0724802453502413E-2</c:v>
                </c:pt>
                <c:pt idx="711">
                  <c:v>2.0669750005342331E-2</c:v>
                </c:pt>
                <c:pt idx="712">
                  <c:v>2.0045767809162132E-2</c:v>
                </c:pt>
                <c:pt idx="713">
                  <c:v>2.0030714441702294E-2</c:v>
                </c:pt>
                <c:pt idx="714">
                  <c:v>1.9859082124908698E-2</c:v>
                </c:pt>
                <c:pt idx="715">
                  <c:v>1.9449161818859906E-2</c:v>
                </c:pt>
                <c:pt idx="716">
                  <c:v>1.9432538667256843E-2</c:v>
                </c:pt>
                <c:pt idx="717">
                  <c:v>1.943982064523949E-2</c:v>
                </c:pt>
                <c:pt idx="718">
                  <c:v>1.9451615235918242E-2</c:v>
                </c:pt>
                <c:pt idx="719">
                  <c:v>1.9349986035098386E-2</c:v>
                </c:pt>
                <c:pt idx="720">
                  <c:v>1.9340564134320455E-2</c:v>
                </c:pt>
                <c:pt idx="721">
                  <c:v>1.9167212841780534E-2</c:v>
                </c:pt>
                <c:pt idx="722">
                  <c:v>1.8953683185984845E-2</c:v>
                </c:pt>
                <c:pt idx="723">
                  <c:v>1.8938340614436614E-2</c:v>
                </c:pt>
                <c:pt idx="724">
                  <c:v>1.888642059699731E-2</c:v>
                </c:pt>
                <c:pt idx="725">
                  <c:v>1.8117449860143957E-2</c:v>
                </c:pt>
                <c:pt idx="726">
                  <c:v>1.7268122974415528E-2</c:v>
                </c:pt>
                <c:pt idx="727">
                  <c:v>1.621603117533741E-2</c:v>
                </c:pt>
                <c:pt idx="728">
                  <c:v>1.6568202569140981E-2</c:v>
                </c:pt>
                <c:pt idx="729">
                  <c:v>1.6506351527597819E-2</c:v>
                </c:pt>
                <c:pt idx="730">
                  <c:v>1.5867903556154236E-2</c:v>
                </c:pt>
                <c:pt idx="731">
                  <c:v>1.5459110464533361E-2</c:v>
                </c:pt>
                <c:pt idx="732">
                  <c:v>1.5434118769847427E-2</c:v>
                </c:pt>
                <c:pt idx="733">
                  <c:v>1.4767993433293995E-2</c:v>
                </c:pt>
                <c:pt idx="734">
                  <c:v>1.4781866408991156E-2</c:v>
                </c:pt>
                <c:pt idx="735">
                  <c:v>1.4707513383216854E-2</c:v>
                </c:pt>
                <c:pt idx="736">
                  <c:v>1.4000139736156218E-2</c:v>
                </c:pt>
                <c:pt idx="737">
                  <c:v>1.3979142248537911E-2</c:v>
                </c:pt>
                <c:pt idx="738">
                  <c:v>1.3950561612155901E-2</c:v>
                </c:pt>
                <c:pt idx="739">
                  <c:v>1.3896591556644652E-2</c:v>
                </c:pt>
                <c:pt idx="740">
                  <c:v>1.3586385062048026E-2</c:v>
                </c:pt>
                <c:pt idx="741">
                  <c:v>1.3461091802385194E-2</c:v>
                </c:pt>
                <c:pt idx="742">
                  <c:v>1.3834315191860687E-2</c:v>
                </c:pt>
                <c:pt idx="743">
                  <c:v>1.3844789318059348E-2</c:v>
                </c:pt>
                <c:pt idx="744">
                  <c:v>1.3837957302008954E-2</c:v>
                </c:pt>
                <c:pt idx="745">
                  <c:v>1.3751453665370193E-2</c:v>
                </c:pt>
                <c:pt idx="746">
                  <c:v>1.3760922779063735E-2</c:v>
                </c:pt>
                <c:pt idx="747">
                  <c:v>1.325515254107253E-2</c:v>
                </c:pt>
                <c:pt idx="748">
                  <c:v>1.3260034306462568E-2</c:v>
                </c:pt>
                <c:pt idx="749">
                  <c:v>1.3258097943926206E-2</c:v>
                </c:pt>
                <c:pt idx="750">
                  <c:v>1.3297059596391169E-2</c:v>
                </c:pt>
                <c:pt idx="751">
                  <c:v>1.3248127881708878E-2</c:v>
                </c:pt>
                <c:pt idx="752">
                  <c:v>1.3184063596350722E-2</c:v>
                </c:pt>
                <c:pt idx="753">
                  <c:v>1.2943892746255271E-2</c:v>
                </c:pt>
                <c:pt idx="754">
                  <c:v>1.2897117525000871E-2</c:v>
                </c:pt>
                <c:pt idx="755">
                  <c:v>1.2906845493230162E-2</c:v>
                </c:pt>
                <c:pt idx="756">
                  <c:v>1.2982670962886435E-2</c:v>
                </c:pt>
                <c:pt idx="757">
                  <c:v>1.2996288777516308E-2</c:v>
                </c:pt>
                <c:pt idx="758">
                  <c:v>1.2771202511829297E-2</c:v>
                </c:pt>
                <c:pt idx="759">
                  <c:v>1.2759591316408936E-2</c:v>
                </c:pt>
                <c:pt idx="760">
                  <c:v>1.2752908937498378E-2</c:v>
                </c:pt>
                <c:pt idx="761">
                  <c:v>1.2765027818323485E-2</c:v>
                </c:pt>
                <c:pt idx="762">
                  <c:v>1.2763674119175884E-2</c:v>
                </c:pt>
                <c:pt idx="763">
                  <c:v>1.2760836349693796E-2</c:v>
                </c:pt>
                <c:pt idx="764">
                  <c:v>1.2760770718486575E-2</c:v>
                </c:pt>
                <c:pt idx="765">
                  <c:v>1.2714072966231024E-2</c:v>
                </c:pt>
                <c:pt idx="766">
                  <c:v>1.2978623825458868E-2</c:v>
                </c:pt>
                <c:pt idx="767">
                  <c:v>1.3259449287618951E-2</c:v>
                </c:pt>
                <c:pt idx="768">
                  <c:v>1.3232969022438585E-2</c:v>
                </c:pt>
                <c:pt idx="769">
                  <c:v>1.3180952616244079E-2</c:v>
                </c:pt>
                <c:pt idx="770">
                  <c:v>1.3048210725205987E-2</c:v>
                </c:pt>
                <c:pt idx="771">
                  <c:v>1.2705774146716925E-2</c:v>
                </c:pt>
                <c:pt idx="772">
                  <c:v>1.271026240114927E-2</c:v>
                </c:pt>
                <c:pt idx="773">
                  <c:v>1.2221785605584142E-2</c:v>
                </c:pt>
                <c:pt idx="774">
                  <c:v>1.1986195765131998E-2</c:v>
                </c:pt>
                <c:pt idx="775">
                  <c:v>1.1398757275672968E-2</c:v>
                </c:pt>
                <c:pt idx="776">
                  <c:v>1.1346128889476123E-2</c:v>
                </c:pt>
                <c:pt idx="777">
                  <c:v>1.1222942890391526E-2</c:v>
                </c:pt>
                <c:pt idx="778">
                  <c:v>1.1515078621629928E-2</c:v>
                </c:pt>
                <c:pt idx="779">
                  <c:v>1.1329308535801783E-2</c:v>
                </c:pt>
                <c:pt idx="780">
                  <c:v>1.1334078675167438E-2</c:v>
                </c:pt>
                <c:pt idx="781">
                  <c:v>1.1334248107712002E-2</c:v>
                </c:pt>
                <c:pt idx="782">
                  <c:v>1.1325783945675766E-2</c:v>
                </c:pt>
                <c:pt idx="783">
                  <c:v>1.1051229434540141E-2</c:v>
                </c:pt>
                <c:pt idx="784">
                  <c:v>1.1059351142778558E-2</c:v>
                </c:pt>
                <c:pt idx="785">
                  <c:v>1.1039194505944625E-2</c:v>
                </c:pt>
                <c:pt idx="786">
                  <c:v>1.0955870139213661E-2</c:v>
                </c:pt>
                <c:pt idx="787">
                  <c:v>1.0959496530874942E-2</c:v>
                </c:pt>
                <c:pt idx="788">
                  <c:v>1.0846247666913221E-2</c:v>
                </c:pt>
                <c:pt idx="789">
                  <c:v>1.0804949374849722E-2</c:v>
                </c:pt>
                <c:pt idx="790">
                  <c:v>1.0799827692475193E-2</c:v>
                </c:pt>
                <c:pt idx="791">
                  <c:v>1.0549878570247806E-2</c:v>
                </c:pt>
                <c:pt idx="792">
                  <c:v>1.0549636297219472E-2</c:v>
                </c:pt>
                <c:pt idx="793">
                  <c:v>1.0536851625867658E-2</c:v>
                </c:pt>
                <c:pt idx="794">
                  <c:v>1.0396322644631922E-2</c:v>
                </c:pt>
                <c:pt idx="795">
                  <c:v>1.0556496530796685E-2</c:v>
                </c:pt>
                <c:pt idx="796">
                  <c:v>1.0433300705629147E-2</c:v>
                </c:pt>
                <c:pt idx="797">
                  <c:v>1.0480266177074362E-2</c:v>
                </c:pt>
                <c:pt idx="798">
                  <c:v>1.0477520109100405E-2</c:v>
                </c:pt>
                <c:pt idx="799">
                  <c:v>1.041162991245244E-2</c:v>
                </c:pt>
                <c:pt idx="800">
                  <c:v>1.0394994405147401E-2</c:v>
                </c:pt>
                <c:pt idx="801">
                  <c:v>1.020525909435227E-2</c:v>
                </c:pt>
                <c:pt idx="802">
                  <c:v>9.5204043692836571E-3</c:v>
                </c:pt>
                <c:pt idx="803">
                  <c:v>9.4590737475306278E-3</c:v>
                </c:pt>
                <c:pt idx="804">
                  <c:v>9.4815672054292914E-3</c:v>
                </c:pt>
                <c:pt idx="805">
                  <c:v>9.2759142007319793E-3</c:v>
                </c:pt>
                <c:pt idx="806">
                  <c:v>9.2743228575049245E-3</c:v>
                </c:pt>
                <c:pt idx="807">
                  <c:v>9.2607396054420182E-3</c:v>
                </c:pt>
                <c:pt idx="808">
                  <c:v>9.2258567100605305E-3</c:v>
                </c:pt>
                <c:pt idx="809">
                  <c:v>9.1641285321626288E-3</c:v>
                </c:pt>
                <c:pt idx="810">
                  <c:v>9.120086530320622E-3</c:v>
                </c:pt>
                <c:pt idx="811">
                  <c:v>9.1318325219840631E-3</c:v>
                </c:pt>
                <c:pt idx="812">
                  <c:v>9.1413555251081986E-3</c:v>
                </c:pt>
                <c:pt idx="813">
                  <c:v>9.142912531872811E-3</c:v>
                </c:pt>
                <c:pt idx="814">
                  <c:v>9.1431277570737379E-3</c:v>
                </c:pt>
                <c:pt idx="815">
                  <c:v>9.1428658797005017E-3</c:v>
                </c:pt>
                <c:pt idx="816">
                  <c:v>9.1407899277600405E-3</c:v>
                </c:pt>
                <c:pt idx="817">
                  <c:v>9.1526179564025232E-3</c:v>
                </c:pt>
                <c:pt idx="818">
                  <c:v>9.105852399761985E-3</c:v>
                </c:pt>
                <c:pt idx="819">
                  <c:v>9.5800155424705571E-3</c:v>
                </c:pt>
                <c:pt idx="820">
                  <c:v>9.7170055282127556E-3</c:v>
                </c:pt>
                <c:pt idx="821">
                  <c:v>9.7230392886286116E-3</c:v>
                </c:pt>
                <c:pt idx="822">
                  <c:v>9.6955112122872368E-3</c:v>
                </c:pt>
                <c:pt idx="823">
                  <c:v>9.6746090616918173E-3</c:v>
                </c:pt>
                <c:pt idx="824">
                  <c:v>9.6650373778813733E-3</c:v>
                </c:pt>
                <c:pt idx="825">
                  <c:v>9.676210813314455E-3</c:v>
                </c:pt>
                <c:pt idx="826">
                  <c:v>9.7712606572350237E-3</c:v>
                </c:pt>
                <c:pt idx="827">
                  <c:v>9.7348395844385049E-3</c:v>
                </c:pt>
                <c:pt idx="828">
                  <c:v>9.1401358969881476E-3</c:v>
                </c:pt>
                <c:pt idx="829">
                  <c:v>9.3128098161690993E-3</c:v>
                </c:pt>
                <c:pt idx="830">
                  <c:v>9.705546922568295E-3</c:v>
                </c:pt>
                <c:pt idx="831">
                  <c:v>9.7265280397894321E-3</c:v>
                </c:pt>
                <c:pt idx="832">
                  <c:v>9.7430505575153616E-3</c:v>
                </c:pt>
                <c:pt idx="833">
                  <c:v>9.7413707069185108E-3</c:v>
                </c:pt>
                <c:pt idx="834">
                  <c:v>9.7020314356935141E-3</c:v>
                </c:pt>
                <c:pt idx="835">
                  <c:v>9.6796141112872377E-3</c:v>
                </c:pt>
                <c:pt idx="836">
                  <c:v>9.7047631305975466E-3</c:v>
                </c:pt>
                <c:pt idx="837">
                  <c:v>9.8466796817991593E-3</c:v>
                </c:pt>
                <c:pt idx="838">
                  <c:v>9.8481308400951914E-3</c:v>
                </c:pt>
                <c:pt idx="839">
                  <c:v>9.8350990557347744E-3</c:v>
                </c:pt>
                <c:pt idx="840">
                  <c:v>9.8461979158095611E-3</c:v>
                </c:pt>
                <c:pt idx="841">
                  <c:v>1.0018847406489773E-2</c:v>
                </c:pt>
                <c:pt idx="842">
                  <c:v>9.4795710989014799E-3</c:v>
                </c:pt>
                <c:pt idx="843">
                  <c:v>9.4636907260699423E-3</c:v>
                </c:pt>
                <c:pt idx="844">
                  <c:v>9.3907520243762706E-3</c:v>
                </c:pt>
                <c:pt idx="845">
                  <c:v>9.4019701662454019E-3</c:v>
                </c:pt>
                <c:pt idx="846">
                  <c:v>9.3842387471496265E-3</c:v>
                </c:pt>
                <c:pt idx="847">
                  <c:v>9.2416359311352416E-3</c:v>
                </c:pt>
                <c:pt idx="848">
                  <c:v>9.2336959709131451E-3</c:v>
                </c:pt>
                <c:pt idx="849">
                  <c:v>9.4656250056046887E-3</c:v>
                </c:pt>
                <c:pt idx="850">
                  <c:v>9.8709225600190978E-3</c:v>
                </c:pt>
                <c:pt idx="851">
                  <c:v>9.9357229786998808E-3</c:v>
                </c:pt>
                <c:pt idx="852">
                  <c:v>9.9367254339327339E-3</c:v>
                </c:pt>
                <c:pt idx="853">
                  <c:v>1.0508308607773E-2</c:v>
                </c:pt>
                <c:pt idx="854">
                  <c:v>1.0516933197087722E-2</c:v>
                </c:pt>
                <c:pt idx="855">
                  <c:v>1.0523466696453838E-2</c:v>
                </c:pt>
                <c:pt idx="856">
                  <c:v>1.0443224562479918E-2</c:v>
                </c:pt>
                <c:pt idx="857">
                  <c:v>1.029481231831674E-2</c:v>
                </c:pt>
                <c:pt idx="858">
                  <c:v>1.0875906336212085E-2</c:v>
                </c:pt>
                <c:pt idx="859">
                  <c:v>1.0897008434168109E-2</c:v>
                </c:pt>
                <c:pt idx="860">
                  <c:v>1.0920693308838745E-2</c:v>
                </c:pt>
                <c:pt idx="861">
                  <c:v>1.0936654048272829E-2</c:v>
                </c:pt>
                <c:pt idx="862">
                  <c:v>1.0936581898706756E-2</c:v>
                </c:pt>
                <c:pt idx="863">
                  <c:v>1.0967608654050272E-2</c:v>
                </c:pt>
                <c:pt idx="864">
                  <c:v>1.1081363693121824E-2</c:v>
                </c:pt>
                <c:pt idx="865">
                  <c:v>1.1082071109561848E-2</c:v>
                </c:pt>
                <c:pt idx="866">
                  <c:v>1.0781638723769421E-2</c:v>
                </c:pt>
                <c:pt idx="867">
                  <c:v>1.0431040669859986E-2</c:v>
                </c:pt>
                <c:pt idx="868">
                  <c:v>1.0386745796514328E-2</c:v>
                </c:pt>
                <c:pt idx="869">
                  <c:v>1.0432159085089593E-2</c:v>
                </c:pt>
                <c:pt idx="870">
                  <c:v>1.0440943308601004E-2</c:v>
                </c:pt>
                <c:pt idx="871">
                  <c:v>1.0389105275360197E-2</c:v>
                </c:pt>
                <c:pt idx="872">
                  <c:v>1.0403187794915473E-2</c:v>
                </c:pt>
                <c:pt idx="873">
                  <c:v>1.0450473664143284E-2</c:v>
                </c:pt>
                <c:pt idx="874">
                  <c:v>1.0629559164079868E-2</c:v>
                </c:pt>
                <c:pt idx="875">
                  <c:v>1.0620179879284229E-2</c:v>
                </c:pt>
                <c:pt idx="876">
                  <c:v>1.0610087800693448E-2</c:v>
                </c:pt>
                <c:pt idx="877">
                  <c:v>1.0686197865782943E-2</c:v>
                </c:pt>
                <c:pt idx="878">
                  <c:v>1.0748471800376389E-2</c:v>
                </c:pt>
                <c:pt idx="879">
                  <c:v>1.0746205242146077E-2</c:v>
                </c:pt>
                <c:pt idx="880">
                  <c:v>1.0779143159402026E-2</c:v>
                </c:pt>
                <c:pt idx="881">
                  <c:v>1.0835571873711106E-2</c:v>
                </c:pt>
                <c:pt idx="882">
                  <c:v>1.0911301421554739E-2</c:v>
                </c:pt>
                <c:pt idx="883">
                  <c:v>1.094236214620988E-2</c:v>
                </c:pt>
                <c:pt idx="884">
                  <c:v>1.101012914080219E-2</c:v>
                </c:pt>
                <c:pt idx="885">
                  <c:v>1.1009949106825538E-2</c:v>
                </c:pt>
                <c:pt idx="886">
                  <c:v>1.1010121408426681E-2</c:v>
                </c:pt>
                <c:pt idx="887">
                  <c:v>1.1011493597467094E-2</c:v>
                </c:pt>
                <c:pt idx="888">
                  <c:v>1.1020294675899919E-2</c:v>
                </c:pt>
                <c:pt idx="889">
                  <c:v>1.1015916049057085E-2</c:v>
                </c:pt>
                <c:pt idx="890">
                  <c:v>1.1326275630465054E-2</c:v>
                </c:pt>
                <c:pt idx="891">
                  <c:v>1.1354060457118838E-2</c:v>
                </c:pt>
                <c:pt idx="892">
                  <c:v>1.1378391324490329E-2</c:v>
                </c:pt>
                <c:pt idx="893">
                  <c:v>1.1376173072121449E-2</c:v>
                </c:pt>
                <c:pt idx="894">
                  <c:v>1.1222210405769253E-2</c:v>
                </c:pt>
                <c:pt idx="895">
                  <c:v>1.1222075815683246E-2</c:v>
                </c:pt>
                <c:pt idx="896">
                  <c:v>1.1175907611501756E-2</c:v>
                </c:pt>
                <c:pt idx="897">
                  <c:v>1.117683376060555E-2</c:v>
                </c:pt>
                <c:pt idx="898">
                  <c:v>1.1180766036494934E-2</c:v>
                </c:pt>
                <c:pt idx="899">
                  <c:v>1.1179268588919178E-2</c:v>
                </c:pt>
                <c:pt idx="900">
                  <c:v>1.1199513305673888E-2</c:v>
                </c:pt>
                <c:pt idx="901">
                  <c:v>1.1182999105568931E-2</c:v>
                </c:pt>
                <c:pt idx="902">
                  <c:v>1.1308609352816825E-2</c:v>
                </c:pt>
                <c:pt idx="903">
                  <c:v>1.1277401508624593E-2</c:v>
                </c:pt>
                <c:pt idx="904">
                  <c:v>1.1279099615786542E-2</c:v>
                </c:pt>
                <c:pt idx="905">
                  <c:v>1.1279537628506637E-2</c:v>
                </c:pt>
                <c:pt idx="906">
                  <c:v>1.2033607045001442E-2</c:v>
                </c:pt>
                <c:pt idx="907">
                  <c:v>1.2304210584308918E-2</c:v>
                </c:pt>
                <c:pt idx="908">
                  <c:v>1.2296912945626326E-2</c:v>
                </c:pt>
                <c:pt idx="909">
                  <c:v>1.2324989047570309E-2</c:v>
                </c:pt>
                <c:pt idx="910">
                  <c:v>1.2347307048777905E-2</c:v>
                </c:pt>
                <c:pt idx="911">
                  <c:v>1.2413163444535334E-2</c:v>
                </c:pt>
                <c:pt idx="912">
                  <c:v>1.2408618979002738E-2</c:v>
                </c:pt>
                <c:pt idx="913">
                  <c:v>1.2408268654512217E-2</c:v>
                </c:pt>
                <c:pt idx="914">
                  <c:v>1.2413299512167627E-2</c:v>
                </c:pt>
                <c:pt idx="915">
                  <c:v>1.2510385683148459E-2</c:v>
                </c:pt>
                <c:pt idx="916">
                  <c:v>1.2485993743784389E-2</c:v>
                </c:pt>
                <c:pt idx="917">
                  <c:v>1.248727269865123E-2</c:v>
                </c:pt>
                <c:pt idx="918">
                  <c:v>1.2121762247663819E-2</c:v>
                </c:pt>
                <c:pt idx="919">
                  <c:v>1.2009341311736088E-2</c:v>
                </c:pt>
                <c:pt idx="920">
                  <c:v>1.2080069086666359E-2</c:v>
                </c:pt>
                <c:pt idx="921">
                  <c:v>1.2081633579805023E-2</c:v>
                </c:pt>
                <c:pt idx="922">
                  <c:v>1.2474411218754249E-2</c:v>
                </c:pt>
                <c:pt idx="923">
                  <c:v>1.2797567092018821E-2</c:v>
                </c:pt>
                <c:pt idx="924">
                  <c:v>1.2788460486399292E-2</c:v>
                </c:pt>
                <c:pt idx="925">
                  <c:v>1.2716377099203412E-2</c:v>
                </c:pt>
                <c:pt idx="926">
                  <c:v>1.2771278578429732E-2</c:v>
                </c:pt>
                <c:pt idx="927">
                  <c:v>1.2639079247910629E-2</c:v>
                </c:pt>
                <c:pt idx="928">
                  <c:v>1.2337200480329597E-2</c:v>
                </c:pt>
                <c:pt idx="929">
                  <c:v>1.2323209959348991E-2</c:v>
                </c:pt>
                <c:pt idx="930">
                  <c:v>1.2269590009320165E-2</c:v>
                </c:pt>
                <c:pt idx="931">
                  <c:v>1.2275226150888651E-2</c:v>
                </c:pt>
                <c:pt idx="932">
                  <c:v>1.2315235562982731E-2</c:v>
                </c:pt>
                <c:pt idx="933">
                  <c:v>1.2344095581658813E-2</c:v>
                </c:pt>
                <c:pt idx="934">
                  <c:v>1.2324308261412845E-2</c:v>
                </c:pt>
                <c:pt idx="935">
                  <c:v>1.2229330271345751E-2</c:v>
                </c:pt>
                <c:pt idx="936">
                  <c:v>1.2232433905973205E-2</c:v>
                </c:pt>
                <c:pt idx="937">
                  <c:v>1.2278690279831625E-2</c:v>
                </c:pt>
                <c:pt idx="938">
                  <c:v>1.2274377640762156E-2</c:v>
                </c:pt>
                <c:pt idx="939">
                  <c:v>1.2137833104062728E-2</c:v>
                </c:pt>
                <c:pt idx="940">
                  <c:v>1.2104723127846316E-2</c:v>
                </c:pt>
                <c:pt idx="941">
                  <c:v>1.2152026846412249E-2</c:v>
                </c:pt>
                <c:pt idx="942">
                  <c:v>1.220269393215488E-2</c:v>
                </c:pt>
                <c:pt idx="943">
                  <c:v>1.2195203493549743E-2</c:v>
                </c:pt>
                <c:pt idx="944">
                  <c:v>1.2204981559427759E-2</c:v>
                </c:pt>
                <c:pt idx="945">
                  <c:v>1.2145201073804027E-2</c:v>
                </c:pt>
                <c:pt idx="946">
                  <c:v>1.2181905820250579E-2</c:v>
                </c:pt>
                <c:pt idx="947">
                  <c:v>1.199008410091941E-2</c:v>
                </c:pt>
                <c:pt idx="948">
                  <c:v>1.1605511266998035E-2</c:v>
                </c:pt>
                <c:pt idx="949">
                  <c:v>1.1554565544914647E-2</c:v>
                </c:pt>
                <c:pt idx="950">
                  <c:v>1.1583051032561093E-2</c:v>
                </c:pt>
                <c:pt idx="951">
                  <c:v>1.1055511990722196E-2</c:v>
                </c:pt>
                <c:pt idx="952">
                  <c:v>1.1176035471401804E-2</c:v>
                </c:pt>
                <c:pt idx="953">
                  <c:v>1.1273511476124624E-2</c:v>
                </c:pt>
                <c:pt idx="954">
                  <c:v>1.1305020105706793E-2</c:v>
                </c:pt>
                <c:pt idx="955">
                  <c:v>1.1507201515635054E-2</c:v>
                </c:pt>
                <c:pt idx="956">
                  <c:v>1.1241778844945288E-2</c:v>
                </c:pt>
                <c:pt idx="957">
                  <c:v>1.1406971687784753E-2</c:v>
                </c:pt>
                <c:pt idx="958">
                  <c:v>1.1391982697383639E-2</c:v>
                </c:pt>
                <c:pt idx="959">
                  <c:v>1.1362479105990902E-2</c:v>
                </c:pt>
                <c:pt idx="960">
                  <c:v>1.1367601182666538E-2</c:v>
                </c:pt>
                <c:pt idx="961">
                  <c:v>1.1345474908392088E-2</c:v>
                </c:pt>
                <c:pt idx="962">
                  <c:v>1.1249705163584383E-2</c:v>
                </c:pt>
                <c:pt idx="963">
                  <c:v>1.1247494648200988E-2</c:v>
                </c:pt>
                <c:pt idx="964">
                  <c:v>1.1227575999461236E-2</c:v>
                </c:pt>
                <c:pt idx="965">
                  <c:v>1.1241722810213529E-2</c:v>
                </c:pt>
                <c:pt idx="966">
                  <c:v>1.124286576602619E-2</c:v>
                </c:pt>
                <c:pt idx="967">
                  <c:v>1.1187100677177863E-2</c:v>
                </c:pt>
                <c:pt idx="968">
                  <c:v>1.1187941868830101E-2</c:v>
                </c:pt>
                <c:pt idx="969">
                  <c:v>1.117457529549966E-2</c:v>
                </c:pt>
                <c:pt idx="970">
                  <c:v>1.1267783110560176E-2</c:v>
                </c:pt>
                <c:pt idx="971">
                  <c:v>1.1313755128243208E-2</c:v>
                </c:pt>
                <c:pt idx="972">
                  <c:v>1.1166670917761155E-2</c:v>
                </c:pt>
                <c:pt idx="973">
                  <c:v>1.1264933827228367E-2</c:v>
                </c:pt>
                <c:pt idx="974">
                  <c:v>1.1361476293691553E-2</c:v>
                </c:pt>
                <c:pt idx="975">
                  <c:v>1.1347327614095511E-2</c:v>
                </c:pt>
                <c:pt idx="976">
                  <c:v>1.096911154336137E-2</c:v>
                </c:pt>
                <c:pt idx="977">
                  <c:v>1.1073750192654244E-2</c:v>
                </c:pt>
                <c:pt idx="978">
                  <c:v>1.1331211109682786E-2</c:v>
                </c:pt>
                <c:pt idx="979">
                  <c:v>1.1575291135209571E-2</c:v>
                </c:pt>
                <c:pt idx="980">
                  <c:v>1.15734917547186E-2</c:v>
                </c:pt>
                <c:pt idx="981">
                  <c:v>1.1524080760242627E-2</c:v>
                </c:pt>
                <c:pt idx="982">
                  <c:v>1.1490598844728821E-2</c:v>
                </c:pt>
                <c:pt idx="983">
                  <c:v>1.1426847546357156E-2</c:v>
                </c:pt>
                <c:pt idx="984">
                  <c:v>1.1526783345705458E-2</c:v>
                </c:pt>
                <c:pt idx="985">
                  <c:v>1.1625692532277533E-2</c:v>
                </c:pt>
                <c:pt idx="986">
                  <c:v>1.1654616211518953E-2</c:v>
                </c:pt>
                <c:pt idx="987">
                  <c:v>1.1637345815298699E-2</c:v>
                </c:pt>
                <c:pt idx="988">
                  <c:v>1.1785350243714951E-2</c:v>
                </c:pt>
                <c:pt idx="989">
                  <c:v>1.1668609029410727E-2</c:v>
                </c:pt>
                <c:pt idx="990">
                  <c:v>1.1833868440226316E-2</c:v>
                </c:pt>
                <c:pt idx="991">
                  <c:v>1.19557482923875E-2</c:v>
                </c:pt>
                <c:pt idx="992">
                  <c:v>1.1957043854520264E-2</c:v>
                </c:pt>
                <c:pt idx="993">
                  <c:v>1.2212618683787025E-2</c:v>
                </c:pt>
                <c:pt idx="994">
                  <c:v>1.2212831434371352E-2</c:v>
                </c:pt>
                <c:pt idx="995">
                  <c:v>1.2427746973808947E-2</c:v>
                </c:pt>
                <c:pt idx="996">
                  <c:v>1.2427423815419307E-2</c:v>
                </c:pt>
                <c:pt idx="997">
                  <c:v>1.2543637063675799E-2</c:v>
                </c:pt>
                <c:pt idx="998">
                  <c:v>1.2728547152981634E-2</c:v>
                </c:pt>
                <c:pt idx="999">
                  <c:v>1.2929333873243191E-2</c:v>
                </c:pt>
                <c:pt idx="1000">
                  <c:v>1.318729957107175E-2</c:v>
                </c:pt>
                <c:pt idx="1001">
                  <c:v>1.3199690809277456E-2</c:v>
                </c:pt>
                <c:pt idx="1002">
                  <c:v>1.3229987700536088E-2</c:v>
                </c:pt>
                <c:pt idx="1003">
                  <c:v>1.323864382584905E-2</c:v>
                </c:pt>
                <c:pt idx="1004">
                  <c:v>1.3267325928899469E-2</c:v>
                </c:pt>
                <c:pt idx="1005">
                  <c:v>1.2902349543716E-2</c:v>
                </c:pt>
                <c:pt idx="1006">
                  <c:v>1.2816005221740116E-2</c:v>
                </c:pt>
                <c:pt idx="1007">
                  <c:v>1.3003406531070271E-2</c:v>
                </c:pt>
                <c:pt idx="1008">
                  <c:v>1.3014137185718503E-2</c:v>
                </c:pt>
                <c:pt idx="1009">
                  <c:v>1.3001734774469682E-2</c:v>
                </c:pt>
                <c:pt idx="1010">
                  <c:v>1.321907999663207E-2</c:v>
                </c:pt>
                <c:pt idx="1011">
                  <c:v>1.3309428888184763E-2</c:v>
                </c:pt>
                <c:pt idx="1012">
                  <c:v>1.3391957286694366E-2</c:v>
                </c:pt>
                <c:pt idx="1013">
                  <c:v>1.3695501589898027E-2</c:v>
                </c:pt>
                <c:pt idx="1014">
                  <c:v>1.3822856486640034E-2</c:v>
                </c:pt>
                <c:pt idx="1015">
                  <c:v>1.3847694306011004E-2</c:v>
                </c:pt>
                <c:pt idx="1016">
                  <c:v>1.3902923777616188E-2</c:v>
                </c:pt>
                <c:pt idx="1017">
                  <c:v>1.4085361777426112E-2</c:v>
                </c:pt>
                <c:pt idx="1018">
                  <c:v>1.4343141689918321E-2</c:v>
                </c:pt>
                <c:pt idx="1019">
                  <c:v>1.4283320235576281E-2</c:v>
                </c:pt>
                <c:pt idx="1020">
                  <c:v>1.4290768039233147E-2</c:v>
                </c:pt>
                <c:pt idx="1021">
                  <c:v>1.396514315088767E-2</c:v>
                </c:pt>
                <c:pt idx="1022">
                  <c:v>1.3766939353913387E-2</c:v>
                </c:pt>
                <c:pt idx="1023">
                  <c:v>1.3769185451793354E-2</c:v>
                </c:pt>
                <c:pt idx="1024">
                  <c:v>1.3944772846485246E-2</c:v>
                </c:pt>
                <c:pt idx="1025">
                  <c:v>1.3955803374451242E-2</c:v>
                </c:pt>
                <c:pt idx="1026">
                  <c:v>1.4094298832019366E-2</c:v>
                </c:pt>
                <c:pt idx="1027">
                  <c:v>1.4156218405733292E-2</c:v>
                </c:pt>
                <c:pt idx="1028">
                  <c:v>1.4376371293070385E-2</c:v>
                </c:pt>
                <c:pt idx="1029">
                  <c:v>1.4386499447994255E-2</c:v>
                </c:pt>
                <c:pt idx="1030">
                  <c:v>1.4406498243627811E-2</c:v>
                </c:pt>
                <c:pt idx="1031">
                  <c:v>1.4453666542633485E-2</c:v>
                </c:pt>
                <c:pt idx="1032">
                  <c:v>1.4445241525929709E-2</c:v>
                </c:pt>
                <c:pt idx="1033">
                  <c:v>1.4479018149784697E-2</c:v>
                </c:pt>
                <c:pt idx="1034">
                  <c:v>1.4654223549077262E-2</c:v>
                </c:pt>
                <c:pt idx="1035">
                  <c:v>1.4715313591595738E-2</c:v>
                </c:pt>
                <c:pt idx="1036">
                  <c:v>1.4741481639500138E-2</c:v>
                </c:pt>
                <c:pt idx="1037">
                  <c:v>1.4851269587582091E-2</c:v>
                </c:pt>
                <c:pt idx="1038">
                  <c:v>1.4849952450427584E-2</c:v>
                </c:pt>
                <c:pt idx="1039">
                  <c:v>1.4884838342256814E-2</c:v>
                </c:pt>
                <c:pt idx="1040">
                  <c:v>1.4939687193771801E-2</c:v>
                </c:pt>
                <c:pt idx="1041">
                  <c:v>1.504359364535666E-2</c:v>
                </c:pt>
                <c:pt idx="1042">
                  <c:v>1.5063303992375985E-2</c:v>
                </c:pt>
                <c:pt idx="1043">
                  <c:v>1.5102494342128585E-2</c:v>
                </c:pt>
                <c:pt idx="1044">
                  <c:v>1.5120452068542296E-2</c:v>
                </c:pt>
                <c:pt idx="1045">
                  <c:v>1.5115001009282238E-2</c:v>
                </c:pt>
                <c:pt idx="1046">
                  <c:v>1.5186939740444114E-2</c:v>
                </c:pt>
                <c:pt idx="1047">
                  <c:v>1.5186356060061005E-2</c:v>
                </c:pt>
                <c:pt idx="1048">
                  <c:v>1.5187118242320968E-2</c:v>
                </c:pt>
                <c:pt idx="1049">
                  <c:v>1.5210877034126184E-2</c:v>
                </c:pt>
                <c:pt idx="1050">
                  <c:v>1.5274065942820334E-2</c:v>
                </c:pt>
                <c:pt idx="1051">
                  <c:v>1.5206445283805809E-2</c:v>
                </c:pt>
                <c:pt idx="1052">
                  <c:v>1.5271518008447402E-2</c:v>
                </c:pt>
                <c:pt idx="1053">
                  <c:v>1.5407332526423694E-2</c:v>
                </c:pt>
                <c:pt idx="1054">
                  <c:v>1.5396564459224191E-2</c:v>
                </c:pt>
                <c:pt idx="1055">
                  <c:v>1.5206967911748246E-2</c:v>
                </c:pt>
                <c:pt idx="1056">
                  <c:v>1.5122071101390758E-2</c:v>
                </c:pt>
                <c:pt idx="1057">
                  <c:v>1.5115354404395535E-2</c:v>
                </c:pt>
                <c:pt idx="1058">
                  <c:v>1.5119464167945898E-2</c:v>
                </c:pt>
                <c:pt idx="1059">
                  <c:v>1.5113944568910092E-2</c:v>
                </c:pt>
                <c:pt idx="1060">
                  <c:v>1.5122381111606627E-2</c:v>
                </c:pt>
                <c:pt idx="1061">
                  <c:v>1.5703047760523444E-2</c:v>
                </c:pt>
                <c:pt idx="1062">
                  <c:v>1.5744279111246144E-2</c:v>
                </c:pt>
                <c:pt idx="1063">
                  <c:v>1.5819752389162476E-2</c:v>
                </c:pt>
                <c:pt idx="1064">
                  <c:v>1.5891079797836584E-2</c:v>
                </c:pt>
                <c:pt idx="1065">
                  <c:v>1.5965463324157377E-2</c:v>
                </c:pt>
                <c:pt idx="1066">
                  <c:v>1.6017449376237444E-2</c:v>
                </c:pt>
                <c:pt idx="1067">
                  <c:v>1.6030450065831394E-2</c:v>
                </c:pt>
                <c:pt idx="1068">
                  <c:v>1.6072904723430398E-2</c:v>
                </c:pt>
                <c:pt idx="1069">
                  <c:v>1.6042687532269593E-2</c:v>
                </c:pt>
                <c:pt idx="1070">
                  <c:v>1.601489151065081E-2</c:v>
                </c:pt>
                <c:pt idx="1071">
                  <c:v>1.6051455836962835E-2</c:v>
                </c:pt>
                <c:pt idx="1072">
                  <c:v>1.5983344197650729E-2</c:v>
                </c:pt>
                <c:pt idx="1073">
                  <c:v>1.599342472354906E-2</c:v>
                </c:pt>
                <c:pt idx="1074">
                  <c:v>1.5963503720755029E-2</c:v>
                </c:pt>
                <c:pt idx="1075">
                  <c:v>1.600136870299974E-2</c:v>
                </c:pt>
                <c:pt idx="1076">
                  <c:v>1.5971531205190397E-2</c:v>
                </c:pt>
                <c:pt idx="1077">
                  <c:v>1.5881235331275615E-2</c:v>
                </c:pt>
                <c:pt idx="1078">
                  <c:v>1.5816398524349712E-2</c:v>
                </c:pt>
                <c:pt idx="1079">
                  <c:v>1.5911688013359234E-2</c:v>
                </c:pt>
                <c:pt idx="1080">
                  <c:v>1.6059798428771303E-2</c:v>
                </c:pt>
                <c:pt idx="1081">
                  <c:v>1.6243695061356051E-2</c:v>
                </c:pt>
                <c:pt idx="1082">
                  <c:v>1.6245295129866659E-2</c:v>
                </c:pt>
                <c:pt idx="1083">
                  <c:v>1.6196755602455627E-2</c:v>
                </c:pt>
                <c:pt idx="1084">
                  <c:v>1.6370711518657866E-2</c:v>
                </c:pt>
                <c:pt idx="1085">
                  <c:v>1.6493430485895785E-2</c:v>
                </c:pt>
                <c:pt idx="1086">
                  <c:v>1.6714402439143919E-2</c:v>
                </c:pt>
                <c:pt idx="1087">
                  <c:v>1.6814919068617536E-2</c:v>
                </c:pt>
                <c:pt idx="1088">
                  <c:v>1.6910658030046669E-2</c:v>
                </c:pt>
                <c:pt idx="1089">
                  <c:v>1.6815103772090959E-2</c:v>
                </c:pt>
                <c:pt idx="1090">
                  <c:v>1.690780163096892E-2</c:v>
                </c:pt>
                <c:pt idx="1091">
                  <c:v>1.7139766500257492E-2</c:v>
                </c:pt>
                <c:pt idx="1092">
                  <c:v>1.7154730798978949E-2</c:v>
                </c:pt>
                <c:pt idx="1093">
                  <c:v>1.7296776021398192E-2</c:v>
                </c:pt>
                <c:pt idx="1094">
                  <c:v>1.7159165087360258E-2</c:v>
                </c:pt>
                <c:pt idx="1095">
                  <c:v>1.7217349517366743E-2</c:v>
                </c:pt>
                <c:pt idx="1096">
                  <c:v>1.7176987461178007E-2</c:v>
                </c:pt>
                <c:pt idx="1097">
                  <c:v>1.7164652292278773E-2</c:v>
                </c:pt>
                <c:pt idx="1098">
                  <c:v>1.699860336958374E-2</c:v>
                </c:pt>
                <c:pt idx="1099">
                  <c:v>1.6802429286889749E-2</c:v>
                </c:pt>
                <c:pt idx="1100">
                  <c:v>1.6937036246612733E-2</c:v>
                </c:pt>
                <c:pt idx="1101">
                  <c:v>1.7158903068607293E-2</c:v>
                </c:pt>
                <c:pt idx="1102">
                  <c:v>1.7179141366110932E-2</c:v>
                </c:pt>
                <c:pt idx="1103">
                  <c:v>1.7251723252685456E-2</c:v>
                </c:pt>
                <c:pt idx="1104">
                  <c:v>1.7017909403556773E-2</c:v>
                </c:pt>
                <c:pt idx="1105">
                  <c:v>1.7010056097653322E-2</c:v>
                </c:pt>
                <c:pt idx="1106">
                  <c:v>1.6932607886623333E-2</c:v>
                </c:pt>
                <c:pt idx="1107">
                  <c:v>1.7067198902788759E-2</c:v>
                </c:pt>
                <c:pt idx="1108">
                  <c:v>1.7290151384784031E-2</c:v>
                </c:pt>
                <c:pt idx="1109">
                  <c:v>1.7290399679672143E-2</c:v>
                </c:pt>
                <c:pt idx="1110">
                  <c:v>1.7351445136005457E-2</c:v>
                </c:pt>
                <c:pt idx="1111">
                  <c:v>1.7427538327409418E-2</c:v>
                </c:pt>
                <c:pt idx="1112">
                  <c:v>1.720760394147984E-2</c:v>
                </c:pt>
                <c:pt idx="1113">
                  <c:v>1.70911242633273E-2</c:v>
                </c:pt>
                <c:pt idx="1114">
                  <c:v>1.7274677844035594E-2</c:v>
                </c:pt>
                <c:pt idx="1115">
                  <c:v>1.7387977135738381E-2</c:v>
                </c:pt>
                <c:pt idx="1116">
                  <c:v>1.7365174219628188E-2</c:v>
                </c:pt>
                <c:pt idx="1117">
                  <c:v>1.7196013323631111E-2</c:v>
                </c:pt>
                <c:pt idx="1118">
                  <c:v>1.7324874511961103E-2</c:v>
                </c:pt>
                <c:pt idx="1119">
                  <c:v>1.7394951901145858E-2</c:v>
                </c:pt>
                <c:pt idx="1120">
                  <c:v>1.7386438359448524E-2</c:v>
                </c:pt>
                <c:pt idx="1121">
                  <c:v>1.7313997185163712E-2</c:v>
                </c:pt>
                <c:pt idx="1122">
                  <c:v>1.7424121856972511E-2</c:v>
                </c:pt>
                <c:pt idx="1123">
                  <c:v>1.7283484851489825E-2</c:v>
                </c:pt>
                <c:pt idx="1124">
                  <c:v>1.7400164832876968E-2</c:v>
                </c:pt>
                <c:pt idx="1125">
                  <c:v>1.7418343158266205E-2</c:v>
                </c:pt>
                <c:pt idx="1126">
                  <c:v>1.7384523628361057E-2</c:v>
                </c:pt>
                <c:pt idx="1127">
                  <c:v>1.7282609013931763E-2</c:v>
                </c:pt>
                <c:pt idx="1128">
                  <c:v>1.7271434335413647E-2</c:v>
                </c:pt>
                <c:pt idx="1129">
                  <c:v>1.7456348906395785E-2</c:v>
                </c:pt>
                <c:pt idx="1130">
                  <c:v>1.7666804549581142E-2</c:v>
                </c:pt>
                <c:pt idx="1131">
                  <c:v>1.787957134010015E-2</c:v>
                </c:pt>
                <c:pt idx="1132">
                  <c:v>1.8788640794867958E-2</c:v>
                </c:pt>
                <c:pt idx="1133">
                  <c:v>1.8750637357302636E-2</c:v>
                </c:pt>
                <c:pt idx="1134">
                  <c:v>1.8888724750310126E-2</c:v>
                </c:pt>
                <c:pt idx="1135">
                  <c:v>1.896965456665024E-2</c:v>
                </c:pt>
                <c:pt idx="1136">
                  <c:v>1.8978485396941195E-2</c:v>
                </c:pt>
                <c:pt idx="1137">
                  <c:v>1.9085235655549596E-2</c:v>
                </c:pt>
                <c:pt idx="1138">
                  <c:v>1.9226367464693687E-2</c:v>
                </c:pt>
                <c:pt idx="1139">
                  <c:v>1.9301458100910926E-2</c:v>
                </c:pt>
                <c:pt idx="1140">
                  <c:v>1.9346948083577765E-2</c:v>
                </c:pt>
                <c:pt idx="1141">
                  <c:v>1.9373301576075412E-2</c:v>
                </c:pt>
                <c:pt idx="1142">
                  <c:v>1.9304046889529181E-2</c:v>
                </c:pt>
                <c:pt idx="1143">
                  <c:v>1.9312262747662821E-2</c:v>
                </c:pt>
                <c:pt idx="1144">
                  <c:v>1.9185808760582044E-2</c:v>
                </c:pt>
                <c:pt idx="1145">
                  <c:v>1.903861502914251E-2</c:v>
                </c:pt>
                <c:pt idx="1146">
                  <c:v>1.891902055059461E-2</c:v>
                </c:pt>
                <c:pt idx="1147">
                  <c:v>1.8906909628274557E-2</c:v>
                </c:pt>
                <c:pt idx="1148">
                  <c:v>1.8863541781375323E-2</c:v>
                </c:pt>
                <c:pt idx="1149">
                  <c:v>1.8882048136479066E-2</c:v>
                </c:pt>
                <c:pt idx="1150">
                  <c:v>1.890096504725974E-2</c:v>
                </c:pt>
                <c:pt idx="1151">
                  <c:v>1.8913342415825485E-2</c:v>
                </c:pt>
                <c:pt idx="1152">
                  <c:v>1.8903676934537157E-2</c:v>
                </c:pt>
                <c:pt idx="1153">
                  <c:v>1.8375681147267446E-2</c:v>
                </c:pt>
                <c:pt idx="1154">
                  <c:v>1.835036499557564E-2</c:v>
                </c:pt>
                <c:pt idx="1155">
                  <c:v>1.9226303150445476E-2</c:v>
                </c:pt>
                <c:pt idx="1156">
                  <c:v>1.9223077162726275E-2</c:v>
                </c:pt>
                <c:pt idx="1157">
                  <c:v>1.9274616075460421E-2</c:v>
                </c:pt>
                <c:pt idx="1158">
                  <c:v>1.9227652779047501E-2</c:v>
                </c:pt>
                <c:pt idx="1159">
                  <c:v>1.9211147151111545E-2</c:v>
                </c:pt>
                <c:pt idx="1160">
                  <c:v>1.918643142572736E-2</c:v>
                </c:pt>
                <c:pt idx="1161">
                  <c:v>1.9214736355021321E-2</c:v>
                </c:pt>
                <c:pt idx="1162">
                  <c:v>1.9184012236907036E-2</c:v>
                </c:pt>
                <c:pt idx="1163">
                  <c:v>1.9337977544020297E-2</c:v>
                </c:pt>
                <c:pt idx="1164">
                  <c:v>1.934538407852214E-2</c:v>
                </c:pt>
                <c:pt idx="1165">
                  <c:v>1.9308439761101855E-2</c:v>
                </c:pt>
                <c:pt idx="1166">
                  <c:v>1.9293104219244038E-2</c:v>
                </c:pt>
                <c:pt idx="1167">
                  <c:v>1.9257081696669297E-2</c:v>
                </c:pt>
                <c:pt idx="1168">
                  <c:v>1.9243840380178352E-2</c:v>
                </c:pt>
                <c:pt idx="1169">
                  <c:v>1.9198111296726914E-2</c:v>
                </c:pt>
                <c:pt idx="1170">
                  <c:v>1.9086487160183782E-2</c:v>
                </c:pt>
                <c:pt idx="1171">
                  <c:v>1.9091242977664985E-2</c:v>
                </c:pt>
                <c:pt idx="1172">
                  <c:v>1.9024237099706555E-2</c:v>
                </c:pt>
                <c:pt idx="1173">
                  <c:v>1.8989068031064611E-2</c:v>
                </c:pt>
                <c:pt idx="1174">
                  <c:v>1.9098836954746665E-2</c:v>
                </c:pt>
                <c:pt idx="1175">
                  <c:v>1.9072991512092841E-2</c:v>
                </c:pt>
                <c:pt idx="1176">
                  <c:v>1.8850894859050466E-2</c:v>
                </c:pt>
                <c:pt idx="1177">
                  <c:v>1.8803904595696322E-2</c:v>
                </c:pt>
                <c:pt idx="1178">
                  <c:v>1.8592559292810739E-2</c:v>
                </c:pt>
                <c:pt idx="1179">
                  <c:v>1.8390189789797225E-2</c:v>
                </c:pt>
                <c:pt idx="1180">
                  <c:v>1.8287927509056317E-2</c:v>
                </c:pt>
                <c:pt idx="1181">
                  <c:v>1.8305933872533001E-2</c:v>
                </c:pt>
                <c:pt idx="1182">
                  <c:v>1.8284703305425743E-2</c:v>
                </c:pt>
                <c:pt idx="1183">
                  <c:v>1.8117408073968062E-2</c:v>
                </c:pt>
                <c:pt idx="1184">
                  <c:v>1.8095828607043719E-2</c:v>
                </c:pt>
                <c:pt idx="1185">
                  <c:v>1.8076792191116766E-2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4A5-41F0-ADEC-FF227C998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52800"/>
        <c:axId val="117358624"/>
      </c:scatterChart>
      <c:valAx>
        <c:axId val="117352800"/>
        <c:scaling>
          <c:orientation val="minMax"/>
          <c:max val="120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58624"/>
        <c:crosses val="autoZero"/>
        <c:crossBetween val="midCat"/>
        <c:majorUnit val="100"/>
      </c:valAx>
      <c:valAx>
        <c:axId val="11735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52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B Mitra" panose="00000400000000000000" pitchFamily="2" charset="-78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0"/>
          <c:tx>
            <c:strRef>
              <c:f>'VaR01'!$G$1</c:f>
              <c:strCache>
                <c:ptCount val="1"/>
                <c:pt idx="0">
                  <c:v>VaR 25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'VaR01'!$G$103:$G$1187</c:f>
              <c:numCache>
                <c:formatCode>_(* #,##0.00_);_(* \(#,##0.00\);_(* "-"??_);_(@_)</c:formatCode>
                <c:ptCount val="1085"/>
                <c:pt idx="0">
                  <c:v>6452128.6563036051</c:v>
                </c:pt>
                <c:pt idx="1">
                  <c:v>6406667.9657275826</c:v>
                </c:pt>
                <c:pt idx="2">
                  <c:v>6357866.902112741</c:v>
                </c:pt>
                <c:pt idx="3">
                  <c:v>6181630.176901727</c:v>
                </c:pt>
                <c:pt idx="4">
                  <c:v>5887198.4493112518</c:v>
                </c:pt>
                <c:pt idx="5">
                  <c:v>5605813.2971466882</c:v>
                </c:pt>
                <c:pt idx="6">
                  <c:v>5381697.4822905157</c:v>
                </c:pt>
                <c:pt idx="7">
                  <c:v>5327849.5751300864</c:v>
                </c:pt>
                <c:pt idx="8">
                  <c:v>5015977.3890922302</c:v>
                </c:pt>
                <c:pt idx="9">
                  <c:v>4721158.1059223805</c:v>
                </c:pt>
                <c:pt idx="10">
                  <c:v>4600843.3564558541</c:v>
                </c:pt>
                <c:pt idx="11">
                  <c:v>4540696.9943534015</c:v>
                </c:pt>
                <c:pt idx="12">
                  <c:v>4420207.6284582037</c:v>
                </c:pt>
                <c:pt idx="13">
                  <c:v>4451525.1894503189</c:v>
                </c:pt>
                <c:pt idx="14">
                  <c:v>4233388.2143724421</c:v>
                </c:pt>
                <c:pt idx="15">
                  <c:v>4307131.2425570246</c:v>
                </c:pt>
                <c:pt idx="16">
                  <c:v>4253131.6609489666</c:v>
                </c:pt>
                <c:pt idx="17">
                  <c:v>4007522.7989419997</c:v>
                </c:pt>
                <c:pt idx="18">
                  <c:v>4078894.7304515494</c:v>
                </c:pt>
                <c:pt idx="19">
                  <c:v>3931193.2871214086</c:v>
                </c:pt>
                <c:pt idx="20">
                  <c:v>3550307.1613795897</c:v>
                </c:pt>
                <c:pt idx="21">
                  <c:v>3729652.9803421297</c:v>
                </c:pt>
                <c:pt idx="22">
                  <c:v>3769639.0147901606</c:v>
                </c:pt>
                <c:pt idx="23">
                  <c:v>3185171.2596244887</c:v>
                </c:pt>
                <c:pt idx="24">
                  <c:v>3134424.4833623799</c:v>
                </c:pt>
                <c:pt idx="25">
                  <c:v>3087768.1198592326</c:v>
                </c:pt>
                <c:pt idx="26">
                  <c:v>3036306.9464294431</c:v>
                </c:pt>
                <c:pt idx="27">
                  <c:v>3009059.5875575691</c:v>
                </c:pt>
                <c:pt idx="28">
                  <c:v>2986516.2249101191</c:v>
                </c:pt>
                <c:pt idx="29">
                  <c:v>3006864.8209732021</c:v>
                </c:pt>
                <c:pt idx="30">
                  <c:v>2976534.1798269334</c:v>
                </c:pt>
                <c:pt idx="31">
                  <c:v>2951899.6826616623</c:v>
                </c:pt>
                <c:pt idx="32">
                  <c:v>2894032.3151303008</c:v>
                </c:pt>
                <c:pt idx="33">
                  <c:v>2816838.3108429695</c:v>
                </c:pt>
                <c:pt idx="34">
                  <c:v>2838070.7887902544</c:v>
                </c:pt>
                <c:pt idx="35">
                  <c:v>2823281.7208802537</c:v>
                </c:pt>
                <c:pt idx="36">
                  <c:v>2809146.5318589685</c:v>
                </c:pt>
                <c:pt idx="37">
                  <c:v>2756166.1065853941</c:v>
                </c:pt>
                <c:pt idx="38">
                  <c:v>2682528.5366489817</c:v>
                </c:pt>
                <c:pt idx="39">
                  <c:v>2779832.088228906</c:v>
                </c:pt>
                <c:pt idx="40">
                  <c:v>3005878.5531142615</c:v>
                </c:pt>
                <c:pt idx="41">
                  <c:v>2979869.9721190967</c:v>
                </c:pt>
                <c:pt idx="42">
                  <c:v>2970758.7522116839</c:v>
                </c:pt>
                <c:pt idx="43">
                  <c:v>2665956.3637482538</c:v>
                </c:pt>
                <c:pt idx="44">
                  <c:v>2551133.7737057162</c:v>
                </c:pt>
                <c:pt idx="45">
                  <c:v>2742497.0533332205</c:v>
                </c:pt>
                <c:pt idx="46">
                  <c:v>3072200.5582417734</c:v>
                </c:pt>
                <c:pt idx="47">
                  <c:v>2932115.9542572056</c:v>
                </c:pt>
                <c:pt idx="48">
                  <c:v>2924422.0539993229</c:v>
                </c:pt>
                <c:pt idx="49">
                  <c:v>3014811.7556420579</c:v>
                </c:pt>
                <c:pt idx="50">
                  <c:v>3316907.7380853123</c:v>
                </c:pt>
                <c:pt idx="51">
                  <c:v>3280686.9962547389</c:v>
                </c:pt>
                <c:pt idx="52">
                  <c:v>3313268.2130946293</c:v>
                </c:pt>
                <c:pt idx="53">
                  <c:v>3325313.5125739984</c:v>
                </c:pt>
                <c:pt idx="54">
                  <c:v>3302412.595237778</c:v>
                </c:pt>
                <c:pt idx="55">
                  <c:v>3278860.9727765131</c:v>
                </c:pt>
                <c:pt idx="56">
                  <c:v>3282917.7019257997</c:v>
                </c:pt>
                <c:pt idx="57">
                  <c:v>3290800.3730393914</c:v>
                </c:pt>
                <c:pt idx="58">
                  <c:v>3265606.657384716</c:v>
                </c:pt>
                <c:pt idx="59">
                  <c:v>3238859.8282427764</c:v>
                </c:pt>
                <c:pt idx="60">
                  <c:v>3205433.2871548356</c:v>
                </c:pt>
                <c:pt idx="61">
                  <c:v>3168606.1898141634</c:v>
                </c:pt>
                <c:pt idx="62">
                  <c:v>3132990.0527604264</c:v>
                </c:pt>
                <c:pt idx="63">
                  <c:v>4149398.7245152984</c:v>
                </c:pt>
                <c:pt idx="64">
                  <c:v>4204033.8779176669</c:v>
                </c:pt>
                <c:pt idx="65">
                  <c:v>4080060.6183729055</c:v>
                </c:pt>
                <c:pt idx="66">
                  <c:v>4249199.6527004922</c:v>
                </c:pt>
                <c:pt idx="67">
                  <c:v>4210225.3844463732</c:v>
                </c:pt>
                <c:pt idx="68">
                  <c:v>4168832.899487589</c:v>
                </c:pt>
                <c:pt idx="69">
                  <c:v>4215223.2870640066</c:v>
                </c:pt>
                <c:pt idx="70">
                  <c:v>4215054.4801763874</c:v>
                </c:pt>
                <c:pt idx="71">
                  <c:v>3966611.2026657825</c:v>
                </c:pt>
                <c:pt idx="72">
                  <c:v>4139541.5590017666</c:v>
                </c:pt>
                <c:pt idx="73">
                  <c:v>4079012.3935993374</c:v>
                </c:pt>
                <c:pt idx="74">
                  <c:v>4101071.1434581531</c:v>
                </c:pt>
                <c:pt idx="75">
                  <c:v>3891589.3580219806</c:v>
                </c:pt>
                <c:pt idx="76">
                  <c:v>3897254.361246374</c:v>
                </c:pt>
                <c:pt idx="77">
                  <c:v>3855291.0068479832</c:v>
                </c:pt>
                <c:pt idx="78">
                  <c:v>3946390.8377464754</c:v>
                </c:pt>
                <c:pt idx="79">
                  <c:v>4050010.001504878</c:v>
                </c:pt>
                <c:pt idx="80">
                  <c:v>4109579.1538007637</c:v>
                </c:pt>
                <c:pt idx="81">
                  <c:v>4272961.8096650783</c:v>
                </c:pt>
                <c:pt idx="82">
                  <c:v>4496781.663890304</c:v>
                </c:pt>
                <c:pt idx="83">
                  <c:v>4526194.8459164407</c:v>
                </c:pt>
                <c:pt idx="84">
                  <c:v>4491552.184752956</c:v>
                </c:pt>
                <c:pt idx="85">
                  <c:v>4571160.0489958199</c:v>
                </c:pt>
                <c:pt idx="86">
                  <c:v>4603514.9441236686</c:v>
                </c:pt>
                <c:pt idx="87">
                  <c:v>4436941.84397157</c:v>
                </c:pt>
                <c:pt idx="88">
                  <c:v>3107175.9087099717</c:v>
                </c:pt>
                <c:pt idx="89">
                  <c:v>3163213.109426158</c:v>
                </c:pt>
                <c:pt idx="90">
                  <c:v>3200589.4083888181</c:v>
                </c:pt>
                <c:pt idx="91">
                  <c:v>3063740.6104683108</c:v>
                </c:pt>
                <c:pt idx="92">
                  <c:v>3032543.12491854</c:v>
                </c:pt>
                <c:pt idx="93">
                  <c:v>2957784.7535743415</c:v>
                </c:pt>
                <c:pt idx="94">
                  <c:v>2957044.9627182991</c:v>
                </c:pt>
                <c:pt idx="95">
                  <c:v>3032485.4094087193</c:v>
                </c:pt>
                <c:pt idx="96">
                  <c:v>3187295.6171217859</c:v>
                </c:pt>
                <c:pt idx="97">
                  <c:v>2916405.6898356462</c:v>
                </c:pt>
                <c:pt idx="98">
                  <c:v>2909165.0142751499</c:v>
                </c:pt>
                <c:pt idx="99">
                  <c:v>2788711.6578053986</c:v>
                </c:pt>
                <c:pt idx="100">
                  <c:v>2824374.0576590747</c:v>
                </c:pt>
                <c:pt idx="101">
                  <c:v>2806846.9376929887</c:v>
                </c:pt>
                <c:pt idx="102">
                  <c:v>2746482.1294531934</c:v>
                </c:pt>
                <c:pt idx="103">
                  <c:v>2860176.0928810746</c:v>
                </c:pt>
                <c:pt idx="104">
                  <c:v>2779654.0423745424</c:v>
                </c:pt>
                <c:pt idx="105">
                  <c:v>2800347.8672954924</c:v>
                </c:pt>
                <c:pt idx="106">
                  <c:v>2713578.3380076601</c:v>
                </c:pt>
                <c:pt idx="107">
                  <c:v>2406033.5356429615</c:v>
                </c:pt>
                <c:pt idx="108">
                  <c:v>2355356.4092211933</c:v>
                </c:pt>
                <c:pt idx="109">
                  <c:v>2418565.9672966031</c:v>
                </c:pt>
                <c:pt idx="110">
                  <c:v>2678355.5762964692</c:v>
                </c:pt>
                <c:pt idx="111">
                  <c:v>2509796.7473368868</c:v>
                </c:pt>
                <c:pt idx="112">
                  <c:v>2507397.1616409593</c:v>
                </c:pt>
                <c:pt idx="113">
                  <c:v>2535508.8034325941</c:v>
                </c:pt>
                <c:pt idx="114">
                  <c:v>2422805.9915908729</c:v>
                </c:pt>
                <c:pt idx="115">
                  <c:v>2499142.4060379593</c:v>
                </c:pt>
                <c:pt idx="116">
                  <c:v>2506941.4454355617</c:v>
                </c:pt>
                <c:pt idx="117">
                  <c:v>2672983.1500609461</c:v>
                </c:pt>
                <c:pt idx="118">
                  <c:v>2740255.6327962968</c:v>
                </c:pt>
                <c:pt idx="119">
                  <c:v>3028677.9264955274</c:v>
                </c:pt>
                <c:pt idx="120">
                  <c:v>3199771.6505809012</c:v>
                </c:pt>
                <c:pt idx="121">
                  <c:v>3142764.6335302172</c:v>
                </c:pt>
                <c:pt idx="122">
                  <c:v>3078174.8920948771</c:v>
                </c:pt>
                <c:pt idx="123">
                  <c:v>3407976.3743437906</c:v>
                </c:pt>
                <c:pt idx="124">
                  <c:v>3716434.4303234634</c:v>
                </c:pt>
                <c:pt idx="125">
                  <c:v>3723877.9074923242</c:v>
                </c:pt>
                <c:pt idx="126">
                  <c:v>3796845.7797752912</c:v>
                </c:pt>
                <c:pt idx="127">
                  <c:v>3774256.1300856038</c:v>
                </c:pt>
                <c:pt idx="128">
                  <c:v>3562227.8396677617</c:v>
                </c:pt>
                <c:pt idx="129">
                  <c:v>3629079.215202827</c:v>
                </c:pt>
                <c:pt idx="130">
                  <c:v>3615048.3361104401</c:v>
                </c:pt>
                <c:pt idx="131">
                  <c:v>3504228.3874408766</c:v>
                </c:pt>
                <c:pt idx="132">
                  <c:v>3744313.4776725182</c:v>
                </c:pt>
                <c:pt idx="133">
                  <c:v>3830451.9116626279</c:v>
                </c:pt>
                <c:pt idx="134">
                  <c:v>3965563.7263191151</c:v>
                </c:pt>
                <c:pt idx="135">
                  <c:v>3671152.5577843525</c:v>
                </c:pt>
                <c:pt idx="136">
                  <c:v>3789117.2588539058</c:v>
                </c:pt>
                <c:pt idx="137">
                  <c:v>3901228.3276025746</c:v>
                </c:pt>
                <c:pt idx="138">
                  <c:v>3773906.8244524188</c:v>
                </c:pt>
                <c:pt idx="139">
                  <c:v>3934748.7597042802</c:v>
                </c:pt>
                <c:pt idx="140">
                  <c:v>3981850.4003973822</c:v>
                </c:pt>
                <c:pt idx="141">
                  <c:v>4015632.9742181874</c:v>
                </c:pt>
                <c:pt idx="142">
                  <c:v>3900508.7853639089</c:v>
                </c:pt>
                <c:pt idx="143">
                  <c:v>3913008.6681551882</c:v>
                </c:pt>
                <c:pt idx="144">
                  <c:v>3804529.9625998656</c:v>
                </c:pt>
                <c:pt idx="145">
                  <c:v>3743128.536444902</c:v>
                </c:pt>
                <c:pt idx="146">
                  <c:v>3677699.8376394459</c:v>
                </c:pt>
                <c:pt idx="147">
                  <c:v>3682010.5749424687</c:v>
                </c:pt>
                <c:pt idx="148">
                  <c:v>3285482.3699799967</c:v>
                </c:pt>
                <c:pt idx="149">
                  <c:v>3124998.5189767969</c:v>
                </c:pt>
                <c:pt idx="150">
                  <c:v>3133865.1443417473</c:v>
                </c:pt>
                <c:pt idx="151">
                  <c:v>2981661.5493059182</c:v>
                </c:pt>
                <c:pt idx="152">
                  <c:v>3146451.888264298</c:v>
                </c:pt>
                <c:pt idx="153">
                  <c:v>3291276.3129881243</c:v>
                </c:pt>
                <c:pt idx="154">
                  <c:v>3294195.7411424466</c:v>
                </c:pt>
                <c:pt idx="155">
                  <c:v>3321366.1008455069</c:v>
                </c:pt>
                <c:pt idx="156">
                  <c:v>3364431.2860872727</c:v>
                </c:pt>
                <c:pt idx="157">
                  <c:v>3148459.0321306502</c:v>
                </c:pt>
                <c:pt idx="158">
                  <c:v>3048011.2247266788</c:v>
                </c:pt>
                <c:pt idx="159">
                  <c:v>3120609.7970799929</c:v>
                </c:pt>
                <c:pt idx="160">
                  <c:v>3162240.4339019852</c:v>
                </c:pt>
                <c:pt idx="161">
                  <c:v>3030661.9554315871</c:v>
                </c:pt>
                <c:pt idx="162">
                  <c:v>2898298.0503214402</c:v>
                </c:pt>
                <c:pt idx="163">
                  <c:v>2842636.2400522912</c:v>
                </c:pt>
                <c:pt idx="164">
                  <c:v>2901024.5127945794</c:v>
                </c:pt>
                <c:pt idx="165">
                  <c:v>2992419.4058184153</c:v>
                </c:pt>
                <c:pt idx="166">
                  <c:v>3009897.5180715625</c:v>
                </c:pt>
                <c:pt idx="167">
                  <c:v>3121728.3309044591</c:v>
                </c:pt>
                <c:pt idx="168">
                  <c:v>3255928.0145070381</c:v>
                </c:pt>
                <c:pt idx="169">
                  <c:v>3268748.6870436878</c:v>
                </c:pt>
                <c:pt idx="170">
                  <c:v>3241032.8205644889</c:v>
                </c:pt>
                <c:pt idx="171">
                  <c:v>3345076.5287973965</c:v>
                </c:pt>
                <c:pt idx="172">
                  <c:v>3419426.8800899242</c:v>
                </c:pt>
                <c:pt idx="173">
                  <c:v>3637089.8008367182</c:v>
                </c:pt>
                <c:pt idx="174">
                  <c:v>3447151.1199977305</c:v>
                </c:pt>
                <c:pt idx="175">
                  <c:v>3539333.1647896264</c:v>
                </c:pt>
                <c:pt idx="176">
                  <c:v>3571142.2160507464</c:v>
                </c:pt>
                <c:pt idx="177">
                  <c:v>3329008.3056638143</c:v>
                </c:pt>
                <c:pt idx="178">
                  <c:v>3385377.471132698</c:v>
                </c:pt>
                <c:pt idx="179">
                  <c:v>3345502.3077195226</c:v>
                </c:pt>
                <c:pt idx="180">
                  <c:v>3434208.5491495007</c:v>
                </c:pt>
                <c:pt idx="181">
                  <c:v>3392536.5410245517</c:v>
                </c:pt>
                <c:pt idx="182">
                  <c:v>3328770.9268224449</c:v>
                </c:pt>
                <c:pt idx="183">
                  <c:v>3452520.8018660019</c:v>
                </c:pt>
                <c:pt idx="184">
                  <c:v>3239377.818031555</c:v>
                </c:pt>
                <c:pt idx="185">
                  <c:v>3246861.7780671236</c:v>
                </c:pt>
                <c:pt idx="186">
                  <c:v>3311060.5930866268</c:v>
                </c:pt>
                <c:pt idx="187">
                  <c:v>3221180.8718894701</c:v>
                </c:pt>
                <c:pt idx="188">
                  <c:v>3337490.0658602482</c:v>
                </c:pt>
                <c:pt idx="189">
                  <c:v>3167444.8430701187</c:v>
                </c:pt>
                <c:pt idx="190">
                  <c:v>3064342.3198635234</c:v>
                </c:pt>
                <c:pt idx="191">
                  <c:v>3078019.651646256</c:v>
                </c:pt>
                <c:pt idx="192">
                  <c:v>3027817.287897293</c:v>
                </c:pt>
                <c:pt idx="193">
                  <c:v>2877107.0819008853</c:v>
                </c:pt>
                <c:pt idx="194">
                  <c:v>2854020.4513425338</c:v>
                </c:pt>
                <c:pt idx="195">
                  <c:v>2911745.2270604949</c:v>
                </c:pt>
                <c:pt idx="196">
                  <c:v>2915050.7378933374</c:v>
                </c:pt>
                <c:pt idx="197">
                  <c:v>2757683.1015968509</c:v>
                </c:pt>
                <c:pt idx="198">
                  <c:v>2541271.5622477354</c:v>
                </c:pt>
                <c:pt idx="199">
                  <c:v>2647683.3567166235</c:v>
                </c:pt>
                <c:pt idx="200">
                  <c:v>2734059.9747297387</c:v>
                </c:pt>
                <c:pt idx="201">
                  <c:v>2935291.441454804</c:v>
                </c:pt>
                <c:pt idx="202">
                  <c:v>3293831.5344518838</c:v>
                </c:pt>
                <c:pt idx="203">
                  <c:v>3223514.5615211991</c:v>
                </c:pt>
                <c:pt idx="204">
                  <c:v>3272742.2354541845</c:v>
                </c:pt>
                <c:pt idx="205">
                  <c:v>3113471.9772911612</c:v>
                </c:pt>
                <c:pt idx="206">
                  <c:v>3145216.7924351715</c:v>
                </c:pt>
                <c:pt idx="207">
                  <c:v>3100949.8206630833</c:v>
                </c:pt>
                <c:pt idx="208">
                  <c:v>2989386.3999792002</c:v>
                </c:pt>
                <c:pt idx="209">
                  <c:v>2979532.8540612273</c:v>
                </c:pt>
                <c:pt idx="210">
                  <c:v>2942309.4483946972</c:v>
                </c:pt>
                <c:pt idx="211">
                  <c:v>2844029.643413546</c:v>
                </c:pt>
                <c:pt idx="212">
                  <c:v>2887491.1453476758</c:v>
                </c:pt>
                <c:pt idx="213">
                  <c:v>2745241.7716270071</c:v>
                </c:pt>
                <c:pt idx="214">
                  <c:v>2777824.0242465036</c:v>
                </c:pt>
                <c:pt idx="215">
                  <c:v>2816305.1992569217</c:v>
                </c:pt>
                <c:pt idx="216">
                  <c:v>2789965.8560818261</c:v>
                </c:pt>
                <c:pt idx="217">
                  <c:v>2724701.210393108</c:v>
                </c:pt>
                <c:pt idx="218">
                  <c:v>2783665.708397191</c:v>
                </c:pt>
                <c:pt idx="219">
                  <c:v>2712826.3194599757</c:v>
                </c:pt>
                <c:pt idx="220">
                  <c:v>2614013.5290206736</c:v>
                </c:pt>
                <c:pt idx="221">
                  <c:v>2638729.3443692876</c:v>
                </c:pt>
                <c:pt idx="222">
                  <c:v>2628702.5893325992</c:v>
                </c:pt>
                <c:pt idx="223">
                  <c:v>2531304.9005601746</c:v>
                </c:pt>
                <c:pt idx="224">
                  <c:v>2572531.1942037931</c:v>
                </c:pt>
                <c:pt idx="225">
                  <c:v>2357530.9398664217</c:v>
                </c:pt>
                <c:pt idx="226">
                  <c:v>2294024.3883019527</c:v>
                </c:pt>
                <c:pt idx="227">
                  <c:v>1937137.1410064949</c:v>
                </c:pt>
                <c:pt idx="228">
                  <c:v>1878194.4414538252</c:v>
                </c:pt>
                <c:pt idx="229">
                  <c:v>1922083.3276219652</c:v>
                </c:pt>
                <c:pt idx="230">
                  <c:v>2215889.9315371211</c:v>
                </c:pt>
                <c:pt idx="231">
                  <c:v>2471253.272940259</c:v>
                </c:pt>
                <c:pt idx="232">
                  <c:v>2488622.1241485234</c:v>
                </c:pt>
                <c:pt idx="233">
                  <c:v>2481878.6751605202</c:v>
                </c:pt>
                <c:pt idx="234">
                  <c:v>2554069.1307105776</c:v>
                </c:pt>
                <c:pt idx="235">
                  <c:v>2629666.1970872558</c:v>
                </c:pt>
                <c:pt idx="236">
                  <c:v>2837737.9923245977</c:v>
                </c:pt>
                <c:pt idx="237">
                  <c:v>2820560.6613019523</c:v>
                </c:pt>
                <c:pt idx="238">
                  <c:v>2726333.6511758165</c:v>
                </c:pt>
                <c:pt idx="239">
                  <c:v>2799151.2352041323</c:v>
                </c:pt>
                <c:pt idx="240">
                  <c:v>2772573.0331938355</c:v>
                </c:pt>
                <c:pt idx="241">
                  <c:v>2833526.6747189276</c:v>
                </c:pt>
                <c:pt idx="242">
                  <c:v>3032650.5491998829</c:v>
                </c:pt>
                <c:pt idx="243">
                  <c:v>3073058.5495819915</c:v>
                </c:pt>
                <c:pt idx="244">
                  <c:v>3193419.9435601351</c:v>
                </c:pt>
                <c:pt idx="245">
                  <c:v>3189192.9527606792</c:v>
                </c:pt>
                <c:pt idx="246">
                  <c:v>3082392.6525338315</c:v>
                </c:pt>
                <c:pt idx="247">
                  <c:v>3206614.1295973109</c:v>
                </c:pt>
                <c:pt idx="248">
                  <c:v>3210806.5691934545</c:v>
                </c:pt>
                <c:pt idx="249">
                  <c:v>3081975.764846324</c:v>
                </c:pt>
                <c:pt idx="250">
                  <c:v>3196532.6814855435</c:v>
                </c:pt>
                <c:pt idx="251">
                  <c:v>3364888.8472852306</c:v>
                </c:pt>
                <c:pt idx="252">
                  <c:v>3377156.5175434849</c:v>
                </c:pt>
                <c:pt idx="253">
                  <c:v>3291073.7216414902</c:v>
                </c:pt>
                <c:pt idx="254">
                  <c:v>3390193.1158628478</c:v>
                </c:pt>
                <c:pt idx="255">
                  <c:v>3138276.7715216456</c:v>
                </c:pt>
                <c:pt idx="256">
                  <c:v>3149977.3240898242</c:v>
                </c:pt>
                <c:pt idx="257">
                  <c:v>3107124.3300164407</c:v>
                </c:pt>
                <c:pt idx="258">
                  <c:v>3047955.6643204344</c:v>
                </c:pt>
                <c:pt idx="259">
                  <c:v>3003360.1240630476</c:v>
                </c:pt>
                <c:pt idx="260">
                  <c:v>3130229.7271260489</c:v>
                </c:pt>
                <c:pt idx="261">
                  <c:v>3420747.5588140273</c:v>
                </c:pt>
                <c:pt idx="262">
                  <c:v>3455810.7184397625</c:v>
                </c:pt>
                <c:pt idx="263">
                  <c:v>3533248.3278887901</c:v>
                </c:pt>
                <c:pt idx="264">
                  <c:v>3655372.5988448192</c:v>
                </c:pt>
                <c:pt idx="265">
                  <c:v>3665617.4220304317</c:v>
                </c:pt>
                <c:pt idx="266">
                  <c:v>3686898.2720308853</c:v>
                </c:pt>
                <c:pt idx="267">
                  <c:v>3597522.0817313688</c:v>
                </c:pt>
                <c:pt idx="268">
                  <c:v>3609381.6748822341</c:v>
                </c:pt>
                <c:pt idx="269">
                  <c:v>3433143.1171501982</c:v>
                </c:pt>
                <c:pt idx="270">
                  <c:v>3379469.7881350727</c:v>
                </c:pt>
                <c:pt idx="271">
                  <c:v>3518500.5225805044</c:v>
                </c:pt>
                <c:pt idx="272">
                  <c:v>3632745.3897454408</c:v>
                </c:pt>
                <c:pt idx="273">
                  <c:v>3528377.4217341547</c:v>
                </c:pt>
                <c:pt idx="274">
                  <c:v>3717360.9715077472</c:v>
                </c:pt>
                <c:pt idx="275">
                  <c:v>3698198.1292364527</c:v>
                </c:pt>
                <c:pt idx="276">
                  <c:v>3484713.4225691333</c:v>
                </c:pt>
                <c:pt idx="277">
                  <c:v>3508437.800286226</c:v>
                </c:pt>
                <c:pt idx="278">
                  <c:v>3595615.0482709496</c:v>
                </c:pt>
                <c:pt idx="279">
                  <c:v>3574683.9458249607</c:v>
                </c:pt>
                <c:pt idx="280">
                  <c:v>3529801.1956824046</c:v>
                </c:pt>
                <c:pt idx="281">
                  <c:v>3288686.1293751555</c:v>
                </c:pt>
                <c:pt idx="282">
                  <c:v>3347008.6230310355</c:v>
                </c:pt>
                <c:pt idx="283">
                  <c:v>3349376.9143350646</c:v>
                </c:pt>
                <c:pt idx="284">
                  <c:v>3320231.8030929947</c:v>
                </c:pt>
                <c:pt idx="285">
                  <c:v>3382469.9875931968</c:v>
                </c:pt>
                <c:pt idx="286">
                  <c:v>2891508.6277509928</c:v>
                </c:pt>
                <c:pt idx="287">
                  <c:v>2877067.8054569406</c:v>
                </c:pt>
                <c:pt idx="288">
                  <c:v>2886599.0650174562</c:v>
                </c:pt>
                <c:pt idx="289">
                  <c:v>2661772.3405981557</c:v>
                </c:pt>
                <c:pt idx="290">
                  <c:v>2777442.2290745042</c:v>
                </c:pt>
                <c:pt idx="291">
                  <c:v>2793451.9036539313</c:v>
                </c:pt>
                <c:pt idx="292">
                  <c:v>2794531.7177528511</c:v>
                </c:pt>
                <c:pt idx="293">
                  <c:v>2681449.2003789926</c:v>
                </c:pt>
                <c:pt idx="294">
                  <c:v>2727803.1128904205</c:v>
                </c:pt>
                <c:pt idx="295">
                  <c:v>2776214.9205842935</c:v>
                </c:pt>
                <c:pt idx="296">
                  <c:v>2744069.974377648</c:v>
                </c:pt>
                <c:pt idx="297">
                  <c:v>2423388.164858086</c:v>
                </c:pt>
                <c:pt idx="298">
                  <c:v>2476492.2235421338</c:v>
                </c:pt>
                <c:pt idx="299">
                  <c:v>2075878.6597991493</c:v>
                </c:pt>
                <c:pt idx="300">
                  <c:v>2272408.1497447835</c:v>
                </c:pt>
                <c:pt idx="301">
                  <c:v>2276375.6202517287</c:v>
                </c:pt>
                <c:pt idx="302">
                  <c:v>2210140.987763091</c:v>
                </c:pt>
                <c:pt idx="303">
                  <c:v>2164918.4278782913</c:v>
                </c:pt>
                <c:pt idx="304">
                  <c:v>2238393.4673693329</c:v>
                </c:pt>
                <c:pt idx="305">
                  <c:v>2202161.4481282099</c:v>
                </c:pt>
                <c:pt idx="306">
                  <c:v>2185181.0402204427</c:v>
                </c:pt>
                <c:pt idx="307">
                  <c:v>2102751.8312804764</c:v>
                </c:pt>
                <c:pt idx="308">
                  <c:v>2201176.5385980313</c:v>
                </c:pt>
                <c:pt idx="309">
                  <c:v>2197877.843297814</c:v>
                </c:pt>
                <c:pt idx="310">
                  <c:v>2178941.4256353751</c:v>
                </c:pt>
                <c:pt idx="311">
                  <c:v>2068779.5004377065</c:v>
                </c:pt>
                <c:pt idx="312">
                  <c:v>2095977.0217219675</c:v>
                </c:pt>
                <c:pt idx="313">
                  <c:v>2226976.4565402656</c:v>
                </c:pt>
                <c:pt idx="314">
                  <c:v>2149735.2507138047</c:v>
                </c:pt>
                <c:pt idx="315">
                  <c:v>2016542.5459790512</c:v>
                </c:pt>
                <c:pt idx="316">
                  <c:v>2047291.5635077709</c:v>
                </c:pt>
                <c:pt idx="317">
                  <c:v>2068443.354960453</c:v>
                </c:pt>
                <c:pt idx="318">
                  <c:v>2062497.1629850327</c:v>
                </c:pt>
                <c:pt idx="319">
                  <c:v>2033790.639709637</c:v>
                </c:pt>
                <c:pt idx="320">
                  <c:v>2024291.1708273841</c:v>
                </c:pt>
                <c:pt idx="321">
                  <c:v>1976193.9167950815</c:v>
                </c:pt>
                <c:pt idx="322">
                  <c:v>2087272.5672282595</c:v>
                </c:pt>
                <c:pt idx="323">
                  <c:v>2057203.4508455854</c:v>
                </c:pt>
                <c:pt idx="324">
                  <c:v>2125535.2352835843</c:v>
                </c:pt>
                <c:pt idx="325">
                  <c:v>1865143.5453465704</c:v>
                </c:pt>
                <c:pt idx="326">
                  <c:v>2116110.9770315378</c:v>
                </c:pt>
                <c:pt idx="327">
                  <c:v>2120718.7451284565</c:v>
                </c:pt>
                <c:pt idx="328">
                  <c:v>2034696.7130403323</c:v>
                </c:pt>
                <c:pt idx="329">
                  <c:v>1860156.2803902316</c:v>
                </c:pt>
                <c:pt idx="330">
                  <c:v>1877993.4627468996</c:v>
                </c:pt>
                <c:pt idx="331">
                  <c:v>1859225.0343738417</c:v>
                </c:pt>
                <c:pt idx="332">
                  <c:v>1948564.3647166791</c:v>
                </c:pt>
                <c:pt idx="333">
                  <c:v>1825207.0080640141</c:v>
                </c:pt>
                <c:pt idx="334">
                  <c:v>1802299.5605889489</c:v>
                </c:pt>
                <c:pt idx="335">
                  <c:v>1848018.356205127</c:v>
                </c:pt>
                <c:pt idx="336">
                  <c:v>1852310.2904032844</c:v>
                </c:pt>
                <c:pt idx="337">
                  <c:v>1856984.7232841116</c:v>
                </c:pt>
                <c:pt idx="338">
                  <c:v>1748440.4863670997</c:v>
                </c:pt>
                <c:pt idx="339">
                  <c:v>1875337.1024872612</c:v>
                </c:pt>
                <c:pt idx="340">
                  <c:v>1842741.9018636206</c:v>
                </c:pt>
                <c:pt idx="341">
                  <c:v>1988638.8044266254</c:v>
                </c:pt>
                <c:pt idx="342">
                  <c:v>1956070.1485272096</c:v>
                </c:pt>
                <c:pt idx="343">
                  <c:v>1941260.3901052438</c:v>
                </c:pt>
                <c:pt idx="344">
                  <c:v>1932029.5257644947</c:v>
                </c:pt>
                <c:pt idx="345">
                  <c:v>2035298.4505975009</c:v>
                </c:pt>
                <c:pt idx="346">
                  <c:v>2011839.0248674366</c:v>
                </c:pt>
                <c:pt idx="347">
                  <c:v>1925743.5195929471</c:v>
                </c:pt>
                <c:pt idx="348">
                  <c:v>1993777.7663787189</c:v>
                </c:pt>
                <c:pt idx="349">
                  <c:v>2195403.1513939607</c:v>
                </c:pt>
                <c:pt idx="350">
                  <c:v>2198657.8910859413</c:v>
                </c:pt>
                <c:pt idx="351">
                  <c:v>2075458.563647348</c:v>
                </c:pt>
                <c:pt idx="352">
                  <c:v>2582803.0060756514</c:v>
                </c:pt>
                <c:pt idx="353">
                  <c:v>2626535.4942291118</c:v>
                </c:pt>
                <c:pt idx="354">
                  <c:v>2758273.8253420605</c:v>
                </c:pt>
                <c:pt idx="355">
                  <c:v>2881526.777276664</c:v>
                </c:pt>
                <c:pt idx="356">
                  <c:v>2854526.5264123422</c:v>
                </c:pt>
                <c:pt idx="357">
                  <c:v>2810759.180113073</c:v>
                </c:pt>
                <c:pt idx="358">
                  <c:v>2776379.2357614846</c:v>
                </c:pt>
                <c:pt idx="359">
                  <c:v>2830307.5210871813</c:v>
                </c:pt>
                <c:pt idx="360">
                  <c:v>2824563.4027746385</c:v>
                </c:pt>
                <c:pt idx="361">
                  <c:v>2775243.4349934901</c:v>
                </c:pt>
                <c:pt idx="362">
                  <c:v>2767556.0827852748</c:v>
                </c:pt>
                <c:pt idx="363">
                  <c:v>2836649.1864050897</c:v>
                </c:pt>
                <c:pt idx="364">
                  <c:v>2724695.3686377122</c:v>
                </c:pt>
                <c:pt idx="365">
                  <c:v>2730101.4307122054</c:v>
                </c:pt>
                <c:pt idx="366">
                  <c:v>2562638.5258796993</c:v>
                </c:pt>
                <c:pt idx="367">
                  <c:v>2633220.9081591279</c:v>
                </c:pt>
                <c:pt idx="368">
                  <c:v>2644719.9026795994</c:v>
                </c:pt>
                <c:pt idx="369">
                  <c:v>2603565.4677427467</c:v>
                </c:pt>
                <c:pt idx="370">
                  <c:v>2525272.3643558938</c:v>
                </c:pt>
                <c:pt idx="371">
                  <c:v>2473117.8778104126</c:v>
                </c:pt>
                <c:pt idx="372">
                  <c:v>2592588.7046901621</c:v>
                </c:pt>
                <c:pt idx="373">
                  <c:v>2637417.8729076087</c:v>
                </c:pt>
                <c:pt idx="374">
                  <c:v>2472538.3469859124</c:v>
                </c:pt>
                <c:pt idx="375">
                  <c:v>2454182.0020713173</c:v>
                </c:pt>
                <c:pt idx="376">
                  <c:v>2413641.6248550816</c:v>
                </c:pt>
                <c:pt idx="377">
                  <c:v>2020588.3022786037</c:v>
                </c:pt>
                <c:pt idx="378">
                  <c:v>1996214.9383519057</c:v>
                </c:pt>
                <c:pt idx="379">
                  <c:v>1944322.2969050081</c:v>
                </c:pt>
                <c:pt idx="380">
                  <c:v>1768722.0094348281</c:v>
                </c:pt>
                <c:pt idx="381">
                  <c:v>2064503.8597349231</c:v>
                </c:pt>
                <c:pt idx="382">
                  <c:v>2064413.4716178002</c:v>
                </c:pt>
                <c:pt idx="383">
                  <c:v>2064416.0322289639</c:v>
                </c:pt>
                <c:pt idx="384">
                  <c:v>2096161.932298976</c:v>
                </c:pt>
                <c:pt idx="385">
                  <c:v>2202119.3252104102</c:v>
                </c:pt>
                <c:pt idx="386">
                  <c:v>2199620.035500763</c:v>
                </c:pt>
                <c:pt idx="387">
                  <c:v>2170134.2233562204</c:v>
                </c:pt>
                <c:pt idx="388">
                  <c:v>2087354.6285849221</c:v>
                </c:pt>
                <c:pt idx="389">
                  <c:v>2116800.9890809832</c:v>
                </c:pt>
                <c:pt idx="390">
                  <c:v>2125334.2129048654</c:v>
                </c:pt>
                <c:pt idx="391">
                  <c:v>2146430.2194605325</c:v>
                </c:pt>
                <c:pt idx="392">
                  <c:v>2073317.003751636</c:v>
                </c:pt>
                <c:pt idx="393">
                  <c:v>2055151.5949256765</c:v>
                </c:pt>
                <c:pt idx="394">
                  <c:v>2055090.3510102702</c:v>
                </c:pt>
                <c:pt idx="395">
                  <c:v>2038064.9125878138</c:v>
                </c:pt>
                <c:pt idx="396">
                  <c:v>2021278.7223904247</c:v>
                </c:pt>
                <c:pt idx="397">
                  <c:v>1848061.4553623493</c:v>
                </c:pt>
                <c:pt idx="398">
                  <c:v>1764815.5402914349</c:v>
                </c:pt>
                <c:pt idx="399">
                  <c:v>1750984.7172381268</c:v>
                </c:pt>
                <c:pt idx="400">
                  <c:v>1807868.3062008529</c:v>
                </c:pt>
                <c:pt idx="401">
                  <c:v>1775505.6198311828</c:v>
                </c:pt>
                <c:pt idx="402">
                  <c:v>1891945.7108847096</c:v>
                </c:pt>
                <c:pt idx="403">
                  <c:v>1902518.6917874152</c:v>
                </c:pt>
                <c:pt idx="404">
                  <c:v>1887970.1573407275</c:v>
                </c:pt>
                <c:pt idx="405">
                  <c:v>1922700.3725966678</c:v>
                </c:pt>
                <c:pt idx="406">
                  <c:v>1664706.5964426359</c:v>
                </c:pt>
                <c:pt idx="407">
                  <c:v>1698269.3219523022</c:v>
                </c:pt>
                <c:pt idx="408">
                  <c:v>1872223.5296586687</c:v>
                </c:pt>
                <c:pt idx="409">
                  <c:v>1896249.3639996871</c:v>
                </c:pt>
                <c:pt idx="410">
                  <c:v>2322757.0623765155</c:v>
                </c:pt>
                <c:pt idx="411">
                  <c:v>2324947.7147558616</c:v>
                </c:pt>
                <c:pt idx="412">
                  <c:v>2316454.5687099681</c:v>
                </c:pt>
                <c:pt idx="413">
                  <c:v>2299011.9164237161</c:v>
                </c:pt>
                <c:pt idx="414">
                  <c:v>2261226.8055159925</c:v>
                </c:pt>
                <c:pt idx="415">
                  <c:v>2266253.3779735053</c:v>
                </c:pt>
                <c:pt idx="416">
                  <c:v>2247521.3187871985</c:v>
                </c:pt>
                <c:pt idx="417">
                  <c:v>2215607.347309906</c:v>
                </c:pt>
                <c:pt idx="418">
                  <c:v>2281417.5681030932</c:v>
                </c:pt>
                <c:pt idx="419">
                  <c:v>2293953.0360807553</c:v>
                </c:pt>
                <c:pt idx="420">
                  <c:v>2292337.6685145535</c:v>
                </c:pt>
                <c:pt idx="421">
                  <c:v>2326823.9833592377</c:v>
                </c:pt>
                <c:pt idx="422">
                  <c:v>2378819.9477090617</c:v>
                </c:pt>
                <c:pt idx="423">
                  <c:v>2363688.4442993128</c:v>
                </c:pt>
                <c:pt idx="424">
                  <c:v>2351255.8853531498</c:v>
                </c:pt>
                <c:pt idx="425">
                  <c:v>2278847.5340953041</c:v>
                </c:pt>
                <c:pt idx="426">
                  <c:v>2242293.8974034665</c:v>
                </c:pt>
                <c:pt idx="427">
                  <c:v>2067812.15026478</c:v>
                </c:pt>
                <c:pt idx="428">
                  <c:v>2073363.3455170479</c:v>
                </c:pt>
                <c:pt idx="429">
                  <c:v>2045469.1816666063</c:v>
                </c:pt>
                <c:pt idx="430">
                  <c:v>2047330.7008119877</c:v>
                </c:pt>
                <c:pt idx="431">
                  <c:v>2001652.0978042856</c:v>
                </c:pt>
                <c:pt idx="432">
                  <c:v>1999186.211017739</c:v>
                </c:pt>
                <c:pt idx="433">
                  <c:v>2030789.3072872036</c:v>
                </c:pt>
                <c:pt idx="434">
                  <c:v>2102534.9044457017</c:v>
                </c:pt>
                <c:pt idx="435">
                  <c:v>1856739.4769173588</c:v>
                </c:pt>
                <c:pt idx="436">
                  <c:v>1877126.7921202406</c:v>
                </c:pt>
                <c:pt idx="437">
                  <c:v>1966055.5195599808</c:v>
                </c:pt>
                <c:pt idx="438">
                  <c:v>2065920.9689576344</c:v>
                </c:pt>
                <c:pt idx="439">
                  <c:v>2093541.3051869452</c:v>
                </c:pt>
                <c:pt idx="440">
                  <c:v>2116330.9263956421</c:v>
                </c:pt>
                <c:pt idx="441">
                  <c:v>2199119.4154295134</c:v>
                </c:pt>
                <c:pt idx="442">
                  <c:v>2449407.2799903494</c:v>
                </c:pt>
                <c:pt idx="443">
                  <c:v>2616991.2416585423</c:v>
                </c:pt>
                <c:pt idx="444">
                  <c:v>2586416.3049227702</c:v>
                </c:pt>
                <c:pt idx="445">
                  <c:v>2683349.8561528795</c:v>
                </c:pt>
                <c:pt idx="446">
                  <c:v>2843558.7567560598</c:v>
                </c:pt>
                <c:pt idx="447">
                  <c:v>2978572.7757947035</c:v>
                </c:pt>
                <c:pt idx="448">
                  <c:v>3086684.2198599651</c:v>
                </c:pt>
                <c:pt idx="449">
                  <c:v>3181123.0471729594</c:v>
                </c:pt>
                <c:pt idx="450">
                  <c:v>3270139.3631807435</c:v>
                </c:pt>
                <c:pt idx="451">
                  <c:v>3432204.311510196</c:v>
                </c:pt>
                <c:pt idx="452">
                  <c:v>3880833.5090736733</c:v>
                </c:pt>
                <c:pt idx="453">
                  <c:v>4224562.364453841</c:v>
                </c:pt>
                <c:pt idx="454">
                  <c:v>4285141.4718372412</c:v>
                </c:pt>
                <c:pt idx="455">
                  <c:v>4186184.6958183856</c:v>
                </c:pt>
                <c:pt idx="456">
                  <c:v>4309399.4968884634</c:v>
                </c:pt>
                <c:pt idx="457">
                  <c:v>4454724.398287897</c:v>
                </c:pt>
                <c:pt idx="458">
                  <c:v>4906038.7193086958</c:v>
                </c:pt>
                <c:pt idx="459">
                  <c:v>4724583.1180488775</c:v>
                </c:pt>
                <c:pt idx="460">
                  <c:v>4607292.6974146776</c:v>
                </c:pt>
                <c:pt idx="461">
                  <c:v>4568020.2470992366</c:v>
                </c:pt>
                <c:pt idx="462">
                  <c:v>4547080.5347871091</c:v>
                </c:pt>
                <c:pt idx="463">
                  <c:v>4416074.3446499715</c:v>
                </c:pt>
                <c:pt idx="464">
                  <c:v>4307039.4590219324</c:v>
                </c:pt>
                <c:pt idx="465">
                  <c:v>4310663.3442426091</c:v>
                </c:pt>
                <c:pt idx="466">
                  <c:v>4095019.6464717365</c:v>
                </c:pt>
                <c:pt idx="467">
                  <c:v>4384276.974771224</c:v>
                </c:pt>
                <c:pt idx="468">
                  <c:v>4580486.0221385853</c:v>
                </c:pt>
                <c:pt idx="469">
                  <c:v>4895951.269207105</c:v>
                </c:pt>
                <c:pt idx="470">
                  <c:v>4637291.9454281135</c:v>
                </c:pt>
                <c:pt idx="471">
                  <c:v>4612333.3096547741</c:v>
                </c:pt>
                <c:pt idx="472">
                  <c:v>4714230.5117661515</c:v>
                </c:pt>
                <c:pt idx="473">
                  <c:v>4757989.0912631452</c:v>
                </c:pt>
                <c:pt idx="474">
                  <c:v>4681123.3960036915</c:v>
                </c:pt>
                <c:pt idx="475">
                  <c:v>4683403.3858645363</c:v>
                </c:pt>
                <c:pt idx="476">
                  <c:v>4430360.105874599</c:v>
                </c:pt>
                <c:pt idx="477">
                  <c:v>4114768.299564329</c:v>
                </c:pt>
                <c:pt idx="478">
                  <c:v>4118518.1042587892</c:v>
                </c:pt>
                <c:pt idx="479">
                  <c:v>4204511.0102901347</c:v>
                </c:pt>
                <c:pt idx="480">
                  <c:v>4413248.7767697563</c:v>
                </c:pt>
                <c:pt idx="481">
                  <c:v>4594167.6777458349</c:v>
                </c:pt>
                <c:pt idx="482">
                  <c:v>4827646.4036070891</c:v>
                </c:pt>
                <c:pt idx="483">
                  <c:v>5074997.3598862076</c:v>
                </c:pt>
                <c:pt idx="484">
                  <c:v>5135741.7969224881</c:v>
                </c:pt>
                <c:pt idx="485">
                  <c:v>5084430.6449961029</c:v>
                </c:pt>
                <c:pt idx="486">
                  <c:v>4945329.0984231625</c:v>
                </c:pt>
                <c:pt idx="487">
                  <c:v>4918448.8133712262</c:v>
                </c:pt>
                <c:pt idx="488">
                  <c:v>5021564.4826215692</c:v>
                </c:pt>
                <c:pt idx="489">
                  <c:v>5005111.5001195604</c:v>
                </c:pt>
                <c:pt idx="490">
                  <c:v>4946859.5327090072</c:v>
                </c:pt>
                <c:pt idx="491">
                  <c:v>5102127.265028731</c:v>
                </c:pt>
                <c:pt idx="492">
                  <c:v>4972068.4799640868</c:v>
                </c:pt>
                <c:pt idx="493">
                  <c:v>5004920.8064622534</c:v>
                </c:pt>
                <c:pt idx="494">
                  <c:v>4638086.7778515294</c:v>
                </c:pt>
                <c:pt idx="495">
                  <c:v>4663688.5873437189</c:v>
                </c:pt>
                <c:pt idx="496">
                  <c:v>4717515.760970518</c:v>
                </c:pt>
                <c:pt idx="497">
                  <c:v>5070283.7775116405</c:v>
                </c:pt>
                <c:pt idx="498">
                  <c:v>5231807.4104056265</c:v>
                </c:pt>
                <c:pt idx="499">
                  <c:v>5250823.7191922739</c:v>
                </c:pt>
                <c:pt idx="500">
                  <c:v>5286185.8819234353</c:v>
                </c:pt>
                <c:pt idx="501">
                  <c:v>5431700.1440959331</c:v>
                </c:pt>
                <c:pt idx="502">
                  <c:v>5580581.3275829051</c:v>
                </c:pt>
                <c:pt idx="503">
                  <c:v>5685135.1608866304</c:v>
                </c:pt>
                <c:pt idx="504">
                  <c:v>5829744.5894061057</c:v>
                </c:pt>
                <c:pt idx="505">
                  <c:v>5778102.3517348003</c:v>
                </c:pt>
                <c:pt idx="506">
                  <c:v>5674809.159559438</c:v>
                </c:pt>
                <c:pt idx="507">
                  <c:v>5845764.3615356442</c:v>
                </c:pt>
                <c:pt idx="508">
                  <c:v>5018191.7578230528</c:v>
                </c:pt>
                <c:pt idx="509">
                  <c:v>4980609.2997779921</c:v>
                </c:pt>
                <c:pt idx="510">
                  <c:v>5279240.1416623108</c:v>
                </c:pt>
                <c:pt idx="511">
                  <c:v>5881999.7637486663</c:v>
                </c:pt>
                <c:pt idx="512">
                  <c:v>5995537.5808207132</c:v>
                </c:pt>
                <c:pt idx="513">
                  <c:v>6388998.4357761517</c:v>
                </c:pt>
                <c:pt idx="514">
                  <c:v>6581154.6852047686</c:v>
                </c:pt>
                <c:pt idx="515">
                  <c:v>6563568.1114182035</c:v>
                </c:pt>
                <c:pt idx="516">
                  <c:v>6552771.5526531395</c:v>
                </c:pt>
                <c:pt idx="517">
                  <c:v>5855978.9158979952</c:v>
                </c:pt>
                <c:pt idx="518">
                  <c:v>5949378.3091959069</c:v>
                </c:pt>
                <c:pt idx="519">
                  <c:v>6117243.4657978378</c:v>
                </c:pt>
                <c:pt idx="520">
                  <c:v>6456826.3874156186</c:v>
                </c:pt>
                <c:pt idx="521">
                  <c:v>6713638.1557634007</c:v>
                </c:pt>
                <c:pt idx="522">
                  <c:v>6559232.3540042965</c:v>
                </c:pt>
                <c:pt idx="523">
                  <c:v>6697884.5271350294</c:v>
                </c:pt>
                <c:pt idx="524">
                  <c:v>6881829.7551879529</c:v>
                </c:pt>
                <c:pt idx="525">
                  <c:v>7050660.0710008144</c:v>
                </c:pt>
                <c:pt idx="526">
                  <c:v>7750510.1015887121</c:v>
                </c:pt>
                <c:pt idx="527">
                  <c:v>7498122.9288451103</c:v>
                </c:pt>
                <c:pt idx="528">
                  <c:v>7193088.7812007647</c:v>
                </c:pt>
                <c:pt idx="529">
                  <c:v>7741639.1458060527</c:v>
                </c:pt>
                <c:pt idx="530">
                  <c:v>8055320.2960772831</c:v>
                </c:pt>
                <c:pt idx="531">
                  <c:v>8397556.6243920028</c:v>
                </c:pt>
                <c:pt idx="532">
                  <c:v>8562705.9663304985</c:v>
                </c:pt>
                <c:pt idx="533">
                  <c:v>8722486.7546032537</c:v>
                </c:pt>
                <c:pt idx="534">
                  <c:v>8986532.5695315413</c:v>
                </c:pt>
                <c:pt idx="535">
                  <c:v>9403606.8407493699</c:v>
                </c:pt>
                <c:pt idx="536">
                  <c:v>8844251.0104130637</c:v>
                </c:pt>
                <c:pt idx="537">
                  <c:v>8728224.6786863841</c:v>
                </c:pt>
                <c:pt idx="538">
                  <c:v>8377119.507056294</c:v>
                </c:pt>
                <c:pt idx="539">
                  <c:v>8383073.30990458</c:v>
                </c:pt>
                <c:pt idx="540">
                  <c:v>8541167.9015297014</c:v>
                </c:pt>
                <c:pt idx="541">
                  <c:v>8521857.4475236014</c:v>
                </c:pt>
                <c:pt idx="542">
                  <c:v>8628642.6752413698</c:v>
                </c:pt>
                <c:pt idx="543">
                  <c:v>8715027.8383975551</c:v>
                </c:pt>
                <c:pt idx="544">
                  <c:v>8719929.7334169336</c:v>
                </c:pt>
                <c:pt idx="545">
                  <c:v>8223120.197590122</c:v>
                </c:pt>
                <c:pt idx="546">
                  <c:v>8413197.4755077511</c:v>
                </c:pt>
                <c:pt idx="547">
                  <c:v>8344024.80439883</c:v>
                </c:pt>
                <c:pt idx="548">
                  <c:v>8336804.1645526653</c:v>
                </c:pt>
                <c:pt idx="549">
                  <c:v>7860446.714597973</c:v>
                </c:pt>
                <c:pt idx="550">
                  <c:v>7328587.2754074894</c:v>
                </c:pt>
                <c:pt idx="551">
                  <c:v>6327708.1731470944</c:v>
                </c:pt>
                <c:pt idx="552">
                  <c:v>6409855.028457975</c:v>
                </c:pt>
                <c:pt idx="553">
                  <c:v>6387170.6756347325</c:v>
                </c:pt>
                <c:pt idx="554">
                  <c:v>5874150.1272626789</c:v>
                </c:pt>
                <c:pt idx="555">
                  <c:v>5429135.7922451077</c:v>
                </c:pt>
                <c:pt idx="556">
                  <c:v>5318681.0058809752</c:v>
                </c:pt>
                <c:pt idx="557">
                  <c:v>4884116.0833000029</c:v>
                </c:pt>
                <c:pt idx="558">
                  <c:v>4901952.9971230542</c:v>
                </c:pt>
                <c:pt idx="559">
                  <c:v>4833815.7998188641</c:v>
                </c:pt>
                <c:pt idx="560">
                  <c:v>4168896.3949162043</c:v>
                </c:pt>
                <c:pt idx="561">
                  <c:v>4161144.1911910665</c:v>
                </c:pt>
                <c:pt idx="562">
                  <c:v>4140747.3665597206</c:v>
                </c:pt>
                <c:pt idx="563">
                  <c:v>4123596.0028252471</c:v>
                </c:pt>
                <c:pt idx="564">
                  <c:v>3867329.9770053942</c:v>
                </c:pt>
                <c:pt idx="565">
                  <c:v>3727872.5925688841</c:v>
                </c:pt>
                <c:pt idx="566">
                  <c:v>3623020.3591513513</c:v>
                </c:pt>
                <c:pt idx="567">
                  <c:v>3628943.9596548164</c:v>
                </c:pt>
                <c:pt idx="568">
                  <c:v>3564092.4180542729</c:v>
                </c:pt>
                <c:pt idx="569">
                  <c:v>3489831.7814793075</c:v>
                </c:pt>
                <c:pt idx="570">
                  <c:v>3832703.0687052342</c:v>
                </c:pt>
                <c:pt idx="571">
                  <c:v>3070479.5849432652</c:v>
                </c:pt>
                <c:pt idx="572">
                  <c:v>3427845.0724594179</c:v>
                </c:pt>
                <c:pt idx="573">
                  <c:v>3739419.418386878</c:v>
                </c:pt>
                <c:pt idx="574">
                  <c:v>4216232.622315336</c:v>
                </c:pt>
                <c:pt idx="575">
                  <c:v>4134497.878566328</c:v>
                </c:pt>
                <c:pt idx="576">
                  <c:v>4247956.8658431862</c:v>
                </c:pt>
                <c:pt idx="577">
                  <c:v>4191587.0875141402</c:v>
                </c:pt>
                <c:pt idx="578">
                  <c:v>4288019.4234574195</c:v>
                </c:pt>
                <c:pt idx="579">
                  <c:v>4285882.9057943271</c:v>
                </c:pt>
                <c:pt idx="580">
                  <c:v>4262977.964089225</c:v>
                </c:pt>
                <c:pt idx="581">
                  <c:v>4082358.5920231519</c:v>
                </c:pt>
                <c:pt idx="582">
                  <c:v>4105924.0563924462</c:v>
                </c:pt>
                <c:pt idx="583">
                  <c:v>4125776.1836416358</c:v>
                </c:pt>
                <c:pt idx="584">
                  <c:v>4193204.7716943948</c:v>
                </c:pt>
                <c:pt idx="585">
                  <c:v>4252329.3427285673</c:v>
                </c:pt>
                <c:pt idx="586">
                  <c:v>4318358.1460799659</c:v>
                </c:pt>
                <c:pt idx="587">
                  <c:v>4347509.0475154892</c:v>
                </c:pt>
                <c:pt idx="588">
                  <c:v>4353677.8187225377</c:v>
                </c:pt>
                <c:pt idx="589">
                  <c:v>4227515.5883250311</c:v>
                </c:pt>
                <c:pt idx="590">
                  <c:v>4377195.0626936443</c:v>
                </c:pt>
                <c:pt idx="591">
                  <c:v>4396697.1803975767</c:v>
                </c:pt>
                <c:pt idx="592">
                  <c:v>4282781.7319107</c:v>
                </c:pt>
                <c:pt idx="593">
                  <c:v>4304183.6362469466</c:v>
                </c:pt>
                <c:pt idx="594">
                  <c:v>4143062.2557301326</c:v>
                </c:pt>
                <c:pt idx="595">
                  <c:v>3917434.766072406</c:v>
                </c:pt>
                <c:pt idx="596">
                  <c:v>3926386.7531592529</c:v>
                </c:pt>
                <c:pt idx="597">
                  <c:v>3514345.6818109527</c:v>
                </c:pt>
                <c:pt idx="598">
                  <c:v>3393019.2630749014</c:v>
                </c:pt>
                <c:pt idx="599">
                  <c:v>2972983.1484738351</c:v>
                </c:pt>
                <c:pt idx="600">
                  <c:v>3213902.7287416682</c:v>
                </c:pt>
                <c:pt idx="601">
                  <c:v>3623696.0928311842</c:v>
                </c:pt>
                <c:pt idx="602">
                  <c:v>3632149.8861752525</c:v>
                </c:pt>
                <c:pt idx="603">
                  <c:v>3550692.5139230494</c:v>
                </c:pt>
                <c:pt idx="604">
                  <c:v>3701699.2761190478</c:v>
                </c:pt>
                <c:pt idx="605">
                  <c:v>3683934.8180439272</c:v>
                </c:pt>
                <c:pt idx="606">
                  <c:v>3724511.5841630665</c:v>
                </c:pt>
                <c:pt idx="607">
                  <c:v>3584768.2204009132</c:v>
                </c:pt>
                <c:pt idx="608">
                  <c:v>3645847.4148643063</c:v>
                </c:pt>
                <c:pt idx="609">
                  <c:v>3671089.7107319492</c:v>
                </c:pt>
                <c:pt idx="610">
                  <c:v>3588391.9327206514</c:v>
                </c:pt>
                <c:pt idx="611">
                  <c:v>3601684.8775921585</c:v>
                </c:pt>
                <c:pt idx="612">
                  <c:v>3502440.2364692073</c:v>
                </c:pt>
                <c:pt idx="613">
                  <c:v>3460133.96694165</c:v>
                </c:pt>
                <c:pt idx="614">
                  <c:v>3438312.2049932764</c:v>
                </c:pt>
                <c:pt idx="615">
                  <c:v>3192478.9022921473</c:v>
                </c:pt>
                <c:pt idx="616">
                  <c:v>3179898.7589099221</c:v>
                </c:pt>
                <c:pt idx="617">
                  <c:v>3198734.9573468268</c:v>
                </c:pt>
                <c:pt idx="618">
                  <c:v>3057755.8756943564</c:v>
                </c:pt>
                <c:pt idx="619">
                  <c:v>3064701.2962702089</c:v>
                </c:pt>
                <c:pt idx="620">
                  <c:v>2973856.2700133012</c:v>
                </c:pt>
                <c:pt idx="621">
                  <c:v>2981083.8448110544</c:v>
                </c:pt>
                <c:pt idx="622">
                  <c:v>2983967.7284513004</c:v>
                </c:pt>
                <c:pt idx="623">
                  <c:v>2932366.2627229327</c:v>
                </c:pt>
                <c:pt idx="624">
                  <c:v>2917791.5783697199</c:v>
                </c:pt>
                <c:pt idx="625">
                  <c:v>2674205.85286421</c:v>
                </c:pt>
                <c:pt idx="626">
                  <c:v>1860225.3545151562</c:v>
                </c:pt>
                <c:pt idx="627">
                  <c:v>2439921.3910931088</c:v>
                </c:pt>
                <c:pt idx="628">
                  <c:v>2435597.0754092424</c:v>
                </c:pt>
                <c:pt idx="629">
                  <c:v>2240000.2026617662</c:v>
                </c:pt>
                <c:pt idx="630">
                  <c:v>2216438.6813739091</c:v>
                </c:pt>
                <c:pt idx="631">
                  <c:v>2262698.4559764713</c:v>
                </c:pt>
                <c:pt idx="632">
                  <c:v>2223695.5668266905</c:v>
                </c:pt>
                <c:pt idx="633">
                  <c:v>2148028.7509962767</c:v>
                </c:pt>
                <c:pt idx="634">
                  <c:v>2147556.0722320364</c:v>
                </c:pt>
                <c:pt idx="635">
                  <c:v>2152034.9585589813</c:v>
                </c:pt>
                <c:pt idx="636">
                  <c:v>2157560.9707691274</c:v>
                </c:pt>
                <c:pt idx="637">
                  <c:v>2162132.227611565</c:v>
                </c:pt>
                <c:pt idx="638">
                  <c:v>2175629.8058883836</c:v>
                </c:pt>
                <c:pt idx="639">
                  <c:v>2177084.2686077449</c:v>
                </c:pt>
                <c:pt idx="640">
                  <c:v>2100185.6278436356</c:v>
                </c:pt>
                <c:pt idx="641">
                  <c:v>2679213.8681421187</c:v>
                </c:pt>
                <c:pt idx="642">
                  <c:v>2698558.9739592378</c:v>
                </c:pt>
                <c:pt idx="643">
                  <c:v>2756874.770497818</c:v>
                </c:pt>
                <c:pt idx="644">
                  <c:v>2730734.0620942689</c:v>
                </c:pt>
                <c:pt idx="645">
                  <c:v>2804789.3830080712</c:v>
                </c:pt>
                <c:pt idx="646">
                  <c:v>2973612.9446016788</c:v>
                </c:pt>
                <c:pt idx="647">
                  <c:v>2978699.1921068132</c:v>
                </c:pt>
                <c:pt idx="648">
                  <c:v>3015845.1382041732</c:v>
                </c:pt>
                <c:pt idx="649">
                  <c:v>3071965.8593533873</c:v>
                </c:pt>
                <c:pt idx="650">
                  <c:v>3070429.7337281271</c:v>
                </c:pt>
                <c:pt idx="651">
                  <c:v>3044880.0735334582</c:v>
                </c:pt>
                <c:pt idx="652">
                  <c:v>2508860.5631615254</c:v>
                </c:pt>
                <c:pt idx="653">
                  <c:v>2497595.9706446347</c:v>
                </c:pt>
                <c:pt idx="654">
                  <c:v>2473890.8934145253</c:v>
                </c:pt>
                <c:pt idx="655">
                  <c:v>2529164.0358807785</c:v>
                </c:pt>
                <c:pt idx="656">
                  <c:v>2614953.3709332822</c:v>
                </c:pt>
                <c:pt idx="657">
                  <c:v>2611935.1639839699</c:v>
                </c:pt>
                <c:pt idx="658">
                  <c:v>2576790.2126523131</c:v>
                </c:pt>
                <c:pt idx="659">
                  <c:v>2509322.4379722923</c:v>
                </c:pt>
                <c:pt idx="660">
                  <c:v>2528879.4829756729</c:v>
                </c:pt>
                <c:pt idx="661">
                  <c:v>2528167.8519314067</c:v>
                </c:pt>
                <c:pt idx="662">
                  <c:v>2523633.9775084364</c:v>
                </c:pt>
                <c:pt idx="663">
                  <c:v>2517117.7309880378</c:v>
                </c:pt>
                <c:pt idx="664">
                  <c:v>2585658.796834908</c:v>
                </c:pt>
                <c:pt idx="665">
                  <c:v>2988793.6570762726</c:v>
                </c:pt>
                <c:pt idx="666">
                  <c:v>2820247.1987770009</c:v>
                </c:pt>
                <c:pt idx="667">
                  <c:v>2853928.9423735337</c:v>
                </c:pt>
                <c:pt idx="668">
                  <c:v>2801818.7222839068</c:v>
                </c:pt>
                <c:pt idx="669">
                  <c:v>2767253.0003359397</c:v>
                </c:pt>
                <c:pt idx="670">
                  <c:v>2803994.2548496006</c:v>
                </c:pt>
                <c:pt idx="671">
                  <c:v>2597428.6305291038</c:v>
                </c:pt>
                <c:pt idx="672">
                  <c:v>2582914.4839026104</c:v>
                </c:pt>
                <c:pt idx="673">
                  <c:v>2562829.2017898574</c:v>
                </c:pt>
                <c:pt idx="674">
                  <c:v>2526051.6020359015</c:v>
                </c:pt>
                <c:pt idx="675">
                  <c:v>2560358.6087317285</c:v>
                </c:pt>
                <c:pt idx="676">
                  <c:v>2691190.5593614485</c:v>
                </c:pt>
                <c:pt idx="677">
                  <c:v>3100933.5151536707</c:v>
                </c:pt>
                <c:pt idx="678">
                  <c:v>3089343.2029844942</c:v>
                </c:pt>
                <c:pt idx="679">
                  <c:v>3085917.6827431777</c:v>
                </c:pt>
                <c:pt idx="680">
                  <c:v>2984379.4689647383</c:v>
                </c:pt>
                <c:pt idx="681">
                  <c:v>2847872.7385955937</c:v>
                </c:pt>
                <c:pt idx="682">
                  <c:v>2842894.2533398974</c:v>
                </c:pt>
                <c:pt idx="683">
                  <c:v>2851069.9573890441</c:v>
                </c:pt>
                <c:pt idx="684">
                  <c:v>2864610.2200969718</c:v>
                </c:pt>
                <c:pt idx="685">
                  <c:v>2841890.3087239894</c:v>
                </c:pt>
                <c:pt idx="686">
                  <c:v>2833326.0089281062</c:v>
                </c:pt>
                <c:pt idx="687">
                  <c:v>2825834.6911256155</c:v>
                </c:pt>
                <c:pt idx="688">
                  <c:v>2822237.9077619212</c:v>
                </c:pt>
                <c:pt idx="689">
                  <c:v>2824215.2186034918</c:v>
                </c:pt>
                <c:pt idx="690">
                  <c:v>2461129.3917308925</c:v>
                </c:pt>
                <c:pt idx="691">
                  <c:v>1997205.5217602751</c:v>
                </c:pt>
                <c:pt idx="692">
                  <c:v>1935412.074870622</c:v>
                </c:pt>
                <c:pt idx="693">
                  <c:v>1950289.2683905645</c:v>
                </c:pt>
                <c:pt idx="694">
                  <c:v>2190967.1759281135</c:v>
                </c:pt>
                <c:pt idx="695">
                  <c:v>2117220.1811727374</c:v>
                </c:pt>
                <c:pt idx="696">
                  <c:v>2175872.8681180007</c:v>
                </c:pt>
                <c:pt idx="697">
                  <c:v>2167559.1547042732</c:v>
                </c:pt>
                <c:pt idx="698">
                  <c:v>2157540.74373656</c:v>
                </c:pt>
                <c:pt idx="699">
                  <c:v>2127857.8678539675</c:v>
                </c:pt>
                <c:pt idx="700">
                  <c:v>2150547.4638817944</c:v>
                </c:pt>
                <c:pt idx="701">
                  <c:v>2099665.4586376315</c:v>
                </c:pt>
                <c:pt idx="702">
                  <c:v>1446240.5453929005</c:v>
                </c:pt>
                <c:pt idx="703">
                  <c:v>1501941.8722690253</c:v>
                </c:pt>
                <c:pt idx="704">
                  <c:v>1493231.6553415158</c:v>
                </c:pt>
                <c:pt idx="705">
                  <c:v>1491596.5339404191</c:v>
                </c:pt>
                <c:pt idx="706">
                  <c:v>1478463.2760420265</c:v>
                </c:pt>
                <c:pt idx="707">
                  <c:v>1489058.2356446842</c:v>
                </c:pt>
                <c:pt idx="708">
                  <c:v>1586986.7580211151</c:v>
                </c:pt>
                <c:pt idx="709">
                  <c:v>1615092.5405661429</c:v>
                </c:pt>
                <c:pt idx="710">
                  <c:v>1605785.1615361881</c:v>
                </c:pt>
                <c:pt idx="711">
                  <c:v>1607108.3676832363</c:v>
                </c:pt>
                <c:pt idx="712">
                  <c:v>1608655.4997062748</c:v>
                </c:pt>
                <c:pt idx="713">
                  <c:v>1589505.8681501639</c:v>
                </c:pt>
                <c:pt idx="714">
                  <c:v>1570203.6972866077</c:v>
                </c:pt>
                <c:pt idx="715">
                  <c:v>1551328.7015148688</c:v>
                </c:pt>
                <c:pt idx="716">
                  <c:v>1600257.6274166086</c:v>
                </c:pt>
                <c:pt idx="717">
                  <c:v>1554319.4360992585</c:v>
                </c:pt>
                <c:pt idx="718">
                  <c:v>2099250.6524132593</c:v>
                </c:pt>
                <c:pt idx="719">
                  <c:v>2073473.9625793898</c:v>
                </c:pt>
                <c:pt idx="720">
                  <c:v>2087077.0457423532</c:v>
                </c:pt>
                <c:pt idx="721">
                  <c:v>2031214.2724695853</c:v>
                </c:pt>
                <c:pt idx="722">
                  <c:v>2031544.84858255</c:v>
                </c:pt>
                <c:pt idx="723">
                  <c:v>2018625.8922993385</c:v>
                </c:pt>
                <c:pt idx="724">
                  <c:v>2002558.9843066339</c:v>
                </c:pt>
                <c:pt idx="725">
                  <c:v>2062532.324653029</c:v>
                </c:pt>
                <c:pt idx="726">
                  <c:v>2053996.5007977758</c:v>
                </c:pt>
                <c:pt idx="727">
                  <c:v>2109677.1335477512</c:v>
                </c:pt>
                <c:pt idx="728">
                  <c:v>2314046.2072117119</c:v>
                </c:pt>
                <c:pt idx="729">
                  <c:v>2672111.0586612867</c:v>
                </c:pt>
                <c:pt idx="730">
                  <c:v>2726570.8387214569</c:v>
                </c:pt>
                <c:pt idx="731">
                  <c:v>2795644.9558482049</c:v>
                </c:pt>
                <c:pt idx="732">
                  <c:v>2765702.2475897865</c:v>
                </c:pt>
                <c:pt idx="733">
                  <c:v>2680768.5202042973</c:v>
                </c:pt>
                <c:pt idx="734">
                  <c:v>2715914.2283013603</c:v>
                </c:pt>
                <c:pt idx="735">
                  <c:v>2774315.9106600927</c:v>
                </c:pt>
                <c:pt idx="736">
                  <c:v>2902644.0279184021</c:v>
                </c:pt>
                <c:pt idx="737">
                  <c:v>2894757.4176339116</c:v>
                </c:pt>
                <c:pt idx="738">
                  <c:v>2908490.9091933141</c:v>
                </c:pt>
                <c:pt idx="739">
                  <c:v>2972684.1810090668</c:v>
                </c:pt>
                <c:pt idx="740">
                  <c:v>3161477.202706675</c:v>
                </c:pt>
                <c:pt idx="741">
                  <c:v>3204766.3677958422</c:v>
                </c:pt>
                <c:pt idx="742">
                  <c:v>3207717.9872740698</c:v>
                </c:pt>
                <c:pt idx="743">
                  <c:v>2778805.1685416969</c:v>
                </c:pt>
                <c:pt idx="744">
                  <c:v>2636512.5586641165</c:v>
                </c:pt>
                <c:pt idx="745">
                  <c:v>2599944.1621386749</c:v>
                </c:pt>
                <c:pt idx="746">
                  <c:v>2675202.9952269113</c:v>
                </c:pt>
                <c:pt idx="747">
                  <c:v>2617102.834679401</c:v>
                </c:pt>
                <c:pt idx="748">
                  <c:v>2922783.2867411515</c:v>
                </c:pt>
                <c:pt idx="749">
                  <c:v>3346913.4717441066</c:v>
                </c:pt>
                <c:pt idx="750">
                  <c:v>3332415.4337418843</c:v>
                </c:pt>
                <c:pt idx="751">
                  <c:v>3219779.1358004063</c:v>
                </c:pt>
                <c:pt idx="752">
                  <c:v>3634552.1962751346</c:v>
                </c:pt>
                <c:pt idx="753">
                  <c:v>3548232.6205526534</c:v>
                </c:pt>
                <c:pt idx="754">
                  <c:v>3254055.7998246718</c:v>
                </c:pt>
                <c:pt idx="755">
                  <c:v>3248649.8164461791</c:v>
                </c:pt>
                <c:pt idx="756">
                  <c:v>3298818.6164168711</c:v>
                </c:pt>
                <c:pt idx="757">
                  <c:v>3809609.4326154953</c:v>
                </c:pt>
                <c:pt idx="758">
                  <c:v>3796367.0968246926</c:v>
                </c:pt>
                <c:pt idx="759">
                  <c:v>3758130.7586110313</c:v>
                </c:pt>
                <c:pt idx="760">
                  <c:v>3763759.5290095322</c:v>
                </c:pt>
                <c:pt idx="761">
                  <c:v>3632113.0023235851</c:v>
                </c:pt>
                <c:pt idx="762">
                  <c:v>3597112.3699479727</c:v>
                </c:pt>
                <c:pt idx="763">
                  <c:v>3677793.8989021922</c:v>
                </c:pt>
                <c:pt idx="764">
                  <c:v>3647092.5771570625</c:v>
                </c:pt>
                <c:pt idx="765">
                  <c:v>3550581.7337416355</c:v>
                </c:pt>
                <c:pt idx="766">
                  <c:v>3502669.7587590362</c:v>
                </c:pt>
                <c:pt idx="767">
                  <c:v>3453360.5162199908</c:v>
                </c:pt>
                <c:pt idx="768">
                  <c:v>3481595.6272653085</c:v>
                </c:pt>
                <c:pt idx="769">
                  <c:v>3459281.3888039575</c:v>
                </c:pt>
                <c:pt idx="770">
                  <c:v>3444616.4332693852</c:v>
                </c:pt>
                <c:pt idx="771">
                  <c:v>3370843.0209711427</c:v>
                </c:pt>
                <c:pt idx="772">
                  <c:v>3339544.5299362075</c:v>
                </c:pt>
                <c:pt idx="773">
                  <c:v>3314551.6139920098</c:v>
                </c:pt>
                <c:pt idx="774">
                  <c:v>2993735.5196242342</c:v>
                </c:pt>
                <c:pt idx="775">
                  <c:v>2990753.9537763456</c:v>
                </c:pt>
                <c:pt idx="776">
                  <c:v>3004242.8787561753</c:v>
                </c:pt>
                <c:pt idx="777">
                  <c:v>2919679.1025378117</c:v>
                </c:pt>
                <c:pt idx="778">
                  <c:v>2882766.3311011274</c:v>
                </c:pt>
                <c:pt idx="779">
                  <c:v>2863794.8058450366</c:v>
                </c:pt>
                <c:pt idx="780">
                  <c:v>2871791.2958075209</c:v>
                </c:pt>
                <c:pt idx="781">
                  <c:v>2472538.2557921</c:v>
                </c:pt>
                <c:pt idx="782">
                  <c:v>2521616.0003757407</c:v>
                </c:pt>
                <c:pt idx="783">
                  <c:v>2575704.8027644255</c:v>
                </c:pt>
                <c:pt idx="784">
                  <c:v>2539915.3440565788</c:v>
                </c:pt>
                <c:pt idx="785">
                  <c:v>2551629.4860110697</c:v>
                </c:pt>
                <c:pt idx="786">
                  <c:v>2511797.0755696674</c:v>
                </c:pt>
                <c:pt idx="787">
                  <c:v>2426233.3612635573</c:v>
                </c:pt>
                <c:pt idx="788">
                  <c:v>2494840.625225049</c:v>
                </c:pt>
                <c:pt idx="789">
                  <c:v>2808045.2906576567</c:v>
                </c:pt>
                <c:pt idx="790">
                  <c:v>2853194.615399356</c:v>
                </c:pt>
                <c:pt idx="791">
                  <c:v>2876901.2677182485</c:v>
                </c:pt>
                <c:pt idx="792">
                  <c:v>2818641.7528484138</c:v>
                </c:pt>
                <c:pt idx="793">
                  <c:v>2809369.8167326394</c:v>
                </c:pt>
                <c:pt idx="794">
                  <c:v>2798731.2899412126</c:v>
                </c:pt>
                <c:pt idx="795">
                  <c:v>2772768.7400431046</c:v>
                </c:pt>
                <c:pt idx="796">
                  <c:v>2717630.2261055443</c:v>
                </c:pt>
                <c:pt idx="797">
                  <c:v>2545567.31838329</c:v>
                </c:pt>
                <c:pt idx="798">
                  <c:v>2573649.1227772683</c:v>
                </c:pt>
                <c:pt idx="799">
                  <c:v>2632988.7205750956</c:v>
                </c:pt>
                <c:pt idx="800">
                  <c:v>2459992.1169279232</c:v>
                </c:pt>
                <c:pt idx="801">
                  <c:v>2169847.5825742609</c:v>
                </c:pt>
                <c:pt idx="802">
                  <c:v>2131060.7380900406</c:v>
                </c:pt>
                <c:pt idx="803">
                  <c:v>2132579.7348011718</c:v>
                </c:pt>
                <c:pt idx="804">
                  <c:v>2181846.0293627363</c:v>
                </c:pt>
                <c:pt idx="805">
                  <c:v>3049243.139974073</c:v>
                </c:pt>
                <c:pt idx="806">
                  <c:v>3230587.5538106253</c:v>
                </c:pt>
                <c:pt idx="807">
                  <c:v>3214048.8968732697</c:v>
                </c:pt>
                <c:pt idx="808">
                  <c:v>3164780.5862898254</c:v>
                </c:pt>
                <c:pt idx="809">
                  <c:v>3142509.403544615</c:v>
                </c:pt>
                <c:pt idx="810">
                  <c:v>3200372.3801877219</c:v>
                </c:pt>
                <c:pt idx="811">
                  <c:v>3196654.1920045638</c:v>
                </c:pt>
                <c:pt idx="812">
                  <c:v>3169234.5316318134</c:v>
                </c:pt>
                <c:pt idx="813">
                  <c:v>3118947.88943535</c:v>
                </c:pt>
                <c:pt idx="814">
                  <c:v>2939461.4271388506</c:v>
                </c:pt>
                <c:pt idx="815">
                  <c:v>2922912.4937138823</c:v>
                </c:pt>
                <c:pt idx="816">
                  <c:v>2902422.9203629065</c:v>
                </c:pt>
                <c:pt idx="817">
                  <c:v>2889860.5146769024</c:v>
                </c:pt>
                <c:pt idx="818">
                  <c:v>2857827.2732968722</c:v>
                </c:pt>
                <c:pt idx="819">
                  <c:v>2916245.8760584318</c:v>
                </c:pt>
                <c:pt idx="820">
                  <c:v>2830964.1231990382</c:v>
                </c:pt>
                <c:pt idx="821">
                  <c:v>3073942.0826784051</c:v>
                </c:pt>
                <c:pt idx="822">
                  <c:v>3321954.2164181517</c:v>
                </c:pt>
                <c:pt idx="823">
                  <c:v>3316022.9638305507</c:v>
                </c:pt>
                <c:pt idx="824">
                  <c:v>3270810.9935041796</c:v>
                </c:pt>
                <c:pt idx="825">
                  <c:v>3250386.5159496842</c:v>
                </c:pt>
                <c:pt idx="826">
                  <c:v>3240545.7041468057</c:v>
                </c:pt>
                <c:pt idx="827">
                  <c:v>3230550.4510213532</c:v>
                </c:pt>
                <c:pt idx="828">
                  <c:v>3218222.3330680388</c:v>
                </c:pt>
                <c:pt idx="829">
                  <c:v>2643814.2521057567</c:v>
                </c:pt>
                <c:pt idx="830">
                  <c:v>2392551.9726137179</c:v>
                </c:pt>
                <c:pt idx="831">
                  <c:v>2409650.9382038801</c:v>
                </c:pt>
                <c:pt idx="832">
                  <c:v>2427857.7584252385</c:v>
                </c:pt>
                <c:pt idx="833">
                  <c:v>2377591.4656625818</c:v>
                </c:pt>
                <c:pt idx="834">
                  <c:v>2330413.5963749704</c:v>
                </c:pt>
                <c:pt idx="835">
                  <c:v>2358395.7070156713</c:v>
                </c:pt>
                <c:pt idx="836">
                  <c:v>2416716.0643438785</c:v>
                </c:pt>
                <c:pt idx="837">
                  <c:v>2426394.7822112581</c:v>
                </c:pt>
                <c:pt idx="838">
                  <c:v>2340147.1043966734</c:v>
                </c:pt>
                <c:pt idx="839">
                  <c:v>2387091.4240644015</c:v>
                </c:pt>
                <c:pt idx="840">
                  <c:v>2477798.6481065247</c:v>
                </c:pt>
                <c:pt idx="841">
                  <c:v>2542591.0536762122</c:v>
                </c:pt>
                <c:pt idx="842">
                  <c:v>2523058.1943216878</c:v>
                </c:pt>
                <c:pt idx="843">
                  <c:v>2443161.5253674788</c:v>
                </c:pt>
                <c:pt idx="844">
                  <c:v>2467796.7783380277</c:v>
                </c:pt>
                <c:pt idx="845">
                  <c:v>2029806.9673502876</c:v>
                </c:pt>
                <c:pt idx="846">
                  <c:v>1512067.7164305965</c:v>
                </c:pt>
                <c:pt idx="847">
                  <c:v>1511525.31992501</c:v>
                </c:pt>
                <c:pt idx="848">
                  <c:v>1511321.5937960101</c:v>
                </c:pt>
                <c:pt idx="849">
                  <c:v>1554256.9933499908</c:v>
                </c:pt>
                <c:pt idx="850">
                  <c:v>1549132.3451614503</c:v>
                </c:pt>
                <c:pt idx="851">
                  <c:v>1777552.0198301638</c:v>
                </c:pt>
                <c:pt idx="852">
                  <c:v>1950126.1770722838</c:v>
                </c:pt>
                <c:pt idx="853">
                  <c:v>2049278.3308338618</c:v>
                </c:pt>
                <c:pt idx="854">
                  <c:v>2351495.8065746995</c:v>
                </c:pt>
                <c:pt idx="855">
                  <c:v>2729983.9586510221</c:v>
                </c:pt>
                <c:pt idx="856">
                  <c:v>2866733.4435076946</c:v>
                </c:pt>
                <c:pt idx="857">
                  <c:v>2801299.5533274985</c:v>
                </c:pt>
                <c:pt idx="858">
                  <c:v>2799969.3720238083</c:v>
                </c:pt>
                <c:pt idx="859">
                  <c:v>2770468.273077176</c:v>
                </c:pt>
                <c:pt idx="860">
                  <c:v>2755723.113175944</c:v>
                </c:pt>
                <c:pt idx="861">
                  <c:v>2719432.4801141489</c:v>
                </c:pt>
                <c:pt idx="862">
                  <c:v>2710293.3885256713</c:v>
                </c:pt>
                <c:pt idx="863">
                  <c:v>2686803.8113667439</c:v>
                </c:pt>
                <c:pt idx="864">
                  <c:v>2677691.0208156584</c:v>
                </c:pt>
                <c:pt idx="865">
                  <c:v>2606093.7403406175</c:v>
                </c:pt>
                <c:pt idx="866">
                  <c:v>2558004.3793062121</c:v>
                </c:pt>
                <c:pt idx="867">
                  <c:v>2571397.5343008358</c:v>
                </c:pt>
                <c:pt idx="868">
                  <c:v>2518553.1527333432</c:v>
                </c:pt>
                <c:pt idx="869">
                  <c:v>2594070.256028471</c:v>
                </c:pt>
                <c:pt idx="870">
                  <c:v>2626295.135668471</c:v>
                </c:pt>
                <c:pt idx="871">
                  <c:v>2612934.3149275547</c:v>
                </c:pt>
                <c:pt idx="872">
                  <c:v>2662663.1930494299</c:v>
                </c:pt>
                <c:pt idx="873">
                  <c:v>2700124.4304268914</c:v>
                </c:pt>
                <c:pt idx="874">
                  <c:v>2757328.7588171391</c:v>
                </c:pt>
                <c:pt idx="875">
                  <c:v>2711373.4316934836</c:v>
                </c:pt>
                <c:pt idx="876">
                  <c:v>2797321.2257857085</c:v>
                </c:pt>
                <c:pt idx="877">
                  <c:v>2992913.9843053338</c:v>
                </c:pt>
                <c:pt idx="878">
                  <c:v>3217931.3899658723</c:v>
                </c:pt>
                <c:pt idx="879">
                  <c:v>3070432.9131001458</c:v>
                </c:pt>
                <c:pt idx="880">
                  <c:v>2860795.0284271557</c:v>
                </c:pt>
                <c:pt idx="881">
                  <c:v>2690496.4377639415</c:v>
                </c:pt>
                <c:pt idx="882">
                  <c:v>2640794.8262089146</c:v>
                </c:pt>
                <c:pt idx="883">
                  <c:v>2693122.5086654811</c:v>
                </c:pt>
                <c:pt idx="884">
                  <c:v>2804276.7564058024</c:v>
                </c:pt>
                <c:pt idx="885">
                  <c:v>2824180.4352939245</c:v>
                </c:pt>
                <c:pt idx="886">
                  <c:v>2862753.3739710036</c:v>
                </c:pt>
                <c:pt idx="887">
                  <c:v>3062602.7557227686</c:v>
                </c:pt>
                <c:pt idx="888">
                  <c:v>3288917.5936679016</c:v>
                </c:pt>
                <c:pt idx="889">
                  <c:v>3502228.1695102886</c:v>
                </c:pt>
                <c:pt idx="890">
                  <c:v>3629321.8820432741</c:v>
                </c:pt>
                <c:pt idx="891">
                  <c:v>3718156.3704055026</c:v>
                </c:pt>
                <c:pt idx="892">
                  <c:v>3929881.5632631416</c:v>
                </c:pt>
                <c:pt idx="893">
                  <c:v>4018414.0127622285</c:v>
                </c:pt>
                <c:pt idx="894">
                  <c:v>4106302.113850201</c:v>
                </c:pt>
                <c:pt idx="895">
                  <c:v>3965882.5682668355</c:v>
                </c:pt>
                <c:pt idx="896">
                  <c:v>4132045.1143362387</c:v>
                </c:pt>
                <c:pt idx="897">
                  <c:v>4321595.5779224103</c:v>
                </c:pt>
                <c:pt idx="898">
                  <c:v>4577764.4245254677</c:v>
                </c:pt>
                <c:pt idx="899">
                  <c:v>4805000.6972950045</c:v>
                </c:pt>
                <c:pt idx="900">
                  <c:v>4948376.1003160104</c:v>
                </c:pt>
                <c:pt idx="901">
                  <c:v>4831894.6334290346</c:v>
                </c:pt>
                <c:pt idx="902">
                  <c:v>4601761.2273693103</c:v>
                </c:pt>
                <c:pt idx="903">
                  <c:v>4531033.9381488338</c:v>
                </c:pt>
                <c:pt idx="904">
                  <c:v>4881917.4584084386</c:v>
                </c:pt>
                <c:pt idx="905">
                  <c:v>5153404.3237539725</c:v>
                </c:pt>
                <c:pt idx="906">
                  <c:v>5422082.4099257663</c:v>
                </c:pt>
                <c:pt idx="907">
                  <c:v>5427004.5746733788</c:v>
                </c:pt>
                <c:pt idx="908">
                  <c:v>5501044.1601744778</c:v>
                </c:pt>
                <c:pt idx="909">
                  <c:v>5769321.435630017</c:v>
                </c:pt>
                <c:pt idx="910">
                  <c:v>5911750.1167076826</c:v>
                </c:pt>
                <c:pt idx="911">
                  <c:v>6159949.9469398046</c:v>
                </c:pt>
                <c:pt idx="912">
                  <c:v>6479864.6741774483</c:v>
                </c:pt>
                <c:pt idx="913">
                  <c:v>6593515.1778447991</c:v>
                </c:pt>
                <c:pt idx="914">
                  <c:v>6375675.8798810001</c:v>
                </c:pt>
                <c:pt idx="915">
                  <c:v>6166511.7419221755</c:v>
                </c:pt>
                <c:pt idx="916">
                  <c:v>6517032.7686571442</c:v>
                </c:pt>
                <c:pt idx="917">
                  <c:v>6585698.6444693655</c:v>
                </c:pt>
                <c:pt idx="918">
                  <c:v>6629295.1698796228</c:v>
                </c:pt>
                <c:pt idx="919">
                  <c:v>6494693.5679020332</c:v>
                </c:pt>
                <c:pt idx="920">
                  <c:v>6404872.9895527083</c:v>
                </c:pt>
                <c:pt idx="921">
                  <c:v>6374938.9834106453</c:v>
                </c:pt>
                <c:pt idx="922">
                  <c:v>6070046.6353804944</c:v>
                </c:pt>
                <c:pt idx="923">
                  <c:v>5978564.9841061989</c:v>
                </c:pt>
                <c:pt idx="924">
                  <c:v>5882807.7334386697</c:v>
                </c:pt>
                <c:pt idx="925">
                  <c:v>6066688.5805268446</c:v>
                </c:pt>
                <c:pt idx="926">
                  <c:v>6258422.6788874958</c:v>
                </c:pt>
                <c:pt idx="927">
                  <c:v>6453693.2816724321</c:v>
                </c:pt>
                <c:pt idx="928">
                  <c:v>6382282.2447228422</c:v>
                </c:pt>
                <c:pt idx="929">
                  <c:v>6182108.5437365975</c:v>
                </c:pt>
                <c:pt idx="930">
                  <c:v>6102015.3928973032</c:v>
                </c:pt>
                <c:pt idx="931">
                  <c:v>5792709.8992437776</c:v>
                </c:pt>
                <c:pt idx="932">
                  <c:v>5705229.3286215588</c:v>
                </c:pt>
                <c:pt idx="933">
                  <c:v>5982250.6553681614</c:v>
                </c:pt>
                <c:pt idx="934">
                  <c:v>5828898.206468828</c:v>
                </c:pt>
                <c:pt idx="935">
                  <c:v>5644073.0457713306</c:v>
                </c:pt>
                <c:pt idx="936">
                  <c:v>5717656.3217381546</c:v>
                </c:pt>
                <c:pt idx="937">
                  <c:v>5315515.1767235184</c:v>
                </c:pt>
                <c:pt idx="938">
                  <c:v>5185400.9841100872</c:v>
                </c:pt>
                <c:pt idx="939">
                  <c:v>5358163.2436003722</c:v>
                </c:pt>
                <c:pt idx="940">
                  <c:v>5566524.6001247903</c:v>
                </c:pt>
                <c:pt idx="941">
                  <c:v>5361036.4141443232</c:v>
                </c:pt>
                <c:pt idx="942">
                  <c:v>5023019.6935591782</c:v>
                </c:pt>
                <c:pt idx="943">
                  <c:v>5049161.4559517037</c:v>
                </c:pt>
                <c:pt idx="944">
                  <c:v>4945004.3668654012</c:v>
                </c:pt>
                <c:pt idx="945">
                  <c:v>5080267.6050047018</c:v>
                </c:pt>
                <c:pt idx="946">
                  <c:v>4945071.6978473756</c:v>
                </c:pt>
                <c:pt idx="947">
                  <c:v>4994457.7128886897</c:v>
                </c:pt>
                <c:pt idx="948">
                  <c:v>4779673.0383049808</c:v>
                </c:pt>
                <c:pt idx="949">
                  <c:v>4528200.958258885</c:v>
                </c:pt>
                <c:pt idx="950">
                  <c:v>4388054.8670583889</c:v>
                </c:pt>
                <c:pt idx="951">
                  <c:v>4191204.271759592</c:v>
                </c:pt>
                <c:pt idx="952">
                  <c:v>4342155.1549645215</c:v>
                </c:pt>
                <c:pt idx="953">
                  <c:v>4538848.8795854356</c:v>
                </c:pt>
                <c:pt idx="954">
                  <c:v>4555888.5402658414</c:v>
                </c:pt>
                <c:pt idx="955">
                  <c:v>4592231.8650635444</c:v>
                </c:pt>
                <c:pt idx="956">
                  <c:v>4456176.0691023124</c:v>
                </c:pt>
                <c:pt idx="957">
                  <c:v>4217597.7292707451</c:v>
                </c:pt>
                <c:pt idx="958">
                  <c:v>4124250.7979295859</c:v>
                </c:pt>
                <c:pt idx="959">
                  <c:v>4274627.5851166742</c:v>
                </c:pt>
                <c:pt idx="960">
                  <c:v>5036398.9140004413</c:v>
                </c:pt>
                <c:pt idx="961">
                  <c:v>5173021.7637308072</c:v>
                </c:pt>
                <c:pt idx="962">
                  <c:v>5313995.5167924576</c:v>
                </c:pt>
                <c:pt idx="963">
                  <c:v>5257551.326117483</c:v>
                </c:pt>
                <c:pt idx="964">
                  <c:v>5222249.4601539103</c:v>
                </c:pt>
                <c:pt idx="965">
                  <c:v>5254845.5711632315</c:v>
                </c:pt>
                <c:pt idx="966">
                  <c:v>5161947.5378396381</c:v>
                </c:pt>
                <c:pt idx="967">
                  <c:v>5124230.5295512211</c:v>
                </c:pt>
                <c:pt idx="968">
                  <c:v>5256253.8051445065</c:v>
                </c:pt>
                <c:pt idx="969">
                  <c:v>5094641.2178799585</c:v>
                </c:pt>
                <c:pt idx="970">
                  <c:v>5178733.0535963168</c:v>
                </c:pt>
                <c:pt idx="971">
                  <c:v>5254716.9432065105</c:v>
                </c:pt>
                <c:pt idx="972">
                  <c:v>5393489.1366892057</c:v>
                </c:pt>
                <c:pt idx="973">
                  <c:v>5387125.0721289795</c:v>
                </c:pt>
                <c:pt idx="974">
                  <c:v>5255171.3383793971</c:v>
                </c:pt>
                <c:pt idx="975">
                  <c:v>5419582.6800598856</c:v>
                </c:pt>
                <c:pt idx="976">
                  <c:v>5458198.1688561514</c:v>
                </c:pt>
                <c:pt idx="977">
                  <c:v>5523019.8439602321</c:v>
                </c:pt>
                <c:pt idx="978">
                  <c:v>5651087.8877171259</c:v>
                </c:pt>
                <c:pt idx="979">
                  <c:v>6023047.4264902594</c:v>
                </c:pt>
                <c:pt idx="980">
                  <c:v>6215967.9012545049</c:v>
                </c:pt>
                <c:pt idx="981">
                  <c:v>6159122.1559102898</c:v>
                </c:pt>
                <c:pt idx="982">
                  <c:v>6361788.1546482984</c:v>
                </c:pt>
                <c:pt idx="983">
                  <c:v>6875978.4890453247</c:v>
                </c:pt>
                <c:pt idx="984">
                  <c:v>7264334.9013977107</c:v>
                </c:pt>
                <c:pt idx="985">
                  <c:v>6928998.9409357877</c:v>
                </c:pt>
                <c:pt idx="986">
                  <c:v>7403995.2162909051</c:v>
                </c:pt>
                <c:pt idx="987">
                  <c:v>7738365.1516586822</c:v>
                </c:pt>
                <c:pt idx="988">
                  <c:v>7869098.6189487409</c:v>
                </c:pt>
                <c:pt idx="989">
                  <c:v>8300269.8808689388</c:v>
                </c:pt>
                <c:pt idx="990">
                  <c:v>8826744.9516715072</c:v>
                </c:pt>
                <c:pt idx="991">
                  <c:v>9323478.1431452911</c:v>
                </c:pt>
                <c:pt idx="992">
                  <c:v>9420500.1222637389</c:v>
                </c:pt>
                <c:pt idx="993">
                  <c:v>9238386.3944160324</c:v>
                </c:pt>
                <c:pt idx="994">
                  <c:v>9158808.126418395</c:v>
                </c:pt>
                <c:pt idx="995">
                  <c:v>8961804.9728832245</c:v>
                </c:pt>
                <c:pt idx="996">
                  <c:v>9229451.1691938192</c:v>
                </c:pt>
                <c:pt idx="997">
                  <c:v>9179172.5289821606</c:v>
                </c:pt>
                <c:pt idx="998">
                  <c:v>9368769.9204714186</c:v>
                </c:pt>
                <c:pt idx="999">
                  <c:v>9385097.8195321169</c:v>
                </c:pt>
                <c:pt idx="1000">
                  <c:v>9543819.6095043588</c:v>
                </c:pt>
                <c:pt idx="1001">
                  <c:v>9628787.7247296926</c:v>
                </c:pt>
                <c:pt idx="1002">
                  <c:v>9571149.1916084588</c:v>
                </c:pt>
                <c:pt idx="1003">
                  <c:v>9583961.5814057067</c:v>
                </c:pt>
                <c:pt idx="1004">
                  <c:v>9368508.6508105602</c:v>
                </c:pt>
                <c:pt idx="1005">
                  <c:v>9029204.4059548862</c:v>
                </c:pt>
                <c:pt idx="1006">
                  <c:v>9544269.7084345296</c:v>
                </c:pt>
                <c:pt idx="1007">
                  <c:v>10127518.993618162</c:v>
                </c:pt>
                <c:pt idx="1008">
                  <c:v>10318987.442069668</c:v>
                </c:pt>
                <c:pt idx="1009">
                  <c:v>10531129.90172109</c:v>
                </c:pt>
                <c:pt idx="1010">
                  <c:v>10501875.679024275</c:v>
                </c:pt>
                <c:pt idx="1011">
                  <c:v>10058715.1523913</c:v>
                </c:pt>
                <c:pt idx="1012">
                  <c:v>9528109.8974698316</c:v>
                </c:pt>
                <c:pt idx="1013">
                  <c:v>9571730.3150695693</c:v>
                </c:pt>
                <c:pt idx="1014">
                  <c:v>9719685.8558153249</c:v>
                </c:pt>
                <c:pt idx="1015">
                  <c:v>9425373.8664991632</c:v>
                </c:pt>
                <c:pt idx="1016">
                  <c:v>9379608.0654276963</c:v>
                </c:pt>
                <c:pt idx="1017">
                  <c:v>9518663.5306871608</c:v>
                </c:pt>
                <c:pt idx="1018">
                  <c:v>9668798.1569702253</c:v>
                </c:pt>
                <c:pt idx="1019">
                  <c:v>9537621.2966753673</c:v>
                </c:pt>
                <c:pt idx="1020">
                  <c:v>9276149.3955376036</c:v>
                </c:pt>
                <c:pt idx="1021">
                  <c:v>9270579.6742008589</c:v>
                </c:pt>
                <c:pt idx="1022">
                  <c:v>9042792.8399376199</c:v>
                </c:pt>
                <c:pt idx="1023">
                  <c:v>9017948.1771374717</c:v>
                </c:pt>
                <c:pt idx="1024">
                  <c:v>9031708.9540347699</c:v>
                </c:pt>
                <c:pt idx="1025">
                  <c:v>8509274.2356587127</c:v>
                </c:pt>
                <c:pt idx="1026">
                  <c:v>8617686.0236022715</c:v>
                </c:pt>
                <c:pt idx="1027">
                  <c:v>8427233.1841367427</c:v>
                </c:pt>
                <c:pt idx="1028">
                  <c:v>7309580.2153040525</c:v>
                </c:pt>
                <c:pt idx="1029">
                  <c:v>7537602.8985501174</c:v>
                </c:pt>
                <c:pt idx="1030">
                  <c:v>7226762.3439046461</c:v>
                </c:pt>
                <c:pt idx="1031">
                  <c:v>9041491.9512203764</c:v>
                </c:pt>
                <c:pt idx="1032">
                  <c:v>9055831.0773496162</c:v>
                </c:pt>
                <c:pt idx="1033">
                  <c:v>9120002.2898422237</c:v>
                </c:pt>
                <c:pt idx="1034">
                  <c:v>9019400.3617109954</c:v>
                </c:pt>
                <c:pt idx="1035">
                  <c:v>9117384.859356815</c:v>
                </c:pt>
                <c:pt idx="1036">
                  <c:v>9693580.4768072255</c:v>
                </c:pt>
                <c:pt idx="1037">
                  <c:v>10123207.052331403</c:v>
                </c:pt>
                <c:pt idx="1038">
                  <c:v>10221782.758033877</c:v>
                </c:pt>
                <c:pt idx="1039">
                  <c:v>10474692.789393764</c:v>
                </c:pt>
                <c:pt idx="1040">
                  <c:v>10411440.314643336</c:v>
                </c:pt>
                <c:pt idx="1041">
                  <c:v>10220915.916230248</c:v>
                </c:pt>
                <c:pt idx="1042">
                  <c:v>10271455.044206483</c:v>
                </c:pt>
                <c:pt idx="1043">
                  <c:v>10110555.606871482</c:v>
                </c:pt>
                <c:pt idx="1044">
                  <c:v>10095932.894378427</c:v>
                </c:pt>
                <c:pt idx="1045">
                  <c:v>10038739.001981139</c:v>
                </c:pt>
                <c:pt idx="1046">
                  <c:v>9742632.7087283153</c:v>
                </c:pt>
                <c:pt idx="1047">
                  <c:v>9411046.7977236602</c:v>
                </c:pt>
                <c:pt idx="1048">
                  <c:v>9115800.753445603</c:v>
                </c:pt>
                <c:pt idx="1049">
                  <c:v>8890338.4089821577</c:v>
                </c:pt>
                <c:pt idx="1050">
                  <c:v>8679746.918055024</c:v>
                </c:pt>
                <c:pt idx="1051">
                  <c:v>8482670.0970301963</c:v>
                </c:pt>
                <c:pt idx="1052">
                  <c:v>8249998.5996481776</c:v>
                </c:pt>
                <c:pt idx="1053">
                  <c:v>7640840.38204847</c:v>
                </c:pt>
                <c:pt idx="1054">
                  <c:v>8533134.4865635708</c:v>
                </c:pt>
                <c:pt idx="1055">
                  <c:v>8450882.8338075709</c:v>
                </c:pt>
                <c:pt idx="1056">
                  <c:v>7116068.4614251098</c:v>
                </c:pt>
                <c:pt idx="1057">
                  <c:v>7076735.5196902482</c:v>
                </c:pt>
                <c:pt idx="1058">
                  <c:v>6733818.6415037652</c:v>
                </c:pt>
                <c:pt idx="1059">
                  <c:v>6470811.3881007135</c:v>
                </c:pt>
                <c:pt idx="1060">
                  <c:v>6564132.5333479485</c:v>
                </c:pt>
                <c:pt idx="1061">
                  <c:v>6393738.6809548801</c:v>
                </c:pt>
                <c:pt idx="1062">
                  <c:v>6548664.5063468898</c:v>
                </c:pt>
                <c:pt idx="1063">
                  <c:v>6347582.8880371302</c:v>
                </c:pt>
                <c:pt idx="1064">
                  <c:v>6213992.5120165721</c:v>
                </c:pt>
                <c:pt idx="1065">
                  <c:v>6182196.9739110898</c:v>
                </c:pt>
                <c:pt idx="1066">
                  <c:v>6028486.1176010612</c:v>
                </c:pt>
                <c:pt idx="1067">
                  <c:v>6004914.7400682876</c:v>
                </c:pt>
                <c:pt idx="1068">
                  <c:v>6104492.742267428</c:v>
                </c:pt>
                <c:pt idx="1069">
                  <c:v>5990473.8398108399</c:v>
                </c:pt>
                <c:pt idx="1070">
                  <c:v>6314961.300181455</c:v>
                </c:pt>
                <c:pt idx="1071">
                  <c:v>6593508.5070626624</c:v>
                </c:pt>
                <c:pt idx="1072">
                  <c:v>6959262.9990301477</c:v>
                </c:pt>
                <c:pt idx="1073">
                  <c:v>7103380.2115780283</c:v>
                </c:pt>
                <c:pt idx="1074">
                  <c:v>7090211.3070490174</c:v>
                </c:pt>
                <c:pt idx="1075">
                  <c:v>7206181.1991212685</c:v>
                </c:pt>
                <c:pt idx="1076">
                  <c:v>7346095.0844488423</c:v>
                </c:pt>
                <c:pt idx="1077">
                  <c:v>7331678.4572718088</c:v>
                </c:pt>
                <c:pt idx="1078">
                  <c:v>7458413.8521548603</c:v>
                </c:pt>
                <c:pt idx="1079">
                  <c:v>5958250.5935547147</c:v>
                </c:pt>
                <c:pt idx="1080">
                  <c:v>5776820.1385457106</c:v>
                </c:pt>
                <c:pt idx="1081">
                  <c:v>5786155.8307345603</c:v>
                </c:pt>
                <c:pt idx="1082">
                  <c:v>5773787.3845129712</c:v>
                </c:pt>
                <c:pt idx="1083">
                  <c:v>5977553.381976801</c:v>
                </c:pt>
                <c:pt idx="1084">
                  <c:v>6312122.7087674253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A17-46D9-AE49-B34D52D22BE6}"/>
            </c:ext>
          </c:extLst>
        </c:ser>
        <c:ser>
          <c:idx val="8"/>
          <c:order val="1"/>
          <c:tx>
            <c:strRef>
              <c:f>'VaR01'!$I$1</c:f>
              <c:strCache>
                <c:ptCount val="1"/>
                <c:pt idx="0">
                  <c:v>VaR 50</c:v>
                </c:pt>
              </c:strCache>
            </c:strRef>
          </c:tx>
          <c:spPr>
            <a:ln w="158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'VaR01'!$I$103:$I$1187</c:f>
              <c:numCache>
                <c:formatCode>_(* #,##0.00_);_(* \(#,##0.00\);_(* "-"??_);_(@_)</c:formatCode>
                <c:ptCount val="1085"/>
                <c:pt idx="0">
                  <c:v>5656275.2207575245</c:v>
                </c:pt>
                <c:pt idx="1">
                  <c:v>5642130.5645931503</c:v>
                </c:pt>
                <c:pt idx="2">
                  <c:v>5607617.1729356078</c:v>
                </c:pt>
                <c:pt idx="3">
                  <c:v>5578836.8162611956</c:v>
                </c:pt>
                <c:pt idx="4">
                  <c:v>5530600.264825182</c:v>
                </c:pt>
                <c:pt idx="5">
                  <c:v>5469684.265107763</c:v>
                </c:pt>
                <c:pt idx="6">
                  <c:v>5396557.2388659492</c:v>
                </c:pt>
                <c:pt idx="7">
                  <c:v>5324319.975893897</c:v>
                </c:pt>
                <c:pt idx="8">
                  <c:v>5172295.002103392</c:v>
                </c:pt>
                <c:pt idx="9">
                  <c:v>5055236.8978784382</c:v>
                </c:pt>
                <c:pt idx="10">
                  <c:v>5037724.7916594688</c:v>
                </c:pt>
                <c:pt idx="11">
                  <c:v>4915054.0642875992</c:v>
                </c:pt>
                <c:pt idx="12">
                  <c:v>4842374.4937629569</c:v>
                </c:pt>
                <c:pt idx="13">
                  <c:v>4811835.5975920167</c:v>
                </c:pt>
                <c:pt idx="14">
                  <c:v>4898463.3232297366</c:v>
                </c:pt>
                <c:pt idx="15">
                  <c:v>4861975.0610233909</c:v>
                </c:pt>
                <c:pt idx="16">
                  <c:v>4843904.2789420672</c:v>
                </c:pt>
                <c:pt idx="17">
                  <c:v>4996184.6346059414</c:v>
                </c:pt>
                <c:pt idx="18">
                  <c:v>5192011.1200977052</c:v>
                </c:pt>
                <c:pt idx="19">
                  <c:v>5252773.9499380402</c:v>
                </c:pt>
                <c:pt idx="20">
                  <c:v>5377157.1229677638</c:v>
                </c:pt>
                <c:pt idx="21">
                  <c:v>5562319.8658427317</c:v>
                </c:pt>
                <c:pt idx="22">
                  <c:v>5495536.9440891938</c:v>
                </c:pt>
                <c:pt idx="23">
                  <c:v>5399501.2221835488</c:v>
                </c:pt>
                <c:pt idx="24">
                  <c:v>5216784.0131393587</c:v>
                </c:pt>
                <c:pt idx="25">
                  <c:v>5098108.0430020271</c:v>
                </c:pt>
                <c:pt idx="26">
                  <c:v>5059491.3730334798</c:v>
                </c:pt>
                <c:pt idx="27">
                  <c:v>5006728.7746949196</c:v>
                </c:pt>
                <c:pt idx="28">
                  <c:v>4861417.6361917248</c:v>
                </c:pt>
                <c:pt idx="29">
                  <c:v>4683755.7160245758</c:v>
                </c:pt>
                <c:pt idx="30">
                  <c:v>4503079.3883274179</c:v>
                </c:pt>
                <c:pt idx="31">
                  <c:v>4381341.0903475462</c:v>
                </c:pt>
                <c:pt idx="32">
                  <c:v>4361752.1042886693</c:v>
                </c:pt>
                <c:pt idx="33">
                  <c:v>4140107.2593958578</c:v>
                </c:pt>
                <c:pt idx="34">
                  <c:v>4011184.8117266055</c:v>
                </c:pt>
                <c:pt idx="35">
                  <c:v>3925360.3402554505</c:v>
                </c:pt>
                <c:pt idx="36">
                  <c:v>3893833.3568610116</c:v>
                </c:pt>
                <c:pt idx="37">
                  <c:v>3816218.0362912975</c:v>
                </c:pt>
                <c:pt idx="38">
                  <c:v>3801089.2283432973</c:v>
                </c:pt>
                <c:pt idx="39">
                  <c:v>3735004.560807663</c:v>
                </c:pt>
                <c:pt idx="40">
                  <c:v>3825876.9065699023</c:v>
                </c:pt>
                <c:pt idx="41">
                  <c:v>3767475.4215181265</c:v>
                </c:pt>
                <c:pt idx="42">
                  <c:v>3518291.3899263516</c:v>
                </c:pt>
                <c:pt idx="43">
                  <c:v>3370256.5353217497</c:v>
                </c:pt>
                <c:pt idx="44">
                  <c:v>3265346.3753837608</c:v>
                </c:pt>
                <c:pt idx="45">
                  <c:v>3155926.2278779289</c:v>
                </c:pt>
                <c:pt idx="46">
                  <c:v>3361078.0525810616</c:v>
                </c:pt>
                <c:pt idx="47">
                  <c:v>3323241.4880537977</c:v>
                </c:pt>
                <c:pt idx="48">
                  <c:v>3008427.8670893754</c:v>
                </c:pt>
                <c:pt idx="49">
                  <c:v>3081733.8518105731</c:v>
                </c:pt>
                <c:pt idx="50">
                  <c:v>3232541.8548538019</c:v>
                </c:pt>
                <c:pt idx="51">
                  <c:v>3181577.7231847933</c:v>
                </c:pt>
                <c:pt idx="52">
                  <c:v>3202312.53133407</c:v>
                </c:pt>
                <c:pt idx="53">
                  <c:v>3225889.6382369469</c:v>
                </c:pt>
                <c:pt idx="54">
                  <c:v>3235003.9112358028</c:v>
                </c:pt>
                <c:pt idx="55">
                  <c:v>3214658.1636483101</c:v>
                </c:pt>
                <c:pt idx="56">
                  <c:v>3222834.8186418717</c:v>
                </c:pt>
                <c:pt idx="57">
                  <c:v>3200576.0066290325</c:v>
                </c:pt>
                <c:pt idx="58">
                  <c:v>3144842.0823741634</c:v>
                </c:pt>
                <c:pt idx="59">
                  <c:v>3115146.6312043034</c:v>
                </c:pt>
                <c:pt idx="60">
                  <c:v>3079662.6473296462</c:v>
                </c:pt>
                <c:pt idx="61">
                  <c:v>3026575.3854898275</c:v>
                </c:pt>
                <c:pt idx="62">
                  <c:v>2905971.3178091794</c:v>
                </c:pt>
                <c:pt idx="63">
                  <c:v>3450874.8426608122</c:v>
                </c:pt>
                <c:pt idx="64">
                  <c:v>3492721.6368715987</c:v>
                </c:pt>
                <c:pt idx="65">
                  <c:v>3537880.1245642272</c:v>
                </c:pt>
                <c:pt idx="66">
                  <c:v>3650844.9860101058</c:v>
                </c:pt>
                <c:pt idx="67">
                  <c:v>3622795.5618240093</c:v>
                </c:pt>
                <c:pt idx="68">
                  <c:v>3476425.6043409472</c:v>
                </c:pt>
                <c:pt idx="69">
                  <c:v>3454883.6916421531</c:v>
                </c:pt>
                <c:pt idx="70">
                  <c:v>3493905.5642101509</c:v>
                </c:pt>
                <c:pt idx="71">
                  <c:v>3502844.1992020323</c:v>
                </c:pt>
                <c:pt idx="72">
                  <c:v>3536899.9420221085</c:v>
                </c:pt>
                <c:pt idx="73">
                  <c:v>3486124.1863593771</c:v>
                </c:pt>
                <c:pt idx="74">
                  <c:v>3494158.1639413256</c:v>
                </c:pt>
                <c:pt idx="75">
                  <c:v>3471699.9888342889</c:v>
                </c:pt>
                <c:pt idx="76">
                  <c:v>3473214.313821137</c:v>
                </c:pt>
                <c:pt idx="77">
                  <c:v>3448408.4240714354</c:v>
                </c:pt>
                <c:pt idx="78">
                  <c:v>3522895.2722784374</c:v>
                </c:pt>
                <c:pt idx="79">
                  <c:v>3571316.9831606145</c:v>
                </c:pt>
                <c:pt idx="80">
                  <c:v>3620447.3640478062</c:v>
                </c:pt>
                <c:pt idx="81">
                  <c:v>3740635.3898041211</c:v>
                </c:pt>
                <c:pt idx="82">
                  <c:v>3890886.682724623</c:v>
                </c:pt>
                <c:pt idx="83">
                  <c:v>3904404.3630633336</c:v>
                </c:pt>
                <c:pt idx="84">
                  <c:v>3878997.1371959634</c:v>
                </c:pt>
                <c:pt idx="85">
                  <c:v>3956079.3354228693</c:v>
                </c:pt>
                <c:pt idx="86">
                  <c:v>3985408.5825550524</c:v>
                </c:pt>
                <c:pt idx="87">
                  <c:v>3966999.1630897806</c:v>
                </c:pt>
                <c:pt idx="88">
                  <c:v>3874408.6930680629</c:v>
                </c:pt>
                <c:pt idx="89">
                  <c:v>3895487.9351305827</c:v>
                </c:pt>
                <c:pt idx="90">
                  <c:v>3799162.7710569627</c:v>
                </c:pt>
                <c:pt idx="91">
                  <c:v>3837166.9450093755</c:v>
                </c:pt>
                <c:pt idx="92">
                  <c:v>3827427.3421139568</c:v>
                </c:pt>
                <c:pt idx="93">
                  <c:v>3781274.6603221255</c:v>
                </c:pt>
                <c:pt idx="94">
                  <c:v>3814080.7071589152</c:v>
                </c:pt>
                <c:pt idx="95">
                  <c:v>3875982.3045283891</c:v>
                </c:pt>
                <c:pt idx="96">
                  <c:v>3723311.3023935813</c:v>
                </c:pt>
                <c:pt idx="97">
                  <c:v>3741916.9968185015</c:v>
                </c:pt>
                <c:pt idx="98">
                  <c:v>3734421.066406474</c:v>
                </c:pt>
                <c:pt idx="99">
                  <c:v>3685506.202304495</c:v>
                </c:pt>
                <c:pt idx="100">
                  <c:v>3574010.0031897966</c:v>
                </c:pt>
                <c:pt idx="101">
                  <c:v>3562778.1730600679</c:v>
                </c:pt>
                <c:pt idx="102">
                  <c:v>3475491.7461793455</c:v>
                </c:pt>
                <c:pt idx="103">
                  <c:v>3492604.3697373732</c:v>
                </c:pt>
                <c:pt idx="104">
                  <c:v>3540381.082409624</c:v>
                </c:pt>
                <c:pt idx="105">
                  <c:v>3544770.9783809329</c:v>
                </c:pt>
                <c:pt idx="106">
                  <c:v>3530834.1341578458</c:v>
                </c:pt>
                <c:pt idx="107">
                  <c:v>3509542.9243109217</c:v>
                </c:pt>
                <c:pt idx="108">
                  <c:v>3516064.0459468188</c:v>
                </c:pt>
                <c:pt idx="109">
                  <c:v>3605091.9986792691</c:v>
                </c:pt>
                <c:pt idx="110">
                  <c:v>3675569.4900826439</c:v>
                </c:pt>
                <c:pt idx="111">
                  <c:v>3653700.6630005809</c:v>
                </c:pt>
                <c:pt idx="112">
                  <c:v>3580537.7830322697</c:v>
                </c:pt>
                <c:pt idx="113">
                  <c:v>2871498.0053967526</c:v>
                </c:pt>
                <c:pt idx="114">
                  <c:v>2896024.3850418222</c:v>
                </c:pt>
                <c:pt idx="115">
                  <c:v>2933759.7351035727</c:v>
                </c:pt>
                <c:pt idx="116">
                  <c:v>2879358.033694759</c:v>
                </c:pt>
                <c:pt idx="117">
                  <c:v>2943174.6413479974</c:v>
                </c:pt>
                <c:pt idx="118">
                  <c:v>2987609.0124793691</c:v>
                </c:pt>
                <c:pt idx="119">
                  <c:v>3139738.0788300959</c:v>
                </c:pt>
                <c:pt idx="120">
                  <c:v>3263585.0521783396</c:v>
                </c:pt>
                <c:pt idx="121">
                  <c:v>3297410.968920215</c:v>
                </c:pt>
                <c:pt idx="122">
                  <c:v>3052427.2176890797</c:v>
                </c:pt>
                <c:pt idx="123">
                  <c:v>3178049.5829124767</c:v>
                </c:pt>
                <c:pt idx="124">
                  <c:v>3309477.2815661961</c:v>
                </c:pt>
                <c:pt idx="125">
                  <c:v>3352850.047925693</c:v>
                </c:pt>
                <c:pt idx="126">
                  <c:v>3390462.5184138645</c:v>
                </c:pt>
                <c:pt idx="127">
                  <c:v>3370701.6106270594</c:v>
                </c:pt>
                <c:pt idx="128">
                  <c:v>3296938.1330415267</c:v>
                </c:pt>
                <c:pt idx="129">
                  <c:v>3279272.050393512</c:v>
                </c:pt>
                <c:pt idx="130">
                  <c:v>3283450.2949187392</c:v>
                </c:pt>
                <c:pt idx="131">
                  <c:v>3148386.927107214</c:v>
                </c:pt>
                <c:pt idx="132">
                  <c:v>3158325.6752607576</c:v>
                </c:pt>
                <c:pt idx="133">
                  <c:v>3209509.4556100215</c:v>
                </c:pt>
                <c:pt idx="134">
                  <c:v>3289538.4685357097</c:v>
                </c:pt>
                <c:pt idx="135">
                  <c:v>3193307.7082943614</c:v>
                </c:pt>
                <c:pt idx="136">
                  <c:v>3177082.5961330393</c:v>
                </c:pt>
                <c:pt idx="137">
                  <c:v>3240847.9331142418</c:v>
                </c:pt>
                <c:pt idx="138">
                  <c:v>3138776.8219401012</c:v>
                </c:pt>
                <c:pt idx="139">
                  <c:v>3179207.9819363696</c:v>
                </c:pt>
                <c:pt idx="140">
                  <c:v>3244608.3915132475</c:v>
                </c:pt>
                <c:pt idx="141">
                  <c:v>3245026.1887452276</c:v>
                </c:pt>
                <c:pt idx="142">
                  <c:v>3217634.4378121402</c:v>
                </c:pt>
                <c:pt idx="143">
                  <c:v>3224947.889049584</c:v>
                </c:pt>
                <c:pt idx="144">
                  <c:v>3245566.3922185623</c:v>
                </c:pt>
                <c:pt idx="145">
                  <c:v>3242762.8799683712</c:v>
                </c:pt>
                <c:pt idx="146">
                  <c:v>3212967.7646204131</c:v>
                </c:pt>
                <c:pt idx="147">
                  <c:v>3229722.0661167782</c:v>
                </c:pt>
                <c:pt idx="148">
                  <c:v>3156501.3448757697</c:v>
                </c:pt>
                <c:pt idx="149">
                  <c:v>3199938.7046355084</c:v>
                </c:pt>
                <c:pt idx="150">
                  <c:v>3180676.6026754044</c:v>
                </c:pt>
                <c:pt idx="151">
                  <c:v>3086810.636973823</c:v>
                </c:pt>
                <c:pt idx="152">
                  <c:v>3140320.7499062535</c:v>
                </c:pt>
                <c:pt idx="153">
                  <c:v>3197402.8889228269</c:v>
                </c:pt>
                <c:pt idx="154">
                  <c:v>3211831.4421961578</c:v>
                </c:pt>
                <c:pt idx="155">
                  <c:v>3211872.3782555386</c:v>
                </c:pt>
                <c:pt idx="156">
                  <c:v>3250696.032377705</c:v>
                </c:pt>
                <c:pt idx="157">
                  <c:v>3247068.0740702106</c:v>
                </c:pt>
                <c:pt idx="158">
                  <c:v>3141806.6767843207</c:v>
                </c:pt>
                <c:pt idx="159">
                  <c:v>3204784.6154462788</c:v>
                </c:pt>
                <c:pt idx="160">
                  <c:v>3125322.9440449686</c:v>
                </c:pt>
                <c:pt idx="161">
                  <c:v>3144363.2800622405</c:v>
                </c:pt>
                <c:pt idx="162">
                  <c:v>3103844.1456493</c:v>
                </c:pt>
                <c:pt idx="163">
                  <c:v>3020238.4499920323</c:v>
                </c:pt>
                <c:pt idx="164">
                  <c:v>3174124.1150545957</c:v>
                </c:pt>
                <c:pt idx="165">
                  <c:v>3230570.6592171839</c:v>
                </c:pt>
                <c:pt idx="166">
                  <c:v>3300007.1829669327</c:v>
                </c:pt>
                <c:pt idx="167">
                  <c:v>3355704.7324190205</c:v>
                </c:pt>
                <c:pt idx="168">
                  <c:v>3440221.5691440883</c:v>
                </c:pt>
                <c:pt idx="169">
                  <c:v>3377047.8040603017</c:v>
                </c:pt>
                <c:pt idx="170">
                  <c:v>3333436.1983561586</c:v>
                </c:pt>
                <c:pt idx="171">
                  <c:v>3384710.6055124025</c:v>
                </c:pt>
                <c:pt idx="172">
                  <c:v>3371941.7267220789</c:v>
                </c:pt>
                <c:pt idx="173">
                  <c:v>3345824.7140767868</c:v>
                </c:pt>
                <c:pt idx="174">
                  <c:v>3150994.2387087517</c:v>
                </c:pt>
                <c:pt idx="175">
                  <c:v>3196012.9216120658</c:v>
                </c:pt>
                <c:pt idx="176">
                  <c:v>3195092.3102129339</c:v>
                </c:pt>
                <c:pt idx="177">
                  <c:v>3123298.1231672466</c:v>
                </c:pt>
                <c:pt idx="178">
                  <c:v>3182996.1607783879</c:v>
                </c:pt>
                <c:pt idx="179">
                  <c:v>3223664.7428300506</c:v>
                </c:pt>
                <c:pt idx="180">
                  <c:v>3274345.9826691342</c:v>
                </c:pt>
                <c:pt idx="181">
                  <c:v>3230493.1327052712</c:v>
                </c:pt>
                <c:pt idx="182">
                  <c:v>3076187.055533729</c:v>
                </c:pt>
                <c:pt idx="183">
                  <c:v>3142006.651540874</c:v>
                </c:pt>
                <c:pt idx="184">
                  <c:v>3079308.1685037659</c:v>
                </c:pt>
                <c:pt idx="185">
                  <c:v>3155823.6625440372</c:v>
                </c:pt>
                <c:pt idx="186">
                  <c:v>3119263.53544599</c:v>
                </c:pt>
                <c:pt idx="187">
                  <c:v>2990747.3558601993</c:v>
                </c:pt>
                <c:pt idx="188">
                  <c:v>3064540.8738396172</c:v>
                </c:pt>
                <c:pt idx="189">
                  <c:v>2979211.6866015964</c:v>
                </c:pt>
                <c:pt idx="190">
                  <c:v>2933184.4051333624</c:v>
                </c:pt>
                <c:pt idx="191">
                  <c:v>2936904.1032514512</c:v>
                </c:pt>
                <c:pt idx="192">
                  <c:v>2923721.6856774418</c:v>
                </c:pt>
                <c:pt idx="193">
                  <c:v>2873209.5835438464</c:v>
                </c:pt>
                <c:pt idx="194">
                  <c:v>2838701.0562812225</c:v>
                </c:pt>
                <c:pt idx="195">
                  <c:v>2850047.8705592379</c:v>
                </c:pt>
                <c:pt idx="196">
                  <c:v>2849871.0644817566</c:v>
                </c:pt>
                <c:pt idx="197">
                  <c:v>2873361.0236228216</c:v>
                </c:pt>
                <c:pt idx="198">
                  <c:v>2856403.3486868641</c:v>
                </c:pt>
                <c:pt idx="199">
                  <c:v>2904353.4628508426</c:v>
                </c:pt>
                <c:pt idx="200">
                  <c:v>3044068.4653548063</c:v>
                </c:pt>
                <c:pt idx="201">
                  <c:v>3210531.9278920088</c:v>
                </c:pt>
                <c:pt idx="202">
                  <c:v>3332860.6863564327</c:v>
                </c:pt>
                <c:pt idx="203">
                  <c:v>3301970.5983458208</c:v>
                </c:pt>
                <c:pt idx="204">
                  <c:v>3269116.6169103808</c:v>
                </c:pt>
                <c:pt idx="205">
                  <c:v>3253682.468458693</c:v>
                </c:pt>
                <c:pt idx="206">
                  <c:v>3307831.3556323149</c:v>
                </c:pt>
                <c:pt idx="207">
                  <c:v>3273340.0243757581</c:v>
                </c:pt>
                <c:pt idx="208">
                  <c:v>3291648.2896917248</c:v>
                </c:pt>
                <c:pt idx="209">
                  <c:v>3169748.5636466052</c:v>
                </c:pt>
                <c:pt idx="210">
                  <c:v>3092688.6393326609</c:v>
                </c:pt>
                <c:pt idx="211">
                  <c:v>3093457.0250581782</c:v>
                </c:pt>
                <c:pt idx="212">
                  <c:v>3150551.4829066447</c:v>
                </c:pt>
                <c:pt idx="213">
                  <c:v>3149607.8495019209</c:v>
                </c:pt>
                <c:pt idx="214">
                  <c:v>3077539.0989847886</c:v>
                </c:pt>
                <c:pt idx="215">
                  <c:v>3067591.4066581768</c:v>
                </c:pt>
                <c:pt idx="216">
                  <c:v>3048249.073322759</c:v>
                </c:pt>
                <c:pt idx="217">
                  <c:v>2962983.1199244806</c:v>
                </c:pt>
                <c:pt idx="218">
                  <c:v>2917952.5858912631</c:v>
                </c:pt>
                <c:pt idx="219">
                  <c:v>2885439.4965970959</c:v>
                </c:pt>
                <c:pt idx="220">
                  <c:v>2862595.4295143676</c:v>
                </c:pt>
                <c:pt idx="221">
                  <c:v>2876338.3445496177</c:v>
                </c:pt>
                <c:pt idx="222">
                  <c:v>2755049.2743519517</c:v>
                </c:pt>
                <c:pt idx="223">
                  <c:v>2582058.1130289468</c:v>
                </c:pt>
                <c:pt idx="224">
                  <c:v>2615256.9972576667</c:v>
                </c:pt>
                <c:pt idx="225">
                  <c:v>2505426.5450150608</c:v>
                </c:pt>
                <c:pt idx="226">
                  <c:v>2532147.8961935262</c:v>
                </c:pt>
                <c:pt idx="227">
                  <c:v>2561337.9975034567</c:v>
                </c:pt>
                <c:pt idx="228">
                  <c:v>2543386.7703740289</c:v>
                </c:pt>
                <c:pt idx="229">
                  <c:v>2629604.3884653007</c:v>
                </c:pt>
                <c:pt idx="230">
                  <c:v>2700801.5811396376</c:v>
                </c:pt>
                <c:pt idx="231">
                  <c:v>2821068.12504968</c:v>
                </c:pt>
                <c:pt idx="232">
                  <c:v>2866178.1363331722</c:v>
                </c:pt>
                <c:pt idx="233">
                  <c:v>2772356.3062882489</c:v>
                </c:pt>
                <c:pt idx="234">
                  <c:v>2798300.3560033333</c:v>
                </c:pt>
                <c:pt idx="235">
                  <c:v>2879963.3189365473</c:v>
                </c:pt>
                <c:pt idx="236">
                  <c:v>2934620.1539617823</c:v>
                </c:pt>
                <c:pt idx="237">
                  <c:v>2902384.267397779</c:v>
                </c:pt>
                <c:pt idx="238">
                  <c:v>2766313.4284049557</c:v>
                </c:pt>
                <c:pt idx="239">
                  <c:v>2812417.0441074553</c:v>
                </c:pt>
                <c:pt idx="240">
                  <c:v>2805429.3187566916</c:v>
                </c:pt>
                <c:pt idx="241">
                  <c:v>2859327.4569439464</c:v>
                </c:pt>
                <c:pt idx="242">
                  <c:v>2974251.93186783</c:v>
                </c:pt>
                <c:pt idx="243">
                  <c:v>3075941.0181148304</c:v>
                </c:pt>
                <c:pt idx="244">
                  <c:v>3105593.2540408093</c:v>
                </c:pt>
                <c:pt idx="245">
                  <c:v>3076735.4394775792</c:v>
                </c:pt>
                <c:pt idx="246">
                  <c:v>3003753.4246805962</c:v>
                </c:pt>
                <c:pt idx="247">
                  <c:v>3066770.6806894219</c:v>
                </c:pt>
                <c:pt idx="248">
                  <c:v>3047477.9214251712</c:v>
                </c:pt>
                <c:pt idx="249">
                  <c:v>2991223.3400861886</c:v>
                </c:pt>
                <c:pt idx="250">
                  <c:v>2989143.2382084671</c:v>
                </c:pt>
                <c:pt idx="251">
                  <c:v>3057472.8963340903</c:v>
                </c:pt>
                <c:pt idx="252">
                  <c:v>2869129.6724242955</c:v>
                </c:pt>
                <c:pt idx="253">
                  <c:v>2765334.8217000794</c:v>
                </c:pt>
                <c:pt idx="254">
                  <c:v>2829142.2937786304</c:v>
                </c:pt>
                <c:pt idx="255">
                  <c:v>2757404.2149598026</c:v>
                </c:pt>
                <c:pt idx="256">
                  <c:v>2862779.7071889266</c:v>
                </c:pt>
                <c:pt idx="257">
                  <c:v>2826118.350778406</c:v>
                </c:pt>
                <c:pt idx="258">
                  <c:v>2823081.5700661372</c:v>
                </c:pt>
                <c:pt idx="259">
                  <c:v>2839138.3493786426</c:v>
                </c:pt>
                <c:pt idx="260">
                  <c:v>2961295.6781014767</c:v>
                </c:pt>
                <c:pt idx="261">
                  <c:v>3218908.0414322228</c:v>
                </c:pt>
                <c:pt idx="262">
                  <c:v>3260101.7904815068</c:v>
                </c:pt>
                <c:pt idx="263">
                  <c:v>3313767.6954111056</c:v>
                </c:pt>
                <c:pt idx="264">
                  <c:v>3415754.1487638494</c:v>
                </c:pt>
                <c:pt idx="265">
                  <c:v>3416819.5456910264</c:v>
                </c:pt>
                <c:pt idx="266">
                  <c:v>3432520.1759321331</c:v>
                </c:pt>
                <c:pt idx="267">
                  <c:v>3492529.3503829297</c:v>
                </c:pt>
                <c:pt idx="268">
                  <c:v>3480000.0575507465</c:v>
                </c:pt>
                <c:pt idx="269">
                  <c:v>3463364.9142562258</c:v>
                </c:pt>
                <c:pt idx="270">
                  <c:v>3403026.0983917303</c:v>
                </c:pt>
                <c:pt idx="271">
                  <c:v>3506850.2629549531</c:v>
                </c:pt>
                <c:pt idx="272">
                  <c:v>3633090.594151909</c:v>
                </c:pt>
                <c:pt idx="273">
                  <c:v>3526790.336702764</c:v>
                </c:pt>
                <c:pt idx="274">
                  <c:v>3565516.4878818025</c:v>
                </c:pt>
                <c:pt idx="275">
                  <c:v>3576290.2843490532</c:v>
                </c:pt>
                <c:pt idx="276">
                  <c:v>3516928.3227711134</c:v>
                </c:pt>
                <c:pt idx="277">
                  <c:v>3574178.6600919617</c:v>
                </c:pt>
                <c:pt idx="278">
                  <c:v>3634979.0320928618</c:v>
                </c:pt>
                <c:pt idx="279">
                  <c:v>3676149.8955249358</c:v>
                </c:pt>
                <c:pt idx="280">
                  <c:v>3547753.0124730822</c:v>
                </c:pt>
                <c:pt idx="281">
                  <c:v>3419495.7866848256</c:v>
                </c:pt>
                <c:pt idx="282">
                  <c:v>3437092.5396663826</c:v>
                </c:pt>
                <c:pt idx="283">
                  <c:v>3375957.1276225625</c:v>
                </c:pt>
                <c:pt idx="284">
                  <c:v>3332963.2929853406</c:v>
                </c:pt>
                <c:pt idx="285">
                  <c:v>3393081.5955920895</c:v>
                </c:pt>
                <c:pt idx="286">
                  <c:v>3300190.7291399664</c:v>
                </c:pt>
                <c:pt idx="287">
                  <c:v>3293200.7802547812</c:v>
                </c:pt>
                <c:pt idx="288">
                  <c:v>3318211.8370836028</c:v>
                </c:pt>
                <c:pt idx="289">
                  <c:v>3245998.6083868993</c:v>
                </c:pt>
                <c:pt idx="290">
                  <c:v>3291852.7897056607</c:v>
                </c:pt>
                <c:pt idx="291">
                  <c:v>3313944.7333561541</c:v>
                </c:pt>
                <c:pt idx="292">
                  <c:v>3226133.4078647126</c:v>
                </c:pt>
                <c:pt idx="293">
                  <c:v>3166852.31422154</c:v>
                </c:pt>
                <c:pt idx="294">
                  <c:v>3107630.1470731925</c:v>
                </c:pt>
                <c:pt idx="295">
                  <c:v>3142051.395196286</c:v>
                </c:pt>
                <c:pt idx="296">
                  <c:v>3135807.8887277264</c:v>
                </c:pt>
                <c:pt idx="297">
                  <c:v>3095090.8921417003</c:v>
                </c:pt>
                <c:pt idx="298">
                  <c:v>3115078.4383434705</c:v>
                </c:pt>
                <c:pt idx="299">
                  <c:v>3045095.673928556</c:v>
                </c:pt>
                <c:pt idx="300">
                  <c:v>3093285.9056365052</c:v>
                </c:pt>
                <c:pt idx="301">
                  <c:v>2990944.800523167</c:v>
                </c:pt>
                <c:pt idx="302">
                  <c:v>2922251.9695362248</c:v>
                </c:pt>
                <c:pt idx="303">
                  <c:v>2882141.2707040473</c:v>
                </c:pt>
                <c:pt idx="304">
                  <c:v>2880595.2510744724</c:v>
                </c:pt>
                <c:pt idx="305">
                  <c:v>2847615.9091708064</c:v>
                </c:pt>
                <c:pt idx="306">
                  <c:v>2726278.8497083378</c:v>
                </c:pt>
                <c:pt idx="307">
                  <c:v>2675212.8221336794</c:v>
                </c:pt>
                <c:pt idx="308">
                  <c:v>2719641.9647658025</c:v>
                </c:pt>
                <c:pt idx="309">
                  <c:v>2708429.4973728117</c:v>
                </c:pt>
                <c:pt idx="310">
                  <c:v>2685458.3763448801</c:v>
                </c:pt>
                <c:pt idx="311">
                  <c:v>2386492.3572620987</c:v>
                </c:pt>
                <c:pt idx="312">
                  <c:v>2419644.4415129563</c:v>
                </c:pt>
                <c:pt idx="313">
                  <c:v>2460103.3814281183</c:v>
                </c:pt>
                <c:pt idx="314">
                  <c:v>2338120.6735651027</c:v>
                </c:pt>
                <c:pt idx="315">
                  <c:v>2346867.9463208467</c:v>
                </c:pt>
                <c:pt idx="316">
                  <c:v>2372829.4397090818</c:v>
                </c:pt>
                <c:pt idx="317">
                  <c:v>2385860.6185494452</c:v>
                </c:pt>
                <c:pt idx="318">
                  <c:v>2332337.9564761235</c:v>
                </c:pt>
                <c:pt idx="319">
                  <c:v>2332595.0150958514</c:v>
                </c:pt>
                <c:pt idx="320">
                  <c:v>2351747.4925478208</c:v>
                </c:pt>
                <c:pt idx="321">
                  <c:v>2296977.6598800095</c:v>
                </c:pt>
                <c:pt idx="322">
                  <c:v>2172099.8469217583</c:v>
                </c:pt>
                <c:pt idx="323">
                  <c:v>2200011.5408943761</c:v>
                </c:pt>
                <c:pt idx="324">
                  <c:v>2064121.1878084643</c:v>
                </c:pt>
                <c:pt idx="325">
                  <c:v>2006509.8081797129</c:v>
                </c:pt>
                <c:pt idx="326">
                  <c:v>2121732.8067896203</c:v>
                </c:pt>
                <c:pt idx="327">
                  <c:v>2107022.0614580465</c:v>
                </c:pt>
                <c:pt idx="328">
                  <c:v>2057853.1112456615</c:v>
                </c:pt>
                <c:pt idx="329">
                  <c:v>2001962.3229572102</c:v>
                </c:pt>
                <c:pt idx="330">
                  <c:v>1989822.8317569639</c:v>
                </c:pt>
                <c:pt idx="331">
                  <c:v>1954386.8852994884</c:v>
                </c:pt>
                <c:pt idx="332">
                  <c:v>1972261.4685563755</c:v>
                </c:pt>
                <c:pt idx="333">
                  <c:v>1969083.0981533153</c:v>
                </c:pt>
                <c:pt idx="334">
                  <c:v>1940977.1588451122</c:v>
                </c:pt>
                <c:pt idx="335">
                  <c:v>1953452.8163049293</c:v>
                </c:pt>
                <c:pt idx="336">
                  <c:v>1909147.954146299</c:v>
                </c:pt>
                <c:pt idx="337">
                  <c:v>1908011.2709631603</c:v>
                </c:pt>
                <c:pt idx="338">
                  <c:v>1942842.4974820665</c:v>
                </c:pt>
                <c:pt idx="339">
                  <c:v>1958477.9224264994</c:v>
                </c:pt>
                <c:pt idx="340">
                  <c:v>1853325.7321367119</c:v>
                </c:pt>
                <c:pt idx="341">
                  <c:v>1932505.6587552412</c:v>
                </c:pt>
                <c:pt idx="342">
                  <c:v>1926756.2483714668</c:v>
                </c:pt>
                <c:pt idx="343">
                  <c:v>1910937.7022084387</c:v>
                </c:pt>
                <c:pt idx="344">
                  <c:v>1878809.4213086455</c:v>
                </c:pt>
                <c:pt idx="345">
                  <c:v>1925243.480481324</c:v>
                </c:pt>
                <c:pt idx="346">
                  <c:v>1904587.3789994945</c:v>
                </c:pt>
                <c:pt idx="347">
                  <c:v>1913914.769270252</c:v>
                </c:pt>
                <c:pt idx="348">
                  <c:v>1947100.5543682827</c:v>
                </c:pt>
                <c:pt idx="349">
                  <c:v>2089508.6302563443</c:v>
                </c:pt>
                <c:pt idx="350">
                  <c:v>1994178.2934880084</c:v>
                </c:pt>
                <c:pt idx="351">
                  <c:v>2083160.1737995974</c:v>
                </c:pt>
                <c:pt idx="352">
                  <c:v>2352827.3200443247</c:v>
                </c:pt>
                <c:pt idx="353">
                  <c:v>2359885.4775361409</c:v>
                </c:pt>
                <c:pt idx="354">
                  <c:v>2383388.9043597863</c:v>
                </c:pt>
                <c:pt idx="355">
                  <c:v>2475415.2983842832</c:v>
                </c:pt>
                <c:pt idx="356">
                  <c:v>2456101.0829663202</c:v>
                </c:pt>
                <c:pt idx="357">
                  <c:v>2474138.9549773666</c:v>
                </c:pt>
                <c:pt idx="358">
                  <c:v>2389589.2726073442</c:v>
                </c:pt>
                <c:pt idx="359">
                  <c:v>2428933.3914992795</c:v>
                </c:pt>
                <c:pt idx="360">
                  <c:v>2454785.7528339815</c:v>
                </c:pt>
                <c:pt idx="361">
                  <c:v>2415756.0082133696</c:v>
                </c:pt>
                <c:pt idx="362">
                  <c:v>2399754.6935454677</c:v>
                </c:pt>
                <c:pt idx="363">
                  <c:v>2383681.5306162126</c:v>
                </c:pt>
                <c:pt idx="364">
                  <c:v>2368084.9136234736</c:v>
                </c:pt>
                <c:pt idx="365">
                  <c:v>2372141.3140432923</c:v>
                </c:pt>
                <c:pt idx="366">
                  <c:v>2327965.8891907549</c:v>
                </c:pt>
                <c:pt idx="367">
                  <c:v>2345278.9875424006</c:v>
                </c:pt>
                <c:pt idx="368">
                  <c:v>2352857.0803256771</c:v>
                </c:pt>
                <c:pt idx="369">
                  <c:v>2332960.8497624481</c:v>
                </c:pt>
                <c:pt idx="370">
                  <c:v>2326779.8585880161</c:v>
                </c:pt>
                <c:pt idx="371">
                  <c:v>2267329.5735388882</c:v>
                </c:pt>
                <c:pt idx="372">
                  <c:v>2276801.7759434124</c:v>
                </c:pt>
                <c:pt idx="373">
                  <c:v>2307369.1151551213</c:v>
                </c:pt>
                <c:pt idx="374">
                  <c:v>2300697.0356930336</c:v>
                </c:pt>
                <c:pt idx="375">
                  <c:v>2293540.855132096</c:v>
                </c:pt>
                <c:pt idx="376">
                  <c:v>2171871.0368331871</c:v>
                </c:pt>
                <c:pt idx="377">
                  <c:v>2194826.9632734209</c:v>
                </c:pt>
                <c:pt idx="378">
                  <c:v>2167130.2467092299</c:v>
                </c:pt>
                <c:pt idx="379">
                  <c:v>2171354.74354285</c:v>
                </c:pt>
                <c:pt idx="380">
                  <c:v>2099603.7723445771</c:v>
                </c:pt>
                <c:pt idx="381">
                  <c:v>2238346.3976229778</c:v>
                </c:pt>
                <c:pt idx="382">
                  <c:v>2233791.3190588662</c:v>
                </c:pt>
                <c:pt idx="383">
                  <c:v>2205691.327038005</c:v>
                </c:pt>
                <c:pt idx="384">
                  <c:v>2202958.2947372049</c:v>
                </c:pt>
                <c:pt idx="385">
                  <c:v>2244727.0046100793</c:v>
                </c:pt>
                <c:pt idx="386">
                  <c:v>2234965.957844214</c:v>
                </c:pt>
                <c:pt idx="387">
                  <c:v>2236212.6724205306</c:v>
                </c:pt>
                <c:pt idx="388">
                  <c:v>2208223.6870499267</c:v>
                </c:pt>
                <c:pt idx="389">
                  <c:v>2177694.4867780576</c:v>
                </c:pt>
                <c:pt idx="390">
                  <c:v>2194893.2731855791</c:v>
                </c:pt>
                <c:pt idx="391">
                  <c:v>2156872.6500063036</c:v>
                </c:pt>
                <c:pt idx="392">
                  <c:v>2159166.0177905173</c:v>
                </c:pt>
                <c:pt idx="393">
                  <c:v>2150243.4543513437</c:v>
                </c:pt>
                <c:pt idx="394">
                  <c:v>2139186.2493168241</c:v>
                </c:pt>
                <c:pt idx="395">
                  <c:v>2104431.0680976426</c:v>
                </c:pt>
                <c:pt idx="396">
                  <c:v>2098921.1120122736</c:v>
                </c:pt>
                <c:pt idx="397">
                  <c:v>2089352.9775165599</c:v>
                </c:pt>
                <c:pt idx="398">
                  <c:v>2068255.1078590788</c:v>
                </c:pt>
                <c:pt idx="399">
                  <c:v>1950875.7884522448</c:v>
                </c:pt>
                <c:pt idx="400">
                  <c:v>1964757.7991423504</c:v>
                </c:pt>
                <c:pt idx="401">
                  <c:v>1918980.5134837658</c:v>
                </c:pt>
                <c:pt idx="402">
                  <c:v>1810906.9038334964</c:v>
                </c:pt>
                <c:pt idx="403">
                  <c:v>1822171.1379114243</c:v>
                </c:pt>
                <c:pt idx="404">
                  <c:v>1807884.1266521004</c:v>
                </c:pt>
                <c:pt idx="405">
                  <c:v>1783793.1855638407</c:v>
                </c:pt>
                <c:pt idx="406">
                  <c:v>1784586.4698117394</c:v>
                </c:pt>
                <c:pt idx="407">
                  <c:v>1813466.7202030888</c:v>
                </c:pt>
                <c:pt idx="408">
                  <c:v>1930541.8164831542</c:v>
                </c:pt>
                <c:pt idx="409">
                  <c:v>2031006.5377679935</c:v>
                </c:pt>
                <c:pt idx="410">
                  <c:v>2304237.0937042399</c:v>
                </c:pt>
                <c:pt idx="411">
                  <c:v>2303574.8473474332</c:v>
                </c:pt>
                <c:pt idx="412">
                  <c:v>2278476.0493756402</c:v>
                </c:pt>
                <c:pt idx="413">
                  <c:v>2231583.1888945764</c:v>
                </c:pt>
                <c:pt idx="414">
                  <c:v>2223053.9675354841</c:v>
                </c:pt>
                <c:pt idx="415">
                  <c:v>2218504.62160757</c:v>
                </c:pt>
                <c:pt idx="416">
                  <c:v>2213040.9233088451</c:v>
                </c:pt>
                <c:pt idx="417">
                  <c:v>2145717.9493061444</c:v>
                </c:pt>
                <c:pt idx="418">
                  <c:v>2182602.8514491734</c:v>
                </c:pt>
                <c:pt idx="419">
                  <c:v>2191974.5674865665</c:v>
                </c:pt>
                <c:pt idx="420">
                  <c:v>2182686.667989803</c:v>
                </c:pt>
                <c:pt idx="421">
                  <c:v>2208613.093103671</c:v>
                </c:pt>
                <c:pt idx="422">
                  <c:v>2157207.3508907394</c:v>
                </c:pt>
                <c:pt idx="423">
                  <c:v>2113732.1633422463</c:v>
                </c:pt>
                <c:pt idx="424">
                  <c:v>2114029.5128452806</c:v>
                </c:pt>
                <c:pt idx="425">
                  <c:v>2111560.9861430079</c:v>
                </c:pt>
                <c:pt idx="426">
                  <c:v>2093007.5760730708</c:v>
                </c:pt>
                <c:pt idx="427">
                  <c:v>2053193.7449383182</c:v>
                </c:pt>
                <c:pt idx="428">
                  <c:v>2050444.9312735021</c:v>
                </c:pt>
                <c:pt idx="429">
                  <c:v>2005850.7784133551</c:v>
                </c:pt>
                <c:pt idx="430">
                  <c:v>2013384.3339648643</c:v>
                </c:pt>
                <c:pt idx="431">
                  <c:v>1852115.4037060067</c:v>
                </c:pt>
                <c:pt idx="432">
                  <c:v>1827927.5935341218</c:v>
                </c:pt>
                <c:pt idx="433">
                  <c:v>1922849.3856649804</c:v>
                </c:pt>
                <c:pt idx="434">
                  <c:v>1961403.8603428472</c:v>
                </c:pt>
                <c:pt idx="435">
                  <c:v>2054316.0147418701</c:v>
                </c:pt>
                <c:pt idx="436">
                  <c:v>2049119.0778100754</c:v>
                </c:pt>
                <c:pt idx="437">
                  <c:v>2108835.58717795</c:v>
                </c:pt>
                <c:pt idx="438">
                  <c:v>2177826.7236808497</c:v>
                </c:pt>
                <c:pt idx="439">
                  <c:v>2163067.7314148289</c:v>
                </c:pt>
                <c:pt idx="440">
                  <c:v>2168281.5106400386</c:v>
                </c:pt>
                <c:pt idx="441">
                  <c:v>2232708.8150331797</c:v>
                </c:pt>
                <c:pt idx="442">
                  <c:v>2391879.9283794207</c:v>
                </c:pt>
                <c:pt idx="443">
                  <c:v>2501995.7455931809</c:v>
                </c:pt>
                <c:pt idx="444">
                  <c:v>2483757.4611101341</c:v>
                </c:pt>
                <c:pt idx="445">
                  <c:v>2571872.2750213775</c:v>
                </c:pt>
                <c:pt idx="446">
                  <c:v>2618736.6720370371</c:v>
                </c:pt>
                <c:pt idx="447">
                  <c:v>2699093.7024014853</c:v>
                </c:pt>
                <c:pt idx="448">
                  <c:v>2774324.1933983373</c:v>
                </c:pt>
                <c:pt idx="449">
                  <c:v>2838590.8224164299</c:v>
                </c:pt>
                <c:pt idx="450">
                  <c:v>2867900.9357161988</c:v>
                </c:pt>
                <c:pt idx="451">
                  <c:v>2989111.2714612782</c:v>
                </c:pt>
                <c:pt idx="452">
                  <c:v>3224619.2332465514</c:v>
                </c:pt>
                <c:pt idx="453">
                  <c:v>3439480.3745022444</c:v>
                </c:pt>
                <c:pt idx="454">
                  <c:v>3488673.466354467</c:v>
                </c:pt>
                <c:pt idx="455">
                  <c:v>3408149.2248939099</c:v>
                </c:pt>
                <c:pt idx="456">
                  <c:v>3477255.6918615373</c:v>
                </c:pt>
                <c:pt idx="457">
                  <c:v>3609175.1864769901</c:v>
                </c:pt>
                <c:pt idx="458">
                  <c:v>3902004.0346289971</c:v>
                </c:pt>
                <c:pt idx="459">
                  <c:v>3672926.7746309759</c:v>
                </c:pt>
                <c:pt idx="460">
                  <c:v>3602010.0439628777</c:v>
                </c:pt>
                <c:pt idx="461">
                  <c:v>3586824.7907777401</c:v>
                </c:pt>
                <c:pt idx="462">
                  <c:v>3592911.9926062701</c:v>
                </c:pt>
                <c:pt idx="463">
                  <c:v>3518920.5283226417</c:v>
                </c:pt>
                <c:pt idx="464">
                  <c:v>3444208.0789316022</c:v>
                </c:pt>
                <c:pt idx="465">
                  <c:v>3432724.4978038962</c:v>
                </c:pt>
                <c:pt idx="466">
                  <c:v>3319596.2931286087</c:v>
                </c:pt>
                <c:pt idx="467">
                  <c:v>3553862.8699374162</c:v>
                </c:pt>
                <c:pt idx="468">
                  <c:v>3708096.2989810621</c:v>
                </c:pt>
                <c:pt idx="469">
                  <c:v>3912626.4899625401</c:v>
                </c:pt>
                <c:pt idx="470">
                  <c:v>3822689.2698045196</c:v>
                </c:pt>
                <c:pt idx="471">
                  <c:v>3892205.1508890274</c:v>
                </c:pt>
                <c:pt idx="472">
                  <c:v>4011056.8754209233</c:v>
                </c:pt>
                <c:pt idx="473">
                  <c:v>4046151.9601634908</c:v>
                </c:pt>
                <c:pt idx="474">
                  <c:v>4006612.3910366907</c:v>
                </c:pt>
                <c:pt idx="475">
                  <c:v>4024794.3600391005</c:v>
                </c:pt>
                <c:pt idx="476">
                  <c:v>3988247.0062466394</c:v>
                </c:pt>
                <c:pt idx="477">
                  <c:v>3954369.5174090308</c:v>
                </c:pt>
                <c:pt idx="478">
                  <c:v>3950934.7927457411</c:v>
                </c:pt>
                <c:pt idx="479">
                  <c:v>4057181.760540558</c:v>
                </c:pt>
                <c:pt idx="480">
                  <c:v>4303558.2820419427</c:v>
                </c:pt>
                <c:pt idx="481">
                  <c:v>4334082.9328656634</c:v>
                </c:pt>
                <c:pt idx="482">
                  <c:v>4560987.0015145224</c:v>
                </c:pt>
                <c:pt idx="483">
                  <c:v>4921640.1064038649</c:v>
                </c:pt>
                <c:pt idx="484">
                  <c:v>4881509.0649069883</c:v>
                </c:pt>
                <c:pt idx="485">
                  <c:v>4829232.7726716828</c:v>
                </c:pt>
                <c:pt idx="486">
                  <c:v>4740457.9704125775</c:v>
                </c:pt>
                <c:pt idx="487">
                  <c:v>4723846.2898137653</c:v>
                </c:pt>
                <c:pt idx="488">
                  <c:v>4805562.5497326562</c:v>
                </c:pt>
                <c:pt idx="489">
                  <c:v>4796209.1542828633</c:v>
                </c:pt>
                <c:pt idx="490">
                  <c:v>4868013.9758476475</c:v>
                </c:pt>
                <c:pt idx="491">
                  <c:v>5076823.9507794352</c:v>
                </c:pt>
                <c:pt idx="492">
                  <c:v>5149606.5999051239</c:v>
                </c:pt>
                <c:pt idx="493">
                  <c:v>5166070.0345192449</c:v>
                </c:pt>
                <c:pt idx="494">
                  <c:v>5142398.9034208506</c:v>
                </c:pt>
                <c:pt idx="495">
                  <c:v>5093230.5752783185</c:v>
                </c:pt>
                <c:pt idx="496">
                  <c:v>5171290.0494549312</c:v>
                </c:pt>
                <c:pt idx="497">
                  <c:v>5412512.8987686764</c:v>
                </c:pt>
                <c:pt idx="498">
                  <c:v>5613035.8423770983</c:v>
                </c:pt>
                <c:pt idx="499">
                  <c:v>5557227.2573872302</c:v>
                </c:pt>
                <c:pt idx="500">
                  <c:v>5575607.0042287232</c:v>
                </c:pt>
                <c:pt idx="501">
                  <c:v>5588019.7061099866</c:v>
                </c:pt>
                <c:pt idx="502">
                  <c:v>5493700.8803050816</c:v>
                </c:pt>
                <c:pt idx="503">
                  <c:v>5609574.0870927414</c:v>
                </c:pt>
                <c:pt idx="504">
                  <c:v>5689777.46933892</c:v>
                </c:pt>
                <c:pt idx="505">
                  <c:v>5728132.4253674848</c:v>
                </c:pt>
                <c:pt idx="506">
                  <c:v>5975213.5811650036</c:v>
                </c:pt>
                <c:pt idx="507">
                  <c:v>6041026.976870358</c:v>
                </c:pt>
                <c:pt idx="508">
                  <c:v>5621341.8744018776</c:v>
                </c:pt>
                <c:pt idx="509">
                  <c:v>5610873.0082989912</c:v>
                </c:pt>
                <c:pt idx="510">
                  <c:v>5907793.0462054629</c:v>
                </c:pt>
                <c:pt idx="511">
                  <c:v>6175748.7091815844</c:v>
                </c:pt>
                <c:pt idx="512">
                  <c:v>6312193.1736940797</c:v>
                </c:pt>
                <c:pt idx="513">
                  <c:v>6634542.2782083675</c:v>
                </c:pt>
                <c:pt idx="514">
                  <c:v>6709022.1297879899</c:v>
                </c:pt>
                <c:pt idx="515">
                  <c:v>6593481.7498467285</c:v>
                </c:pt>
                <c:pt idx="516">
                  <c:v>6547727.7105765892</c:v>
                </c:pt>
                <c:pt idx="517">
                  <c:v>6100918.858456309</c:v>
                </c:pt>
                <c:pt idx="518">
                  <c:v>6192591.2182795368</c:v>
                </c:pt>
                <c:pt idx="519">
                  <c:v>6125278.7473141989</c:v>
                </c:pt>
                <c:pt idx="520">
                  <c:v>6377122.1641067592</c:v>
                </c:pt>
                <c:pt idx="521">
                  <c:v>6472756.3086163681</c:v>
                </c:pt>
                <c:pt idx="522">
                  <c:v>6567905.4348236127</c:v>
                </c:pt>
                <c:pt idx="523">
                  <c:v>6840103.7052800488</c:v>
                </c:pt>
                <c:pt idx="524">
                  <c:v>6804027.5548111079</c:v>
                </c:pt>
                <c:pt idx="525">
                  <c:v>6709596.0857789861</c:v>
                </c:pt>
                <c:pt idx="526">
                  <c:v>7088610.5128855174</c:v>
                </c:pt>
                <c:pt idx="527">
                  <c:v>6977454.5460508801</c:v>
                </c:pt>
                <c:pt idx="528">
                  <c:v>6673495.6999490298</c:v>
                </c:pt>
                <c:pt idx="529">
                  <c:v>7112050.097852488</c:v>
                </c:pt>
                <c:pt idx="530">
                  <c:v>7249832.0515826931</c:v>
                </c:pt>
                <c:pt idx="531">
                  <c:v>7412241.6816669963</c:v>
                </c:pt>
                <c:pt idx="532">
                  <c:v>7612935.1397173898</c:v>
                </c:pt>
                <c:pt idx="533">
                  <c:v>7441801.3713401221</c:v>
                </c:pt>
                <c:pt idx="534">
                  <c:v>7720782.8735412834</c:v>
                </c:pt>
                <c:pt idx="535">
                  <c:v>8006854.6263520652</c:v>
                </c:pt>
                <c:pt idx="536">
                  <c:v>7934179.2381549692</c:v>
                </c:pt>
                <c:pt idx="537">
                  <c:v>7809738.968412363</c:v>
                </c:pt>
                <c:pt idx="538">
                  <c:v>7598754.7660631547</c:v>
                </c:pt>
                <c:pt idx="539">
                  <c:v>7777402.2792628119</c:v>
                </c:pt>
                <c:pt idx="540">
                  <c:v>7906448.6697843084</c:v>
                </c:pt>
                <c:pt idx="541">
                  <c:v>7851439.1746281907</c:v>
                </c:pt>
                <c:pt idx="542">
                  <c:v>7670427.8802687125</c:v>
                </c:pt>
                <c:pt idx="543">
                  <c:v>7786384.5968753165</c:v>
                </c:pt>
                <c:pt idx="544">
                  <c:v>7785177.0156070916</c:v>
                </c:pt>
                <c:pt idx="545">
                  <c:v>7455246.6847666856</c:v>
                </c:pt>
                <c:pt idx="546">
                  <c:v>7650664.7287854068</c:v>
                </c:pt>
                <c:pt idx="547">
                  <c:v>7484028.7836699197</c:v>
                </c:pt>
                <c:pt idx="548">
                  <c:v>7402954.1101120114</c:v>
                </c:pt>
                <c:pt idx="549">
                  <c:v>7426101.6209942149</c:v>
                </c:pt>
                <c:pt idx="550">
                  <c:v>7511476.742862138</c:v>
                </c:pt>
                <c:pt idx="551">
                  <c:v>7341231.3238894008</c:v>
                </c:pt>
                <c:pt idx="552">
                  <c:v>7241901.7546058679</c:v>
                </c:pt>
                <c:pt idx="553">
                  <c:v>7252159.1762138745</c:v>
                </c:pt>
                <c:pt idx="554">
                  <c:v>7225895.8640500959</c:v>
                </c:pt>
                <c:pt idx="555">
                  <c:v>7095115.6407710752</c:v>
                </c:pt>
                <c:pt idx="556">
                  <c:v>6920580.5935046924</c:v>
                </c:pt>
                <c:pt idx="557">
                  <c:v>6796011.2752123661</c:v>
                </c:pt>
                <c:pt idx="558">
                  <c:v>6827801.088474052</c:v>
                </c:pt>
                <c:pt idx="559">
                  <c:v>6755283.9273541374</c:v>
                </c:pt>
                <c:pt idx="560">
                  <c:v>6712855.7067802912</c:v>
                </c:pt>
                <c:pt idx="561">
                  <c:v>6449961.2444811091</c:v>
                </c:pt>
                <c:pt idx="562">
                  <c:v>6451724.6455258997</c:v>
                </c:pt>
                <c:pt idx="563">
                  <c:v>6444309.337330183</c:v>
                </c:pt>
                <c:pt idx="564">
                  <c:v>6298700.8919255221</c:v>
                </c:pt>
                <c:pt idx="565">
                  <c:v>6270432.873710515</c:v>
                </c:pt>
                <c:pt idx="566">
                  <c:v>6189798.2248370508</c:v>
                </c:pt>
                <c:pt idx="567">
                  <c:v>6123079.7999810074</c:v>
                </c:pt>
                <c:pt idx="568">
                  <c:v>5982680.3709482905</c:v>
                </c:pt>
                <c:pt idx="569">
                  <c:v>5823263.0029854234</c:v>
                </c:pt>
                <c:pt idx="570">
                  <c:v>5843784.6350255068</c:v>
                </c:pt>
                <c:pt idx="571">
                  <c:v>5546766.4183352217</c:v>
                </c:pt>
                <c:pt idx="572">
                  <c:v>5529236.3629199564</c:v>
                </c:pt>
                <c:pt idx="573">
                  <c:v>5774849.2722761473</c:v>
                </c:pt>
                <c:pt idx="574">
                  <c:v>5685824.5737048574</c:v>
                </c:pt>
                <c:pt idx="575">
                  <c:v>5255942.3578264331</c:v>
                </c:pt>
                <c:pt idx="576">
                  <c:v>4934749.6621029563</c:v>
                </c:pt>
                <c:pt idx="577">
                  <c:v>5056398.0259859543</c:v>
                </c:pt>
                <c:pt idx="578">
                  <c:v>5090299.7243859628</c:v>
                </c:pt>
                <c:pt idx="579">
                  <c:v>4819261.2801137632</c:v>
                </c:pt>
                <c:pt idx="580">
                  <c:v>4622631.8918009577</c:v>
                </c:pt>
                <c:pt idx="581">
                  <c:v>4482775.9402313158</c:v>
                </c:pt>
                <c:pt idx="582">
                  <c:v>4301121.9083370827</c:v>
                </c:pt>
                <c:pt idx="583">
                  <c:v>4324676.0925886845</c:v>
                </c:pt>
                <c:pt idx="584">
                  <c:v>4346712.3159488523</c:v>
                </c:pt>
                <c:pt idx="585">
                  <c:v>4075880.2146300212</c:v>
                </c:pt>
                <c:pt idx="586">
                  <c:v>4131635.7392967413</c:v>
                </c:pt>
                <c:pt idx="587">
                  <c:v>4115482.7161715971</c:v>
                </c:pt>
                <c:pt idx="588">
                  <c:v>4080786.7700185832</c:v>
                </c:pt>
                <c:pt idx="589">
                  <c:v>3859977.3352023396</c:v>
                </c:pt>
                <c:pt idx="590">
                  <c:v>3895011.4978394113</c:v>
                </c:pt>
                <c:pt idx="591">
                  <c:v>3891255.2563639279</c:v>
                </c:pt>
                <c:pt idx="592">
                  <c:v>3823439.2337639965</c:v>
                </c:pt>
                <c:pt idx="593">
                  <c:v>3832083.345285187</c:v>
                </c:pt>
                <c:pt idx="594">
                  <c:v>3735380.0248244265</c:v>
                </c:pt>
                <c:pt idx="595">
                  <c:v>3762872.9867440877</c:v>
                </c:pt>
                <c:pt idx="596">
                  <c:v>3493021.3997190814</c:v>
                </c:pt>
                <c:pt idx="597">
                  <c:v>3451966.3869009237</c:v>
                </c:pt>
                <c:pt idx="598">
                  <c:v>3490554.9786868501</c:v>
                </c:pt>
                <c:pt idx="599">
                  <c:v>3570464.837453384</c:v>
                </c:pt>
                <c:pt idx="600">
                  <c:v>3759189.8867453309</c:v>
                </c:pt>
                <c:pt idx="601">
                  <c:v>4000959.3388516582</c:v>
                </c:pt>
                <c:pt idx="602">
                  <c:v>3938140.1273164568</c:v>
                </c:pt>
                <c:pt idx="603">
                  <c:v>3997418.7132056719</c:v>
                </c:pt>
                <c:pt idx="604">
                  <c:v>4069856.0004322613</c:v>
                </c:pt>
                <c:pt idx="605">
                  <c:v>4048252.1981621333</c:v>
                </c:pt>
                <c:pt idx="606">
                  <c:v>4049919.9542779825</c:v>
                </c:pt>
                <c:pt idx="607">
                  <c:v>4033653.1776093449</c:v>
                </c:pt>
                <c:pt idx="608">
                  <c:v>4031501.0534204477</c:v>
                </c:pt>
                <c:pt idx="609">
                  <c:v>4048822.0238760151</c:v>
                </c:pt>
                <c:pt idx="610">
                  <c:v>4041441.603642798</c:v>
                </c:pt>
                <c:pt idx="611">
                  <c:v>4054960.9230928412</c:v>
                </c:pt>
                <c:pt idx="612">
                  <c:v>4053242.3213311695</c:v>
                </c:pt>
                <c:pt idx="613">
                  <c:v>4056233.8350207955</c:v>
                </c:pt>
                <c:pt idx="614">
                  <c:v>4026369.3208005484</c:v>
                </c:pt>
                <c:pt idx="615">
                  <c:v>3997207.1814976875</c:v>
                </c:pt>
                <c:pt idx="616">
                  <c:v>3964553.3348129457</c:v>
                </c:pt>
                <c:pt idx="617">
                  <c:v>3942992.3282479942</c:v>
                </c:pt>
                <c:pt idx="618">
                  <c:v>3895769.3908216483</c:v>
                </c:pt>
                <c:pt idx="619">
                  <c:v>3841515.2165115569</c:v>
                </c:pt>
                <c:pt idx="620">
                  <c:v>3689204.4816900534</c:v>
                </c:pt>
                <c:pt idx="621">
                  <c:v>3675363.8101655156</c:v>
                </c:pt>
                <c:pt idx="622">
                  <c:v>3439051.8444759101</c:v>
                </c:pt>
                <c:pt idx="623">
                  <c:v>3333005.756762736</c:v>
                </c:pt>
                <c:pt idx="624">
                  <c:v>3045075.0557608292</c:v>
                </c:pt>
                <c:pt idx="625">
                  <c:v>2988629.8334885063</c:v>
                </c:pt>
                <c:pt idx="626">
                  <c:v>2819314.1449862947</c:v>
                </c:pt>
                <c:pt idx="627">
                  <c:v>3019427.7608095668</c:v>
                </c:pt>
                <c:pt idx="628">
                  <c:v>2936855.4338547946</c:v>
                </c:pt>
                <c:pt idx="629">
                  <c:v>2943675.9941340215</c:v>
                </c:pt>
                <c:pt idx="630">
                  <c:v>2912345.8420408731</c:v>
                </c:pt>
                <c:pt idx="631">
                  <c:v>2926918.6773044942</c:v>
                </c:pt>
                <c:pt idx="632">
                  <c:v>2821574.0688464912</c:v>
                </c:pt>
                <c:pt idx="633">
                  <c:v>2867461.9722913238</c:v>
                </c:pt>
                <c:pt idx="634">
                  <c:v>2881003.2017517881</c:v>
                </c:pt>
                <c:pt idx="635">
                  <c:v>2842123.3984879875</c:v>
                </c:pt>
                <c:pt idx="636">
                  <c:v>2847355.4620910017</c:v>
                </c:pt>
                <c:pt idx="637">
                  <c:v>2804863.515683678</c:v>
                </c:pt>
                <c:pt idx="638">
                  <c:v>2783322.9688483104</c:v>
                </c:pt>
                <c:pt idx="639">
                  <c:v>2777169.7357008541</c:v>
                </c:pt>
                <c:pt idx="640">
                  <c:v>2560729.0166099542</c:v>
                </c:pt>
                <c:pt idx="641">
                  <c:v>2838519.1746008885</c:v>
                </c:pt>
                <c:pt idx="642">
                  <c:v>2879528.1885608193</c:v>
                </c:pt>
                <c:pt idx="643">
                  <c:v>2841937.0939281103</c:v>
                </c:pt>
                <c:pt idx="644">
                  <c:v>2822504.5956297307</c:v>
                </c:pt>
                <c:pt idx="645">
                  <c:v>2832717.3087481842</c:v>
                </c:pt>
                <c:pt idx="646">
                  <c:v>2935665.812260014</c:v>
                </c:pt>
                <c:pt idx="647">
                  <c:v>2953817.1023733113</c:v>
                </c:pt>
                <c:pt idx="648">
                  <c:v>2960809.1370455674</c:v>
                </c:pt>
                <c:pt idx="649">
                  <c:v>2985277.1433951654</c:v>
                </c:pt>
                <c:pt idx="650">
                  <c:v>2878650.9152207146</c:v>
                </c:pt>
                <c:pt idx="651">
                  <c:v>2548238.6458576978</c:v>
                </c:pt>
                <c:pt idx="652">
                  <c:v>2527831.0158312363</c:v>
                </c:pt>
                <c:pt idx="653">
                  <c:v>2511791.0836478109</c:v>
                </c:pt>
                <c:pt idx="654">
                  <c:v>2381115.1337732929</c:v>
                </c:pt>
                <c:pt idx="655">
                  <c:v>2391557.6876976057</c:v>
                </c:pt>
                <c:pt idx="656">
                  <c:v>2459548.6675213273</c:v>
                </c:pt>
                <c:pt idx="657">
                  <c:v>2429327.3112634616</c:v>
                </c:pt>
                <c:pt idx="658">
                  <c:v>2367198.1108471318</c:v>
                </c:pt>
                <c:pt idx="659">
                  <c:v>2323029.36726717</c:v>
                </c:pt>
                <c:pt idx="660">
                  <c:v>2331299.6471944093</c:v>
                </c:pt>
                <c:pt idx="661">
                  <c:v>2331485.6195380478</c:v>
                </c:pt>
                <c:pt idx="662">
                  <c:v>2324798.5854806849</c:v>
                </c:pt>
                <c:pt idx="663">
                  <c:v>2329979.6905841404</c:v>
                </c:pt>
                <c:pt idx="664">
                  <c:v>2392706.2953849686</c:v>
                </c:pt>
                <c:pt idx="665">
                  <c:v>2641095.9462913447</c:v>
                </c:pt>
                <c:pt idx="666">
                  <c:v>2841919.3293866254</c:v>
                </c:pt>
                <c:pt idx="667">
                  <c:v>2860184.4456076873</c:v>
                </c:pt>
                <c:pt idx="668">
                  <c:v>2869307.4388401248</c:v>
                </c:pt>
                <c:pt idx="669">
                  <c:v>2829714.2607950699</c:v>
                </c:pt>
                <c:pt idx="670">
                  <c:v>2850116.7731675846</c:v>
                </c:pt>
                <c:pt idx="671">
                  <c:v>2833073.5255575636</c:v>
                </c:pt>
                <c:pt idx="672">
                  <c:v>2814025.1827565101</c:v>
                </c:pt>
                <c:pt idx="673">
                  <c:v>2800411.0725225611</c:v>
                </c:pt>
                <c:pt idx="674">
                  <c:v>2817648.5072302571</c:v>
                </c:pt>
                <c:pt idx="675">
                  <c:v>2852245.7918255618</c:v>
                </c:pt>
                <c:pt idx="676">
                  <c:v>2942832.8364217984</c:v>
                </c:pt>
                <c:pt idx="677">
                  <c:v>2868344.4513347065</c:v>
                </c:pt>
                <c:pt idx="678">
                  <c:v>2858560.8426778428</c:v>
                </c:pt>
                <c:pt idx="679">
                  <c:v>2863562.0095789731</c:v>
                </c:pt>
                <c:pt idx="680">
                  <c:v>2857046.4785949895</c:v>
                </c:pt>
                <c:pt idx="681">
                  <c:v>2839956.2689257562</c:v>
                </c:pt>
                <c:pt idx="682">
                  <c:v>2830385.5375047754</c:v>
                </c:pt>
                <c:pt idx="683">
                  <c:v>2812542.0987113719</c:v>
                </c:pt>
                <c:pt idx="684">
                  <c:v>2800194.4024794567</c:v>
                </c:pt>
                <c:pt idx="685">
                  <c:v>2798246.5848660059</c:v>
                </c:pt>
                <c:pt idx="686">
                  <c:v>2789267.1962586436</c:v>
                </c:pt>
                <c:pt idx="687">
                  <c:v>2778381.4769215705</c:v>
                </c:pt>
                <c:pt idx="688">
                  <c:v>2763654.2472877484</c:v>
                </c:pt>
                <c:pt idx="689">
                  <c:v>2761733.0796432276</c:v>
                </c:pt>
                <c:pt idx="690">
                  <c:v>2762314.870413525</c:v>
                </c:pt>
                <c:pt idx="691">
                  <c:v>2451084.2593957493</c:v>
                </c:pt>
                <c:pt idx="692">
                  <c:v>2440030.1406071489</c:v>
                </c:pt>
                <c:pt idx="693">
                  <c:v>2444769.0656170486</c:v>
                </c:pt>
                <c:pt idx="694">
                  <c:v>2545316.7229001732</c:v>
                </c:pt>
                <c:pt idx="695">
                  <c:v>2560294.8488416201</c:v>
                </c:pt>
                <c:pt idx="696">
                  <c:v>2468453.4711286733</c:v>
                </c:pt>
                <c:pt idx="697">
                  <c:v>2458539.2566498723</c:v>
                </c:pt>
                <c:pt idx="698">
                  <c:v>2446271.3054554001</c:v>
                </c:pt>
                <c:pt idx="699">
                  <c:v>2392210.6335369963</c:v>
                </c:pt>
                <c:pt idx="700">
                  <c:v>2397910.3813222167</c:v>
                </c:pt>
                <c:pt idx="701">
                  <c:v>2405460.3513293494</c:v>
                </c:pt>
                <c:pt idx="702">
                  <c:v>2385204.6728621642</c:v>
                </c:pt>
                <c:pt idx="703">
                  <c:v>2404510.9947272814</c:v>
                </c:pt>
                <c:pt idx="704">
                  <c:v>2399142.6938905269</c:v>
                </c:pt>
                <c:pt idx="705">
                  <c:v>2337083.5125986617</c:v>
                </c:pt>
                <c:pt idx="706">
                  <c:v>2228104.1694605611</c:v>
                </c:pt>
                <c:pt idx="707">
                  <c:v>2215887.8714347752</c:v>
                </c:pt>
                <c:pt idx="708">
                  <c:v>2247383.0973513587</c:v>
                </c:pt>
                <c:pt idx="709">
                  <c:v>2264841.2235344965</c:v>
                </c:pt>
                <c:pt idx="710">
                  <c:v>2245894.5390596637</c:v>
                </c:pt>
                <c:pt idx="711">
                  <c:v>2240515.1304411902</c:v>
                </c:pt>
                <c:pt idx="712">
                  <c:v>2243192.0090593342</c:v>
                </c:pt>
                <c:pt idx="713">
                  <c:v>2241952.2467195792</c:v>
                </c:pt>
                <c:pt idx="714">
                  <c:v>2242789.0759441713</c:v>
                </c:pt>
                <c:pt idx="715">
                  <c:v>2011030.0343186562</c:v>
                </c:pt>
                <c:pt idx="716">
                  <c:v>1774117.7983560753</c:v>
                </c:pt>
                <c:pt idx="717">
                  <c:v>1688395.8296500712</c:v>
                </c:pt>
                <c:pt idx="718">
                  <c:v>1938334.3395921784</c:v>
                </c:pt>
                <c:pt idx="719">
                  <c:v>2030001.444369707</c:v>
                </c:pt>
                <c:pt idx="720">
                  <c:v>1998524.789075763</c:v>
                </c:pt>
                <c:pt idx="721">
                  <c:v>1993291.7376690612</c:v>
                </c:pt>
                <c:pt idx="722">
                  <c:v>1991992.8473939607</c:v>
                </c:pt>
                <c:pt idx="723">
                  <c:v>1978170.07947024</c:v>
                </c:pt>
                <c:pt idx="724">
                  <c:v>1952315.7785806789</c:v>
                </c:pt>
                <c:pt idx="725">
                  <c:v>1998020.3473865553</c:v>
                </c:pt>
                <c:pt idx="726">
                  <c:v>1977937.7043163669</c:v>
                </c:pt>
                <c:pt idx="727">
                  <c:v>1768349.9783848838</c:v>
                </c:pt>
                <c:pt idx="728">
                  <c:v>1923811.5779125125</c:v>
                </c:pt>
                <c:pt idx="729">
                  <c:v>2137064.4721029848</c:v>
                </c:pt>
                <c:pt idx="730">
                  <c:v>2176780.0917809568</c:v>
                </c:pt>
                <c:pt idx="731">
                  <c:v>2219167.8269363251</c:v>
                </c:pt>
                <c:pt idx="732">
                  <c:v>2208133.7672956851</c:v>
                </c:pt>
                <c:pt idx="733">
                  <c:v>2186512.8186493916</c:v>
                </c:pt>
                <c:pt idx="734">
                  <c:v>2218964.444465843</c:v>
                </c:pt>
                <c:pt idx="735">
                  <c:v>2263214.2449567793</c:v>
                </c:pt>
                <c:pt idx="736">
                  <c:v>2346230.437003497</c:v>
                </c:pt>
                <c:pt idx="737">
                  <c:v>2341867.3860610523</c:v>
                </c:pt>
                <c:pt idx="738">
                  <c:v>2346617.0888175233</c:v>
                </c:pt>
                <c:pt idx="739">
                  <c:v>2389314.2185782525</c:v>
                </c:pt>
                <c:pt idx="740">
                  <c:v>2511125.9290259182</c:v>
                </c:pt>
                <c:pt idx="741">
                  <c:v>2558752.2963274708</c:v>
                </c:pt>
                <c:pt idx="742">
                  <c:v>2559730.4267502502</c:v>
                </c:pt>
                <c:pt idx="743">
                  <c:v>2547882.0460791746</c:v>
                </c:pt>
                <c:pt idx="744">
                  <c:v>2451918.5013689646</c:v>
                </c:pt>
                <c:pt idx="745">
                  <c:v>2422254.4165679109</c:v>
                </c:pt>
                <c:pt idx="746">
                  <c:v>2436539.4259613035</c:v>
                </c:pt>
                <c:pt idx="747">
                  <c:v>2383937.0429555266</c:v>
                </c:pt>
                <c:pt idx="748">
                  <c:v>2580703.0541929491</c:v>
                </c:pt>
                <c:pt idx="749">
                  <c:v>2841405.3909221818</c:v>
                </c:pt>
                <c:pt idx="750">
                  <c:v>2861800.0804858156</c:v>
                </c:pt>
                <c:pt idx="751">
                  <c:v>2755926.586888521</c:v>
                </c:pt>
                <c:pt idx="752">
                  <c:v>3005197.6108822175</c:v>
                </c:pt>
                <c:pt idx="753">
                  <c:v>3015838.1949206055</c:v>
                </c:pt>
                <c:pt idx="754">
                  <c:v>3005637.4623901071</c:v>
                </c:pt>
                <c:pt idx="755">
                  <c:v>3011948.7246368332</c:v>
                </c:pt>
                <c:pt idx="756">
                  <c:v>3117559.2195143993</c:v>
                </c:pt>
                <c:pt idx="757">
                  <c:v>3394552.2813782129</c:v>
                </c:pt>
                <c:pt idx="758">
                  <c:v>3349386.4192434591</c:v>
                </c:pt>
                <c:pt idx="759">
                  <c:v>3323695.1338267769</c:v>
                </c:pt>
                <c:pt idx="760">
                  <c:v>3329659.4243307658</c:v>
                </c:pt>
                <c:pt idx="761">
                  <c:v>3299557.7217942802</c:v>
                </c:pt>
                <c:pt idx="762">
                  <c:v>3257396.4493119833</c:v>
                </c:pt>
                <c:pt idx="763">
                  <c:v>3299119.341294616</c:v>
                </c:pt>
                <c:pt idx="764">
                  <c:v>3277861.5656386348</c:v>
                </c:pt>
                <c:pt idx="765">
                  <c:v>3294749.2638452738</c:v>
                </c:pt>
                <c:pt idx="766">
                  <c:v>3278106.4593051588</c:v>
                </c:pt>
                <c:pt idx="767">
                  <c:v>3240937.140374504</c:v>
                </c:pt>
                <c:pt idx="768">
                  <c:v>3077680.378353538</c:v>
                </c:pt>
                <c:pt idx="769">
                  <c:v>3005531.7757496228</c:v>
                </c:pt>
                <c:pt idx="770">
                  <c:v>2988686.4147534152</c:v>
                </c:pt>
                <c:pt idx="771">
                  <c:v>2965925.8987156437</c:v>
                </c:pt>
                <c:pt idx="772">
                  <c:v>2927220.7791434783</c:v>
                </c:pt>
                <c:pt idx="773">
                  <c:v>3001828.4090402722</c:v>
                </c:pt>
                <c:pt idx="774">
                  <c:v>2998851.6970295068</c:v>
                </c:pt>
                <c:pt idx="775">
                  <c:v>3012595.2693603025</c:v>
                </c:pt>
                <c:pt idx="776">
                  <c:v>2976006.1648974149</c:v>
                </c:pt>
                <c:pt idx="777">
                  <c:v>3086036.1837179661</c:v>
                </c:pt>
                <c:pt idx="778">
                  <c:v>2923571.0033215932</c:v>
                </c:pt>
                <c:pt idx="779">
                  <c:v>2895612.6467723087</c:v>
                </c:pt>
                <c:pt idx="780">
                  <c:v>2851351.2382723927</c:v>
                </c:pt>
                <c:pt idx="781">
                  <c:v>2911782.6171651967</c:v>
                </c:pt>
                <c:pt idx="782">
                  <c:v>2962517.1226408789</c:v>
                </c:pt>
                <c:pt idx="783">
                  <c:v>2993277.4335500328</c:v>
                </c:pt>
                <c:pt idx="784">
                  <c:v>2979787.994684461</c:v>
                </c:pt>
                <c:pt idx="785">
                  <c:v>2940635.1637850432</c:v>
                </c:pt>
                <c:pt idx="786">
                  <c:v>2923401.5630272669</c:v>
                </c:pt>
                <c:pt idx="787">
                  <c:v>2942770.1083177272</c:v>
                </c:pt>
                <c:pt idx="788">
                  <c:v>3019043.0558515373</c:v>
                </c:pt>
                <c:pt idx="789">
                  <c:v>3110280.6697479882</c:v>
                </c:pt>
                <c:pt idx="790">
                  <c:v>3122018.5122326985</c:v>
                </c:pt>
                <c:pt idx="791">
                  <c:v>3128458.8483398887</c:v>
                </c:pt>
                <c:pt idx="792">
                  <c:v>3123557.7493670904</c:v>
                </c:pt>
                <c:pt idx="793">
                  <c:v>3117406.2939472054</c:v>
                </c:pt>
                <c:pt idx="794">
                  <c:v>3121177.3160284995</c:v>
                </c:pt>
                <c:pt idx="795">
                  <c:v>3085212.5507248449</c:v>
                </c:pt>
                <c:pt idx="796">
                  <c:v>3074143.3439064589</c:v>
                </c:pt>
                <c:pt idx="797">
                  <c:v>2987769.7636624789</c:v>
                </c:pt>
                <c:pt idx="798">
                  <c:v>2834831.1865301547</c:v>
                </c:pt>
                <c:pt idx="799">
                  <c:v>2834051.9839459541</c:v>
                </c:pt>
                <c:pt idx="800">
                  <c:v>2785858.2538623391</c:v>
                </c:pt>
                <c:pt idx="801">
                  <c:v>2591820.3045051228</c:v>
                </c:pt>
                <c:pt idx="802">
                  <c:v>2590593.0974039794</c:v>
                </c:pt>
                <c:pt idx="803">
                  <c:v>2585956.6791041298</c:v>
                </c:pt>
                <c:pt idx="804">
                  <c:v>2685429.4252873608</c:v>
                </c:pt>
                <c:pt idx="805">
                  <c:v>3154506.7939076284</c:v>
                </c:pt>
                <c:pt idx="806">
                  <c:v>3004657.3037245646</c:v>
                </c:pt>
                <c:pt idx="807">
                  <c:v>2992894.2980338456</c:v>
                </c:pt>
                <c:pt idx="808">
                  <c:v>2975403.6447163895</c:v>
                </c:pt>
                <c:pt idx="809">
                  <c:v>2933001.5519815283</c:v>
                </c:pt>
                <c:pt idx="810">
                  <c:v>2962754.7100534979</c:v>
                </c:pt>
                <c:pt idx="811">
                  <c:v>2949850.8120140322</c:v>
                </c:pt>
                <c:pt idx="812">
                  <c:v>2886273.8659005677</c:v>
                </c:pt>
                <c:pt idx="813">
                  <c:v>2842921.8525960818</c:v>
                </c:pt>
                <c:pt idx="814">
                  <c:v>2878290.6962457164</c:v>
                </c:pt>
                <c:pt idx="815">
                  <c:v>2884635.9696271438</c:v>
                </c:pt>
                <c:pt idx="816">
                  <c:v>2884487.7844283627</c:v>
                </c:pt>
                <c:pt idx="817">
                  <c:v>2845573.8655151515</c:v>
                </c:pt>
                <c:pt idx="818">
                  <c:v>2807272.6587587236</c:v>
                </c:pt>
                <c:pt idx="819">
                  <c:v>2825636.2644034205</c:v>
                </c:pt>
                <c:pt idx="820">
                  <c:v>2731362.6291386541</c:v>
                </c:pt>
                <c:pt idx="821">
                  <c:v>2810876.3697578055</c:v>
                </c:pt>
                <c:pt idx="822">
                  <c:v>2886798.4228686332</c:v>
                </c:pt>
                <c:pt idx="823">
                  <c:v>2881679.1743272282</c:v>
                </c:pt>
                <c:pt idx="824">
                  <c:v>2873253.1093121981</c:v>
                </c:pt>
                <c:pt idx="825">
                  <c:v>2698902.8685717741</c:v>
                </c:pt>
                <c:pt idx="826">
                  <c:v>2663047.4790079999</c:v>
                </c:pt>
                <c:pt idx="827">
                  <c:v>2654216.6975280661</c:v>
                </c:pt>
                <c:pt idx="828">
                  <c:v>2630465.7628168534</c:v>
                </c:pt>
                <c:pt idx="829">
                  <c:v>2621409.3784883474</c:v>
                </c:pt>
                <c:pt idx="830">
                  <c:v>2616065.1187114008</c:v>
                </c:pt>
                <c:pt idx="831">
                  <c:v>2648620.5404892741</c:v>
                </c:pt>
                <c:pt idx="832">
                  <c:v>2647879.8660097984</c:v>
                </c:pt>
                <c:pt idx="833">
                  <c:v>2624008.8108303295</c:v>
                </c:pt>
                <c:pt idx="834">
                  <c:v>2641957.2219041567</c:v>
                </c:pt>
                <c:pt idx="835">
                  <c:v>2669321.7111677714</c:v>
                </c:pt>
                <c:pt idx="836">
                  <c:v>2692133.9643123057</c:v>
                </c:pt>
                <c:pt idx="837">
                  <c:v>2702460.5246969042</c:v>
                </c:pt>
                <c:pt idx="838">
                  <c:v>2583307.5441686437</c:v>
                </c:pt>
                <c:pt idx="839">
                  <c:v>2610044.600015949</c:v>
                </c:pt>
                <c:pt idx="840">
                  <c:v>2657985.9498057864</c:v>
                </c:pt>
                <c:pt idx="841">
                  <c:v>2691416.6285273856</c:v>
                </c:pt>
                <c:pt idx="842">
                  <c:v>2677745.8839196609</c:v>
                </c:pt>
                <c:pt idx="843">
                  <c:v>2672004.4876610306</c:v>
                </c:pt>
                <c:pt idx="844">
                  <c:v>2700596.4362390144</c:v>
                </c:pt>
                <c:pt idx="845">
                  <c:v>2726927.6136901448</c:v>
                </c:pt>
                <c:pt idx="846">
                  <c:v>2734111.3852135022</c:v>
                </c:pt>
                <c:pt idx="847">
                  <c:v>2723724.003359098</c:v>
                </c:pt>
                <c:pt idx="848">
                  <c:v>2680359.6538176043</c:v>
                </c:pt>
                <c:pt idx="849">
                  <c:v>2693295.2839556076</c:v>
                </c:pt>
                <c:pt idx="850">
                  <c:v>2680021.3971648579</c:v>
                </c:pt>
                <c:pt idx="851">
                  <c:v>2786196.7912211739</c:v>
                </c:pt>
                <c:pt idx="852">
                  <c:v>2867716.0064501916</c:v>
                </c:pt>
                <c:pt idx="853">
                  <c:v>2951259.3150494811</c:v>
                </c:pt>
                <c:pt idx="854">
                  <c:v>2728768.0588825955</c:v>
                </c:pt>
                <c:pt idx="855">
                  <c:v>2768899.0240314817</c:v>
                </c:pt>
                <c:pt idx="856">
                  <c:v>2826705.6010669754</c:v>
                </c:pt>
                <c:pt idx="857">
                  <c:v>2795451.2331856862</c:v>
                </c:pt>
                <c:pt idx="858">
                  <c:v>2770995.7455406561</c:v>
                </c:pt>
                <c:pt idx="859">
                  <c:v>2719298.5021973331</c:v>
                </c:pt>
                <c:pt idx="860">
                  <c:v>2705264.7371120863</c:v>
                </c:pt>
                <c:pt idx="861">
                  <c:v>2712467.382050558</c:v>
                </c:pt>
                <c:pt idx="862">
                  <c:v>2705779.2081245594</c:v>
                </c:pt>
                <c:pt idx="863">
                  <c:v>2631293.3848910262</c:v>
                </c:pt>
                <c:pt idx="864">
                  <c:v>2633616.234589377</c:v>
                </c:pt>
                <c:pt idx="865">
                  <c:v>2626978.6657019299</c:v>
                </c:pt>
                <c:pt idx="866">
                  <c:v>2640396.4184366167</c:v>
                </c:pt>
                <c:pt idx="867">
                  <c:v>2647167.8211536109</c:v>
                </c:pt>
                <c:pt idx="868">
                  <c:v>2562193.0640438721</c:v>
                </c:pt>
                <c:pt idx="869">
                  <c:v>2582915.2100215894</c:v>
                </c:pt>
                <c:pt idx="870">
                  <c:v>2379151.2194363154</c:v>
                </c:pt>
                <c:pt idx="871">
                  <c:v>2151794.6258419501</c:v>
                </c:pt>
                <c:pt idx="872">
                  <c:v>2177121.3196927407</c:v>
                </c:pt>
                <c:pt idx="873">
                  <c:v>2196753.7916696141</c:v>
                </c:pt>
                <c:pt idx="874">
                  <c:v>2245153.780760651</c:v>
                </c:pt>
                <c:pt idx="875">
                  <c:v>2184557.1822628318</c:v>
                </c:pt>
                <c:pt idx="876">
                  <c:v>2319357.8540290007</c:v>
                </c:pt>
                <c:pt idx="877">
                  <c:v>2509182.988021092</c:v>
                </c:pt>
                <c:pt idx="878">
                  <c:v>2672821.0366754737</c:v>
                </c:pt>
                <c:pt idx="879">
                  <c:v>2671351.7628149819</c:v>
                </c:pt>
                <c:pt idx="880">
                  <c:v>2692745.20356157</c:v>
                </c:pt>
                <c:pt idx="881">
                  <c:v>2668545.768005115</c:v>
                </c:pt>
                <c:pt idx="882">
                  <c:v>2599295.0653866129</c:v>
                </c:pt>
                <c:pt idx="883">
                  <c:v>2611379.6635761331</c:v>
                </c:pt>
                <c:pt idx="884">
                  <c:v>2672596.0856421134</c:v>
                </c:pt>
                <c:pt idx="885">
                  <c:v>2682319.3542183014</c:v>
                </c:pt>
                <c:pt idx="886">
                  <c:v>2710431.6746228081</c:v>
                </c:pt>
                <c:pt idx="887">
                  <c:v>2839127.0024536918</c:v>
                </c:pt>
                <c:pt idx="888">
                  <c:v>2984183.7483569756</c:v>
                </c:pt>
                <c:pt idx="889">
                  <c:v>3122886.4639734649</c:v>
                </c:pt>
                <c:pt idx="890">
                  <c:v>3169250.2772123399</c:v>
                </c:pt>
                <c:pt idx="891">
                  <c:v>3221715.2932059532</c:v>
                </c:pt>
                <c:pt idx="892">
                  <c:v>3348946.869103</c:v>
                </c:pt>
                <c:pt idx="893">
                  <c:v>3419904.3442471065</c:v>
                </c:pt>
                <c:pt idx="894">
                  <c:v>3517764.0613519759</c:v>
                </c:pt>
                <c:pt idx="895">
                  <c:v>3439815.4527406022</c:v>
                </c:pt>
                <c:pt idx="896">
                  <c:v>3571957.9059122754</c:v>
                </c:pt>
                <c:pt idx="897">
                  <c:v>3752752.7793194032</c:v>
                </c:pt>
                <c:pt idx="898">
                  <c:v>3971908.7972567752</c:v>
                </c:pt>
                <c:pt idx="899">
                  <c:v>4160590.933570683</c:v>
                </c:pt>
                <c:pt idx="900">
                  <c:v>4258741.3719421728</c:v>
                </c:pt>
                <c:pt idx="901">
                  <c:v>4194296.1016934384</c:v>
                </c:pt>
                <c:pt idx="902">
                  <c:v>4113942.2819574848</c:v>
                </c:pt>
                <c:pt idx="903">
                  <c:v>4223998.2377783209</c:v>
                </c:pt>
                <c:pt idx="904">
                  <c:v>4386572.4304592628</c:v>
                </c:pt>
                <c:pt idx="905">
                  <c:v>4461717.6716232505</c:v>
                </c:pt>
                <c:pt idx="906">
                  <c:v>4551295.9290855369</c:v>
                </c:pt>
                <c:pt idx="907">
                  <c:v>4541985.6172347162</c:v>
                </c:pt>
                <c:pt idx="908">
                  <c:v>4670497.1126543898</c:v>
                </c:pt>
                <c:pt idx="909">
                  <c:v>4897140.4514172841</c:v>
                </c:pt>
                <c:pt idx="910">
                  <c:v>5016539.8345632311</c:v>
                </c:pt>
                <c:pt idx="911">
                  <c:v>5198861.1139013628</c:v>
                </c:pt>
                <c:pt idx="912">
                  <c:v>5502723.5937226145</c:v>
                </c:pt>
                <c:pt idx="913">
                  <c:v>5672809.0018167673</c:v>
                </c:pt>
                <c:pt idx="914">
                  <c:v>5608530.0125298677</c:v>
                </c:pt>
                <c:pt idx="915">
                  <c:v>5513035.0788920345</c:v>
                </c:pt>
                <c:pt idx="916">
                  <c:v>5765353.5195205295</c:v>
                </c:pt>
                <c:pt idx="917">
                  <c:v>5929548.0604655342</c:v>
                </c:pt>
                <c:pt idx="918">
                  <c:v>5966591.8908037646</c:v>
                </c:pt>
                <c:pt idx="919">
                  <c:v>5962648.1632251581</c:v>
                </c:pt>
                <c:pt idx="920">
                  <c:v>5833677.357186012</c:v>
                </c:pt>
                <c:pt idx="921">
                  <c:v>5857726.6585518876</c:v>
                </c:pt>
                <c:pt idx="922">
                  <c:v>5688049.1226235628</c:v>
                </c:pt>
                <c:pt idx="923">
                  <c:v>5704224.666566032</c:v>
                </c:pt>
                <c:pt idx="924">
                  <c:v>5802398.0816901466</c:v>
                </c:pt>
                <c:pt idx="925">
                  <c:v>5992347.5200217701</c:v>
                </c:pt>
                <c:pt idx="926">
                  <c:v>6108806.1235970538</c:v>
                </c:pt>
                <c:pt idx="927">
                  <c:v>6081540.9569609165</c:v>
                </c:pt>
                <c:pt idx="928">
                  <c:v>5909339.7773440517</c:v>
                </c:pt>
                <c:pt idx="929">
                  <c:v>5973643.2558305999</c:v>
                </c:pt>
                <c:pt idx="930">
                  <c:v>6043532.423159156</c:v>
                </c:pt>
                <c:pt idx="931">
                  <c:v>5965632.6763011869</c:v>
                </c:pt>
                <c:pt idx="932">
                  <c:v>5875327.2462915396</c:v>
                </c:pt>
                <c:pt idx="933">
                  <c:v>6016957.7551926253</c:v>
                </c:pt>
                <c:pt idx="934">
                  <c:v>6073409.9394057645</c:v>
                </c:pt>
                <c:pt idx="935">
                  <c:v>5947902.0957565047</c:v>
                </c:pt>
                <c:pt idx="936">
                  <c:v>6015445.8346438203</c:v>
                </c:pt>
                <c:pt idx="937">
                  <c:v>5881990.6113318941</c:v>
                </c:pt>
                <c:pt idx="938">
                  <c:v>5906811.8974668579</c:v>
                </c:pt>
                <c:pt idx="939">
                  <c:v>5983802.3750458015</c:v>
                </c:pt>
                <c:pt idx="940">
                  <c:v>6088758.1920991382</c:v>
                </c:pt>
                <c:pt idx="941">
                  <c:v>6058402.2398298103</c:v>
                </c:pt>
                <c:pt idx="942">
                  <c:v>5904086.8031662693</c:v>
                </c:pt>
                <c:pt idx="943">
                  <c:v>5910899.5252731508</c:v>
                </c:pt>
                <c:pt idx="944">
                  <c:v>5702060.1830374477</c:v>
                </c:pt>
                <c:pt idx="945">
                  <c:v>5780113.6752028121</c:v>
                </c:pt>
                <c:pt idx="946">
                  <c:v>5701882.2947953884</c:v>
                </c:pt>
                <c:pt idx="947">
                  <c:v>5663115.011954288</c:v>
                </c:pt>
                <c:pt idx="948">
                  <c:v>5520392.730937642</c:v>
                </c:pt>
                <c:pt idx="949">
                  <c:v>5317764.5790811777</c:v>
                </c:pt>
                <c:pt idx="950">
                  <c:v>5207509.6161424853</c:v>
                </c:pt>
                <c:pt idx="951">
                  <c:v>5176674.6287678359</c:v>
                </c:pt>
                <c:pt idx="952">
                  <c:v>5159354.6392993778</c:v>
                </c:pt>
                <c:pt idx="953">
                  <c:v>5125262.6428512149</c:v>
                </c:pt>
                <c:pt idx="954">
                  <c:v>5103319.5479992079</c:v>
                </c:pt>
                <c:pt idx="955">
                  <c:v>5006966.2777915699</c:v>
                </c:pt>
                <c:pt idx="956">
                  <c:v>4951590.4642570624</c:v>
                </c:pt>
                <c:pt idx="957">
                  <c:v>4947471.1754896929</c:v>
                </c:pt>
                <c:pt idx="958">
                  <c:v>4818135.6422703937</c:v>
                </c:pt>
                <c:pt idx="959">
                  <c:v>4977172.7990470035</c:v>
                </c:pt>
                <c:pt idx="960">
                  <c:v>5397046.3122977708</c:v>
                </c:pt>
                <c:pt idx="961">
                  <c:v>5322149.3604072584</c:v>
                </c:pt>
                <c:pt idx="962">
                  <c:v>5325802.8505790457</c:v>
                </c:pt>
                <c:pt idx="963">
                  <c:v>5287605.1696993271</c:v>
                </c:pt>
                <c:pt idx="964">
                  <c:v>5375985.7424849737</c:v>
                </c:pt>
                <c:pt idx="965">
                  <c:v>5338697.9785862658</c:v>
                </c:pt>
                <c:pt idx="966">
                  <c:v>5111472.3497686423</c:v>
                </c:pt>
                <c:pt idx="967">
                  <c:v>5077943.2072956832</c:v>
                </c:pt>
                <c:pt idx="968">
                  <c:v>5162820.1663128762</c:v>
                </c:pt>
                <c:pt idx="969">
                  <c:v>5110072.0397259947</c:v>
                </c:pt>
                <c:pt idx="970">
                  <c:v>5090741.7344190013</c:v>
                </c:pt>
                <c:pt idx="971">
                  <c:v>5169017.2468417734</c:v>
                </c:pt>
                <c:pt idx="972">
                  <c:v>5172820.821157462</c:v>
                </c:pt>
                <c:pt idx="973">
                  <c:v>5138650.0870442726</c:v>
                </c:pt>
                <c:pt idx="974">
                  <c:v>4948238.1232684171</c:v>
                </c:pt>
                <c:pt idx="975">
                  <c:v>5052411.4084503939</c:v>
                </c:pt>
                <c:pt idx="976">
                  <c:v>5068298.5305795362</c:v>
                </c:pt>
                <c:pt idx="977">
                  <c:v>5270770.7654166874</c:v>
                </c:pt>
                <c:pt idx="978">
                  <c:v>5481358.9155048914</c:v>
                </c:pt>
                <c:pt idx="979">
                  <c:v>5717752.7970091449</c:v>
                </c:pt>
                <c:pt idx="980">
                  <c:v>5835284.3625751995</c:v>
                </c:pt>
                <c:pt idx="981">
                  <c:v>5722722.7288629841</c:v>
                </c:pt>
                <c:pt idx="982">
                  <c:v>5774585.0075233858</c:v>
                </c:pt>
                <c:pt idx="983">
                  <c:v>6052665.8620408513</c:v>
                </c:pt>
                <c:pt idx="984">
                  <c:v>6321956.6063830052</c:v>
                </c:pt>
                <c:pt idx="985">
                  <c:v>6568170.7107161861</c:v>
                </c:pt>
                <c:pt idx="986">
                  <c:v>6935509.78473699</c:v>
                </c:pt>
                <c:pt idx="987">
                  <c:v>7182948.5682731196</c:v>
                </c:pt>
                <c:pt idx="988">
                  <c:v>7344609.7807394424</c:v>
                </c:pt>
                <c:pt idx="989">
                  <c:v>7606384.0672167996</c:v>
                </c:pt>
                <c:pt idx="990">
                  <c:v>7972792.9335196605</c:v>
                </c:pt>
                <c:pt idx="991">
                  <c:v>8302639.7667309279</c:v>
                </c:pt>
                <c:pt idx="992">
                  <c:v>8351852.5706689805</c:v>
                </c:pt>
                <c:pt idx="993">
                  <c:v>8248580.6718593398</c:v>
                </c:pt>
                <c:pt idx="994">
                  <c:v>8114432.5118100895</c:v>
                </c:pt>
                <c:pt idx="995">
                  <c:v>7988995.3590667471</c:v>
                </c:pt>
                <c:pt idx="996">
                  <c:v>8163470.1046000887</c:v>
                </c:pt>
                <c:pt idx="997">
                  <c:v>8184789.3848274704</c:v>
                </c:pt>
                <c:pt idx="998">
                  <c:v>8406342.2787411772</c:v>
                </c:pt>
                <c:pt idx="999">
                  <c:v>8278473.6534237992</c:v>
                </c:pt>
                <c:pt idx="1000">
                  <c:v>8380190.8763574865</c:v>
                </c:pt>
                <c:pt idx="1001">
                  <c:v>8442261.3426191714</c:v>
                </c:pt>
                <c:pt idx="1002">
                  <c:v>8380087.2336698081</c:v>
                </c:pt>
                <c:pt idx="1003">
                  <c:v>8450003.5733621158</c:v>
                </c:pt>
                <c:pt idx="1004">
                  <c:v>8392903.4798440859</c:v>
                </c:pt>
                <c:pt idx="1005">
                  <c:v>8238114.213260171</c:v>
                </c:pt>
                <c:pt idx="1006">
                  <c:v>8616478.4528954122</c:v>
                </c:pt>
                <c:pt idx="1007">
                  <c:v>9046793.0946895517</c:v>
                </c:pt>
                <c:pt idx="1008">
                  <c:v>9428345.3963870257</c:v>
                </c:pt>
                <c:pt idx="1009">
                  <c:v>9739237.0825732108</c:v>
                </c:pt>
                <c:pt idx="1010">
                  <c:v>9474092.2028638553</c:v>
                </c:pt>
                <c:pt idx="1011">
                  <c:v>9327934.3103952222</c:v>
                </c:pt>
                <c:pt idx="1012">
                  <c:v>9070147.2907926776</c:v>
                </c:pt>
                <c:pt idx="1013">
                  <c:v>8966075.978158351</c:v>
                </c:pt>
                <c:pt idx="1014">
                  <c:v>9228359.2984331939</c:v>
                </c:pt>
                <c:pt idx="1015">
                  <c:v>9172821.6821296271</c:v>
                </c:pt>
                <c:pt idx="1016">
                  <c:v>9393566.5548996981</c:v>
                </c:pt>
                <c:pt idx="1017">
                  <c:v>9628705.7204173021</c:v>
                </c:pt>
                <c:pt idx="1018">
                  <c:v>9696962.5020782091</c:v>
                </c:pt>
                <c:pt idx="1019">
                  <c:v>9633200.5636153203</c:v>
                </c:pt>
                <c:pt idx="1020">
                  <c:v>9402523.202813223</c:v>
                </c:pt>
                <c:pt idx="1021">
                  <c:v>9510233.4963680524</c:v>
                </c:pt>
                <c:pt idx="1022">
                  <c:v>9251583.7472909372</c:v>
                </c:pt>
                <c:pt idx="1023">
                  <c:v>9085704.1979129761</c:v>
                </c:pt>
                <c:pt idx="1024">
                  <c:v>9275728.6144058798</c:v>
                </c:pt>
                <c:pt idx="1025">
                  <c:v>9073579.6773291547</c:v>
                </c:pt>
                <c:pt idx="1026">
                  <c:v>9088297.8855363596</c:v>
                </c:pt>
                <c:pt idx="1027">
                  <c:v>8956391.5179235432</c:v>
                </c:pt>
                <c:pt idx="1028">
                  <c:v>8359106.1843728209</c:v>
                </c:pt>
                <c:pt idx="1029">
                  <c:v>8122432.7399963634</c:v>
                </c:pt>
                <c:pt idx="1030">
                  <c:v>7835824.0114710452</c:v>
                </c:pt>
                <c:pt idx="1031">
                  <c:v>8576074.7718299087</c:v>
                </c:pt>
                <c:pt idx="1032">
                  <c:v>8612184.2219463512</c:v>
                </c:pt>
                <c:pt idx="1033">
                  <c:v>8432442.7920369711</c:v>
                </c:pt>
                <c:pt idx="1034">
                  <c:v>8354780.1069822339</c:v>
                </c:pt>
                <c:pt idx="1035">
                  <c:v>8566160.1721746605</c:v>
                </c:pt>
                <c:pt idx="1036">
                  <c:v>8874930.5803668424</c:v>
                </c:pt>
                <c:pt idx="1037">
                  <c:v>9105204.5544969775</c:v>
                </c:pt>
                <c:pt idx="1038">
                  <c:v>9212851.4726048224</c:v>
                </c:pt>
                <c:pt idx="1039">
                  <c:v>9360523.3868346047</c:v>
                </c:pt>
                <c:pt idx="1040">
                  <c:v>9494794.3025160972</c:v>
                </c:pt>
                <c:pt idx="1041">
                  <c:v>9434013.9098559562</c:v>
                </c:pt>
                <c:pt idx="1042">
                  <c:v>9259404.3003900815</c:v>
                </c:pt>
                <c:pt idx="1043">
                  <c:v>9244311.4901684038</c:v>
                </c:pt>
                <c:pt idx="1044">
                  <c:v>9144837.4071115553</c:v>
                </c:pt>
                <c:pt idx="1045">
                  <c:v>9100242.7895679306</c:v>
                </c:pt>
                <c:pt idx="1046">
                  <c:v>8957937.2363026161</c:v>
                </c:pt>
                <c:pt idx="1047">
                  <c:v>8794205.8086103853</c:v>
                </c:pt>
                <c:pt idx="1048">
                  <c:v>8566829.9846309796</c:v>
                </c:pt>
                <c:pt idx="1049">
                  <c:v>8316481.6879328033</c:v>
                </c:pt>
                <c:pt idx="1050">
                  <c:v>8091702.969793574</c:v>
                </c:pt>
                <c:pt idx="1051">
                  <c:v>7953907.9693853334</c:v>
                </c:pt>
                <c:pt idx="1052">
                  <c:v>7762447.1010832982</c:v>
                </c:pt>
                <c:pt idx="1053">
                  <c:v>7310923.5912912032</c:v>
                </c:pt>
                <c:pt idx="1054">
                  <c:v>7987969.7753424617</c:v>
                </c:pt>
                <c:pt idx="1055">
                  <c:v>8039943.6888594469</c:v>
                </c:pt>
                <c:pt idx="1056">
                  <c:v>8025136.8463519355</c:v>
                </c:pt>
                <c:pt idx="1057">
                  <c:v>7901645.1520543126</c:v>
                </c:pt>
                <c:pt idx="1058">
                  <c:v>7802459.6289104084</c:v>
                </c:pt>
                <c:pt idx="1059">
                  <c:v>7575065.7339268103</c:v>
                </c:pt>
                <c:pt idx="1060">
                  <c:v>7547401.9166788459</c:v>
                </c:pt>
                <c:pt idx="1061">
                  <c:v>7749447.9724488212</c:v>
                </c:pt>
                <c:pt idx="1062">
                  <c:v>7975795.4829555741</c:v>
                </c:pt>
                <c:pt idx="1063">
                  <c:v>7798028.7257532477</c:v>
                </c:pt>
                <c:pt idx="1064">
                  <c:v>7752270.7143272869</c:v>
                </c:pt>
                <c:pt idx="1065">
                  <c:v>7642709.6007457459</c:v>
                </c:pt>
                <c:pt idx="1066">
                  <c:v>7368697.8529066527</c:v>
                </c:pt>
                <c:pt idx="1067">
                  <c:v>7321823.0822539376</c:v>
                </c:pt>
                <c:pt idx="1068">
                  <c:v>7320236.1466612993</c:v>
                </c:pt>
                <c:pt idx="1069">
                  <c:v>7173586.2545436509</c:v>
                </c:pt>
                <c:pt idx="1070">
                  <c:v>7405597.8669841774</c:v>
                </c:pt>
                <c:pt idx="1071">
                  <c:v>7555895.7704786817</c:v>
                </c:pt>
                <c:pt idx="1072">
                  <c:v>7738591.2259656703</c:v>
                </c:pt>
                <c:pt idx="1073">
                  <c:v>7732173.9865714628</c:v>
                </c:pt>
                <c:pt idx="1074">
                  <c:v>7684419.440214497</c:v>
                </c:pt>
                <c:pt idx="1075">
                  <c:v>7743283.3423705213</c:v>
                </c:pt>
                <c:pt idx="1076">
                  <c:v>7727617.9838902131</c:v>
                </c:pt>
                <c:pt idx="1077">
                  <c:v>7633702.6488681054</c:v>
                </c:pt>
                <c:pt idx="1078">
                  <c:v>7708774.052757713</c:v>
                </c:pt>
                <c:pt idx="1079">
                  <c:v>7718697.2985583376</c:v>
                </c:pt>
                <c:pt idx="1080">
                  <c:v>7362102.2300462229</c:v>
                </c:pt>
                <c:pt idx="1081">
                  <c:v>6514636.8203159319</c:v>
                </c:pt>
                <c:pt idx="1082">
                  <c:v>6399654.447190729</c:v>
                </c:pt>
                <c:pt idx="1083">
                  <c:v>6266826.6437565247</c:v>
                </c:pt>
                <c:pt idx="1084">
                  <c:v>6425465.5813384773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A17-46D9-AE49-B34D52D22BE6}"/>
            </c:ext>
          </c:extLst>
        </c:ser>
        <c:ser>
          <c:idx val="10"/>
          <c:order val="2"/>
          <c:tx>
            <c:strRef>
              <c:f>'VaR01'!$K$1</c:f>
              <c:strCache>
                <c:ptCount val="1"/>
                <c:pt idx="0">
                  <c:v>VaR 100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'VaR01'!$K$103:$K$1187</c:f>
              <c:numCache>
                <c:formatCode>_(* #,##0.00_);_(* \(#,##0.00\);_(* "-"??_);_(@_)</c:formatCode>
                <c:ptCount val="1085"/>
                <c:pt idx="0">
                  <c:v>5978449.6790943081</c:v>
                </c:pt>
                <c:pt idx="1">
                  <c:v>5938047.5744412467</c:v>
                </c:pt>
                <c:pt idx="2">
                  <c:v>5905799.8103505122</c:v>
                </c:pt>
                <c:pt idx="3">
                  <c:v>5874242.0066070026</c:v>
                </c:pt>
                <c:pt idx="4">
                  <c:v>5814278.2083388232</c:v>
                </c:pt>
                <c:pt idx="5">
                  <c:v>5668429.8698064303</c:v>
                </c:pt>
                <c:pt idx="6">
                  <c:v>5571248.81712199</c:v>
                </c:pt>
                <c:pt idx="7">
                  <c:v>5494911.639258449</c:v>
                </c:pt>
                <c:pt idx="8">
                  <c:v>5401778.6580615323</c:v>
                </c:pt>
                <c:pt idx="9">
                  <c:v>5355174.9890397759</c:v>
                </c:pt>
                <c:pt idx="10">
                  <c:v>5333489.4319610586</c:v>
                </c:pt>
                <c:pt idx="11">
                  <c:v>5204625.6001733942</c:v>
                </c:pt>
                <c:pt idx="12">
                  <c:v>5068867.3483808348</c:v>
                </c:pt>
                <c:pt idx="13">
                  <c:v>5047049.8879160797</c:v>
                </c:pt>
                <c:pt idx="14">
                  <c:v>5050724.3481353782</c:v>
                </c:pt>
                <c:pt idx="15">
                  <c:v>5080096.6660626745</c:v>
                </c:pt>
                <c:pt idx="16">
                  <c:v>5054075.4816940287</c:v>
                </c:pt>
                <c:pt idx="17">
                  <c:v>5191203.2180572096</c:v>
                </c:pt>
                <c:pt idx="18">
                  <c:v>5272507.4073269647</c:v>
                </c:pt>
                <c:pt idx="19">
                  <c:v>5235322.657302523</c:v>
                </c:pt>
                <c:pt idx="20">
                  <c:v>5279727.4083707491</c:v>
                </c:pt>
                <c:pt idx="21">
                  <c:v>5383502.6603945307</c:v>
                </c:pt>
                <c:pt idx="22">
                  <c:v>5346190.2621765705</c:v>
                </c:pt>
                <c:pt idx="23">
                  <c:v>5276354.2999979686</c:v>
                </c:pt>
                <c:pt idx="24">
                  <c:v>5209398.1812360696</c:v>
                </c:pt>
                <c:pt idx="25">
                  <c:v>5146598.6367790177</c:v>
                </c:pt>
                <c:pt idx="26">
                  <c:v>5079534.4159784643</c:v>
                </c:pt>
                <c:pt idx="27">
                  <c:v>5012761.0449199332</c:v>
                </c:pt>
                <c:pt idx="28">
                  <c:v>4953602.9027806129</c:v>
                </c:pt>
                <c:pt idx="29">
                  <c:v>4931433.1636436833</c:v>
                </c:pt>
                <c:pt idx="30">
                  <c:v>4862487.9014678728</c:v>
                </c:pt>
                <c:pt idx="31">
                  <c:v>4797928.6794843124</c:v>
                </c:pt>
                <c:pt idx="32">
                  <c:v>4729292.5807303991</c:v>
                </c:pt>
                <c:pt idx="33">
                  <c:v>4707698.3501038766</c:v>
                </c:pt>
                <c:pt idx="34">
                  <c:v>4747624.9817235963</c:v>
                </c:pt>
                <c:pt idx="35">
                  <c:v>4656346.7349833474</c:v>
                </c:pt>
                <c:pt idx="36">
                  <c:v>4596046.7923330022</c:v>
                </c:pt>
                <c:pt idx="37">
                  <c:v>4510554.8645199873</c:v>
                </c:pt>
                <c:pt idx="38">
                  <c:v>4432198.1044602189</c:v>
                </c:pt>
                <c:pt idx="39">
                  <c:v>4507202.673759805</c:v>
                </c:pt>
                <c:pt idx="40">
                  <c:v>4509294.0222380999</c:v>
                </c:pt>
                <c:pt idx="41">
                  <c:v>4470986.7714485573</c:v>
                </c:pt>
                <c:pt idx="42">
                  <c:v>4339938.9193026545</c:v>
                </c:pt>
                <c:pt idx="43">
                  <c:v>4252480.738682799</c:v>
                </c:pt>
                <c:pt idx="44">
                  <c:v>4283078.2997740414</c:v>
                </c:pt>
                <c:pt idx="45">
                  <c:v>4473282.9996300666</c:v>
                </c:pt>
                <c:pt idx="46">
                  <c:v>4570723.4394082474</c:v>
                </c:pt>
                <c:pt idx="47">
                  <c:v>4522290.2733711107</c:v>
                </c:pt>
                <c:pt idx="48">
                  <c:v>4505176.5285269078</c:v>
                </c:pt>
                <c:pt idx="49">
                  <c:v>4629112.0485201618</c:v>
                </c:pt>
                <c:pt idx="50">
                  <c:v>4706958.9837254146</c:v>
                </c:pt>
                <c:pt idx="51">
                  <c:v>4669435.7434688574</c:v>
                </c:pt>
                <c:pt idx="52">
                  <c:v>4684917.0937747862</c:v>
                </c:pt>
                <c:pt idx="53">
                  <c:v>4720500.7219323451</c:v>
                </c:pt>
                <c:pt idx="54">
                  <c:v>4719669.6957036993</c:v>
                </c:pt>
                <c:pt idx="55">
                  <c:v>4696290.3013355741</c:v>
                </c:pt>
                <c:pt idx="56">
                  <c:v>4723356.788890942</c:v>
                </c:pt>
                <c:pt idx="57">
                  <c:v>4712585.7758681048</c:v>
                </c:pt>
                <c:pt idx="58">
                  <c:v>4586658.1822286276</c:v>
                </c:pt>
                <c:pt idx="59">
                  <c:v>4490471.7731587067</c:v>
                </c:pt>
                <c:pt idx="60">
                  <c:v>4436173.6673686178</c:v>
                </c:pt>
                <c:pt idx="61">
                  <c:v>4286000.1940930104</c:v>
                </c:pt>
                <c:pt idx="62">
                  <c:v>4031515.6028311886</c:v>
                </c:pt>
                <c:pt idx="63">
                  <c:v>4193016.8059051484</c:v>
                </c:pt>
                <c:pt idx="64">
                  <c:v>4225057.9253204083</c:v>
                </c:pt>
                <c:pt idx="65">
                  <c:v>4269297.4227674948</c:v>
                </c:pt>
                <c:pt idx="66">
                  <c:v>4349740.4419358186</c:v>
                </c:pt>
                <c:pt idx="67">
                  <c:v>4303401.8277235581</c:v>
                </c:pt>
                <c:pt idx="68">
                  <c:v>4257658.6210608734</c:v>
                </c:pt>
                <c:pt idx="69">
                  <c:v>4286469.913705783</c:v>
                </c:pt>
                <c:pt idx="70">
                  <c:v>4321235.4553863918</c:v>
                </c:pt>
                <c:pt idx="71">
                  <c:v>4447970.5213633496</c:v>
                </c:pt>
                <c:pt idx="72">
                  <c:v>4404585.8745738948</c:v>
                </c:pt>
                <c:pt idx="73">
                  <c:v>4286969.2597031444</c:v>
                </c:pt>
                <c:pt idx="74">
                  <c:v>4192263.5486095767</c:v>
                </c:pt>
                <c:pt idx="75">
                  <c:v>4124723.8407667964</c:v>
                </c:pt>
                <c:pt idx="76">
                  <c:v>4118672.8706074348</c:v>
                </c:pt>
                <c:pt idx="77">
                  <c:v>4082493.5656601158</c:v>
                </c:pt>
                <c:pt idx="78">
                  <c:v>4124765.427274704</c:v>
                </c:pt>
                <c:pt idx="79">
                  <c:v>4065925.8907911922</c:v>
                </c:pt>
                <c:pt idx="80">
                  <c:v>4049592.1063641133</c:v>
                </c:pt>
                <c:pt idx="81">
                  <c:v>4114936.0114389113</c:v>
                </c:pt>
                <c:pt idx="82">
                  <c:v>4213817.6229849812</c:v>
                </c:pt>
                <c:pt idx="83">
                  <c:v>4105759.0637228335</c:v>
                </c:pt>
                <c:pt idx="84">
                  <c:v>3993197.7499024398</c:v>
                </c:pt>
                <c:pt idx="85">
                  <c:v>4041686.643367962</c:v>
                </c:pt>
                <c:pt idx="86">
                  <c:v>4039786.8374416865</c:v>
                </c:pt>
                <c:pt idx="87">
                  <c:v>4001442.3875489086</c:v>
                </c:pt>
                <c:pt idx="88">
                  <c:v>3917024.893405518</c:v>
                </c:pt>
                <c:pt idx="89">
                  <c:v>3817582.3676865734</c:v>
                </c:pt>
                <c:pt idx="90">
                  <c:v>3849202.825152203</c:v>
                </c:pt>
                <c:pt idx="91">
                  <c:v>3873019.9163010684</c:v>
                </c:pt>
                <c:pt idx="92">
                  <c:v>3755416.1937038796</c:v>
                </c:pt>
                <c:pt idx="93">
                  <c:v>3653373.6513717603</c:v>
                </c:pt>
                <c:pt idx="94">
                  <c:v>3605640.9074970703</c:v>
                </c:pt>
                <c:pt idx="95">
                  <c:v>3560535.5673557785</c:v>
                </c:pt>
                <c:pt idx="96">
                  <c:v>3579858.6953165284</c:v>
                </c:pt>
                <c:pt idx="97">
                  <c:v>3572482.268676098</c:v>
                </c:pt>
                <c:pt idx="98">
                  <c:v>3422085.7086741864</c:v>
                </c:pt>
                <c:pt idx="99">
                  <c:v>3371724.6203565188</c:v>
                </c:pt>
                <c:pt idx="100">
                  <c:v>3365080.8301762613</c:v>
                </c:pt>
                <c:pt idx="101">
                  <c:v>3345387.4381879801</c:v>
                </c:pt>
                <c:pt idx="102">
                  <c:v>3270579.5215249532</c:v>
                </c:pt>
                <c:pt idx="103">
                  <c:v>3260358.7426591739</c:v>
                </c:pt>
                <c:pt idx="104">
                  <c:v>3299461.6373860794</c:v>
                </c:pt>
                <c:pt idx="105">
                  <c:v>3297181.5784103419</c:v>
                </c:pt>
                <c:pt idx="106">
                  <c:v>3277746.4209037991</c:v>
                </c:pt>
                <c:pt idx="107">
                  <c:v>3254418.015486008</c:v>
                </c:pt>
                <c:pt idx="108">
                  <c:v>3243941.8348792489</c:v>
                </c:pt>
                <c:pt idx="109">
                  <c:v>3328580.5306118475</c:v>
                </c:pt>
                <c:pt idx="110">
                  <c:v>3363961.7237235159</c:v>
                </c:pt>
                <c:pt idx="111">
                  <c:v>3364272.4715906172</c:v>
                </c:pt>
                <c:pt idx="112">
                  <c:v>3375649.8923347504</c:v>
                </c:pt>
                <c:pt idx="113">
                  <c:v>3385822.6216221377</c:v>
                </c:pt>
                <c:pt idx="114">
                  <c:v>3441591.0960755581</c:v>
                </c:pt>
                <c:pt idx="115">
                  <c:v>3435110.028968357</c:v>
                </c:pt>
                <c:pt idx="116">
                  <c:v>3502553.3541817344</c:v>
                </c:pt>
                <c:pt idx="117">
                  <c:v>3545265.6474336903</c:v>
                </c:pt>
                <c:pt idx="118">
                  <c:v>3552665.3932880578</c:v>
                </c:pt>
                <c:pt idx="119">
                  <c:v>3629140.4180573905</c:v>
                </c:pt>
                <c:pt idx="120">
                  <c:v>3734068.832639731</c:v>
                </c:pt>
                <c:pt idx="121">
                  <c:v>3665956.0506664054</c:v>
                </c:pt>
                <c:pt idx="122">
                  <c:v>3510439.733648764</c:v>
                </c:pt>
                <c:pt idx="123">
                  <c:v>3499745.4736145209</c:v>
                </c:pt>
                <c:pt idx="124">
                  <c:v>3577732.4548515184</c:v>
                </c:pt>
                <c:pt idx="125">
                  <c:v>3629360.1133536682</c:v>
                </c:pt>
                <c:pt idx="126">
                  <c:v>3648934.6419479512</c:v>
                </c:pt>
                <c:pt idx="127">
                  <c:v>3626460.6844529831</c:v>
                </c:pt>
                <c:pt idx="128">
                  <c:v>3547231.4759466592</c:v>
                </c:pt>
                <c:pt idx="129">
                  <c:v>3556971.3773705699</c:v>
                </c:pt>
                <c:pt idx="130">
                  <c:v>3557681.1609019144</c:v>
                </c:pt>
                <c:pt idx="131">
                  <c:v>3443060.7054504012</c:v>
                </c:pt>
                <c:pt idx="132">
                  <c:v>3494830.4128583334</c:v>
                </c:pt>
                <c:pt idx="133">
                  <c:v>3574470.576511303</c:v>
                </c:pt>
                <c:pt idx="134">
                  <c:v>3606745.2452764004</c:v>
                </c:pt>
                <c:pt idx="135">
                  <c:v>3502155.7790828743</c:v>
                </c:pt>
                <c:pt idx="136">
                  <c:v>3481780.9094942003</c:v>
                </c:pt>
                <c:pt idx="137">
                  <c:v>3517281.9792164122</c:v>
                </c:pt>
                <c:pt idx="138">
                  <c:v>3401670.0377726499</c:v>
                </c:pt>
                <c:pt idx="139">
                  <c:v>3423415.0988979982</c:v>
                </c:pt>
                <c:pt idx="140">
                  <c:v>3420081.1640401366</c:v>
                </c:pt>
                <c:pt idx="141">
                  <c:v>3406839.9567943048</c:v>
                </c:pt>
                <c:pt idx="142">
                  <c:v>3377757.0370910983</c:v>
                </c:pt>
                <c:pt idx="143">
                  <c:v>3373155.0453299116</c:v>
                </c:pt>
                <c:pt idx="144">
                  <c:v>3401502.7516573318</c:v>
                </c:pt>
                <c:pt idx="145">
                  <c:v>3384370.4784258096</c:v>
                </c:pt>
                <c:pt idx="146">
                  <c:v>3316637.0464746254</c:v>
                </c:pt>
                <c:pt idx="147">
                  <c:v>3320858.3183481777</c:v>
                </c:pt>
                <c:pt idx="148">
                  <c:v>3247165.3791175624</c:v>
                </c:pt>
                <c:pt idx="149">
                  <c:v>3256101.6825672388</c:v>
                </c:pt>
                <c:pt idx="150">
                  <c:v>3199678.5044162301</c:v>
                </c:pt>
                <c:pt idx="151">
                  <c:v>3104102.9687105841</c:v>
                </c:pt>
                <c:pt idx="152">
                  <c:v>3100293.1891230256</c:v>
                </c:pt>
                <c:pt idx="153">
                  <c:v>3197488.5317157796</c:v>
                </c:pt>
                <c:pt idx="154">
                  <c:v>3190544.6090340791</c:v>
                </c:pt>
                <c:pt idx="155">
                  <c:v>3187023.5142401187</c:v>
                </c:pt>
                <c:pt idx="156">
                  <c:v>3223116.3473267527</c:v>
                </c:pt>
                <c:pt idx="157">
                  <c:v>3209331.6693200073</c:v>
                </c:pt>
                <c:pt idx="158">
                  <c:v>3105105.6395250489</c:v>
                </c:pt>
                <c:pt idx="159">
                  <c:v>3106541.5263103</c:v>
                </c:pt>
                <c:pt idx="160">
                  <c:v>3080935.0689245327</c:v>
                </c:pt>
                <c:pt idx="161">
                  <c:v>3082212.6721292022</c:v>
                </c:pt>
                <c:pt idx="162">
                  <c:v>3004954.8387855231</c:v>
                </c:pt>
                <c:pt idx="163">
                  <c:v>2657098.3561630314</c:v>
                </c:pt>
                <c:pt idx="164">
                  <c:v>2756795.0796590522</c:v>
                </c:pt>
                <c:pt idx="165">
                  <c:v>2812752.4353887602</c:v>
                </c:pt>
                <c:pt idx="166">
                  <c:v>2830699.5147798117</c:v>
                </c:pt>
                <c:pt idx="167">
                  <c:v>2902817.6621547178</c:v>
                </c:pt>
                <c:pt idx="168">
                  <c:v>2949929.5788466749</c:v>
                </c:pt>
                <c:pt idx="169">
                  <c:v>2944428.8736308427</c:v>
                </c:pt>
                <c:pt idx="170">
                  <c:v>2934290.2272032783</c:v>
                </c:pt>
                <c:pt idx="171">
                  <c:v>3020802.4034092794</c:v>
                </c:pt>
                <c:pt idx="172">
                  <c:v>2934581.1359073897</c:v>
                </c:pt>
                <c:pt idx="173">
                  <c:v>2994529.5633967305</c:v>
                </c:pt>
                <c:pt idx="174">
                  <c:v>2904001.8671077588</c:v>
                </c:pt>
                <c:pt idx="175">
                  <c:v>2915991.7749105394</c:v>
                </c:pt>
                <c:pt idx="176">
                  <c:v>2932340.4497066606</c:v>
                </c:pt>
                <c:pt idx="177">
                  <c:v>2865698.865268115</c:v>
                </c:pt>
                <c:pt idx="178">
                  <c:v>2900296.8270472297</c:v>
                </c:pt>
                <c:pt idx="179">
                  <c:v>2953830.5606532199</c:v>
                </c:pt>
                <c:pt idx="180">
                  <c:v>2970601.4431876922</c:v>
                </c:pt>
                <c:pt idx="181">
                  <c:v>2914555.0170290307</c:v>
                </c:pt>
                <c:pt idx="182">
                  <c:v>2806679.3958097049</c:v>
                </c:pt>
                <c:pt idx="183">
                  <c:v>2833028.5083941547</c:v>
                </c:pt>
                <c:pt idx="184">
                  <c:v>2823856.5129190176</c:v>
                </c:pt>
                <c:pt idx="185">
                  <c:v>2891727.1117499727</c:v>
                </c:pt>
                <c:pt idx="186">
                  <c:v>2882396.2924678959</c:v>
                </c:pt>
                <c:pt idx="187">
                  <c:v>2797534.3119916199</c:v>
                </c:pt>
                <c:pt idx="188">
                  <c:v>2832112.1951257121</c:v>
                </c:pt>
                <c:pt idx="189">
                  <c:v>2819710.8380485033</c:v>
                </c:pt>
                <c:pt idx="190">
                  <c:v>2784949.4559606155</c:v>
                </c:pt>
                <c:pt idx="191">
                  <c:v>2806773.654522521</c:v>
                </c:pt>
                <c:pt idx="192">
                  <c:v>2794799.3093843828</c:v>
                </c:pt>
                <c:pt idx="193">
                  <c:v>2752218.8460944211</c:v>
                </c:pt>
                <c:pt idx="194">
                  <c:v>2705604.4461341267</c:v>
                </c:pt>
                <c:pt idx="195">
                  <c:v>2704305.8300471082</c:v>
                </c:pt>
                <c:pt idx="196">
                  <c:v>2675413.2050748686</c:v>
                </c:pt>
                <c:pt idx="197">
                  <c:v>2714016.651202491</c:v>
                </c:pt>
                <c:pt idx="198">
                  <c:v>2689005.7077173288</c:v>
                </c:pt>
                <c:pt idx="199">
                  <c:v>2772524.9239669177</c:v>
                </c:pt>
                <c:pt idx="200">
                  <c:v>2868064.1818997283</c:v>
                </c:pt>
                <c:pt idx="201">
                  <c:v>3003010.9778548442</c:v>
                </c:pt>
                <c:pt idx="202">
                  <c:v>3139919.6650756681</c:v>
                </c:pt>
                <c:pt idx="203">
                  <c:v>3096530.9895825936</c:v>
                </c:pt>
                <c:pt idx="204">
                  <c:v>3112409.503301159</c:v>
                </c:pt>
                <c:pt idx="205">
                  <c:v>3111989.6114875847</c:v>
                </c:pt>
                <c:pt idx="206">
                  <c:v>3166084.802705525</c:v>
                </c:pt>
                <c:pt idx="207">
                  <c:v>3131366.4782852298</c:v>
                </c:pt>
                <c:pt idx="208">
                  <c:v>3139733.2742938711</c:v>
                </c:pt>
                <c:pt idx="209">
                  <c:v>3130259.8190543242</c:v>
                </c:pt>
                <c:pt idx="210">
                  <c:v>3054727.8187172087</c:v>
                </c:pt>
                <c:pt idx="211">
                  <c:v>3064987.76461438</c:v>
                </c:pt>
                <c:pt idx="212">
                  <c:v>3121527.3411848405</c:v>
                </c:pt>
                <c:pt idx="213">
                  <c:v>3118605.781605653</c:v>
                </c:pt>
                <c:pt idx="214">
                  <c:v>3147287.2808788968</c:v>
                </c:pt>
                <c:pt idx="215">
                  <c:v>3160273.5247288165</c:v>
                </c:pt>
                <c:pt idx="216">
                  <c:v>3158135.5898110671</c:v>
                </c:pt>
                <c:pt idx="217">
                  <c:v>3074668.5793743329</c:v>
                </c:pt>
                <c:pt idx="218">
                  <c:v>3067468.9076508754</c:v>
                </c:pt>
                <c:pt idx="219">
                  <c:v>3002616.1492971629</c:v>
                </c:pt>
                <c:pt idx="220">
                  <c:v>2954256.0807221099</c:v>
                </c:pt>
                <c:pt idx="221">
                  <c:v>2934088.0176189602</c:v>
                </c:pt>
                <c:pt idx="222">
                  <c:v>2916371.2288960177</c:v>
                </c:pt>
                <c:pt idx="223">
                  <c:v>2794311.5098164696</c:v>
                </c:pt>
                <c:pt idx="224">
                  <c:v>2751210.998612829</c:v>
                </c:pt>
                <c:pt idx="225">
                  <c:v>2712581.416567828</c:v>
                </c:pt>
                <c:pt idx="226">
                  <c:v>2724041.5269255876</c:v>
                </c:pt>
                <c:pt idx="227">
                  <c:v>2756808.574668943</c:v>
                </c:pt>
                <c:pt idx="228">
                  <c:v>2793482.5276114964</c:v>
                </c:pt>
                <c:pt idx="229">
                  <c:v>2853384.1275866972</c:v>
                </c:pt>
                <c:pt idx="230">
                  <c:v>2976012.3779701381</c:v>
                </c:pt>
                <c:pt idx="231">
                  <c:v>3061091.8316750955</c:v>
                </c:pt>
                <c:pt idx="232">
                  <c:v>3078568.0128705865</c:v>
                </c:pt>
                <c:pt idx="233">
                  <c:v>3046096.3666174659</c:v>
                </c:pt>
                <c:pt idx="234">
                  <c:v>3021859.4616797683</c:v>
                </c:pt>
                <c:pt idx="235">
                  <c:v>3110348.8944825102</c:v>
                </c:pt>
                <c:pt idx="236">
                  <c:v>3141027.7889040927</c:v>
                </c:pt>
                <c:pt idx="237">
                  <c:v>3083004.3371271444</c:v>
                </c:pt>
                <c:pt idx="238">
                  <c:v>3040407.1344161001</c:v>
                </c:pt>
                <c:pt idx="239">
                  <c:v>3015456.0671083494</c:v>
                </c:pt>
                <c:pt idx="240">
                  <c:v>3000046.7817589594</c:v>
                </c:pt>
                <c:pt idx="241">
                  <c:v>3056830.0180330034</c:v>
                </c:pt>
                <c:pt idx="242">
                  <c:v>3135248.3303584219</c:v>
                </c:pt>
                <c:pt idx="243">
                  <c:v>3223590.1503541963</c:v>
                </c:pt>
                <c:pt idx="244">
                  <c:v>3240434.0176880928</c:v>
                </c:pt>
                <c:pt idx="245">
                  <c:v>3256182.5772169526</c:v>
                </c:pt>
                <c:pt idx="246">
                  <c:v>3182955.3519038181</c:v>
                </c:pt>
                <c:pt idx="247">
                  <c:v>3200473.0335680502</c:v>
                </c:pt>
                <c:pt idx="248">
                  <c:v>3207399.609256295</c:v>
                </c:pt>
                <c:pt idx="249">
                  <c:v>3140639.3013286092</c:v>
                </c:pt>
                <c:pt idx="250">
                  <c:v>3230772.0829833969</c:v>
                </c:pt>
                <c:pt idx="251">
                  <c:v>3318320.7249435717</c:v>
                </c:pt>
                <c:pt idx="252">
                  <c:v>3252861.2347930274</c:v>
                </c:pt>
                <c:pt idx="253">
                  <c:v>3173231.2632511593</c:v>
                </c:pt>
                <c:pt idx="254">
                  <c:v>3190784.1344884112</c:v>
                </c:pt>
                <c:pt idx="255">
                  <c:v>3093270.5399420895</c:v>
                </c:pt>
                <c:pt idx="256">
                  <c:v>3137534.5591029106</c:v>
                </c:pt>
                <c:pt idx="257">
                  <c:v>3132596.4598310487</c:v>
                </c:pt>
                <c:pt idx="258">
                  <c:v>3164433.3796301121</c:v>
                </c:pt>
                <c:pt idx="259">
                  <c:v>3107945.6628769282</c:v>
                </c:pt>
                <c:pt idx="260">
                  <c:v>3219602.5165867163</c:v>
                </c:pt>
                <c:pt idx="261">
                  <c:v>3355350.2377111032</c:v>
                </c:pt>
                <c:pt idx="262">
                  <c:v>3392775.7509733671</c:v>
                </c:pt>
                <c:pt idx="263">
                  <c:v>3478102.543690179</c:v>
                </c:pt>
                <c:pt idx="264">
                  <c:v>3474274.9479739275</c:v>
                </c:pt>
                <c:pt idx="265">
                  <c:v>3463798.8836327619</c:v>
                </c:pt>
                <c:pt idx="266">
                  <c:v>3472786.9163234164</c:v>
                </c:pt>
                <c:pt idx="267">
                  <c:v>3514878.7248478914</c:v>
                </c:pt>
                <c:pt idx="268">
                  <c:v>3496835.7350011668</c:v>
                </c:pt>
                <c:pt idx="269">
                  <c:v>3485879.3931206912</c:v>
                </c:pt>
                <c:pt idx="270">
                  <c:v>3443048.4671926037</c:v>
                </c:pt>
                <c:pt idx="271">
                  <c:v>3560257.9359984482</c:v>
                </c:pt>
                <c:pt idx="272">
                  <c:v>3551496.4294440132</c:v>
                </c:pt>
                <c:pt idx="273">
                  <c:v>3376725.8244147873</c:v>
                </c:pt>
                <c:pt idx="274">
                  <c:v>3414424.110830226</c:v>
                </c:pt>
                <c:pt idx="275">
                  <c:v>3380647.6782020363</c:v>
                </c:pt>
                <c:pt idx="276">
                  <c:v>3343804.4782420611</c:v>
                </c:pt>
                <c:pt idx="277">
                  <c:v>3394241.0553385979</c:v>
                </c:pt>
                <c:pt idx="278">
                  <c:v>3421402.0466815559</c:v>
                </c:pt>
                <c:pt idx="279">
                  <c:v>3463433.8606080147</c:v>
                </c:pt>
                <c:pt idx="280">
                  <c:v>3380904.3622636981</c:v>
                </c:pt>
                <c:pt idx="281">
                  <c:v>3344566.4006733648</c:v>
                </c:pt>
                <c:pt idx="282">
                  <c:v>3361688.7204322834</c:v>
                </c:pt>
                <c:pt idx="283">
                  <c:v>3296646.1139367921</c:v>
                </c:pt>
                <c:pt idx="284">
                  <c:v>3292918.6996097914</c:v>
                </c:pt>
                <c:pt idx="285">
                  <c:v>3353321.8167202296</c:v>
                </c:pt>
                <c:pt idx="286">
                  <c:v>3313400.2191177602</c:v>
                </c:pt>
                <c:pt idx="287">
                  <c:v>3310692.6630374631</c:v>
                </c:pt>
                <c:pt idx="288">
                  <c:v>3294734.5699327048</c:v>
                </c:pt>
                <c:pt idx="289">
                  <c:v>3246237.449354731</c:v>
                </c:pt>
                <c:pt idx="290">
                  <c:v>3269494.8599045635</c:v>
                </c:pt>
                <c:pt idx="291">
                  <c:v>3283289.9957667235</c:v>
                </c:pt>
                <c:pt idx="292">
                  <c:v>3277130.5111606019</c:v>
                </c:pt>
                <c:pt idx="293">
                  <c:v>3248498.5354208229</c:v>
                </c:pt>
                <c:pt idx="294">
                  <c:v>3262223.7601921791</c:v>
                </c:pt>
                <c:pt idx="295">
                  <c:v>3270289.1637240071</c:v>
                </c:pt>
                <c:pt idx="296">
                  <c:v>3256239.1885366603</c:v>
                </c:pt>
                <c:pt idx="297">
                  <c:v>3296739.3030844969</c:v>
                </c:pt>
                <c:pt idx="298">
                  <c:v>3289412.4507720065</c:v>
                </c:pt>
                <c:pt idx="299">
                  <c:v>3204389.0113013959</c:v>
                </c:pt>
                <c:pt idx="300">
                  <c:v>3178250.3245197753</c:v>
                </c:pt>
                <c:pt idx="301">
                  <c:v>3148727.8654140593</c:v>
                </c:pt>
                <c:pt idx="302">
                  <c:v>3000579.4768432383</c:v>
                </c:pt>
                <c:pt idx="303">
                  <c:v>2923865.8444523732</c:v>
                </c:pt>
                <c:pt idx="304">
                  <c:v>2940651.6221238589</c:v>
                </c:pt>
                <c:pt idx="305">
                  <c:v>2920982.0618151925</c:v>
                </c:pt>
                <c:pt idx="306">
                  <c:v>2925668.1431252575</c:v>
                </c:pt>
                <c:pt idx="307">
                  <c:v>2848972.5565508036</c:v>
                </c:pt>
                <c:pt idx="308">
                  <c:v>2846264.3674119902</c:v>
                </c:pt>
                <c:pt idx="309">
                  <c:v>2851711.6021271143</c:v>
                </c:pt>
                <c:pt idx="310">
                  <c:v>2826653.2388774757</c:v>
                </c:pt>
                <c:pt idx="311">
                  <c:v>2810969.3732386823</c:v>
                </c:pt>
                <c:pt idx="312">
                  <c:v>2864010.5604273281</c:v>
                </c:pt>
                <c:pt idx="313">
                  <c:v>2861526.9366659997</c:v>
                </c:pt>
                <c:pt idx="314">
                  <c:v>2859089.2106536534</c:v>
                </c:pt>
                <c:pt idx="315">
                  <c:v>2866435.903025921</c:v>
                </c:pt>
                <c:pt idx="316">
                  <c:v>2893955.337367503</c:v>
                </c:pt>
                <c:pt idx="317">
                  <c:v>2902316.4473190368</c:v>
                </c:pt>
                <c:pt idx="318">
                  <c:v>2869015.7770892968</c:v>
                </c:pt>
                <c:pt idx="319">
                  <c:v>2863196.0391235021</c:v>
                </c:pt>
                <c:pt idx="320">
                  <c:v>2877407.7697705911</c:v>
                </c:pt>
                <c:pt idx="321">
                  <c:v>2821227.2971451106</c:v>
                </c:pt>
                <c:pt idx="322">
                  <c:v>2847053.9398688637</c:v>
                </c:pt>
                <c:pt idx="323">
                  <c:v>2882814.1950956322</c:v>
                </c:pt>
                <c:pt idx="324">
                  <c:v>2865951.8351925658</c:v>
                </c:pt>
                <c:pt idx="325">
                  <c:v>2792755.1862053941</c:v>
                </c:pt>
                <c:pt idx="326">
                  <c:v>2811388.2246357757</c:v>
                </c:pt>
                <c:pt idx="327">
                  <c:v>2809962.3421847853</c:v>
                </c:pt>
                <c:pt idx="328">
                  <c:v>2783396.090375931</c:v>
                </c:pt>
                <c:pt idx="329">
                  <c:v>2752069.8030415559</c:v>
                </c:pt>
                <c:pt idx="330">
                  <c:v>2679554.4174772762</c:v>
                </c:pt>
                <c:pt idx="331">
                  <c:v>2586010.6637653192</c:v>
                </c:pt>
                <c:pt idx="332">
                  <c:v>2577410.6864713198</c:v>
                </c:pt>
                <c:pt idx="333">
                  <c:v>2559623.3912117067</c:v>
                </c:pt>
                <c:pt idx="334">
                  <c:v>2506639.5848776582</c:v>
                </c:pt>
                <c:pt idx="335">
                  <c:v>2496340.5814609271</c:v>
                </c:pt>
                <c:pt idx="336">
                  <c:v>2449099.8290694379</c:v>
                </c:pt>
                <c:pt idx="337">
                  <c:v>2449818.0261581289</c:v>
                </c:pt>
                <c:pt idx="338">
                  <c:v>2482579.3023188817</c:v>
                </c:pt>
                <c:pt idx="339">
                  <c:v>2477331.4413742917</c:v>
                </c:pt>
                <c:pt idx="340">
                  <c:v>2426323.5795993367</c:v>
                </c:pt>
                <c:pt idx="341">
                  <c:v>2457314.7865561489</c:v>
                </c:pt>
                <c:pt idx="342">
                  <c:v>2416416.9248324824</c:v>
                </c:pt>
                <c:pt idx="343">
                  <c:v>2380255.6878104853</c:v>
                </c:pt>
                <c:pt idx="344">
                  <c:v>2299154.0945545593</c:v>
                </c:pt>
                <c:pt idx="345">
                  <c:v>2326596.3328712201</c:v>
                </c:pt>
                <c:pt idx="346">
                  <c:v>2319087.0589391594</c:v>
                </c:pt>
                <c:pt idx="347">
                  <c:v>2295960.105947169</c:v>
                </c:pt>
                <c:pt idx="348">
                  <c:v>2359919.6636380898</c:v>
                </c:pt>
                <c:pt idx="349">
                  <c:v>2431620.9214472538</c:v>
                </c:pt>
                <c:pt idx="350">
                  <c:v>2405793.9185660989</c:v>
                </c:pt>
                <c:pt idx="351">
                  <c:v>2446093.6024893029</c:v>
                </c:pt>
                <c:pt idx="352">
                  <c:v>2552557.7967162775</c:v>
                </c:pt>
                <c:pt idx="353">
                  <c:v>2591020.2799120676</c:v>
                </c:pt>
                <c:pt idx="354">
                  <c:v>2632822.9556327066</c:v>
                </c:pt>
                <c:pt idx="355">
                  <c:v>2679277.5814406956</c:v>
                </c:pt>
                <c:pt idx="356">
                  <c:v>2589289.0992901404</c:v>
                </c:pt>
                <c:pt idx="357">
                  <c:v>2597490.1733707576</c:v>
                </c:pt>
                <c:pt idx="358">
                  <c:v>2572339.1926581459</c:v>
                </c:pt>
                <c:pt idx="359">
                  <c:v>2597315.7012525513</c:v>
                </c:pt>
                <c:pt idx="360">
                  <c:v>2614031.119655651</c:v>
                </c:pt>
                <c:pt idx="361">
                  <c:v>2426617.5048468844</c:v>
                </c:pt>
                <c:pt idx="362">
                  <c:v>2395166.7673271904</c:v>
                </c:pt>
                <c:pt idx="363">
                  <c:v>2411494.3275505118</c:v>
                </c:pt>
                <c:pt idx="364">
                  <c:v>2335189.4351011976</c:v>
                </c:pt>
                <c:pt idx="365">
                  <c:v>2333822.1579315462</c:v>
                </c:pt>
                <c:pt idx="366">
                  <c:v>2293349.9464384024</c:v>
                </c:pt>
                <c:pt idx="367">
                  <c:v>2300996.1792543381</c:v>
                </c:pt>
                <c:pt idx="368">
                  <c:v>2283278.2801240464</c:v>
                </c:pt>
                <c:pt idx="369">
                  <c:v>2264721.1374987243</c:v>
                </c:pt>
                <c:pt idx="370">
                  <c:v>2253546.6831282335</c:v>
                </c:pt>
                <c:pt idx="371">
                  <c:v>2190896.5995132248</c:v>
                </c:pt>
                <c:pt idx="372">
                  <c:v>2125515.0635117167</c:v>
                </c:pt>
                <c:pt idx="373">
                  <c:v>2139565.3631138769</c:v>
                </c:pt>
                <c:pt idx="374">
                  <c:v>2087726.0106831759</c:v>
                </c:pt>
                <c:pt idx="375">
                  <c:v>2075963.0917312352</c:v>
                </c:pt>
                <c:pt idx="376">
                  <c:v>2049213.0676943329</c:v>
                </c:pt>
                <c:pt idx="377">
                  <c:v>2053358.0484494348</c:v>
                </c:pt>
                <c:pt idx="378">
                  <c:v>2011953.1877738147</c:v>
                </c:pt>
                <c:pt idx="379">
                  <c:v>1992806.3068936032</c:v>
                </c:pt>
                <c:pt idx="380">
                  <c:v>1929754.9750835591</c:v>
                </c:pt>
                <c:pt idx="381">
                  <c:v>2008543.2058757648</c:v>
                </c:pt>
                <c:pt idx="382">
                  <c:v>2026016.5483589615</c:v>
                </c:pt>
                <c:pt idx="383">
                  <c:v>1991220.5399669521</c:v>
                </c:pt>
                <c:pt idx="384">
                  <c:v>1970664.6103291106</c:v>
                </c:pt>
                <c:pt idx="385">
                  <c:v>2002717.6740113432</c:v>
                </c:pt>
                <c:pt idx="386">
                  <c:v>1976853.342130668</c:v>
                </c:pt>
                <c:pt idx="387">
                  <c:v>1976716.589698422</c:v>
                </c:pt>
                <c:pt idx="388">
                  <c:v>1952270.4663872358</c:v>
                </c:pt>
                <c:pt idx="389">
                  <c:v>1940313.4231209559</c:v>
                </c:pt>
                <c:pt idx="390">
                  <c:v>1930986.7181579035</c:v>
                </c:pt>
                <c:pt idx="391">
                  <c:v>1941307.2752421985</c:v>
                </c:pt>
                <c:pt idx="392">
                  <c:v>1939299.7850793255</c:v>
                </c:pt>
                <c:pt idx="393">
                  <c:v>1931462.8687913355</c:v>
                </c:pt>
                <c:pt idx="394">
                  <c:v>1923545.8959161646</c:v>
                </c:pt>
                <c:pt idx="395">
                  <c:v>1919118.6582064682</c:v>
                </c:pt>
                <c:pt idx="396">
                  <c:v>1909125.8677011365</c:v>
                </c:pt>
                <c:pt idx="397">
                  <c:v>1899143.685247242</c:v>
                </c:pt>
                <c:pt idx="398">
                  <c:v>1875071.2497569965</c:v>
                </c:pt>
                <c:pt idx="399">
                  <c:v>1846461.3032612146</c:v>
                </c:pt>
                <c:pt idx="400">
                  <c:v>1815937.9211919622</c:v>
                </c:pt>
                <c:pt idx="401">
                  <c:v>1776389.0037100452</c:v>
                </c:pt>
                <c:pt idx="402">
                  <c:v>1822265.8595015649</c:v>
                </c:pt>
                <c:pt idx="403">
                  <c:v>1820723.1303488398</c:v>
                </c:pt>
                <c:pt idx="404">
                  <c:v>1814516.4310632029</c:v>
                </c:pt>
                <c:pt idx="405">
                  <c:v>1838585.380052801</c:v>
                </c:pt>
                <c:pt idx="406">
                  <c:v>1841693.0654271834</c:v>
                </c:pt>
                <c:pt idx="407">
                  <c:v>1887840.4774572537</c:v>
                </c:pt>
                <c:pt idx="408">
                  <c:v>1933942.6913608876</c:v>
                </c:pt>
                <c:pt idx="409">
                  <c:v>2033359.1246326996</c:v>
                </c:pt>
                <c:pt idx="410">
                  <c:v>2186712.4427258442</c:v>
                </c:pt>
                <c:pt idx="411">
                  <c:v>2180358.3554842551</c:v>
                </c:pt>
                <c:pt idx="412">
                  <c:v>2171398.7014375459</c:v>
                </c:pt>
                <c:pt idx="413">
                  <c:v>2129251.1558984797</c:v>
                </c:pt>
                <c:pt idx="414">
                  <c:v>2117345.5256577623</c:v>
                </c:pt>
                <c:pt idx="415">
                  <c:v>2115267.8368978254</c:v>
                </c:pt>
                <c:pt idx="416">
                  <c:v>2108154.5408213213</c:v>
                </c:pt>
                <c:pt idx="417">
                  <c:v>2072572.1521209148</c:v>
                </c:pt>
                <c:pt idx="418">
                  <c:v>2101526.3204374793</c:v>
                </c:pt>
                <c:pt idx="419">
                  <c:v>2106935.7091073296</c:v>
                </c:pt>
                <c:pt idx="420">
                  <c:v>2106229.6737289885</c:v>
                </c:pt>
                <c:pt idx="421">
                  <c:v>2132930.8635585825</c:v>
                </c:pt>
                <c:pt idx="422">
                  <c:v>2125160.7238350217</c:v>
                </c:pt>
                <c:pt idx="423">
                  <c:v>2114847.6333525167</c:v>
                </c:pt>
                <c:pt idx="424">
                  <c:v>2103159.6275242297</c:v>
                </c:pt>
                <c:pt idx="425">
                  <c:v>2108245.7541633467</c:v>
                </c:pt>
                <c:pt idx="426">
                  <c:v>2051861.6313428865</c:v>
                </c:pt>
                <c:pt idx="427">
                  <c:v>2036721.2978025433</c:v>
                </c:pt>
                <c:pt idx="428">
                  <c:v>2030648.2443007298</c:v>
                </c:pt>
                <c:pt idx="429">
                  <c:v>2005124.0669904924</c:v>
                </c:pt>
                <c:pt idx="430">
                  <c:v>2004336.1203968422</c:v>
                </c:pt>
                <c:pt idx="431">
                  <c:v>1973127.2892079006</c:v>
                </c:pt>
                <c:pt idx="432">
                  <c:v>1919403.3609890935</c:v>
                </c:pt>
                <c:pt idx="433">
                  <c:v>1987879.6273779462</c:v>
                </c:pt>
                <c:pt idx="434">
                  <c:v>2064827.2205405501</c:v>
                </c:pt>
                <c:pt idx="435">
                  <c:v>2149818.5919559505</c:v>
                </c:pt>
                <c:pt idx="436">
                  <c:v>2126826.501021076</c:v>
                </c:pt>
                <c:pt idx="437">
                  <c:v>2172531.2042003782</c:v>
                </c:pt>
                <c:pt idx="438">
                  <c:v>2225701.2170882905</c:v>
                </c:pt>
                <c:pt idx="439">
                  <c:v>2189917.0403358191</c:v>
                </c:pt>
                <c:pt idx="440">
                  <c:v>2181184.5270764437</c:v>
                </c:pt>
                <c:pt idx="441">
                  <c:v>2219598.7108944436</c:v>
                </c:pt>
                <c:pt idx="442">
                  <c:v>2333526.8331384188</c:v>
                </c:pt>
                <c:pt idx="443">
                  <c:v>2389138.926561953</c:v>
                </c:pt>
                <c:pt idx="444">
                  <c:v>2369094.7702714968</c:v>
                </c:pt>
                <c:pt idx="445">
                  <c:v>2433290.4624123392</c:v>
                </c:pt>
                <c:pt idx="446">
                  <c:v>2421367.9110742342</c:v>
                </c:pt>
                <c:pt idx="447">
                  <c:v>2447535.4421250718</c:v>
                </c:pt>
                <c:pt idx="448">
                  <c:v>2502586.5566137424</c:v>
                </c:pt>
                <c:pt idx="449">
                  <c:v>2514771.2345116087</c:v>
                </c:pt>
                <c:pt idx="450">
                  <c:v>2559314.9858130575</c:v>
                </c:pt>
                <c:pt idx="451">
                  <c:v>2666170.9532229775</c:v>
                </c:pt>
                <c:pt idx="452">
                  <c:v>2784309.1213294319</c:v>
                </c:pt>
                <c:pt idx="453">
                  <c:v>2909299.0537594622</c:v>
                </c:pt>
                <c:pt idx="454">
                  <c:v>2935380.4335536761</c:v>
                </c:pt>
                <c:pt idx="455">
                  <c:v>2846438.0725921369</c:v>
                </c:pt>
                <c:pt idx="456">
                  <c:v>2888353.4467809652</c:v>
                </c:pt>
                <c:pt idx="457">
                  <c:v>3034320.7823841264</c:v>
                </c:pt>
                <c:pt idx="458">
                  <c:v>3228910.4394574463</c:v>
                </c:pt>
                <c:pt idx="459">
                  <c:v>3207047.8788431175</c:v>
                </c:pt>
                <c:pt idx="460">
                  <c:v>3144287.9567841049</c:v>
                </c:pt>
                <c:pt idx="461">
                  <c:v>3108564.9622517806</c:v>
                </c:pt>
                <c:pt idx="462">
                  <c:v>3092166.3718987401</c:v>
                </c:pt>
                <c:pt idx="463">
                  <c:v>3033672.1740210857</c:v>
                </c:pt>
                <c:pt idx="464">
                  <c:v>2960927.5982198785</c:v>
                </c:pt>
                <c:pt idx="465">
                  <c:v>2926624.3365922729</c:v>
                </c:pt>
                <c:pt idx="466">
                  <c:v>2796018.7093308764</c:v>
                </c:pt>
                <c:pt idx="467">
                  <c:v>2943359.9116174877</c:v>
                </c:pt>
                <c:pt idx="468">
                  <c:v>3075158.0663043866</c:v>
                </c:pt>
                <c:pt idx="469">
                  <c:v>3202832.9761835169</c:v>
                </c:pt>
                <c:pt idx="470">
                  <c:v>3125108.2108101025</c:v>
                </c:pt>
                <c:pt idx="471">
                  <c:v>3157685.8545422512</c:v>
                </c:pt>
                <c:pt idx="472">
                  <c:v>3240232.772299611</c:v>
                </c:pt>
                <c:pt idx="473">
                  <c:v>3256965.5276863319</c:v>
                </c:pt>
                <c:pt idx="474">
                  <c:v>3221660.3727663336</c:v>
                </c:pt>
                <c:pt idx="475">
                  <c:v>3232655.3263311591</c:v>
                </c:pt>
                <c:pt idx="476">
                  <c:v>3195520.1920205713</c:v>
                </c:pt>
                <c:pt idx="477">
                  <c:v>3171035.3663159776</c:v>
                </c:pt>
                <c:pt idx="478">
                  <c:v>3160610.7868229607</c:v>
                </c:pt>
                <c:pt idx="479">
                  <c:v>3252638.3198599853</c:v>
                </c:pt>
                <c:pt idx="480">
                  <c:v>3386266.0748478314</c:v>
                </c:pt>
                <c:pt idx="481">
                  <c:v>3398335.0877540172</c:v>
                </c:pt>
                <c:pt idx="482">
                  <c:v>3603687.6045834008</c:v>
                </c:pt>
                <c:pt idx="483">
                  <c:v>3843424.6179965604</c:v>
                </c:pt>
                <c:pt idx="484">
                  <c:v>3838503.7608276247</c:v>
                </c:pt>
                <c:pt idx="485">
                  <c:v>3808663.4672688944</c:v>
                </c:pt>
                <c:pt idx="486">
                  <c:v>3750732.908239685</c:v>
                </c:pt>
                <c:pt idx="487">
                  <c:v>3749435.4089597575</c:v>
                </c:pt>
                <c:pt idx="488">
                  <c:v>3825367.3665287606</c:v>
                </c:pt>
                <c:pt idx="489">
                  <c:v>3825127.4455472156</c:v>
                </c:pt>
                <c:pt idx="490">
                  <c:v>3885975.0375122544</c:v>
                </c:pt>
                <c:pt idx="491">
                  <c:v>4097063.193832159</c:v>
                </c:pt>
                <c:pt idx="492">
                  <c:v>4173964.2955411272</c:v>
                </c:pt>
                <c:pt idx="493">
                  <c:v>4183421.4171144785</c:v>
                </c:pt>
                <c:pt idx="494">
                  <c:v>4166963.4076104253</c:v>
                </c:pt>
                <c:pt idx="495">
                  <c:v>4203227.7349041523</c:v>
                </c:pt>
                <c:pt idx="496">
                  <c:v>4348953.4129448701</c:v>
                </c:pt>
                <c:pt idx="497">
                  <c:v>4548015.7542900778</c:v>
                </c:pt>
                <c:pt idx="498">
                  <c:v>4709714.9440799979</c:v>
                </c:pt>
                <c:pt idx="499">
                  <c:v>4650972.5314528504</c:v>
                </c:pt>
                <c:pt idx="500">
                  <c:v>4669440.6607983448</c:v>
                </c:pt>
                <c:pt idx="501">
                  <c:v>4763388.8895055791</c:v>
                </c:pt>
                <c:pt idx="502">
                  <c:v>4821068.9061916769</c:v>
                </c:pt>
                <c:pt idx="503">
                  <c:v>4920510.3366061691</c:v>
                </c:pt>
                <c:pt idx="504">
                  <c:v>4991170.9617315689</c:v>
                </c:pt>
                <c:pt idx="505">
                  <c:v>5080684.92482387</c:v>
                </c:pt>
                <c:pt idx="506">
                  <c:v>5289182.8944467148</c:v>
                </c:pt>
                <c:pt idx="507">
                  <c:v>5317535.3218212985</c:v>
                </c:pt>
                <c:pt idx="508">
                  <c:v>5139613.3698244151</c:v>
                </c:pt>
                <c:pt idx="509">
                  <c:v>5006380.2655628957</c:v>
                </c:pt>
                <c:pt idx="510">
                  <c:v>5270527.5591850244</c:v>
                </c:pt>
                <c:pt idx="511">
                  <c:v>5465805.5903595528</c:v>
                </c:pt>
                <c:pt idx="512">
                  <c:v>5612438.1045429735</c:v>
                </c:pt>
                <c:pt idx="513">
                  <c:v>5875292.4824817339</c:v>
                </c:pt>
                <c:pt idx="514">
                  <c:v>5920292.4007473355</c:v>
                </c:pt>
                <c:pt idx="515">
                  <c:v>5902232.4428359875</c:v>
                </c:pt>
                <c:pt idx="516">
                  <c:v>5940924.3994629988</c:v>
                </c:pt>
                <c:pt idx="517">
                  <c:v>5813226.9485180173</c:v>
                </c:pt>
                <c:pt idx="518">
                  <c:v>5878295.2822045581</c:v>
                </c:pt>
                <c:pt idx="519">
                  <c:v>6033764.1282094046</c:v>
                </c:pt>
                <c:pt idx="520">
                  <c:v>6254498.642050582</c:v>
                </c:pt>
                <c:pt idx="521">
                  <c:v>6358094.1184019046</c:v>
                </c:pt>
                <c:pt idx="522">
                  <c:v>6457494.2174904188</c:v>
                </c:pt>
                <c:pt idx="523">
                  <c:v>6814857.8400345081</c:v>
                </c:pt>
                <c:pt idx="524">
                  <c:v>6618373.5224874141</c:v>
                </c:pt>
                <c:pt idx="525">
                  <c:v>6392385.2949679159</c:v>
                </c:pt>
                <c:pt idx="526">
                  <c:v>6597400.1786734378</c:v>
                </c:pt>
                <c:pt idx="527">
                  <c:v>6497013.9143378707</c:v>
                </c:pt>
                <c:pt idx="528">
                  <c:v>6211256.408745382</c:v>
                </c:pt>
                <c:pt idx="529">
                  <c:v>6535064.8242328595</c:v>
                </c:pt>
                <c:pt idx="530">
                  <c:v>6694396.0308973836</c:v>
                </c:pt>
                <c:pt idx="531">
                  <c:v>6995352.3493553158</c:v>
                </c:pt>
                <c:pt idx="532">
                  <c:v>7116482.0951321973</c:v>
                </c:pt>
                <c:pt idx="533">
                  <c:v>7234634.6366455676</c:v>
                </c:pt>
                <c:pt idx="534">
                  <c:v>7520779.5058482513</c:v>
                </c:pt>
                <c:pt idx="535">
                  <c:v>7688395.4151606895</c:v>
                </c:pt>
                <c:pt idx="536">
                  <c:v>7610432.8292940594</c:v>
                </c:pt>
                <c:pt idx="537">
                  <c:v>7499986.7289787298</c:v>
                </c:pt>
                <c:pt idx="538">
                  <c:v>7274367.5524789859</c:v>
                </c:pt>
                <c:pt idx="539">
                  <c:v>7443162.5579794506</c:v>
                </c:pt>
                <c:pt idx="540">
                  <c:v>7548897.19137822</c:v>
                </c:pt>
                <c:pt idx="541">
                  <c:v>7475795.001029077</c:v>
                </c:pt>
                <c:pt idx="542">
                  <c:v>7521930.8214960881</c:v>
                </c:pt>
                <c:pt idx="543">
                  <c:v>7648324.3551423158</c:v>
                </c:pt>
                <c:pt idx="544">
                  <c:v>7631823.5014689267</c:v>
                </c:pt>
                <c:pt idx="545">
                  <c:v>7246608.2317253929</c:v>
                </c:pt>
                <c:pt idx="546">
                  <c:v>7294459.8747325409</c:v>
                </c:pt>
                <c:pt idx="547">
                  <c:v>7233840.4621612597</c:v>
                </c:pt>
                <c:pt idx="548">
                  <c:v>7244867.7331805741</c:v>
                </c:pt>
                <c:pt idx="549">
                  <c:v>7316773.9783120835</c:v>
                </c:pt>
                <c:pt idx="550">
                  <c:v>7410141.766577675</c:v>
                </c:pt>
                <c:pt idx="551">
                  <c:v>7148621.1451796759</c:v>
                </c:pt>
                <c:pt idx="552">
                  <c:v>6991862.457426317</c:v>
                </c:pt>
                <c:pt idx="553">
                  <c:v>6996418.5376066417</c:v>
                </c:pt>
                <c:pt idx="554">
                  <c:v>7003466.4605364883</c:v>
                </c:pt>
                <c:pt idx="555">
                  <c:v>6848341.9400484031</c:v>
                </c:pt>
                <c:pt idx="556">
                  <c:v>6698126.961681894</c:v>
                </c:pt>
                <c:pt idx="557">
                  <c:v>6659304.7529895194</c:v>
                </c:pt>
                <c:pt idx="558">
                  <c:v>6565210.7796596857</c:v>
                </c:pt>
                <c:pt idx="559">
                  <c:v>6583193.9724806026</c:v>
                </c:pt>
                <c:pt idx="560">
                  <c:v>6559568.9411961427</c:v>
                </c:pt>
                <c:pt idx="561">
                  <c:v>6552793.0237123808</c:v>
                </c:pt>
                <c:pt idx="562">
                  <c:v>6545097.1909227315</c:v>
                </c:pt>
                <c:pt idx="563">
                  <c:v>6614940.4001368424</c:v>
                </c:pt>
                <c:pt idx="564">
                  <c:v>6631393.7971687913</c:v>
                </c:pt>
                <c:pt idx="565">
                  <c:v>6555577.6612614142</c:v>
                </c:pt>
                <c:pt idx="566">
                  <c:v>6424553.9593807673</c:v>
                </c:pt>
                <c:pt idx="567">
                  <c:v>6182143.5228946907</c:v>
                </c:pt>
                <c:pt idx="568">
                  <c:v>6076387.0666323937</c:v>
                </c:pt>
                <c:pt idx="569">
                  <c:v>5790480.604974879</c:v>
                </c:pt>
                <c:pt idx="570">
                  <c:v>5823375.5354451388</c:v>
                </c:pt>
                <c:pt idx="571">
                  <c:v>5587337.2958081663</c:v>
                </c:pt>
                <c:pt idx="572">
                  <c:v>5510550.083222257</c:v>
                </c:pt>
                <c:pt idx="573">
                  <c:v>5704050.9692055341</c:v>
                </c:pt>
                <c:pt idx="574">
                  <c:v>5844058.9757952066</c:v>
                </c:pt>
                <c:pt idx="575">
                  <c:v>5730219.165895219</c:v>
                </c:pt>
                <c:pt idx="576">
                  <c:v>5819960.3197434135</c:v>
                </c:pt>
                <c:pt idx="577">
                  <c:v>5945733.6301198667</c:v>
                </c:pt>
                <c:pt idx="578">
                  <c:v>5972264.6449916409</c:v>
                </c:pt>
                <c:pt idx="579">
                  <c:v>5968686.7508240314</c:v>
                </c:pt>
                <c:pt idx="580">
                  <c:v>5892208.7037669159</c:v>
                </c:pt>
                <c:pt idx="581">
                  <c:v>5649309.4315733481</c:v>
                </c:pt>
                <c:pt idx="582">
                  <c:v>5666907.6336324392</c:v>
                </c:pt>
                <c:pt idx="583">
                  <c:v>5542441.2944057444</c:v>
                </c:pt>
                <c:pt idx="584">
                  <c:v>5578289.1012536706</c:v>
                </c:pt>
                <c:pt idx="585">
                  <c:v>5593127.8380473955</c:v>
                </c:pt>
                <c:pt idx="586">
                  <c:v>5679599.5620264327</c:v>
                </c:pt>
                <c:pt idx="587">
                  <c:v>5619411.6452384228</c:v>
                </c:pt>
                <c:pt idx="588">
                  <c:v>5591195.3587253224</c:v>
                </c:pt>
                <c:pt idx="589">
                  <c:v>5435838.5489238435</c:v>
                </c:pt>
                <c:pt idx="590">
                  <c:v>5468536.2077773008</c:v>
                </c:pt>
                <c:pt idx="591">
                  <c:v>5482661.4668624867</c:v>
                </c:pt>
                <c:pt idx="592">
                  <c:v>5245553.6203034893</c:v>
                </c:pt>
                <c:pt idx="593">
                  <c:v>5234899.8983290335</c:v>
                </c:pt>
                <c:pt idx="594">
                  <c:v>5151170.2956718095</c:v>
                </c:pt>
                <c:pt idx="595">
                  <c:v>5151334.0504782908</c:v>
                </c:pt>
                <c:pt idx="596">
                  <c:v>5160888.7110272096</c:v>
                </c:pt>
                <c:pt idx="597">
                  <c:v>5037122.9152085809</c:v>
                </c:pt>
                <c:pt idx="598">
                  <c:v>5019836.3182168473</c:v>
                </c:pt>
                <c:pt idx="599">
                  <c:v>5096936.3508921945</c:v>
                </c:pt>
                <c:pt idx="600">
                  <c:v>5300219.3489554599</c:v>
                </c:pt>
                <c:pt idx="601">
                  <c:v>5440246.930297331</c:v>
                </c:pt>
                <c:pt idx="602">
                  <c:v>5430359.7971151592</c:v>
                </c:pt>
                <c:pt idx="603">
                  <c:v>5538233.0537351118</c:v>
                </c:pt>
                <c:pt idx="604">
                  <c:v>5545260.7628729707</c:v>
                </c:pt>
                <c:pt idx="605">
                  <c:v>5510205.3369971691</c:v>
                </c:pt>
                <c:pt idx="606">
                  <c:v>5551895.3162123328</c:v>
                </c:pt>
                <c:pt idx="607">
                  <c:v>5559453.6434552139</c:v>
                </c:pt>
                <c:pt idx="608">
                  <c:v>5517752.8134793788</c:v>
                </c:pt>
                <c:pt idx="609">
                  <c:v>5464757.7531600511</c:v>
                </c:pt>
                <c:pt idx="610">
                  <c:v>5445413.2576057939</c:v>
                </c:pt>
                <c:pt idx="611">
                  <c:v>5300520.3521405086</c:v>
                </c:pt>
                <c:pt idx="612">
                  <c:v>5292901.1817129795</c:v>
                </c:pt>
                <c:pt idx="613">
                  <c:v>5251783.4794471068</c:v>
                </c:pt>
                <c:pt idx="614">
                  <c:v>5132323.0129993604</c:v>
                </c:pt>
                <c:pt idx="615">
                  <c:v>5094837.8075813008</c:v>
                </c:pt>
                <c:pt idx="616">
                  <c:v>5048894.6286987346</c:v>
                </c:pt>
                <c:pt idx="617">
                  <c:v>5041181.9525636742</c:v>
                </c:pt>
                <c:pt idx="618">
                  <c:v>4990915.8283599745</c:v>
                </c:pt>
                <c:pt idx="619">
                  <c:v>4990826.3540310198</c:v>
                </c:pt>
                <c:pt idx="620">
                  <c:v>4986093.657042102</c:v>
                </c:pt>
                <c:pt idx="621">
                  <c:v>4898650.7686367892</c:v>
                </c:pt>
                <c:pt idx="622">
                  <c:v>4873626.157646575</c:v>
                </c:pt>
                <c:pt idx="623">
                  <c:v>4867118.5337403389</c:v>
                </c:pt>
                <c:pt idx="624">
                  <c:v>4671978.709894591</c:v>
                </c:pt>
                <c:pt idx="625">
                  <c:v>4415277.4713726295</c:v>
                </c:pt>
                <c:pt idx="626">
                  <c:v>4005286.317644936</c:v>
                </c:pt>
                <c:pt idx="627">
                  <c:v>4078217.1278284937</c:v>
                </c:pt>
                <c:pt idx="628">
                  <c:v>4068551.2832440981</c:v>
                </c:pt>
                <c:pt idx="629">
                  <c:v>3920131.6585213304</c:v>
                </c:pt>
                <c:pt idx="630">
                  <c:v>3777190.1447932678</c:v>
                </c:pt>
                <c:pt idx="631">
                  <c:v>3764098.5558485663</c:v>
                </c:pt>
                <c:pt idx="632">
                  <c:v>3634497.6251717159</c:v>
                </c:pt>
                <c:pt idx="633">
                  <c:v>3675055.982486004</c:v>
                </c:pt>
                <c:pt idx="634">
                  <c:v>3657671.4367803913</c:v>
                </c:pt>
                <c:pt idx="635">
                  <c:v>3489242.7342931554</c:v>
                </c:pt>
                <c:pt idx="636">
                  <c:v>3489359.5697882227</c:v>
                </c:pt>
                <c:pt idx="637">
                  <c:v>3500177.225502715</c:v>
                </c:pt>
                <c:pt idx="638">
                  <c:v>3483994.000791179</c:v>
                </c:pt>
                <c:pt idx="639">
                  <c:v>3408569.2789427433</c:v>
                </c:pt>
                <c:pt idx="640">
                  <c:v>3261442.1732281162</c:v>
                </c:pt>
                <c:pt idx="641">
                  <c:v>3377728.5988789848</c:v>
                </c:pt>
                <c:pt idx="642">
                  <c:v>3420999.3858993528</c:v>
                </c:pt>
                <c:pt idx="643">
                  <c:v>3413691.774649553</c:v>
                </c:pt>
                <c:pt idx="644">
                  <c:v>3371034.8866040464</c:v>
                </c:pt>
                <c:pt idx="645">
                  <c:v>3443115.9924567398</c:v>
                </c:pt>
                <c:pt idx="646">
                  <c:v>3329470.1867695353</c:v>
                </c:pt>
                <c:pt idx="647">
                  <c:v>3349185.5254364274</c:v>
                </c:pt>
                <c:pt idx="648">
                  <c:v>3384473.5772665339</c:v>
                </c:pt>
                <c:pt idx="649">
                  <c:v>3403320.82150228</c:v>
                </c:pt>
                <c:pt idx="650">
                  <c:v>3386067.7767713927</c:v>
                </c:pt>
                <c:pt idx="651">
                  <c:v>3374393.4546124144</c:v>
                </c:pt>
                <c:pt idx="652">
                  <c:v>3325485.1564764953</c:v>
                </c:pt>
                <c:pt idx="653">
                  <c:v>3296804.3582608537</c:v>
                </c:pt>
                <c:pt idx="654">
                  <c:v>3252060.0233291909</c:v>
                </c:pt>
                <c:pt idx="655">
                  <c:v>3213752.5000987789</c:v>
                </c:pt>
                <c:pt idx="656">
                  <c:v>3212897.087654572</c:v>
                </c:pt>
                <c:pt idx="657">
                  <c:v>3154569.6372937309</c:v>
                </c:pt>
                <c:pt idx="658">
                  <c:v>3156212.017373241</c:v>
                </c:pt>
                <c:pt idx="659">
                  <c:v>3131515.249552743</c:v>
                </c:pt>
                <c:pt idx="660">
                  <c:v>3127177.0715604401</c:v>
                </c:pt>
                <c:pt idx="661">
                  <c:v>3125486.9898218592</c:v>
                </c:pt>
                <c:pt idx="662">
                  <c:v>3120458.6339958617</c:v>
                </c:pt>
                <c:pt idx="663">
                  <c:v>3126894.8575766431</c:v>
                </c:pt>
                <c:pt idx="664">
                  <c:v>3198043.0083323275</c:v>
                </c:pt>
                <c:pt idx="665">
                  <c:v>3353982.9014701033</c:v>
                </c:pt>
                <c:pt idx="666">
                  <c:v>3459962.333945387</c:v>
                </c:pt>
                <c:pt idx="667">
                  <c:v>3473224.1072734897</c:v>
                </c:pt>
                <c:pt idx="668">
                  <c:v>3461994.7975093229</c:v>
                </c:pt>
                <c:pt idx="669">
                  <c:v>3386165.5080456319</c:v>
                </c:pt>
                <c:pt idx="670">
                  <c:v>3281929.4893051186</c:v>
                </c:pt>
                <c:pt idx="671">
                  <c:v>3275227.2277529701</c:v>
                </c:pt>
                <c:pt idx="672">
                  <c:v>3137568.1411880855</c:v>
                </c:pt>
                <c:pt idx="673">
                  <c:v>3063349.5841779015</c:v>
                </c:pt>
                <c:pt idx="674">
                  <c:v>2926776.8235458564</c:v>
                </c:pt>
                <c:pt idx="675">
                  <c:v>2943845.538923142</c:v>
                </c:pt>
                <c:pt idx="676">
                  <c:v>2994819.6682502152</c:v>
                </c:pt>
                <c:pt idx="677">
                  <c:v>3083735.6782480455</c:v>
                </c:pt>
                <c:pt idx="678">
                  <c:v>3023393.2331241649</c:v>
                </c:pt>
                <c:pt idx="679">
                  <c:v>3027236.6749003506</c:v>
                </c:pt>
                <c:pt idx="680">
                  <c:v>3021580.0029380876</c:v>
                </c:pt>
                <c:pt idx="681">
                  <c:v>3032338.9499132563</c:v>
                </c:pt>
                <c:pt idx="682">
                  <c:v>2944896.1028048759</c:v>
                </c:pt>
                <c:pt idx="683">
                  <c:v>2944454.7496566586</c:v>
                </c:pt>
                <c:pt idx="684">
                  <c:v>2953698.9393588784</c:v>
                </c:pt>
                <c:pt idx="685">
                  <c:v>2922802.003886126</c:v>
                </c:pt>
                <c:pt idx="686">
                  <c:v>2913332.8676735954</c:v>
                </c:pt>
                <c:pt idx="687">
                  <c:v>2869270.9826033288</c:v>
                </c:pt>
                <c:pt idx="688">
                  <c:v>2844005.2383089676</c:v>
                </c:pt>
                <c:pt idx="689">
                  <c:v>2834364.1199344364</c:v>
                </c:pt>
                <c:pt idx="690">
                  <c:v>2767341.8282112088</c:v>
                </c:pt>
                <c:pt idx="691">
                  <c:v>2765459.9127617511</c:v>
                </c:pt>
                <c:pt idx="692">
                  <c:v>2768425.5515603479</c:v>
                </c:pt>
                <c:pt idx="693">
                  <c:v>2782290.5746710584</c:v>
                </c:pt>
                <c:pt idx="694">
                  <c:v>2827429.0997409238</c:v>
                </c:pt>
                <c:pt idx="695">
                  <c:v>2823044.1750352778</c:v>
                </c:pt>
                <c:pt idx="696">
                  <c:v>2838278.5432446385</c:v>
                </c:pt>
                <c:pt idx="697">
                  <c:v>2831029.640593932</c:v>
                </c:pt>
                <c:pt idx="698">
                  <c:v>2807870.1518395152</c:v>
                </c:pt>
                <c:pt idx="699">
                  <c:v>2779014.0748888315</c:v>
                </c:pt>
                <c:pt idx="700">
                  <c:v>2711626.4666987341</c:v>
                </c:pt>
                <c:pt idx="701">
                  <c:v>2526673.5818159995</c:v>
                </c:pt>
                <c:pt idx="702">
                  <c:v>2489426.0463048662</c:v>
                </c:pt>
                <c:pt idx="703">
                  <c:v>2498746.0353063727</c:v>
                </c:pt>
                <c:pt idx="704">
                  <c:v>2445986.3888495388</c:v>
                </c:pt>
                <c:pt idx="705">
                  <c:v>2443462.477720608</c:v>
                </c:pt>
                <c:pt idx="706">
                  <c:v>2422648.4259535987</c:v>
                </c:pt>
                <c:pt idx="707">
                  <c:v>2384506.733983364</c:v>
                </c:pt>
                <c:pt idx="708">
                  <c:v>2356552.8835377316</c:v>
                </c:pt>
                <c:pt idx="709">
                  <c:v>2356171.0838290215</c:v>
                </c:pt>
                <c:pt idx="710">
                  <c:v>2349144.7267615218</c:v>
                </c:pt>
                <c:pt idx="711">
                  <c:v>2342050.069114197</c:v>
                </c:pt>
                <c:pt idx="712">
                  <c:v>2340269.7012499273</c:v>
                </c:pt>
                <c:pt idx="713">
                  <c:v>2339353.5334966667</c:v>
                </c:pt>
                <c:pt idx="714">
                  <c:v>2341411.3296972839</c:v>
                </c:pt>
                <c:pt idx="715">
                  <c:v>2322255.5061759567</c:v>
                </c:pt>
                <c:pt idx="716">
                  <c:v>2321395.3946202099</c:v>
                </c:pt>
                <c:pt idx="717">
                  <c:v>2240612.2746584527</c:v>
                </c:pt>
                <c:pt idx="718">
                  <c:v>2317343.2440570318</c:v>
                </c:pt>
                <c:pt idx="719">
                  <c:v>2358605.4900027225</c:v>
                </c:pt>
                <c:pt idx="720">
                  <c:v>2368228.165777199</c:v>
                </c:pt>
                <c:pt idx="721">
                  <c:v>2358768.1534825871</c:v>
                </c:pt>
                <c:pt idx="722">
                  <c:v>2353682.9830274917</c:v>
                </c:pt>
                <c:pt idx="723">
                  <c:v>2339931.6790294838</c:v>
                </c:pt>
                <c:pt idx="724">
                  <c:v>2310750.3887502546</c:v>
                </c:pt>
                <c:pt idx="725">
                  <c:v>2331682.6393513577</c:v>
                </c:pt>
                <c:pt idx="726">
                  <c:v>2336466.8127397313</c:v>
                </c:pt>
                <c:pt idx="727">
                  <c:v>2233608.4644130939</c:v>
                </c:pt>
                <c:pt idx="728">
                  <c:v>2338080.7556870729</c:v>
                </c:pt>
                <c:pt idx="729">
                  <c:v>2420154.486155285</c:v>
                </c:pt>
                <c:pt idx="730">
                  <c:v>2455369.0568576423</c:v>
                </c:pt>
                <c:pt idx="731">
                  <c:v>2458562.3434620304</c:v>
                </c:pt>
                <c:pt idx="732">
                  <c:v>2451763.7653630641</c:v>
                </c:pt>
                <c:pt idx="733">
                  <c:v>2422822.1278254963</c:v>
                </c:pt>
                <c:pt idx="734">
                  <c:v>2434117.0049073347</c:v>
                </c:pt>
                <c:pt idx="735">
                  <c:v>2481430.1556486553</c:v>
                </c:pt>
                <c:pt idx="736">
                  <c:v>2523467.2260562778</c:v>
                </c:pt>
                <c:pt idx="737">
                  <c:v>2521410.7525586574</c:v>
                </c:pt>
                <c:pt idx="738">
                  <c:v>2529996.7954674237</c:v>
                </c:pt>
                <c:pt idx="739">
                  <c:v>2579791.2839289135</c:v>
                </c:pt>
                <c:pt idx="740">
                  <c:v>2654032.7862283695</c:v>
                </c:pt>
                <c:pt idx="741">
                  <c:v>2524801.0258629909</c:v>
                </c:pt>
                <c:pt idx="742">
                  <c:v>2513647.7084409357</c:v>
                </c:pt>
                <c:pt idx="743">
                  <c:v>2482110.4910953441</c:v>
                </c:pt>
                <c:pt idx="744">
                  <c:v>2478899.2916040812</c:v>
                </c:pt>
                <c:pt idx="745">
                  <c:v>2442728.848484295</c:v>
                </c:pt>
                <c:pt idx="746">
                  <c:v>2403967.1065839622</c:v>
                </c:pt>
                <c:pt idx="747">
                  <c:v>2350134.9543669326</c:v>
                </c:pt>
                <c:pt idx="748">
                  <c:v>2481353.5121284351</c:v>
                </c:pt>
                <c:pt idx="749">
                  <c:v>2617689.8710827809</c:v>
                </c:pt>
                <c:pt idx="750">
                  <c:v>2640102.7466774052</c:v>
                </c:pt>
                <c:pt idx="751">
                  <c:v>2550033.412063037</c:v>
                </c:pt>
                <c:pt idx="752">
                  <c:v>2681340.7354088668</c:v>
                </c:pt>
                <c:pt idx="753">
                  <c:v>2700308.2647179975</c:v>
                </c:pt>
                <c:pt idx="754">
                  <c:v>2685618.6741004246</c:v>
                </c:pt>
                <c:pt idx="755">
                  <c:v>2663765.9910569945</c:v>
                </c:pt>
                <c:pt idx="756">
                  <c:v>2718077.268953443</c:v>
                </c:pt>
                <c:pt idx="757">
                  <c:v>2891116.2220506282</c:v>
                </c:pt>
                <c:pt idx="758">
                  <c:v>2875493.9048136598</c:v>
                </c:pt>
                <c:pt idx="759">
                  <c:v>2854672.6532202577</c:v>
                </c:pt>
                <c:pt idx="760">
                  <c:v>2852271.3683981113</c:v>
                </c:pt>
                <c:pt idx="761">
                  <c:v>2828706.2885917095</c:v>
                </c:pt>
                <c:pt idx="762">
                  <c:v>2791633.3381219739</c:v>
                </c:pt>
                <c:pt idx="763">
                  <c:v>2813769.6403509518</c:v>
                </c:pt>
                <c:pt idx="764">
                  <c:v>2794878.8981836848</c:v>
                </c:pt>
                <c:pt idx="765">
                  <c:v>2725850.9466107916</c:v>
                </c:pt>
                <c:pt idx="766">
                  <c:v>2632765.3858396057</c:v>
                </c:pt>
                <c:pt idx="767">
                  <c:v>2591848.0272485516</c:v>
                </c:pt>
                <c:pt idx="768">
                  <c:v>2591885.2572085783</c:v>
                </c:pt>
                <c:pt idx="769">
                  <c:v>2578744.0086489134</c:v>
                </c:pt>
                <c:pt idx="770">
                  <c:v>2547614.861462961</c:v>
                </c:pt>
                <c:pt idx="771">
                  <c:v>2525009.5012060525</c:v>
                </c:pt>
                <c:pt idx="772">
                  <c:v>2486297.4124677181</c:v>
                </c:pt>
                <c:pt idx="773">
                  <c:v>2528782.5889793965</c:v>
                </c:pt>
                <c:pt idx="774">
                  <c:v>2527795.0549291279</c:v>
                </c:pt>
                <c:pt idx="775">
                  <c:v>2567064.3750759535</c:v>
                </c:pt>
                <c:pt idx="776">
                  <c:v>2510460.3752258252</c:v>
                </c:pt>
                <c:pt idx="777">
                  <c:v>2518236.1738619329</c:v>
                </c:pt>
                <c:pt idx="778">
                  <c:v>2496503.5535071176</c:v>
                </c:pt>
                <c:pt idx="779">
                  <c:v>2476237.0530271851</c:v>
                </c:pt>
                <c:pt idx="780">
                  <c:v>2455653.753007174</c:v>
                </c:pt>
                <c:pt idx="781">
                  <c:v>2496194.3193909819</c:v>
                </c:pt>
                <c:pt idx="782">
                  <c:v>2533760.2056692583</c:v>
                </c:pt>
                <c:pt idx="783">
                  <c:v>2562024.7272511967</c:v>
                </c:pt>
                <c:pt idx="784">
                  <c:v>2554302.4195865565</c:v>
                </c:pt>
                <c:pt idx="785">
                  <c:v>2564474.2671876326</c:v>
                </c:pt>
                <c:pt idx="786">
                  <c:v>2548047.8761745538</c:v>
                </c:pt>
                <c:pt idx="787">
                  <c:v>2560162.6556686522</c:v>
                </c:pt>
                <c:pt idx="788">
                  <c:v>2626611.2403052286</c:v>
                </c:pt>
                <c:pt idx="789">
                  <c:v>2721988.7677065521</c:v>
                </c:pt>
                <c:pt idx="790">
                  <c:v>2748937.1747614392</c:v>
                </c:pt>
                <c:pt idx="791">
                  <c:v>2756158.7756723608</c:v>
                </c:pt>
                <c:pt idx="792">
                  <c:v>2752535.9242054648</c:v>
                </c:pt>
                <c:pt idx="793">
                  <c:v>2713682.1388386027</c:v>
                </c:pt>
                <c:pt idx="794">
                  <c:v>2717905.0946885725</c:v>
                </c:pt>
                <c:pt idx="795">
                  <c:v>2702159.4363781475</c:v>
                </c:pt>
                <c:pt idx="796">
                  <c:v>2692286.5992158419</c:v>
                </c:pt>
                <c:pt idx="797">
                  <c:v>2694732.841455637</c:v>
                </c:pt>
                <c:pt idx="798">
                  <c:v>2723938.8798732776</c:v>
                </c:pt>
                <c:pt idx="799">
                  <c:v>2731171.4770949245</c:v>
                </c:pt>
                <c:pt idx="800">
                  <c:v>2681422.3697404559</c:v>
                </c:pt>
                <c:pt idx="801">
                  <c:v>2711573.0387186487</c:v>
                </c:pt>
                <c:pt idx="802">
                  <c:v>2710516.8726455234</c:v>
                </c:pt>
                <c:pt idx="803">
                  <c:v>2714044.4000175521</c:v>
                </c:pt>
                <c:pt idx="804">
                  <c:v>2827402.8349228706</c:v>
                </c:pt>
                <c:pt idx="805">
                  <c:v>3096338.3354546786</c:v>
                </c:pt>
                <c:pt idx="806">
                  <c:v>3130321.3451640187</c:v>
                </c:pt>
                <c:pt idx="807">
                  <c:v>3098116.3606384881</c:v>
                </c:pt>
                <c:pt idx="808">
                  <c:v>3078068.3438552665</c:v>
                </c:pt>
                <c:pt idx="809">
                  <c:v>3042314.4714894588</c:v>
                </c:pt>
                <c:pt idx="810">
                  <c:v>3051496.0670683216</c:v>
                </c:pt>
                <c:pt idx="811">
                  <c:v>3050590.9974874519</c:v>
                </c:pt>
                <c:pt idx="812">
                  <c:v>3039704.7333237934</c:v>
                </c:pt>
                <c:pt idx="813">
                  <c:v>2993789.9062431352</c:v>
                </c:pt>
                <c:pt idx="814">
                  <c:v>3012033.3966175336</c:v>
                </c:pt>
                <c:pt idx="815">
                  <c:v>3013478.1037148428</c:v>
                </c:pt>
                <c:pt idx="816">
                  <c:v>3012968.6018029423</c:v>
                </c:pt>
                <c:pt idx="817">
                  <c:v>2912182.1998364315</c:v>
                </c:pt>
                <c:pt idx="818">
                  <c:v>2846397.9102132968</c:v>
                </c:pt>
                <c:pt idx="819">
                  <c:v>2851819.887485845</c:v>
                </c:pt>
                <c:pt idx="820">
                  <c:v>2763991.4148288667</c:v>
                </c:pt>
                <c:pt idx="821">
                  <c:v>2772702.2814905415</c:v>
                </c:pt>
                <c:pt idx="822">
                  <c:v>2846605.4282136285</c:v>
                </c:pt>
                <c:pt idx="823">
                  <c:v>2839444.3060848056</c:v>
                </c:pt>
                <c:pt idx="824">
                  <c:v>2814669.3643000047</c:v>
                </c:pt>
                <c:pt idx="825">
                  <c:v>2823694.3970482829</c:v>
                </c:pt>
                <c:pt idx="826">
                  <c:v>2785676.496601447</c:v>
                </c:pt>
                <c:pt idx="827">
                  <c:v>2709647.0226302971</c:v>
                </c:pt>
                <c:pt idx="828">
                  <c:v>2693428.1801992767</c:v>
                </c:pt>
                <c:pt idx="829">
                  <c:v>2691640.1375281224</c:v>
                </c:pt>
                <c:pt idx="830">
                  <c:v>2720225.1744164564</c:v>
                </c:pt>
                <c:pt idx="831">
                  <c:v>2760272.9678740934</c:v>
                </c:pt>
                <c:pt idx="832">
                  <c:v>2769514.5451492271</c:v>
                </c:pt>
                <c:pt idx="833">
                  <c:v>2744839.9362841933</c:v>
                </c:pt>
                <c:pt idx="834">
                  <c:v>2733376.3632141501</c:v>
                </c:pt>
                <c:pt idx="835">
                  <c:v>2763009.6109472313</c:v>
                </c:pt>
                <c:pt idx="836">
                  <c:v>2783081.8196424511</c:v>
                </c:pt>
                <c:pt idx="837">
                  <c:v>2793499.0469940403</c:v>
                </c:pt>
                <c:pt idx="838">
                  <c:v>2780628.885333329</c:v>
                </c:pt>
                <c:pt idx="839">
                  <c:v>2806075.152737909</c:v>
                </c:pt>
                <c:pt idx="840">
                  <c:v>2848971.2835235433</c:v>
                </c:pt>
                <c:pt idx="841">
                  <c:v>2867783.0960744042</c:v>
                </c:pt>
                <c:pt idx="842">
                  <c:v>2850440.8311164193</c:v>
                </c:pt>
                <c:pt idx="843">
                  <c:v>2840166.9464931069</c:v>
                </c:pt>
                <c:pt idx="844">
                  <c:v>2852764.12447679</c:v>
                </c:pt>
                <c:pt idx="845">
                  <c:v>2870483.1886612535</c:v>
                </c:pt>
                <c:pt idx="846">
                  <c:v>2833557.6407212275</c:v>
                </c:pt>
                <c:pt idx="847">
                  <c:v>2730533.0794946766</c:v>
                </c:pt>
                <c:pt idx="848">
                  <c:v>2696042.0767155336</c:v>
                </c:pt>
                <c:pt idx="849">
                  <c:v>2701601.3437704849</c:v>
                </c:pt>
                <c:pt idx="850">
                  <c:v>2622854.8427753444</c:v>
                </c:pt>
                <c:pt idx="851">
                  <c:v>2693663.0555535811</c:v>
                </c:pt>
                <c:pt idx="852">
                  <c:v>2745185.9575944426</c:v>
                </c:pt>
                <c:pt idx="853">
                  <c:v>2811402.1065778602</c:v>
                </c:pt>
                <c:pt idx="854">
                  <c:v>2934089.1811971283</c:v>
                </c:pt>
                <c:pt idx="855">
                  <c:v>2924687.4352867128</c:v>
                </c:pt>
                <c:pt idx="856">
                  <c:v>2954315.4570450005</c:v>
                </c:pt>
                <c:pt idx="857">
                  <c:v>2936451.7646614513</c:v>
                </c:pt>
                <c:pt idx="858">
                  <c:v>2916879.0829327782</c:v>
                </c:pt>
                <c:pt idx="859">
                  <c:v>2905507.4254442942</c:v>
                </c:pt>
                <c:pt idx="860">
                  <c:v>2881357.4966343711</c:v>
                </c:pt>
                <c:pt idx="861">
                  <c:v>2854221.6521513341</c:v>
                </c:pt>
                <c:pt idx="862">
                  <c:v>2849568.1189546916</c:v>
                </c:pt>
                <c:pt idx="863">
                  <c:v>2827149.985952334</c:v>
                </c:pt>
                <c:pt idx="864">
                  <c:v>2824158.1166581176</c:v>
                </c:pt>
                <c:pt idx="865">
                  <c:v>2817474.3091495857</c:v>
                </c:pt>
                <c:pt idx="866">
                  <c:v>2816245.6016301564</c:v>
                </c:pt>
                <c:pt idx="867">
                  <c:v>2823123.4628379792</c:v>
                </c:pt>
                <c:pt idx="868">
                  <c:v>2774634.1316530271</c:v>
                </c:pt>
                <c:pt idx="869">
                  <c:v>2757614.2641848391</c:v>
                </c:pt>
                <c:pt idx="870">
                  <c:v>2746119.8705100194</c:v>
                </c:pt>
                <c:pt idx="871">
                  <c:v>2670582.9067602418</c:v>
                </c:pt>
                <c:pt idx="872">
                  <c:v>2654643.1431580852</c:v>
                </c:pt>
                <c:pt idx="873">
                  <c:v>2635847.3012201241</c:v>
                </c:pt>
                <c:pt idx="874">
                  <c:v>2622462.4682020778</c:v>
                </c:pt>
                <c:pt idx="875">
                  <c:v>2487717.3611375014</c:v>
                </c:pt>
                <c:pt idx="876">
                  <c:v>2571850.9377365974</c:v>
                </c:pt>
                <c:pt idx="877">
                  <c:v>2697406.42087969</c:v>
                </c:pt>
                <c:pt idx="878">
                  <c:v>2785716.8078651982</c:v>
                </c:pt>
                <c:pt idx="879">
                  <c:v>2762208.3676280039</c:v>
                </c:pt>
                <c:pt idx="880">
                  <c:v>2760367.2337182169</c:v>
                </c:pt>
                <c:pt idx="881">
                  <c:v>2747258.2110183225</c:v>
                </c:pt>
                <c:pt idx="882">
                  <c:v>2688697.0198010537</c:v>
                </c:pt>
                <c:pt idx="883">
                  <c:v>2670572.5942559475</c:v>
                </c:pt>
                <c:pt idx="884">
                  <c:v>2717937.5629985123</c:v>
                </c:pt>
                <c:pt idx="885">
                  <c:v>2720135.1175000337</c:v>
                </c:pt>
                <c:pt idx="886">
                  <c:v>2767554.1253996771</c:v>
                </c:pt>
                <c:pt idx="887">
                  <c:v>2860458.9121739152</c:v>
                </c:pt>
                <c:pt idx="888">
                  <c:v>2892013.3691472202</c:v>
                </c:pt>
                <c:pt idx="889">
                  <c:v>2987231.1193977809</c:v>
                </c:pt>
                <c:pt idx="890">
                  <c:v>3023480.1686808881</c:v>
                </c:pt>
                <c:pt idx="891">
                  <c:v>3098661.0855181576</c:v>
                </c:pt>
                <c:pt idx="892">
                  <c:v>3167832.1775262868</c:v>
                </c:pt>
                <c:pt idx="893">
                  <c:v>3240592.1293622227</c:v>
                </c:pt>
                <c:pt idx="894">
                  <c:v>3292899.2764490666</c:v>
                </c:pt>
                <c:pt idx="895">
                  <c:v>3235661.3360164701</c:v>
                </c:pt>
                <c:pt idx="896">
                  <c:v>3336189.173380102</c:v>
                </c:pt>
                <c:pt idx="897">
                  <c:v>3470371.1315249233</c:v>
                </c:pt>
                <c:pt idx="898">
                  <c:v>3616202.6436527027</c:v>
                </c:pt>
                <c:pt idx="899">
                  <c:v>3753653.6290460275</c:v>
                </c:pt>
                <c:pt idx="900">
                  <c:v>3790632.9179710937</c:v>
                </c:pt>
                <c:pt idx="901">
                  <c:v>3779110.7154634213</c:v>
                </c:pt>
                <c:pt idx="902">
                  <c:v>3748488.8433369272</c:v>
                </c:pt>
                <c:pt idx="903">
                  <c:v>3862567.3959342916</c:v>
                </c:pt>
                <c:pt idx="904">
                  <c:v>3838783.5855206465</c:v>
                </c:pt>
                <c:pt idx="905">
                  <c:v>3906944.3394158445</c:v>
                </c:pt>
                <c:pt idx="906">
                  <c:v>4007811.978053045</c:v>
                </c:pt>
                <c:pt idx="907">
                  <c:v>3984408.6578085204</c:v>
                </c:pt>
                <c:pt idx="908">
                  <c:v>4089174.7969555273</c:v>
                </c:pt>
                <c:pt idx="909">
                  <c:v>4222286.9802650223</c:v>
                </c:pt>
                <c:pt idx="910">
                  <c:v>4313936.1236933051</c:v>
                </c:pt>
                <c:pt idx="911">
                  <c:v>4465478.5302183665</c:v>
                </c:pt>
                <c:pt idx="912">
                  <c:v>4677367.5999365272</c:v>
                </c:pt>
                <c:pt idx="913">
                  <c:v>4760635.1168344971</c:v>
                </c:pt>
                <c:pt idx="914">
                  <c:v>4709306.5665637925</c:v>
                </c:pt>
                <c:pt idx="915">
                  <c:v>4621777.3274504691</c:v>
                </c:pt>
                <c:pt idx="916">
                  <c:v>4810149.0016939156</c:v>
                </c:pt>
                <c:pt idx="917">
                  <c:v>4914492.4769835165</c:v>
                </c:pt>
                <c:pt idx="918">
                  <c:v>4923667.6554128984</c:v>
                </c:pt>
                <c:pt idx="919">
                  <c:v>4959406.0126535939</c:v>
                </c:pt>
                <c:pt idx="920">
                  <c:v>4767605.928332136</c:v>
                </c:pt>
                <c:pt idx="921">
                  <c:v>4687815.8120069634</c:v>
                </c:pt>
                <c:pt idx="922">
                  <c:v>4585323.7301834654</c:v>
                </c:pt>
                <c:pt idx="923">
                  <c:v>4614384.0145303588</c:v>
                </c:pt>
                <c:pt idx="924">
                  <c:v>4729561.7959529432</c:v>
                </c:pt>
                <c:pt idx="925">
                  <c:v>4839891.6405156925</c:v>
                </c:pt>
                <c:pt idx="926">
                  <c:v>4983945.0223941226</c:v>
                </c:pt>
                <c:pt idx="927">
                  <c:v>5028916.5935857752</c:v>
                </c:pt>
                <c:pt idx="928">
                  <c:v>4987118.7530559013</c:v>
                </c:pt>
                <c:pt idx="929">
                  <c:v>5055183.887102888</c:v>
                </c:pt>
                <c:pt idx="930">
                  <c:v>5116755.1301607378</c:v>
                </c:pt>
                <c:pt idx="931">
                  <c:v>5036515.4353900729</c:v>
                </c:pt>
                <c:pt idx="932">
                  <c:v>4934125.3505724836</c:v>
                </c:pt>
                <c:pt idx="933">
                  <c:v>5070054.6116634551</c:v>
                </c:pt>
                <c:pt idx="934">
                  <c:v>5139419.6646142285</c:v>
                </c:pt>
                <c:pt idx="935">
                  <c:v>5040939.3017589562</c:v>
                </c:pt>
                <c:pt idx="936">
                  <c:v>5064002.3701044489</c:v>
                </c:pt>
                <c:pt idx="937">
                  <c:v>5007967.6553152213</c:v>
                </c:pt>
                <c:pt idx="938">
                  <c:v>5091957.1238510255</c:v>
                </c:pt>
                <c:pt idx="939">
                  <c:v>5219547.7146084439</c:v>
                </c:pt>
                <c:pt idx="940">
                  <c:v>5327879.5756284539</c:v>
                </c:pt>
                <c:pt idx="941">
                  <c:v>5275431.2253582468</c:v>
                </c:pt>
                <c:pt idx="942">
                  <c:v>5240728.9323015949</c:v>
                </c:pt>
                <c:pt idx="943">
                  <c:v>5238023.3741481248</c:v>
                </c:pt>
                <c:pt idx="944">
                  <c:v>5144545.9862361206</c:v>
                </c:pt>
                <c:pt idx="945">
                  <c:v>5183955.074883434</c:v>
                </c:pt>
                <c:pt idx="946">
                  <c:v>5166647.7190793017</c:v>
                </c:pt>
                <c:pt idx="947">
                  <c:v>5216416.558554993</c:v>
                </c:pt>
                <c:pt idx="948">
                  <c:v>5196919.63290295</c:v>
                </c:pt>
                <c:pt idx="949">
                  <c:v>5168714.8935969481</c:v>
                </c:pt>
                <c:pt idx="950">
                  <c:v>5036692.5441087587</c:v>
                </c:pt>
                <c:pt idx="951">
                  <c:v>4943021.3774866434</c:v>
                </c:pt>
                <c:pt idx="952">
                  <c:v>4884848.6344518177</c:v>
                </c:pt>
                <c:pt idx="953">
                  <c:v>4921025.536529202</c:v>
                </c:pt>
                <c:pt idx="954">
                  <c:v>4921602.0881302403</c:v>
                </c:pt>
                <c:pt idx="955">
                  <c:v>4892384.0016903877</c:v>
                </c:pt>
                <c:pt idx="956">
                  <c:v>4861380.1890624203</c:v>
                </c:pt>
                <c:pt idx="957">
                  <c:v>4860662.901046413</c:v>
                </c:pt>
                <c:pt idx="958">
                  <c:v>4891174.9369664239</c:v>
                </c:pt>
                <c:pt idx="959">
                  <c:v>5102267.5353291882</c:v>
                </c:pt>
                <c:pt idx="960">
                  <c:v>5358437.3867180971</c:v>
                </c:pt>
                <c:pt idx="961">
                  <c:v>5455372.356842082</c:v>
                </c:pt>
                <c:pt idx="962">
                  <c:v>5570117.7404479105</c:v>
                </c:pt>
                <c:pt idx="963">
                  <c:v>5508559.8492052648</c:v>
                </c:pt>
                <c:pt idx="964">
                  <c:v>5606650.9414347317</c:v>
                </c:pt>
                <c:pt idx="965">
                  <c:v>5669168.4868160468</c:v>
                </c:pt>
                <c:pt idx="966">
                  <c:v>5606509.3668946419</c:v>
                </c:pt>
                <c:pt idx="967">
                  <c:v>5550267.6146946903</c:v>
                </c:pt>
                <c:pt idx="968">
                  <c:v>5599975.788018168</c:v>
                </c:pt>
                <c:pt idx="969">
                  <c:v>5514534.3271093545</c:v>
                </c:pt>
                <c:pt idx="970">
                  <c:v>5526944.7655029912</c:v>
                </c:pt>
                <c:pt idx="971">
                  <c:v>5589850.7223818284</c:v>
                </c:pt>
                <c:pt idx="972">
                  <c:v>5660991.8164077513</c:v>
                </c:pt>
                <c:pt idx="973">
                  <c:v>5584858.6744584916</c:v>
                </c:pt>
                <c:pt idx="974">
                  <c:v>5508847.4751781495</c:v>
                </c:pt>
                <c:pt idx="975">
                  <c:v>5592807.7407504441</c:v>
                </c:pt>
                <c:pt idx="976">
                  <c:v>5675289.4143362148</c:v>
                </c:pt>
                <c:pt idx="977">
                  <c:v>5767882.4269032059</c:v>
                </c:pt>
                <c:pt idx="978">
                  <c:v>5937152.4463051464</c:v>
                </c:pt>
                <c:pt idx="979">
                  <c:v>6139347.6402060641</c:v>
                </c:pt>
                <c:pt idx="980">
                  <c:v>6191474.2767586485</c:v>
                </c:pt>
                <c:pt idx="981">
                  <c:v>6131566.9721447742</c:v>
                </c:pt>
                <c:pt idx="982">
                  <c:v>6285783.0960278921</c:v>
                </c:pt>
                <c:pt idx="983">
                  <c:v>6492728.7343606595</c:v>
                </c:pt>
                <c:pt idx="984">
                  <c:v>6718050.1526402971</c:v>
                </c:pt>
                <c:pt idx="985">
                  <c:v>6987209.0344036939</c:v>
                </c:pt>
                <c:pt idx="986">
                  <c:v>7220905.9524139473</c:v>
                </c:pt>
                <c:pt idx="987">
                  <c:v>7344220.543779891</c:v>
                </c:pt>
                <c:pt idx="988">
                  <c:v>7489150.8036011737</c:v>
                </c:pt>
                <c:pt idx="989">
                  <c:v>7741448.5277318759</c:v>
                </c:pt>
                <c:pt idx="990">
                  <c:v>8049815.3577544885</c:v>
                </c:pt>
                <c:pt idx="991">
                  <c:v>8234338.449394145</c:v>
                </c:pt>
                <c:pt idx="992">
                  <c:v>8239663.4688270818</c:v>
                </c:pt>
                <c:pt idx="993">
                  <c:v>8058491.4153563753</c:v>
                </c:pt>
                <c:pt idx="994">
                  <c:v>7982324.5514547443</c:v>
                </c:pt>
                <c:pt idx="995">
                  <c:v>7800210.7431194996</c:v>
                </c:pt>
                <c:pt idx="996">
                  <c:v>7859280.91828412</c:v>
                </c:pt>
                <c:pt idx="997">
                  <c:v>7809339.3239717865</c:v>
                </c:pt>
                <c:pt idx="998">
                  <c:v>7932447.7542668767</c:v>
                </c:pt>
                <c:pt idx="999">
                  <c:v>7765885.5919636767</c:v>
                </c:pt>
                <c:pt idx="1000">
                  <c:v>7790075.6876539784</c:v>
                </c:pt>
                <c:pt idx="1001">
                  <c:v>7939649.4943318889</c:v>
                </c:pt>
                <c:pt idx="1002">
                  <c:v>7961116.2895549694</c:v>
                </c:pt>
                <c:pt idx="1003">
                  <c:v>8020844.9949347852</c:v>
                </c:pt>
                <c:pt idx="1004">
                  <c:v>7868116.8708479479</c:v>
                </c:pt>
                <c:pt idx="1005">
                  <c:v>7644517.763809179</c:v>
                </c:pt>
                <c:pt idx="1006">
                  <c:v>7923585.5446072957</c:v>
                </c:pt>
                <c:pt idx="1007">
                  <c:v>8246141.0954981716</c:v>
                </c:pt>
                <c:pt idx="1008">
                  <c:v>8421567.5113469344</c:v>
                </c:pt>
                <c:pt idx="1009">
                  <c:v>8636490.5348554235</c:v>
                </c:pt>
                <c:pt idx="1010">
                  <c:v>8748177.9964123368</c:v>
                </c:pt>
                <c:pt idx="1011">
                  <c:v>8518144.2681734301</c:v>
                </c:pt>
                <c:pt idx="1012">
                  <c:v>8237366.889583692</c:v>
                </c:pt>
                <c:pt idx="1013">
                  <c:v>8131205.8040914843</c:v>
                </c:pt>
                <c:pt idx="1014">
                  <c:v>8353685.7849692218</c:v>
                </c:pt>
                <c:pt idx="1015">
                  <c:v>8235484.6010305658</c:v>
                </c:pt>
                <c:pt idx="1016">
                  <c:v>8328543.3224235922</c:v>
                </c:pt>
                <c:pt idx="1017">
                  <c:v>8530767.747288866</c:v>
                </c:pt>
                <c:pt idx="1018">
                  <c:v>8599562.0956768449</c:v>
                </c:pt>
                <c:pt idx="1019">
                  <c:v>8561526.4707459249</c:v>
                </c:pt>
                <c:pt idx="1020">
                  <c:v>8358482.2698016325</c:v>
                </c:pt>
                <c:pt idx="1021">
                  <c:v>8422865.5663148854</c:v>
                </c:pt>
                <c:pt idx="1022">
                  <c:v>8179476.8459423715</c:v>
                </c:pt>
                <c:pt idx="1023">
                  <c:v>8025413.7856045421</c:v>
                </c:pt>
                <c:pt idx="1024">
                  <c:v>8095832.8633406535</c:v>
                </c:pt>
                <c:pt idx="1025">
                  <c:v>7942925.7433849787</c:v>
                </c:pt>
                <c:pt idx="1026">
                  <c:v>7910258.9025005763</c:v>
                </c:pt>
                <c:pt idx="1027">
                  <c:v>7874310.7012741147</c:v>
                </c:pt>
                <c:pt idx="1028">
                  <c:v>7734475.7881102413</c:v>
                </c:pt>
                <c:pt idx="1029">
                  <c:v>7593511.0182555094</c:v>
                </c:pt>
                <c:pt idx="1030">
                  <c:v>7231170.3043316631</c:v>
                </c:pt>
                <c:pt idx="1031">
                  <c:v>7656700.5561176203</c:v>
                </c:pt>
                <c:pt idx="1032">
                  <c:v>7827926.4302813783</c:v>
                </c:pt>
                <c:pt idx="1033">
                  <c:v>7735407.7330270754</c:v>
                </c:pt>
                <c:pt idx="1034">
                  <c:v>7723656.286443905</c:v>
                </c:pt>
                <c:pt idx="1035">
                  <c:v>7928119.0423993822</c:v>
                </c:pt>
                <c:pt idx="1036">
                  <c:v>8151054.6796277761</c:v>
                </c:pt>
                <c:pt idx="1037">
                  <c:v>8347292.2009393731</c:v>
                </c:pt>
                <c:pt idx="1038">
                  <c:v>8512868.404320091</c:v>
                </c:pt>
                <c:pt idx="1039">
                  <c:v>8626747.8470310085</c:v>
                </c:pt>
                <c:pt idx="1040">
                  <c:v>8736573.245120788</c:v>
                </c:pt>
                <c:pt idx="1041">
                  <c:v>8800797.2166225649</c:v>
                </c:pt>
                <c:pt idx="1042">
                  <c:v>8816863.0632633604</c:v>
                </c:pt>
                <c:pt idx="1043">
                  <c:v>8769040.9908126779</c:v>
                </c:pt>
                <c:pt idx="1044">
                  <c:v>8690129.0787316188</c:v>
                </c:pt>
                <c:pt idx="1045">
                  <c:v>8593558.5923315492</c:v>
                </c:pt>
                <c:pt idx="1046">
                  <c:v>8564198.1020012833</c:v>
                </c:pt>
                <c:pt idx="1047">
                  <c:v>8475988.596465176</c:v>
                </c:pt>
                <c:pt idx="1048">
                  <c:v>8399243.228463497</c:v>
                </c:pt>
                <c:pt idx="1049">
                  <c:v>8352374.406234554</c:v>
                </c:pt>
                <c:pt idx="1050">
                  <c:v>8330727.9945876058</c:v>
                </c:pt>
                <c:pt idx="1051">
                  <c:v>8315180.0996769695</c:v>
                </c:pt>
                <c:pt idx="1052">
                  <c:v>8029437.9578805836</c:v>
                </c:pt>
                <c:pt idx="1053">
                  <c:v>7560129.7528294204</c:v>
                </c:pt>
                <c:pt idx="1054">
                  <c:v>7795811.6770838303</c:v>
                </c:pt>
                <c:pt idx="1055">
                  <c:v>7954716.4744363772</c:v>
                </c:pt>
                <c:pt idx="1056">
                  <c:v>7992662.8635343453</c:v>
                </c:pt>
                <c:pt idx="1057">
                  <c:v>7958169.1793430131</c:v>
                </c:pt>
                <c:pt idx="1058">
                  <c:v>7893329.657831152</c:v>
                </c:pt>
                <c:pt idx="1059">
                  <c:v>7756079.4014185369</c:v>
                </c:pt>
                <c:pt idx="1060">
                  <c:v>7743804.4610586353</c:v>
                </c:pt>
                <c:pt idx="1061">
                  <c:v>7940201.1736939261</c:v>
                </c:pt>
                <c:pt idx="1062">
                  <c:v>8045020.6352470089</c:v>
                </c:pt>
                <c:pt idx="1063">
                  <c:v>7961853.1437972076</c:v>
                </c:pt>
                <c:pt idx="1064">
                  <c:v>7870563.2422549203</c:v>
                </c:pt>
                <c:pt idx="1065">
                  <c:v>7843815.7035635803</c:v>
                </c:pt>
                <c:pt idx="1066">
                  <c:v>7716440.8082777373</c:v>
                </c:pt>
                <c:pt idx="1067">
                  <c:v>7622550.7883821018</c:v>
                </c:pt>
                <c:pt idx="1068">
                  <c:v>7644533.2622105116</c:v>
                </c:pt>
                <c:pt idx="1069">
                  <c:v>7441356.5298062498</c:v>
                </c:pt>
                <c:pt idx="1070">
                  <c:v>7572660.2060644189</c:v>
                </c:pt>
                <c:pt idx="1071">
                  <c:v>7711099.264806224</c:v>
                </c:pt>
                <c:pt idx="1072">
                  <c:v>7849467.9893396422</c:v>
                </c:pt>
                <c:pt idx="1073">
                  <c:v>7877630.2626160961</c:v>
                </c:pt>
                <c:pt idx="1074">
                  <c:v>7903588.6502170051</c:v>
                </c:pt>
                <c:pt idx="1075">
                  <c:v>7951047.8150560418</c:v>
                </c:pt>
                <c:pt idx="1076">
                  <c:v>7919625.2589855995</c:v>
                </c:pt>
                <c:pt idx="1077">
                  <c:v>7815090.7791543314</c:v>
                </c:pt>
                <c:pt idx="1078">
                  <c:v>7884339.4350926979</c:v>
                </c:pt>
                <c:pt idx="1079">
                  <c:v>7948213.9731056793</c:v>
                </c:pt>
                <c:pt idx="1080">
                  <c:v>7764392.4535863856</c:v>
                </c:pt>
                <c:pt idx="1081">
                  <c:v>7639078.5408002399</c:v>
                </c:pt>
                <c:pt idx="1082">
                  <c:v>7385064.9035525899</c:v>
                </c:pt>
                <c:pt idx="1083">
                  <c:v>7224743.3065747088</c:v>
                </c:pt>
                <c:pt idx="1084">
                  <c:v>7382080.0737715866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A17-46D9-AE49-B34D52D22BE6}"/>
            </c:ext>
          </c:extLst>
        </c:ser>
        <c:ser>
          <c:idx val="11"/>
          <c:order val="3"/>
          <c:tx>
            <c:strRef>
              <c:f>'VaR01'!$L$1</c:f>
              <c:strCache>
                <c:ptCount val="1"/>
                <c:pt idx="0">
                  <c:v>VaR Simple</c:v>
                </c:pt>
              </c:strCache>
            </c:strRef>
          </c:tx>
          <c:spPr>
            <a:ln w="15875" cap="rnd">
              <a:solidFill>
                <a:srgbClr val="333399"/>
              </a:solidFill>
              <a:round/>
            </a:ln>
            <a:effectLst/>
          </c:spPr>
          <c:marker>
            <c:symbol val="none"/>
          </c:marker>
          <c:yVal>
            <c:numRef>
              <c:f>'VaR01'!$L$103:$L$1187</c:f>
              <c:numCache>
                <c:formatCode>_(* #,##0.00_);_(* \(#,##0.00\);_(* "-"??_);_(@_)</c:formatCode>
                <c:ptCount val="1085"/>
                <c:pt idx="0">
                  <c:v>6022721.1808883986</c:v>
                </c:pt>
                <c:pt idx="1">
                  <c:v>5990626.3951693801</c:v>
                </c:pt>
                <c:pt idx="2">
                  <c:v>5965163.1771011865</c:v>
                </c:pt>
                <c:pt idx="3">
                  <c:v>5932819.4847260294</c:v>
                </c:pt>
                <c:pt idx="4">
                  <c:v>5896659.0330992788</c:v>
                </c:pt>
                <c:pt idx="5">
                  <c:v>5832460.6004341105</c:v>
                </c:pt>
                <c:pt idx="6">
                  <c:v>5761335.6930701686</c:v>
                </c:pt>
                <c:pt idx="7">
                  <c:v>5676499.2741879411</c:v>
                </c:pt>
                <c:pt idx="8">
                  <c:v>5649548.9757912438</c:v>
                </c:pt>
                <c:pt idx="9">
                  <c:v>5603839.5974517381</c:v>
                </c:pt>
                <c:pt idx="10">
                  <c:v>5578629.612426037</c:v>
                </c:pt>
                <c:pt idx="11">
                  <c:v>5518516.7212009113</c:v>
                </c:pt>
                <c:pt idx="12">
                  <c:v>5426632.8646098906</c:v>
                </c:pt>
                <c:pt idx="13">
                  <c:v>5413507.0034520309</c:v>
                </c:pt>
                <c:pt idx="14">
                  <c:v>5515603.8989025736</c:v>
                </c:pt>
                <c:pt idx="15">
                  <c:v>5557733.3395402655</c:v>
                </c:pt>
                <c:pt idx="16">
                  <c:v>5538327.1054772316</c:v>
                </c:pt>
                <c:pt idx="17">
                  <c:v>5711987.1263801483</c:v>
                </c:pt>
                <c:pt idx="18">
                  <c:v>5835955.6706318725</c:v>
                </c:pt>
                <c:pt idx="19">
                  <c:v>5864224.573515527</c:v>
                </c:pt>
                <c:pt idx="20">
                  <c:v>6027504.8029747913</c:v>
                </c:pt>
                <c:pt idx="21">
                  <c:v>6153483.0331580006</c:v>
                </c:pt>
                <c:pt idx="22">
                  <c:v>6165162.2842943771</c:v>
                </c:pt>
                <c:pt idx="23">
                  <c:v>6167220.0958757419</c:v>
                </c:pt>
                <c:pt idx="24">
                  <c:v>6131469.4311166899</c:v>
                </c:pt>
                <c:pt idx="25">
                  <c:v>6081542.5265647043</c:v>
                </c:pt>
                <c:pt idx="26">
                  <c:v>6058283.282756323</c:v>
                </c:pt>
                <c:pt idx="27">
                  <c:v>6013499.9368121615</c:v>
                </c:pt>
                <c:pt idx="28">
                  <c:v>5943284.9219812956</c:v>
                </c:pt>
                <c:pt idx="29">
                  <c:v>5911509.4149999553</c:v>
                </c:pt>
                <c:pt idx="30">
                  <c:v>5857513.590514672</c:v>
                </c:pt>
                <c:pt idx="31">
                  <c:v>5832107.4278886663</c:v>
                </c:pt>
                <c:pt idx="32">
                  <c:v>5803889.8935635854</c:v>
                </c:pt>
                <c:pt idx="33">
                  <c:v>5781211.1716490518</c:v>
                </c:pt>
                <c:pt idx="34">
                  <c:v>5829977.3037561784</c:v>
                </c:pt>
                <c:pt idx="35">
                  <c:v>5795555.272391146</c:v>
                </c:pt>
                <c:pt idx="36">
                  <c:v>5756246.4253492206</c:v>
                </c:pt>
                <c:pt idx="37">
                  <c:v>5696599.955990701</c:v>
                </c:pt>
                <c:pt idx="38">
                  <c:v>5665075.8833196256</c:v>
                </c:pt>
                <c:pt idx="39">
                  <c:v>5851817.5123839183</c:v>
                </c:pt>
                <c:pt idx="40">
                  <c:v>5805077.3754919991</c:v>
                </c:pt>
                <c:pt idx="41">
                  <c:v>5751451.3674394945</c:v>
                </c:pt>
                <c:pt idx="42">
                  <c:v>5689019.0179331135</c:v>
                </c:pt>
                <c:pt idx="43">
                  <c:v>5652883.473934005</c:v>
                </c:pt>
                <c:pt idx="44">
                  <c:v>5741981.6285802517</c:v>
                </c:pt>
                <c:pt idx="45">
                  <c:v>5977992.2139259931</c:v>
                </c:pt>
                <c:pt idx="46">
                  <c:v>5984151.0717947651</c:v>
                </c:pt>
                <c:pt idx="47">
                  <c:v>6007030.0251655653</c:v>
                </c:pt>
                <c:pt idx="48">
                  <c:v>5983238.7980560921</c:v>
                </c:pt>
                <c:pt idx="49">
                  <c:v>6156525.5701452605</c:v>
                </c:pt>
                <c:pt idx="50">
                  <c:v>6196064.8662333367</c:v>
                </c:pt>
                <c:pt idx="51">
                  <c:v>6144026.9344229968</c:v>
                </c:pt>
                <c:pt idx="52">
                  <c:v>6170004.212862514</c:v>
                </c:pt>
                <c:pt idx="53">
                  <c:v>6215494.8228762876</c:v>
                </c:pt>
                <c:pt idx="54">
                  <c:v>6224685.2163887415</c:v>
                </c:pt>
                <c:pt idx="55">
                  <c:v>6197197.3041678071</c:v>
                </c:pt>
                <c:pt idx="56">
                  <c:v>6246435.5467575444</c:v>
                </c:pt>
                <c:pt idx="57">
                  <c:v>6232460.4926562589</c:v>
                </c:pt>
                <c:pt idx="58">
                  <c:v>6196638.1060007093</c:v>
                </c:pt>
                <c:pt idx="59">
                  <c:v>6134496.6649322659</c:v>
                </c:pt>
                <c:pt idx="60">
                  <c:v>6052665.7939278698</c:v>
                </c:pt>
                <c:pt idx="61">
                  <c:v>5896397.5871161306</c:v>
                </c:pt>
                <c:pt idx="62">
                  <c:v>5497104.8317749444</c:v>
                </c:pt>
                <c:pt idx="63">
                  <c:v>5425240.8424166841</c:v>
                </c:pt>
                <c:pt idx="64">
                  <c:v>5458785.2568720719</c:v>
                </c:pt>
                <c:pt idx="65">
                  <c:v>5592702.2679926297</c:v>
                </c:pt>
                <c:pt idx="66">
                  <c:v>5660708.3871759418</c:v>
                </c:pt>
                <c:pt idx="67">
                  <c:v>5590798.3202533051</c:v>
                </c:pt>
                <c:pt idx="68">
                  <c:v>5526023.2660086118</c:v>
                </c:pt>
                <c:pt idx="69">
                  <c:v>5560934.1980536366</c:v>
                </c:pt>
                <c:pt idx="70">
                  <c:v>5620266.3676748741</c:v>
                </c:pt>
                <c:pt idx="71">
                  <c:v>5780137.1957411086</c:v>
                </c:pt>
                <c:pt idx="72">
                  <c:v>5752262.4889161494</c:v>
                </c:pt>
                <c:pt idx="73">
                  <c:v>5665407.4929031068</c:v>
                </c:pt>
                <c:pt idx="74">
                  <c:v>5629475.596002657</c:v>
                </c:pt>
                <c:pt idx="75">
                  <c:v>5591897.484348678</c:v>
                </c:pt>
                <c:pt idx="76">
                  <c:v>5598925.5620816732</c:v>
                </c:pt>
                <c:pt idx="77">
                  <c:v>5561676.9236977194</c:v>
                </c:pt>
                <c:pt idx="78">
                  <c:v>5684040.9352423111</c:v>
                </c:pt>
                <c:pt idx="79">
                  <c:v>5687881.9729499444</c:v>
                </c:pt>
                <c:pt idx="80">
                  <c:v>5772113.5674668727</c:v>
                </c:pt>
                <c:pt idx="81">
                  <c:v>5934042.3791342666</c:v>
                </c:pt>
                <c:pt idx="82">
                  <c:v>6006081.3063137541</c:v>
                </c:pt>
                <c:pt idx="83">
                  <c:v>6001258.7528653629</c:v>
                </c:pt>
                <c:pt idx="84">
                  <c:v>5965200.2823568657</c:v>
                </c:pt>
                <c:pt idx="85">
                  <c:v>6091075.7436567154</c:v>
                </c:pt>
                <c:pt idx="86">
                  <c:v>6051328.6586650861</c:v>
                </c:pt>
                <c:pt idx="87">
                  <c:v>6024066.5032092808</c:v>
                </c:pt>
                <c:pt idx="88">
                  <c:v>5900695.14516709</c:v>
                </c:pt>
                <c:pt idx="89">
                  <c:v>5856594.446894234</c:v>
                </c:pt>
                <c:pt idx="90">
                  <c:v>5915422.5224691769</c:v>
                </c:pt>
                <c:pt idx="91">
                  <c:v>5966807.5703360084</c:v>
                </c:pt>
                <c:pt idx="92">
                  <c:v>5953728.1973427488</c:v>
                </c:pt>
                <c:pt idx="93">
                  <c:v>5905437.2876634989</c:v>
                </c:pt>
                <c:pt idx="94">
                  <c:v>5951311.309822592</c:v>
                </c:pt>
                <c:pt idx="95">
                  <c:v>6088524.3425710602</c:v>
                </c:pt>
                <c:pt idx="96">
                  <c:v>6107595.8228273895</c:v>
                </c:pt>
                <c:pt idx="97">
                  <c:v>6136018.2586927107</c:v>
                </c:pt>
                <c:pt idx="98">
                  <c:v>6122043.8754877429</c:v>
                </c:pt>
                <c:pt idx="99">
                  <c:v>6044332.3215188533</c:v>
                </c:pt>
                <c:pt idx="100">
                  <c:v>6023073.3354976391</c:v>
                </c:pt>
                <c:pt idx="101">
                  <c:v>6011308.3996438319</c:v>
                </c:pt>
                <c:pt idx="102">
                  <c:v>5880276.4086542521</c:v>
                </c:pt>
                <c:pt idx="103">
                  <c:v>5800006.4828786785</c:v>
                </c:pt>
                <c:pt idx="104">
                  <c:v>5848514.5073039467</c:v>
                </c:pt>
                <c:pt idx="105">
                  <c:v>5840104.6049864506</c:v>
                </c:pt>
                <c:pt idx="106">
                  <c:v>5821144.8017571084</c:v>
                </c:pt>
                <c:pt idx="107">
                  <c:v>5798090.7328051534</c:v>
                </c:pt>
                <c:pt idx="108">
                  <c:v>5806406.9158345163</c:v>
                </c:pt>
                <c:pt idx="109">
                  <c:v>5960744.726247441</c:v>
                </c:pt>
                <c:pt idx="110">
                  <c:v>5936144.0789461713</c:v>
                </c:pt>
                <c:pt idx="111">
                  <c:v>5937122.7255515009</c:v>
                </c:pt>
                <c:pt idx="112">
                  <c:v>5972901.369441567</c:v>
                </c:pt>
                <c:pt idx="113">
                  <c:v>6023983.0075470591</c:v>
                </c:pt>
                <c:pt idx="114">
                  <c:v>6113756.5258198716</c:v>
                </c:pt>
                <c:pt idx="115">
                  <c:v>6121009.9220010033</c:v>
                </c:pt>
                <c:pt idx="116">
                  <c:v>6249395.5423272448</c:v>
                </c:pt>
                <c:pt idx="117">
                  <c:v>6263972.3007858247</c:v>
                </c:pt>
                <c:pt idx="118">
                  <c:v>6420970.2881893916</c:v>
                </c:pt>
                <c:pt idx="119">
                  <c:v>6534874.6930609168</c:v>
                </c:pt>
                <c:pt idx="120">
                  <c:v>6678183.4356542621</c:v>
                </c:pt>
                <c:pt idx="121">
                  <c:v>6601651.674561413</c:v>
                </c:pt>
                <c:pt idx="122">
                  <c:v>6367569.8365025185</c:v>
                </c:pt>
                <c:pt idx="123">
                  <c:v>6166174.6061225403</c:v>
                </c:pt>
                <c:pt idx="124">
                  <c:v>6166093.2329447586</c:v>
                </c:pt>
                <c:pt idx="125">
                  <c:v>6259610.0010597995</c:v>
                </c:pt>
                <c:pt idx="126">
                  <c:v>6271234.1641051266</c:v>
                </c:pt>
                <c:pt idx="127">
                  <c:v>6234104.1908448944</c:v>
                </c:pt>
                <c:pt idx="128">
                  <c:v>6100469.1289564585</c:v>
                </c:pt>
                <c:pt idx="129">
                  <c:v>6075200.5881131589</c:v>
                </c:pt>
                <c:pt idx="130">
                  <c:v>6077884.2859675819</c:v>
                </c:pt>
                <c:pt idx="131">
                  <c:v>5892471.6239856267</c:v>
                </c:pt>
                <c:pt idx="132">
                  <c:v>5868356.5074302908</c:v>
                </c:pt>
                <c:pt idx="133">
                  <c:v>6002903.1701015476</c:v>
                </c:pt>
                <c:pt idx="134">
                  <c:v>5994769.4843590949</c:v>
                </c:pt>
                <c:pt idx="135">
                  <c:v>5829042.1504899822</c:v>
                </c:pt>
                <c:pt idx="136">
                  <c:v>5711929.6822624188</c:v>
                </c:pt>
                <c:pt idx="137">
                  <c:v>5730259.0003735237</c:v>
                </c:pt>
                <c:pt idx="138">
                  <c:v>5552304.5354319047</c:v>
                </c:pt>
                <c:pt idx="139">
                  <c:v>5489513.3723546481</c:v>
                </c:pt>
                <c:pt idx="140">
                  <c:v>5585047.1669424102</c:v>
                </c:pt>
                <c:pt idx="141">
                  <c:v>5537847.5821087221</c:v>
                </c:pt>
                <c:pt idx="142">
                  <c:v>5492039.5681117438</c:v>
                </c:pt>
                <c:pt idx="143">
                  <c:v>5489766.3392900275</c:v>
                </c:pt>
                <c:pt idx="144">
                  <c:v>5540184.1518372456</c:v>
                </c:pt>
                <c:pt idx="145">
                  <c:v>5529785.0818499848</c:v>
                </c:pt>
                <c:pt idx="146">
                  <c:v>5605399.8115488421</c:v>
                </c:pt>
                <c:pt idx="147">
                  <c:v>5591016.2527436474</c:v>
                </c:pt>
                <c:pt idx="148">
                  <c:v>5467850.4711538237</c:v>
                </c:pt>
                <c:pt idx="149">
                  <c:v>5430643.819816499</c:v>
                </c:pt>
                <c:pt idx="150">
                  <c:v>5424067.7645156654</c:v>
                </c:pt>
                <c:pt idx="151">
                  <c:v>5266422.1554355873</c:v>
                </c:pt>
                <c:pt idx="152">
                  <c:v>5176858.4717227183</c:v>
                </c:pt>
                <c:pt idx="153">
                  <c:v>5310063.484151924</c:v>
                </c:pt>
                <c:pt idx="154">
                  <c:v>5235203.0556494333</c:v>
                </c:pt>
                <c:pt idx="155">
                  <c:v>5209445.2472470552</c:v>
                </c:pt>
                <c:pt idx="156">
                  <c:v>5267960.842985874</c:v>
                </c:pt>
                <c:pt idx="157">
                  <c:v>5239027.9872752121</c:v>
                </c:pt>
                <c:pt idx="158">
                  <c:v>5066419.8363657966</c:v>
                </c:pt>
                <c:pt idx="159">
                  <c:v>4968684.468161515</c:v>
                </c:pt>
                <c:pt idx="160">
                  <c:v>4903057.764556841</c:v>
                </c:pt>
                <c:pt idx="161">
                  <c:v>4905405.6427594516</c:v>
                </c:pt>
                <c:pt idx="162">
                  <c:v>4842158.6373928441</c:v>
                </c:pt>
                <c:pt idx="163">
                  <c:v>4690241.4461471578</c:v>
                </c:pt>
                <c:pt idx="164">
                  <c:v>4779068.9655894386</c:v>
                </c:pt>
                <c:pt idx="165">
                  <c:v>4842331.5522743622</c:v>
                </c:pt>
                <c:pt idx="166">
                  <c:v>4918594.1108591976</c:v>
                </c:pt>
                <c:pt idx="167">
                  <c:v>5032865.2166533191</c:v>
                </c:pt>
                <c:pt idx="168">
                  <c:v>5071859.8851362998</c:v>
                </c:pt>
                <c:pt idx="169">
                  <c:v>5070484.7726019034</c:v>
                </c:pt>
                <c:pt idx="170">
                  <c:v>5057365.5783355106</c:v>
                </c:pt>
                <c:pt idx="171">
                  <c:v>5218547.007473045</c:v>
                </c:pt>
                <c:pt idx="172">
                  <c:v>5047051.8255244168</c:v>
                </c:pt>
                <c:pt idx="173">
                  <c:v>5037104.5022781035</c:v>
                </c:pt>
                <c:pt idx="174">
                  <c:v>4907475.0081850113</c:v>
                </c:pt>
                <c:pt idx="175">
                  <c:v>4865377.6543952134</c:v>
                </c:pt>
                <c:pt idx="176">
                  <c:v>4889787.3692119494</c:v>
                </c:pt>
                <c:pt idx="177">
                  <c:v>4776385.4934952231</c:v>
                </c:pt>
                <c:pt idx="178">
                  <c:v>4786628.4152406352</c:v>
                </c:pt>
                <c:pt idx="179">
                  <c:v>4921875.6148059852</c:v>
                </c:pt>
                <c:pt idx="180">
                  <c:v>4872069.9649681151</c:v>
                </c:pt>
                <c:pt idx="181">
                  <c:v>4791100.8858485837</c:v>
                </c:pt>
                <c:pt idx="182">
                  <c:v>4660719.4096484957</c:v>
                </c:pt>
                <c:pt idx="183">
                  <c:v>4649574.7675464405</c:v>
                </c:pt>
                <c:pt idx="184">
                  <c:v>4634061.8966151215</c:v>
                </c:pt>
                <c:pt idx="185">
                  <c:v>4747759.0495103141</c:v>
                </c:pt>
                <c:pt idx="186">
                  <c:v>4717991.4232831541</c:v>
                </c:pt>
                <c:pt idx="187">
                  <c:v>4579378.2336825244</c:v>
                </c:pt>
                <c:pt idx="188">
                  <c:v>4561773.6048990348</c:v>
                </c:pt>
                <c:pt idx="189">
                  <c:v>4576820.8771988275</c:v>
                </c:pt>
                <c:pt idx="190">
                  <c:v>4524292.3622321682</c:v>
                </c:pt>
                <c:pt idx="191">
                  <c:v>4557055.7024399238</c:v>
                </c:pt>
                <c:pt idx="192">
                  <c:v>4539614.5692601856</c:v>
                </c:pt>
                <c:pt idx="193">
                  <c:v>4469608.033984784</c:v>
                </c:pt>
                <c:pt idx="194">
                  <c:v>4379502.2555371765</c:v>
                </c:pt>
                <c:pt idx="195">
                  <c:v>4348861.2585807592</c:v>
                </c:pt>
                <c:pt idx="196">
                  <c:v>4341927.3317115782</c:v>
                </c:pt>
                <c:pt idx="197">
                  <c:v>4405189.3255496342</c:v>
                </c:pt>
                <c:pt idx="198">
                  <c:v>4348763.735908445</c:v>
                </c:pt>
                <c:pt idx="199">
                  <c:v>4470365.9693952249</c:v>
                </c:pt>
                <c:pt idx="200">
                  <c:v>4571155.2818936063</c:v>
                </c:pt>
                <c:pt idx="201">
                  <c:v>4743043.0728894565</c:v>
                </c:pt>
                <c:pt idx="202">
                  <c:v>4837262.7282986976</c:v>
                </c:pt>
                <c:pt idx="203">
                  <c:v>4777053.1064814115</c:v>
                </c:pt>
                <c:pt idx="204">
                  <c:v>4804157.7090853509</c:v>
                </c:pt>
                <c:pt idx="205">
                  <c:v>4806650.0134309232</c:v>
                </c:pt>
                <c:pt idx="206">
                  <c:v>4890355.5670594973</c:v>
                </c:pt>
                <c:pt idx="207">
                  <c:v>4812387.0269781938</c:v>
                </c:pt>
                <c:pt idx="208">
                  <c:v>4805629.0722713927</c:v>
                </c:pt>
                <c:pt idx="209">
                  <c:v>4791136.0859492738</c:v>
                </c:pt>
                <c:pt idx="210">
                  <c:v>4732003.9822486015</c:v>
                </c:pt>
                <c:pt idx="211">
                  <c:v>4736744.5437418493</c:v>
                </c:pt>
                <c:pt idx="212">
                  <c:v>4824041.1918663746</c:v>
                </c:pt>
                <c:pt idx="213">
                  <c:v>4794372.0558348838</c:v>
                </c:pt>
                <c:pt idx="214">
                  <c:v>4841400.3880177354</c:v>
                </c:pt>
                <c:pt idx="215">
                  <c:v>4871924.8778485227</c:v>
                </c:pt>
                <c:pt idx="216">
                  <c:v>4865410.6944383187</c:v>
                </c:pt>
                <c:pt idx="217">
                  <c:v>4772999.2289459463</c:v>
                </c:pt>
                <c:pt idx="218">
                  <c:v>4732490.3446820751</c:v>
                </c:pt>
                <c:pt idx="219">
                  <c:v>4677615.3573155617</c:v>
                </c:pt>
                <c:pt idx="220">
                  <c:v>4616964.9758111211</c:v>
                </c:pt>
                <c:pt idx="221">
                  <c:v>4611096.5478546433</c:v>
                </c:pt>
                <c:pt idx="222">
                  <c:v>4593952.661172376</c:v>
                </c:pt>
                <c:pt idx="223">
                  <c:v>4503737.04793703</c:v>
                </c:pt>
                <c:pt idx="224">
                  <c:v>4486595.87542223</c:v>
                </c:pt>
                <c:pt idx="225">
                  <c:v>4422363.0276278276</c:v>
                </c:pt>
                <c:pt idx="226">
                  <c:v>4443195.3013064247</c:v>
                </c:pt>
                <c:pt idx="227">
                  <c:v>4495014.6034560855</c:v>
                </c:pt>
                <c:pt idx="228">
                  <c:v>4545960.5640933756</c:v>
                </c:pt>
                <c:pt idx="229">
                  <c:v>4673285.8701897217</c:v>
                </c:pt>
                <c:pt idx="230">
                  <c:v>4802875.6932435036</c:v>
                </c:pt>
                <c:pt idx="231">
                  <c:v>4869888.2766829254</c:v>
                </c:pt>
                <c:pt idx="232">
                  <c:v>4965306.8979037842</c:v>
                </c:pt>
                <c:pt idx="233">
                  <c:v>4879213.3135340391</c:v>
                </c:pt>
                <c:pt idx="234">
                  <c:v>4860811.6275320053</c:v>
                </c:pt>
                <c:pt idx="235">
                  <c:v>5001987.2724745329</c:v>
                </c:pt>
                <c:pt idx="236">
                  <c:v>5043821.7673767898</c:v>
                </c:pt>
                <c:pt idx="237">
                  <c:v>4981873.2328580283</c:v>
                </c:pt>
                <c:pt idx="238">
                  <c:v>4899999.2835722603</c:v>
                </c:pt>
                <c:pt idx="239">
                  <c:v>4924703.8037657999</c:v>
                </c:pt>
                <c:pt idx="240">
                  <c:v>4909290.7615283001</c:v>
                </c:pt>
                <c:pt idx="241">
                  <c:v>5030961.6251670532</c:v>
                </c:pt>
                <c:pt idx="242">
                  <c:v>5105800.9303906588</c:v>
                </c:pt>
                <c:pt idx="243">
                  <c:v>5234281.4039456574</c:v>
                </c:pt>
                <c:pt idx="244">
                  <c:v>5199002.1968522929</c:v>
                </c:pt>
                <c:pt idx="245">
                  <c:v>5228073.7485708222</c:v>
                </c:pt>
                <c:pt idx="246">
                  <c:v>5107849.3259586366</c:v>
                </c:pt>
                <c:pt idx="247">
                  <c:v>5103443.6939991564</c:v>
                </c:pt>
                <c:pt idx="248">
                  <c:v>5115040.3443527939</c:v>
                </c:pt>
                <c:pt idx="249">
                  <c:v>5053580.988636517</c:v>
                </c:pt>
                <c:pt idx="250">
                  <c:v>5189054.7872008914</c:v>
                </c:pt>
                <c:pt idx="251">
                  <c:v>5259484.3758907383</c:v>
                </c:pt>
                <c:pt idx="252">
                  <c:v>5218995.7060198737</c:v>
                </c:pt>
                <c:pt idx="253">
                  <c:v>5113260.6233580234</c:v>
                </c:pt>
                <c:pt idx="254">
                  <c:v>5166111.3328711586</c:v>
                </c:pt>
                <c:pt idx="255">
                  <c:v>5017014.9433112796</c:v>
                </c:pt>
                <c:pt idx="256">
                  <c:v>5011974.3652437106</c:v>
                </c:pt>
                <c:pt idx="257">
                  <c:v>5015731.4976046123</c:v>
                </c:pt>
                <c:pt idx="258">
                  <c:v>5069501.2523452062</c:v>
                </c:pt>
                <c:pt idx="259">
                  <c:v>5071579.8997889487</c:v>
                </c:pt>
                <c:pt idx="260">
                  <c:v>5291980.3066438576</c:v>
                </c:pt>
                <c:pt idx="261">
                  <c:v>5338511.3767937645</c:v>
                </c:pt>
                <c:pt idx="262">
                  <c:v>5390424.9662141902</c:v>
                </c:pt>
                <c:pt idx="263">
                  <c:v>5533265.7124014245</c:v>
                </c:pt>
                <c:pt idx="264">
                  <c:v>5556057.7022516467</c:v>
                </c:pt>
                <c:pt idx="265">
                  <c:v>5574792.2298206519</c:v>
                </c:pt>
                <c:pt idx="266">
                  <c:v>5606563.8657942237</c:v>
                </c:pt>
                <c:pt idx="267">
                  <c:v>5697809.3681911547</c:v>
                </c:pt>
                <c:pt idx="268">
                  <c:v>5698527.9165910585</c:v>
                </c:pt>
                <c:pt idx="269">
                  <c:v>5687258.8133156234</c:v>
                </c:pt>
                <c:pt idx="270">
                  <c:v>5616963.0218586354</c:v>
                </c:pt>
                <c:pt idx="271">
                  <c:v>5791850.2410825659</c:v>
                </c:pt>
                <c:pt idx="272">
                  <c:v>5782745.9422609555</c:v>
                </c:pt>
                <c:pt idx="273">
                  <c:v>5615895.1998337703</c:v>
                </c:pt>
                <c:pt idx="274">
                  <c:v>5586384.3006328577</c:v>
                </c:pt>
                <c:pt idx="275">
                  <c:v>5600643.9256303255</c:v>
                </c:pt>
                <c:pt idx="276">
                  <c:v>5547025.8289714362</c:v>
                </c:pt>
                <c:pt idx="277">
                  <c:v>5623229.6185286446</c:v>
                </c:pt>
                <c:pt idx="278">
                  <c:v>5708081.4924484929</c:v>
                </c:pt>
                <c:pt idx="279">
                  <c:v>5752327.0209597507</c:v>
                </c:pt>
                <c:pt idx="280">
                  <c:v>5700179.5162171638</c:v>
                </c:pt>
                <c:pt idx="281">
                  <c:v>5641268.4138172893</c:v>
                </c:pt>
                <c:pt idx="282">
                  <c:v>5690092.998226854</c:v>
                </c:pt>
                <c:pt idx="283">
                  <c:v>5658912.5761123747</c:v>
                </c:pt>
                <c:pt idx="284">
                  <c:v>5649576.4754097005</c:v>
                </c:pt>
                <c:pt idx="285">
                  <c:v>5754242.9454527842</c:v>
                </c:pt>
                <c:pt idx="286">
                  <c:v>5717456.0987164835</c:v>
                </c:pt>
                <c:pt idx="287">
                  <c:v>5712591.4339552149</c:v>
                </c:pt>
                <c:pt idx="288">
                  <c:v>5794113.0753329983</c:v>
                </c:pt>
                <c:pt idx="289">
                  <c:v>5684766.4476898992</c:v>
                </c:pt>
                <c:pt idx="290">
                  <c:v>5681976.5347011425</c:v>
                </c:pt>
                <c:pt idx="291">
                  <c:v>5722474.9037710363</c:v>
                </c:pt>
                <c:pt idx="292">
                  <c:v>5711946.1148942262</c:v>
                </c:pt>
                <c:pt idx="293">
                  <c:v>5663448.620849112</c:v>
                </c:pt>
                <c:pt idx="294">
                  <c:v>5708293.8658630056</c:v>
                </c:pt>
                <c:pt idx="295">
                  <c:v>5766642.5807396909</c:v>
                </c:pt>
                <c:pt idx="296">
                  <c:v>5734681.9459112426</c:v>
                </c:pt>
                <c:pt idx="297">
                  <c:v>5802327.5648890948</c:v>
                </c:pt>
                <c:pt idx="298">
                  <c:v>5798980.29801891</c:v>
                </c:pt>
                <c:pt idx="299">
                  <c:v>5670080.1188018406</c:v>
                </c:pt>
                <c:pt idx="300">
                  <c:v>5660992.3002249682</c:v>
                </c:pt>
                <c:pt idx="301">
                  <c:v>5674914.5733777033</c:v>
                </c:pt>
                <c:pt idx="302">
                  <c:v>5596958.3599405838</c:v>
                </c:pt>
                <c:pt idx="303">
                  <c:v>5482458.9671798022</c:v>
                </c:pt>
                <c:pt idx="304">
                  <c:v>5477200.930363765</c:v>
                </c:pt>
                <c:pt idx="305">
                  <c:v>5444855.8690367509</c:v>
                </c:pt>
                <c:pt idx="306">
                  <c:v>5448835.7942688018</c:v>
                </c:pt>
                <c:pt idx="307">
                  <c:v>5346920.8269482134</c:v>
                </c:pt>
                <c:pt idx="308">
                  <c:v>5328817.9567871559</c:v>
                </c:pt>
                <c:pt idx="309">
                  <c:v>5337727.163387876</c:v>
                </c:pt>
                <c:pt idx="310">
                  <c:v>5291672.0101467948</c:v>
                </c:pt>
                <c:pt idx="311">
                  <c:v>5272770.7403971842</c:v>
                </c:pt>
                <c:pt idx="312">
                  <c:v>5370651.8744835211</c:v>
                </c:pt>
                <c:pt idx="313">
                  <c:v>5365316.3015683424</c:v>
                </c:pt>
                <c:pt idx="314">
                  <c:v>5365793.8553115651</c:v>
                </c:pt>
                <c:pt idx="315">
                  <c:v>5392867.617198538</c:v>
                </c:pt>
                <c:pt idx="316">
                  <c:v>5446643.4908721438</c:v>
                </c:pt>
                <c:pt idx="317">
                  <c:v>5448712.4610452056</c:v>
                </c:pt>
                <c:pt idx="318">
                  <c:v>5436601.1960367477</c:v>
                </c:pt>
                <c:pt idx="319">
                  <c:v>5435088.762589098</c:v>
                </c:pt>
                <c:pt idx="320">
                  <c:v>5481372.0961916111</c:v>
                </c:pt>
                <c:pt idx="321">
                  <c:v>5387940.0915092165</c:v>
                </c:pt>
                <c:pt idx="322">
                  <c:v>5396130.2041323157</c:v>
                </c:pt>
                <c:pt idx="323">
                  <c:v>5465549.5105190175</c:v>
                </c:pt>
                <c:pt idx="324">
                  <c:v>5465072.0726556405</c:v>
                </c:pt>
                <c:pt idx="325">
                  <c:v>5327530.5836371602</c:v>
                </c:pt>
                <c:pt idx="326">
                  <c:v>5303374.1061098212</c:v>
                </c:pt>
                <c:pt idx="327">
                  <c:v>5300907.6979749147</c:v>
                </c:pt>
                <c:pt idx="328">
                  <c:v>5269314.6924059056</c:v>
                </c:pt>
                <c:pt idx="329">
                  <c:v>5222656.4171418985</c:v>
                </c:pt>
                <c:pt idx="330">
                  <c:v>5181612.7780563431</c:v>
                </c:pt>
                <c:pt idx="331">
                  <c:v>5099601.8318106709</c:v>
                </c:pt>
                <c:pt idx="332">
                  <c:v>5074649.2604986336</c:v>
                </c:pt>
                <c:pt idx="333">
                  <c:v>5091480.6167593896</c:v>
                </c:pt>
                <c:pt idx="334">
                  <c:v>5028104.3560848283</c:v>
                </c:pt>
                <c:pt idx="335">
                  <c:v>4986984.7255176213</c:v>
                </c:pt>
                <c:pt idx="336">
                  <c:v>5006586.5239291461</c:v>
                </c:pt>
                <c:pt idx="337">
                  <c:v>5016357.336344705</c:v>
                </c:pt>
                <c:pt idx="338">
                  <c:v>5106351.2683539344</c:v>
                </c:pt>
                <c:pt idx="339">
                  <c:v>5087474.3819029611</c:v>
                </c:pt>
                <c:pt idx="340">
                  <c:v>4984518.3946705395</c:v>
                </c:pt>
                <c:pt idx="341">
                  <c:v>4987458.4806912458</c:v>
                </c:pt>
                <c:pt idx="342">
                  <c:v>4997066.9297270318</c:v>
                </c:pt>
                <c:pt idx="343">
                  <c:v>4955883.3946591066</c:v>
                </c:pt>
                <c:pt idx="344">
                  <c:v>4874544.9642243572</c:v>
                </c:pt>
                <c:pt idx="345">
                  <c:v>4897062.7870851085</c:v>
                </c:pt>
                <c:pt idx="346">
                  <c:v>4882816.8340842202</c:v>
                </c:pt>
                <c:pt idx="347">
                  <c:v>4917185.7219221471</c:v>
                </c:pt>
                <c:pt idx="348">
                  <c:v>5045971.4770910917</c:v>
                </c:pt>
                <c:pt idx="349">
                  <c:v>5085615.5758822588</c:v>
                </c:pt>
                <c:pt idx="350">
                  <c:v>5044859.2894813819</c:v>
                </c:pt>
                <c:pt idx="351">
                  <c:v>5240023.7579967557</c:v>
                </c:pt>
                <c:pt idx="352">
                  <c:v>5243594.5809364608</c:v>
                </c:pt>
                <c:pt idx="353">
                  <c:v>5332221.7113811718</c:v>
                </c:pt>
                <c:pt idx="354">
                  <c:v>5439161.2304705027</c:v>
                </c:pt>
                <c:pt idx="355">
                  <c:v>5485148.9504719768</c:v>
                </c:pt>
                <c:pt idx="356">
                  <c:v>5428199.2408333514</c:v>
                </c:pt>
                <c:pt idx="357">
                  <c:v>5426929.5794306863</c:v>
                </c:pt>
                <c:pt idx="358">
                  <c:v>5374468.1075007375</c:v>
                </c:pt>
                <c:pt idx="359">
                  <c:v>5430349.8824455785</c:v>
                </c:pt>
                <c:pt idx="360">
                  <c:v>5446668.6704489654</c:v>
                </c:pt>
                <c:pt idx="361">
                  <c:v>5385314.8616408603</c:v>
                </c:pt>
                <c:pt idx="362">
                  <c:v>5306118.2151836678</c:v>
                </c:pt>
                <c:pt idx="363">
                  <c:v>5319269.4346447019</c:v>
                </c:pt>
                <c:pt idx="364">
                  <c:v>5282495.7429801971</c:v>
                </c:pt>
                <c:pt idx="365">
                  <c:v>5273366.0206099227</c:v>
                </c:pt>
                <c:pt idx="366">
                  <c:v>5183528.5153148547</c:v>
                </c:pt>
                <c:pt idx="367">
                  <c:v>5151787.4132460933</c:v>
                </c:pt>
                <c:pt idx="368">
                  <c:v>5154958.7198486952</c:v>
                </c:pt>
                <c:pt idx="369">
                  <c:v>5112993.5495277243</c:v>
                </c:pt>
                <c:pt idx="370">
                  <c:v>5076063.2507937066</c:v>
                </c:pt>
                <c:pt idx="371">
                  <c:v>4953338.2901961477</c:v>
                </c:pt>
                <c:pt idx="372">
                  <c:v>4875673.6217872696</c:v>
                </c:pt>
                <c:pt idx="373">
                  <c:v>4862894.5911824172</c:v>
                </c:pt>
                <c:pt idx="374">
                  <c:v>4899222.1471664095</c:v>
                </c:pt>
                <c:pt idx="375">
                  <c:v>4866135.8282441357</c:v>
                </c:pt>
                <c:pt idx="376">
                  <c:v>4795958.5967321666</c:v>
                </c:pt>
                <c:pt idx="377">
                  <c:v>4783578.6457686732</c:v>
                </c:pt>
                <c:pt idx="378">
                  <c:v>4721115.0998336533</c:v>
                </c:pt>
                <c:pt idx="379">
                  <c:v>4686914.3455815362</c:v>
                </c:pt>
                <c:pt idx="380">
                  <c:v>4540009.9065421326</c:v>
                </c:pt>
                <c:pt idx="381">
                  <c:v>4563158.5597894378</c:v>
                </c:pt>
                <c:pt idx="382">
                  <c:v>4616860.0723440694</c:v>
                </c:pt>
                <c:pt idx="383">
                  <c:v>4526726.4914012626</c:v>
                </c:pt>
                <c:pt idx="384">
                  <c:v>4422110.4220381696</c:v>
                </c:pt>
                <c:pt idx="385">
                  <c:v>4409187.7993117459</c:v>
                </c:pt>
                <c:pt idx="386">
                  <c:v>4404435.4093218017</c:v>
                </c:pt>
                <c:pt idx="387">
                  <c:v>4410447.7513619922</c:v>
                </c:pt>
                <c:pt idx="388">
                  <c:v>4355724.1855449518</c:v>
                </c:pt>
                <c:pt idx="389">
                  <c:v>4336843.8245837083</c:v>
                </c:pt>
                <c:pt idx="390">
                  <c:v>4369805.7942423755</c:v>
                </c:pt>
                <c:pt idx="391">
                  <c:v>4383793.7367326273</c:v>
                </c:pt>
                <c:pt idx="392">
                  <c:v>4385851.261450069</c:v>
                </c:pt>
                <c:pt idx="393">
                  <c:v>4368641.0925554475</c:v>
                </c:pt>
                <c:pt idx="394">
                  <c:v>4359925.5171783017</c:v>
                </c:pt>
                <c:pt idx="395">
                  <c:v>4359450.5711348206</c:v>
                </c:pt>
                <c:pt idx="396">
                  <c:v>4353827.0569321746</c:v>
                </c:pt>
                <c:pt idx="397">
                  <c:v>4335822.080744083</c:v>
                </c:pt>
                <c:pt idx="398">
                  <c:v>4300774.5080213482</c:v>
                </c:pt>
                <c:pt idx="399">
                  <c:v>4224675.2322607832</c:v>
                </c:pt>
                <c:pt idx="400">
                  <c:v>4183721.5691628964</c:v>
                </c:pt>
                <c:pt idx="401">
                  <c:v>4078263.5410880614</c:v>
                </c:pt>
                <c:pt idx="402">
                  <c:v>4086324.6025682781</c:v>
                </c:pt>
                <c:pt idx="403">
                  <c:v>4110696.1569186156</c:v>
                </c:pt>
                <c:pt idx="404">
                  <c:v>4156010.8810224198</c:v>
                </c:pt>
                <c:pt idx="405">
                  <c:v>4191925.6921871537</c:v>
                </c:pt>
                <c:pt idx="406">
                  <c:v>4192716.6066424707</c:v>
                </c:pt>
                <c:pt idx="407">
                  <c:v>4297854.4123604558</c:v>
                </c:pt>
                <c:pt idx="408">
                  <c:v>4357300.7477605799</c:v>
                </c:pt>
                <c:pt idx="409">
                  <c:v>4551220.7654361278</c:v>
                </c:pt>
                <c:pt idx="410">
                  <c:v>4576270.8183495672</c:v>
                </c:pt>
                <c:pt idx="411">
                  <c:v>4569393.5455871252</c:v>
                </c:pt>
                <c:pt idx="412">
                  <c:v>4552141.2728377338</c:v>
                </c:pt>
                <c:pt idx="413">
                  <c:v>4511597.8333799755</c:v>
                </c:pt>
                <c:pt idx="414">
                  <c:v>4474957.9505373025</c:v>
                </c:pt>
                <c:pt idx="415">
                  <c:v>4461035.2502136296</c:v>
                </c:pt>
                <c:pt idx="416">
                  <c:v>4448300.8389406782</c:v>
                </c:pt>
                <c:pt idx="417">
                  <c:v>4386183.7198981717</c:v>
                </c:pt>
                <c:pt idx="418">
                  <c:v>4419541.8813882163</c:v>
                </c:pt>
                <c:pt idx="419">
                  <c:v>4423409.8441658178</c:v>
                </c:pt>
                <c:pt idx="420">
                  <c:v>4421830.111337997</c:v>
                </c:pt>
                <c:pt idx="421">
                  <c:v>4488296.761519826</c:v>
                </c:pt>
                <c:pt idx="422">
                  <c:v>4481263.4843496848</c:v>
                </c:pt>
                <c:pt idx="423">
                  <c:v>4459495.7102085697</c:v>
                </c:pt>
                <c:pt idx="424">
                  <c:v>4455308.7237870153</c:v>
                </c:pt>
                <c:pt idx="425">
                  <c:v>4465955.9470185768</c:v>
                </c:pt>
                <c:pt idx="426">
                  <c:v>4438233.2362589473</c:v>
                </c:pt>
                <c:pt idx="427">
                  <c:v>4402796.6279815258</c:v>
                </c:pt>
                <c:pt idx="428">
                  <c:v>4380235.793283998</c:v>
                </c:pt>
                <c:pt idx="429">
                  <c:v>4326532.7847076794</c:v>
                </c:pt>
                <c:pt idx="430">
                  <c:v>4314357.1640624208</c:v>
                </c:pt>
                <c:pt idx="431">
                  <c:v>4254893.9004174797</c:v>
                </c:pt>
                <c:pt idx="432">
                  <c:v>4147529.6043869881</c:v>
                </c:pt>
                <c:pt idx="433">
                  <c:v>4208944.2761102524</c:v>
                </c:pt>
                <c:pt idx="434">
                  <c:v>4342525.9254852021</c:v>
                </c:pt>
                <c:pt idx="435">
                  <c:v>4402368.6828482402</c:v>
                </c:pt>
                <c:pt idx="436">
                  <c:v>4339061.8726239298</c:v>
                </c:pt>
                <c:pt idx="437">
                  <c:v>4406895.9364446383</c:v>
                </c:pt>
                <c:pt idx="438">
                  <c:v>4482642.2411467433</c:v>
                </c:pt>
                <c:pt idx="439">
                  <c:v>4414007.1434976291</c:v>
                </c:pt>
                <c:pt idx="440">
                  <c:v>4368050.5974071119</c:v>
                </c:pt>
                <c:pt idx="441">
                  <c:v>4484478.6974338591</c:v>
                </c:pt>
                <c:pt idx="442">
                  <c:v>4618453.3230440868</c:v>
                </c:pt>
                <c:pt idx="443">
                  <c:v>4613331.2077064086</c:v>
                </c:pt>
                <c:pt idx="444">
                  <c:v>4582909.2742612604</c:v>
                </c:pt>
                <c:pt idx="445">
                  <c:v>4736252.52522125</c:v>
                </c:pt>
                <c:pt idx="446">
                  <c:v>4576801.6403075717</c:v>
                </c:pt>
                <c:pt idx="447">
                  <c:v>4496889.782791473</c:v>
                </c:pt>
                <c:pt idx="448">
                  <c:v>4569528.1765150921</c:v>
                </c:pt>
                <c:pt idx="449">
                  <c:v>4639766.3595430879</c:v>
                </c:pt>
                <c:pt idx="450">
                  <c:v>4701709.4629681371</c:v>
                </c:pt>
                <c:pt idx="451">
                  <c:v>4884386.7265604679</c:v>
                </c:pt>
                <c:pt idx="452">
                  <c:v>5099199.8834332572</c:v>
                </c:pt>
                <c:pt idx="453">
                  <c:v>5093623.5104491785</c:v>
                </c:pt>
                <c:pt idx="454">
                  <c:v>5172140.6937190276</c:v>
                </c:pt>
                <c:pt idx="455">
                  <c:v>5034138.7642411636</c:v>
                </c:pt>
                <c:pt idx="456">
                  <c:v>5035550.8428802751</c:v>
                </c:pt>
                <c:pt idx="457">
                  <c:v>5276077.623176476</c:v>
                </c:pt>
                <c:pt idx="458">
                  <c:v>5360357.3343082992</c:v>
                </c:pt>
                <c:pt idx="459">
                  <c:v>5308307.3583584009</c:v>
                </c:pt>
                <c:pt idx="460">
                  <c:v>5195533.9552735174</c:v>
                </c:pt>
                <c:pt idx="461">
                  <c:v>5103454.8898128681</c:v>
                </c:pt>
                <c:pt idx="462">
                  <c:v>5066743.470296572</c:v>
                </c:pt>
                <c:pt idx="463">
                  <c:v>4966438.4019498341</c:v>
                </c:pt>
                <c:pt idx="464">
                  <c:v>4814887.7004846493</c:v>
                </c:pt>
                <c:pt idx="465">
                  <c:v>4675679.6973154163</c:v>
                </c:pt>
                <c:pt idx="466">
                  <c:v>4422074.476186255</c:v>
                </c:pt>
                <c:pt idx="467">
                  <c:v>4425276.3033037987</c:v>
                </c:pt>
                <c:pt idx="468">
                  <c:v>4623420.7643423649</c:v>
                </c:pt>
                <c:pt idx="469">
                  <c:v>4667694.0944316117</c:v>
                </c:pt>
                <c:pt idx="470">
                  <c:v>4551618.9705589926</c:v>
                </c:pt>
                <c:pt idx="471">
                  <c:v>4596645.6719925869</c:v>
                </c:pt>
                <c:pt idx="472">
                  <c:v>4727695.0547714597</c:v>
                </c:pt>
                <c:pt idx="473">
                  <c:v>4693414.6934392629</c:v>
                </c:pt>
                <c:pt idx="474">
                  <c:v>4642766.9700231394</c:v>
                </c:pt>
                <c:pt idx="475">
                  <c:v>4653592.997337874</c:v>
                </c:pt>
                <c:pt idx="476">
                  <c:v>4614362.2466273801</c:v>
                </c:pt>
                <c:pt idx="477">
                  <c:v>4574502.3413524209</c:v>
                </c:pt>
                <c:pt idx="478">
                  <c:v>4566151.9300101902</c:v>
                </c:pt>
                <c:pt idx="479">
                  <c:v>4702643.9639592208</c:v>
                </c:pt>
                <c:pt idx="480">
                  <c:v>4902526.8847603044</c:v>
                </c:pt>
                <c:pt idx="481">
                  <c:v>4790609.6285010455</c:v>
                </c:pt>
                <c:pt idx="482">
                  <c:v>5051996.2686549006</c:v>
                </c:pt>
                <c:pt idx="483">
                  <c:v>5197121.7508498458</c:v>
                </c:pt>
                <c:pt idx="484">
                  <c:v>5170322.7665035315</c:v>
                </c:pt>
                <c:pt idx="485">
                  <c:v>5128897.2397028692</c:v>
                </c:pt>
                <c:pt idx="486">
                  <c:v>5046656.4253250221</c:v>
                </c:pt>
                <c:pt idx="487">
                  <c:v>5027898.3479672326</c:v>
                </c:pt>
                <c:pt idx="488">
                  <c:v>5139228.4830880128</c:v>
                </c:pt>
                <c:pt idx="489">
                  <c:v>5107128.1659466466</c:v>
                </c:pt>
                <c:pt idx="490">
                  <c:v>5189641.5463997601</c:v>
                </c:pt>
                <c:pt idx="491">
                  <c:v>5453683.7572424533</c:v>
                </c:pt>
                <c:pt idx="492">
                  <c:v>5378082.2905777097</c:v>
                </c:pt>
                <c:pt idx="493">
                  <c:v>5378702.6894006701</c:v>
                </c:pt>
                <c:pt idx="494">
                  <c:v>5357800.0124903293</c:v>
                </c:pt>
                <c:pt idx="495">
                  <c:v>5403439.3341187732</c:v>
                </c:pt>
                <c:pt idx="496">
                  <c:v>5585978.0154431621</c:v>
                </c:pt>
                <c:pt idx="497">
                  <c:v>5763788.1510164961</c:v>
                </c:pt>
                <c:pt idx="498">
                  <c:v>5903160.8847476151</c:v>
                </c:pt>
                <c:pt idx="499">
                  <c:v>5811373.3676946107</c:v>
                </c:pt>
                <c:pt idx="500">
                  <c:v>5824600.1137979189</c:v>
                </c:pt>
                <c:pt idx="501">
                  <c:v>5984989.7073441315</c:v>
                </c:pt>
                <c:pt idx="502">
                  <c:v>6005236.4380376944</c:v>
                </c:pt>
                <c:pt idx="503">
                  <c:v>6130786.5573615665</c:v>
                </c:pt>
                <c:pt idx="504">
                  <c:v>6196601.6109067872</c:v>
                </c:pt>
                <c:pt idx="505">
                  <c:v>6304843.6207806962</c:v>
                </c:pt>
                <c:pt idx="506">
                  <c:v>6541076.5358044514</c:v>
                </c:pt>
                <c:pt idx="507">
                  <c:v>6519700.7027705479</c:v>
                </c:pt>
                <c:pt idx="508">
                  <c:v>6314142.7298578219</c:v>
                </c:pt>
                <c:pt idx="509">
                  <c:v>6218754.6469501555</c:v>
                </c:pt>
                <c:pt idx="510">
                  <c:v>6532253.9404703602</c:v>
                </c:pt>
                <c:pt idx="511">
                  <c:v>6588429.3574682707</c:v>
                </c:pt>
                <c:pt idx="512">
                  <c:v>6760878.874337554</c:v>
                </c:pt>
                <c:pt idx="513">
                  <c:v>7032324.2326294091</c:v>
                </c:pt>
                <c:pt idx="514">
                  <c:v>6973801.8285125522</c:v>
                </c:pt>
                <c:pt idx="515">
                  <c:v>6948316.7100814339</c:v>
                </c:pt>
                <c:pt idx="516">
                  <c:v>6993496.1797333108</c:v>
                </c:pt>
                <c:pt idx="517">
                  <c:v>6853820.9204438021</c:v>
                </c:pt>
                <c:pt idx="518">
                  <c:v>6906563.8448941801</c:v>
                </c:pt>
                <c:pt idx="519">
                  <c:v>7085036.3851063196</c:v>
                </c:pt>
                <c:pt idx="520">
                  <c:v>7295140.7031209162</c:v>
                </c:pt>
                <c:pt idx="521">
                  <c:v>7368086.5880811717</c:v>
                </c:pt>
                <c:pt idx="522">
                  <c:v>7476098.194948094</c:v>
                </c:pt>
                <c:pt idx="523">
                  <c:v>7875035.9782231739</c:v>
                </c:pt>
                <c:pt idx="524">
                  <c:v>7443284.855350391</c:v>
                </c:pt>
                <c:pt idx="525">
                  <c:v>6997031.7320887754</c:v>
                </c:pt>
                <c:pt idx="526">
                  <c:v>7005838.2807605248</c:v>
                </c:pt>
                <c:pt idx="527">
                  <c:v>6902787.2537390627</c:v>
                </c:pt>
                <c:pt idx="528">
                  <c:v>6588820.4825365953</c:v>
                </c:pt>
                <c:pt idx="529">
                  <c:v>6825088.2918897998</c:v>
                </c:pt>
                <c:pt idx="530">
                  <c:v>6921091.6508548614</c:v>
                </c:pt>
                <c:pt idx="531">
                  <c:v>7231791.6513655167</c:v>
                </c:pt>
                <c:pt idx="532">
                  <c:v>7278781.4220273048</c:v>
                </c:pt>
                <c:pt idx="533">
                  <c:v>7409700.8738234751</c:v>
                </c:pt>
                <c:pt idx="534">
                  <c:v>7743614.1252357578</c:v>
                </c:pt>
                <c:pt idx="535">
                  <c:v>7805261.4380161418</c:v>
                </c:pt>
                <c:pt idx="536">
                  <c:v>7734503.0009793304</c:v>
                </c:pt>
                <c:pt idx="537">
                  <c:v>7631640.5726798763</c:v>
                </c:pt>
                <c:pt idx="538">
                  <c:v>7408734.7268829774</c:v>
                </c:pt>
                <c:pt idx="539">
                  <c:v>7545216.6708787559</c:v>
                </c:pt>
                <c:pt idx="540">
                  <c:v>7639114.8554823454</c:v>
                </c:pt>
                <c:pt idx="541">
                  <c:v>7596906.7364900531</c:v>
                </c:pt>
                <c:pt idx="542">
                  <c:v>7694188.7177573778</c:v>
                </c:pt>
                <c:pt idx="543">
                  <c:v>7813723.6644801321</c:v>
                </c:pt>
                <c:pt idx="544">
                  <c:v>7785082.4902037466</c:v>
                </c:pt>
                <c:pt idx="545">
                  <c:v>7455336.6059368178</c:v>
                </c:pt>
                <c:pt idx="546">
                  <c:v>7466372.4743184214</c:v>
                </c:pt>
                <c:pt idx="547">
                  <c:v>7421605.4269192712</c:v>
                </c:pt>
                <c:pt idx="548">
                  <c:v>7445862.1672227485</c:v>
                </c:pt>
                <c:pt idx="549">
                  <c:v>7532939.5252971612</c:v>
                </c:pt>
                <c:pt idx="550">
                  <c:v>7631526.4460835066</c:v>
                </c:pt>
                <c:pt idx="551">
                  <c:v>7440058.3702718019</c:v>
                </c:pt>
                <c:pt idx="552">
                  <c:v>7353532.623454486</c:v>
                </c:pt>
                <c:pt idx="553">
                  <c:v>7350334.7732261522</c:v>
                </c:pt>
                <c:pt idx="554">
                  <c:v>7371921.8982407777</c:v>
                </c:pt>
                <c:pt idx="555">
                  <c:v>7250192.2387487516</c:v>
                </c:pt>
                <c:pt idx="556">
                  <c:v>7075326.275471488</c:v>
                </c:pt>
                <c:pt idx="557">
                  <c:v>7036337.3571880357</c:v>
                </c:pt>
                <c:pt idx="558">
                  <c:v>7067085.8173446413</c:v>
                </c:pt>
                <c:pt idx="559">
                  <c:v>7100561.010254425</c:v>
                </c:pt>
                <c:pt idx="560">
                  <c:v>7079377.3455842761</c:v>
                </c:pt>
                <c:pt idx="561">
                  <c:v>7098676.9448098056</c:v>
                </c:pt>
                <c:pt idx="562">
                  <c:v>7108941.1382700671</c:v>
                </c:pt>
                <c:pt idx="563">
                  <c:v>7187859.1438326472</c:v>
                </c:pt>
                <c:pt idx="564">
                  <c:v>7222393.0544217657</c:v>
                </c:pt>
                <c:pt idx="565">
                  <c:v>7196326.5590037564</c:v>
                </c:pt>
                <c:pt idx="566">
                  <c:v>7103830.0737777296</c:v>
                </c:pt>
                <c:pt idx="567">
                  <c:v>7010794.0569420923</c:v>
                </c:pt>
                <c:pt idx="568">
                  <c:v>6879885.1423485689</c:v>
                </c:pt>
                <c:pt idx="569">
                  <c:v>6659644.4857910722</c:v>
                </c:pt>
                <c:pt idx="570">
                  <c:v>6638250.2819175888</c:v>
                </c:pt>
                <c:pt idx="571">
                  <c:v>6406043.6931135803</c:v>
                </c:pt>
                <c:pt idx="572">
                  <c:v>6251191.9723672383</c:v>
                </c:pt>
                <c:pt idx="573">
                  <c:v>6484559.5427543949</c:v>
                </c:pt>
                <c:pt idx="574">
                  <c:v>6561660.593607273</c:v>
                </c:pt>
                <c:pt idx="575">
                  <c:v>6432375.0641445285</c:v>
                </c:pt>
                <c:pt idx="576">
                  <c:v>6510351.5142756235</c:v>
                </c:pt>
                <c:pt idx="577">
                  <c:v>6646463.4742980525</c:v>
                </c:pt>
                <c:pt idx="578">
                  <c:v>6654271.3840659149</c:v>
                </c:pt>
                <c:pt idx="579">
                  <c:v>6650401.9377986165</c:v>
                </c:pt>
                <c:pt idx="580">
                  <c:v>6618697.2732499419</c:v>
                </c:pt>
                <c:pt idx="581">
                  <c:v>6452180.383187226</c:v>
                </c:pt>
                <c:pt idx="582">
                  <c:v>6465435.984041905</c:v>
                </c:pt>
                <c:pt idx="583">
                  <c:v>6508963.7514131153</c:v>
                </c:pt>
                <c:pt idx="584">
                  <c:v>6602833.9871231336</c:v>
                </c:pt>
                <c:pt idx="585">
                  <c:v>6608214.6216992242</c:v>
                </c:pt>
                <c:pt idx="586">
                  <c:v>6714705.2090517227</c:v>
                </c:pt>
                <c:pt idx="587">
                  <c:v>6643374.4651021082</c:v>
                </c:pt>
                <c:pt idx="588">
                  <c:v>6603383.3284479165</c:v>
                </c:pt>
                <c:pt idx="589">
                  <c:v>6449630.1077363901</c:v>
                </c:pt>
                <c:pt idx="590">
                  <c:v>6455310.9665711857</c:v>
                </c:pt>
                <c:pt idx="591">
                  <c:v>6489095.2271515625</c:v>
                </c:pt>
                <c:pt idx="592">
                  <c:v>6376812.8376834225</c:v>
                </c:pt>
                <c:pt idx="593">
                  <c:v>6356551.2636297774</c:v>
                </c:pt>
                <c:pt idx="594">
                  <c:v>6254206.3472608197</c:v>
                </c:pt>
                <c:pt idx="595">
                  <c:v>6238125.5672181351</c:v>
                </c:pt>
                <c:pt idx="596">
                  <c:v>6254089.4394704551</c:v>
                </c:pt>
                <c:pt idx="597">
                  <c:v>6179328.9123607548</c:v>
                </c:pt>
                <c:pt idx="598">
                  <c:v>6217539.6981808459</c:v>
                </c:pt>
                <c:pt idx="599">
                  <c:v>6351819.4374712799</c:v>
                </c:pt>
                <c:pt idx="600">
                  <c:v>6588481.1822451884</c:v>
                </c:pt>
                <c:pt idx="601">
                  <c:v>6659986.9978963798</c:v>
                </c:pt>
                <c:pt idx="602">
                  <c:v>6694706.744007811</c:v>
                </c:pt>
                <c:pt idx="603">
                  <c:v>6826510.8743357239</c:v>
                </c:pt>
                <c:pt idx="604">
                  <c:v>6838907.7350147534</c:v>
                </c:pt>
                <c:pt idx="605">
                  <c:v>6804091.7056679167</c:v>
                </c:pt>
                <c:pt idx="606">
                  <c:v>6876862.6287625683</c:v>
                </c:pt>
                <c:pt idx="607">
                  <c:v>6987333.0764470948</c:v>
                </c:pt>
                <c:pt idx="608">
                  <c:v>6915328.2560710339</c:v>
                </c:pt>
                <c:pt idx="609">
                  <c:v>6919336.0242935186</c:v>
                </c:pt>
                <c:pt idx="610">
                  <c:v>6913206.4561820971</c:v>
                </c:pt>
                <c:pt idx="611">
                  <c:v>6938725.6658748109</c:v>
                </c:pt>
                <c:pt idx="612">
                  <c:v>6933958.7322127689</c:v>
                </c:pt>
                <c:pt idx="613">
                  <c:v>6939553.8054236602</c:v>
                </c:pt>
                <c:pt idx="614">
                  <c:v>6924636.7859404227</c:v>
                </c:pt>
                <c:pt idx="615">
                  <c:v>6879941.2375287423</c:v>
                </c:pt>
                <c:pt idx="616">
                  <c:v>6815346.7977629742</c:v>
                </c:pt>
                <c:pt idx="617">
                  <c:v>6800809.4855824457</c:v>
                </c:pt>
                <c:pt idx="618">
                  <c:v>6768360.7159554269</c:v>
                </c:pt>
                <c:pt idx="619">
                  <c:v>6771536.5751363663</c:v>
                </c:pt>
                <c:pt idx="620">
                  <c:v>6826300.0358794043</c:v>
                </c:pt>
                <c:pt idx="621">
                  <c:v>6782140.2831259388</c:v>
                </c:pt>
                <c:pt idx="622">
                  <c:v>6752960.2886359664</c:v>
                </c:pt>
                <c:pt idx="623">
                  <c:v>6762482.7849692125</c:v>
                </c:pt>
                <c:pt idx="624">
                  <c:v>6766867.821921912</c:v>
                </c:pt>
                <c:pt idx="625">
                  <c:v>6709602.2403391013</c:v>
                </c:pt>
                <c:pt idx="626">
                  <c:v>6481460.8620723216</c:v>
                </c:pt>
                <c:pt idx="627">
                  <c:v>6459201.8282634374</c:v>
                </c:pt>
                <c:pt idx="628">
                  <c:v>6468038.7219751943</c:v>
                </c:pt>
                <c:pt idx="629">
                  <c:v>6482835.5862359069</c:v>
                </c:pt>
                <c:pt idx="630">
                  <c:v>6411627.070743965</c:v>
                </c:pt>
                <c:pt idx="631">
                  <c:v>6399750.6720591616</c:v>
                </c:pt>
                <c:pt idx="632">
                  <c:v>6458130.3325622724</c:v>
                </c:pt>
                <c:pt idx="633">
                  <c:v>6524069.7059291117</c:v>
                </c:pt>
                <c:pt idx="634">
                  <c:v>6526034.1954669692</c:v>
                </c:pt>
                <c:pt idx="635">
                  <c:v>6540074.8518842235</c:v>
                </c:pt>
                <c:pt idx="636">
                  <c:v>6550117.7460290594</c:v>
                </c:pt>
                <c:pt idx="637">
                  <c:v>6583885.1995880641</c:v>
                </c:pt>
                <c:pt idx="638">
                  <c:v>6578895.8612489523</c:v>
                </c:pt>
                <c:pt idx="639">
                  <c:v>6583428.3422144838</c:v>
                </c:pt>
                <c:pt idx="640">
                  <c:v>6357894.2943487037</c:v>
                </c:pt>
                <c:pt idx="641">
                  <c:v>6406944.9337940821</c:v>
                </c:pt>
                <c:pt idx="642">
                  <c:v>6484112.6511713369</c:v>
                </c:pt>
                <c:pt idx="643">
                  <c:v>6473456.380276097</c:v>
                </c:pt>
                <c:pt idx="644">
                  <c:v>6432777.701471502</c:v>
                </c:pt>
                <c:pt idx="645">
                  <c:v>6565805.3318255348</c:v>
                </c:pt>
                <c:pt idx="646">
                  <c:v>6591348.9934504339</c:v>
                </c:pt>
                <c:pt idx="647">
                  <c:v>6627938.4147739196</c:v>
                </c:pt>
                <c:pt idx="648">
                  <c:v>6698750.6368709896</c:v>
                </c:pt>
                <c:pt idx="649">
                  <c:v>6716316.9382447377</c:v>
                </c:pt>
                <c:pt idx="650">
                  <c:v>6706949.5831956947</c:v>
                </c:pt>
                <c:pt idx="651">
                  <c:v>6716303.8734442787</c:v>
                </c:pt>
                <c:pt idx="652">
                  <c:v>6741771.2771246228</c:v>
                </c:pt>
                <c:pt idx="653">
                  <c:v>6707866.7173573971</c:v>
                </c:pt>
                <c:pt idx="654">
                  <c:v>6611840.191077061</c:v>
                </c:pt>
                <c:pt idx="655">
                  <c:v>6495794.5970070064</c:v>
                </c:pt>
                <c:pt idx="656">
                  <c:v>6487260.9618478781</c:v>
                </c:pt>
                <c:pt idx="657">
                  <c:v>6481749.366180839</c:v>
                </c:pt>
                <c:pt idx="658">
                  <c:v>6491025.4394594049</c:v>
                </c:pt>
                <c:pt idx="659">
                  <c:v>6443608.9906842029</c:v>
                </c:pt>
                <c:pt idx="660">
                  <c:v>6428573.5058489051</c:v>
                </c:pt>
                <c:pt idx="661">
                  <c:v>6425780.6234791949</c:v>
                </c:pt>
                <c:pt idx="662">
                  <c:v>6416869.3523823023</c:v>
                </c:pt>
                <c:pt idx="663">
                  <c:v>6430137.7876938116</c:v>
                </c:pt>
                <c:pt idx="664">
                  <c:v>6600601.3964772532</c:v>
                </c:pt>
                <c:pt idx="665">
                  <c:v>6781349.1561975256</c:v>
                </c:pt>
                <c:pt idx="666">
                  <c:v>6847464.5228084428</c:v>
                </c:pt>
                <c:pt idx="667">
                  <c:v>6887465.1979544125</c:v>
                </c:pt>
                <c:pt idx="668">
                  <c:v>6892289.6199696921</c:v>
                </c:pt>
                <c:pt idx="669">
                  <c:v>6809906.1421413608</c:v>
                </c:pt>
                <c:pt idx="670">
                  <c:v>6778163.2033328423</c:v>
                </c:pt>
                <c:pt idx="671">
                  <c:v>6761932.4137925273</c:v>
                </c:pt>
                <c:pt idx="672">
                  <c:v>6736625.6096092016</c:v>
                </c:pt>
                <c:pt idx="673">
                  <c:v>6706548.9766371781</c:v>
                </c:pt>
                <c:pt idx="674">
                  <c:v>6737767.300661373</c:v>
                </c:pt>
                <c:pt idx="675">
                  <c:v>6808496.412178738</c:v>
                </c:pt>
                <c:pt idx="676">
                  <c:v>7002414.7488743784</c:v>
                </c:pt>
                <c:pt idx="677">
                  <c:v>7027391.4263355331</c:v>
                </c:pt>
                <c:pt idx="678">
                  <c:v>7002855.0791835859</c:v>
                </c:pt>
                <c:pt idx="679">
                  <c:v>7008806.3330581337</c:v>
                </c:pt>
                <c:pt idx="680">
                  <c:v>6995605.1526779449</c:v>
                </c:pt>
                <c:pt idx="681">
                  <c:v>7025761.1009513838</c:v>
                </c:pt>
                <c:pt idx="682">
                  <c:v>6992674.1060304176</c:v>
                </c:pt>
                <c:pt idx="683">
                  <c:v>6986491.6365541434</c:v>
                </c:pt>
                <c:pt idx="684">
                  <c:v>7021222.6964584738</c:v>
                </c:pt>
                <c:pt idx="685">
                  <c:v>7000618.7528952248</c:v>
                </c:pt>
                <c:pt idx="686">
                  <c:v>6975629.5934927482</c:v>
                </c:pt>
                <c:pt idx="687">
                  <c:v>6941861.6770824939</c:v>
                </c:pt>
                <c:pt idx="688">
                  <c:v>6907033.4947690982</c:v>
                </c:pt>
                <c:pt idx="689">
                  <c:v>6886883.2650299082</c:v>
                </c:pt>
                <c:pt idx="690">
                  <c:v>6883340.4938157666</c:v>
                </c:pt>
                <c:pt idx="691">
                  <c:v>6878817.4851477072</c:v>
                </c:pt>
                <c:pt idx="692">
                  <c:v>6894549.4500768743</c:v>
                </c:pt>
                <c:pt idx="693">
                  <c:v>7022740.8385706367</c:v>
                </c:pt>
                <c:pt idx="694">
                  <c:v>7028389.4890678693</c:v>
                </c:pt>
                <c:pt idx="695">
                  <c:v>7100351.6150223687</c:v>
                </c:pt>
                <c:pt idx="696">
                  <c:v>7106677.4982593227</c:v>
                </c:pt>
                <c:pt idx="697">
                  <c:v>7090385.0380930174</c:v>
                </c:pt>
                <c:pt idx="698">
                  <c:v>7076886.0745140621</c:v>
                </c:pt>
                <c:pt idx="699">
                  <c:v>7015366.9580246452</c:v>
                </c:pt>
                <c:pt idx="700">
                  <c:v>6972519.4667318314</c:v>
                </c:pt>
                <c:pt idx="701">
                  <c:v>6964302.8887010515</c:v>
                </c:pt>
                <c:pt idx="702">
                  <c:v>6906126.4222046202</c:v>
                </c:pt>
                <c:pt idx="703">
                  <c:v>6915536.8024428654</c:v>
                </c:pt>
                <c:pt idx="704">
                  <c:v>6919603.6578536388</c:v>
                </c:pt>
                <c:pt idx="705">
                  <c:v>6913649.6894648299</c:v>
                </c:pt>
                <c:pt idx="706">
                  <c:v>6864811.6766553177</c:v>
                </c:pt>
                <c:pt idx="707">
                  <c:v>6782280.6142617371</c:v>
                </c:pt>
                <c:pt idx="708">
                  <c:v>6747919.9962941436</c:v>
                </c:pt>
                <c:pt idx="709">
                  <c:v>6779407.966991663</c:v>
                </c:pt>
                <c:pt idx="710">
                  <c:v>6750496.9021780826</c:v>
                </c:pt>
                <c:pt idx="711">
                  <c:v>6723098.6213748753</c:v>
                </c:pt>
                <c:pt idx="712">
                  <c:v>6716843.8396317409</c:v>
                </c:pt>
                <c:pt idx="713">
                  <c:v>6714056.2829112913</c:v>
                </c:pt>
                <c:pt idx="714">
                  <c:v>6720154.7348162895</c:v>
                </c:pt>
                <c:pt idx="715">
                  <c:v>6666688.7509265002</c:v>
                </c:pt>
                <c:pt idx="716">
                  <c:v>6655607.3142795581</c:v>
                </c:pt>
                <c:pt idx="717">
                  <c:v>6456988.470291567</c:v>
                </c:pt>
                <c:pt idx="718">
                  <c:v>6347578.1850043451</c:v>
                </c:pt>
                <c:pt idx="719">
                  <c:v>6369520.8235241035</c:v>
                </c:pt>
                <c:pt idx="720">
                  <c:v>6391538.4782607779</c:v>
                </c:pt>
                <c:pt idx="721">
                  <c:v>6384081.8896511877</c:v>
                </c:pt>
                <c:pt idx="722">
                  <c:v>6384081.8896511877</c:v>
                </c:pt>
                <c:pt idx="723">
                  <c:v>6353068.612381815</c:v>
                </c:pt>
                <c:pt idx="724">
                  <c:v>6266594.8808748936</c:v>
                </c:pt>
                <c:pt idx="725">
                  <c:v>6261851.2535885535</c:v>
                </c:pt>
                <c:pt idx="726">
                  <c:v>6298175.0009097597</c:v>
                </c:pt>
                <c:pt idx="727">
                  <c:v>6412661.2712913584</c:v>
                </c:pt>
                <c:pt idx="728">
                  <c:v>6588137.8810839327</c:v>
                </c:pt>
                <c:pt idx="729">
                  <c:v>6543452.9222421087</c:v>
                </c:pt>
                <c:pt idx="730">
                  <c:v>6624343.4614575608</c:v>
                </c:pt>
                <c:pt idx="731">
                  <c:v>6621710.2904454283</c:v>
                </c:pt>
                <c:pt idx="732">
                  <c:v>6604538.2253362406</c:v>
                </c:pt>
                <c:pt idx="733">
                  <c:v>6553039.1183666224</c:v>
                </c:pt>
                <c:pt idx="734">
                  <c:v>6598835.6629415499</c:v>
                </c:pt>
                <c:pt idx="735">
                  <c:v>6709667.8601296423</c:v>
                </c:pt>
                <c:pt idx="736">
                  <c:v>6724991.8882350884</c:v>
                </c:pt>
                <c:pt idx="737">
                  <c:v>6718521.2809806736</c:v>
                </c:pt>
                <c:pt idx="738">
                  <c:v>6750332.094436367</c:v>
                </c:pt>
                <c:pt idx="739">
                  <c:v>6875430.8175448216</c:v>
                </c:pt>
                <c:pt idx="740">
                  <c:v>6951402.375529265</c:v>
                </c:pt>
                <c:pt idx="741">
                  <c:v>6989118.0539442552</c:v>
                </c:pt>
                <c:pt idx="742">
                  <c:v>6969919.7535172999</c:v>
                </c:pt>
                <c:pt idx="743">
                  <c:v>6935929.0848954115</c:v>
                </c:pt>
                <c:pt idx="744">
                  <c:v>6918690.7823429061</c:v>
                </c:pt>
                <c:pt idx="745">
                  <c:v>6830619.9096010495</c:v>
                </c:pt>
                <c:pt idx="746">
                  <c:v>6825957.3702325718</c:v>
                </c:pt>
                <c:pt idx="747">
                  <c:v>6678841.5081722913</c:v>
                </c:pt>
                <c:pt idx="748">
                  <c:v>6878967.4226527642</c:v>
                </c:pt>
                <c:pt idx="749">
                  <c:v>6958960.2254871624</c:v>
                </c:pt>
                <c:pt idx="750">
                  <c:v>6972768.7330912724</c:v>
                </c:pt>
                <c:pt idx="751">
                  <c:v>6734207.3982774019</c:v>
                </c:pt>
                <c:pt idx="752">
                  <c:v>6695809.5730671939</c:v>
                </c:pt>
                <c:pt idx="753">
                  <c:v>6737645.1881469274</c:v>
                </c:pt>
                <c:pt idx="754">
                  <c:v>6696832.2992688082</c:v>
                </c:pt>
                <c:pt idx="755">
                  <c:v>6693378.117501027</c:v>
                </c:pt>
                <c:pt idx="756">
                  <c:v>6928309.3629126325</c:v>
                </c:pt>
                <c:pt idx="757">
                  <c:v>6975639.0185097158</c:v>
                </c:pt>
                <c:pt idx="758">
                  <c:v>6924510.383025676</c:v>
                </c:pt>
                <c:pt idx="759">
                  <c:v>6859461.3024821132</c:v>
                </c:pt>
                <c:pt idx="760">
                  <c:v>6843689.1385053061</c:v>
                </c:pt>
                <c:pt idx="761">
                  <c:v>6787192.2809712086</c:v>
                </c:pt>
                <c:pt idx="762">
                  <c:v>6679290.5695186872</c:v>
                </c:pt>
                <c:pt idx="763">
                  <c:v>6663144.58399186</c:v>
                </c:pt>
                <c:pt idx="764">
                  <c:v>6617987.8978383522</c:v>
                </c:pt>
                <c:pt idx="765">
                  <c:v>6634393.6333122589</c:v>
                </c:pt>
                <c:pt idx="766">
                  <c:v>6623208.5047401637</c:v>
                </c:pt>
                <c:pt idx="767">
                  <c:v>6548079.3973417133</c:v>
                </c:pt>
                <c:pt idx="768">
                  <c:v>6519667.938356421</c:v>
                </c:pt>
                <c:pt idx="769">
                  <c:v>6481154.8930222122</c:v>
                </c:pt>
                <c:pt idx="770">
                  <c:v>6434866.3776599392</c:v>
                </c:pt>
                <c:pt idx="771">
                  <c:v>6369135.4480064074</c:v>
                </c:pt>
                <c:pt idx="772">
                  <c:v>6243110.3208585083</c:v>
                </c:pt>
                <c:pt idx="773">
                  <c:v>6242810.405632562</c:v>
                </c:pt>
                <c:pt idx="774">
                  <c:v>6245883.7062479341</c:v>
                </c:pt>
                <c:pt idx="775">
                  <c:v>6348946.8065960836</c:v>
                </c:pt>
                <c:pt idx="776">
                  <c:v>6164730.0817760089</c:v>
                </c:pt>
                <c:pt idx="777">
                  <c:v>6147996.9486425631</c:v>
                </c:pt>
                <c:pt idx="778">
                  <c:v>6096224.6705003427</c:v>
                </c:pt>
                <c:pt idx="779">
                  <c:v>6028258.7395478552</c:v>
                </c:pt>
                <c:pt idx="780">
                  <c:v>5947017.2821892668</c:v>
                </c:pt>
                <c:pt idx="781">
                  <c:v>6003240.5212198878</c:v>
                </c:pt>
                <c:pt idx="782">
                  <c:v>6076287.7675039088</c:v>
                </c:pt>
                <c:pt idx="783">
                  <c:v>6106253.226289277</c:v>
                </c:pt>
                <c:pt idx="784">
                  <c:v>6087947.656908378</c:v>
                </c:pt>
                <c:pt idx="785">
                  <c:v>6112095.679127818</c:v>
                </c:pt>
                <c:pt idx="786">
                  <c:v>6072188.7062664833</c:v>
                </c:pt>
                <c:pt idx="787">
                  <c:v>6096186.6761855595</c:v>
                </c:pt>
                <c:pt idx="788">
                  <c:v>6256898.1759792129</c:v>
                </c:pt>
                <c:pt idx="789">
                  <c:v>6306423.1682866421</c:v>
                </c:pt>
                <c:pt idx="790">
                  <c:v>6353273.017034892</c:v>
                </c:pt>
                <c:pt idx="791">
                  <c:v>6356342.2491944358</c:v>
                </c:pt>
                <c:pt idx="792">
                  <c:v>6349224.9132276168</c:v>
                </c:pt>
                <c:pt idx="793">
                  <c:v>6345479.9414821276</c:v>
                </c:pt>
                <c:pt idx="794">
                  <c:v>6355430.8208460156</c:v>
                </c:pt>
                <c:pt idx="795">
                  <c:v>6344714.3448363291</c:v>
                </c:pt>
                <c:pt idx="796">
                  <c:v>6321008.9395217644</c:v>
                </c:pt>
                <c:pt idx="797">
                  <c:v>6324527.1611261358</c:v>
                </c:pt>
                <c:pt idx="798">
                  <c:v>6393929.9594217502</c:v>
                </c:pt>
                <c:pt idx="799">
                  <c:v>6399318.4813723275</c:v>
                </c:pt>
                <c:pt idx="800">
                  <c:v>6292030.8668820849</c:v>
                </c:pt>
                <c:pt idx="801">
                  <c:v>6292105.7278969269</c:v>
                </c:pt>
                <c:pt idx="802">
                  <c:v>6307060.2345868219</c:v>
                </c:pt>
                <c:pt idx="803">
                  <c:v>6314317.5987185407</c:v>
                </c:pt>
                <c:pt idx="804">
                  <c:v>6577794.4523396958</c:v>
                </c:pt>
                <c:pt idx="805">
                  <c:v>6752063.0753138093</c:v>
                </c:pt>
                <c:pt idx="806">
                  <c:v>6676042.2072445294</c:v>
                </c:pt>
                <c:pt idx="807">
                  <c:v>6611279.7324372204</c:v>
                </c:pt>
                <c:pt idx="808">
                  <c:v>6553534.9961371496</c:v>
                </c:pt>
                <c:pt idx="809">
                  <c:v>6465703.1492313743</c:v>
                </c:pt>
                <c:pt idx="810">
                  <c:v>6450809.9512987537</c:v>
                </c:pt>
                <c:pt idx="811">
                  <c:v>6451258.4588914104</c:v>
                </c:pt>
                <c:pt idx="812">
                  <c:v>6428418.1456463849</c:v>
                </c:pt>
                <c:pt idx="813">
                  <c:v>6328750.7515851008</c:v>
                </c:pt>
                <c:pt idx="814">
                  <c:v>6317903.5351874949</c:v>
                </c:pt>
                <c:pt idx="815">
                  <c:v>6333282.1098165261</c:v>
                </c:pt>
                <c:pt idx="816">
                  <c:v>6331562.7647928856</c:v>
                </c:pt>
                <c:pt idx="817">
                  <c:v>6304297.3331265515</c:v>
                </c:pt>
                <c:pt idx="818">
                  <c:v>6219569.576348613</c:v>
                </c:pt>
                <c:pt idx="819">
                  <c:v>6194932.5436863666</c:v>
                </c:pt>
                <c:pt idx="820">
                  <c:v>6003367.5890856478</c:v>
                </c:pt>
                <c:pt idx="821">
                  <c:v>5832665.757750283</c:v>
                </c:pt>
                <c:pt idx="822">
                  <c:v>5836920.3178543644</c:v>
                </c:pt>
                <c:pt idx="823">
                  <c:v>5826382.5365551915</c:v>
                </c:pt>
                <c:pt idx="824">
                  <c:v>5808284.6825521486</c:v>
                </c:pt>
                <c:pt idx="825">
                  <c:v>5801859.6708647786</c:v>
                </c:pt>
                <c:pt idx="826">
                  <c:v>5783611.9919958357</c:v>
                </c:pt>
                <c:pt idx="827">
                  <c:v>5763416.489693407</c:v>
                </c:pt>
                <c:pt idx="828">
                  <c:v>5735423.0609747032</c:v>
                </c:pt>
                <c:pt idx="829">
                  <c:v>5756663.5986888958</c:v>
                </c:pt>
                <c:pt idx="830">
                  <c:v>5815127.7493181461</c:v>
                </c:pt>
                <c:pt idx="831">
                  <c:v>5881569.2584352763</c:v>
                </c:pt>
                <c:pt idx="832">
                  <c:v>5887464.2224397324</c:v>
                </c:pt>
                <c:pt idx="833">
                  <c:v>5844379.084050227</c:v>
                </c:pt>
                <c:pt idx="834">
                  <c:v>5865170.8453519484</c:v>
                </c:pt>
                <c:pt idx="835">
                  <c:v>5927252.441234936</c:v>
                </c:pt>
                <c:pt idx="836">
                  <c:v>5947820.2618404152</c:v>
                </c:pt>
                <c:pt idx="837">
                  <c:v>5972180.8846458225</c:v>
                </c:pt>
                <c:pt idx="838">
                  <c:v>6011540.465087885</c:v>
                </c:pt>
                <c:pt idx="839">
                  <c:v>6083147.4630980417</c:v>
                </c:pt>
                <c:pt idx="840">
                  <c:v>6152098.1838271739</c:v>
                </c:pt>
                <c:pt idx="841">
                  <c:v>6167007.6697949823</c:v>
                </c:pt>
                <c:pt idx="842">
                  <c:v>6133479.0389186814</c:v>
                </c:pt>
                <c:pt idx="843">
                  <c:v>6106475.9045614209</c:v>
                </c:pt>
                <c:pt idx="844">
                  <c:v>6163750.6521353228</c:v>
                </c:pt>
                <c:pt idx="845">
                  <c:v>6183347.8183063921</c:v>
                </c:pt>
                <c:pt idx="846">
                  <c:v>6201456.8856940409</c:v>
                </c:pt>
                <c:pt idx="847">
                  <c:v>6174006.3409114545</c:v>
                </c:pt>
                <c:pt idx="848">
                  <c:v>6122896.9731771937</c:v>
                </c:pt>
                <c:pt idx="849">
                  <c:v>6120433.736584547</c:v>
                </c:pt>
                <c:pt idx="850">
                  <c:v>6225572.6070522806</c:v>
                </c:pt>
                <c:pt idx="851">
                  <c:v>6324692.3456139425</c:v>
                </c:pt>
                <c:pt idx="852">
                  <c:v>6389935.3453319976</c:v>
                </c:pt>
                <c:pt idx="853">
                  <c:v>6525826.6528685456</c:v>
                </c:pt>
                <c:pt idx="854">
                  <c:v>6690945.5848388784</c:v>
                </c:pt>
                <c:pt idx="855">
                  <c:v>6826975.2515509194</c:v>
                </c:pt>
                <c:pt idx="856">
                  <c:v>6796266.6437314022</c:v>
                </c:pt>
                <c:pt idx="857">
                  <c:v>6764060.1533315657</c:v>
                </c:pt>
                <c:pt idx="858">
                  <c:v>6736421.2164022718</c:v>
                </c:pt>
                <c:pt idx="859">
                  <c:v>6707135.30576926</c:v>
                </c:pt>
                <c:pt idx="860">
                  <c:v>6664358.823121638</c:v>
                </c:pt>
                <c:pt idx="861">
                  <c:v>6657795.6705557089</c:v>
                </c:pt>
                <c:pt idx="862">
                  <c:v>6648247.1266851332</c:v>
                </c:pt>
                <c:pt idx="863">
                  <c:v>6607645.7623278806</c:v>
                </c:pt>
                <c:pt idx="864">
                  <c:v>6592346.7377522551</c:v>
                </c:pt>
                <c:pt idx="865">
                  <c:v>6576076.3329164032</c:v>
                </c:pt>
                <c:pt idx="866">
                  <c:v>6605974.4016738003</c:v>
                </c:pt>
                <c:pt idx="867">
                  <c:v>6621609.675121936</c:v>
                </c:pt>
                <c:pt idx="868">
                  <c:v>6515662.8623417215</c:v>
                </c:pt>
                <c:pt idx="869">
                  <c:v>6422127.8114580074</c:v>
                </c:pt>
                <c:pt idx="870">
                  <c:v>6369372.1172334244</c:v>
                </c:pt>
                <c:pt idx="871">
                  <c:v>6275758.9451465802</c:v>
                </c:pt>
                <c:pt idx="872">
                  <c:v>6183885.0752378097</c:v>
                </c:pt>
                <c:pt idx="873">
                  <c:v>6087926.3123817211</c:v>
                </c:pt>
                <c:pt idx="874">
                  <c:v>6064564.1477858415</c:v>
                </c:pt>
                <c:pt idx="875">
                  <c:v>5951322.5759363649</c:v>
                </c:pt>
                <c:pt idx="876">
                  <c:v>6094456.4484592946</c:v>
                </c:pt>
                <c:pt idx="877">
                  <c:v>6246747.6567152739</c:v>
                </c:pt>
                <c:pt idx="878">
                  <c:v>6315226.7419092152</c:v>
                </c:pt>
                <c:pt idx="879">
                  <c:v>6262906.6206631288</c:v>
                </c:pt>
                <c:pt idx="880">
                  <c:v>6285567.2443411117</c:v>
                </c:pt>
                <c:pt idx="881">
                  <c:v>6273945.2368802242</c:v>
                </c:pt>
                <c:pt idx="882">
                  <c:v>6174465.0842753854</c:v>
                </c:pt>
                <c:pt idx="883">
                  <c:v>6079672.2021443527</c:v>
                </c:pt>
                <c:pt idx="884">
                  <c:v>6134858.4888756424</c:v>
                </c:pt>
                <c:pt idx="885">
                  <c:v>6124581.3436493361</c:v>
                </c:pt>
                <c:pt idx="886">
                  <c:v>6240596.3057053387</c:v>
                </c:pt>
                <c:pt idx="887">
                  <c:v>6369086.2002154533</c:v>
                </c:pt>
                <c:pt idx="888">
                  <c:v>6503769.0985544706</c:v>
                </c:pt>
                <c:pt idx="889">
                  <c:v>6624086.4929819666</c:v>
                </c:pt>
                <c:pt idx="890">
                  <c:v>6636120.5654150881</c:v>
                </c:pt>
                <c:pt idx="891">
                  <c:v>6800395.3619205207</c:v>
                </c:pt>
                <c:pt idx="892">
                  <c:v>6806710.4264855934</c:v>
                </c:pt>
                <c:pt idx="893">
                  <c:v>6962928.1940752622</c:v>
                </c:pt>
                <c:pt idx="894">
                  <c:v>6952963.5173846558</c:v>
                </c:pt>
                <c:pt idx="895">
                  <c:v>6832283.1494699633</c:v>
                </c:pt>
                <c:pt idx="896">
                  <c:v>6979287.6080544908</c:v>
                </c:pt>
                <c:pt idx="897">
                  <c:v>7154528.0831214581</c:v>
                </c:pt>
                <c:pt idx="898">
                  <c:v>7339399.2889363645</c:v>
                </c:pt>
                <c:pt idx="899">
                  <c:v>7469340.0184080247</c:v>
                </c:pt>
                <c:pt idx="900">
                  <c:v>7535843.6235814132</c:v>
                </c:pt>
                <c:pt idx="901">
                  <c:v>7495732.5352652213</c:v>
                </c:pt>
                <c:pt idx="902">
                  <c:v>7430133.7412650734</c:v>
                </c:pt>
                <c:pt idx="903">
                  <c:v>7639704.8146740701</c:v>
                </c:pt>
                <c:pt idx="904">
                  <c:v>7807441.3811573889</c:v>
                </c:pt>
                <c:pt idx="905">
                  <c:v>7999603.3732330455</c:v>
                </c:pt>
                <c:pt idx="906">
                  <c:v>8087868.9397693835</c:v>
                </c:pt>
                <c:pt idx="907">
                  <c:v>8034010.6140152682</c:v>
                </c:pt>
                <c:pt idx="908">
                  <c:v>8253122.273031055</c:v>
                </c:pt>
                <c:pt idx="909">
                  <c:v>8381667.4109714692</c:v>
                </c:pt>
                <c:pt idx="910">
                  <c:v>8505467.6392294038</c:v>
                </c:pt>
                <c:pt idx="911">
                  <c:v>8749996.0435345098</c:v>
                </c:pt>
                <c:pt idx="912">
                  <c:v>8962052.1511872765</c:v>
                </c:pt>
                <c:pt idx="913">
                  <c:v>9037556.0401182752</c:v>
                </c:pt>
                <c:pt idx="914">
                  <c:v>8924078.9102390558</c:v>
                </c:pt>
                <c:pt idx="915">
                  <c:v>8723419.9974088706</c:v>
                </c:pt>
                <c:pt idx="916">
                  <c:v>8961370.4302603435</c:v>
                </c:pt>
                <c:pt idx="917">
                  <c:v>8991213.1303134225</c:v>
                </c:pt>
                <c:pt idx="918">
                  <c:v>9045726.7339029592</c:v>
                </c:pt>
                <c:pt idx="919">
                  <c:v>9106636.4796709102</c:v>
                </c:pt>
                <c:pt idx="920">
                  <c:v>8958573.5949928928</c:v>
                </c:pt>
                <c:pt idx="921">
                  <c:v>8935462.7111662179</c:v>
                </c:pt>
                <c:pt idx="922">
                  <c:v>8738676.4536468368</c:v>
                </c:pt>
                <c:pt idx="923">
                  <c:v>8683327.805909032</c:v>
                </c:pt>
                <c:pt idx="924">
                  <c:v>8893034.3291988857</c:v>
                </c:pt>
                <c:pt idx="925">
                  <c:v>9011063.9036419317</c:v>
                </c:pt>
                <c:pt idx="926">
                  <c:v>9238679.3691401649</c:v>
                </c:pt>
                <c:pt idx="927">
                  <c:v>9179289.3226428442</c:v>
                </c:pt>
                <c:pt idx="928">
                  <c:v>9096587.1124853212</c:v>
                </c:pt>
                <c:pt idx="929">
                  <c:v>9207939.0084756576</c:v>
                </c:pt>
                <c:pt idx="930">
                  <c:v>9289674.7590622157</c:v>
                </c:pt>
                <c:pt idx="931">
                  <c:v>9149329.4935883675</c:v>
                </c:pt>
                <c:pt idx="932">
                  <c:v>8942418.1232884601</c:v>
                </c:pt>
                <c:pt idx="933">
                  <c:v>9078910.428667739</c:v>
                </c:pt>
                <c:pt idx="934">
                  <c:v>9164915.534674475</c:v>
                </c:pt>
                <c:pt idx="935">
                  <c:v>8973342.3810285442</c:v>
                </c:pt>
                <c:pt idx="936">
                  <c:v>8947757.9044797774</c:v>
                </c:pt>
                <c:pt idx="937">
                  <c:v>8849533.1144102477</c:v>
                </c:pt>
                <c:pt idx="938">
                  <c:v>8976861.4491456654</c:v>
                </c:pt>
                <c:pt idx="939">
                  <c:v>9168014.1347116791</c:v>
                </c:pt>
                <c:pt idx="940">
                  <c:v>9293658.5563722644</c:v>
                </c:pt>
                <c:pt idx="941">
                  <c:v>9190129.5054326952</c:v>
                </c:pt>
                <c:pt idx="942">
                  <c:v>9105984.8188260477</c:v>
                </c:pt>
                <c:pt idx="943">
                  <c:v>9090474.7063744366</c:v>
                </c:pt>
                <c:pt idx="944">
                  <c:v>8931466.6236490794</c:v>
                </c:pt>
                <c:pt idx="945">
                  <c:v>8957253.5115829799</c:v>
                </c:pt>
                <c:pt idx="946">
                  <c:v>8927691.591972651</c:v>
                </c:pt>
                <c:pt idx="947">
                  <c:v>9013237.1292320862</c:v>
                </c:pt>
                <c:pt idx="948">
                  <c:v>8965523.4700023308</c:v>
                </c:pt>
                <c:pt idx="949">
                  <c:v>8879976.6208091862</c:v>
                </c:pt>
                <c:pt idx="950">
                  <c:v>8691638.2768010851</c:v>
                </c:pt>
                <c:pt idx="951">
                  <c:v>8493646.5893859938</c:v>
                </c:pt>
                <c:pt idx="952">
                  <c:v>8319697.9935616711</c:v>
                </c:pt>
                <c:pt idx="953">
                  <c:v>8387174.9208361264</c:v>
                </c:pt>
                <c:pt idx="954">
                  <c:v>8492738.9511381518</c:v>
                </c:pt>
                <c:pt idx="955">
                  <c:v>8489716.1124433558</c:v>
                </c:pt>
                <c:pt idx="956">
                  <c:v>8439664.0408778638</c:v>
                </c:pt>
                <c:pt idx="957">
                  <c:v>8436125.0575732309</c:v>
                </c:pt>
                <c:pt idx="958">
                  <c:v>8492181.6917375643</c:v>
                </c:pt>
                <c:pt idx="959">
                  <c:v>8853743.8784927838</c:v>
                </c:pt>
                <c:pt idx="960">
                  <c:v>8954433.4943671748</c:v>
                </c:pt>
                <c:pt idx="961">
                  <c:v>9092546.379384771</c:v>
                </c:pt>
                <c:pt idx="962">
                  <c:v>9239502.7738537788</c:v>
                </c:pt>
                <c:pt idx="963">
                  <c:v>9096379.4898874592</c:v>
                </c:pt>
                <c:pt idx="964">
                  <c:v>9215224.0497476682</c:v>
                </c:pt>
                <c:pt idx="965">
                  <c:v>9287737.0373115242</c:v>
                </c:pt>
                <c:pt idx="966">
                  <c:v>9177634.1835881453</c:v>
                </c:pt>
                <c:pt idx="967">
                  <c:v>9061570.2145608496</c:v>
                </c:pt>
                <c:pt idx="968">
                  <c:v>9159946.3725711126</c:v>
                </c:pt>
                <c:pt idx="969">
                  <c:v>9035844.532336181</c:v>
                </c:pt>
                <c:pt idx="970">
                  <c:v>9035550.1907711811</c:v>
                </c:pt>
                <c:pt idx="971">
                  <c:v>9177332.4561844636</c:v>
                </c:pt>
                <c:pt idx="972">
                  <c:v>9288272.8141627945</c:v>
                </c:pt>
                <c:pt idx="973">
                  <c:v>9180532.5844630077</c:v>
                </c:pt>
                <c:pt idx="974">
                  <c:v>9034154.6828131862</c:v>
                </c:pt>
                <c:pt idx="975">
                  <c:v>9188978.6474974416</c:v>
                </c:pt>
                <c:pt idx="976">
                  <c:v>9377512.2193731852</c:v>
                </c:pt>
                <c:pt idx="977">
                  <c:v>9569576.2287579328</c:v>
                </c:pt>
                <c:pt idx="978">
                  <c:v>9791423.8795152511</c:v>
                </c:pt>
                <c:pt idx="979">
                  <c:v>10031503.810172927</c:v>
                </c:pt>
                <c:pt idx="980">
                  <c:v>10002145.120803228</c:v>
                </c:pt>
                <c:pt idx="981">
                  <c:v>9904391.0051909164</c:v>
                </c:pt>
                <c:pt idx="982">
                  <c:v>10183926.779218508</c:v>
                </c:pt>
                <c:pt idx="983">
                  <c:v>10407432.657874905</c:v>
                </c:pt>
                <c:pt idx="984">
                  <c:v>10688485.040998302</c:v>
                </c:pt>
                <c:pt idx="985">
                  <c:v>10969751.460690275</c:v>
                </c:pt>
                <c:pt idx="986">
                  <c:v>11268881.54512527</c:v>
                </c:pt>
                <c:pt idx="987">
                  <c:v>11396437.4000799</c:v>
                </c:pt>
                <c:pt idx="988">
                  <c:v>11687373.691881895</c:v>
                </c:pt>
                <c:pt idx="989">
                  <c:v>12014867.704581412</c:v>
                </c:pt>
                <c:pt idx="990">
                  <c:v>12324375.564745506</c:v>
                </c:pt>
                <c:pt idx="991">
                  <c:v>12595885.748661706</c:v>
                </c:pt>
                <c:pt idx="992">
                  <c:v>12500524.022204228</c:v>
                </c:pt>
                <c:pt idx="993">
                  <c:v>12323710.893867837</c:v>
                </c:pt>
                <c:pt idx="994">
                  <c:v>12165977.034156622</c:v>
                </c:pt>
                <c:pt idx="995">
                  <c:v>11916349.828196278</c:v>
                </c:pt>
                <c:pt idx="996">
                  <c:v>12015219.482386827</c:v>
                </c:pt>
                <c:pt idx="997">
                  <c:v>12055492.56965341</c:v>
                </c:pt>
                <c:pt idx="998">
                  <c:v>12388509.28066762</c:v>
                </c:pt>
                <c:pt idx="999">
                  <c:v>12031990.426887019</c:v>
                </c:pt>
                <c:pt idx="1000">
                  <c:v>11913409.302175026</c:v>
                </c:pt>
                <c:pt idx="1001">
                  <c:v>12127849.064938599</c:v>
                </c:pt>
                <c:pt idx="1002">
                  <c:v>12109477.136834266</c:v>
                </c:pt>
                <c:pt idx="1003">
                  <c:v>12367952.901176464</c:v>
                </c:pt>
                <c:pt idx="1004">
                  <c:v>12138051.136256007</c:v>
                </c:pt>
                <c:pt idx="1005">
                  <c:v>11847048.032523658</c:v>
                </c:pt>
                <c:pt idx="1006">
                  <c:v>12182696.013055911</c:v>
                </c:pt>
                <c:pt idx="1007">
                  <c:v>12515144.611968929</c:v>
                </c:pt>
                <c:pt idx="1008">
                  <c:v>12781205.234251432</c:v>
                </c:pt>
                <c:pt idx="1009">
                  <c:v>13061274.490450239</c:v>
                </c:pt>
                <c:pt idx="1010">
                  <c:v>13172417.003658826</c:v>
                </c:pt>
                <c:pt idx="1011">
                  <c:v>12989980.411878742</c:v>
                </c:pt>
                <c:pt idx="1012">
                  <c:v>12647412.528670441</c:v>
                </c:pt>
                <c:pt idx="1013">
                  <c:v>12351761.659836819</c:v>
                </c:pt>
                <c:pt idx="1014">
                  <c:v>12607035.67389969</c:v>
                </c:pt>
                <c:pt idx="1015">
                  <c:v>12444971.92305392</c:v>
                </c:pt>
                <c:pt idx="1016">
                  <c:v>12709403.930955185</c:v>
                </c:pt>
                <c:pt idx="1017">
                  <c:v>12921172.582517222</c:v>
                </c:pt>
                <c:pt idx="1018">
                  <c:v>12972898.227681799</c:v>
                </c:pt>
                <c:pt idx="1019">
                  <c:v>12921843.744458538</c:v>
                </c:pt>
                <c:pt idx="1020">
                  <c:v>12668173.11344544</c:v>
                </c:pt>
                <c:pt idx="1021">
                  <c:v>12685070.228465043</c:v>
                </c:pt>
                <c:pt idx="1022">
                  <c:v>12418756.750470772</c:v>
                </c:pt>
                <c:pt idx="1023">
                  <c:v>12103137.792746477</c:v>
                </c:pt>
                <c:pt idx="1024">
                  <c:v>12196594.858470863</c:v>
                </c:pt>
                <c:pt idx="1025">
                  <c:v>11989514.970813213</c:v>
                </c:pt>
                <c:pt idx="1026">
                  <c:v>12010616.487682195</c:v>
                </c:pt>
                <c:pt idx="1027">
                  <c:v>11963769.79205131</c:v>
                </c:pt>
                <c:pt idx="1028">
                  <c:v>11626831.459091989</c:v>
                </c:pt>
                <c:pt idx="1029">
                  <c:v>11278946.315096555</c:v>
                </c:pt>
                <c:pt idx="1030">
                  <c:v>10612932.301936908</c:v>
                </c:pt>
                <c:pt idx="1031">
                  <c:v>10693754.401411453</c:v>
                </c:pt>
                <c:pt idx="1032">
                  <c:v>10955056.135853911</c:v>
                </c:pt>
                <c:pt idx="1033">
                  <c:v>10746436.547417309</c:v>
                </c:pt>
                <c:pt idx="1034">
                  <c:v>10684333.184130356</c:v>
                </c:pt>
                <c:pt idx="1035">
                  <c:v>10962068.687619319</c:v>
                </c:pt>
                <c:pt idx="1036">
                  <c:v>11207279.066979829</c:v>
                </c:pt>
                <c:pt idx="1037">
                  <c:v>11392847.507417232</c:v>
                </c:pt>
                <c:pt idx="1038">
                  <c:v>11573633.033324836</c:v>
                </c:pt>
                <c:pt idx="1039">
                  <c:v>11700880.511127386</c:v>
                </c:pt>
                <c:pt idx="1040">
                  <c:v>11833722.741843194</c:v>
                </c:pt>
                <c:pt idx="1041">
                  <c:v>11963480.80188112</c:v>
                </c:pt>
                <c:pt idx="1042">
                  <c:v>11980221.307483869</c:v>
                </c:pt>
                <c:pt idx="1043">
                  <c:v>11993774.948315067</c:v>
                </c:pt>
                <c:pt idx="1044">
                  <c:v>11977737.237364342</c:v>
                </c:pt>
                <c:pt idx="1045">
                  <c:v>11919507.189913537</c:v>
                </c:pt>
                <c:pt idx="1046">
                  <c:v>11886392.383354386</c:v>
                </c:pt>
                <c:pt idx="1047">
                  <c:v>11791010.657086406</c:v>
                </c:pt>
                <c:pt idx="1048">
                  <c:v>11672797.835951848</c:v>
                </c:pt>
                <c:pt idx="1049">
                  <c:v>11596044.716789605</c:v>
                </c:pt>
                <c:pt idx="1050">
                  <c:v>11558422.777604654</c:v>
                </c:pt>
                <c:pt idx="1051">
                  <c:v>11542749.747217413</c:v>
                </c:pt>
                <c:pt idx="1052">
                  <c:v>11466360.896341633</c:v>
                </c:pt>
                <c:pt idx="1053">
                  <c:v>10811064.260873878</c:v>
                </c:pt>
                <c:pt idx="1054">
                  <c:v>10640191.88464424</c:v>
                </c:pt>
                <c:pt idx="1055">
                  <c:v>10858896.71152278</c:v>
                </c:pt>
                <c:pt idx="1056">
                  <c:v>10881522.5084424</c:v>
                </c:pt>
                <c:pt idx="1057">
                  <c:v>10861024.74141491</c:v>
                </c:pt>
                <c:pt idx="1058">
                  <c:v>10781789.511489509</c:v>
                </c:pt>
                <c:pt idx="1059">
                  <c:v>10607961.800093822</c:v>
                </c:pt>
                <c:pt idx="1060">
                  <c:v>10575571.715640191</c:v>
                </c:pt>
                <c:pt idx="1061">
                  <c:v>10861153.950279092</c:v>
                </c:pt>
                <c:pt idx="1062">
                  <c:v>10916917.222912269</c:v>
                </c:pt>
                <c:pt idx="1063">
                  <c:v>10799924.333395321</c:v>
                </c:pt>
                <c:pt idx="1064">
                  <c:v>10696520.747012923</c:v>
                </c:pt>
                <c:pt idx="1065">
                  <c:v>10668642.863166114</c:v>
                </c:pt>
                <c:pt idx="1066">
                  <c:v>10515028.70829558</c:v>
                </c:pt>
                <c:pt idx="1067">
                  <c:v>10394233.942696959</c:v>
                </c:pt>
                <c:pt idx="1068">
                  <c:v>10449039.624005444</c:v>
                </c:pt>
                <c:pt idx="1069">
                  <c:v>10230809.89678156</c:v>
                </c:pt>
                <c:pt idx="1070">
                  <c:v>10408740.263926631</c:v>
                </c:pt>
                <c:pt idx="1071">
                  <c:v>10636358.096146155</c:v>
                </c:pt>
                <c:pt idx="1072">
                  <c:v>10847270.710442329</c:v>
                </c:pt>
                <c:pt idx="1073">
                  <c:v>10823621.049463769</c:v>
                </c:pt>
                <c:pt idx="1074">
                  <c:v>10874002.283828223</c:v>
                </c:pt>
                <c:pt idx="1075">
                  <c:v>11068182.220286923</c:v>
                </c:pt>
                <c:pt idx="1076">
                  <c:v>11051990.413525477</c:v>
                </c:pt>
                <c:pt idx="1077">
                  <c:v>11030082.440362325</c:v>
                </c:pt>
                <c:pt idx="1078">
                  <c:v>11250271.632459816</c:v>
                </c:pt>
                <c:pt idx="1079">
                  <c:v>11404833.913625104</c:v>
                </c:pt>
                <c:pt idx="1080">
                  <c:v>11130111.014035262</c:v>
                </c:pt>
                <c:pt idx="1081">
                  <c:v>10963190.585634565</c:v>
                </c:pt>
                <c:pt idx="1082">
                  <c:v>10696511.354558542</c:v>
                </c:pt>
                <c:pt idx="1083">
                  <c:v>10476780.705649801</c:v>
                </c:pt>
                <c:pt idx="1084">
                  <c:v>10716211.901772168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A17-46D9-AE49-B34D52D22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700672"/>
        <c:axId val="224709408"/>
      </c:scatterChart>
      <c:valAx>
        <c:axId val="224700672"/>
        <c:scaling>
          <c:orientation val="minMax"/>
          <c:max val="110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709408"/>
        <c:crosses val="autoZero"/>
        <c:crossBetween val="midCat"/>
        <c:majorUnit val="100"/>
      </c:valAx>
      <c:valAx>
        <c:axId val="224709408"/>
        <c:scaling>
          <c:orientation val="minMax"/>
          <c:max val="1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700672"/>
        <c:crosses val="autoZero"/>
        <c:crossBetween val="midCat"/>
        <c:majorUnit val="1000000"/>
        <c:minorUnit val="1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EMA!$C$1</c:f>
              <c:strCache>
                <c:ptCount val="1"/>
                <c:pt idx="0">
                  <c:v>بازدهی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EMA!$C$27:$C$127</c:f>
              <c:numCache>
                <c:formatCode>0.00%</c:formatCode>
                <c:ptCount val="101"/>
                <c:pt idx="0">
                  <c:v>-2.0614539353336916E-2</c:v>
                </c:pt>
                <c:pt idx="1">
                  <c:v>3.120243429549523E-2</c:v>
                </c:pt>
                <c:pt idx="2">
                  <c:v>-2.3962003692841981E-2</c:v>
                </c:pt>
                <c:pt idx="3">
                  <c:v>-8.1714401306005133E-3</c:v>
                </c:pt>
                <c:pt idx="4">
                  <c:v>7.247150272763252E-3</c:v>
                </c:pt>
                <c:pt idx="5">
                  <c:v>-2.2276310962241936E-2</c:v>
                </c:pt>
                <c:pt idx="6">
                  <c:v>-3.0524004536637454E-2</c:v>
                </c:pt>
                <c:pt idx="7">
                  <c:v>-3.0021535085112225E-2</c:v>
                </c:pt>
                <c:pt idx="8">
                  <c:v>-9.1567441260551451E-3</c:v>
                </c:pt>
                <c:pt idx="9">
                  <c:v>3.3340310108386163E-3</c:v>
                </c:pt>
                <c:pt idx="10">
                  <c:v>3.5872919980131576E-2</c:v>
                </c:pt>
                <c:pt idx="11">
                  <c:v>2.4190387892324063E-2</c:v>
                </c:pt>
                <c:pt idx="12">
                  <c:v>2.7819433947387034E-2</c:v>
                </c:pt>
                <c:pt idx="13">
                  <c:v>3.360165187444808E-2</c:v>
                </c:pt>
                <c:pt idx="14">
                  <c:v>3.6463045654933732E-2</c:v>
                </c:pt>
                <c:pt idx="15">
                  <c:v>1.968743114474816E-2</c:v>
                </c:pt>
                <c:pt idx="16">
                  <c:v>-1.2199525980546102E-3</c:v>
                </c:pt>
                <c:pt idx="17">
                  <c:v>4.0294713707090202E-2</c:v>
                </c:pt>
                <c:pt idx="18">
                  <c:v>3.4974559340704155E-2</c:v>
                </c:pt>
                <c:pt idx="19">
                  <c:v>2.6359918279589108E-2</c:v>
                </c:pt>
                <c:pt idx="20">
                  <c:v>-2.1740730738268195E-3</c:v>
                </c:pt>
                <c:pt idx="21">
                  <c:v>8.6121764493422622E-3</c:v>
                </c:pt>
                <c:pt idx="22">
                  <c:v>3.3866147146320399E-2</c:v>
                </c:pt>
                <c:pt idx="23">
                  <c:v>8.9665273679889875E-4</c:v>
                </c:pt>
                <c:pt idx="24">
                  <c:v>-1.1217222344140571E-2</c:v>
                </c:pt>
                <c:pt idx="25">
                  <c:v>5.5211757561349772E-3</c:v>
                </c:pt>
                <c:pt idx="26">
                  <c:v>-2.6533290903634566E-3</c:v>
                </c:pt>
                <c:pt idx="27">
                  <c:v>1.1949487354384327E-2</c:v>
                </c:pt>
                <c:pt idx="28">
                  <c:v>5.8083879054507263E-4</c:v>
                </c:pt>
                <c:pt idx="29">
                  <c:v>-1.3619793285417812E-2</c:v>
                </c:pt>
                <c:pt idx="30">
                  <c:v>6.7031588411221145E-3</c:v>
                </c:pt>
                <c:pt idx="31">
                  <c:v>-1.3802796488299638E-2</c:v>
                </c:pt>
                <c:pt idx="32">
                  <c:v>8.1564380375147814E-3</c:v>
                </c:pt>
                <c:pt idx="33">
                  <c:v>-4.0601968274999886E-2</c:v>
                </c:pt>
                <c:pt idx="34">
                  <c:v>-2.936750948576887E-2</c:v>
                </c:pt>
                <c:pt idx="35">
                  <c:v>2.6824050418670252E-3</c:v>
                </c:pt>
                <c:pt idx="36">
                  <c:v>-2.8027462732737516E-2</c:v>
                </c:pt>
                <c:pt idx="37">
                  <c:v>-3.5397842297483525E-3</c:v>
                </c:pt>
                <c:pt idx="38">
                  <c:v>2.2147179994972128E-2</c:v>
                </c:pt>
                <c:pt idx="39">
                  <c:v>7.1813383760408883E-3</c:v>
                </c:pt>
                <c:pt idx="40">
                  <c:v>-3.4100014175676124E-2</c:v>
                </c:pt>
                <c:pt idx="41">
                  <c:v>-8.3809367510343357E-3</c:v>
                </c:pt>
                <c:pt idx="42">
                  <c:v>2.833845037782379E-3</c:v>
                </c:pt>
                <c:pt idx="43">
                  <c:v>-8.5747395259180136E-3</c:v>
                </c:pt>
                <c:pt idx="44">
                  <c:v>-9.8852865418611064E-3</c:v>
                </c:pt>
                <c:pt idx="45">
                  <c:v>-1.5710850452359534E-2</c:v>
                </c:pt>
                <c:pt idx="46">
                  <c:v>6.626149213256707E-3</c:v>
                </c:pt>
                <c:pt idx="47">
                  <c:v>3.4817486635961625E-2</c:v>
                </c:pt>
                <c:pt idx="48">
                  <c:v>-3.1128917006769709E-2</c:v>
                </c:pt>
                <c:pt idx="49">
                  <c:v>-3.8313616853344286E-2</c:v>
                </c:pt>
                <c:pt idx="50">
                  <c:v>-2.760901511455318E-2</c:v>
                </c:pt>
                <c:pt idx="51">
                  <c:v>1.5752093658515088E-2</c:v>
                </c:pt>
                <c:pt idx="52">
                  <c:v>-1.2700965027941985E-2</c:v>
                </c:pt>
                <c:pt idx="53">
                  <c:v>-2.9750616337183337E-2</c:v>
                </c:pt>
                <c:pt idx="54">
                  <c:v>-3.9481649983484045E-2</c:v>
                </c:pt>
                <c:pt idx="55">
                  <c:v>-3.5970786750753318E-2</c:v>
                </c:pt>
                <c:pt idx="56">
                  <c:v>-3.1631934716591016E-2</c:v>
                </c:pt>
                <c:pt idx="57">
                  <c:v>-2.1133460296300114E-3</c:v>
                </c:pt>
                <c:pt idx="58">
                  <c:v>4.2564687740984826E-2</c:v>
                </c:pt>
                <c:pt idx="59">
                  <c:v>3.7066995333793429E-2</c:v>
                </c:pt>
                <c:pt idx="60">
                  <c:v>2.3983097080120881E-2</c:v>
                </c:pt>
                <c:pt idx="61">
                  <c:v>8.634877129739248E-3</c:v>
                </c:pt>
                <c:pt idx="62">
                  <c:v>-1.868853951935202E-2</c:v>
                </c:pt>
                <c:pt idx="63">
                  <c:v>-7.6525306663729423E-3</c:v>
                </c:pt>
                <c:pt idx="64">
                  <c:v>3.8792477191412156E-2</c:v>
                </c:pt>
                <c:pt idx="65">
                  <c:v>1.2563667016513354E-2</c:v>
                </c:pt>
                <c:pt idx="66">
                  <c:v>-1.5658644861809352E-2</c:v>
                </c:pt>
                <c:pt idx="67">
                  <c:v>-4.1117414999535778E-2</c:v>
                </c:pt>
                <c:pt idx="68">
                  <c:v>-3.2367686592145763E-2</c:v>
                </c:pt>
                <c:pt idx="69">
                  <c:v>-3.3825528640665209E-2</c:v>
                </c:pt>
                <c:pt idx="70">
                  <c:v>4.2275123575762838E-2</c:v>
                </c:pt>
                <c:pt idx="71">
                  <c:v>2.0584356688770868E-2</c:v>
                </c:pt>
                <c:pt idx="72">
                  <c:v>1.8026556821786287E-2</c:v>
                </c:pt>
                <c:pt idx="73">
                  <c:v>4.2985046991556725E-2</c:v>
                </c:pt>
                <c:pt idx="74">
                  <c:v>-9.6570203905578904E-3</c:v>
                </c:pt>
                <c:pt idx="75">
                  <c:v>-9.724157511081721E-3</c:v>
                </c:pt>
                <c:pt idx="76">
                  <c:v>-1.3415714769685503E-2</c:v>
                </c:pt>
                <c:pt idx="77">
                  <c:v>-5.3289509434479177E-3</c:v>
                </c:pt>
                <c:pt idx="78">
                  <c:v>-4.2505101117182569E-3</c:v>
                </c:pt>
                <c:pt idx="79">
                  <c:v>-5.4220968337156906E-3</c:v>
                </c:pt>
                <c:pt idx="80">
                  <c:v>-6.0949859876650312E-3</c:v>
                </c:pt>
                <c:pt idx="81">
                  <c:v>-1.088725536016384E-2</c:v>
                </c:pt>
                <c:pt idx="82">
                  <c:v>-1.2194665722842271E-2</c:v>
                </c:pt>
                <c:pt idx="83">
                  <c:v>-1.4725130317309865E-2</c:v>
                </c:pt>
                <c:pt idx="84">
                  <c:v>-4.74769696866613E-3</c:v>
                </c:pt>
                <c:pt idx="85">
                  <c:v>-8.0908013250923731E-3</c:v>
                </c:pt>
                <c:pt idx="86">
                  <c:v>-4.4986985418291759E-3</c:v>
                </c:pt>
                <c:pt idx="87">
                  <c:v>-1.0775565936700388E-2</c:v>
                </c:pt>
                <c:pt idx="88">
                  <c:v>-1.6650100241252179E-2</c:v>
                </c:pt>
                <c:pt idx="89">
                  <c:v>-2.418785549960474E-3</c:v>
                </c:pt>
                <c:pt idx="90">
                  <c:v>1.8859658883869233E-2</c:v>
                </c:pt>
                <c:pt idx="91">
                  <c:v>7.6382280906854318E-3</c:v>
                </c:pt>
                <c:pt idx="92">
                  <c:v>-3.491753360127811E-3</c:v>
                </c:pt>
                <c:pt idx="93">
                  <c:v>3.1356042645291321E-2</c:v>
                </c:pt>
                <c:pt idx="94">
                  <c:v>2.170322542906131E-2</c:v>
                </c:pt>
                <c:pt idx="95">
                  <c:v>4.8439200842310187E-3</c:v>
                </c:pt>
                <c:pt idx="96">
                  <c:v>2.784344757134366E-2</c:v>
                </c:pt>
                <c:pt idx="97">
                  <c:v>2.090056072971266E-2</c:v>
                </c:pt>
                <c:pt idx="98">
                  <c:v>1.8979903045872654E-3</c:v>
                </c:pt>
                <c:pt idx="99">
                  <c:v>3.3378060243539074E-4</c:v>
                </c:pt>
                <c:pt idx="100">
                  <c:v>-5.7968848530247858E-3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D1-4D96-92FC-D7DF486FD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6339616"/>
        <c:axId val="276339200"/>
      </c:barChart>
      <c:lineChart>
        <c:grouping val="standard"/>
        <c:varyColors val="0"/>
        <c:ser>
          <c:idx val="0"/>
          <c:order val="2"/>
          <c:tx>
            <c:strRef>
              <c:f>EMA!$H$1</c:f>
              <c:strCache>
                <c:ptCount val="1"/>
                <c:pt idx="0">
                  <c:v>میانگین متحرک نمایی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EMA!$I$28:$I$127</c:f>
              <c:numCache>
                <c:formatCode>General</c:formatCode>
                <c:ptCount val="100"/>
                <c:pt idx="0">
                  <c:v>2.8007535842924765E-2</c:v>
                </c:pt>
                <c:pt idx="1">
                  <c:v>2.8209435558178654E-2</c:v>
                </c:pt>
                <c:pt idx="2">
                  <c:v>2.7972782780748121E-2</c:v>
                </c:pt>
                <c:pt idx="3">
                  <c:v>2.7194380447759105E-2</c:v>
                </c:pt>
                <c:pt idx="4">
                  <c:v>2.642562278330968E-2</c:v>
                </c:pt>
                <c:pt idx="5">
                  <c:v>2.61952050750098E-2</c:v>
                </c:pt>
                <c:pt idx="6">
                  <c:v>2.6474900074668267E-2</c:v>
                </c:pt>
                <c:pt idx="7">
                  <c:v>2.6700986275002035E-2</c:v>
                </c:pt>
                <c:pt idx="8">
                  <c:v>2.5984550520526211E-2</c:v>
                </c:pt>
                <c:pt idx="9">
                  <c:v>2.5206189707598137E-2</c:v>
                </c:pt>
                <c:pt idx="10">
                  <c:v>2.5970037791173045E-2</c:v>
                </c:pt>
                <c:pt idx="11">
                  <c:v>2.5866711872314284E-2</c:v>
                </c:pt>
                <c:pt idx="12">
                  <c:v>2.5988013206272368E-2</c:v>
                </c:pt>
                <c:pt idx="13">
                  <c:v>2.6506574299715153E-2</c:v>
                </c:pt>
                <c:pt idx="14">
                  <c:v>2.7206907103637629E-2</c:v>
                </c:pt>
                <c:pt idx="15">
                  <c:v>2.6815266979874755E-2</c:v>
                </c:pt>
                <c:pt idx="16">
                  <c:v>2.6000083224296297E-2</c:v>
                </c:pt>
                <c:pt idx="17">
                  <c:v>2.7071459236145651E-2</c:v>
                </c:pt>
                <c:pt idx="18">
                  <c:v>2.7609513920538769E-2</c:v>
                </c:pt>
                <c:pt idx="19">
                  <c:v>2.7536137363383329E-2</c:v>
                </c:pt>
                <c:pt idx="20">
                  <c:v>2.6702586482684199E-2</c:v>
                </c:pt>
                <c:pt idx="21">
                  <c:v>2.5974922759557754E-2</c:v>
                </c:pt>
                <c:pt idx="22">
                  <c:v>2.6514708577981119E-2</c:v>
                </c:pt>
                <c:pt idx="23">
                  <c:v>2.5707901973606756E-2</c:v>
                </c:pt>
                <c:pt idx="24">
                  <c:v>2.5075725614198543E-2</c:v>
                </c:pt>
                <c:pt idx="25">
                  <c:v>2.4349404450164001E-2</c:v>
                </c:pt>
                <c:pt idx="26">
                  <c:v>2.3616568264011442E-2</c:v>
                </c:pt>
                <c:pt idx="27">
                  <c:v>2.3083439381005273E-2</c:v>
                </c:pt>
                <c:pt idx="28">
                  <c:v>2.2380677059892277E-2</c:v>
                </c:pt>
                <c:pt idx="29">
                  <c:v>2.1953836782391541E-2</c:v>
                </c:pt>
                <c:pt idx="30">
                  <c:v>2.134827001906181E-2</c:v>
                </c:pt>
                <c:pt idx="31">
                  <c:v>2.0972237512774165E-2</c:v>
                </c:pt>
                <c:pt idx="32">
                  <c:v>2.0431258169830564E-2</c:v>
                </c:pt>
                <c:pt idx="33">
                  <c:v>2.216531798658386E-2</c:v>
                </c:pt>
                <c:pt idx="34">
                  <c:v>2.266208902469935E-2</c:v>
                </c:pt>
                <c:pt idx="35">
                  <c:v>2.1981532704388764E-2</c:v>
                </c:pt>
                <c:pt idx="36">
                  <c:v>2.2390373674107487E-2</c:v>
                </c:pt>
                <c:pt idx="37">
                  <c:v>2.1725581870545751E-2</c:v>
                </c:pt>
                <c:pt idx="38">
                  <c:v>2.1751108203048888E-2</c:v>
                </c:pt>
                <c:pt idx="39">
                  <c:v>2.1161719278673177E-2</c:v>
                </c:pt>
                <c:pt idx="40">
                  <c:v>2.2152153824549086E-2</c:v>
                </c:pt>
                <c:pt idx="41">
                  <c:v>2.1575199882550009E-2</c:v>
                </c:pt>
                <c:pt idx="42">
                  <c:v>2.0929446615607316E-2</c:v>
                </c:pt>
                <c:pt idx="43">
                  <c:v>2.0400264728028986E-2</c:v>
                </c:pt>
                <c:pt idx="44">
                  <c:v>1.9926456943373694E-2</c:v>
                </c:pt>
                <c:pt idx="45">
                  <c:v>1.9698977497660697E-2</c:v>
                </c:pt>
                <c:pt idx="46">
                  <c:v>1.9167709377750967E-2</c:v>
                </c:pt>
                <c:pt idx="47">
                  <c:v>2.0447309367279821E-2</c:v>
                </c:pt>
                <c:pt idx="48">
                  <c:v>2.1240232606552018E-2</c:v>
                </c:pt>
                <c:pt idx="49">
                  <c:v>2.2630833535084421E-2</c:v>
                </c:pt>
                <c:pt idx="50">
                  <c:v>2.2959982836206067E-2</c:v>
                </c:pt>
                <c:pt idx="51">
                  <c:v>2.2592451624517035E-2</c:v>
                </c:pt>
                <c:pt idx="52">
                  <c:v>2.2124027864297995E-2</c:v>
                </c:pt>
                <c:pt idx="53">
                  <c:v>2.265414316963581E-2</c:v>
                </c:pt>
                <c:pt idx="54">
                  <c:v>2.3998867300571426E-2</c:v>
                </c:pt>
                <c:pt idx="55">
                  <c:v>2.4880167679818811E-2</c:v>
                </c:pt>
                <c:pt idx="56">
                  <c:v>2.533606395603364E-2</c:v>
                </c:pt>
                <c:pt idx="57">
                  <c:v>2.4569679331721661E-2</c:v>
                </c:pt>
                <c:pt idx="58">
                  <c:v>2.6002964301499655E-2</c:v>
                </c:pt>
                <c:pt idx="59">
                  <c:v>2.679594431815549E-2</c:v>
                </c:pt>
                <c:pt idx="60">
                  <c:v>2.6635551631623067E-2</c:v>
                </c:pt>
                <c:pt idx="61">
                  <c:v>2.5910598608684214E-2</c:v>
                </c:pt>
                <c:pt idx="62">
                  <c:v>2.5534942012988993E-2</c:v>
                </c:pt>
                <c:pt idx="63">
                  <c:v>2.4827906503092328E-2</c:v>
                </c:pt>
                <c:pt idx="64">
                  <c:v>2.5879158062917941E-2</c:v>
                </c:pt>
                <c:pt idx="65">
                  <c:v>2.5278799743201231E-2</c:v>
                </c:pt>
                <c:pt idx="66">
                  <c:v>2.4807020034739249E-2</c:v>
                </c:pt>
                <c:pt idx="67">
                  <c:v>2.607495843521827E-2</c:v>
                </c:pt>
                <c:pt idx="68">
                  <c:v>2.6494702830454641E-2</c:v>
                </c:pt>
                <c:pt idx="69">
                  <c:v>2.6990759616188704E-2</c:v>
                </c:pt>
                <c:pt idx="70">
                  <c:v>2.814288902689472E-2</c:v>
                </c:pt>
                <c:pt idx="71">
                  <c:v>2.7747501059207789E-2</c:v>
                </c:pt>
                <c:pt idx="72">
                  <c:v>2.7262167763768136E-2</c:v>
                </c:pt>
                <c:pt idx="73">
                  <c:v>2.8451627362965175E-2</c:v>
                </c:pt>
                <c:pt idx="74">
                  <c:v>2.7686113418000476E-2</c:v>
                </c:pt>
                <c:pt idx="75">
                  <c:v>2.6948157227920842E-2</c:v>
                </c:pt>
                <c:pt idx="76">
                  <c:v>2.6333056629810208E-2</c:v>
                </c:pt>
                <c:pt idx="77">
                  <c:v>2.5564192580054712E-2</c:v>
                </c:pt>
                <c:pt idx="78">
                  <c:v>2.4807262563743424E-2</c:v>
                </c:pt>
                <c:pt idx="79">
                  <c:v>2.4088175675973617E-2</c:v>
                </c:pt>
                <c:pt idx="80">
                  <c:v>2.3402023976659858E-2</c:v>
                </c:pt>
                <c:pt idx="81">
                  <c:v>2.2845292346314112E-2</c:v>
                </c:pt>
                <c:pt idx="82">
                  <c:v>2.2349844110658948E-2</c:v>
                </c:pt>
                <c:pt idx="83">
                  <c:v>2.1967120148900187E-2</c:v>
                </c:pt>
                <c:pt idx="84">
                  <c:v>2.1329640014974949E-2</c:v>
                </c:pt>
                <c:pt idx="85">
                  <c:v>2.0774599744477443E-2</c:v>
                </c:pt>
                <c:pt idx="86">
                  <c:v>2.0171843053743577E-2</c:v>
                </c:pt>
                <c:pt idx="87">
                  <c:v>1.9734635196251842E-2</c:v>
                </c:pt>
                <c:pt idx="88">
                  <c:v>1.9563282624141025E-2</c:v>
                </c:pt>
                <c:pt idx="89">
                  <c:v>1.8976557559849967E-2</c:v>
                </c:pt>
                <c:pt idx="90">
                  <c:v>1.8969563954026866E-2</c:v>
                </c:pt>
                <c:pt idx="91">
                  <c:v>1.8486596412305881E-2</c:v>
                </c:pt>
                <c:pt idx="92">
                  <c:v>1.7943815998512403E-2</c:v>
                </c:pt>
                <c:pt idx="93">
                  <c:v>1.9017197092515006E-2</c:v>
                </c:pt>
                <c:pt idx="94">
                  <c:v>1.9188964479140265E-2</c:v>
                </c:pt>
                <c:pt idx="95">
                  <c:v>1.864218844507665E-2</c:v>
                </c:pt>
                <c:pt idx="96" formatCode="0.00000000">
                  <c:v>1.9318249739040394E-2</c:v>
                </c:pt>
                <c:pt idx="97">
                  <c:v>1.9416824996124436E-2</c:v>
                </c:pt>
                <c:pt idx="98">
                  <c:v>1.8831050140289407E-2</c:v>
                </c:pt>
                <c:pt idx="99">
                  <c:v>1.8257563555753045E-2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D1-4D96-92FC-D7DF486FD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544928"/>
        <c:axId val="214542848"/>
      </c:lineChart>
      <c:lineChart>
        <c:grouping val="standard"/>
        <c:varyColors val="0"/>
        <c:ser>
          <c:idx val="4"/>
          <c:order val="1"/>
          <c:tx>
            <c:strRef>
              <c:f>EMA!$E$1</c:f>
              <c:strCache>
                <c:ptCount val="1"/>
                <c:pt idx="0">
                  <c:v>میانگین متحرک 25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EMA!$E$28:$E$127</c:f>
              <c:numCache>
                <c:formatCode>General</c:formatCode>
                <c:ptCount val="100"/>
                <c:pt idx="0">
                  <c:v>3.0314423234231894E-2</c:v>
                </c:pt>
                <c:pt idx="1">
                  <c:v>3.0706935789193198E-2</c:v>
                </c:pt>
                <c:pt idx="2">
                  <c:v>3.0956999356770574E-2</c:v>
                </c:pt>
                <c:pt idx="3">
                  <c:v>3.0995332140872012E-2</c:v>
                </c:pt>
                <c:pt idx="4">
                  <c:v>3.0648545661400049E-2</c:v>
                </c:pt>
                <c:pt idx="5">
                  <c:v>2.9687902440222864E-2</c:v>
                </c:pt>
                <c:pt idx="6">
                  <c:v>2.9797515657266554E-2</c:v>
                </c:pt>
                <c:pt idx="7">
                  <c:v>3.0386630433251374E-2</c:v>
                </c:pt>
                <c:pt idx="8">
                  <c:v>2.9242649575360272E-2</c:v>
                </c:pt>
                <c:pt idx="9">
                  <c:v>2.9188208032776629E-2</c:v>
                </c:pt>
                <c:pt idx="10">
                  <c:v>3.0051263661432622E-2</c:v>
                </c:pt>
                <c:pt idx="11">
                  <c:v>2.9291665490807871E-2</c:v>
                </c:pt>
                <c:pt idx="12">
                  <c:v>2.8940116613271026E-2</c:v>
                </c:pt>
                <c:pt idx="13">
                  <c:v>2.9368838873405308E-2</c:v>
                </c:pt>
                <c:pt idx="14">
                  <c:v>2.8827480290328302E-2</c:v>
                </c:pt>
                <c:pt idx="15">
                  <c:v>2.8704553548835735E-2</c:v>
                </c:pt>
                <c:pt idx="16">
                  <c:v>2.8533363305877326E-2</c:v>
                </c:pt>
                <c:pt idx="17">
                  <c:v>2.93233976750455E-2</c:v>
                </c:pt>
                <c:pt idx="18">
                  <c:v>2.9028216962871053E-2</c:v>
                </c:pt>
                <c:pt idx="19">
                  <c:v>2.8260770917132513E-2</c:v>
                </c:pt>
                <c:pt idx="20">
                  <c:v>2.675806706019911E-2</c:v>
                </c:pt>
                <c:pt idx="21">
                  <c:v>2.6130415774000691E-2</c:v>
                </c:pt>
                <c:pt idx="22">
                  <c:v>2.5965550105599498E-2</c:v>
                </c:pt>
                <c:pt idx="23">
                  <c:v>2.4879576602165495E-2</c:v>
                </c:pt>
                <c:pt idx="24">
                  <c:v>2.4416442707701571E-2</c:v>
                </c:pt>
                <c:pt idx="25">
                  <c:v>2.4091152742400423E-2</c:v>
                </c:pt>
                <c:pt idx="26">
                  <c:v>2.3274912898431012E-2</c:v>
                </c:pt>
                <c:pt idx="27">
                  <c:v>2.2901224323424788E-2</c:v>
                </c:pt>
                <c:pt idx="28">
                  <c:v>2.2843131858559317E-2</c:v>
                </c:pt>
                <c:pt idx="29">
                  <c:v>2.2959263411311513E-2</c:v>
                </c:pt>
                <c:pt idx="30">
                  <c:v>2.2562706148077628E-2</c:v>
                </c:pt>
                <c:pt idx="31">
                  <c:v>2.189583983870658E-2</c:v>
                </c:pt>
                <c:pt idx="32">
                  <c:v>2.1119592769417168E-2</c:v>
                </c:pt>
                <c:pt idx="33">
                  <c:v>2.2552697251960352E-2</c:v>
                </c:pt>
                <c:pt idx="34">
                  <c:v>2.3295440484420973E-2</c:v>
                </c:pt>
                <c:pt idx="35">
                  <c:v>2.2169589615495998E-2</c:v>
                </c:pt>
                <c:pt idx="36">
                  <c:v>2.2349614219347579E-2</c:v>
                </c:pt>
                <c:pt idx="37">
                  <c:v>2.1657553473171189E-2</c:v>
                </c:pt>
                <c:pt idx="38">
                  <c:v>2.1059598414138698E-2</c:v>
                </c:pt>
                <c:pt idx="39">
                  <c:v>1.9808770841783438E-2</c:v>
                </c:pt>
                <c:pt idx="40">
                  <c:v>2.0576589686592244E-2</c:v>
                </c:pt>
                <c:pt idx="41">
                  <c:v>2.0643306803652072E-2</c:v>
                </c:pt>
                <c:pt idx="42">
                  <c:v>1.9013699923691337E-2</c:v>
                </c:pt>
                <c:pt idx="43">
                  <c:v>1.7763249676301239E-2</c:v>
                </c:pt>
                <c:pt idx="44">
                  <c:v>1.7077704265941001E-2</c:v>
                </c:pt>
                <c:pt idx="45">
                  <c:v>1.7358921398611785E-2</c:v>
                </c:pt>
                <c:pt idx="46">
                  <c:v>1.7324018094288973E-2</c:v>
                </c:pt>
                <c:pt idx="47">
                  <c:v>1.7399289096271069E-2</c:v>
                </c:pt>
                <c:pt idx="48">
                  <c:v>1.8478730491323671E-2</c:v>
                </c:pt>
                <c:pt idx="49">
                  <c:v>1.9878324047606592E-2</c:v>
                </c:pt>
                <c:pt idx="50">
                  <c:v>2.0601425686011983E-2</c:v>
                </c:pt>
                <c:pt idx="51">
                  <c:v>2.0834161184719407E-2</c:v>
                </c:pt>
                <c:pt idx="52">
                  <c:v>2.0851936189601322E-2</c:v>
                </c:pt>
                <c:pt idx="53">
                  <c:v>2.1683950627246696E-2</c:v>
                </c:pt>
                <c:pt idx="54">
                  <c:v>2.2915623304987927E-2</c:v>
                </c:pt>
                <c:pt idx="55">
                  <c:v>2.3980917369793426E-2</c:v>
                </c:pt>
                <c:pt idx="56">
                  <c:v>2.4647248974633058E-2</c:v>
                </c:pt>
                <c:pt idx="57">
                  <c:v>2.4596837845885712E-2</c:v>
                </c:pt>
                <c:pt idx="58">
                  <c:v>2.4729208329506498E-2</c:v>
                </c:pt>
                <c:pt idx="59">
                  <c:v>2.5139494939065164E-2</c:v>
                </c:pt>
                <c:pt idx="60">
                  <c:v>2.5587378758698941E-2</c:v>
                </c:pt>
                <c:pt idx="61">
                  <c:v>2.5025483994791112E-2</c:v>
                </c:pt>
                <c:pt idx="62">
                  <c:v>2.5293163239351348E-2</c:v>
                </c:pt>
                <c:pt idx="63">
                  <c:v>2.4949281601025664E-2</c:v>
                </c:pt>
                <c:pt idx="64">
                  <c:v>2.6088273975835949E-2</c:v>
                </c:pt>
                <c:pt idx="65">
                  <c:v>2.5306114469098164E-2</c:v>
                </c:pt>
                <c:pt idx="66">
                  <c:v>2.54440081717963E-2</c:v>
                </c:pt>
                <c:pt idx="67">
                  <c:v>2.673391100060506E-2</c:v>
                </c:pt>
                <c:pt idx="68">
                  <c:v>2.7453007785739499E-2</c:v>
                </c:pt>
                <c:pt idx="69">
                  <c:v>2.8205062247690645E-2</c:v>
                </c:pt>
                <c:pt idx="70">
                  <c:v>2.9276949063256039E-2</c:v>
                </c:pt>
                <c:pt idx="71">
                  <c:v>2.9535269457519036E-2</c:v>
                </c:pt>
                <c:pt idx="72">
                  <c:v>2.8928188967448441E-2</c:v>
                </c:pt>
                <c:pt idx="73">
                  <c:v>2.9529448158922392E-2</c:v>
                </c:pt>
                <c:pt idx="74">
                  <c:v>2.8583234611009936E-2</c:v>
                </c:pt>
                <c:pt idx="75">
                  <c:v>2.8112156832520416E-2</c:v>
                </c:pt>
                <c:pt idx="76">
                  <c:v>2.8063632688987743E-2</c:v>
                </c:pt>
                <c:pt idx="77">
                  <c:v>2.7968746985217056E-2</c:v>
                </c:pt>
                <c:pt idx="78">
                  <c:v>2.7341717474836685E-2</c:v>
                </c:pt>
                <c:pt idx="79">
                  <c:v>2.6199111672345371E-2</c:v>
                </c:pt>
                <c:pt idx="80">
                  <c:v>2.5221488984770311E-2</c:v>
                </c:pt>
                <c:pt idx="81">
                  <c:v>2.4512071067606663E-2</c:v>
                </c:pt>
                <c:pt idx="82">
                  <c:v>2.4629481798231892E-2</c:v>
                </c:pt>
                <c:pt idx="83">
                  <c:v>2.329837862308029E-2</c:v>
                </c:pt>
                <c:pt idx="84">
                  <c:v>2.2107862533534021E-2</c:v>
                </c:pt>
                <c:pt idx="85">
                  <c:v>2.1641822257442694E-2</c:v>
                </c:pt>
                <c:pt idx="86">
                  <c:v>2.1591562195536582E-2</c:v>
                </c:pt>
                <c:pt idx="87">
                  <c:v>2.13745084275479E-2</c:v>
                </c:pt>
                <c:pt idx="88">
                  <c:v>2.1578141602489196E-2</c:v>
                </c:pt>
                <c:pt idx="89">
                  <c:v>2.0140902772534643E-2</c:v>
                </c:pt>
                <c:pt idx="90">
                  <c:v>2.0336410810790996E-2</c:v>
                </c:pt>
                <c:pt idx="91">
                  <c:v>2.0151813304105901E-2</c:v>
                </c:pt>
                <c:pt idx="92">
                  <c:v>1.8410801189923703E-2</c:v>
                </c:pt>
                <c:pt idx="93">
                  <c:v>1.8340637160598711E-2</c:v>
                </c:pt>
                <c:pt idx="94">
                  <c:v>1.7591290905016096E-2</c:v>
                </c:pt>
                <c:pt idx="95">
                  <c:v>1.5456539562345703E-2</c:v>
                </c:pt>
                <c:pt idx="96">
                  <c:v>1.5904913974525689E-2</c:v>
                </c:pt>
                <c:pt idx="97">
                  <c:v>1.6044979154107845E-2</c:v>
                </c:pt>
                <c:pt idx="98">
                  <c:v>1.3552744377023938E-2</c:v>
                </c:pt>
                <c:pt idx="99">
                  <c:v>1.3414582170743537E-2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D1-4D96-92FC-D7DF486FD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339616"/>
        <c:axId val="276339200"/>
      </c:lineChart>
      <c:valAx>
        <c:axId val="2145428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44928"/>
        <c:crosses val="autoZero"/>
        <c:crossBetween val="between"/>
      </c:valAx>
      <c:catAx>
        <c:axId val="2145449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42848"/>
        <c:crosses val="autoZero"/>
        <c:auto val="1"/>
        <c:lblAlgn val="ctr"/>
        <c:lblOffset val="100"/>
        <c:tickLblSkip val="3"/>
        <c:noMultiLvlLbl val="0"/>
      </c:catAx>
      <c:valAx>
        <c:axId val="27633920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339616"/>
        <c:crosses val="max"/>
        <c:crossBetween val="between"/>
      </c:valAx>
      <c:catAx>
        <c:axId val="276339616"/>
        <c:scaling>
          <c:orientation val="minMax"/>
        </c:scaling>
        <c:delete val="1"/>
        <c:axPos val="b"/>
        <c:majorTickMark val="out"/>
        <c:minorTickMark val="none"/>
        <c:tickLblPos val="nextTo"/>
        <c:crossAx val="276339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B Mitra" panose="00000400000000000000" pitchFamily="2" charset="-78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10"/>
          <c:order val="0"/>
          <c:tx>
            <c:strRef>
              <c:f>'VaR02'!$K$1</c:f>
              <c:strCache>
                <c:ptCount val="1"/>
                <c:pt idx="0">
                  <c:v>VaR 25</c:v>
                </c:pt>
              </c:strCache>
            </c:strRef>
          </c:tx>
          <c:spPr>
            <a:ln w="158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'VaR02'!$A$28:$A$1187</c:f>
              <c:numCache>
                <c:formatCode>General</c:formatCode>
                <c:ptCount val="1160"/>
                <c:pt idx="0">
                  <c:v>13990810</c:v>
                </c:pt>
                <c:pt idx="1">
                  <c:v>13990811</c:v>
                </c:pt>
                <c:pt idx="2">
                  <c:v>13990812</c:v>
                </c:pt>
                <c:pt idx="3">
                  <c:v>13990814</c:v>
                </c:pt>
                <c:pt idx="4">
                  <c:v>13990817</c:v>
                </c:pt>
                <c:pt idx="5">
                  <c:v>13990818</c:v>
                </c:pt>
                <c:pt idx="6">
                  <c:v>13990819</c:v>
                </c:pt>
                <c:pt idx="7">
                  <c:v>13990820</c:v>
                </c:pt>
                <c:pt idx="8">
                  <c:v>13990821</c:v>
                </c:pt>
                <c:pt idx="9">
                  <c:v>13990824</c:v>
                </c:pt>
                <c:pt idx="10">
                  <c:v>13990825</c:v>
                </c:pt>
                <c:pt idx="11">
                  <c:v>13990826</c:v>
                </c:pt>
                <c:pt idx="12">
                  <c:v>13990827</c:v>
                </c:pt>
                <c:pt idx="13">
                  <c:v>13990828</c:v>
                </c:pt>
                <c:pt idx="14">
                  <c:v>13990901</c:v>
                </c:pt>
                <c:pt idx="15">
                  <c:v>13990902</c:v>
                </c:pt>
                <c:pt idx="16">
                  <c:v>13990903</c:v>
                </c:pt>
                <c:pt idx="17">
                  <c:v>13990904</c:v>
                </c:pt>
                <c:pt idx="18">
                  <c:v>13990905</c:v>
                </c:pt>
                <c:pt idx="19">
                  <c:v>13990908</c:v>
                </c:pt>
                <c:pt idx="20">
                  <c:v>13990909</c:v>
                </c:pt>
                <c:pt idx="21">
                  <c:v>13990910</c:v>
                </c:pt>
                <c:pt idx="22">
                  <c:v>13990911</c:v>
                </c:pt>
                <c:pt idx="23">
                  <c:v>13990912</c:v>
                </c:pt>
                <c:pt idx="24">
                  <c:v>13990915</c:v>
                </c:pt>
                <c:pt idx="25">
                  <c:v>13990916</c:v>
                </c:pt>
                <c:pt idx="26">
                  <c:v>13990917</c:v>
                </c:pt>
                <c:pt idx="27">
                  <c:v>13990918</c:v>
                </c:pt>
                <c:pt idx="28">
                  <c:v>13990919</c:v>
                </c:pt>
                <c:pt idx="29">
                  <c:v>13990922</c:v>
                </c:pt>
                <c:pt idx="30">
                  <c:v>13990923</c:v>
                </c:pt>
                <c:pt idx="31">
                  <c:v>13990924</c:v>
                </c:pt>
                <c:pt idx="32">
                  <c:v>13990925</c:v>
                </c:pt>
                <c:pt idx="33">
                  <c:v>13990926</c:v>
                </c:pt>
                <c:pt idx="34">
                  <c:v>13990929</c:v>
                </c:pt>
                <c:pt idx="35">
                  <c:v>13990930</c:v>
                </c:pt>
                <c:pt idx="36">
                  <c:v>13991001</c:v>
                </c:pt>
                <c:pt idx="37">
                  <c:v>13991002</c:v>
                </c:pt>
                <c:pt idx="38">
                  <c:v>13991003</c:v>
                </c:pt>
                <c:pt idx="39">
                  <c:v>13991006</c:v>
                </c:pt>
                <c:pt idx="40">
                  <c:v>13991007</c:v>
                </c:pt>
                <c:pt idx="41">
                  <c:v>13991008</c:v>
                </c:pt>
                <c:pt idx="42">
                  <c:v>13991009</c:v>
                </c:pt>
                <c:pt idx="43">
                  <c:v>13991010</c:v>
                </c:pt>
                <c:pt idx="44">
                  <c:v>13991013</c:v>
                </c:pt>
                <c:pt idx="45">
                  <c:v>13991014</c:v>
                </c:pt>
                <c:pt idx="46">
                  <c:v>13991015</c:v>
                </c:pt>
                <c:pt idx="47">
                  <c:v>13991016</c:v>
                </c:pt>
                <c:pt idx="48">
                  <c:v>13991017</c:v>
                </c:pt>
                <c:pt idx="49">
                  <c:v>13991020</c:v>
                </c:pt>
                <c:pt idx="50">
                  <c:v>13991021</c:v>
                </c:pt>
                <c:pt idx="51">
                  <c:v>13991022</c:v>
                </c:pt>
                <c:pt idx="52">
                  <c:v>13991023</c:v>
                </c:pt>
                <c:pt idx="53">
                  <c:v>13991024</c:v>
                </c:pt>
                <c:pt idx="54">
                  <c:v>13991027</c:v>
                </c:pt>
                <c:pt idx="55">
                  <c:v>13991029</c:v>
                </c:pt>
                <c:pt idx="56">
                  <c:v>13991030</c:v>
                </c:pt>
                <c:pt idx="57">
                  <c:v>13991101</c:v>
                </c:pt>
                <c:pt idx="58">
                  <c:v>13991104</c:v>
                </c:pt>
                <c:pt idx="59">
                  <c:v>13991105</c:v>
                </c:pt>
                <c:pt idx="60">
                  <c:v>13991106</c:v>
                </c:pt>
                <c:pt idx="61">
                  <c:v>13991107</c:v>
                </c:pt>
                <c:pt idx="62">
                  <c:v>13991108</c:v>
                </c:pt>
                <c:pt idx="63">
                  <c:v>13991111</c:v>
                </c:pt>
                <c:pt idx="64">
                  <c:v>13991112</c:v>
                </c:pt>
                <c:pt idx="65">
                  <c:v>13991113</c:v>
                </c:pt>
                <c:pt idx="66">
                  <c:v>13991114</c:v>
                </c:pt>
                <c:pt idx="67">
                  <c:v>13991115</c:v>
                </c:pt>
                <c:pt idx="68">
                  <c:v>13991118</c:v>
                </c:pt>
                <c:pt idx="69">
                  <c:v>13991119</c:v>
                </c:pt>
                <c:pt idx="70">
                  <c:v>13991120</c:v>
                </c:pt>
                <c:pt idx="71">
                  <c:v>13991121</c:v>
                </c:pt>
                <c:pt idx="72">
                  <c:v>13991125</c:v>
                </c:pt>
                <c:pt idx="73">
                  <c:v>13991126</c:v>
                </c:pt>
                <c:pt idx="74">
                  <c:v>13991127</c:v>
                </c:pt>
                <c:pt idx="75">
                  <c:v>13991128</c:v>
                </c:pt>
                <c:pt idx="76">
                  <c:v>13991129</c:v>
                </c:pt>
                <c:pt idx="77">
                  <c:v>13991202</c:v>
                </c:pt>
                <c:pt idx="78">
                  <c:v>13991203</c:v>
                </c:pt>
                <c:pt idx="79">
                  <c:v>13991204</c:v>
                </c:pt>
                <c:pt idx="80">
                  <c:v>13991205</c:v>
                </c:pt>
                <c:pt idx="81">
                  <c:v>13991206</c:v>
                </c:pt>
                <c:pt idx="82">
                  <c:v>13991209</c:v>
                </c:pt>
                <c:pt idx="83">
                  <c:v>13991210</c:v>
                </c:pt>
                <c:pt idx="84">
                  <c:v>13991211</c:v>
                </c:pt>
                <c:pt idx="85">
                  <c:v>13991212</c:v>
                </c:pt>
                <c:pt idx="86">
                  <c:v>13991213</c:v>
                </c:pt>
                <c:pt idx="87">
                  <c:v>13991216</c:v>
                </c:pt>
                <c:pt idx="88">
                  <c:v>13991217</c:v>
                </c:pt>
                <c:pt idx="89">
                  <c:v>13991218</c:v>
                </c:pt>
                <c:pt idx="90">
                  <c:v>13991219</c:v>
                </c:pt>
                <c:pt idx="91">
                  <c:v>13991220</c:v>
                </c:pt>
                <c:pt idx="92">
                  <c:v>13991223</c:v>
                </c:pt>
                <c:pt idx="93">
                  <c:v>13991224</c:v>
                </c:pt>
                <c:pt idx="94">
                  <c:v>13991225</c:v>
                </c:pt>
                <c:pt idx="95">
                  <c:v>13991226</c:v>
                </c:pt>
                <c:pt idx="96">
                  <c:v>13991227</c:v>
                </c:pt>
                <c:pt idx="97">
                  <c:v>14000107</c:v>
                </c:pt>
                <c:pt idx="98">
                  <c:v>14000108</c:v>
                </c:pt>
                <c:pt idx="99">
                  <c:v>14000110</c:v>
                </c:pt>
                <c:pt idx="100">
                  <c:v>14000111</c:v>
                </c:pt>
                <c:pt idx="101">
                  <c:v>14000114</c:v>
                </c:pt>
                <c:pt idx="102">
                  <c:v>14000115</c:v>
                </c:pt>
                <c:pt idx="103">
                  <c:v>14000116</c:v>
                </c:pt>
                <c:pt idx="104">
                  <c:v>14000117</c:v>
                </c:pt>
                <c:pt idx="105">
                  <c:v>14000118</c:v>
                </c:pt>
                <c:pt idx="106">
                  <c:v>14000121</c:v>
                </c:pt>
                <c:pt idx="107">
                  <c:v>14000122</c:v>
                </c:pt>
                <c:pt idx="108">
                  <c:v>14000123</c:v>
                </c:pt>
                <c:pt idx="109">
                  <c:v>14000124</c:v>
                </c:pt>
                <c:pt idx="110">
                  <c:v>14000125</c:v>
                </c:pt>
                <c:pt idx="111">
                  <c:v>14000128</c:v>
                </c:pt>
                <c:pt idx="112">
                  <c:v>14000129</c:v>
                </c:pt>
                <c:pt idx="113">
                  <c:v>14000130</c:v>
                </c:pt>
                <c:pt idx="114">
                  <c:v>14000131</c:v>
                </c:pt>
                <c:pt idx="115">
                  <c:v>14000201</c:v>
                </c:pt>
                <c:pt idx="116">
                  <c:v>14000204</c:v>
                </c:pt>
                <c:pt idx="117">
                  <c:v>14000205</c:v>
                </c:pt>
                <c:pt idx="118">
                  <c:v>14000206</c:v>
                </c:pt>
                <c:pt idx="119">
                  <c:v>14000207</c:v>
                </c:pt>
                <c:pt idx="120">
                  <c:v>14000208</c:v>
                </c:pt>
                <c:pt idx="121">
                  <c:v>14000211</c:v>
                </c:pt>
                <c:pt idx="122">
                  <c:v>14000212</c:v>
                </c:pt>
                <c:pt idx="123">
                  <c:v>14000213</c:v>
                </c:pt>
                <c:pt idx="124">
                  <c:v>14000215</c:v>
                </c:pt>
                <c:pt idx="125">
                  <c:v>14000218</c:v>
                </c:pt>
                <c:pt idx="126">
                  <c:v>14000219</c:v>
                </c:pt>
                <c:pt idx="127">
                  <c:v>14000220</c:v>
                </c:pt>
                <c:pt idx="128">
                  <c:v>14000221</c:v>
                </c:pt>
                <c:pt idx="129">
                  <c:v>14000222</c:v>
                </c:pt>
                <c:pt idx="130">
                  <c:v>14000225</c:v>
                </c:pt>
                <c:pt idx="131">
                  <c:v>14000226</c:v>
                </c:pt>
                <c:pt idx="132">
                  <c:v>14000227</c:v>
                </c:pt>
                <c:pt idx="133">
                  <c:v>14000228</c:v>
                </c:pt>
                <c:pt idx="134">
                  <c:v>14000229</c:v>
                </c:pt>
                <c:pt idx="135">
                  <c:v>14000301</c:v>
                </c:pt>
                <c:pt idx="136">
                  <c:v>14000302</c:v>
                </c:pt>
                <c:pt idx="137">
                  <c:v>14000303</c:v>
                </c:pt>
                <c:pt idx="138">
                  <c:v>14000304</c:v>
                </c:pt>
                <c:pt idx="139">
                  <c:v>14000305</c:v>
                </c:pt>
                <c:pt idx="140">
                  <c:v>14000308</c:v>
                </c:pt>
                <c:pt idx="141">
                  <c:v>14000309</c:v>
                </c:pt>
                <c:pt idx="142">
                  <c:v>14000310</c:v>
                </c:pt>
                <c:pt idx="143">
                  <c:v>14000311</c:v>
                </c:pt>
                <c:pt idx="144">
                  <c:v>14000312</c:v>
                </c:pt>
                <c:pt idx="145">
                  <c:v>14000317</c:v>
                </c:pt>
                <c:pt idx="146">
                  <c:v>14000318</c:v>
                </c:pt>
                <c:pt idx="147">
                  <c:v>14000319</c:v>
                </c:pt>
                <c:pt idx="148">
                  <c:v>14000322</c:v>
                </c:pt>
                <c:pt idx="149">
                  <c:v>14000323</c:v>
                </c:pt>
                <c:pt idx="150">
                  <c:v>14000324</c:v>
                </c:pt>
                <c:pt idx="151">
                  <c:v>14000325</c:v>
                </c:pt>
                <c:pt idx="152">
                  <c:v>14000326</c:v>
                </c:pt>
                <c:pt idx="153">
                  <c:v>14000329</c:v>
                </c:pt>
                <c:pt idx="154">
                  <c:v>14000330</c:v>
                </c:pt>
                <c:pt idx="155">
                  <c:v>14000331</c:v>
                </c:pt>
                <c:pt idx="156">
                  <c:v>14000401</c:v>
                </c:pt>
                <c:pt idx="157">
                  <c:v>14000402</c:v>
                </c:pt>
                <c:pt idx="158">
                  <c:v>14000405</c:v>
                </c:pt>
                <c:pt idx="159">
                  <c:v>14000406</c:v>
                </c:pt>
                <c:pt idx="160">
                  <c:v>14000407</c:v>
                </c:pt>
                <c:pt idx="161">
                  <c:v>14000408</c:v>
                </c:pt>
                <c:pt idx="162">
                  <c:v>14000409</c:v>
                </c:pt>
                <c:pt idx="163">
                  <c:v>14000412</c:v>
                </c:pt>
                <c:pt idx="164">
                  <c:v>14000413</c:v>
                </c:pt>
                <c:pt idx="165">
                  <c:v>14000414</c:v>
                </c:pt>
                <c:pt idx="166">
                  <c:v>14000415</c:v>
                </c:pt>
                <c:pt idx="167">
                  <c:v>14000416</c:v>
                </c:pt>
                <c:pt idx="168">
                  <c:v>14000419</c:v>
                </c:pt>
                <c:pt idx="169">
                  <c:v>14000420</c:v>
                </c:pt>
                <c:pt idx="170">
                  <c:v>14000421</c:v>
                </c:pt>
                <c:pt idx="171">
                  <c:v>14000422</c:v>
                </c:pt>
                <c:pt idx="172">
                  <c:v>14000423</c:v>
                </c:pt>
                <c:pt idx="173">
                  <c:v>14000426</c:v>
                </c:pt>
                <c:pt idx="174">
                  <c:v>14000427</c:v>
                </c:pt>
                <c:pt idx="175">
                  <c:v>14000428</c:v>
                </c:pt>
                <c:pt idx="176">
                  <c:v>14000504</c:v>
                </c:pt>
                <c:pt idx="177">
                  <c:v>14000505</c:v>
                </c:pt>
                <c:pt idx="178">
                  <c:v>14000506</c:v>
                </c:pt>
                <c:pt idx="179">
                  <c:v>14000509</c:v>
                </c:pt>
                <c:pt idx="180">
                  <c:v>14000510</c:v>
                </c:pt>
                <c:pt idx="181">
                  <c:v>14000511</c:v>
                </c:pt>
                <c:pt idx="182">
                  <c:v>14000512</c:v>
                </c:pt>
                <c:pt idx="183">
                  <c:v>14000513</c:v>
                </c:pt>
                <c:pt idx="184">
                  <c:v>14000516</c:v>
                </c:pt>
                <c:pt idx="185">
                  <c:v>14000517</c:v>
                </c:pt>
                <c:pt idx="186">
                  <c:v>14000518</c:v>
                </c:pt>
                <c:pt idx="187">
                  <c:v>14000519</c:v>
                </c:pt>
                <c:pt idx="188">
                  <c:v>14000520</c:v>
                </c:pt>
                <c:pt idx="189">
                  <c:v>14000523</c:v>
                </c:pt>
                <c:pt idx="190">
                  <c:v>14000524</c:v>
                </c:pt>
                <c:pt idx="191">
                  <c:v>14000531</c:v>
                </c:pt>
                <c:pt idx="192">
                  <c:v>14000601</c:v>
                </c:pt>
                <c:pt idx="193">
                  <c:v>14000602</c:v>
                </c:pt>
                <c:pt idx="194">
                  <c:v>14000603</c:v>
                </c:pt>
                <c:pt idx="195">
                  <c:v>14000606</c:v>
                </c:pt>
                <c:pt idx="196">
                  <c:v>14000607</c:v>
                </c:pt>
                <c:pt idx="197">
                  <c:v>14000608</c:v>
                </c:pt>
                <c:pt idx="198">
                  <c:v>14000609</c:v>
                </c:pt>
                <c:pt idx="199">
                  <c:v>14000610</c:v>
                </c:pt>
                <c:pt idx="200">
                  <c:v>14000613</c:v>
                </c:pt>
                <c:pt idx="201">
                  <c:v>14000614</c:v>
                </c:pt>
                <c:pt idx="202">
                  <c:v>14000615</c:v>
                </c:pt>
                <c:pt idx="203">
                  <c:v>14000616</c:v>
                </c:pt>
                <c:pt idx="204">
                  <c:v>14000617</c:v>
                </c:pt>
                <c:pt idx="205">
                  <c:v>14000620</c:v>
                </c:pt>
                <c:pt idx="206">
                  <c:v>14000621</c:v>
                </c:pt>
                <c:pt idx="207">
                  <c:v>14000622</c:v>
                </c:pt>
                <c:pt idx="208">
                  <c:v>14000623</c:v>
                </c:pt>
                <c:pt idx="209">
                  <c:v>14000624</c:v>
                </c:pt>
                <c:pt idx="210">
                  <c:v>14000627</c:v>
                </c:pt>
                <c:pt idx="211">
                  <c:v>14000628</c:v>
                </c:pt>
                <c:pt idx="212">
                  <c:v>14000629</c:v>
                </c:pt>
                <c:pt idx="213">
                  <c:v>14000630</c:v>
                </c:pt>
                <c:pt idx="214">
                  <c:v>14000631</c:v>
                </c:pt>
                <c:pt idx="215">
                  <c:v>14000703</c:v>
                </c:pt>
                <c:pt idx="216">
                  <c:v>14000704</c:v>
                </c:pt>
                <c:pt idx="217">
                  <c:v>14000706</c:v>
                </c:pt>
                <c:pt idx="218">
                  <c:v>14000707</c:v>
                </c:pt>
                <c:pt idx="219">
                  <c:v>14000710</c:v>
                </c:pt>
                <c:pt idx="220">
                  <c:v>14000711</c:v>
                </c:pt>
                <c:pt idx="221">
                  <c:v>14000712</c:v>
                </c:pt>
                <c:pt idx="222">
                  <c:v>14000714</c:v>
                </c:pt>
                <c:pt idx="223">
                  <c:v>14000717</c:v>
                </c:pt>
                <c:pt idx="224">
                  <c:v>14000718</c:v>
                </c:pt>
                <c:pt idx="225">
                  <c:v>14000719</c:v>
                </c:pt>
                <c:pt idx="226">
                  <c:v>14000720</c:v>
                </c:pt>
                <c:pt idx="227">
                  <c:v>14000721</c:v>
                </c:pt>
                <c:pt idx="228">
                  <c:v>14000724</c:v>
                </c:pt>
                <c:pt idx="229">
                  <c:v>14000725</c:v>
                </c:pt>
                <c:pt idx="230">
                  <c:v>14000726</c:v>
                </c:pt>
                <c:pt idx="231">
                  <c:v>14000727</c:v>
                </c:pt>
                <c:pt idx="232">
                  <c:v>14000728</c:v>
                </c:pt>
                <c:pt idx="233">
                  <c:v>14000801</c:v>
                </c:pt>
                <c:pt idx="234">
                  <c:v>14000803</c:v>
                </c:pt>
                <c:pt idx="235">
                  <c:v>14000804</c:v>
                </c:pt>
                <c:pt idx="236">
                  <c:v>14000805</c:v>
                </c:pt>
                <c:pt idx="237">
                  <c:v>14000808</c:v>
                </c:pt>
                <c:pt idx="238">
                  <c:v>14000809</c:v>
                </c:pt>
                <c:pt idx="239">
                  <c:v>14000810</c:v>
                </c:pt>
                <c:pt idx="240">
                  <c:v>14000811</c:v>
                </c:pt>
                <c:pt idx="241">
                  <c:v>14000812</c:v>
                </c:pt>
                <c:pt idx="242">
                  <c:v>14000815</c:v>
                </c:pt>
                <c:pt idx="243">
                  <c:v>14000816</c:v>
                </c:pt>
                <c:pt idx="244">
                  <c:v>14000817</c:v>
                </c:pt>
                <c:pt idx="245">
                  <c:v>14000818</c:v>
                </c:pt>
                <c:pt idx="246">
                  <c:v>14000819</c:v>
                </c:pt>
                <c:pt idx="247">
                  <c:v>14000822</c:v>
                </c:pt>
                <c:pt idx="248">
                  <c:v>14000823</c:v>
                </c:pt>
                <c:pt idx="249">
                  <c:v>14000824</c:v>
                </c:pt>
                <c:pt idx="250">
                  <c:v>14000825</c:v>
                </c:pt>
                <c:pt idx="251">
                  <c:v>14000826</c:v>
                </c:pt>
                <c:pt idx="252">
                  <c:v>14000829</c:v>
                </c:pt>
                <c:pt idx="253">
                  <c:v>14000830</c:v>
                </c:pt>
                <c:pt idx="254">
                  <c:v>14000901</c:v>
                </c:pt>
                <c:pt idx="255">
                  <c:v>14000902</c:v>
                </c:pt>
                <c:pt idx="256">
                  <c:v>14000903</c:v>
                </c:pt>
                <c:pt idx="257">
                  <c:v>14000906</c:v>
                </c:pt>
                <c:pt idx="258">
                  <c:v>14000907</c:v>
                </c:pt>
                <c:pt idx="259">
                  <c:v>14000908</c:v>
                </c:pt>
                <c:pt idx="260">
                  <c:v>14000909</c:v>
                </c:pt>
                <c:pt idx="261">
                  <c:v>14000910</c:v>
                </c:pt>
                <c:pt idx="262">
                  <c:v>14000913</c:v>
                </c:pt>
                <c:pt idx="263">
                  <c:v>14000914</c:v>
                </c:pt>
                <c:pt idx="264">
                  <c:v>14000915</c:v>
                </c:pt>
                <c:pt idx="265">
                  <c:v>14000916</c:v>
                </c:pt>
                <c:pt idx="266">
                  <c:v>14000917</c:v>
                </c:pt>
                <c:pt idx="267">
                  <c:v>14000920</c:v>
                </c:pt>
                <c:pt idx="268">
                  <c:v>14000921</c:v>
                </c:pt>
                <c:pt idx="269">
                  <c:v>14000922</c:v>
                </c:pt>
                <c:pt idx="270">
                  <c:v>14000923</c:v>
                </c:pt>
                <c:pt idx="271">
                  <c:v>14000924</c:v>
                </c:pt>
                <c:pt idx="272">
                  <c:v>14000927</c:v>
                </c:pt>
                <c:pt idx="273">
                  <c:v>14000928</c:v>
                </c:pt>
                <c:pt idx="274">
                  <c:v>14000929</c:v>
                </c:pt>
                <c:pt idx="275">
                  <c:v>14000930</c:v>
                </c:pt>
                <c:pt idx="276">
                  <c:v>14001001</c:v>
                </c:pt>
                <c:pt idx="277">
                  <c:v>14001004</c:v>
                </c:pt>
                <c:pt idx="278">
                  <c:v>14001005</c:v>
                </c:pt>
                <c:pt idx="279">
                  <c:v>14001006</c:v>
                </c:pt>
                <c:pt idx="280">
                  <c:v>14001007</c:v>
                </c:pt>
                <c:pt idx="281">
                  <c:v>14001008</c:v>
                </c:pt>
                <c:pt idx="282">
                  <c:v>14001011</c:v>
                </c:pt>
                <c:pt idx="283">
                  <c:v>14001012</c:v>
                </c:pt>
                <c:pt idx="284">
                  <c:v>14001013</c:v>
                </c:pt>
                <c:pt idx="285">
                  <c:v>14001014</c:v>
                </c:pt>
                <c:pt idx="286">
                  <c:v>14001015</c:v>
                </c:pt>
                <c:pt idx="287">
                  <c:v>14001018</c:v>
                </c:pt>
                <c:pt idx="288">
                  <c:v>14001019</c:v>
                </c:pt>
                <c:pt idx="289">
                  <c:v>14001020</c:v>
                </c:pt>
                <c:pt idx="290">
                  <c:v>14001021</c:v>
                </c:pt>
                <c:pt idx="291">
                  <c:v>14001022</c:v>
                </c:pt>
                <c:pt idx="292">
                  <c:v>14001025</c:v>
                </c:pt>
                <c:pt idx="293">
                  <c:v>14001026</c:v>
                </c:pt>
                <c:pt idx="294">
                  <c:v>14001027</c:v>
                </c:pt>
                <c:pt idx="295">
                  <c:v>14001028</c:v>
                </c:pt>
                <c:pt idx="296">
                  <c:v>14001029</c:v>
                </c:pt>
                <c:pt idx="297">
                  <c:v>14001102</c:v>
                </c:pt>
                <c:pt idx="298">
                  <c:v>14001103</c:v>
                </c:pt>
                <c:pt idx="299">
                  <c:v>14001104</c:v>
                </c:pt>
                <c:pt idx="300">
                  <c:v>14001105</c:v>
                </c:pt>
                <c:pt idx="301">
                  <c:v>14001106</c:v>
                </c:pt>
                <c:pt idx="302">
                  <c:v>14001109</c:v>
                </c:pt>
                <c:pt idx="303">
                  <c:v>14001110</c:v>
                </c:pt>
                <c:pt idx="304">
                  <c:v>14001111</c:v>
                </c:pt>
                <c:pt idx="305">
                  <c:v>14001112</c:v>
                </c:pt>
                <c:pt idx="306">
                  <c:v>14001113</c:v>
                </c:pt>
                <c:pt idx="307">
                  <c:v>14001116</c:v>
                </c:pt>
                <c:pt idx="308">
                  <c:v>14001117</c:v>
                </c:pt>
                <c:pt idx="309">
                  <c:v>14001118</c:v>
                </c:pt>
                <c:pt idx="310">
                  <c:v>14001119</c:v>
                </c:pt>
                <c:pt idx="311">
                  <c:v>14001120</c:v>
                </c:pt>
                <c:pt idx="312">
                  <c:v>14001123</c:v>
                </c:pt>
                <c:pt idx="313">
                  <c:v>14001124</c:v>
                </c:pt>
                <c:pt idx="314">
                  <c:v>14001125</c:v>
                </c:pt>
                <c:pt idx="315">
                  <c:v>14001127</c:v>
                </c:pt>
                <c:pt idx="316">
                  <c:v>14001130</c:v>
                </c:pt>
                <c:pt idx="317">
                  <c:v>14001201</c:v>
                </c:pt>
                <c:pt idx="318">
                  <c:v>14001202</c:v>
                </c:pt>
                <c:pt idx="319">
                  <c:v>14001203</c:v>
                </c:pt>
                <c:pt idx="320">
                  <c:v>14001204</c:v>
                </c:pt>
                <c:pt idx="321">
                  <c:v>14001207</c:v>
                </c:pt>
                <c:pt idx="322">
                  <c:v>14001208</c:v>
                </c:pt>
                <c:pt idx="323">
                  <c:v>14001209</c:v>
                </c:pt>
                <c:pt idx="324">
                  <c:v>14001211</c:v>
                </c:pt>
                <c:pt idx="325">
                  <c:v>14001214</c:v>
                </c:pt>
                <c:pt idx="326">
                  <c:v>14001215</c:v>
                </c:pt>
                <c:pt idx="327">
                  <c:v>14001216</c:v>
                </c:pt>
                <c:pt idx="328">
                  <c:v>14001217</c:v>
                </c:pt>
                <c:pt idx="329">
                  <c:v>14001218</c:v>
                </c:pt>
                <c:pt idx="330">
                  <c:v>14001221</c:v>
                </c:pt>
                <c:pt idx="331">
                  <c:v>14001222</c:v>
                </c:pt>
                <c:pt idx="332">
                  <c:v>14001223</c:v>
                </c:pt>
                <c:pt idx="333">
                  <c:v>14001224</c:v>
                </c:pt>
                <c:pt idx="334">
                  <c:v>14001225</c:v>
                </c:pt>
                <c:pt idx="335">
                  <c:v>14001228</c:v>
                </c:pt>
                <c:pt idx="336">
                  <c:v>14010106</c:v>
                </c:pt>
                <c:pt idx="337">
                  <c:v>14010107</c:v>
                </c:pt>
                <c:pt idx="338">
                  <c:v>14010108</c:v>
                </c:pt>
                <c:pt idx="339">
                  <c:v>14010109</c:v>
                </c:pt>
                <c:pt idx="340">
                  <c:v>14010110</c:v>
                </c:pt>
                <c:pt idx="341">
                  <c:v>14010114</c:v>
                </c:pt>
                <c:pt idx="342">
                  <c:v>14010115</c:v>
                </c:pt>
                <c:pt idx="343">
                  <c:v>14010116</c:v>
                </c:pt>
                <c:pt idx="344">
                  <c:v>14010117</c:v>
                </c:pt>
                <c:pt idx="345">
                  <c:v>14010120</c:v>
                </c:pt>
                <c:pt idx="346">
                  <c:v>14010121</c:v>
                </c:pt>
                <c:pt idx="347">
                  <c:v>14010122</c:v>
                </c:pt>
                <c:pt idx="348">
                  <c:v>14010123</c:v>
                </c:pt>
                <c:pt idx="349">
                  <c:v>14010124</c:v>
                </c:pt>
                <c:pt idx="350">
                  <c:v>14010127</c:v>
                </c:pt>
                <c:pt idx="351">
                  <c:v>14010128</c:v>
                </c:pt>
                <c:pt idx="352">
                  <c:v>14010129</c:v>
                </c:pt>
                <c:pt idx="353">
                  <c:v>14010130</c:v>
                </c:pt>
                <c:pt idx="354">
                  <c:v>14010131</c:v>
                </c:pt>
                <c:pt idx="355">
                  <c:v>14010204</c:v>
                </c:pt>
                <c:pt idx="356">
                  <c:v>14010205</c:v>
                </c:pt>
                <c:pt idx="357">
                  <c:v>14010206</c:v>
                </c:pt>
                <c:pt idx="358">
                  <c:v>14010207</c:v>
                </c:pt>
                <c:pt idx="359">
                  <c:v>14010210</c:v>
                </c:pt>
                <c:pt idx="360">
                  <c:v>14010211</c:v>
                </c:pt>
                <c:pt idx="361">
                  <c:v>14010212</c:v>
                </c:pt>
                <c:pt idx="362">
                  <c:v>14010217</c:v>
                </c:pt>
                <c:pt idx="363">
                  <c:v>14010218</c:v>
                </c:pt>
                <c:pt idx="364">
                  <c:v>14010219</c:v>
                </c:pt>
                <c:pt idx="365">
                  <c:v>14010220</c:v>
                </c:pt>
                <c:pt idx="366">
                  <c:v>14010221</c:v>
                </c:pt>
                <c:pt idx="367">
                  <c:v>14010224</c:v>
                </c:pt>
                <c:pt idx="368">
                  <c:v>14010225</c:v>
                </c:pt>
                <c:pt idx="369">
                  <c:v>14010226</c:v>
                </c:pt>
                <c:pt idx="370">
                  <c:v>14010227</c:v>
                </c:pt>
                <c:pt idx="371">
                  <c:v>14010228</c:v>
                </c:pt>
                <c:pt idx="372">
                  <c:v>14010231</c:v>
                </c:pt>
                <c:pt idx="373">
                  <c:v>14010301</c:v>
                </c:pt>
                <c:pt idx="374">
                  <c:v>14010302</c:v>
                </c:pt>
                <c:pt idx="375">
                  <c:v>14010303</c:v>
                </c:pt>
                <c:pt idx="376">
                  <c:v>14010304</c:v>
                </c:pt>
                <c:pt idx="377">
                  <c:v>14010307</c:v>
                </c:pt>
                <c:pt idx="378">
                  <c:v>14010308</c:v>
                </c:pt>
                <c:pt idx="379">
                  <c:v>14010309</c:v>
                </c:pt>
                <c:pt idx="380">
                  <c:v>14010310</c:v>
                </c:pt>
                <c:pt idx="381">
                  <c:v>14010311</c:v>
                </c:pt>
                <c:pt idx="382">
                  <c:v>14010316</c:v>
                </c:pt>
                <c:pt idx="383">
                  <c:v>14010317</c:v>
                </c:pt>
                <c:pt idx="384">
                  <c:v>14010318</c:v>
                </c:pt>
                <c:pt idx="385">
                  <c:v>14010321</c:v>
                </c:pt>
                <c:pt idx="386">
                  <c:v>14010322</c:v>
                </c:pt>
                <c:pt idx="387">
                  <c:v>14010323</c:v>
                </c:pt>
                <c:pt idx="388">
                  <c:v>14010324</c:v>
                </c:pt>
                <c:pt idx="389">
                  <c:v>14010325</c:v>
                </c:pt>
                <c:pt idx="390">
                  <c:v>14010328</c:v>
                </c:pt>
                <c:pt idx="391">
                  <c:v>14010329</c:v>
                </c:pt>
                <c:pt idx="392">
                  <c:v>14010330</c:v>
                </c:pt>
                <c:pt idx="393">
                  <c:v>14010331</c:v>
                </c:pt>
                <c:pt idx="394">
                  <c:v>14010401</c:v>
                </c:pt>
                <c:pt idx="395">
                  <c:v>14010404</c:v>
                </c:pt>
                <c:pt idx="396">
                  <c:v>14010405</c:v>
                </c:pt>
                <c:pt idx="397">
                  <c:v>14010406</c:v>
                </c:pt>
                <c:pt idx="398">
                  <c:v>14010407</c:v>
                </c:pt>
                <c:pt idx="399">
                  <c:v>14010408</c:v>
                </c:pt>
                <c:pt idx="400">
                  <c:v>14010411</c:v>
                </c:pt>
                <c:pt idx="401">
                  <c:v>14010412</c:v>
                </c:pt>
                <c:pt idx="402">
                  <c:v>14010413</c:v>
                </c:pt>
                <c:pt idx="403">
                  <c:v>14010414</c:v>
                </c:pt>
                <c:pt idx="404">
                  <c:v>14010415</c:v>
                </c:pt>
                <c:pt idx="405">
                  <c:v>14010418</c:v>
                </c:pt>
                <c:pt idx="406">
                  <c:v>14010420</c:v>
                </c:pt>
                <c:pt idx="407">
                  <c:v>14010421</c:v>
                </c:pt>
                <c:pt idx="408">
                  <c:v>14010422</c:v>
                </c:pt>
                <c:pt idx="409">
                  <c:v>14010425</c:v>
                </c:pt>
                <c:pt idx="410">
                  <c:v>14010426</c:v>
                </c:pt>
                <c:pt idx="411">
                  <c:v>14010428</c:v>
                </c:pt>
                <c:pt idx="412">
                  <c:v>14010429</c:v>
                </c:pt>
                <c:pt idx="413">
                  <c:v>14010501</c:v>
                </c:pt>
                <c:pt idx="414">
                  <c:v>14010502</c:v>
                </c:pt>
                <c:pt idx="415">
                  <c:v>14010503</c:v>
                </c:pt>
                <c:pt idx="416">
                  <c:v>14010504</c:v>
                </c:pt>
                <c:pt idx="417">
                  <c:v>14010505</c:v>
                </c:pt>
                <c:pt idx="418">
                  <c:v>14010508</c:v>
                </c:pt>
                <c:pt idx="419">
                  <c:v>14010509</c:v>
                </c:pt>
                <c:pt idx="420">
                  <c:v>14010510</c:v>
                </c:pt>
                <c:pt idx="421">
                  <c:v>14010511</c:v>
                </c:pt>
                <c:pt idx="422">
                  <c:v>14010512</c:v>
                </c:pt>
                <c:pt idx="423">
                  <c:v>14010515</c:v>
                </c:pt>
                <c:pt idx="424">
                  <c:v>14010518</c:v>
                </c:pt>
                <c:pt idx="425">
                  <c:v>14010519</c:v>
                </c:pt>
                <c:pt idx="426">
                  <c:v>14010522</c:v>
                </c:pt>
                <c:pt idx="427">
                  <c:v>14010523</c:v>
                </c:pt>
                <c:pt idx="428">
                  <c:v>14010524</c:v>
                </c:pt>
                <c:pt idx="429">
                  <c:v>14010525</c:v>
                </c:pt>
                <c:pt idx="430">
                  <c:v>14010526</c:v>
                </c:pt>
                <c:pt idx="431">
                  <c:v>14010529</c:v>
                </c:pt>
                <c:pt idx="432">
                  <c:v>14010530</c:v>
                </c:pt>
                <c:pt idx="433">
                  <c:v>14010531</c:v>
                </c:pt>
                <c:pt idx="434">
                  <c:v>14010601</c:v>
                </c:pt>
                <c:pt idx="435">
                  <c:v>14010602</c:v>
                </c:pt>
                <c:pt idx="436">
                  <c:v>14010605</c:v>
                </c:pt>
                <c:pt idx="437">
                  <c:v>14010606</c:v>
                </c:pt>
                <c:pt idx="438">
                  <c:v>14010607</c:v>
                </c:pt>
                <c:pt idx="439">
                  <c:v>14010608</c:v>
                </c:pt>
                <c:pt idx="440">
                  <c:v>14010609</c:v>
                </c:pt>
                <c:pt idx="441">
                  <c:v>14010612</c:v>
                </c:pt>
                <c:pt idx="442">
                  <c:v>14010613</c:v>
                </c:pt>
                <c:pt idx="443">
                  <c:v>14010614</c:v>
                </c:pt>
                <c:pt idx="444">
                  <c:v>14010615</c:v>
                </c:pt>
                <c:pt idx="445">
                  <c:v>14010616</c:v>
                </c:pt>
                <c:pt idx="446">
                  <c:v>14010619</c:v>
                </c:pt>
                <c:pt idx="447">
                  <c:v>14010620</c:v>
                </c:pt>
                <c:pt idx="448">
                  <c:v>14010621</c:v>
                </c:pt>
                <c:pt idx="449">
                  <c:v>14010622</c:v>
                </c:pt>
                <c:pt idx="450">
                  <c:v>14010623</c:v>
                </c:pt>
                <c:pt idx="451">
                  <c:v>14010627</c:v>
                </c:pt>
                <c:pt idx="452">
                  <c:v>14010628</c:v>
                </c:pt>
                <c:pt idx="453">
                  <c:v>14010629</c:v>
                </c:pt>
                <c:pt idx="454">
                  <c:v>14010630</c:v>
                </c:pt>
                <c:pt idx="455">
                  <c:v>14010702</c:v>
                </c:pt>
                <c:pt idx="456">
                  <c:v>14010704</c:v>
                </c:pt>
                <c:pt idx="457">
                  <c:v>14010706</c:v>
                </c:pt>
                <c:pt idx="458">
                  <c:v>14010709</c:v>
                </c:pt>
                <c:pt idx="459">
                  <c:v>14010710</c:v>
                </c:pt>
                <c:pt idx="460">
                  <c:v>14010711</c:v>
                </c:pt>
                <c:pt idx="461">
                  <c:v>14010712</c:v>
                </c:pt>
                <c:pt idx="462">
                  <c:v>14010716</c:v>
                </c:pt>
                <c:pt idx="463">
                  <c:v>14010717</c:v>
                </c:pt>
                <c:pt idx="464">
                  <c:v>14010718</c:v>
                </c:pt>
                <c:pt idx="465">
                  <c:v>14010719</c:v>
                </c:pt>
                <c:pt idx="466">
                  <c:v>14010720</c:v>
                </c:pt>
                <c:pt idx="467">
                  <c:v>14010723</c:v>
                </c:pt>
                <c:pt idx="468">
                  <c:v>14010724</c:v>
                </c:pt>
                <c:pt idx="469">
                  <c:v>14010725</c:v>
                </c:pt>
                <c:pt idx="470">
                  <c:v>14010726</c:v>
                </c:pt>
                <c:pt idx="471">
                  <c:v>14010727</c:v>
                </c:pt>
                <c:pt idx="472">
                  <c:v>14010730</c:v>
                </c:pt>
                <c:pt idx="473">
                  <c:v>14010801</c:v>
                </c:pt>
                <c:pt idx="474">
                  <c:v>14010802</c:v>
                </c:pt>
                <c:pt idx="475">
                  <c:v>14010803</c:v>
                </c:pt>
                <c:pt idx="476">
                  <c:v>14010804</c:v>
                </c:pt>
                <c:pt idx="477">
                  <c:v>14010807</c:v>
                </c:pt>
                <c:pt idx="478">
                  <c:v>14010808</c:v>
                </c:pt>
                <c:pt idx="479">
                  <c:v>14010809</c:v>
                </c:pt>
                <c:pt idx="480">
                  <c:v>14010810</c:v>
                </c:pt>
                <c:pt idx="481">
                  <c:v>14010811</c:v>
                </c:pt>
                <c:pt idx="482">
                  <c:v>14010814</c:v>
                </c:pt>
                <c:pt idx="483">
                  <c:v>14010815</c:v>
                </c:pt>
                <c:pt idx="484">
                  <c:v>14010816</c:v>
                </c:pt>
                <c:pt idx="485">
                  <c:v>14010817</c:v>
                </c:pt>
                <c:pt idx="486">
                  <c:v>14010818</c:v>
                </c:pt>
                <c:pt idx="487">
                  <c:v>14010821</c:v>
                </c:pt>
                <c:pt idx="488">
                  <c:v>14010822</c:v>
                </c:pt>
                <c:pt idx="489">
                  <c:v>14010823</c:v>
                </c:pt>
                <c:pt idx="490">
                  <c:v>14010824</c:v>
                </c:pt>
                <c:pt idx="491">
                  <c:v>14010825</c:v>
                </c:pt>
                <c:pt idx="492">
                  <c:v>14010828</c:v>
                </c:pt>
                <c:pt idx="493">
                  <c:v>14010829</c:v>
                </c:pt>
                <c:pt idx="494">
                  <c:v>14010830</c:v>
                </c:pt>
                <c:pt idx="495">
                  <c:v>14010901</c:v>
                </c:pt>
                <c:pt idx="496">
                  <c:v>14010902</c:v>
                </c:pt>
                <c:pt idx="497">
                  <c:v>14010905</c:v>
                </c:pt>
                <c:pt idx="498">
                  <c:v>14010906</c:v>
                </c:pt>
                <c:pt idx="499">
                  <c:v>14010907</c:v>
                </c:pt>
                <c:pt idx="500">
                  <c:v>14010908</c:v>
                </c:pt>
                <c:pt idx="501">
                  <c:v>14010909</c:v>
                </c:pt>
                <c:pt idx="502">
                  <c:v>14010912</c:v>
                </c:pt>
                <c:pt idx="503">
                  <c:v>14010913</c:v>
                </c:pt>
                <c:pt idx="504">
                  <c:v>14010914</c:v>
                </c:pt>
                <c:pt idx="505">
                  <c:v>14010915</c:v>
                </c:pt>
                <c:pt idx="506">
                  <c:v>14010916</c:v>
                </c:pt>
                <c:pt idx="507">
                  <c:v>14010919</c:v>
                </c:pt>
                <c:pt idx="508">
                  <c:v>14010920</c:v>
                </c:pt>
                <c:pt idx="509">
                  <c:v>14010921</c:v>
                </c:pt>
                <c:pt idx="510">
                  <c:v>14010922</c:v>
                </c:pt>
                <c:pt idx="511">
                  <c:v>14010923</c:v>
                </c:pt>
                <c:pt idx="512">
                  <c:v>14010926</c:v>
                </c:pt>
                <c:pt idx="513">
                  <c:v>14010927</c:v>
                </c:pt>
                <c:pt idx="514">
                  <c:v>14010928</c:v>
                </c:pt>
                <c:pt idx="515">
                  <c:v>14010929</c:v>
                </c:pt>
                <c:pt idx="516">
                  <c:v>14010930</c:v>
                </c:pt>
                <c:pt idx="517">
                  <c:v>14011003</c:v>
                </c:pt>
                <c:pt idx="518">
                  <c:v>14011004</c:v>
                </c:pt>
                <c:pt idx="519">
                  <c:v>14011005</c:v>
                </c:pt>
                <c:pt idx="520">
                  <c:v>14011007</c:v>
                </c:pt>
                <c:pt idx="521">
                  <c:v>14011010</c:v>
                </c:pt>
                <c:pt idx="522">
                  <c:v>14011011</c:v>
                </c:pt>
                <c:pt idx="523">
                  <c:v>14011012</c:v>
                </c:pt>
                <c:pt idx="524">
                  <c:v>14011013</c:v>
                </c:pt>
                <c:pt idx="525">
                  <c:v>14011014</c:v>
                </c:pt>
                <c:pt idx="526">
                  <c:v>14011017</c:v>
                </c:pt>
                <c:pt idx="527">
                  <c:v>14011018</c:v>
                </c:pt>
                <c:pt idx="528">
                  <c:v>14011019</c:v>
                </c:pt>
                <c:pt idx="529">
                  <c:v>14011020</c:v>
                </c:pt>
                <c:pt idx="530">
                  <c:v>14011021</c:v>
                </c:pt>
                <c:pt idx="531">
                  <c:v>14011024</c:v>
                </c:pt>
                <c:pt idx="532">
                  <c:v>14011026</c:v>
                </c:pt>
                <c:pt idx="533">
                  <c:v>14011027</c:v>
                </c:pt>
                <c:pt idx="534">
                  <c:v>14011028</c:v>
                </c:pt>
                <c:pt idx="535">
                  <c:v>14011101</c:v>
                </c:pt>
                <c:pt idx="536">
                  <c:v>14011102</c:v>
                </c:pt>
                <c:pt idx="537">
                  <c:v>14011103</c:v>
                </c:pt>
                <c:pt idx="538">
                  <c:v>14011104</c:v>
                </c:pt>
                <c:pt idx="539">
                  <c:v>14011105</c:v>
                </c:pt>
                <c:pt idx="540">
                  <c:v>14011108</c:v>
                </c:pt>
                <c:pt idx="541">
                  <c:v>14011109</c:v>
                </c:pt>
                <c:pt idx="542">
                  <c:v>14011110</c:v>
                </c:pt>
                <c:pt idx="543">
                  <c:v>14011111</c:v>
                </c:pt>
                <c:pt idx="544">
                  <c:v>14011112</c:v>
                </c:pt>
                <c:pt idx="545">
                  <c:v>14011116</c:v>
                </c:pt>
                <c:pt idx="546">
                  <c:v>14011117</c:v>
                </c:pt>
                <c:pt idx="547">
                  <c:v>14011118</c:v>
                </c:pt>
                <c:pt idx="548">
                  <c:v>14011119</c:v>
                </c:pt>
                <c:pt idx="549">
                  <c:v>14011123</c:v>
                </c:pt>
                <c:pt idx="550">
                  <c:v>14011124</c:v>
                </c:pt>
                <c:pt idx="551">
                  <c:v>14011125</c:v>
                </c:pt>
                <c:pt idx="552">
                  <c:v>14011126</c:v>
                </c:pt>
                <c:pt idx="553">
                  <c:v>14011130</c:v>
                </c:pt>
                <c:pt idx="554">
                  <c:v>14011201</c:v>
                </c:pt>
                <c:pt idx="555">
                  <c:v>14011202</c:v>
                </c:pt>
                <c:pt idx="556">
                  <c:v>14011203</c:v>
                </c:pt>
                <c:pt idx="557">
                  <c:v>14011206</c:v>
                </c:pt>
                <c:pt idx="558">
                  <c:v>14011207</c:v>
                </c:pt>
                <c:pt idx="559">
                  <c:v>14011208</c:v>
                </c:pt>
                <c:pt idx="560">
                  <c:v>14011209</c:v>
                </c:pt>
                <c:pt idx="561">
                  <c:v>14011210</c:v>
                </c:pt>
                <c:pt idx="562">
                  <c:v>14011213</c:v>
                </c:pt>
                <c:pt idx="563">
                  <c:v>14011214</c:v>
                </c:pt>
                <c:pt idx="564">
                  <c:v>14011215</c:v>
                </c:pt>
                <c:pt idx="565">
                  <c:v>14011216</c:v>
                </c:pt>
                <c:pt idx="566">
                  <c:v>14011220</c:v>
                </c:pt>
                <c:pt idx="567">
                  <c:v>14011221</c:v>
                </c:pt>
                <c:pt idx="568">
                  <c:v>14011222</c:v>
                </c:pt>
                <c:pt idx="569">
                  <c:v>14011223</c:v>
                </c:pt>
                <c:pt idx="570">
                  <c:v>14011224</c:v>
                </c:pt>
                <c:pt idx="571">
                  <c:v>14011227</c:v>
                </c:pt>
                <c:pt idx="572">
                  <c:v>14011228</c:v>
                </c:pt>
                <c:pt idx="573">
                  <c:v>14020105</c:v>
                </c:pt>
                <c:pt idx="574">
                  <c:v>14020106</c:v>
                </c:pt>
                <c:pt idx="575">
                  <c:v>14020107</c:v>
                </c:pt>
                <c:pt idx="576">
                  <c:v>14020108</c:v>
                </c:pt>
                <c:pt idx="577">
                  <c:v>14020109</c:v>
                </c:pt>
                <c:pt idx="578">
                  <c:v>14020114</c:v>
                </c:pt>
                <c:pt idx="579">
                  <c:v>14020115</c:v>
                </c:pt>
                <c:pt idx="580">
                  <c:v>14020116</c:v>
                </c:pt>
                <c:pt idx="581">
                  <c:v>14020119</c:v>
                </c:pt>
                <c:pt idx="582">
                  <c:v>14020120</c:v>
                </c:pt>
                <c:pt idx="583">
                  <c:v>14020121</c:v>
                </c:pt>
                <c:pt idx="584">
                  <c:v>14020122</c:v>
                </c:pt>
                <c:pt idx="585">
                  <c:v>14020126</c:v>
                </c:pt>
                <c:pt idx="586">
                  <c:v>14020127</c:v>
                </c:pt>
                <c:pt idx="587">
                  <c:v>14020128</c:v>
                </c:pt>
                <c:pt idx="588">
                  <c:v>14020129</c:v>
                </c:pt>
                <c:pt idx="589">
                  <c:v>14020130</c:v>
                </c:pt>
                <c:pt idx="590">
                  <c:v>14020204</c:v>
                </c:pt>
                <c:pt idx="591">
                  <c:v>14020205</c:v>
                </c:pt>
                <c:pt idx="592">
                  <c:v>14020206</c:v>
                </c:pt>
                <c:pt idx="593">
                  <c:v>14020209</c:v>
                </c:pt>
                <c:pt idx="594">
                  <c:v>14020210</c:v>
                </c:pt>
                <c:pt idx="595">
                  <c:v>14020211</c:v>
                </c:pt>
                <c:pt idx="596">
                  <c:v>14020212</c:v>
                </c:pt>
                <c:pt idx="597">
                  <c:v>14020213</c:v>
                </c:pt>
                <c:pt idx="598">
                  <c:v>14020216</c:v>
                </c:pt>
                <c:pt idx="599">
                  <c:v>14020217</c:v>
                </c:pt>
                <c:pt idx="600">
                  <c:v>14020218</c:v>
                </c:pt>
                <c:pt idx="601">
                  <c:v>14020219</c:v>
                </c:pt>
                <c:pt idx="602">
                  <c:v>14020220</c:v>
                </c:pt>
                <c:pt idx="603">
                  <c:v>14020223</c:v>
                </c:pt>
                <c:pt idx="604">
                  <c:v>14020224</c:v>
                </c:pt>
                <c:pt idx="605">
                  <c:v>14020225</c:v>
                </c:pt>
                <c:pt idx="606">
                  <c:v>14020227</c:v>
                </c:pt>
                <c:pt idx="607">
                  <c:v>14020230</c:v>
                </c:pt>
                <c:pt idx="608">
                  <c:v>14020231</c:v>
                </c:pt>
                <c:pt idx="609">
                  <c:v>14020301</c:v>
                </c:pt>
                <c:pt idx="610">
                  <c:v>14020302</c:v>
                </c:pt>
                <c:pt idx="611">
                  <c:v>14020303</c:v>
                </c:pt>
                <c:pt idx="612">
                  <c:v>14020306</c:v>
                </c:pt>
                <c:pt idx="613">
                  <c:v>14020307</c:v>
                </c:pt>
                <c:pt idx="614">
                  <c:v>14020308</c:v>
                </c:pt>
                <c:pt idx="615">
                  <c:v>14020309</c:v>
                </c:pt>
                <c:pt idx="616">
                  <c:v>14020310</c:v>
                </c:pt>
                <c:pt idx="617">
                  <c:v>14020313</c:v>
                </c:pt>
                <c:pt idx="618">
                  <c:v>14020316</c:v>
                </c:pt>
                <c:pt idx="619">
                  <c:v>14020317</c:v>
                </c:pt>
                <c:pt idx="620">
                  <c:v>14020320</c:v>
                </c:pt>
                <c:pt idx="621">
                  <c:v>14020321</c:v>
                </c:pt>
                <c:pt idx="622">
                  <c:v>14020322</c:v>
                </c:pt>
                <c:pt idx="623">
                  <c:v>14020323</c:v>
                </c:pt>
                <c:pt idx="624">
                  <c:v>14020324</c:v>
                </c:pt>
                <c:pt idx="625">
                  <c:v>14020327</c:v>
                </c:pt>
                <c:pt idx="626">
                  <c:v>14020328</c:v>
                </c:pt>
                <c:pt idx="627">
                  <c:v>14020329</c:v>
                </c:pt>
                <c:pt idx="628">
                  <c:v>14020330</c:v>
                </c:pt>
                <c:pt idx="629">
                  <c:v>14020331</c:v>
                </c:pt>
                <c:pt idx="630">
                  <c:v>14020403</c:v>
                </c:pt>
                <c:pt idx="631">
                  <c:v>14020404</c:v>
                </c:pt>
                <c:pt idx="632">
                  <c:v>14020405</c:v>
                </c:pt>
                <c:pt idx="633">
                  <c:v>14020406</c:v>
                </c:pt>
                <c:pt idx="634">
                  <c:v>14020407</c:v>
                </c:pt>
                <c:pt idx="635">
                  <c:v>14020410</c:v>
                </c:pt>
                <c:pt idx="636">
                  <c:v>14020411</c:v>
                </c:pt>
                <c:pt idx="637">
                  <c:v>14020412</c:v>
                </c:pt>
                <c:pt idx="638">
                  <c:v>14020413</c:v>
                </c:pt>
                <c:pt idx="639">
                  <c:v>14020414</c:v>
                </c:pt>
                <c:pt idx="640">
                  <c:v>14020417</c:v>
                </c:pt>
                <c:pt idx="641">
                  <c:v>14020418</c:v>
                </c:pt>
                <c:pt idx="642">
                  <c:v>14020419</c:v>
                </c:pt>
                <c:pt idx="643">
                  <c:v>14020420</c:v>
                </c:pt>
                <c:pt idx="644">
                  <c:v>14020421</c:v>
                </c:pt>
                <c:pt idx="645">
                  <c:v>14020424</c:v>
                </c:pt>
                <c:pt idx="646">
                  <c:v>14020425</c:v>
                </c:pt>
                <c:pt idx="647">
                  <c:v>14020426</c:v>
                </c:pt>
                <c:pt idx="648">
                  <c:v>14020427</c:v>
                </c:pt>
                <c:pt idx="649">
                  <c:v>14020428</c:v>
                </c:pt>
                <c:pt idx="650">
                  <c:v>14020431</c:v>
                </c:pt>
                <c:pt idx="651">
                  <c:v>14020501</c:v>
                </c:pt>
                <c:pt idx="652">
                  <c:v>14020502</c:v>
                </c:pt>
                <c:pt idx="653">
                  <c:v>14020503</c:v>
                </c:pt>
                <c:pt idx="654">
                  <c:v>14020504</c:v>
                </c:pt>
                <c:pt idx="655">
                  <c:v>14020507</c:v>
                </c:pt>
                <c:pt idx="656">
                  <c:v>14020508</c:v>
                </c:pt>
                <c:pt idx="657">
                  <c:v>14020509</c:v>
                </c:pt>
                <c:pt idx="658">
                  <c:v>14020510</c:v>
                </c:pt>
                <c:pt idx="659">
                  <c:v>14020514</c:v>
                </c:pt>
                <c:pt idx="660">
                  <c:v>14020515</c:v>
                </c:pt>
                <c:pt idx="661">
                  <c:v>14020516</c:v>
                </c:pt>
                <c:pt idx="662">
                  <c:v>14020517</c:v>
                </c:pt>
                <c:pt idx="663">
                  <c:v>14020518</c:v>
                </c:pt>
                <c:pt idx="664">
                  <c:v>14020521</c:v>
                </c:pt>
                <c:pt idx="665">
                  <c:v>14020522</c:v>
                </c:pt>
                <c:pt idx="666">
                  <c:v>14020523</c:v>
                </c:pt>
                <c:pt idx="667">
                  <c:v>14020524</c:v>
                </c:pt>
                <c:pt idx="668">
                  <c:v>14020525</c:v>
                </c:pt>
                <c:pt idx="669">
                  <c:v>14020528</c:v>
                </c:pt>
                <c:pt idx="670">
                  <c:v>14020529</c:v>
                </c:pt>
                <c:pt idx="671">
                  <c:v>14020530</c:v>
                </c:pt>
                <c:pt idx="672">
                  <c:v>14020531</c:v>
                </c:pt>
                <c:pt idx="673">
                  <c:v>14020601</c:v>
                </c:pt>
                <c:pt idx="674">
                  <c:v>14020604</c:v>
                </c:pt>
                <c:pt idx="675">
                  <c:v>14020605</c:v>
                </c:pt>
                <c:pt idx="676">
                  <c:v>14020606</c:v>
                </c:pt>
                <c:pt idx="677">
                  <c:v>14020607</c:v>
                </c:pt>
                <c:pt idx="678">
                  <c:v>14020608</c:v>
                </c:pt>
                <c:pt idx="679">
                  <c:v>14020611</c:v>
                </c:pt>
                <c:pt idx="680">
                  <c:v>14020612</c:v>
                </c:pt>
                <c:pt idx="681">
                  <c:v>14020613</c:v>
                </c:pt>
                <c:pt idx="682">
                  <c:v>14020614</c:v>
                </c:pt>
                <c:pt idx="683">
                  <c:v>14020618</c:v>
                </c:pt>
                <c:pt idx="684">
                  <c:v>14020619</c:v>
                </c:pt>
                <c:pt idx="685">
                  <c:v>14020620</c:v>
                </c:pt>
                <c:pt idx="686">
                  <c:v>14020621</c:v>
                </c:pt>
                <c:pt idx="687">
                  <c:v>14020622</c:v>
                </c:pt>
                <c:pt idx="688">
                  <c:v>14020626</c:v>
                </c:pt>
                <c:pt idx="689">
                  <c:v>14020627</c:v>
                </c:pt>
                <c:pt idx="690">
                  <c:v>14020628</c:v>
                </c:pt>
                <c:pt idx="691">
                  <c:v>14020629</c:v>
                </c:pt>
                <c:pt idx="692">
                  <c:v>14020701</c:v>
                </c:pt>
                <c:pt idx="693">
                  <c:v>14020703</c:v>
                </c:pt>
                <c:pt idx="694">
                  <c:v>14020704</c:v>
                </c:pt>
                <c:pt idx="695">
                  <c:v>14020705</c:v>
                </c:pt>
                <c:pt idx="696">
                  <c:v>14020708</c:v>
                </c:pt>
                <c:pt idx="697">
                  <c:v>14020709</c:v>
                </c:pt>
                <c:pt idx="698">
                  <c:v>14020710</c:v>
                </c:pt>
                <c:pt idx="699">
                  <c:v>14020712</c:v>
                </c:pt>
                <c:pt idx="700">
                  <c:v>14020715</c:v>
                </c:pt>
                <c:pt idx="701">
                  <c:v>14020716</c:v>
                </c:pt>
                <c:pt idx="702">
                  <c:v>14020717</c:v>
                </c:pt>
                <c:pt idx="703">
                  <c:v>14020718</c:v>
                </c:pt>
                <c:pt idx="704">
                  <c:v>14020719</c:v>
                </c:pt>
                <c:pt idx="705">
                  <c:v>14020722</c:v>
                </c:pt>
                <c:pt idx="706">
                  <c:v>14020723</c:v>
                </c:pt>
                <c:pt idx="707">
                  <c:v>14020724</c:v>
                </c:pt>
                <c:pt idx="708">
                  <c:v>14020725</c:v>
                </c:pt>
                <c:pt idx="709">
                  <c:v>14020726</c:v>
                </c:pt>
                <c:pt idx="710">
                  <c:v>14020729</c:v>
                </c:pt>
                <c:pt idx="711">
                  <c:v>14020730</c:v>
                </c:pt>
                <c:pt idx="712">
                  <c:v>14020801</c:v>
                </c:pt>
                <c:pt idx="713">
                  <c:v>14020802</c:v>
                </c:pt>
                <c:pt idx="714">
                  <c:v>14020803</c:v>
                </c:pt>
                <c:pt idx="715">
                  <c:v>14020806</c:v>
                </c:pt>
                <c:pt idx="716">
                  <c:v>14020807</c:v>
                </c:pt>
                <c:pt idx="717">
                  <c:v>14020808</c:v>
                </c:pt>
                <c:pt idx="718">
                  <c:v>14020809</c:v>
                </c:pt>
                <c:pt idx="719">
                  <c:v>14020810</c:v>
                </c:pt>
                <c:pt idx="720">
                  <c:v>14020813</c:v>
                </c:pt>
                <c:pt idx="721">
                  <c:v>14020814</c:v>
                </c:pt>
                <c:pt idx="722">
                  <c:v>14020815</c:v>
                </c:pt>
                <c:pt idx="723">
                  <c:v>14020816</c:v>
                </c:pt>
                <c:pt idx="724">
                  <c:v>14020817</c:v>
                </c:pt>
                <c:pt idx="725">
                  <c:v>14020820</c:v>
                </c:pt>
                <c:pt idx="726">
                  <c:v>14020821</c:v>
                </c:pt>
                <c:pt idx="727">
                  <c:v>14020822</c:v>
                </c:pt>
                <c:pt idx="728">
                  <c:v>14020823</c:v>
                </c:pt>
                <c:pt idx="729">
                  <c:v>14020824</c:v>
                </c:pt>
                <c:pt idx="730">
                  <c:v>14020827</c:v>
                </c:pt>
                <c:pt idx="731">
                  <c:v>14020828</c:v>
                </c:pt>
                <c:pt idx="732">
                  <c:v>14020829</c:v>
                </c:pt>
                <c:pt idx="733">
                  <c:v>14020830</c:v>
                </c:pt>
                <c:pt idx="734">
                  <c:v>14020901</c:v>
                </c:pt>
                <c:pt idx="735">
                  <c:v>14020904</c:v>
                </c:pt>
                <c:pt idx="736">
                  <c:v>14020905</c:v>
                </c:pt>
                <c:pt idx="737">
                  <c:v>14020906</c:v>
                </c:pt>
                <c:pt idx="738">
                  <c:v>14020907</c:v>
                </c:pt>
                <c:pt idx="739">
                  <c:v>14020908</c:v>
                </c:pt>
                <c:pt idx="740">
                  <c:v>14020911</c:v>
                </c:pt>
                <c:pt idx="741">
                  <c:v>14020912</c:v>
                </c:pt>
                <c:pt idx="742">
                  <c:v>14020913</c:v>
                </c:pt>
                <c:pt idx="743">
                  <c:v>14020914</c:v>
                </c:pt>
                <c:pt idx="744">
                  <c:v>14020915</c:v>
                </c:pt>
                <c:pt idx="745">
                  <c:v>14020918</c:v>
                </c:pt>
                <c:pt idx="746">
                  <c:v>14020919</c:v>
                </c:pt>
                <c:pt idx="747">
                  <c:v>14020920</c:v>
                </c:pt>
                <c:pt idx="748">
                  <c:v>14020921</c:v>
                </c:pt>
                <c:pt idx="749">
                  <c:v>14020922</c:v>
                </c:pt>
                <c:pt idx="750">
                  <c:v>14020925</c:v>
                </c:pt>
                <c:pt idx="751">
                  <c:v>14020927</c:v>
                </c:pt>
                <c:pt idx="752">
                  <c:v>14020928</c:v>
                </c:pt>
                <c:pt idx="753">
                  <c:v>14020929</c:v>
                </c:pt>
                <c:pt idx="754">
                  <c:v>14021002</c:v>
                </c:pt>
                <c:pt idx="755">
                  <c:v>14021003</c:v>
                </c:pt>
                <c:pt idx="756">
                  <c:v>14021004</c:v>
                </c:pt>
                <c:pt idx="757">
                  <c:v>14021005</c:v>
                </c:pt>
                <c:pt idx="758">
                  <c:v>14021006</c:v>
                </c:pt>
                <c:pt idx="759">
                  <c:v>14021009</c:v>
                </c:pt>
                <c:pt idx="760">
                  <c:v>14021010</c:v>
                </c:pt>
                <c:pt idx="761">
                  <c:v>14021011</c:v>
                </c:pt>
                <c:pt idx="762">
                  <c:v>14021012</c:v>
                </c:pt>
                <c:pt idx="763">
                  <c:v>14021013</c:v>
                </c:pt>
                <c:pt idx="764">
                  <c:v>14021016</c:v>
                </c:pt>
                <c:pt idx="765">
                  <c:v>14021017</c:v>
                </c:pt>
                <c:pt idx="766">
                  <c:v>14021018</c:v>
                </c:pt>
                <c:pt idx="767">
                  <c:v>14021019</c:v>
                </c:pt>
                <c:pt idx="768">
                  <c:v>14021020</c:v>
                </c:pt>
                <c:pt idx="769">
                  <c:v>14021023</c:v>
                </c:pt>
                <c:pt idx="770">
                  <c:v>14021024</c:v>
                </c:pt>
                <c:pt idx="771">
                  <c:v>14021025</c:v>
                </c:pt>
                <c:pt idx="772">
                  <c:v>14021026</c:v>
                </c:pt>
                <c:pt idx="773">
                  <c:v>14021027</c:v>
                </c:pt>
                <c:pt idx="774">
                  <c:v>14021030</c:v>
                </c:pt>
                <c:pt idx="775">
                  <c:v>14021101</c:v>
                </c:pt>
                <c:pt idx="776">
                  <c:v>14021102</c:v>
                </c:pt>
                <c:pt idx="777">
                  <c:v>14021103</c:v>
                </c:pt>
                <c:pt idx="778">
                  <c:v>14021104</c:v>
                </c:pt>
                <c:pt idx="779">
                  <c:v>14021107</c:v>
                </c:pt>
                <c:pt idx="780">
                  <c:v>14021108</c:v>
                </c:pt>
                <c:pt idx="781">
                  <c:v>14021109</c:v>
                </c:pt>
                <c:pt idx="782">
                  <c:v>14021110</c:v>
                </c:pt>
                <c:pt idx="783">
                  <c:v>14021111</c:v>
                </c:pt>
                <c:pt idx="784">
                  <c:v>14021114</c:v>
                </c:pt>
                <c:pt idx="785">
                  <c:v>14021115</c:v>
                </c:pt>
                <c:pt idx="786">
                  <c:v>14021116</c:v>
                </c:pt>
                <c:pt idx="787">
                  <c:v>14021117</c:v>
                </c:pt>
                <c:pt idx="788">
                  <c:v>14021118</c:v>
                </c:pt>
                <c:pt idx="789">
                  <c:v>14021121</c:v>
                </c:pt>
                <c:pt idx="790">
                  <c:v>14021123</c:v>
                </c:pt>
                <c:pt idx="791">
                  <c:v>14021124</c:v>
                </c:pt>
                <c:pt idx="792">
                  <c:v>14021125</c:v>
                </c:pt>
                <c:pt idx="793">
                  <c:v>14021128</c:v>
                </c:pt>
                <c:pt idx="794">
                  <c:v>14021129</c:v>
                </c:pt>
                <c:pt idx="795">
                  <c:v>14021130</c:v>
                </c:pt>
                <c:pt idx="796">
                  <c:v>14021201</c:v>
                </c:pt>
                <c:pt idx="797">
                  <c:v>14021202</c:v>
                </c:pt>
                <c:pt idx="798">
                  <c:v>14021205</c:v>
                </c:pt>
                <c:pt idx="799">
                  <c:v>14021207</c:v>
                </c:pt>
                <c:pt idx="800">
                  <c:v>14021208</c:v>
                </c:pt>
                <c:pt idx="801">
                  <c:v>14021209</c:v>
                </c:pt>
                <c:pt idx="802">
                  <c:v>14021212</c:v>
                </c:pt>
                <c:pt idx="803">
                  <c:v>14021213</c:v>
                </c:pt>
                <c:pt idx="804">
                  <c:v>14021214</c:v>
                </c:pt>
                <c:pt idx="805">
                  <c:v>14021215</c:v>
                </c:pt>
                <c:pt idx="806">
                  <c:v>14021216</c:v>
                </c:pt>
                <c:pt idx="807">
                  <c:v>14021219</c:v>
                </c:pt>
                <c:pt idx="808">
                  <c:v>14021220</c:v>
                </c:pt>
                <c:pt idx="809">
                  <c:v>14021221</c:v>
                </c:pt>
                <c:pt idx="810">
                  <c:v>14021222</c:v>
                </c:pt>
                <c:pt idx="811">
                  <c:v>14021223</c:v>
                </c:pt>
                <c:pt idx="812">
                  <c:v>14021226</c:v>
                </c:pt>
                <c:pt idx="813">
                  <c:v>14021227</c:v>
                </c:pt>
                <c:pt idx="814">
                  <c:v>14021228</c:v>
                </c:pt>
                <c:pt idx="815">
                  <c:v>14030105</c:v>
                </c:pt>
                <c:pt idx="816">
                  <c:v>14030106</c:v>
                </c:pt>
                <c:pt idx="817">
                  <c:v>14030107</c:v>
                </c:pt>
                <c:pt idx="818">
                  <c:v>14030108</c:v>
                </c:pt>
                <c:pt idx="819">
                  <c:v>14030111</c:v>
                </c:pt>
                <c:pt idx="820">
                  <c:v>14030114</c:v>
                </c:pt>
                <c:pt idx="821">
                  <c:v>14030115</c:v>
                </c:pt>
                <c:pt idx="822">
                  <c:v>14030118</c:v>
                </c:pt>
                <c:pt idx="823">
                  <c:v>14030119</c:v>
                </c:pt>
                <c:pt idx="824">
                  <c:v>14030120</c:v>
                </c:pt>
                <c:pt idx="825">
                  <c:v>14030121</c:v>
                </c:pt>
                <c:pt idx="826">
                  <c:v>14030125</c:v>
                </c:pt>
                <c:pt idx="827">
                  <c:v>14030126</c:v>
                </c:pt>
                <c:pt idx="828">
                  <c:v>14030127</c:v>
                </c:pt>
                <c:pt idx="829">
                  <c:v>14030128</c:v>
                </c:pt>
                <c:pt idx="830">
                  <c:v>14030129</c:v>
                </c:pt>
                <c:pt idx="831">
                  <c:v>14030201</c:v>
                </c:pt>
                <c:pt idx="832">
                  <c:v>14030202</c:v>
                </c:pt>
                <c:pt idx="833">
                  <c:v>14030203</c:v>
                </c:pt>
                <c:pt idx="834">
                  <c:v>14030204</c:v>
                </c:pt>
                <c:pt idx="835">
                  <c:v>14030205</c:v>
                </c:pt>
                <c:pt idx="836">
                  <c:v>14030208</c:v>
                </c:pt>
                <c:pt idx="837">
                  <c:v>14030209</c:v>
                </c:pt>
                <c:pt idx="838">
                  <c:v>14030210</c:v>
                </c:pt>
                <c:pt idx="839">
                  <c:v>14030211</c:v>
                </c:pt>
                <c:pt idx="840">
                  <c:v>14030212</c:v>
                </c:pt>
                <c:pt idx="841">
                  <c:v>14030216</c:v>
                </c:pt>
                <c:pt idx="842">
                  <c:v>14030217</c:v>
                </c:pt>
                <c:pt idx="843">
                  <c:v>14030218</c:v>
                </c:pt>
                <c:pt idx="844">
                  <c:v>14030219</c:v>
                </c:pt>
                <c:pt idx="845">
                  <c:v>14030222</c:v>
                </c:pt>
                <c:pt idx="846">
                  <c:v>14030223</c:v>
                </c:pt>
                <c:pt idx="847">
                  <c:v>14030224</c:v>
                </c:pt>
                <c:pt idx="848">
                  <c:v>14030225</c:v>
                </c:pt>
                <c:pt idx="849">
                  <c:v>14030226</c:v>
                </c:pt>
                <c:pt idx="850">
                  <c:v>14030229</c:v>
                </c:pt>
                <c:pt idx="851">
                  <c:v>14030230</c:v>
                </c:pt>
                <c:pt idx="852">
                  <c:v>14030301</c:v>
                </c:pt>
                <c:pt idx="853">
                  <c:v>14030305</c:v>
                </c:pt>
                <c:pt idx="854">
                  <c:v>14030306</c:v>
                </c:pt>
                <c:pt idx="855">
                  <c:v>14030307</c:v>
                </c:pt>
                <c:pt idx="856">
                  <c:v>14030308</c:v>
                </c:pt>
                <c:pt idx="857">
                  <c:v>14030309</c:v>
                </c:pt>
                <c:pt idx="858">
                  <c:v>14030312</c:v>
                </c:pt>
                <c:pt idx="859">
                  <c:v>14030313</c:v>
                </c:pt>
                <c:pt idx="860">
                  <c:v>14030316</c:v>
                </c:pt>
                <c:pt idx="861">
                  <c:v>14030319</c:v>
                </c:pt>
                <c:pt idx="862">
                  <c:v>14030320</c:v>
                </c:pt>
                <c:pt idx="863">
                  <c:v>14030321</c:v>
                </c:pt>
                <c:pt idx="864">
                  <c:v>14030322</c:v>
                </c:pt>
                <c:pt idx="865">
                  <c:v>14030323</c:v>
                </c:pt>
                <c:pt idx="866">
                  <c:v>14030326</c:v>
                </c:pt>
                <c:pt idx="867">
                  <c:v>14030327</c:v>
                </c:pt>
                <c:pt idx="868">
                  <c:v>14030329</c:v>
                </c:pt>
                <c:pt idx="869">
                  <c:v>14030330</c:v>
                </c:pt>
                <c:pt idx="870">
                  <c:v>14030402</c:v>
                </c:pt>
                <c:pt idx="871">
                  <c:v>14030403</c:v>
                </c:pt>
                <c:pt idx="872">
                  <c:v>14030404</c:v>
                </c:pt>
                <c:pt idx="873">
                  <c:v>14030406</c:v>
                </c:pt>
                <c:pt idx="874">
                  <c:v>14030409</c:v>
                </c:pt>
                <c:pt idx="875">
                  <c:v>14030410</c:v>
                </c:pt>
                <c:pt idx="876">
                  <c:v>14030411</c:v>
                </c:pt>
                <c:pt idx="877">
                  <c:v>14030412</c:v>
                </c:pt>
                <c:pt idx="878">
                  <c:v>14030413</c:v>
                </c:pt>
                <c:pt idx="879">
                  <c:v>14030416</c:v>
                </c:pt>
                <c:pt idx="880">
                  <c:v>14030417</c:v>
                </c:pt>
                <c:pt idx="881">
                  <c:v>14030418</c:v>
                </c:pt>
                <c:pt idx="882">
                  <c:v>14030419</c:v>
                </c:pt>
                <c:pt idx="883">
                  <c:v>14030420</c:v>
                </c:pt>
                <c:pt idx="884">
                  <c:v>14030423</c:v>
                </c:pt>
                <c:pt idx="885">
                  <c:v>14030424</c:v>
                </c:pt>
                <c:pt idx="886">
                  <c:v>14030427</c:v>
                </c:pt>
                <c:pt idx="887">
                  <c:v>14030430</c:v>
                </c:pt>
                <c:pt idx="888">
                  <c:v>14030431</c:v>
                </c:pt>
                <c:pt idx="889">
                  <c:v>14030501</c:v>
                </c:pt>
                <c:pt idx="890">
                  <c:v>14030502</c:v>
                </c:pt>
                <c:pt idx="891">
                  <c:v>14030503</c:v>
                </c:pt>
                <c:pt idx="892">
                  <c:v>14030506</c:v>
                </c:pt>
                <c:pt idx="893">
                  <c:v>14030508</c:v>
                </c:pt>
                <c:pt idx="894">
                  <c:v>14030509</c:v>
                </c:pt>
                <c:pt idx="895">
                  <c:v>14030510</c:v>
                </c:pt>
                <c:pt idx="896">
                  <c:v>14030513</c:v>
                </c:pt>
                <c:pt idx="897">
                  <c:v>14030514</c:v>
                </c:pt>
                <c:pt idx="898">
                  <c:v>14030515</c:v>
                </c:pt>
                <c:pt idx="899">
                  <c:v>14030516</c:v>
                </c:pt>
                <c:pt idx="900">
                  <c:v>14030520</c:v>
                </c:pt>
                <c:pt idx="901">
                  <c:v>14030521</c:v>
                </c:pt>
                <c:pt idx="902">
                  <c:v>14030522</c:v>
                </c:pt>
                <c:pt idx="903">
                  <c:v>14030523</c:v>
                </c:pt>
                <c:pt idx="904">
                  <c:v>14030524</c:v>
                </c:pt>
                <c:pt idx="905">
                  <c:v>14030527</c:v>
                </c:pt>
                <c:pt idx="906">
                  <c:v>14030528</c:v>
                </c:pt>
                <c:pt idx="907">
                  <c:v>14030529</c:v>
                </c:pt>
                <c:pt idx="908">
                  <c:v>14030530</c:v>
                </c:pt>
                <c:pt idx="909">
                  <c:v>14030531</c:v>
                </c:pt>
                <c:pt idx="910">
                  <c:v>14030603</c:v>
                </c:pt>
                <c:pt idx="911">
                  <c:v>14030605</c:v>
                </c:pt>
                <c:pt idx="912">
                  <c:v>14030606</c:v>
                </c:pt>
                <c:pt idx="913">
                  <c:v>14030607</c:v>
                </c:pt>
                <c:pt idx="914">
                  <c:v>14030610</c:v>
                </c:pt>
                <c:pt idx="915">
                  <c:v>14030611</c:v>
                </c:pt>
                <c:pt idx="916">
                  <c:v>14030613</c:v>
                </c:pt>
                <c:pt idx="917">
                  <c:v>14030617</c:v>
                </c:pt>
                <c:pt idx="918">
                  <c:v>14030618</c:v>
                </c:pt>
                <c:pt idx="919">
                  <c:v>14030619</c:v>
                </c:pt>
                <c:pt idx="920">
                  <c:v>14030620</c:v>
                </c:pt>
                <c:pt idx="921">
                  <c:v>14030621</c:v>
                </c:pt>
                <c:pt idx="922">
                  <c:v>14030624</c:v>
                </c:pt>
                <c:pt idx="923">
                  <c:v>14030625</c:v>
                </c:pt>
                <c:pt idx="924">
                  <c:v>14030626</c:v>
                </c:pt>
                <c:pt idx="925">
                  <c:v>14030627</c:v>
                </c:pt>
                <c:pt idx="926">
                  <c:v>14030628</c:v>
                </c:pt>
                <c:pt idx="927">
                  <c:v>14030701</c:v>
                </c:pt>
                <c:pt idx="928">
                  <c:v>14030702</c:v>
                </c:pt>
                <c:pt idx="929">
                  <c:v>14030703</c:v>
                </c:pt>
                <c:pt idx="930">
                  <c:v>14030704</c:v>
                </c:pt>
                <c:pt idx="931">
                  <c:v>14030707</c:v>
                </c:pt>
                <c:pt idx="932">
                  <c:v>14030708</c:v>
                </c:pt>
                <c:pt idx="933">
                  <c:v>14030709</c:v>
                </c:pt>
                <c:pt idx="934">
                  <c:v>14030710</c:v>
                </c:pt>
                <c:pt idx="935">
                  <c:v>14030711</c:v>
                </c:pt>
                <c:pt idx="936">
                  <c:v>14030714</c:v>
                </c:pt>
                <c:pt idx="937">
                  <c:v>14030715</c:v>
                </c:pt>
                <c:pt idx="938">
                  <c:v>14030716</c:v>
                </c:pt>
                <c:pt idx="939">
                  <c:v>14030717</c:v>
                </c:pt>
                <c:pt idx="940">
                  <c:v>14030718</c:v>
                </c:pt>
                <c:pt idx="941">
                  <c:v>14030721</c:v>
                </c:pt>
                <c:pt idx="942">
                  <c:v>14030722</c:v>
                </c:pt>
                <c:pt idx="943">
                  <c:v>14030723</c:v>
                </c:pt>
                <c:pt idx="944">
                  <c:v>14030724</c:v>
                </c:pt>
                <c:pt idx="945">
                  <c:v>14030725</c:v>
                </c:pt>
                <c:pt idx="946">
                  <c:v>14030728</c:v>
                </c:pt>
                <c:pt idx="947">
                  <c:v>14030729</c:v>
                </c:pt>
                <c:pt idx="948">
                  <c:v>14030730</c:v>
                </c:pt>
                <c:pt idx="949">
                  <c:v>14030801</c:v>
                </c:pt>
                <c:pt idx="950">
                  <c:v>14030802</c:v>
                </c:pt>
                <c:pt idx="951">
                  <c:v>14030805</c:v>
                </c:pt>
                <c:pt idx="952">
                  <c:v>14030806</c:v>
                </c:pt>
                <c:pt idx="953">
                  <c:v>14030807</c:v>
                </c:pt>
                <c:pt idx="954">
                  <c:v>14030808</c:v>
                </c:pt>
                <c:pt idx="955">
                  <c:v>14030809</c:v>
                </c:pt>
                <c:pt idx="956">
                  <c:v>14030812</c:v>
                </c:pt>
                <c:pt idx="957">
                  <c:v>14030813</c:v>
                </c:pt>
                <c:pt idx="958">
                  <c:v>14030814</c:v>
                </c:pt>
                <c:pt idx="959">
                  <c:v>14030815</c:v>
                </c:pt>
                <c:pt idx="960">
                  <c:v>14030816</c:v>
                </c:pt>
                <c:pt idx="961">
                  <c:v>14030819</c:v>
                </c:pt>
                <c:pt idx="962">
                  <c:v>14030820</c:v>
                </c:pt>
                <c:pt idx="963">
                  <c:v>14030821</c:v>
                </c:pt>
                <c:pt idx="964">
                  <c:v>14030822</c:v>
                </c:pt>
                <c:pt idx="965">
                  <c:v>14030823</c:v>
                </c:pt>
                <c:pt idx="966">
                  <c:v>14030826</c:v>
                </c:pt>
                <c:pt idx="967">
                  <c:v>14030827</c:v>
                </c:pt>
                <c:pt idx="968">
                  <c:v>14030828</c:v>
                </c:pt>
                <c:pt idx="969">
                  <c:v>14030829</c:v>
                </c:pt>
                <c:pt idx="970">
                  <c:v>14030830</c:v>
                </c:pt>
                <c:pt idx="971">
                  <c:v>14030903</c:v>
                </c:pt>
                <c:pt idx="972">
                  <c:v>14030904</c:v>
                </c:pt>
                <c:pt idx="973">
                  <c:v>14030905</c:v>
                </c:pt>
                <c:pt idx="974">
                  <c:v>14030906</c:v>
                </c:pt>
                <c:pt idx="975">
                  <c:v>14030907</c:v>
                </c:pt>
                <c:pt idx="976">
                  <c:v>14030910</c:v>
                </c:pt>
                <c:pt idx="977">
                  <c:v>14030911</c:v>
                </c:pt>
                <c:pt idx="978">
                  <c:v>14030912</c:v>
                </c:pt>
                <c:pt idx="979">
                  <c:v>14030913</c:v>
                </c:pt>
                <c:pt idx="980">
                  <c:v>14030914</c:v>
                </c:pt>
                <c:pt idx="981">
                  <c:v>14030917</c:v>
                </c:pt>
                <c:pt idx="982">
                  <c:v>14030918</c:v>
                </c:pt>
                <c:pt idx="983">
                  <c:v>14030919</c:v>
                </c:pt>
                <c:pt idx="984">
                  <c:v>14030920</c:v>
                </c:pt>
                <c:pt idx="985">
                  <c:v>14030921</c:v>
                </c:pt>
                <c:pt idx="986">
                  <c:v>14030924</c:v>
                </c:pt>
                <c:pt idx="987">
                  <c:v>14030925</c:v>
                </c:pt>
                <c:pt idx="988">
                  <c:v>14030926</c:v>
                </c:pt>
                <c:pt idx="989">
                  <c:v>14030927</c:v>
                </c:pt>
                <c:pt idx="990">
                  <c:v>14030928</c:v>
                </c:pt>
                <c:pt idx="991">
                  <c:v>14031001</c:v>
                </c:pt>
                <c:pt idx="992">
                  <c:v>14031002</c:v>
                </c:pt>
                <c:pt idx="993">
                  <c:v>14031003</c:v>
                </c:pt>
                <c:pt idx="994">
                  <c:v>14031004</c:v>
                </c:pt>
                <c:pt idx="995">
                  <c:v>14031005</c:v>
                </c:pt>
                <c:pt idx="996">
                  <c:v>14031008</c:v>
                </c:pt>
                <c:pt idx="997">
                  <c:v>14031009</c:v>
                </c:pt>
                <c:pt idx="998">
                  <c:v>14031010</c:v>
                </c:pt>
                <c:pt idx="999">
                  <c:v>14031011</c:v>
                </c:pt>
                <c:pt idx="1000">
                  <c:v>14031012</c:v>
                </c:pt>
                <c:pt idx="1001">
                  <c:v>14031015</c:v>
                </c:pt>
                <c:pt idx="1002">
                  <c:v>14031016</c:v>
                </c:pt>
                <c:pt idx="1003">
                  <c:v>14031017</c:v>
                </c:pt>
                <c:pt idx="1004">
                  <c:v>14031018</c:v>
                </c:pt>
                <c:pt idx="1005">
                  <c:v>14031019</c:v>
                </c:pt>
                <c:pt idx="1006">
                  <c:v>14031022</c:v>
                </c:pt>
                <c:pt idx="1007">
                  <c:v>14031023</c:v>
                </c:pt>
                <c:pt idx="1008">
                  <c:v>14031024</c:v>
                </c:pt>
                <c:pt idx="1009">
                  <c:v>14031026</c:v>
                </c:pt>
                <c:pt idx="1010">
                  <c:v>14031029</c:v>
                </c:pt>
                <c:pt idx="1011">
                  <c:v>14031030</c:v>
                </c:pt>
                <c:pt idx="1012">
                  <c:v>14031101</c:v>
                </c:pt>
                <c:pt idx="1013">
                  <c:v>14031102</c:v>
                </c:pt>
                <c:pt idx="1014">
                  <c:v>14031103</c:v>
                </c:pt>
                <c:pt idx="1015">
                  <c:v>14031106</c:v>
                </c:pt>
                <c:pt idx="1016">
                  <c:v>14031107</c:v>
                </c:pt>
                <c:pt idx="1017">
                  <c:v>14031108</c:v>
                </c:pt>
                <c:pt idx="1018">
                  <c:v>14031110</c:v>
                </c:pt>
                <c:pt idx="1019">
                  <c:v>14031113</c:v>
                </c:pt>
                <c:pt idx="1020">
                  <c:v>14031114</c:v>
                </c:pt>
                <c:pt idx="1021">
                  <c:v>14031115</c:v>
                </c:pt>
                <c:pt idx="1022">
                  <c:v>14031116</c:v>
                </c:pt>
                <c:pt idx="1023">
                  <c:v>14031117</c:v>
                </c:pt>
                <c:pt idx="1024">
                  <c:v>14031121</c:v>
                </c:pt>
                <c:pt idx="1025">
                  <c:v>14031123</c:v>
                </c:pt>
                <c:pt idx="1026">
                  <c:v>14031127</c:v>
                </c:pt>
                <c:pt idx="1027">
                  <c:v>14031128</c:v>
                </c:pt>
                <c:pt idx="1028">
                  <c:v>14031129</c:v>
                </c:pt>
                <c:pt idx="1029">
                  <c:v>14031130</c:v>
                </c:pt>
                <c:pt idx="1030">
                  <c:v>14031201</c:v>
                </c:pt>
                <c:pt idx="1031">
                  <c:v>14031204</c:v>
                </c:pt>
                <c:pt idx="1032">
                  <c:v>14031205</c:v>
                </c:pt>
                <c:pt idx="1033">
                  <c:v>14031206</c:v>
                </c:pt>
                <c:pt idx="1034">
                  <c:v>14031207</c:v>
                </c:pt>
                <c:pt idx="1035">
                  <c:v>14031208</c:v>
                </c:pt>
                <c:pt idx="1036">
                  <c:v>14031211</c:v>
                </c:pt>
                <c:pt idx="1037">
                  <c:v>14031212</c:v>
                </c:pt>
                <c:pt idx="1038">
                  <c:v>14031213</c:v>
                </c:pt>
                <c:pt idx="1039">
                  <c:v>14031214</c:v>
                </c:pt>
                <c:pt idx="1040">
                  <c:v>14031215</c:v>
                </c:pt>
                <c:pt idx="1041">
                  <c:v>14031218</c:v>
                </c:pt>
                <c:pt idx="1042">
                  <c:v>14031219</c:v>
                </c:pt>
                <c:pt idx="1043">
                  <c:v>14031220</c:v>
                </c:pt>
                <c:pt idx="1044">
                  <c:v>14031221</c:v>
                </c:pt>
                <c:pt idx="1045">
                  <c:v>14031222</c:v>
                </c:pt>
                <c:pt idx="1046">
                  <c:v>14031225</c:v>
                </c:pt>
                <c:pt idx="1047">
                  <c:v>14031226</c:v>
                </c:pt>
                <c:pt idx="1048">
                  <c:v>14031227</c:v>
                </c:pt>
                <c:pt idx="1049">
                  <c:v>14031228</c:v>
                </c:pt>
                <c:pt idx="1050">
                  <c:v>14040105</c:v>
                </c:pt>
                <c:pt idx="1051">
                  <c:v>14040106</c:v>
                </c:pt>
                <c:pt idx="1052">
                  <c:v>14040109</c:v>
                </c:pt>
                <c:pt idx="1053">
                  <c:v>14040110</c:v>
                </c:pt>
                <c:pt idx="1054">
                  <c:v>14040116</c:v>
                </c:pt>
                <c:pt idx="1055">
                  <c:v>14040117</c:v>
                </c:pt>
                <c:pt idx="1056">
                  <c:v>14040118</c:v>
                </c:pt>
                <c:pt idx="1057">
                  <c:v>14040119</c:v>
                </c:pt>
                <c:pt idx="1058">
                  <c:v>14040120</c:v>
                </c:pt>
                <c:pt idx="1059">
                  <c:v>14040123</c:v>
                </c:pt>
                <c:pt idx="1060">
                  <c:v>14040124</c:v>
                </c:pt>
                <c:pt idx="1061">
                  <c:v>14040125</c:v>
                </c:pt>
                <c:pt idx="1062">
                  <c:v>14040126</c:v>
                </c:pt>
                <c:pt idx="1063">
                  <c:v>14040127</c:v>
                </c:pt>
                <c:pt idx="1064">
                  <c:v>14040130</c:v>
                </c:pt>
                <c:pt idx="1065">
                  <c:v>14040131</c:v>
                </c:pt>
                <c:pt idx="1066">
                  <c:v>14040201</c:v>
                </c:pt>
                <c:pt idx="1067">
                  <c:v>14040202</c:v>
                </c:pt>
                <c:pt idx="1068">
                  <c:v>14040203</c:v>
                </c:pt>
                <c:pt idx="1069">
                  <c:v>14040206</c:v>
                </c:pt>
                <c:pt idx="1070">
                  <c:v>14040207</c:v>
                </c:pt>
                <c:pt idx="1071">
                  <c:v>14040208</c:v>
                </c:pt>
                <c:pt idx="1072">
                  <c:v>14040209</c:v>
                </c:pt>
                <c:pt idx="1073">
                  <c:v>14040210</c:v>
                </c:pt>
                <c:pt idx="1074">
                  <c:v>14040213</c:v>
                </c:pt>
                <c:pt idx="1075">
                  <c:v>14040214</c:v>
                </c:pt>
                <c:pt idx="1076">
                  <c:v>14040215</c:v>
                </c:pt>
                <c:pt idx="1077">
                  <c:v>14040216</c:v>
                </c:pt>
                <c:pt idx="1078">
                  <c:v>14040217</c:v>
                </c:pt>
                <c:pt idx="1079">
                  <c:v>14040220</c:v>
                </c:pt>
                <c:pt idx="1080">
                  <c:v>14040221</c:v>
                </c:pt>
                <c:pt idx="1081">
                  <c:v>14040222</c:v>
                </c:pt>
                <c:pt idx="1082">
                  <c:v>14040223</c:v>
                </c:pt>
                <c:pt idx="1083">
                  <c:v>14040224</c:v>
                </c:pt>
                <c:pt idx="1084">
                  <c:v>14040227</c:v>
                </c:pt>
                <c:pt idx="1085">
                  <c:v>14040228</c:v>
                </c:pt>
                <c:pt idx="1086">
                  <c:v>14040229</c:v>
                </c:pt>
                <c:pt idx="1087">
                  <c:v>14040230</c:v>
                </c:pt>
                <c:pt idx="1088">
                  <c:v>14040231</c:v>
                </c:pt>
                <c:pt idx="1089">
                  <c:v>14040303</c:v>
                </c:pt>
                <c:pt idx="1090">
                  <c:v>14040304</c:v>
                </c:pt>
                <c:pt idx="1091">
                  <c:v>14040305</c:v>
                </c:pt>
                <c:pt idx="1092">
                  <c:v>14040306</c:v>
                </c:pt>
                <c:pt idx="1093">
                  <c:v>14040307</c:v>
                </c:pt>
                <c:pt idx="1094">
                  <c:v>14040310</c:v>
                </c:pt>
                <c:pt idx="1095">
                  <c:v>14040311</c:v>
                </c:pt>
                <c:pt idx="1096">
                  <c:v>14040312</c:v>
                </c:pt>
                <c:pt idx="1097">
                  <c:v>14040313</c:v>
                </c:pt>
                <c:pt idx="1098">
                  <c:v>14040317</c:v>
                </c:pt>
                <c:pt idx="1099">
                  <c:v>14040318</c:v>
                </c:pt>
                <c:pt idx="1100">
                  <c:v>14040319</c:v>
                </c:pt>
                <c:pt idx="1101">
                  <c:v>14040320</c:v>
                </c:pt>
                <c:pt idx="1102">
                  <c:v>14040321</c:v>
                </c:pt>
                <c:pt idx="1103">
                  <c:v>14040407</c:v>
                </c:pt>
                <c:pt idx="1104">
                  <c:v>14040408</c:v>
                </c:pt>
                <c:pt idx="1105">
                  <c:v>14040410</c:v>
                </c:pt>
                <c:pt idx="1106">
                  <c:v>14040411</c:v>
                </c:pt>
                <c:pt idx="1107">
                  <c:v>14040416</c:v>
                </c:pt>
                <c:pt idx="1108">
                  <c:v>14040417</c:v>
                </c:pt>
                <c:pt idx="1109">
                  <c:v>14040418</c:v>
                </c:pt>
                <c:pt idx="1110">
                  <c:v>14040421</c:v>
                </c:pt>
                <c:pt idx="1111">
                  <c:v>14040422</c:v>
                </c:pt>
                <c:pt idx="1112">
                  <c:v>14040423</c:v>
                </c:pt>
                <c:pt idx="1113">
                  <c:v>14040424</c:v>
                </c:pt>
                <c:pt idx="1114">
                  <c:v>14040425</c:v>
                </c:pt>
                <c:pt idx="1115">
                  <c:v>14040428</c:v>
                </c:pt>
                <c:pt idx="1116">
                  <c:v>14040429</c:v>
                </c:pt>
                <c:pt idx="1117">
                  <c:v>14040430</c:v>
                </c:pt>
                <c:pt idx="1118">
                  <c:v>14040431</c:v>
                </c:pt>
                <c:pt idx="1119">
                  <c:v>14040501</c:v>
                </c:pt>
                <c:pt idx="1120">
                  <c:v>14040504</c:v>
                </c:pt>
                <c:pt idx="1121">
                  <c:v>14040505</c:v>
                </c:pt>
                <c:pt idx="1122">
                  <c:v>14040506</c:v>
                </c:pt>
                <c:pt idx="1123">
                  <c:v>14040507</c:v>
                </c:pt>
                <c:pt idx="1124">
                  <c:v>14040508</c:v>
                </c:pt>
                <c:pt idx="1125">
                  <c:v>14040511</c:v>
                </c:pt>
                <c:pt idx="1126">
                  <c:v>14040512</c:v>
                </c:pt>
                <c:pt idx="1127">
                  <c:v>14040513</c:v>
                </c:pt>
                <c:pt idx="1128">
                  <c:v>14040514</c:v>
                </c:pt>
                <c:pt idx="1129">
                  <c:v>14040515</c:v>
                </c:pt>
                <c:pt idx="1130">
                  <c:v>14040518</c:v>
                </c:pt>
                <c:pt idx="1131">
                  <c:v>14040519</c:v>
                </c:pt>
                <c:pt idx="1132">
                  <c:v>14040520</c:v>
                </c:pt>
                <c:pt idx="1133">
                  <c:v>14040521</c:v>
                </c:pt>
                <c:pt idx="1134">
                  <c:v>14040522</c:v>
                </c:pt>
                <c:pt idx="1135">
                  <c:v>14040525</c:v>
                </c:pt>
                <c:pt idx="1136">
                  <c:v>14040526</c:v>
                </c:pt>
                <c:pt idx="1137">
                  <c:v>14040527</c:v>
                </c:pt>
                <c:pt idx="1138">
                  <c:v>14040528</c:v>
                </c:pt>
                <c:pt idx="1139">
                  <c:v>14040529</c:v>
                </c:pt>
                <c:pt idx="1140">
                  <c:v>14040601</c:v>
                </c:pt>
                <c:pt idx="1141">
                  <c:v>14040603</c:v>
                </c:pt>
                <c:pt idx="1142">
                  <c:v>14040604</c:v>
                </c:pt>
                <c:pt idx="1143">
                  <c:v>14040605</c:v>
                </c:pt>
                <c:pt idx="1144">
                  <c:v>14040608</c:v>
                </c:pt>
                <c:pt idx="1145">
                  <c:v>14040609</c:v>
                </c:pt>
                <c:pt idx="1146">
                  <c:v>14040611</c:v>
                </c:pt>
                <c:pt idx="1147">
                  <c:v>14040612</c:v>
                </c:pt>
                <c:pt idx="1148">
                  <c:v>14040615</c:v>
                </c:pt>
                <c:pt idx="1149">
                  <c:v>14040616</c:v>
                </c:pt>
                <c:pt idx="1150">
                  <c:v>14040617</c:v>
                </c:pt>
                <c:pt idx="1151">
                  <c:v>14040618</c:v>
                </c:pt>
                <c:pt idx="1152">
                  <c:v>14040622</c:v>
                </c:pt>
                <c:pt idx="1153">
                  <c:v>14040623</c:v>
                </c:pt>
                <c:pt idx="1154">
                  <c:v>14040624</c:v>
                </c:pt>
                <c:pt idx="1155">
                  <c:v>14040625</c:v>
                </c:pt>
                <c:pt idx="1156">
                  <c:v>14040626</c:v>
                </c:pt>
                <c:pt idx="1157">
                  <c:v>14040629</c:v>
                </c:pt>
                <c:pt idx="1158">
                  <c:v>14040630</c:v>
                </c:pt>
                <c:pt idx="1159">
                  <c:v>14040631</c:v>
                </c:pt>
              </c:numCache>
            </c:numRef>
          </c:cat>
          <c:val>
            <c:numRef>
              <c:f>'VaR02'!$K$28:$K$1187</c:f>
              <c:numCache>
                <c:formatCode>_(* #,##0_);_(* \(#,##0\);_(* "-"??_);_(@_)</c:formatCode>
                <c:ptCount val="1160"/>
                <c:pt idx="0">
                  <c:v>6906811.768369332</c:v>
                </c:pt>
                <c:pt idx="1">
                  <c:v>7214541.2520941654</c:v>
                </c:pt>
                <c:pt idx="2">
                  <c:v>7099010.5733596804</c:v>
                </c:pt>
                <c:pt idx="3">
                  <c:v>7049720.017102371</c:v>
                </c:pt>
                <c:pt idx="4">
                  <c:v>7021364.0786293764</c:v>
                </c:pt>
                <c:pt idx="5">
                  <c:v>6649779.9450158747</c:v>
                </c:pt>
                <c:pt idx="6">
                  <c:v>6470604.815171713</c:v>
                </c:pt>
                <c:pt idx="7">
                  <c:v>6400434.4808522044</c:v>
                </c:pt>
                <c:pt idx="8">
                  <c:v>6103073.3558590189</c:v>
                </c:pt>
                <c:pt idx="9">
                  <c:v>6112021.1133647198</c:v>
                </c:pt>
                <c:pt idx="10">
                  <c:v>6518484.4155363468</c:v>
                </c:pt>
                <c:pt idx="11">
                  <c:v>6507417.2491962854</c:v>
                </c:pt>
                <c:pt idx="12">
                  <c:v>6608177.350662332</c:v>
                </c:pt>
                <c:pt idx="13">
                  <c:v>6931406.7454050099</c:v>
                </c:pt>
                <c:pt idx="14">
                  <c:v>7051720.8862699065</c:v>
                </c:pt>
                <c:pt idx="15">
                  <c:v>7159889.0577623565</c:v>
                </c:pt>
                <c:pt idx="16">
                  <c:v>7108505.7734342413</c:v>
                </c:pt>
                <c:pt idx="17">
                  <c:v>7599692.7796523012</c:v>
                </c:pt>
                <c:pt idx="18">
                  <c:v>7786311.6211504936</c:v>
                </c:pt>
                <c:pt idx="19">
                  <c:v>7780277.8826029114</c:v>
                </c:pt>
                <c:pt idx="20">
                  <c:v>7350563.3695171159</c:v>
                </c:pt>
                <c:pt idx="21">
                  <c:v>7239964.139998232</c:v>
                </c:pt>
                <c:pt idx="22">
                  <c:v>7437927.4530208558</c:v>
                </c:pt>
                <c:pt idx="23">
                  <c:v>7133236.6498451093</c:v>
                </c:pt>
                <c:pt idx="24">
                  <c:v>6921925.6658916874</c:v>
                </c:pt>
                <c:pt idx="25">
                  <c:v>6867415.7874549488</c:v>
                </c:pt>
                <c:pt idx="26">
                  <c:v>6617134.5905155027</c:v>
                </c:pt>
                <c:pt idx="27">
                  <c:v>6588695.5365967741</c:v>
                </c:pt>
                <c:pt idx="28">
                  <c:v>6575799.5629717018</c:v>
                </c:pt>
                <c:pt idx="29">
                  <c:v>6519213.737079734</c:v>
                </c:pt>
                <c:pt idx="30">
                  <c:v>6449557.0370353516</c:v>
                </c:pt>
                <c:pt idx="31">
                  <c:v>6172542.3017307278</c:v>
                </c:pt>
                <c:pt idx="32">
                  <c:v>6002275.6322892178</c:v>
                </c:pt>
                <c:pt idx="33">
                  <c:v>6149328.702777694</c:v>
                </c:pt>
                <c:pt idx="34">
                  <c:v>6165310.7270678515</c:v>
                </c:pt>
                <c:pt idx="35">
                  <c:v>5883084.5609000679</c:v>
                </c:pt>
                <c:pt idx="36">
                  <c:v>5764630.3280355241</c:v>
                </c:pt>
                <c:pt idx="37">
                  <c:v>5566353.5900371484</c:v>
                </c:pt>
                <c:pt idx="38">
                  <c:v>5532544.4932201914</c:v>
                </c:pt>
                <c:pt idx="39">
                  <c:v>5241312.1850385368</c:v>
                </c:pt>
                <c:pt idx="40">
                  <c:v>5258816.9903386915</c:v>
                </c:pt>
                <c:pt idx="41">
                  <c:v>5231651.3552701222</c:v>
                </c:pt>
                <c:pt idx="42">
                  <c:v>4832313.9858126137</c:v>
                </c:pt>
                <c:pt idx="43">
                  <c:v>4475802.4543155599</c:v>
                </c:pt>
                <c:pt idx="44">
                  <c:v>4260528.6773150079</c:v>
                </c:pt>
                <c:pt idx="45">
                  <c:v>4262647.6807775795</c:v>
                </c:pt>
                <c:pt idx="46">
                  <c:v>4282264.9915107992</c:v>
                </c:pt>
                <c:pt idx="47">
                  <c:v>4450616.4916219478</c:v>
                </c:pt>
                <c:pt idx="48">
                  <c:v>4579592.0652853828</c:v>
                </c:pt>
                <c:pt idx="49">
                  <c:v>4737703.6944256267</c:v>
                </c:pt>
                <c:pt idx="50">
                  <c:v>4774482.75887731</c:v>
                </c:pt>
                <c:pt idx="51">
                  <c:v>4904478.0968701169</c:v>
                </c:pt>
                <c:pt idx="52">
                  <c:v>4846317.6825706204</c:v>
                </c:pt>
                <c:pt idx="53">
                  <c:v>4889757.0031024758</c:v>
                </c:pt>
                <c:pt idx="54">
                  <c:v>4963479.2235246254</c:v>
                </c:pt>
                <c:pt idx="55">
                  <c:v>5007379.6619830262</c:v>
                </c:pt>
                <c:pt idx="56">
                  <c:v>4983720.0580357341</c:v>
                </c:pt>
                <c:pt idx="57">
                  <c:v>4963016.0498880623</c:v>
                </c:pt>
                <c:pt idx="58">
                  <c:v>5202111.1340025505</c:v>
                </c:pt>
                <c:pt idx="59">
                  <c:v>5484446.1167409942</c:v>
                </c:pt>
                <c:pt idx="60">
                  <c:v>5716034.1045050854</c:v>
                </c:pt>
                <c:pt idx="61">
                  <c:v>5638784.2803523866</c:v>
                </c:pt>
                <c:pt idx="62">
                  <c:v>5592590.397106153</c:v>
                </c:pt>
                <c:pt idx="63">
                  <c:v>5474338.8664944414</c:v>
                </c:pt>
                <c:pt idx="64">
                  <c:v>5946313.1245653005</c:v>
                </c:pt>
                <c:pt idx="65">
                  <c:v>5840502.7959463624</c:v>
                </c:pt>
                <c:pt idx="66">
                  <c:v>5780375.1573910853</c:v>
                </c:pt>
                <c:pt idx="67">
                  <c:v>5823692.406997134</c:v>
                </c:pt>
                <c:pt idx="68">
                  <c:v>5786770.0727196252</c:v>
                </c:pt>
                <c:pt idx="69">
                  <c:v>5744191.5565335257</c:v>
                </c:pt>
                <c:pt idx="70">
                  <c:v>6214555.0758082112</c:v>
                </c:pt>
                <c:pt idx="71">
                  <c:v>6398439.513635925</c:v>
                </c:pt>
                <c:pt idx="72">
                  <c:v>6379894.3149156608</c:v>
                </c:pt>
                <c:pt idx="73">
                  <c:v>6792437.5147355385</c:v>
                </c:pt>
                <c:pt idx="74">
                  <c:v>6511294.2549241418</c:v>
                </c:pt>
                <c:pt idx="75">
                  <c:v>6341708.8548699096</c:v>
                </c:pt>
                <c:pt idx="76">
                  <c:v>6245830.7838872587</c:v>
                </c:pt>
                <c:pt idx="77">
                  <c:v>6191541.86935414</c:v>
                </c:pt>
                <c:pt idx="78">
                  <c:v>6027006.8894357681</c:v>
                </c:pt>
                <c:pt idx="79">
                  <c:v>5743825.9146764586</c:v>
                </c:pt>
                <c:pt idx="80">
                  <c:v>5495792.2379541248</c:v>
                </c:pt>
                <c:pt idx="81">
                  <c:v>5283058.1270530568</c:v>
                </c:pt>
                <c:pt idx="82">
                  <c:v>5243629.8063483555</c:v>
                </c:pt>
                <c:pt idx="83">
                  <c:v>4887197.091038581</c:v>
                </c:pt>
                <c:pt idx="84">
                  <c:v>4615450.5426237071</c:v>
                </c:pt>
                <c:pt idx="85">
                  <c:v>4481599.9827549607</c:v>
                </c:pt>
                <c:pt idx="86">
                  <c:v>4451077.5571994577</c:v>
                </c:pt>
                <c:pt idx="87">
                  <c:v>4358851.4313697228</c:v>
                </c:pt>
                <c:pt idx="88">
                  <c:v>4327111.116368019</c:v>
                </c:pt>
                <c:pt idx="89">
                  <c:v>4029129.2951563247</c:v>
                </c:pt>
                <c:pt idx="90">
                  <c:v>4144965.733021629</c:v>
                </c:pt>
                <c:pt idx="91">
                  <c:v>4138713.8910303256</c:v>
                </c:pt>
                <c:pt idx="92">
                  <c:v>3767947.6391634131</c:v>
                </c:pt>
                <c:pt idx="93">
                  <c:v>3871285.5574603514</c:v>
                </c:pt>
                <c:pt idx="94">
                  <c:v>3793702.4335156833</c:v>
                </c:pt>
                <c:pt idx="95">
                  <c:v>3349472.6163310157</c:v>
                </c:pt>
                <c:pt idx="96">
                  <c:v>3542602.7695175218</c:v>
                </c:pt>
                <c:pt idx="97">
                  <c:v>3648494.8107333444</c:v>
                </c:pt>
                <c:pt idx="98">
                  <c:v>3087630.5419036355</c:v>
                </c:pt>
                <c:pt idx="99">
                  <c:v>3057174.0611891081</c:v>
                </c:pt>
                <c:pt idx="100">
                  <c:v>3018790.4893329144</c:v>
                </c:pt>
                <c:pt idx="101">
                  <c:v>2955611.304544426</c:v>
                </c:pt>
                <c:pt idx="102">
                  <c:v>2939615.5016979789</c:v>
                </c:pt>
                <c:pt idx="103">
                  <c:v>2930239.4639184731</c:v>
                </c:pt>
                <c:pt idx="104">
                  <c:v>2931430.107973875</c:v>
                </c:pt>
                <c:pt idx="105">
                  <c:v>2912952.6777497409</c:v>
                </c:pt>
                <c:pt idx="106">
                  <c:v>2874927.24672184</c:v>
                </c:pt>
                <c:pt idx="107">
                  <c:v>2819987.6169422627</c:v>
                </c:pt>
                <c:pt idx="108">
                  <c:v>2742203.7793259444</c:v>
                </c:pt>
                <c:pt idx="109">
                  <c:v>2729057.3833936639</c:v>
                </c:pt>
                <c:pt idx="110">
                  <c:v>2753997.2549580825</c:v>
                </c:pt>
                <c:pt idx="111">
                  <c:v>2742632.0233442513</c:v>
                </c:pt>
                <c:pt idx="112">
                  <c:v>2700638.8950645598</c:v>
                </c:pt>
                <c:pt idx="113">
                  <c:v>2615723.3905439666</c:v>
                </c:pt>
                <c:pt idx="114">
                  <c:v>2609582.2866153861</c:v>
                </c:pt>
                <c:pt idx="115">
                  <c:v>2938269.763250635</c:v>
                </c:pt>
                <c:pt idx="116">
                  <c:v>2916522.6228223913</c:v>
                </c:pt>
                <c:pt idx="117">
                  <c:v>2912359.1196713634</c:v>
                </c:pt>
                <c:pt idx="118">
                  <c:v>2601703.8746035225</c:v>
                </c:pt>
                <c:pt idx="119">
                  <c:v>2435448.4503885531</c:v>
                </c:pt>
                <c:pt idx="120">
                  <c:v>2554407.0133623523</c:v>
                </c:pt>
                <c:pt idx="121">
                  <c:v>2976047.3356053629</c:v>
                </c:pt>
                <c:pt idx="122">
                  <c:v>2832444.1938893511</c:v>
                </c:pt>
                <c:pt idx="123">
                  <c:v>2847088.6592974751</c:v>
                </c:pt>
                <c:pt idx="124">
                  <c:v>2841177.2176744752</c:v>
                </c:pt>
                <c:pt idx="125">
                  <c:v>3195880.9874722972</c:v>
                </c:pt>
                <c:pt idx="126">
                  <c:v>3208227.2014331636</c:v>
                </c:pt>
                <c:pt idx="127">
                  <c:v>3199349.7475874489</c:v>
                </c:pt>
                <c:pt idx="128">
                  <c:v>3200956.8766165236</c:v>
                </c:pt>
                <c:pt idx="129">
                  <c:v>3197621.9892776632</c:v>
                </c:pt>
                <c:pt idx="130">
                  <c:v>3193614.9152102768</c:v>
                </c:pt>
                <c:pt idx="131">
                  <c:v>3158351.9992538812</c:v>
                </c:pt>
                <c:pt idx="132">
                  <c:v>3198245.0875284919</c:v>
                </c:pt>
                <c:pt idx="133">
                  <c:v>3184965.6169299847</c:v>
                </c:pt>
                <c:pt idx="134">
                  <c:v>3172537.9538449906</c:v>
                </c:pt>
                <c:pt idx="135">
                  <c:v>3150332.9643618241</c:v>
                </c:pt>
                <c:pt idx="136">
                  <c:v>3154028.9522821126</c:v>
                </c:pt>
                <c:pt idx="137">
                  <c:v>3258736.3972061803</c:v>
                </c:pt>
                <c:pt idx="138">
                  <c:v>4076971.1708284686</c:v>
                </c:pt>
                <c:pt idx="139">
                  <c:v>4051601.2313384023</c:v>
                </c:pt>
                <c:pt idx="140">
                  <c:v>3861698.8273321497</c:v>
                </c:pt>
                <c:pt idx="141">
                  <c:v>4070947.7591482755</c:v>
                </c:pt>
                <c:pt idx="142">
                  <c:v>4133707.8230732922</c:v>
                </c:pt>
                <c:pt idx="143">
                  <c:v>4089903.6704222439</c:v>
                </c:pt>
                <c:pt idx="144">
                  <c:v>4061841.874145953</c:v>
                </c:pt>
                <c:pt idx="145">
                  <c:v>4044189.7498363382</c:v>
                </c:pt>
                <c:pt idx="146">
                  <c:v>3740036.6759940577</c:v>
                </c:pt>
                <c:pt idx="147">
                  <c:v>4033566.0498969578</c:v>
                </c:pt>
                <c:pt idx="148">
                  <c:v>4016058.6139874281</c:v>
                </c:pt>
                <c:pt idx="149">
                  <c:v>4002192.6479011909</c:v>
                </c:pt>
                <c:pt idx="150">
                  <c:v>3799034.3614218435</c:v>
                </c:pt>
                <c:pt idx="151">
                  <c:v>3774424.4237407823</c:v>
                </c:pt>
                <c:pt idx="152">
                  <c:v>3763514.3501305697</c:v>
                </c:pt>
                <c:pt idx="153">
                  <c:v>3744433.5610482404</c:v>
                </c:pt>
                <c:pt idx="154">
                  <c:v>3924643.3036564845</c:v>
                </c:pt>
                <c:pt idx="155">
                  <c:v>3926906.2490514591</c:v>
                </c:pt>
                <c:pt idx="156">
                  <c:v>4030423.7536770082</c:v>
                </c:pt>
                <c:pt idx="157">
                  <c:v>4308228.333959722</c:v>
                </c:pt>
                <c:pt idx="158">
                  <c:v>4392578.9412506996</c:v>
                </c:pt>
                <c:pt idx="159">
                  <c:v>4381786.8455129489</c:v>
                </c:pt>
                <c:pt idx="160">
                  <c:v>4341051.4369462831</c:v>
                </c:pt>
                <c:pt idx="161">
                  <c:v>4493350.4432959687</c:v>
                </c:pt>
                <c:pt idx="162">
                  <c:v>4321974.4416730385</c:v>
                </c:pt>
                <c:pt idx="163">
                  <c:v>3076025.2464134637</c:v>
                </c:pt>
                <c:pt idx="164">
                  <c:v>3090465.8782578558</c:v>
                </c:pt>
                <c:pt idx="165">
                  <c:v>3072747.1126577794</c:v>
                </c:pt>
                <c:pt idx="166">
                  <c:v>2945324.88301954</c:v>
                </c:pt>
                <c:pt idx="167">
                  <c:v>2947117.7506148997</c:v>
                </c:pt>
                <c:pt idx="168">
                  <c:v>2891618.4220060147</c:v>
                </c:pt>
                <c:pt idx="169">
                  <c:v>2845344.1076397421</c:v>
                </c:pt>
                <c:pt idx="170">
                  <c:v>2874331.2494553039</c:v>
                </c:pt>
                <c:pt idx="171">
                  <c:v>3081070.0869731857</c:v>
                </c:pt>
                <c:pt idx="172">
                  <c:v>2814939.4513876741</c:v>
                </c:pt>
                <c:pt idx="173">
                  <c:v>2827457.178368954</c:v>
                </c:pt>
                <c:pt idx="174">
                  <c:v>2738982.0780767542</c:v>
                </c:pt>
                <c:pt idx="175">
                  <c:v>2748462.8526667333</c:v>
                </c:pt>
                <c:pt idx="176">
                  <c:v>2727126.8984564953</c:v>
                </c:pt>
                <c:pt idx="177">
                  <c:v>2722610.5338944155</c:v>
                </c:pt>
                <c:pt idx="178">
                  <c:v>2811897.6512595722</c:v>
                </c:pt>
                <c:pt idx="179">
                  <c:v>2673074.9059064575</c:v>
                </c:pt>
                <c:pt idx="180">
                  <c:v>2719408.2089627176</c:v>
                </c:pt>
                <c:pt idx="181">
                  <c:v>2639927.8759785481</c:v>
                </c:pt>
                <c:pt idx="182">
                  <c:v>2342408.0200857008</c:v>
                </c:pt>
                <c:pt idx="183">
                  <c:v>2280718.2990956996</c:v>
                </c:pt>
                <c:pt idx="184">
                  <c:v>2284558.8876367821</c:v>
                </c:pt>
                <c:pt idx="185">
                  <c:v>2607965.2340195975</c:v>
                </c:pt>
                <c:pt idx="186">
                  <c:v>2433349.181581784</c:v>
                </c:pt>
                <c:pt idx="187">
                  <c:v>2416858.8512601228</c:v>
                </c:pt>
                <c:pt idx="188">
                  <c:v>2437834.4091643053</c:v>
                </c:pt>
                <c:pt idx="189">
                  <c:v>2314897.2151327147</c:v>
                </c:pt>
                <c:pt idx="190">
                  <c:v>2420547.0814947346</c:v>
                </c:pt>
                <c:pt idx="191">
                  <c:v>2381040.2403343553</c:v>
                </c:pt>
                <c:pt idx="192">
                  <c:v>2585960.4620511979</c:v>
                </c:pt>
                <c:pt idx="193">
                  <c:v>2592255.0080142124</c:v>
                </c:pt>
                <c:pt idx="194">
                  <c:v>2885718.4957229244</c:v>
                </c:pt>
                <c:pt idx="195">
                  <c:v>3036234.9935963941</c:v>
                </c:pt>
                <c:pt idx="196">
                  <c:v>3082868.9969187006</c:v>
                </c:pt>
                <c:pt idx="197">
                  <c:v>3094636.5822444456</c:v>
                </c:pt>
                <c:pt idx="198">
                  <c:v>3412651.5638813353</c:v>
                </c:pt>
                <c:pt idx="199">
                  <c:v>3603874.6828205525</c:v>
                </c:pt>
                <c:pt idx="200">
                  <c:v>3557097.0928564565</c:v>
                </c:pt>
                <c:pt idx="201">
                  <c:v>3674977.5505152568</c:v>
                </c:pt>
                <c:pt idx="202">
                  <c:v>3681694.9753431138</c:v>
                </c:pt>
                <c:pt idx="203">
                  <c:v>3529961.6794262682</c:v>
                </c:pt>
                <c:pt idx="204">
                  <c:v>3533755.8029359533</c:v>
                </c:pt>
                <c:pt idx="205">
                  <c:v>3503965.1461764653</c:v>
                </c:pt>
                <c:pt idx="206">
                  <c:v>3504974.0418973896</c:v>
                </c:pt>
                <c:pt idx="207">
                  <c:v>3645781.9123333055</c:v>
                </c:pt>
                <c:pt idx="208">
                  <c:v>3631137.0508313179</c:v>
                </c:pt>
                <c:pt idx="209">
                  <c:v>3850625.2840318247</c:v>
                </c:pt>
                <c:pt idx="210">
                  <c:v>3661130.4136314765</c:v>
                </c:pt>
                <c:pt idx="211">
                  <c:v>3749642.503344195</c:v>
                </c:pt>
                <c:pt idx="212">
                  <c:v>3770921.0870665452</c:v>
                </c:pt>
                <c:pt idx="213">
                  <c:v>3776848.998105397</c:v>
                </c:pt>
                <c:pt idx="214">
                  <c:v>3859170.026157923</c:v>
                </c:pt>
                <c:pt idx="215">
                  <c:v>3795154.1124535063</c:v>
                </c:pt>
                <c:pt idx="216">
                  <c:v>3927148.5840700031</c:v>
                </c:pt>
                <c:pt idx="217">
                  <c:v>3813871.6737967245</c:v>
                </c:pt>
                <c:pt idx="218">
                  <c:v>3796016.4188010204</c:v>
                </c:pt>
                <c:pt idx="219">
                  <c:v>3655679.7481466876</c:v>
                </c:pt>
                <c:pt idx="220">
                  <c:v>3636538.280067937</c:v>
                </c:pt>
                <c:pt idx="221">
                  <c:v>3518158.5962047982</c:v>
                </c:pt>
                <c:pt idx="222">
                  <c:v>3579631.7055731607</c:v>
                </c:pt>
                <c:pt idx="223">
                  <c:v>3257697.3989878679</c:v>
                </c:pt>
                <c:pt idx="224">
                  <c:v>3051073.0120087066</c:v>
                </c:pt>
                <c:pt idx="225">
                  <c:v>3042593.9106951747</c:v>
                </c:pt>
                <c:pt idx="226">
                  <c:v>2977866.7260337141</c:v>
                </c:pt>
                <c:pt idx="227">
                  <c:v>3103901.616958187</c:v>
                </c:pt>
                <c:pt idx="228">
                  <c:v>3111489.9155627093</c:v>
                </c:pt>
                <c:pt idx="229">
                  <c:v>3240060.0420345496</c:v>
                </c:pt>
                <c:pt idx="230">
                  <c:v>3236654.0091413688</c:v>
                </c:pt>
                <c:pt idx="231">
                  <c:v>3226250.4434137819</c:v>
                </c:pt>
                <c:pt idx="232">
                  <c:v>3069921.9991256599</c:v>
                </c:pt>
                <c:pt idx="233">
                  <c:v>3056353.4733599061</c:v>
                </c:pt>
                <c:pt idx="234">
                  <c:v>3085579.2094100993</c:v>
                </c:pt>
                <c:pt idx="235">
                  <c:v>3107468.7542377124</c:v>
                </c:pt>
                <c:pt idx="236">
                  <c:v>2937426.8173349826</c:v>
                </c:pt>
                <c:pt idx="237">
                  <c:v>2847189.8852571561</c:v>
                </c:pt>
                <c:pt idx="238">
                  <c:v>2845788.2158047357</c:v>
                </c:pt>
                <c:pt idx="239">
                  <c:v>2760837.0565152103</c:v>
                </c:pt>
                <c:pt idx="240">
                  <c:v>2863839.7506957185</c:v>
                </c:pt>
                <c:pt idx="241">
                  <c:v>2873443.8843075894</c:v>
                </c:pt>
                <c:pt idx="242">
                  <c:v>2958409.34804746</c:v>
                </c:pt>
                <c:pt idx="243">
                  <c:v>3132999.4729590975</c:v>
                </c:pt>
                <c:pt idx="244">
                  <c:v>3170565.8016979755</c:v>
                </c:pt>
                <c:pt idx="245">
                  <c:v>3150982.8409626875</c:v>
                </c:pt>
                <c:pt idx="246">
                  <c:v>3143534.8630823293</c:v>
                </c:pt>
                <c:pt idx="247">
                  <c:v>3428487.9833312416</c:v>
                </c:pt>
                <c:pt idx="248">
                  <c:v>3533851.552529681</c:v>
                </c:pt>
                <c:pt idx="249">
                  <c:v>3430999.5577521678</c:v>
                </c:pt>
                <c:pt idx="250">
                  <c:v>3461787.9408497731</c:v>
                </c:pt>
                <c:pt idx="251">
                  <c:v>3445650.328481379</c:v>
                </c:pt>
                <c:pt idx="252">
                  <c:v>3304783.069984905</c:v>
                </c:pt>
                <c:pt idx="253">
                  <c:v>3275776.2549094185</c:v>
                </c:pt>
                <c:pt idx="254">
                  <c:v>3154989.2882541725</c:v>
                </c:pt>
                <c:pt idx="255">
                  <c:v>3364195.7472181385</c:v>
                </c:pt>
                <c:pt idx="256">
                  <c:v>3345339.5835042731</c:v>
                </c:pt>
                <c:pt idx="257">
                  <c:v>3318209.0426034471</c:v>
                </c:pt>
                <c:pt idx="258">
                  <c:v>3355934.6919460883</c:v>
                </c:pt>
                <c:pt idx="259">
                  <c:v>3151740.7302373806</c:v>
                </c:pt>
                <c:pt idx="260">
                  <c:v>3073084.0284656896</c:v>
                </c:pt>
                <c:pt idx="261">
                  <c:v>3230993.8131040223</c:v>
                </c:pt>
                <c:pt idx="262">
                  <c:v>3218127.2862760639</c:v>
                </c:pt>
                <c:pt idx="263">
                  <c:v>3248854.3659472442</c:v>
                </c:pt>
                <c:pt idx="264">
                  <c:v>3061373.7067809231</c:v>
                </c:pt>
                <c:pt idx="265">
                  <c:v>3005993.2984050526</c:v>
                </c:pt>
                <c:pt idx="266">
                  <c:v>2963297.040918929</c:v>
                </c:pt>
                <c:pt idx="267">
                  <c:v>2947355.3162156348</c:v>
                </c:pt>
                <c:pt idx="268">
                  <c:v>2833629.3547770982</c:v>
                </c:pt>
                <c:pt idx="269">
                  <c:v>2824484.7889145464</c:v>
                </c:pt>
                <c:pt idx="270">
                  <c:v>2843413.6810991694</c:v>
                </c:pt>
                <c:pt idx="271">
                  <c:v>2831239.4102816</c:v>
                </c:pt>
                <c:pt idx="272">
                  <c:v>2635723.2348417104</c:v>
                </c:pt>
                <c:pt idx="273">
                  <c:v>2496245.6207167399</c:v>
                </c:pt>
                <c:pt idx="274">
                  <c:v>2497619.3784510447</c:v>
                </c:pt>
                <c:pt idx="275">
                  <c:v>2592761.7774260878</c:v>
                </c:pt>
                <c:pt idx="276">
                  <c:v>2743200.8639728455</c:v>
                </c:pt>
                <c:pt idx="277">
                  <c:v>3131816.0853640465</c:v>
                </c:pt>
                <c:pt idx="278">
                  <c:v>3165240.5276952172</c:v>
                </c:pt>
                <c:pt idx="279">
                  <c:v>3155673.6933512678</c:v>
                </c:pt>
                <c:pt idx="280">
                  <c:v>3017568.8698227368</c:v>
                </c:pt>
                <c:pt idx="281">
                  <c:v>2997713.5056910636</c:v>
                </c:pt>
                <c:pt idx="282">
                  <c:v>3055709.7702632183</c:v>
                </c:pt>
                <c:pt idx="283">
                  <c:v>2902884.9930049786</c:v>
                </c:pt>
                <c:pt idx="284">
                  <c:v>2897993.4060183726</c:v>
                </c:pt>
                <c:pt idx="285">
                  <c:v>2888811.6461624312</c:v>
                </c:pt>
                <c:pt idx="286">
                  <c:v>2755095.9692120496</c:v>
                </c:pt>
                <c:pt idx="287">
                  <c:v>2749331.3979024086</c:v>
                </c:pt>
                <c:pt idx="288">
                  <c:v>2678535.1341572036</c:v>
                </c:pt>
                <c:pt idx="289">
                  <c:v>2667490.8419912583</c:v>
                </c:pt>
                <c:pt idx="290">
                  <c:v>2713861.0577054317</c:v>
                </c:pt>
                <c:pt idx="291">
                  <c:v>2709052.6202733628</c:v>
                </c:pt>
                <c:pt idx="292">
                  <c:v>2693298.5705391667</c:v>
                </c:pt>
                <c:pt idx="293">
                  <c:v>2722426.6146756555</c:v>
                </c:pt>
                <c:pt idx="294">
                  <c:v>2661489.1183244195</c:v>
                </c:pt>
                <c:pt idx="295">
                  <c:v>2568107.696237443</c:v>
                </c:pt>
                <c:pt idx="296">
                  <c:v>2562032.8023464833</c:v>
                </c:pt>
                <c:pt idx="297">
                  <c:v>2558566.0191837591</c:v>
                </c:pt>
                <c:pt idx="298">
                  <c:v>2503775.7229705141</c:v>
                </c:pt>
                <c:pt idx="299">
                  <c:v>2504114.5853589331</c:v>
                </c:pt>
                <c:pt idx="300">
                  <c:v>2319302.7236731583</c:v>
                </c:pt>
                <c:pt idx="301">
                  <c:v>2214086.0354827023</c:v>
                </c:pt>
                <c:pt idx="302">
                  <c:v>1856787.2224401522</c:v>
                </c:pt>
                <c:pt idx="303">
                  <c:v>1800874.5834060884</c:v>
                </c:pt>
                <c:pt idx="304">
                  <c:v>1813063.4466418405</c:v>
                </c:pt>
                <c:pt idx="305">
                  <c:v>2090771.9287687249</c:v>
                </c:pt>
                <c:pt idx="306">
                  <c:v>2363399.1816904908</c:v>
                </c:pt>
                <c:pt idx="307">
                  <c:v>2366842.3614384341</c:v>
                </c:pt>
                <c:pt idx="308">
                  <c:v>2449143.9599933377</c:v>
                </c:pt>
                <c:pt idx="309">
                  <c:v>2486057.3163219704</c:v>
                </c:pt>
                <c:pt idx="310">
                  <c:v>2478017.1470998409</c:v>
                </c:pt>
                <c:pt idx="311">
                  <c:v>2728931.4103311109</c:v>
                </c:pt>
                <c:pt idx="312">
                  <c:v>2769108.5357763823</c:v>
                </c:pt>
                <c:pt idx="313">
                  <c:v>2687900.1697294237</c:v>
                </c:pt>
                <c:pt idx="314">
                  <c:v>2700721.1147554559</c:v>
                </c:pt>
                <c:pt idx="315">
                  <c:v>2697005.4858498629</c:v>
                </c:pt>
                <c:pt idx="316">
                  <c:v>2681220.4936587485</c:v>
                </c:pt>
                <c:pt idx="317">
                  <c:v>2897656.9654130642</c:v>
                </c:pt>
                <c:pt idx="318">
                  <c:v>2906799.7907176227</c:v>
                </c:pt>
                <c:pt idx="319">
                  <c:v>3117673.0895796628</c:v>
                </c:pt>
                <c:pt idx="320">
                  <c:v>3075364.2829549187</c:v>
                </c:pt>
                <c:pt idx="321">
                  <c:v>3059349.2843479384</c:v>
                </c:pt>
                <c:pt idx="322">
                  <c:v>3112138.5755964676</c:v>
                </c:pt>
                <c:pt idx="323">
                  <c:v>3106460.828385693</c:v>
                </c:pt>
                <c:pt idx="324">
                  <c:v>3024938.3469006112</c:v>
                </c:pt>
                <c:pt idx="325">
                  <c:v>3018753.1255362453</c:v>
                </c:pt>
                <c:pt idx="326">
                  <c:v>3219239.4729866507</c:v>
                </c:pt>
                <c:pt idx="327">
                  <c:v>3300235.2095892592</c:v>
                </c:pt>
                <c:pt idx="328">
                  <c:v>3257347.5251408783</c:v>
                </c:pt>
                <c:pt idx="329">
                  <c:v>3253839.1514653489</c:v>
                </c:pt>
                <c:pt idx="330">
                  <c:v>3133625.4355392824</c:v>
                </c:pt>
                <c:pt idx="331">
                  <c:v>3057605.5335942586</c:v>
                </c:pt>
                <c:pt idx="332">
                  <c:v>3010722.0804509772</c:v>
                </c:pt>
                <c:pt idx="333">
                  <c:v>2924254.4890119922</c:v>
                </c:pt>
                <c:pt idx="334">
                  <c:v>2911165.1778479819</c:v>
                </c:pt>
                <c:pt idx="335">
                  <c:v>2908966.6268519452</c:v>
                </c:pt>
                <c:pt idx="336">
                  <c:v>3288187.2967633256</c:v>
                </c:pt>
                <c:pt idx="337">
                  <c:v>3318826.8080586917</c:v>
                </c:pt>
                <c:pt idx="338">
                  <c:v>3337744.7080429364</c:v>
                </c:pt>
                <c:pt idx="339">
                  <c:v>3530074.7779594478</c:v>
                </c:pt>
                <c:pt idx="340">
                  <c:v>3542604.517374278</c:v>
                </c:pt>
                <c:pt idx="341">
                  <c:v>3554925.8126770579</c:v>
                </c:pt>
                <c:pt idx="342">
                  <c:v>3432652.1945981286</c:v>
                </c:pt>
                <c:pt idx="343">
                  <c:v>3499576.7175109792</c:v>
                </c:pt>
                <c:pt idx="344">
                  <c:v>3335716.0202842746</c:v>
                </c:pt>
                <c:pt idx="345">
                  <c:v>3318084.7200651849</c:v>
                </c:pt>
                <c:pt idx="346">
                  <c:v>3308867.1866447865</c:v>
                </c:pt>
                <c:pt idx="347">
                  <c:v>3528219.9094760395</c:v>
                </c:pt>
                <c:pt idx="348">
                  <c:v>3523121.5503055765</c:v>
                </c:pt>
                <c:pt idx="349">
                  <c:v>3623768.0854261005</c:v>
                </c:pt>
                <c:pt idx="350">
                  <c:v>3577012.8112469586</c:v>
                </c:pt>
                <c:pt idx="351">
                  <c:v>3411790.1971263159</c:v>
                </c:pt>
                <c:pt idx="352">
                  <c:v>3356028.3936383068</c:v>
                </c:pt>
                <c:pt idx="353">
                  <c:v>3434838.4605018916</c:v>
                </c:pt>
                <c:pt idx="354">
                  <c:v>3439709.1490672426</c:v>
                </c:pt>
                <c:pt idx="355">
                  <c:v>3454162.4227770665</c:v>
                </c:pt>
                <c:pt idx="356">
                  <c:v>3222342.2851189133</c:v>
                </c:pt>
                <c:pt idx="357">
                  <c:v>3217745.6034204252</c:v>
                </c:pt>
                <c:pt idx="358">
                  <c:v>3265787.1601414285</c:v>
                </c:pt>
                <c:pt idx="359">
                  <c:v>3224949.9035310796</c:v>
                </c:pt>
                <c:pt idx="360">
                  <c:v>3220320.7057586298</c:v>
                </c:pt>
                <c:pt idx="361">
                  <c:v>2821937.0567550976</c:v>
                </c:pt>
                <c:pt idx="362">
                  <c:v>2792268.9451890429</c:v>
                </c:pt>
                <c:pt idx="363">
                  <c:v>2759752.5239627557</c:v>
                </c:pt>
                <c:pt idx="364">
                  <c:v>2630769.0392277976</c:v>
                </c:pt>
                <c:pt idx="365">
                  <c:v>2694608.6533047506</c:v>
                </c:pt>
                <c:pt idx="366">
                  <c:v>2689640.354289555</c:v>
                </c:pt>
                <c:pt idx="367">
                  <c:v>2714852.9617588203</c:v>
                </c:pt>
                <c:pt idx="368">
                  <c:v>2622467.9261515737</c:v>
                </c:pt>
                <c:pt idx="369">
                  <c:v>2624370.4412173512</c:v>
                </c:pt>
                <c:pt idx="370">
                  <c:v>2664856.6184560587</c:v>
                </c:pt>
                <c:pt idx="371">
                  <c:v>2675755.0557596921</c:v>
                </c:pt>
                <c:pt idx="372">
                  <c:v>2322563.2545301234</c:v>
                </c:pt>
                <c:pt idx="373">
                  <c:v>2402841.1059353841</c:v>
                </c:pt>
                <c:pt idx="374">
                  <c:v>2058741.7732633823</c:v>
                </c:pt>
                <c:pt idx="375">
                  <c:v>2207092.0389877153</c:v>
                </c:pt>
                <c:pt idx="376">
                  <c:v>2201986.4200857715</c:v>
                </c:pt>
                <c:pt idx="377">
                  <c:v>2173024.9157821978</c:v>
                </c:pt>
                <c:pt idx="378">
                  <c:v>2143165.4423473794</c:v>
                </c:pt>
                <c:pt idx="379">
                  <c:v>2172654.2582678287</c:v>
                </c:pt>
                <c:pt idx="380">
                  <c:v>2148121.8636824726</c:v>
                </c:pt>
                <c:pt idx="381">
                  <c:v>2117422.7075169813</c:v>
                </c:pt>
                <c:pt idx="382">
                  <c:v>2077903.9151717832</c:v>
                </c:pt>
                <c:pt idx="383">
                  <c:v>2141732.4619064648</c:v>
                </c:pt>
                <c:pt idx="384">
                  <c:v>2127725.2067305455</c:v>
                </c:pt>
                <c:pt idx="385">
                  <c:v>2131309.3185563325</c:v>
                </c:pt>
                <c:pt idx="386">
                  <c:v>2013287.0867925433</c:v>
                </c:pt>
                <c:pt idx="387">
                  <c:v>1995427.1555891463</c:v>
                </c:pt>
                <c:pt idx="388">
                  <c:v>2161646.9912537923</c:v>
                </c:pt>
                <c:pt idx="389">
                  <c:v>2084413.1238079991</c:v>
                </c:pt>
                <c:pt idx="390">
                  <c:v>1945624.777898438</c:v>
                </c:pt>
                <c:pt idx="391">
                  <c:v>1965658.1050330249</c:v>
                </c:pt>
                <c:pt idx="392">
                  <c:v>2005008.2612265821</c:v>
                </c:pt>
                <c:pt idx="393">
                  <c:v>2004459.3265106233</c:v>
                </c:pt>
                <c:pt idx="394">
                  <c:v>1972715.9416251108</c:v>
                </c:pt>
                <c:pt idx="395">
                  <c:v>1946380.8010973113</c:v>
                </c:pt>
                <c:pt idx="396">
                  <c:v>1949546.3247859431</c:v>
                </c:pt>
                <c:pt idx="397">
                  <c:v>2020956.5567495271</c:v>
                </c:pt>
                <c:pt idx="398">
                  <c:v>1969533.201681853</c:v>
                </c:pt>
                <c:pt idx="399">
                  <c:v>2061311.9570482182</c:v>
                </c:pt>
                <c:pt idx="400">
                  <c:v>1855323.6412824662</c:v>
                </c:pt>
                <c:pt idx="401">
                  <c:v>2061339.8656992149</c:v>
                </c:pt>
                <c:pt idx="402">
                  <c:v>2057418.1727863385</c:v>
                </c:pt>
                <c:pt idx="403">
                  <c:v>1984875.4684451886</c:v>
                </c:pt>
                <c:pt idx="404">
                  <c:v>1819908.6444621447</c:v>
                </c:pt>
                <c:pt idx="405">
                  <c:v>1835515.4807548535</c:v>
                </c:pt>
                <c:pt idx="406">
                  <c:v>1831884.6341512245</c:v>
                </c:pt>
                <c:pt idx="407">
                  <c:v>1898814.188230969</c:v>
                </c:pt>
                <c:pt idx="408">
                  <c:v>1764052.6319246201</c:v>
                </c:pt>
                <c:pt idx="409">
                  <c:v>1769718.7963379857</c:v>
                </c:pt>
                <c:pt idx="410">
                  <c:v>1806799.6597310896</c:v>
                </c:pt>
                <c:pt idx="411">
                  <c:v>1789153.1859792082</c:v>
                </c:pt>
                <c:pt idx="412">
                  <c:v>1797210.9922345486</c:v>
                </c:pt>
                <c:pt idx="413">
                  <c:v>1665582.3414313779</c:v>
                </c:pt>
                <c:pt idx="414">
                  <c:v>1825262.2514780711</c:v>
                </c:pt>
                <c:pt idx="415">
                  <c:v>1823815.9872537176</c:v>
                </c:pt>
                <c:pt idx="416">
                  <c:v>1927246.6259354125</c:v>
                </c:pt>
                <c:pt idx="417">
                  <c:v>1893154.3648053012</c:v>
                </c:pt>
                <c:pt idx="418">
                  <c:v>1898083.678821923</c:v>
                </c:pt>
                <c:pt idx="419">
                  <c:v>1904751.0975746305</c:v>
                </c:pt>
                <c:pt idx="420">
                  <c:v>1964554.0650124352</c:v>
                </c:pt>
                <c:pt idx="421">
                  <c:v>1956572.485904895</c:v>
                </c:pt>
                <c:pt idx="422">
                  <c:v>1854341.5990510688</c:v>
                </c:pt>
                <c:pt idx="423">
                  <c:v>1884022.3217245974</c:v>
                </c:pt>
                <c:pt idx="424">
                  <c:v>2112287.4598337663</c:v>
                </c:pt>
                <c:pt idx="425">
                  <c:v>2149263.2096796958</c:v>
                </c:pt>
                <c:pt idx="426">
                  <c:v>1937614.3547779906</c:v>
                </c:pt>
                <c:pt idx="427">
                  <c:v>2502838.9674238632</c:v>
                </c:pt>
                <c:pt idx="428">
                  <c:v>2504618.9140505767</c:v>
                </c:pt>
                <c:pt idx="429">
                  <c:v>2622111.2825082284</c:v>
                </c:pt>
                <c:pt idx="430">
                  <c:v>2770790.1916035912</c:v>
                </c:pt>
                <c:pt idx="431">
                  <c:v>2797075.5910362443</c:v>
                </c:pt>
                <c:pt idx="432">
                  <c:v>2726231.3417711705</c:v>
                </c:pt>
                <c:pt idx="433">
                  <c:v>2718535.186211803</c:v>
                </c:pt>
                <c:pt idx="434">
                  <c:v>2716306.5305750379</c:v>
                </c:pt>
                <c:pt idx="435">
                  <c:v>2730773.3616608833</c:v>
                </c:pt>
                <c:pt idx="436">
                  <c:v>2721813.8258106639</c:v>
                </c:pt>
                <c:pt idx="437">
                  <c:v>2723755.2716028332</c:v>
                </c:pt>
                <c:pt idx="438">
                  <c:v>2743898.4619584032</c:v>
                </c:pt>
                <c:pt idx="439">
                  <c:v>2660530.6197297974</c:v>
                </c:pt>
                <c:pt idx="440">
                  <c:v>2651963.2200979679</c:v>
                </c:pt>
                <c:pt idx="441">
                  <c:v>2528059.2605566392</c:v>
                </c:pt>
                <c:pt idx="442">
                  <c:v>2569166.9572626119</c:v>
                </c:pt>
                <c:pt idx="443">
                  <c:v>2563007.6358206966</c:v>
                </c:pt>
                <c:pt idx="444">
                  <c:v>2545399.3239437304</c:v>
                </c:pt>
                <c:pt idx="445">
                  <c:v>2466572.7005726187</c:v>
                </c:pt>
                <c:pt idx="446">
                  <c:v>2457600.7299858746</c:v>
                </c:pt>
                <c:pt idx="447">
                  <c:v>2554079.8007290838</c:v>
                </c:pt>
                <c:pt idx="448">
                  <c:v>2564225.3540552724</c:v>
                </c:pt>
                <c:pt idx="449">
                  <c:v>2379842.5993048688</c:v>
                </c:pt>
                <c:pt idx="450">
                  <c:v>2396001.8367178873</c:v>
                </c:pt>
                <c:pt idx="451">
                  <c:v>2374756.3829365345</c:v>
                </c:pt>
                <c:pt idx="452">
                  <c:v>1964435.6900713278</c:v>
                </c:pt>
                <c:pt idx="453">
                  <c:v>1961340.9951908081</c:v>
                </c:pt>
                <c:pt idx="454">
                  <c:v>1899167.6460319601</c:v>
                </c:pt>
                <c:pt idx="455">
                  <c:v>1770627.7690608006</c:v>
                </c:pt>
                <c:pt idx="456">
                  <c:v>1991793.9760745445</c:v>
                </c:pt>
                <c:pt idx="457">
                  <c:v>1978577.2301715664</c:v>
                </c:pt>
                <c:pt idx="458">
                  <c:v>2041724.5703918503</c:v>
                </c:pt>
                <c:pt idx="459">
                  <c:v>2080735.9765237214</c:v>
                </c:pt>
                <c:pt idx="460">
                  <c:v>2141654.0005796244</c:v>
                </c:pt>
                <c:pt idx="461">
                  <c:v>2135273.4157114788</c:v>
                </c:pt>
                <c:pt idx="462">
                  <c:v>2101510.8401490222</c:v>
                </c:pt>
                <c:pt idx="463">
                  <c:v>2049538.2323204055</c:v>
                </c:pt>
                <c:pt idx="464">
                  <c:v>2061598.5163670504</c:v>
                </c:pt>
                <c:pt idx="465">
                  <c:v>2045391.0667752018</c:v>
                </c:pt>
                <c:pt idx="466">
                  <c:v>2074752.3883831075</c:v>
                </c:pt>
                <c:pt idx="467">
                  <c:v>2009552.6852828839</c:v>
                </c:pt>
                <c:pt idx="468">
                  <c:v>2000731.7765042766</c:v>
                </c:pt>
                <c:pt idx="469">
                  <c:v>1996805.1650338823</c:v>
                </c:pt>
                <c:pt idx="470">
                  <c:v>1976527.2176249251</c:v>
                </c:pt>
                <c:pt idx="471">
                  <c:v>1962565.9645362173</c:v>
                </c:pt>
                <c:pt idx="472">
                  <c:v>1799507.2681010151</c:v>
                </c:pt>
                <c:pt idx="473">
                  <c:v>1725287.8899682569</c:v>
                </c:pt>
                <c:pt idx="474">
                  <c:v>1728515.0868085674</c:v>
                </c:pt>
                <c:pt idx="475">
                  <c:v>1770250.8860701944</c:v>
                </c:pt>
                <c:pt idx="476">
                  <c:v>1766229.0080872485</c:v>
                </c:pt>
                <c:pt idx="477">
                  <c:v>1831000.948932617</c:v>
                </c:pt>
                <c:pt idx="478">
                  <c:v>1833934.8036870302</c:v>
                </c:pt>
                <c:pt idx="479">
                  <c:v>1810803.3989505598</c:v>
                </c:pt>
                <c:pt idx="480">
                  <c:v>1848469.0595069609</c:v>
                </c:pt>
                <c:pt idx="481">
                  <c:v>1613961.765280809</c:v>
                </c:pt>
                <c:pt idx="482">
                  <c:v>1606526.3305163214</c:v>
                </c:pt>
                <c:pt idx="483">
                  <c:v>1790726.815273334</c:v>
                </c:pt>
                <c:pt idx="484">
                  <c:v>1760445.3886863762</c:v>
                </c:pt>
                <c:pt idx="485">
                  <c:v>2240048.6400982291</c:v>
                </c:pt>
                <c:pt idx="486">
                  <c:v>2257895.401024051</c:v>
                </c:pt>
                <c:pt idx="487">
                  <c:v>2254779.5850353683</c:v>
                </c:pt>
                <c:pt idx="488">
                  <c:v>2249386.3185168365</c:v>
                </c:pt>
                <c:pt idx="489">
                  <c:v>2210665.4331601653</c:v>
                </c:pt>
                <c:pt idx="490">
                  <c:v>2204444.8738383134</c:v>
                </c:pt>
                <c:pt idx="491">
                  <c:v>2185660.9782850412</c:v>
                </c:pt>
                <c:pt idx="492">
                  <c:v>2178901.5294302837</c:v>
                </c:pt>
                <c:pt idx="493">
                  <c:v>2195592.9167926703</c:v>
                </c:pt>
                <c:pt idx="494">
                  <c:v>2222501.5411391011</c:v>
                </c:pt>
                <c:pt idx="495">
                  <c:v>2223674.3831455307</c:v>
                </c:pt>
                <c:pt idx="496">
                  <c:v>2222908.0304240785</c:v>
                </c:pt>
                <c:pt idx="497">
                  <c:v>2310362.5213446571</c:v>
                </c:pt>
                <c:pt idx="498">
                  <c:v>2303257.1926687225</c:v>
                </c:pt>
                <c:pt idx="499">
                  <c:v>2282155.9461190877</c:v>
                </c:pt>
                <c:pt idx="500">
                  <c:v>2204530.5057413573</c:v>
                </c:pt>
                <c:pt idx="501">
                  <c:v>2187934.533700732</c:v>
                </c:pt>
                <c:pt idx="502">
                  <c:v>2021296.6386077502</c:v>
                </c:pt>
                <c:pt idx="503">
                  <c:v>2020896.2902724715</c:v>
                </c:pt>
                <c:pt idx="504">
                  <c:v>2008111.8825744356</c:v>
                </c:pt>
                <c:pt idx="505">
                  <c:v>1990899.6824445256</c:v>
                </c:pt>
                <c:pt idx="506">
                  <c:v>1968128.4128073049</c:v>
                </c:pt>
                <c:pt idx="507">
                  <c:v>1988794.7405783313</c:v>
                </c:pt>
                <c:pt idx="508">
                  <c:v>1940522.4050127028</c:v>
                </c:pt>
                <c:pt idx="509">
                  <c:v>1976111.4979132065</c:v>
                </c:pt>
                <c:pt idx="510">
                  <c:v>1776006.1098079355</c:v>
                </c:pt>
                <c:pt idx="511">
                  <c:v>1846807.5890502813</c:v>
                </c:pt>
                <c:pt idx="512">
                  <c:v>1877138.4265200493</c:v>
                </c:pt>
                <c:pt idx="513">
                  <c:v>1969472.3792475048</c:v>
                </c:pt>
                <c:pt idx="514">
                  <c:v>2061674.2951272628</c:v>
                </c:pt>
                <c:pt idx="515">
                  <c:v>2073797.8717123566</c:v>
                </c:pt>
                <c:pt idx="516">
                  <c:v>2077121.889929388</c:v>
                </c:pt>
                <c:pt idx="517">
                  <c:v>2306289.8390881564</c:v>
                </c:pt>
                <c:pt idx="518">
                  <c:v>2540514.4376637135</c:v>
                </c:pt>
                <c:pt idx="519">
                  <c:v>2524697.091012429</c:v>
                </c:pt>
                <c:pt idx="520">
                  <c:v>2517799.7409655815</c:v>
                </c:pt>
                <c:pt idx="521">
                  <c:v>2853464.2821889333</c:v>
                </c:pt>
                <c:pt idx="522">
                  <c:v>2939649.4040442565</c:v>
                </c:pt>
                <c:pt idx="523">
                  <c:v>2945578.221065592</c:v>
                </c:pt>
                <c:pt idx="524">
                  <c:v>3038037.9228307577</c:v>
                </c:pt>
                <c:pt idx="525">
                  <c:v>3129277.3662973559</c:v>
                </c:pt>
                <c:pt idx="526">
                  <c:v>3203733.288090609</c:v>
                </c:pt>
                <c:pt idx="527">
                  <c:v>3604711.3371312697</c:v>
                </c:pt>
                <c:pt idx="528">
                  <c:v>4101043.6823248384</c:v>
                </c:pt>
                <c:pt idx="529">
                  <c:v>4092221.6671625432</c:v>
                </c:pt>
                <c:pt idx="530">
                  <c:v>4170623.7108443715</c:v>
                </c:pt>
                <c:pt idx="531">
                  <c:v>4177653.6192504792</c:v>
                </c:pt>
                <c:pt idx="532">
                  <c:v>4147238.5736451107</c:v>
                </c:pt>
                <c:pt idx="533">
                  <c:v>4624170.232834354</c:v>
                </c:pt>
                <c:pt idx="534">
                  <c:v>4704029.7602211833</c:v>
                </c:pt>
                <c:pt idx="535">
                  <c:v>4505001.0670028171</c:v>
                </c:pt>
                <c:pt idx="536">
                  <c:v>4452789.6877084887</c:v>
                </c:pt>
                <c:pt idx="537">
                  <c:v>4391290.5311801005</c:v>
                </c:pt>
                <c:pt idx="538">
                  <c:v>4328608.3554901043</c:v>
                </c:pt>
                <c:pt idx="539">
                  <c:v>4258206.278128868</c:v>
                </c:pt>
                <c:pt idx="540">
                  <c:v>4233776.3183398619</c:v>
                </c:pt>
                <c:pt idx="541">
                  <c:v>4215697.1206373563</c:v>
                </c:pt>
                <c:pt idx="542">
                  <c:v>4275503.3040105402</c:v>
                </c:pt>
                <c:pt idx="543">
                  <c:v>4165605.0548981135</c:v>
                </c:pt>
                <c:pt idx="544">
                  <c:v>4613068.769512292</c:v>
                </c:pt>
                <c:pt idx="545">
                  <c:v>4663398.7265031505</c:v>
                </c:pt>
                <c:pt idx="546">
                  <c:v>4484641.6930767205</c:v>
                </c:pt>
                <c:pt idx="547">
                  <c:v>4395083.5257955845</c:v>
                </c:pt>
                <c:pt idx="548">
                  <c:v>4588466.9225907978</c:v>
                </c:pt>
                <c:pt idx="549">
                  <c:v>4527596.2789210146</c:v>
                </c:pt>
                <c:pt idx="550">
                  <c:v>4462961.1616820516</c:v>
                </c:pt>
                <c:pt idx="551">
                  <c:v>4450462.8668429526</c:v>
                </c:pt>
                <c:pt idx="552">
                  <c:v>4219128.3242579056</c:v>
                </c:pt>
                <c:pt idx="553">
                  <c:v>3920368.4118420361</c:v>
                </c:pt>
                <c:pt idx="554">
                  <c:v>3913522.9167099744</c:v>
                </c:pt>
                <c:pt idx="555">
                  <c:v>4127627.6323440331</c:v>
                </c:pt>
                <c:pt idx="556">
                  <c:v>4466941.4320432646</c:v>
                </c:pt>
                <c:pt idx="557">
                  <c:v>4439158.888012738</c:v>
                </c:pt>
                <c:pt idx="558">
                  <c:v>4783804.5276259985</c:v>
                </c:pt>
                <c:pt idx="559">
                  <c:v>5005942.8972824151</c:v>
                </c:pt>
                <c:pt idx="560">
                  <c:v>4970195.3657646375</c:v>
                </c:pt>
                <c:pt idx="561">
                  <c:v>4873634.2246144135</c:v>
                </c:pt>
                <c:pt idx="562">
                  <c:v>4787214.4323039753</c:v>
                </c:pt>
                <c:pt idx="563">
                  <c:v>4763926.814894055</c:v>
                </c:pt>
                <c:pt idx="564">
                  <c:v>4883963.402644895</c:v>
                </c:pt>
                <c:pt idx="565">
                  <c:v>4720700.5055826353</c:v>
                </c:pt>
                <c:pt idx="566">
                  <c:v>4707996.9498129487</c:v>
                </c:pt>
                <c:pt idx="567">
                  <c:v>4889191.9048768161</c:v>
                </c:pt>
                <c:pt idx="568">
                  <c:v>4852712.7962604929</c:v>
                </c:pt>
                <c:pt idx="569">
                  <c:v>4515100.1183703048</c:v>
                </c:pt>
                <c:pt idx="570">
                  <c:v>4484182.0608345764</c:v>
                </c:pt>
                <c:pt idx="571">
                  <c:v>4425087.8014158653</c:v>
                </c:pt>
                <c:pt idx="572">
                  <c:v>4764978.593421096</c:v>
                </c:pt>
                <c:pt idx="573">
                  <c:v>4953505.0902890963</c:v>
                </c:pt>
                <c:pt idx="574">
                  <c:v>5172145.7411815012</c:v>
                </c:pt>
                <c:pt idx="575">
                  <c:v>5114375.0128389327</c:v>
                </c:pt>
                <c:pt idx="576">
                  <c:v>5125968.9127794877</c:v>
                </c:pt>
                <c:pt idx="577">
                  <c:v>5393245.7896938082</c:v>
                </c:pt>
                <c:pt idx="578">
                  <c:v>5399980.4014076004</c:v>
                </c:pt>
                <c:pt idx="579">
                  <c:v>5593061.8720226148</c:v>
                </c:pt>
                <c:pt idx="580">
                  <c:v>5506833.7018070165</c:v>
                </c:pt>
                <c:pt idx="581">
                  <c:v>5304125.9024689691</c:v>
                </c:pt>
                <c:pt idx="582">
                  <c:v>5687224.2305549234</c:v>
                </c:pt>
                <c:pt idx="583">
                  <c:v>5024559.4824513802</c:v>
                </c:pt>
                <c:pt idx="584">
                  <c:v>4903779.3679504963</c:v>
                </c:pt>
                <c:pt idx="585">
                  <c:v>4873592.9723402448</c:v>
                </c:pt>
                <c:pt idx="586">
                  <c:v>5655143.6770682018</c:v>
                </c:pt>
                <c:pt idx="587">
                  <c:v>5665579.5605325196</c:v>
                </c:pt>
                <c:pt idx="588">
                  <c:v>5956272.0499037681</c:v>
                </c:pt>
                <c:pt idx="589">
                  <c:v>6435300.8873555642</c:v>
                </c:pt>
                <c:pt idx="590">
                  <c:v>6388037.6540717445</c:v>
                </c:pt>
                <c:pt idx="591">
                  <c:v>6313174.0981302103</c:v>
                </c:pt>
                <c:pt idx="592">
                  <c:v>5794267.8626720831</c:v>
                </c:pt>
                <c:pt idx="593">
                  <c:v>5725056.5711431466</c:v>
                </c:pt>
                <c:pt idx="594">
                  <c:v>5782467.3115289174</c:v>
                </c:pt>
                <c:pt idx="595">
                  <c:v>6080859.8794142324</c:v>
                </c:pt>
                <c:pt idx="596">
                  <c:v>6445763.3511612397</c:v>
                </c:pt>
                <c:pt idx="597">
                  <c:v>6268595.0337691912</c:v>
                </c:pt>
                <c:pt idx="598">
                  <c:v>6165915.6754590487</c:v>
                </c:pt>
                <c:pt idx="599">
                  <c:v>7060399.9991553091</c:v>
                </c:pt>
                <c:pt idx="600">
                  <c:v>7273074.6956873545</c:v>
                </c:pt>
                <c:pt idx="601">
                  <c:v>7506223.5908624968</c:v>
                </c:pt>
                <c:pt idx="602">
                  <c:v>7379478.1390234837</c:v>
                </c:pt>
                <c:pt idx="603">
                  <c:v>7307514.8878319897</c:v>
                </c:pt>
                <c:pt idx="604">
                  <c:v>7247192.5444279499</c:v>
                </c:pt>
                <c:pt idx="605">
                  <c:v>7702894.7154702377</c:v>
                </c:pt>
                <c:pt idx="606">
                  <c:v>7793259.0117470846</c:v>
                </c:pt>
                <c:pt idx="607">
                  <c:v>8249653.9873575596</c:v>
                </c:pt>
                <c:pt idx="608">
                  <c:v>8308751.9790195646</c:v>
                </c:pt>
                <c:pt idx="609">
                  <c:v>8338474.4059261465</c:v>
                </c:pt>
                <c:pt idx="610">
                  <c:v>9046658.2996413503</c:v>
                </c:pt>
                <c:pt idx="611">
                  <c:v>8654731.0534088816</c:v>
                </c:pt>
                <c:pt idx="612">
                  <c:v>8577839.1066331901</c:v>
                </c:pt>
                <c:pt idx="613">
                  <c:v>8367698.991459379</c:v>
                </c:pt>
                <c:pt idx="614">
                  <c:v>7982024.7140027117</c:v>
                </c:pt>
                <c:pt idx="615">
                  <c:v>8180567.0739695504</c:v>
                </c:pt>
                <c:pt idx="616">
                  <c:v>8309559.1723619094</c:v>
                </c:pt>
                <c:pt idx="617">
                  <c:v>8261405.12909876</c:v>
                </c:pt>
                <c:pt idx="618">
                  <c:v>8321680.5353107871</c:v>
                </c:pt>
                <c:pt idx="619">
                  <c:v>8486825.830478806</c:v>
                </c:pt>
                <c:pt idx="620">
                  <c:v>8326645.49995826</c:v>
                </c:pt>
                <c:pt idx="621">
                  <c:v>8146220.5189545304</c:v>
                </c:pt>
                <c:pt idx="622">
                  <c:v>8140008.3757061688</c:v>
                </c:pt>
                <c:pt idx="623">
                  <c:v>8057864.1855380777</c:v>
                </c:pt>
                <c:pt idx="624">
                  <c:v>7534166.5139233219</c:v>
                </c:pt>
                <c:pt idx="625">
                  <c:v>7014727.5249965051</c:v>
                </c:pt>
                <c:pt idx="626">
                  <c:v>6293887.6654319391</c:v>
                </c:pt>
                <c:pt idx="627">
                  <c:v>6288774.1951044742</c:v>
                </c:pt>
                <c:pt idx="628">
                  <c:v>6196335.1490863869</c:v>
                </c:pt>
                <c:pt idx="629">
                  <c:v>5679484.3948420072</c:v>
                </c:pt>
                <c:pt idx="630">
                  <c:v>5353026.3648824375</c:v>
                </c:pt>
                <c:pt idx="631">
                  <c:v>5284993.6348434426</c:v>
                </c:pt>
                <c:pt idx="632">
                  <c:v>4762371.500896004</c:v>
                </c:pt>
                <c:pt idx="633">
                  <c:v>4732742.8257585382</c:v>
                </c:pt>
                <c:pt idx="634">
                  <c:v>4665253.779117926</c:v>
                </c:pt>
                <c:pt idx="635">
                  <c:v>4054676.2064259928</c:v>
                </c:pt>
                <c:pt idx="636">
                  <c:v>4024091.8911916548</c:v>
                </c:pt>
                <c:pt idx="637">
                  <c:v>4009486.0146807465</c:v>
                </c:pt>
                <c:pt idx="638">
                  <c:v>3954749.1837441642</c:v>
                </c:pt>
                <c:pt idx="639">
                  <c:v>3732219.1970806695</c:v>
                </c:pt>
                <c:pt idx="640">
                  <c:v>3628012.650649691</c:v>
                </c:pt>
                <c:pt idx="641">
                  <c:v>3558988.1960727992</c:v>
                </c:pt>
                <c:pt idx="642">
                  <c:v>3565685.9593665265</c:v>
                </c:pt>
                <c:pt idx="643">
                  <c:v>3521862.9645126509</c:v>
                </c:pt>
                <c:pt idx="644">
                  <c:v>3496005.5249497793</c:v>
                </c:pt>
                <c:pt idx="645">
                  <c:v>3728550.8661158802</c:v>
                </c:pt>
                <c:pt idx="646">
                  <c:v>3085371.1549451379</c:v>
                </c:pt>
                <c:pt idx="647">
                  <c:v>3406322.1612025425</c:v>
                </c:pt>
                <c:pt idx="648">
                  <c:v>3495618.3255166211</c:v>
                </c:pt>
                <c:pt idx="649">
                  <c:v>4040440.9019161626</c:v>
                </c:pt>
                <c:pt idx="650">
                  <c:v>4089805.4650467285</c:v>
                </c:pt>
                <c:pt idx="651">
                  <c:v>4069907.0850214465</c:v>
                </c:pt>
                <c:pt idx="652">
                  <c:v>3981344.7396711749</c:v>
                </c:pt>
                <c:pt idx="653">
                  <c:v>4153214.2184548145</c:v>
                </c:pt>
                <c:pt idx="654">
                  <c:v>4158439.535558173</c:v>
                </c:pt>
                <c:pt idx="655">
                  <c:v>4153612.1269124653</c:v>
                </c:pt>
                <c:pt idx="656">
                  <c:v>4060828.4423305835</c:v>
                </c:pt>
                <c:pt idx="657">
                  <c:v>3973352.2791269654</c:v>
                </c:pt>
                <c:pt idx="658">
                  <c:v>3974011.342362579</c:v>
                </c:pt>
                <c:pt idx="659">
                  <c:v>4008344.3219587938</c:v>
                </c:pt>
                <c:pt idx="660">
                  <c:v>4120127.0325159417</c:v>
                </c:pt>
                <c:pt idx="661">
                  <c:v>4121101.5982579514</c:v>
                </c:pt>
                <c:pt idx="662">
                  <c:v>4261045.6524826717</c:v>
                </c:pt>
                <c:pt idx="663">
                  <c:v>4247329.8109483346</c:v>
                </c:pt>
                <c:pt idx="664">
                  <c:v>4197149.0589517001</c:v>
                </c:pt>
                <c:pt idx="665">
                  <c:v>4240831.4849102804</c:v>
                </c:pt>
                <c:pt idx="666">
                  <c:v>4241281.0315279402</c:v>
                </c:pt>
                <c:pt idx="667">
                  <c:v>4226140.1302026566</c:v>
                </c:pt>
                <c:pt idx="668">
                  <c:v>4187071.5606147856</c:v>
                </c:pt>
                <c:pt idx="669">
                  <c:v>4083271.7288362491</c:v>
                </c:pt>
                <c:pt idx="670">
                  <c:v>3808529.6545766061</c:v>
                </c:pt>
                <c:pt idx="671">
                  <c:v>3797699.305743258</c:v>
                </c:pt>
                <c:pt idx="672">
                  <c:v>3449091.5961568831</c:v>
                </c:pt>
                <c:pt idx="673">
                  <c:v>3269990.9107798352</c:v>
                </c:pt>
                <c:pt idx="674">
                  <c:v>2821956.6967515359</c:v>
                </c:pt>
                <c:pt idx="675">
                  <c:v>3004574.9160267636</c:v>
                </c:pt>
                <c:pt idx="676">
                  <c:v>3476171.3109548138</c:v>
                </c:pt>
                <c:pt idx="677">
                  <c:v>3503830.2698574243</c:v>
                </c:pt>
                <c:pt idx="678">
                  <c:v>3376628.7251213877</c:v>
                </c:pt>
                <c:pt idx="679">
                  <c:v>3583031.6999534029</c:v>
                </c:pt>
                <c:pt idx="680">
                  <c:v>3590591.4988727476</c:v>
                </c:pt>
                <c:pt idx="681">
                  <c:v>3573440.9793561609</c:v>
                </c:pt>
                <c:pt idx="682">
                  <c:v>3421192.0849939059</c:v>
                </c:pt>
                <c:pt idx="683">
                  <c:v>3572190.4856291539</c:v>
                </c:pt>
                <c:pt idx="684">
                  <c:v>3557794.4264804404</c:v>
                </c:pt>
                <c:pt idx="685">
                  <c:v>3482749.5220712973</c:v>
                </c:pt>
                <c:pt idx="686">
                  <c:v>3479709.5631012805</c:v>
                </c:pt>
                <c:pt idx="687">
                  <c:v>3398651.8040319798</c:v>
                </c:pt>
                <c:pt idx="688">
                  <c:v>3352587.286325905</c:v>
                </c:pt>
                <c:pt idx="689">
                  <c:v>3341314.3236488909</c:v>
                </c:pt>
                <c:pt idx="690">
                  <c:v>3115858.8827390769</c:v>
                </c:pt>
                <c:pt idx="691">
                  <c:v>3112773.6186420782</c:v>
                </c:pt>
                <c:pt idx="692">
                  <c:v>3108444.2456782721</c:v>
                </c:pt>
                <c:pt idx="693">
                  <c:v>2979321.6798086748</c:v>
                </c:pt>
                <c:pt idx="694">
                  <c:v>2970447.5909880796</c:v>
                </c:pt>
                <c:pt idx="695">
                  <c:v>2860614.2988231592</c:v>
                </c:pt>
                <c:pt idx="696">
                  <c:v>2909579.7805803861</c:v>
                </c:pt>
                <c:pt idx="697">
                  <c:v>2906057.2744849524</c:v>
                </c:pt>
                <c:pt idx="698">
                  <c:v>2839512.0252045225</c:v>
                </c:pt>
                <c:pt idx="699">
                  <c:v>2827549.5241799345</c:v>
                </c:pt>
                <c:pt idx="700">
                  <c:v>2615310.3235551207</c:v>
                </c:pt>
                <c:pt idx="701">
                  <c:v>1867355.0748219343</c:v>
                </c:pt>
                <c:pt idx="702">
                  <c:v>2374145.6417480288</c:v>
                </c:pt>
                <c:pt idx="703">
                  <c:v>2358572.1299209339</c:v>
                </c:pt>
                <c:pt idx="704">
                  <c:v>2167170.7783630863</c:v>
                </c:pt>
                <c:pt idx="705">
                  <c:v>2173151.2256826512</c:v>
                </c:pt>
                <c:pt idx="706">
                  <c:v>2198210.8871061928</c:v>
                </c:pt>
                <c:pt idx="707">
                  <c:v>2136825.4829646</c:v>
                </c:pt>
                <c:pt idx="708">
                  <c:v>2061891.3538494708</c:v>
                </c:pt>
                <c:pt idx="709">
                  <c:v>2081858.6255499425</c:v>
                </c:pt>
                <c:pt idx="710">
                  <c:v>2082348.5404370655</c:v>
                </c:pt>
                <c:pt idx="711">
                  <c:v>2088979.4319592654</c:v>
                </c:pt>
                <c:pt idx="712">
                  <c:v>2085866.8509908537</c:v>
                </c:pt>
                <c:pt idx="713">
                  <c:v>2111308.5792049095</c:v>
                </c:pt>
                <c:pt idx="714">
                  <c:v>2109665.5615614317</c:v>
                </c:pt>
                <c:pt idx="715">
                  <c:v>2108793.0742113809</c:v>
                </c:pt>
                <c:pt idx="716">
                  <c:v>2578143.98916526</c:v>
                </c:pt>
                <c:pt idx="717">
                  <c:v>2585650.5407436485</c:v>
                </c:pt>
                <c:pt idx="718">
                  <c:v>2677742.6699288073</c:v>
                </c:pt>
                <c:pt idx="719">
                  <c:v>2664738.3033661107</c:v>
                </c:pt>
                <c:pt idx="720">
                  <c:v>2664699.6871171594</c:v>
                </c:pt>
                <c:pt idx="721">
                  <c:v>2872338.4292194778</c:v>
                </c:pt>
                <c:pt idx="722">
                  <c:v>2872499.5205000388</c:v>
                </c:pt>
                <c:pt idx="723">
                  <c:v>2893551.1560260989</c:v>
                </c:pt>
                <c:pt idx="724">
                  <c:v>2971094.6605919478</c:v>
                </c:pt>
                <c:pt idx="725">
                  <c:v>2981554.6773269619</c:v>
                </c:pt>
                <c:pt idx="726">
                  <c:v>2948508.4131370871</c:v>
                </c:pt>
                <c:pt idx="727">
                  <c:v>2423652.3377231723</c:v>
                </c:pt>
                <c:pt idx="728">
                  <c:v>2434160.7174854046</c:v>
                </c:pt>
                <c:pt idx="729">
                  <c:v>2433773.137556361</c:v>
                </c:pt>
                <c:pt idx="730">
                  <c:v>2496344.6046134578</c:v>
                </c:pt>
                <c:pt idx="731">
                  <c:v>2539056.346939052</c:v>
                </c:pt>
                <c:pt idx="732">
                  <c:v>2534947.6887716567</c:v>
                </c:pt>
                <c:pt idx="733">
                  <c:v>2495143.108993764</c:v>
                </c:pt>
                <c:pt idx="734">
                  <c:v>2451196.2138744975</c:v>
                </c:pt>
                <c:pt idx="735">
                  <c:v>2457990.3436571732</c:v>
                </c:pt>
                <c:pt idx="736">
                  <c:v>2452630.3535046484</c:v>
                </c:pt>
                <c:pt idx="737">
                  <c:v>2450566.7591845947</c:v>
                </c:pt>
                <c:pt idx="738">
                  <c:v>2435812.873864613</c:v>
                </c:pt>
                <c:pt idx="739">
                  <c:v>2442561.2442353619</c:v>
                </c:pt>
                <c:pt idx="740">
                  <c:v>2820985.2069985466</c:v>
                </c:pt>
                <c:pt idx="741">
                  <c:v>2708388.5319934986</c:v>
                </c:pt>
                <c:pt idx="742">
                  <c:v>2751382.710785035</c:v>
                </c:pt>
                <c:pt idx="743">
                  <c:v>2715022.3342734543</c:v>
                </c:pt>
                <c:pt idx="744">
                  <c:v>2715868.4754779348</c:v>
                </c:pt>
                <c:pt idx="745">
                  <c:v>2731767.2802837035</c:v>
                </c:pt>
                <c:pt idx="746">
                  <c:v>2524772.7481341469</c:v>
                </c:pt>
                <c:pt idx="747">
                  <c:v>2514061.6080289739</c:v>
                </c:pt>
                <c:pt idx="748">
                  <c:v>2496321.1139653246</c:v>
                </c:pt>
                <c:pt idx="749">
                  <c:v>2438163.2751241312</c:v>
                </c:pt>
                <c:pt idx="750">
                  <c:v>2456988.1807792597</c:v>
                </c:pt>
                <c:pt idx="751">
                  <c:v>2537378.8064903398</c:v>
                </c:pt>
                <c:pt idx="752">
                  <c:v>2996288.4170953203</c:v>
                </c:pt>
                <c:pt idx="753">
                  <c:v>3006233.0019914568</c:v>
                </c:pt>
                <c:pt idx="754">
                  <c:v>2989874.0299153905</c:v>
                </c:pt>
                <c:pt idx="755">
                  <c:v>2899414.3839496439</c:v>
                </c:pt>
                <c:pt idx="756">
                  <c:v>2749729.4416555087</c:v>
                </c:pt>
                <c:pt idx="757">
                  <c:v>2769799.1024793996</c:v>
                </c:pt>
                <c:pt idx="758">
                  <c:v>2767129.5580000118</c:v>
                </c:pt>
                <c:pt idx="759">
                  <c:v>2764072.3540551588</c:v>
                </c:pt>
                <c:pt idx="760">
                  <c:v>2763892.2413154421</c:v>
                </c:pt>
                <c:pt idx="761">
                  <c:v>2757319.1596175763</c:v>
                </c:pt>
                <c:pt idx="762">
                  <c:v>2753541.8585186638</c:v>
                </c:pt>
                <c:pt idx="763">
                  <c:v>2750524.3198438841</c:v>
                </c:pt>
                <c:pt idx="764">
                  <c:v>2746654.9484020942</c:v>
                </c:pt>
                <c:pt idx="765">
                  <c:v>2387785.9379227818</c:v>
                </c:pt>
                <c:pt idx="766">
                  <c:v>1937963.9736873193</c:v>
                </c:pt>
                <c:pt idx="767">
                  <c:v>1872487.0232869827</c:v>
                </c:pt>
                <c:pt idx="768">
                  <c:v>1856674.4229826508</c:v>
                </c:pt>
                <c:pt idx="769">
                  <c:v>2122873.7515446213</c:v>
                </c:pt>
                <c:pt idx="770">
                  <c:v>2032260.9135216093</c:v>
                </c:pt>
                <c:pt idx="771">
                  <c:v>2108066.1749683027</c:v>
                </c:pt>
                <c:pt idx="772">
                  <c:v>2106712.2522020419</c:v>
                </c:pt>
                <c:pt idx="773">
                  <c:v>2096158.3919588323</c:v>
                </c:pt>
                <c:pt idx="774">
                  <c:v>2081478.3670135671</c:v>
                </c:pt>
                <c:pt idx="775">
                  <c:v>2098201.3606484728</c:v>
                </c:pt>
                <c:pt idx="776">
                  <c:v>2038448.1204864092</c:v>
                </c:pt>
                <c:pt idx="777">
                  <c:v>1414233.5452123936</c:v>
                </c:pt>
                <c:pt idx="778">
                  <c:v>1454451.4438501219</c:v>
                </c:pt>
                <c:pt idx="779">
                  <c:v>1447135.9752288621</c:v>
                </c:pt>
                <c:pt idx="780">
                  <c:v>1447647.049383153</c:v>
                </c:pt>
                <c:pt idx="781">
                  <c:v>1443865.5644856009</c:v>
                </c:pt>
                <c:pt idx="782">
                  <c:v>1461510.8059453329</c:v>
                </c:pt>
                <c:pt idx="783">
                  <c:v>1546737.4729419386</c:v>
                </c:pt>
                <c:pt idx="784">
                  <c:v>1558881.2791373797</c:v>
                </c:pt>
                <c:pt idx="785">
                  <c:v>1563799.04027535</c:v>
                </c:pt>
                <c:pt idx="786">
                  <c:v>1564764.1854676544</c:v>
                </c:pt>
                <c:pt idx="787">
                  <c:v>1561366.1268715251</c:v>
                </c:pt>
                <c:pt idx="788">
                  <c:v>1541984.0597726668</c:v>
                </c:pt>
                <c:pt idx="789">
                  <c:v>1521245.0388517815</c:v>
                </c:pt>
                <c:pt idx="790">
                  <c:v>1516388.1980539302</c:v>
                </c:pt>
                <c:pt idx="791">
                  <c:v>1554353.7663346804</c:v>
                </c:pt>
                <c:pt idx="792">
                  <c:v>1553586.4753268592</c:v>
                </c:pt>
                <c:pt idx="793">
                  <c:v>2070731.1830071679</c:v>
                </c:pt>
                <c:pt idx="794">
                  <c:v>2003721.4990444419</c:v>
                </c:pt>
                <c:pt idx="795">
                  <c:v>2016867.2331220771</c:v>
                </c:pt>
                <c:pt idx="796">
                  <c:v>1971969.4061372348</c:v>
                </c:pt>
                <c:pt idx="797">
                  <c:v>1969989.3985222538</c:v>
                </c:pt>
                <c:pt idx="798">
                  <c:v>1967017.4726420953</c:v>
                </c:pt>
                <c:pt idx="799">
                  <c:v>1968678.1341741204</c:v>
                </c:pt>
                <c:pt idx="800">
                  <c:v>2001553.0761186723</c:v>
                </c:pt>
                <c:pt idx="801">
                  <c:v>1980273.5983717139</c:v>
                </c:pt>
                <c:pt idx="802">
                  <c:v>2009231.109556325</c:v>
                </c:pt>
                <c:pt idx="803">
                  <c:v>2184163.3828485999</c:v>
                </c:pt>
                <c:pt idx="804">
                  <c:v>2608841.3941431004</c:v>
                </c:pt>
                <c:pt idx="805">
                  <c:v>2611670.6025902936</c:v>
                </c:pt>
                <c:pt idx="806">
                  <c:v>2712015.4313848997</c:v>
                </c:pt>
                <c:pt idx="807">
                  <c:v>2688875.011014021</c:v>
                </c:pt>
                <c:pt idx="808">
                  <c:v>2619971.018927576</c:v>
                </c:pt>
                <c:pt idx="809">
                  <c:v>2615344.917254786</c:v>
                </c:pt>
                <c:pt idx="810">
                  <c:v>2645816.2394643715</c:v>
                </c:pt>
                <c:pt idx="811">
                  <c:v>2808280.6706800661</c:v>
                </c:pt>
                <c:pt idx="812">
                  <c:v>2809750.2457150971</c:v>
                </c:pt>
                <c:pt idx="813">
                  <c:v>2807073.2352203373</c:v>
                </c:pt>
                <c:pt idx="814">
                  <c:v>2830163.134498463</c:v>
                </c:pt>
                <c:pt idx="815">
                  <c:v>3032180.2710197554</c:v>
                </c:pt>
                <c:pt idx="816">
                  <c:v>3090892.5000358745</c:v>
                </c:pt>
                <c:pt idx="817">
                  <c:v>3119092.4858416398</c:v>
                </c:pt>
                <c:pt idx="818">
                  <c:v>2707813.2346669687</c:v>
                </c:pt>
                <c:pt idx="819">
                  <c:v>2562996.6713279835</c:v>
                </c:pt>
                <c:pt idx="820">
                  <c:v>2553673.0726186386</c:v>
                </c:pt>
                <c:pt idx="821">
                  <c:v>2595916.7739300379</c:v>
                </c:pt>
                <c:pt idx="822">
                  <c:v>2593705.7012311239</c:v>
                </c:pt>
                <c:pt idx="823">
                  <c:v>2751769.0066025211</c:v>
                </c:pt>
                <c:pt idx="824">
                  <c:v>3208195.7400550442</c:v>
                </c:pt>
                <c:pt idx="825">
                  <c:v>3225044.451870102</c:v>
                </c:pt>
                <c:pt idx="826">
                  <c:v>3232825.9990457348</c:v>
                </c:pt>
                <c:pt idx="827">
                  <c:v>3544637.0982951014</c:v>
                </c:pt>
                <c:pt idx="828">
                  <c:v>3419357.5523874052</c:v>
                </c:pt>
                <c:pt idx="829">
                  <c:v>3174688.9753641281</c:v>
                </c:pt>
                <c:pt idx="830">
                  <c:v>3151842.0000876924</c:v>
                </c:pt>
                <c:pt idx="831">
                  <c:v>3090395.0498039704</c:v>
                </c:pt>
                <c:pt idx="832">
                  <c:v>3669113.9648329914</c:v>
                </c:pt>
                <c:pt idx="833">
                  <c:v>3708519.8067616788</c:v>
                </c:pt>
                <c:pt idx="834">
                  <c:v>3678819.0084219682</c:v>
                </c:pt>
                <c:pt idx="835">
                  <c:v>3658129.5264452645</c:v>
                </c:pt>
                <c:pt idx="836">
                  <c:v>3551378.3921142272</c:v>
                </c:pt>
                <c:pt idx="837">
                  <c:v>3544469.9238490448</c:v>
                </c:pt>
                <c:pt idx="838">
                  <c:v>3574999.3122719089</c:v>
                </c:pt>
                <c:pt idx="839">
                  <c:v>3560717.5961913518</c:v>
                </c:pt>
                <c:pt idx="840">
                  <c:v>3434485.7772683036</c:v>
                </c:pt>
                <c:pt idx="841">
                  <c:v>3402275.4848128585</c:v>
                </c:pt>
                <c:pt idx="842">
                  <c:v>3387145.746870311</c:v>
                </c:pt>
                <c:pt idx="843">
                  <c:v>3390816.3062144159</c:v>
                </c:pt>
                <c:pt idx="844">
                  <c:v>3374399.0564256939</c:v>
                </c:pt>
                <c:pt idx="845">
                  <c:v>3364272.8561388701</c:v>
                </c:pt>
                <c:pt idx="846">
                  <c:v>3302440.8749472382</c:v>
                </c:pt>
                <c:pt idx="847">
                  <c:v>3303727.2763265208</c:v>
                </c:pt>
                <c:pt idx="848">
                  <c:v>3214275.69742114</c:v>
                </c:pt>
                <c:pt idx="849">
                  <c:v>2901597.4220248922</c:v>
                </c:pt>
                <c:pt idx="850">
                  <c:v>2853056.4562280797</c:v>
                </c:pt>
                <c:pt idx="851">
                  <c:v>3000268.6045858022</c:v>
                </c:pt>
                <c:pt idx="852">
                  <c:v>2793666.527238647</c:v>
                </c:pt>
                <c:pt idx="853">
                  <c:v>2776751.5791409458</c:v>
                </c:pt>
                <c:pt idx="854">
                  <c:v>2765093.9119522478</c:v>
                </c:pt>
                <c:pt idx="855">
                  <c:v>2765881.9495092924</c:v>
                </c:pt>
                <c:pt idx="856">
                  <c:v>2792068.0091613997</c:v>
                </c:pt>
                <c:pt idx="857">
                  <c:v>2386332.9570323979</c:v>
                </c:pt>
                <c:pt idx="858">
                  <c:v>2457333.9378367588</c:v>
                </c:pt>
                <c:pt idx="859">
                  <c:v>2457297.6079132622</c:v>
                </c:pt>
                <c:pt idx="860">
                  <c:v>2416961.2656811336</c:v>
                </c:pt>
                <c:pt idx="861">
                  <c:v>2430936.5921309106</c:v>
                </c:pt>
                <c:pt idx="862">
                  <c:v>2404400.0308659878</c:v>
                </c:pt>
                <c:pt idx="863">
                  <c:v>2312051.2340173614</c:v>
                </c:pt>
                <c:pt idx="864">
                  <c:v>2665482.6600069893</c:v>
                </c:pt>
                <c:pt idx="865">
                  <c:v>2693333.0816896544</c:v>
                </c:pt>
                <c:pt idx="866">
                  <c:v>2733194.4577819505</c:v>
                </c:pt>
                <c:pt idx="867">
                  <c:v>2733461.8547924934</c:v>
                </c:pt>
                <c:pt idx="868">
                  <c:v>2678530.1955879759</c:v>
                </c:pt>
                <c:pt idx="869">
                  <c:v>2669348.7798510832</c:v>
                </c:pt>
                <c:pt idx="870">
                  <c:v>2660117.7085517524</c:v>
                </c:pt>
                <c:pt idx="871">
                  <c:v>2635616.757465133</c:v>
                </c:pt>
                <c:pt idx="872">
                  <c:v>2587935.7120113652</c:v>
                </c:pt>
                <c:pt idx="873">
                  <c:v>2418704.4469960099</c:v>
                </c:pt>
                <c:pt idx="874">
                  <c:v>2499626.0913831298</c:v>
                </c:pt>
                <c:pt idx="875">
                  <c:v>2501941.8282232205</c:v>
                </c:pt>
                <c:pt idx="876">
                  <c:v>2463860.0923717357</c:v>
                </c:pt>
                <c:pt idx="877">
                  <c:v>2061590.1734576067</c:v>
                </c:pt>
                <c:pt idx="878">
                  <c:v>2065586.1312758964</c:v>
                </c:pt>
                <c:pt idx="879">
                  <c:v>2030989.5949439465</c:v>
                </c:pt>
                <c:pt idx="880">
                  <c:v>2880536.2019352908</c:v>
                </c:pt>
                <c:pt idx="881">
                  <c:v>3168373.7554082526</c:v>
                </c:pt>
                <c:pt idx="882">
                  <c:v>3147193.8570671952</c:v>
                </c:pt>
                <c:pt idx="883">
                  <c:v>3095928.9891990367</c:v>
                </c:pt>
                <c:pt idx="884">
                  <c:v>3088687.1550622941</c:v>
                </c:pt>
                <c:pt idx="885">
                  <c:v>3110566.5882698619</c:v>
                </c:pt>
                <c:pt idx="886">
                  <c:v>3099580.629077855</c:v>
                </c:pt>
                <c:pt idx="887">
                  <c:v>3084126.4592581489</c:v>
                </c:pt>
                <c:pt idx="888">
                  <c:v>3072074.3328243732</c:v>
                </c:pt>
                <c:pt idx="889">
                  <c:v>2855290.1139973286</c:v>
                </c:pt>
                <c:pt idx="890">
                  <c:v>2827466.3514844058</c:v>
                </c:pt>
                <c:pt idx="891">
                  <c:v>2815244.29467795</c:v>
                </c:pt>
                <c:pt idx="892">
                  <c:v>2814417.9006445762</c:v>
                </c:pt>
                <c:pt idx="893">
                  <c:v>2808987.5130397431</c:v>
                </c:pt>
                <c:pt idx="894">
                  <c:v>2839130.5386517053</c:v>
                </c:pt>
                <c:pt idx="895">
                  <c:v>2832784.1631319155</c:v>
                </c:pt>
                <c:pt idx="896">
                  <c:v>3068039.8883537678</c:v>
                </c:pt>
                <c:pt idx="897">
                  <c:v>3218951.5692378418</c:v>
                </c:pt>
                <c:pt idx="898">
                  <c:v>3221363.7965443186</c:v>
                </c:pt>
                <c:pt idx="899">
                  <c:v>3181588.6184536465</c:v>
                </c:pt>
                <c:pt idx="900">
                  <c:v>3174301.4413507651</c:v>
                </c:pt>
                <c:pt idx="901">
                  <c:v>3088583.3010380319</c:v>
                </c:pt>
                <c:pt idx="902">
                  <c:v>3081802.939120403</c:v>
                </c:pt>
                <c:pt idx="903">
                  <c:v>3072974.3192149536</c:v>
                </c:pt>
                <c:pt idx="904">
                  <c:v>3064583.3261930631</c:v>
                </c:pt>
                <c:pt idx="905">
                  <c:v>2516846.5761599364</c:v>
                </c:pt>
                <c:pt idx="906">
                  <c:v>2314708.4192531733</c:v>
                </c:pt>
                <c:pt idx="907">
                  <c:v>2342681.1476251758</c:v>
                </c:pt>
                <c:pt idx="908">
                  <c:v>2307139.9221476633</c:v>
                </c:pt>
                <c:pt idx="909">
                  <c:v>2280977.8315154617</c:v>
                </c:pt>
                <c:pt idx="910">
                  <c:v>2219508.9927797583</c:v>
                </c:pt>
                <c:pt idx="911">
                  <c:v>2288203.7502713115</c:v>
                </c:pt>
                <c:pt idx="912">
                  <c:v>2301202.9873577757</c:v>
                </c:pt>
                <c:pt idx="913">
                  <c:v>2312414.943867397</c:v>
                </c:pt>
                <c:pt idx="914">
                  <c:v>2242591.1037910627</c:v>
                </c:pt>
                <c:pt idx="915">
                  <c:v>2330363.0613525826</c:v>
                </c:pt>
                <c:pt idx="916">
                  <c:v>2409928.0244466094</c:v>
                </c:pt>
                <c:pt idx="917">
                  <c:v>2418260.7430324689</c:v>
                </c:pt>
                <c:pt idx="918">
                  <c:v>2409813.8502465994</c:v>
                </c:pt>
                <c:pt idx="919">
                  <c:v>2329756.1092457972</c:v>
                </c:pt>
                <c:pt idx="920">
                  <c:v>2383286.6376430364</c:v>
                </c:pt>
                <c:pt idx="921">
                  <c:v>1934001.9580400619</c:v>
                </c:pt>
                <c:pt idx="922">
                  <c:v>1442885.2228532094</c:v>
                </c:pt>
                <c:pt idx="923">
                  <c:v>1450246.6917521043</c:v>
                </c:pt>
                <c:pt idx="924">
                  <c:v>1483978.7320132563</c:v>
                </c:pt>
                <c:pt idx="925">
                  <c:v>1476824.5201314643</c:v>
                </c:pt>
                <c:pt idx="926">
                  <c:v>1696679.0275318283</c:v>
                </c:pt>
                <c:pt idx="927">
                  <c:v>1871729.6826687702</c:v>
                </c:pt>
                <c:pt idx="928">
                  <c:v>1945805.1706172875</c:v>
                </c:pt>
                <c:pt idx="929">
                  <c:v>2223974.0667639049</c:v>
                </c:pt>
                <c:pt idx="930">
                  <c:v>2594518.3061339254</c:v>
                </c:pt>
                <c:pt idx="931">
                  <c:v>2792432.6457282403</c:v>
                </c:pt>
                <c:pt idx="932">
                  <c:v>2729354.6749738902</c:v>
                </c:pt>
                <c:pt idx="933">
                  <c:v>2726270.7347300085</c:v>
                </c:pt>
                <c:pt idx="934">
                  <c:v>2698253.9602557439</c:v>
                </c:pt>
                <c:pt idx="935">
                  <c:v>2689377.3864733502</c:v>
                </c:pt>
                <c:pt idx="936">
                  <c:v>2639633.7040368808</c:v>
                </c:pt>
                <c:pt idx="937">
                  <c:v>2631946.6891808952</c:v>
                </c:pt>
                <c:pt idx="938">
                  <c:v>2621403.2447975101</c:v>
                </c:pt>
                <c:pt idx="939">
                  <c:v>2602583.3519464536</c:v>
                </c:pt>
                <c:pt idx="940">
                  <c:v>2533382.1369513948</c:v>
                </c:pt>
                <c:pt idx="941">
                  <c:v>2469270.782236815</c:v>
                </c:pt>
                <c:pt idx="942">
                  <c:v>2487596.9035116839</c:v>
                </c:pt>
                <c:pt idx="943">
                  <c:v>2481953.0829678513</c:v>
                </c:pt>
                <c:pt idx="944">
                  <c:v>2552106.942312134</c:v>
                </c:pt>
                <c:pt idx="945">
                  <c:v>2567812.6035428392</c:v>
                </c:pt>
                <c:pt idx="946">
                  <c:v>2571558.0690897843</c:v>
                </c:pt>
                <c:pt idx="947">
                  <c:v>2620345.4731095312</c:v>
                </c:pt>
                <c:pt idx="948">
                  <c:v>2659581.3307274743</c:v>
                </c:pt>
                <c:pt idx="949">
                  <c:v>2684082.238689932</c:v>
                </c:pt>
                <c:pt idx="950">
                  <c:v>2679247.994645189</c:v>
                </c:pt>
                <c:pt idx="951">
                  <c:v>2648855.8714238601</c:v>
                </c:pt>
                <c:pt idx="952">
                  <c:v>2831474.9613974337</c:v>
                </c:pt>
                <c:pt idx="953">
                  <c:v>3086592.3068801947</c:v>
                </c:pt>
                <c:pt idx="954">
                  <c:v>3002272.4368696678</c:v>
                </c:pt>
                <c:pt idx="955">
                  <c:v>2764112.2562201968</c:v>
                </c:pt>
                <c:pt idx="956">
                  <c:v>2613807.7989182123</c:v>
                </c:pt>
                <c:pt idx="957">
                  <c:v>2602037.310845173</c:v>
                </c:pt>
                <c:pt idx="958">
                  <c:v>2652239.6264757942</c:v>
                </c:pt>
                <c:pt idx="959">
                  <c:v>2694846.0598140233</c:v>
                </c:pt>
                <c:pt idx="960">
                  <c:v>2743203.6953400085</c:v>
                </c:pt>
                <c:pt idx="961">
                  <c:v>2724405.3681635335</c:v>
                </c:pt>
                <c:pt idx="962">
                  <c:v>2909893.5817627297</c:v>
                </c:pt>
                <c:pt idx="963">
                  <c:v>3123219.2967081098</c:v>
                </c:pt>
                <c:pt idx="964">
                  <c:v>3334425.597619161</c:v>
                </c:pt>
                <c:pt idx="965">
                  <c:v>3512972.0037438213</c:v>
                </c:pt>
                <c:pt idx="966">
                  <c:v>3518400.1490048855</c:v>
                </c:pt>
                <c:pt idx="967">
                  <c:v>3807271.2922164253</c:v>
                </c:pt>
                <c:pt idx="968">
                  <c:v>3809232.7796417945</c:v>
                </c:pt>
                <c:pt idx="969">
                  <c:v>3987588.5403649407</c:v>
                </c:pt>
                <c:pt idx="970">
                  <c:v>3913644.9122223081</c:v>
                </c:pt>
                <c:pt idx="971">
                  <c:v>3922448.8622335023</c:v>
                </c:pt>
                <c:pt idx="972">
                  <c:v>4088007.6506104376</c:v>
                </c:pt>
                <c:pt idx="973">
                  <c:v>4327244.0728336256</c:v>
                </c:pt>
                <c:pt idx="974">
                  <c:v>4578352.3764473861</c:v>
                </c:pt>
                <c:pt idx="975">
                  <c:v>4756095.0719327275</c:v>
                </c:pt>
                <c:pt idx="976">
                  <c:v>4710562.0214304719</c:v>
                </c:pt>
                <c:pt idx="977">
                  <c:v>4501725.4597636843</c:v>
                </c:pt>
                <c:pt idx="978">
                  <c:v>4273215.9663941078</c:v>
                </c:pt>
                <c:pt idx="979">
                  <c:v>4632290.1399313062</c:v>
                </c:pt>
                <c:pt idx="980">
                  <c:v>4877215.7720921943</c:v>
                </c:pt>
                <c:pt idx="981">
                  <c:v>5200414.2372443872</c:v>
                </c:pt>
                <c:pt idx="982">
                  <c:v>5297846.4444503328</c:v>
                </c:pt>
                <c:pt idx="983">
                  <c:v>5192741.7903944496</c:v>
                </c:pt>
                <c:pt idx="984">
                  <c:v>5508711.9848174239</c:v>
                </c:pt>
                <c:pt idx="985">
                  <c:v>5649184.652719575</c:v>
                </c:pt>
                <c:pt idx="986">
                  <c:v>5806373.8898233678</c:v>
                </c:pt>
                <c:pt idx="987">
                  <c:v>6134847.9125669776</c:v>
                </c:pt>
                <c:pt idx="988">
                  <c:v>6340316.6555712381</c:v>
                </c:pt>
                <c:pt idx="989">
                  <c:v>6261109.6111968318</c:v>
                </c:pt>
                <c:pt idx="990">
                  <c:v>6117213.7612836109</c:v>
                </c:pt>
                <c:pt idx="991">
                  <c:v>6151764.9321031542</c:v>
                </c:pt>
                <c:pt idx="992">
                  <c:v>6364956.8831329029</c:v>
                </c:pt>
                <c:pt idx="993">
                  <c:v>6389688.1046812739</c:v>
                </c:pt>
                <c:pt idx="994">
                  <c:v>6255781.9537724657</c:v>
                </c:pt>
                <c:pt idx="995">
                  <c:v>6313455.6145571265</c:v>
                </c:pt>
                <c:pt idx="996">
                  <c:v>6197768.1531617241</c:v>
                </c:pt>
                <c:pt idx="997">
                  <c:v>6018674.9517050758</c:v>
                </c:pt>
                <c:pt idx="998">
                  <c:v>5834368.992970882</c:v>
                </c:pt>
                <c:pt idx="999">
                  <c:v>5570040.5524889668</c:v>
                </c:pt>
                <c:pt idx="1000">
                  <c:v>5805813.4339391897</c:v>
                </c:pt>
                <c:pt idx="1001">
                  <c:v>5919275.3160007549</c:v>
                </c:pt>
                <c:pt idx="1002">
                  <c:v>6298637.7600336615</c:v>
                </c:pt>
                <c:pt idx="1003">
                  <c:v>6245167.0067607649</c:v>
                </c:pt>
                <c:pt idx="1004">
                  <c:v>5922296.5417557415</c:v>
                </c:pt>
                <c:pt idx="1005">
                  <c:v>5865063.2279262878</c:v>
                </c:pt>
                <c:pt idx="1006">
                  <c:v>5703356.1895597</c:v>
                </c:pt>
                <c:pt idx="1007">
                  <c:v>5660370.7286777189</c:v>
                </c:pt>
                <c:pt idx="1008">
                  <c:v>5713777.4625402708</c:v>
                </c:pt>
                <c:pt idx="1009">
                  <c:v>5599241.6420146041</c:v>
                </c:pt>
                <c:pt idx="1010">
                  <c:v>5589903.7310002884</c:v>
                </c:pt>
                <c:pt idx="1011">
                  <c:v>5560265.5777903786</c:v>
                </c:pt>
                <c:pt idx="1012">
                  <c:v>5211667.5391714908</c:v>
                </c:pt>
                <c:pt idx="1013">
                  <c:v>4956962.7684741467</c:v>
                </c:pt>
                <c:pt idx="1014">
                  <c:v>5087479.3987159645</c:v>
                </c:pt>
                <c:pt idx="1015">
                  <c:v>5324884.2154359845</c:v>
                </c:pt>
                <c:pt idx="1016">
                  <c:v>5257161.432033441</c:v>
                </c:pt>
                <c:pt idx="1017">
                  <c:v>4915832.3708682014</c:v>
                </c:pt>
                <c:pt idx="1018">
                  <c:v>4904526.575786775</c:v>
                </c:pt>
                <c:pt idx="1019">
                  <c:v>4880540.6829981385</c:v>
                </c:pt>
                <c:pt idx="1020">
                  <c:v>4912154.0461639492</c:v>
                </c:pt>
                <c:pt idx="1021">
                  <c:v>4811115.18123658</c:v>
                </c:pt>
                <c:pt idx="1022">
                  <c:v>4797159.9269750435</c:v>
                </c:pt>
                <c:pt idx="1023">
                  <c:v>4659516.0172336884</c:v>
                </c:pt>
                <c:pt idx="1024">
                  <c:v>4629118.5189280547</c:v>
                </c:pt>
                <c:pt idx="1025">
                  <c:v>4347616.4136775043</c:v>
                </c:pt>
                <c:pt idx="1026">
                  <c:v>4386093.8257155176</c:v>
                </c:pt>
                <c:pt idx="1027">
                  <c:v>4231061.3935981626</c:v>
                </c:pt>
                <c:pt idx="1028">
                  <c:v>4313426.4765880965</c:v>
                </c:pt>
                <c:pt idx="1029">
                  <c:v>4341604.1182385348</c:v>
                </c:pt>
                <c:pt idx="1030">
                  <c:v>4400088.7548123458</c:v>
                </c:pt>
                <c:pt idx="1031">
                  <c:v>4363174.5570948897</c:v>
                </c:pt>
                <c:pt idx="1032">
                  <c:v>4249789.8392827939</c:v>
                </c:pt>
                <c:pt idx="1033">
                  <c:v>4007259.7045637062</c:v>
                </c:pt>
                <c:pt idx="1034">
                  <c:v>3940615.7176833525</c:v>
                </c:pt>
                <c:pt idx="1035">
                  <c:v>4925057.0664744582</c:v>
                </c:pt>
                <c:pt idx="1036">
                  <c:v>4843950.8486626092</c:v>
                </c:pt>
                <c:pt idx="1037">
                  <c:v>5023032.4868159471</c:v>
                </c:pt>
                <c:pt idx="1038">
                  <c:v>5168090.8308085492</c:v>
                </c:pt>
                <c:pt idx="1039">
                  <c:v>5102641.1799605731</c:v>
                </c:pt>
                <c:pt idx="1040">
                  <c:v>5040859.2893369598</c:v>
                </c:pt>
                <c:pt idx="1041">
                  <c:v>5021804.7020522356</c:v>
                </c:pt>
                <c:pt idx="1042">
                  <c:v>4969887.6238229917</c:v>
                </c:pt>
                <c:pt idx="1043">
                  <c:v>4941692.1144012501</c:v>
                </c:pt>
                <c:pt idx="1044">
                  <c:v>5047801.6347252531</c:v>
                </c:pt>
                <c:pt idx="1045">
                  <c:v>4924293.4601689549</c:v>
                </c:pt>
                <c:pt idx="1046">
                  <c:v>4920357.5029391982</c:v>
                </c:pt>
                <c:pt idx="1047">
                  <c:v>5104733.7350221016</c:v>
                </c:pt>
                <c:pt idx="1048">
                  <c:v>5191154.6142955422</c:v>
                </c:pt>
                <c:pt idx="1049">
                  <c:v>5178508.6862843689</c:v>
                </c:pt>
                <c:pt idx="1050">
                  <c:v>5166823.1982994312</c:v>
                </c:pt>
                <c:pt idx="1051">
                  <c:v>5186404.4083695011</c:v>
                </c:pt>
                <c:pt idx="1052">
                  <c:v>5248183.4915693039</c:v>
                </c:pt>
                <c:pt idx="1053">
                  <c:v>5355701.8335859925</c:v>
                </c:pt>
                <c:pt idx="1054">
                  <c:v>5700770.6245693425</c:v>
                </c:pt>
                <c:pt idx="1055">
                  <c:v>6045317.6940800035</c:v>
                </c:pt>
                <c:pt idx="1056">
                  <c:v>6031449.0948475888</c:v>
                </c:pt>
                <c:pt idx="1057">
                  <c:v>5999695.1881111329</c:v>
                </c:pt>
                <c:pt idx="1058">
                  <c:v>6524446.0268663308</c:v>
                </c:pt>
                <c:pt idx="1059">
                  <c:v>6858999.7695886185</c:v>
                </c:pt>
                <c:pt idx="1060">
                  <c:v>6546773.7963193543</c:v>
                </c:pt>
                <c:pt idx="1061">
                  <c:v>6989073.028568591</c:v>
                </c:pt>
                <c:pt idx="1062">
                  <c:v>7419905.9108038163</c:v>
                </c:pt>
                <c:pt idx="1063">
                  <c:v>7440714.51280763</c:v>
                </c:pt>
                <c:pt idx="1064">
                  <c:v>7829384.5681605106</c:v>
                </c:pt>
                <c:pt idx="1065">
                  <c:v>8344342.4952157475</c:v>
                </c:pt>
                <c:pt idx="1066">
                  <c:v>8846095.9019580372</c:v>
                </c:pt>
                <c:pt idx="1067">
                  <c:v>9204748.5234120525</c:v>
                </c:pt>
                <c:pt idx="1068">
                  <c:v>9086995.5389743932</c:v>
                </c:pt>
                <c:pt idx="1069">
                  <c:v>8996445.3209973052</c:v>
                </c:pt>
                <c:pt idx="1070">
                  <c:v>8872310.0722354595</c:v>
                </c:pt>
                <c:pt idx="1071">
                  <c:v>8876155.1931290179</c:v>
                </c:pt>
                <c:pt idx="1072">
                  <c:v>8871310.0154318921</c:v>
                </c:pt>
                <c:pt idx="1073">
                  <c:v>8840685.8328643255</c:v>
                </c:pt>
                <c:pt idx="1074">
                  <c:v>9370393.9763953332</c:v>
                </c:pt>
                <c:pt idx="1075">
                  <c:v>9346760.4367240984</c:v>
                </c:pt>
                <c:pt idx="1076">
                  <c:v>9171943.4115049019</c:v>
                </c:pt>
                <c:pt idx="1077">
                  <c:v>9295225.9777021389</c:v>
                </c:pt>
                <c:pt idx="1078">
                  <c:v>9099344.5003553126</c:v>
                </c:pt>
                <c:pt idx="1079">
                  <c:v>9256712.9565354139</c:v>
                </c:pt>
                <c:pt idx="1080">
                  <c:v>8970688.4313459601</c:v>
                </c:pt>
                <c:pt idx="1081">
                  <c:v>9000091.3960227761</c:v>
                </c:pt>
                <c:pt idx="1082">
                  <c:v>9559783.9310333002</c:v>
                </c:pt>
                <c:pt idx="1083">
                  <c:v>9798026.7834430449</c:v>
                </c:pt>
                <c:pt idx="1084">
                  <c:v>9993064.6396909337</c:v>
                </c:pt>
                <c:pt idx="1085">
                  <c:v>10097745.790249748</c:v>
                </c:pt>
                <c:pt idx="1086">
                  <c:v>9890926.1481856629</c:v>
                </c:pt>
                <c:pt idx="1087">
                  <c:v>9489668.5551138893</c:v>
                </c:pt>
                <c:pt idx="1088">
                  <c:v>9503874.8787844647</c:v>
                </c:pt>
                <c:pt idx="1089">
                  <c:v>9234334.9738559555</c:v>
                </c:pt>
                <c:pt idx="1090">
                  <c:v>9258808.9175306745</c:v>
                </c:pt>
                <c:pt idx="1091">
                  <c:v>8906168.440234907</c:v>
                </c:pt>
                <c:pt idx="1092">
                  <c:v>9078972.6057539526</c:v>
                </c:pt>
                <c:pt idx="1093">
                  <c:v>9338451.8741378505</c:v>
                </c:pt>
                <c:pt idx="1094">
                  <c:v>9285174.6047109012</c:v>
                </c:pt>
                <c:pt idx="1095">
                  <c:v>9175203.4878540188</c:v>
                </c:pt>
                <c:pt idx="1096">
                  <c:v>8977708.0639516544</c:v>
                </c:pt>
                <c:pt idx="1097">
                  <c:v>8956839.9097747467</c:v>
                </c:pt>
                <c:pt idx="1098">
                  <c:v>8972745.5628949162</c:v>
                </c:pt>
                <c:pt idx="1099">
                  <c:v>8690940.7395188082</c:v>
                </c:pt>
                <c:pt idx="1100">
                  <c:v>8393961.6078289673</c:v>
                </c:pt>
                <c:pt idx="1101">
                  <c:v>8341889.9535065573</c:v>
                </c:pt>
                <c:pt idx="1102">
                  <c:v>8203888.2858155929</c:v>
                </c:pt>
                <c:pt idx="1103">
                  <c:v>8178066.8802311188</c:v>
                </c:pt>
                <c:pt idx="1104">
                  <c:v>8103037.3789146645</c:v>
                </c:pt>
                <c:pt idx="1105">
                  <c:v>8099921.4040158698</c:v>
                </c:pt>
                <c:pt idx="1106">
                  <c:v>8718084.3961014412</c:v>
                </c:pt>
                <c:pt idx="1107">
                  <c:v>8515596.6859896909</c:v>
                </c:pt>
                <c:pt idx="1108">
                  <c:v>8668041.6880624983</c:v>
                </c:pt>
                <c:pt idx="1109">
                  <c:v>8469783.4260796346</c:v>
                </c:pt>
                <c:pt idx="1110">
                  <c:v>8253771.822805455</c:v>
                </c:pt>
                <c:pt idx="1111">
                  <c:v>8698996.5021458939</c:v>
                </c:pt>
                <c:pt idx="1112">
                  <c:v>9011809.9781266227</c:v>
                </c:pt>
                <c:pt idx="1113">
                  <c:v>8996524.5175514929</c:v>
                </c:pt>
                <c:pt idx="1114">
                  <c:v>9020570.0937127545</c:v>
                </c:pt>
                <c:pt idx="1115">
                  <c:v>8993308.8859143592</c:v>
                </c:pt>
                <c:pt idx="1116">
                  <c:v>9080110.9128297828</c:v>
                </c:pt>
                <c:pt idx="1117">
                  <c:v>9037522.9498601276</c:v>
                </c:pt>
                <c:pt idx="1118">
                  <c:v>8929969.5692364052</c:v>
                </c:pt>
                <c:pt idx="1119">
                  <c:v>8933590.1404516399</c:v>
                </c:pt>
                <c:pt idx="1120">
                  <c:v>8915625.6647979934</c:v>
                </c:pt>
                <c:pt idx="1121">
                  <c:v>8712639.4967536982</c:v>
                </c:pt>
                <c:pt idx="1122">
                  <c:v>8691071.3626587708</c:v>
                </c:pt>
                <c:pt idx="1123">
                  <c:v>8453946.8783652578</c:v>
                </c:pt>
                <c:pt idx="1124">
                  <c:v>8123070.7517616497</c:v>
                </c:pt>
                <c:pt idx="1125">
                  <c:v>8062196.3033785839</c:v>
                </c:pt>
                <c:pt idx="1126">
                  <c:v>7908928.0947304731</c:v>
                </c:pt>
                <c:pt idx="1127">
                  <c:v>7897623.7100510849</c:v>
                </c:pt>
                <c:pt idx="1128">
                  <c:v>7858429.4761886969</c:v>
                </c:pt>
                <c:pt idx="1129">
                  <c:v>8407464.7250896376</c:v>
                </c:pt>
                <c:pt idx="1130">
                  <c:v>8029773.833674944</c:v>
                </c:pt>
                <c:pt idx="1131">
                  <c:v>6886104.829344173</c:v>
                </c:pt>
                <c:pt idx="1132">
                  <c:v>6875262.7695400268</c:v>
                </c:pt>
                <c:pt idx="1133">
                  <c:v>6577772.4315069867</c:v>
                </c:pt>
                <c:pt idx="1134">
                  <c:v>6377568.2911597146</c:v>
                </c:pt>
                <c:pt idx="1135">
                  <c:v>6384735.4681886686</c:v>
                </c:pt>
                <c:pt idx="1136">
                  <c:v>6036987.0185497086</c:v>
                </c:pt>
                <c:pt idx="1137">
                  <c:v>6317804.2949638767</c:v>
                </c:pt>
                <c:pt idx="1138">
                  <c:v>6221930.5617928067</c:v>
                </c:pt>
                <c:pt idx="1139">
                  <c:v>6083960.3520451607</c:v>
                </c:pt>
                <c:pt idx="1140">
                  <c:v>6010542.517129926</c:v>
                </c:pt>
                <c:pt idx="1141">
                  <c:v>5931225.7525572581</c:v>
                </c:pt>
                <c:pt idx="1142">
                  <c:v>5890637.4718769938</c:v>
                </c:pt>
                <c:pt idx="1143">
                  <c:v>5888479.5023359926</c:v>
                </c:pt>
                <c:pt idx="1144">
                  <c:v>5932872.4531813962</c:v>
                </c:pt>
                <c:pt idx="1145">
                  <c:v>6018939.9661947014</c:v>
                </c:pt>
                <c:pt idx="1146">
                  <c:v>6256900.7586674318</c:v>
                </c:pt>
                <c:pt idx="1147">
                  <c:v>6617183.7662952375</c:v>
                </c:pt>
                <c:pt idx="1148">
                  <c:v>6903199.6827468155</c:v>
                </c:pt>
                <c:pt idx="1149">
                  <c:v>6843524.272189822</c:v>
                </c:pt>
                <c:pt idx="1150">
                  <c:v>6865240.760619266</c:v>
                </c:pt>
                <c:pt idx="1151">
                  <c:v>7133946.0557434084</c:v>
                </c:pt>
                <c:pt idx="1152">
                  <c:v>7123650.8584562242</c:v>
                </c:pt>
                <c:pt idx="1153">
                  <c:v>7090872.9260588074</c:v>
                </c:pt>
                <c:pt idx="1154">
                  <c:v>5699415.0247439332</c:v>
                </c:pt>
                <c:pt idx="1155">
                  <c:v>5740051.5104457224</c:v>
                </c:pt>
                <c:pt idx="1156">
                  <c:v>5696264.3091215454</c:v>
                </c:pt>
                <c:pt idx="1157">
                  <c:v>5738429.7514879201</c:v>
                </c:pt>
                <c:pt idx="1158">
                  <c:v>5918003.8162445752</c:v>
                </c:pt>
                <c:pt idx="1159">
                  <c:v>5984108.6287025707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C23-4C04-A1DC-CFDD80673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4416768"/>
        <c:axId val="2054422176"/>
      </c:lineChart>
      <c:lineChart>
        <c:grouping val="stacked"/>
        <c:varyColors val="0"/>
        <c:ser>
          <c:idx val="11"/>
          <c:order val="1"/>
          <c:tx>
            <c:strRef>
              <c:f>'VaR02'!$L$1</c:f>
              <c:strCache>
                <c:ptCount val="1"/>
                <c:pt idx="0">
                  <c:v>VaR Ex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'VaR02'!$L$28:$L$1187</c:f>
              <c:numCache>
                <c:formatCode>_(* #,##0_);_(* \(#,##0\);_(* "-"??_);_(@_)</c:formatCode>
                <c:ptCount val="1160"/>
                <c:pt idx="0">
                  <c:v>6381212.5557611687</c:v>
                </c:pt>
                <c:pt idx="1">
                  <c:v>6627757.9088303801</c:v>
                </c:pt>
                <c:pt idx="2">
                  <c:v>6414674.7053310098</c:v>
                </c:pt>
                <c:pt idx="3">
                  <c:v>6185214.1904445849</c:v>
                </c:pt>
                <c:pt idx="4">
                  <c:v>6053922.4476097003</c:v>
                </c:pt>
                <c:pt idx="5">
                  <c:v>5867452.2295442643</c:v>
                </c:pt>
                <c:pt idx="6">
                  <c:v>5749090.5575734591</c:v>
                </c:pt>
                <c:pt idx="7">
                  <c:v>5624115.303033893</c:v>
                </c:pt>
                <c:pt idx="8">
                  <c:v>5423093.3328086538</c:v>
                </c:pt>
                <c:pt idx="9">
                  <c:v>5278185.0638900204</c:v>
                </c:pt>
                <c:pt idx="10">
                  <c:v>5633216.9096073611</c:v>
                </c:pt>
                <c:pt idx="11">
                  <c:v>5746531.7931720596</c:v>
                </c:pt>
                <c:pt idx="12">
                  <c:v>5934094.9642079575</c:v>
                </c:pt>
                <c:pt idx="13">
                  <c:v>6255877.1455209898</c:v>
                </c:pt>
                <c:pt idx="14">
                  <c:v>6655299.496914221</c:v>
                </c:pt>
                <c:pt idx="15">
                  <c:v>6688636.9196976712</c:v>
                </c:pt>
                <c:pt idx="16">
                  <c:v>6477390.6857174197</c:v>
                </c:pt>
                <c:pt idx="17">
                  <c:v>7016061.9029039061</c:v>
                </c:pt>
                <c:pt idx="18">
                  <c:v>7405769.3370824596</c:v>
                </c:pt>
                <c:pt idx="19">
                  <c:v>7580784.0178474775</c:v>
                </c:pt>
                <c:pt idx="20">
                  <c:v>7335322.6011954248</c:v>
                </c:pt>
                <c:pt idx="21">
                  <c:v>7196881.6319232099</c:v>
                </c:pt>
                <c:pt idx="22">
                  <c:v>7595235.9198615178</c:v>
                </c:pt>
                <c:pt idx="23">
                  <c:v>7370726.257969995</c:v>
                </c:pt>
                <c:pt idx="24">
                  <c:v>7108828.7019398343</c:v>
                </c:pt>
                <c:pt idx="25">
                  <c:v>6941032.9312253837</c:v>
                </c:pt>
                <c:pt idx="26">
                  <c:v>6714268.33909206</c:v>
                </c:pt>
                <c:pt idx="27">
                  <c:v>6641118.9144750163</c:v>
                </c:pt>
                <c:pt idx="28">
                  <c:v>6442673.7691095341</c:v>
                </c:pt>
                <c:pt idx="29">
                  <c:v>6233725.8721837047</c:v>
                </c:pt>
                <c:pt idx="30">
                  <c:v>6102410.0666976962</c:v>
                </c:pt>
                <c:pt idx="31">
                  <c:v>5912174.3748190235</c:v>
                </c:pt>
                <c:pt idx="32">
                  <c:v>5806648.0915942537</c:v>
                </c:pt>
                <c:pt idx="33">
                  <c:v>6043703.9782124963</c:v>
                </c:pt>
                <c:pt idx="34">
                  <c:v>5997689.5760002341</c:v>
                </c:pt>
                <c:pt idx="35">
                  <c:v>5833180.4025690444</c:v>
                </c:pt>
                <c:pt idx="36">
                  <c:v>5775143.4038656997</c:v>
                </c:pt>
                <c:pt idx="37">
                  <c:v>5583838.026329523</c:v>
                </c:pt>
                <c:pt idx="38">
                  <c:v>5714210.287572396</c:v>
                </c:pt>
                <c:pt idx="39">
                  <c:v>5599296.2914042501</c:v>
                </c:pt>
                <c:pt idx="40">
                  <c:v>5661488.355431552</c:v>
                </c:pt>
                <c:pt idx="41">
                  <c:v>5467821.8358793976</c:v>
                </c:pt>
                <c:pt idx="42">
                  <c:v>5319199.2090870636</c:v>
                </c:pt>
                <c:pt idx="43">
                  <c:v>5140250.6074221795</c:v>
                </c:pt>
                <c:pt idx="44">
                  <c:v>4971232.6623339877</c:v>
                </c:pt>
                <c:pt idx="45">
                  <c:v>4837270.6354214065</c:v>
                </c:pt>
                <c:pt idx="46">
                  <c:v>4738000.7564674076</c:v>
                </c:pt>
                <c:pt idx="47">
                  <c:v>5230278.7645970462</c:v>
                </c:pt>
                <c:pt idx="48">
                  <c:v>5263976.3730226746</c:v>
                </c:pt>
                <c:pt idx="49">
                  <c:v>5393723.5045733247</c:v>
                </c:pt>
                <c:pt idx="50">
                  <c:v>5321090.0966924978</c:v>
                </c:pt>
                <c:pt idx="51">
                  <c:v>5318389.5029241517</c:v>
                </c:pt>
                <c:pt idx="52">
                  <c:v>5141971.7801506706</c:v>
                </c:pt>
                <c:pt idx="53">
                  <c:v>5108536.5908287074</c:v>
                </c:pt>
                <c:pt idx="54">
                  <c:v>5198107.7559685232</c:v>
                </c:pt>
                <c:pt idx="55">
                  <c:v>5195149.2808019007</c:v>
                </c:pt>
                <c:pt idx="56">
                  <c:v>5122999.7416472677</c:v>
                </c:pt>
                <c:pt idx="57">
                  <c:v>4957536.1527349483</c:v>
                </c:pt>
                <c:pt idx="58">
                  <c:v>5470062.2966769142</c:v>
                </c:pt>
                <c:pt idx="59">
                  <c:v>5845818.0292137833</c:v>
                </c:pt>
                <c:pt idx="60">
                  <c:v>5950188.2922221236</c:v>
                </c:pt>
                <c:pt idx="61">
                  <c:v>5838219.7986492328</c:v>
                </c:pt>
                <c:pt idx="62">
                  <c:v>5646050.2840674752</c:v>
                </c:pt>
                <c:pt idx="63">
                  <c:v>5447706.9006259851</c:v>
                </c:pt>
                <c:pt idx="64">
                  <c:v>5898649.2316342639</c:v>
                </c:pt>
                <c:pt idx="65">
                  <c:v>5834198.7174136285</c:v>
                </c:pt>
                <c:pt idx="66">
                  <c:v>5635664.0577036226</c:v>
                </c:pt>
                <c:pt idx="67">
                  <c:v>5680146.7412871122</c:v>
                </c:pt>
                <c:pt idx="68">
                  <c:v>5584770.6969476938</c:v>
                </c:pt>
                <c:pt idx="69">
                  <c:v>5496888.8964048102</c:v>
                </c:pt>
                <c:pt idx="70">
                  <c:v>5973830.5884303367</c:v>
                </c:pt>
                <c:pt idx="71">
                  <c:v>6011142.286588884</c:v>
                </c:pt>
                <c:pt idx="72">
                  <c:v>6012465.8797015073</c:v>
                </c:pt>
                <c:pt idx="73">
                  <c:v>6544514.4797630813</c:v>
                </c:pt>
                <c:pt idx="74">
                  <c:v>6306928.9985243957</c:v>
                </c:pt>
                <c:pt idx="75">
                  <c:v>6079126.8465405125</c:v>
                </c:pt>
                <c:pt idx="76">
                  <c:v>5860674.4734388692</c:v>
                </c:pt>
                <c:pt idx="77">
                  <c:v>5659237.0333680436</c:v>
                </c:pt>
                <c:pt idx="78">
                  <c:v>5468330.3094373979</c:v>
                </c:pt>
                <c:pt idx="79">
                  <c:v>5281029.7316676313</c:v>
                </c:pt>
                <c:pt idx="80">
                  <c:v>5099328.6637836797</c:v>
                </c:pt>
                <c:pt idx="81">
                  <c:v>4923819.2506139027</c:v>
                </c:pt>
                <c:pt idx="82">
                  <c:v>4758293.7272477932</c:v>
                </c:pt>
                <c:pt idx="83">
                  <c:v>4607944.9315776546</c:v>
                </c:pt>
                <c:pt idx="84">
                  <c:v>4452981.3061646316</c:v>
                </c:pt>
                <c:pt idx="85">
                  <c:v>4302015.0867643664</c:v>
                </c:pt>
                <c:pt idx="86">
                  <c:v>4158403.9677512776</c:v>
                </c:pt>
                <c:pt idx="87">
                  <c:v>4024436.0783463395</c:v>
                </c:pt>
                <c:pt idx="88">
                  <c:v>3923067.1146306992</c:v>
                </c:pt>
                <c:pt idx="89">
                  <c:v>3796205.4059401872</c:v>
                </c:pt>
                <c:pt idx="90">
                  <c:v>3866375.1087326384</c:v>
                </c:pt>
                <c:pt idx="91">
                  <c:v>3796717.0603894382</c:v>
                </c:pt>
                <c:pt idx="92">
                  <c:v>3672374.6257268498</c:v>
                </c:pt>
                <c:pt idx="93">
                  <c:v>4014091.7571713766</c:v>
                </c:pt>
                <c:pt idx="94">
                  <c:v>4138253.5047727823</c:v>
                </c:pt>
                <c:pt idx="95">
                  <c:v>4039811.0750082098</c:v>
                </c:pt>
                <c:pt idx="96">
                  <c:v>4302876.7799290493</c:v>
                </c:pt>
                <c:pt idx="97">
                  <c:v>4415224.5109736053</c:v>
                </c:pt>
                <c:pt idx="98">
                  <c:v>4290151.4211281883</c:v>
                </c:pt>
                <c:pt idx="99">
                  <c:v>4160886.1918109236</c:v>
                </c:pt>
                <c:pt idx="100">
                  <c:v>4023626.693959577</c:v>
                </c:pt>
                <c:pt idx="101">
                  <c:v>3895162.6986889057</c:v>
                </c:pt>
                <c:pt idx="102">
                  <c:v>3767898.446650533</c:v>
                </c:pt>
                <c:pt idx="103">
                  <c:v>3648364.8673829571</c:v>
                </c:pt>
                <c:pt idx="104">
                  <c:v>3551903.3016873663</c:v>
                </c:pt>
                <c:pt idx="105">
                  <c:v>3437212.7133354479</c:v>
                </c:pt>
                <c:pt idx="106">
                  <c:v>3337386.7866425025</c:v>
                </c:pt>
                <c:pt idx="107">
                  <c:v>3229808.513624181</c:v>
                </c:pt>
                <c:pt idx="108">
                  <c:v>3126613.7936499803</c:v>
                </c:pt>
                <c:pt idx="109">
                  <c:v>3026435.0754565094</c:v>
                </c:pt>
                <c:pt idx="110">
                  <c:v>2992283.9543283693</c:v>
                </c:pt>
                <c:pt idx="111">
                  <c:v>2900582.7744748043</c:v>
                </c:pt>
                <c:pt idx="112">
                  <c:v>2815412.9752727249</c:v>
                </c:pt>
                <c:pt idx="113">
                  <c:v>2753693.1864010463</c:v>
                </c:pt>
                <c:pt idx="114">
                  <c:v>2670151.6085799411</c:v>
                </c:pt>
                <c:pt idx="115">
                  <c:v>3193700.3363346299</c:v>
                </c:pt>
                <c:pt idx="116">
                  <c:v>3100215.5087982374</c:v>
                </c:pt>
                <c:pt idx="117">
                  <c:v>3016586.1728663677</c:v>
                </c:pt>
                <c:pt idx="118">
                  <c:v>2946450.5241620652</c:v>
                </c:pt>
                <c:pt idx="119">
                  <c:v>2857090.6518885288</c:v>
                </c:pt>
                <c:pt idx="120">
                  <c:v>2930540.1461648685</c:v>
                </c:pt>
                <c:pt idx="121">
                  <c:v>3700900.4322720771</c:v>
                </c:pt>
                <c:pt idx="122">
                  <c:v>3592286.3019674248</c:v>
                </c:pt>
                <c:pt idx="123">
                  <c:v>3502341.6659226068</c:v>
                </c:pt>
                <c:pt idx="124">
                  <c:v>3388992.4093750603</c:v>
                </c:pt>
                <c:pt idx="125">
                  <c:v>3746391.261261323</c:v>
                </c:pt>
                <c:pt idx="126">
                  <c:v>3673291.3904740331</c:v>
                </c:pt>
                <c:pt idx="127">
                  <c:v>3562231.4986863947</c:v>
                </c:pt>
                <c:pt idx="128">
                  <c:v>3476343.0214882512</c:v>
                </c:pt>
                <c:pt idx="129">
                  <c:v>3420533.7499166201</c:v>
                </c:pt>
                <c:pt idx="130">
                  <c:v>3322278.8749357755</c:v>
                </c:pt>
                <c:pt idx="131">
                  <c:v>3216397.8707027123</c:v>
                </c:pt>
                <c:pt idx="132">
                  <c:v>3175130.049264349</c:v>
                </c:pt>
                <c:pt idx="133">
                  <c:v>3074107.6471032947</c:v>
                </c:pt>
                <c:pt idx="134">
                  <c:v>2980812.3719620816</c:v>
                </c:pt>
                <c:pt idx="135">
                  <c:v>2914708.945790906</c:v>
                </c:pt>
                <c:pt idx="136">
                  <c:v>2882407.3453656118</c:v>
                </c:pt>
                <c:pt idx="137">
                  <c:v>3051314.0045180484</c:v>
                </c:pt>
                <c:pt idx="138">
                  <c:v>4354348.9716125522</c:v>
                </c:pt>
                <c:pt idx="139">
                  <c:v>4215676.7224104591</c:v>
                </c:pt>
                <c:pt idx="140">
                  <c:v>4123854.070640489</c:v>
                </c:pt>
                <c:pt idx="141">
                  <c:v>4280432.9923896156</c:v>
                </c:pt>
                <c:pt idx="142">
                  <c:v>4246454.4142121747</c:v>
                </c:pt>
                <c:pt idx="143">
                  <c:v>4113994.5110924756</c:v>
                </c:pt>
                <c:pt idx="144">
                  <c:v>3984819.9579820926</c:v>
                </c:pt>
                <c:pt idx="145">
                  <c:v>3900817.1014314741</c:v>
                </c:pt>
                <c:pt idx="146">
                  <c:v>3860680.6879371838</c:v>
                </c:pt>
                <c:pt idx="147">
                  <c:v>4127214.5398818874</c:v>
                </c:pt>
                <c:pt idx="148">
                  <c:v>3990094.3726407578</c:v>
                </c:pt>
                <c:pt idx="149">
                  <c:v>3888011.6719486788</c:v>
                </c:pt>
                <c:pt idx="150">
                  <c:v>3759575.75951736</c:v>
                </c:pt>
                <c:pt idx="151">
                  <c:v>3636442.953755524</c:v>
                </c:pt>
                <c:pt idx="152">
                  <c:v>3530668.025379309</c:v>
                </c:pt>
                <c:pt idx="153">
                  <c:v>3416790.6448522969</c:v>
                </c:pt>
                <c:pt idx="154">
                  <c:v>3569809.4072935227</c:v>
                </c:pt>
                <c:pt idx="155">
                  <c:v>3463572.2134101228</c:v>
                </c:pt>
                <c:pt idx="156">
                  <c:v>3494519.8567342781</c:v>
                </c:pt>
                <c:pt idx="157">
                  <c:v>3795081.5484145517</c:v>
                </c:pt>
                <c:pt idx="158">
                  <c:v>3782165.9815727533</c:v>
                </c:pt>
                <c:pt idx="159">
                  <c:v>3664261.2184328726</c:v>
                </c:pt>
                <c:pt idx="160">
                  <c:v>3546158.8592155627</c:v>
                </c:pt>
                <c:pt idx="161">
                  <c:v>3698435.8769417116</c:v>
                </c:pt>
                <c:pt idx="162">
                  <c:v>3580254.3110811058</c:v>
                </c:pt>
                <c:pt idx="163">
                  <c:v>3464268.0441056355</c:v>
                </c:pt>
                <c:pt idx="164">
                  <c:v>3467023.4016068922</c:v>
                </c:pt>
                <c:pt idx="165">
                  <c:v>3359724.6231768574</c:v>
                </c:pt>
                <c:pt idx="166">
                  <c:v>3333764.8861903558</c:v>
                </c:pt>
                <c:pt idx="167">
                  <c:v>3293865.6008599619</c:v>
                </c:pt>
                <c:pt idx="168">
                  <c:v>3188709.8387501682</c:v>
                </c:pt>
                <c:pt idx="169">
                  <c:v>3096992.2938766051</c:v>
                </c:pt>
                <c:pt idx="170">
                  <c:v>3054767.9220350059</c:v>
                </c:pt>
                <c:pt idx="171">
                  <c:v>3285633.8678327962</c:v>
                </c:pt>
                <c:pt idx="172">
                  <c:v>3200207.2136653624</c:v>
                </c:pt>
                <c:pt idx="173">
                  <c:v>3127852.3357829568</c:v>
                </c:pt>
                <c:pt idx="174">
                  <c:v>3028289.7835226315</c:v>
                </c:pt>
                <c:pt idx="175">
                  <c:v>2980799.5426290883</c:v>
                </c:pt>
                <c:pt idx="176">
                  <c:v>2886204.6134969336</c:v>
                </c:pt>
                <c:pt idx="177">
                  <c:v>2794834.9536672719</c:v>
                </c:pt>
                <c:pt idx="178">
                  <c:v>2893425.1571676666</c:v>
                </c:pt>
                <c:pt idx="179">
                  <c:v>2858288.0633170814</c:v>
                </c:pt>
                <c:pt idx="180">
                  <c:v>2829247.9716524803</c:v>
                </c:pt>
                <c:pt idx="181">
                  <c:v>2740167.8356119897</c:v>
                </c:pt>
                <c:pt idx="182">
                  <c:v>2653585.7609639014</c:v>
                </c:pt>
                <c:pt idx="183">
                  <c:v>2570973.4451556206</c:v>
                </c:pt>
                <c:pt idx="184">
                  <c:v>2497364.4284766824</c:v>
                </c:pt>
                <c:pt idx="185">
                  <c:v>2869705.8509925045</c:v>
                </c:pt>
                <c:pt idx="186">
                  <c:v>2779660.1922309604</c:v>
                </c:pt>
                <c:pt idx="187">
                  <c:v>2695439.4067939064</c:v>
                </c:pt>
                <c:pt idx="188">
                  <c:v>2649185.0605319873</c:v>
                </c:pt>
                <c:pt idx="189">
                  <c:v>2632085.7748375465</c:v>
                </c:pt>
                <c:pt idx="190">
                  <c:v>2718068.4876139192</c:v>
                </c:pt>
                <c:pt idx="191">
                  <c:v>2639210.3837515539</c:v>
                </c:pt>
                <c:pt idx="192">
                  <c:v>2869282.7928160401</c:v>
                </c:pt>
                <c:pt idx="193">
                  <c:v>2791496.2081844988</c:v>
                </c:pt>
                <c:pt idx="194">
                  <c:v>3133480.0001127077</c:v>
                </c:pt>
                <c:pt idx="195">
                  <c:v>3265118.4756092299</c:v>
                </c:pt>
                <c:pt idx="196">
                  <c:v>3496139.4252853226</c:v>
                </c:pt>
                <c:pt idx="197">
                  <c:v>3420048.7308816141</c:v>
                </c:pt>
                <c:pt idx="198">
                  <c:v>3795492.2703920472</c:v>
                </c:pt>
                <c:pt idx="199">
                  <c:v>3976768.9118666626</c:v>
                </c:pt>
                <c:pt idx="200">
                  <c:v>3855569.699204897</c:v>
                </c:pt>
                <c:pt idx="201">
                  <c:v>3890885.8892664467</c:v>
                </c:pt>
                <c:pt idx="202">
                  <c:v>3780828.9403540986</c:v>
                </c:pt>
                <c:pt idx="203">
                  <c:v>3659230.5504780854</c:v>
                </c:pt>
                <c:pt idx="204">
                  <c:v>3667951.2430096753</c:v>
                </c:pt>
                <c:pt idx="205">
                  <c:v>3548797.9040869498</c:v>
                </c:pt>
                <c:pt idx="206">
                  <c:v>3442292.9246866382</c:v>
                </c:pt>
                <c:pt idx="207">
                  <c:v>3621691.708734748</c:v>
                </c:pt>
                <c:pt idx="208">
                  <c:v>3503740.4763533301</c:v>
                </c:pt>
                <c:pt idx="209">
                  <c:v>3691456.1734045744</c:v>
                </c:pt>
                <c:pt idx="210">
                  <c:v>3574906.2986534485</c:v>
                </c:pt>
                <c:pt idx="211">
                  <c:v>3672295.4205455417</c:v>
                </c:pt>
                <c:pt idx="212">
                  <c:v>3640245.1692610951</c:v>
                </c:pt>
                <c:pt idx="213">
                  <c:v>3544584.165340459</c:v>
                </c:pt>
                <c:pt idx="214">
                  <c:v>3677508.1820595954</c:v>
                </c:pt>
                <c:pt idx="215">
                  <c:v>3569662.1240677605</c:v>
                </c:pt>
                <c:pt idx="216">
                  <c:v>3629393.9532619384</c:v>
                </c:pt>
                <c:pt idx="217">
                  <c:v>3514713.1047482993</c:v>
                </c:pt>
                <c:pt idx="218">
                  <c:v>3404379.3700968395</c:v>
                </c:pt>
                <c:pt idx="219">
                  <c:v>3299366.1794789368</c:v>
                </c:pt>
                <c:pt idx="220">
                  <c:v>3260919.6588457138</c:v>
                </c:pt>
                <c:pt idx="221">
                  <c:v>3157042.8461320661</c:v>
                </c:pt>
                <c:pt idx="222">
                  <c:v>3179345.2360066678</c:v>
                </c:pt>
                <c:pt idx="223">
                  <c:v>3077321.1063036332</c:v>
                </c:pt>
                <c:pt idx="224">
                  <c:v>3114897.1709875893</c:v>
                </c:pt>
                <c:pt idx="225">
                  <c:v>3018048.0009625619</c:v>
                </c:pt>
                <c:pt idx="226">
                  <c:v>2923167.4726318656</c:v>
                </c:pt>
                <c:pt idx="227">
                  <c:v>3080855.0020274557</c:v>
                </c:pt>
                <c:pt idx="228">
                  <c:v>3042425.0512449197</c:v>
                </c:pt>
                <c:pt idx="229">
                  <c:v>3268647.4517860133</c:v>
                </c:pt>
                <c:pt idx="230">
                  <c:v>3195018.4826031644</c:v>
                </c:pt>
                <c:pt idx="231">
                  <c:v>3091163.1030463218</c:v>
                </c:pt>
                <c:pt idx="232">
                  <c:v>3077623.9662518729</c:v>
                </c:pt>
                <c:pt idx="233">
                  <c:v>2978886.9557551141</c:v>
                </c:pt>
                <c:pt idx="234">
                  <c:v>3175473.4958692887</c:v>
                </c:pt>
                <c:pt idx="235">
                  <c:v>3141524.5380828069</c:v>
                </c:pt>
                <c:pt idx="236">
                  <c:v>3062220.6089576553</c:v>
                </c:pt>
                <c:pt idx="237">
                  <c:v>2970430.8356923726</c:v>
                </c:pt>
                <c:pt idx="238">
                  <c:v>2898431.3683607494</c:v>
                </c:pt>
                <c:pt idx="239">
                  <c:v>3030386.188329949</c:v>
                </c:pt>
                <c:pt idx="240">
                  <c:v>3103789.1904652324</c:v>
                </c:pt>
                <c:pt idx="241">
                  <c:v>3103783.7663567495</c:v>
                </c:pt>
                <c:pt idx="242">
                  <c:v>3136015.0923014893</c:v>
                </c:pt>
                <c:pt idx="243">
                  <c:v>3286215.2020734362</c:v>
                </c:pt>
                <c:pt idx="244">
                  <c:v>3230432.6469648341</c:v>
                </c:pt>
                <c:pt idx="245">
                  <c:v>3131196.2091866801</c:v>
                </c:pt>
                <c:pt idx="246">
                  <c:v>3030268.2907800833</c:v>
                </c:pt>
                <c:pt idx="247">
                  <c:v>3384810.3898923588</c:v>
                </c:pt>
                <c:pt idx="248">
                  <c:v>3511017.7971837847</c:v>
                </c:pt>
                <c:pt idx="249">
                  <c:v>3398537.1920810263</c:v>
                </c:pt>
                <c:pt idx="250">
                  <c:v>3407677.3765574344</c:v>
                </c:pt>
                <c:pt idx="251">
                  <c:v>3297238.3943596743</c:v>
                </c:pt>
                <c:pt idx="252">
                  <c:v>3220494.3080959828</c:v>
                </c:pt>
                <c:pt idx="253">
                  <c:v>3210557.6383504407</c:v>
                </c:pt>
                <c:pt idx="254">
                  <c:v>3120809.8468791167</c:v>
                </c:pt>
                <c:pt idx="255">
                  <c:v>3356239.453768007</c:v>
                </c:pt>
                <c:pt idx="256">
                  <c:v>3251833.7254542555</c:v>
                </c:pt>
                <c:pt idx="257">
                  <c:v>3183043.1403992199</c:v>
                </c:pt>
                <c:pt idx="258">
                  <c:v>3214123.6545886071</c:v>
                </c:pt>
                <c:pt idx="259">
                  <c:v>3110385.542495863</c:v>
                </c:pt>
                <c:pt idx="260">
                  <c:v>3008825.7759675328</c:v>
                </c:pt>
                <c:pt idx="261">
                  <c:v>3169276.5413928172</c:v>
                </c:pt>
                <c:pt idx="262">
                  <c:v>3065179.4729034728</c:v>
                </c:pt>
                <c:pt idx="263">
                  <c:v>3131034.1091368017</c:v>
                </c:pt>
                <c:pt idx="264">
                  <c:v>3028143.665545492</c:v>
                </c:pt>
                <c:pt idx="265">
                  <c:v>2948746.5362436404</c:v>
                </c:pt>
                <c:pt idx="266">
                  <c:v>2864921.7070596917</c:v>
                </c:pt>
                <c:pt idx="267">
                  <c:v>2813660.5582944765</c:v>
                </c:pt>
                <c:pt idx="268">
                  <c:v>2722051.3913993808</c:v>
                </c:pt>
                <c:pt idx="269">
                  <c:v>2672280.9826785396</c:v>
                </c:pt>
                <c:pt idx="270">
                  <c:v>2661459.5715002418</c:v>
                </c:pt>
                <c:pt idx="271">
                  <c:v>2577086.1090085041</c:v>
                </c:pt>
                <c:pt idx="272">
                  <c:v>2495380.8167237686</c:v>
                </c:pt>
                <c:pt idx="273">
                  <c:v>2522428.3873514361</c:v>
                </c:pt>
                <c:pt idx="274">
                  <c:v>2466348.0016972995</c:v>
                </c:pt>
                <c:pt idx="275">
                  <c:v>2705992.9715944398</c:v>
                </c:pt>
                <c:pt idx="276">
                  <c:v>2840280.4823251418</c:v>
                </c:pt>
                <c:pt idx="277">
                  <c:v>3281828.1564913974</c:v>
                </c:pt>
                <c:pt idx="278">
                  <c:v>3359602.320979557</c:v>
                </c:pt>
                <c:pt idx="279">
                  <c:v>3261427.8631272134</c:v>
                </c:pt>
                <c:pt idx="280">
                  <c:v>3189570.5406928258</c:v>
                </c:pt>
                <c:pt idx="281">
                  <c:v>3094089.9811963588</c:v>
                </c:pt>
                <c:pt idx="282">
                  <c:v>3147917.7147458871</c:v>
                </c:pt>
                <c:pt idx="283">
                  <c:v>3082611.6125322338</c:v>
                </c:pt>
                <c:pt idx="284">
                  <c:v>2985130.9171489608</c:v>
                </c:pt>
                <c:pt idx="285">
                  <c:v>2888426.060321142</c:v>
                </c:pt>
                <c:pt idx="286">
                  <c:v>2815936.1474659685</c:v>
                </c:pt>
                <c:pt idx="287">
                  <c:v>2733224.004638778</c:v>
                </c:pt>
                <c:pt idx="288">
                  <c:v>2816223.9971661246</c:v>
                </c:pt>
                <c:pt idx="289">
                  <c:v>2726731.8641749178</c:v>
                </c:pt>
                <c:pt idx="290">
                  <c:v>2703983.3666577335</c:v>
                </c:pt>
                <c:pt idx="291">
                  <c:v>2652749.2929088594</c:v>
                </c:pt>
                <c:pt idx="292">
                  <c:v>2569171.8794774008</c:v>
                </c:pt>
                <c:pt idx="293">
                  <c:v>2577696.422355168</c:v>
                </c:pt>
                <c:pt idx="294">
                  <c:v>2504487.2485828493</c:v>
                </c:pt>
                <c:pt idx="295">
                  <c:v>2449734.6274656323</c:v>
                </c:pt>
                <c:pt idx="296">
                  <c:v>2406119.7164892289</c:v>
                </c:pt>
                <c:pt idx="297">
                  <c:v>2330458.3927553417</c:v>
                </c:pt>
                <c:pt idx="298">
                  <c:v>2256365.532495548</c:v>
                </c:pt>
                <c:pt idx="299">
                  <c:v>2289214.664413848</c:v>
                </c:pt>
                <c:pt idx="300">
                  <c:v>2216424.6799250362</c:v>
                </c:pt>
                <c:pt idx="301">
                  <c:v>2194298.0836936994</c:v>
                </c:pt>
                <c:pt idx="302">
                  <c:v>2145852.4163820553</c:v>
                </c:pt>
                <c:pt idx="303">
                  <c:v>2157573.3183857691</c:v>
                </c:pt>
                <c:pt idx="304">
                  <c:v>2166349.7388604297</c:v>
                </c:pt>
                <c:pt idx="305">
                  <c:v>2462882.0055262246</c:v>
                </c:pt>
                <c:pt idx="306">
                  <c:v>2734183.1973531721</c:v>
                </c:pt>
                <c:pt idx="307">
                  <c:v>2757344.7280879566</c:v>
                </c:pt>
                <c:pt idx="308">
                  <c:v>2864449.9233228839</c:v>
                </c:pt>
                <c:pt idx="309">
                  <c:v>2834438.5801239619</c:v>
                </c:pt>
                <c:pt idx="310">
                  <c:v>2742750.1646078527</c:v>
                </c:pt>
                <c:pt idx="311">
                  <c:v>3035990.3517772346</c:v>
                </c:pt>
                <c:pt idx="312">
                  <c:v>2992580.5030373335</c:v>
                </c:pt>
                <c:pt idx="313">
                  <c:v>2918808.1561266934</c:v>
                </c:pt>
                <c:pt idx="314">
                  <c:v>2877244.5343158124</c:v>
                </c:pt>
                <c:pt idx="315">
                  <c:v>2812649.9693121552</c:v>
                </c:pt>
                <c:pt idx="316">
                  <c:v>2721985.9608329688</c:v>
                </c:pt>
                <c:pt idx="317">
                  <c:v>2930518.5670477883</c:v>
                </c:pt>
                <c:pt idx="318">
                  <c:v>2964334.1881821007</c:v>
                </c:pt>
                <c:pt idx="319">
                  <c:v>3178424.9114630884</c:v>
                </c:pt>
                <c:pt idx="320">
                  <c:v>3077217.7156880749</c:v>
                </c:pt>
                <c:pt idx="321">
                  <c:v>3011803.3392912066</c:v>
                </c:pt>
                <c:pt idx="322">
                  <c:v>3044579.33725088</c:v>
                </c:pt>
                <c:pt idx="323">
                  <c:v>2949552.2962423279</c:v>
                </c:pt>
                <c:pt idx="324">
                  <c:v>2868125.4415179929</c:v>
                </c:pt>
                <c:pt idx="325">
                  <c:v>2801777.9884969131</c:v>
                </c:pt>
                <c:pt idx="326">
                  <c:v>3060280.6926792869</c:v>
                </c:pt>
                <c:pt idx="327">
                  <c:v>3075957.3986599501</c:v>
                </c:pt>
                <c:pt idx="328">
                  <c:v>2981555.3309853012</c:v>
                </c:pt>
                <c:pt idx="329">
                  <c:v>2983352.6481606695</c:v>
                </c:pt>
                <c:pt idx="330">
                  <c:v>2962063.9991300469</c:v>
                </c:pt>
                <c:pt idx="331">
                  <c:v>3081549.9216757785</c:v>
                </c:pt>
                <c:pt idx="332">
                  <c:v>2985019.8033401724</c:v>
                </c:pt>
                <c:pt idx="333">
                  <c:v>2896453.5295231924</c:v>
                </c:pt>
                <c:pt idx="334">
                  <c:v>2880634.1618401906</c:v>
                </c:pt>
                <c:pt idx="335">
                  <c:v>2794087.0076436349</c:v>
                </c:pt>
                <c:pt idx="336">
                  <c:v>3510504.5010988633</c:v>
                </c:pt>
                <c:pt idx="337">
                  <c:v>3459676.7092066873</c:v>
                </c:pt>
                <c:pt idx="338">
                  <c:v>3419972.6255966709</c:v>
                </c:pt>
                <c:pt idx="339">
                  <c:v>3653263.0486129792</c:v>
                </c:pt>
                <c:pt idx="340">
                  <c:v>3562587.5033284384</c:v>
                </c:pt>
                <c:pt idx="341">
                  <c:v>3469877.8169495352</c:v>
                </c:pt>
                <c:pt idx="342">
                  <c:v>3395684.060205942</c:v>
                </c:pt>
                <c:pt idx="343">
                  <c:v>3449497.9849112635</c:v>
                </c:pt>
                <c:pt idx="344">
                  <c:v>3344840.467612932</c:v>
                </c:pt>
                <c:pt idx="345">
                  <c:v>3238130.7476678584</c:v>
                </c:pt>
                <c:pt idx="346">
                  <c:v>3163722.1804089556</c:v>
                </c:pt>
                <c:pt idx="347">
                  <c:v>3559218.2399539258</c:v>
                </c:pt>
                <c:pt idx="348">
                  <c:v>3446348.0944726514</c:v>
                </c:pt>
                <c:pt idx="349">
                  <c:v>3561027.3354850281</c:v>
                </c:pt>
                <c:pt idx="350">
                  <c:v>3444665.3826425248</c:v>
                </c:pt>
                <c:pt idx="351">
                  <c:v>3350751.5251103612</c:v>
                </c:pt>
                <c:pt idx="352">
                  <c:v>3253280.6404764219</c:v>
                </c:pt>
                <c:pt idx="353">
                  <c:v>3273068.8092289786</c:v>
                </c:pt>
                <c:pt idx="354">
                  <c:v>3314248.5821430678</c:v>
                </c:pt>
                <c:pt idx="355">
                  <c:v>3263245.6238258448</c:v>
                </c:pt>
                <c:pt idx="356">
                  <c:v>3169852.4361682078</c:v>
                </c:pt>
                <c:pt idx="357">
                  <c:v>3086967.5850960319</c:v>
                </c:pt>
                <c:pt idx="358">
                  <c:v>3051563.9370080577</c:v>
                </c:pt>
                <c:pt idx="359">
                  <c:v>2955746.3412511577</c:v>
                </c:pt>
                <c:pt idx="360">
                  <c:v>2862218.2546300157</c:v>
                </c:pt>
                <c:pt idx="361">
                  <c:v>2986616.9197287164</c:v>
                </c:pt>
                <c:pt idx="362">
                  <c:v>2896081.5445932131</c:v>
                </c:pt>
                <c:pt idx="363">
                  <c:v>2805811.1418467071</c:v>
                </c:pt>
                <c:pt idx="364">
                  <c:v>2858863.1095000324</c:v>
                </c:pt>
                <c:pt idx="365">
                  <c:v>2887644.557011039</c:v>
                </c:pt>
                <c:pt idx="366">
                  <c:v>2798415.1102727419</c:v>
                </c:pt>
                <c:pt idx="367">
                  <c:v>2757330.3167563402</c:v>
                </c:pt>
                <c:pt idx="368">
                  <c:v>2670107.3602813962</c:v>
                </c:pt>
                <c:pt idx="369">
                  <c:v>2603427.3907928988</c:v>
                </c:pt>
                <c:pt idx="370">
                  <c:v>2576791.9528765786</c:v>
                </c:pt>
                <c:pt idx="371">
                  <c:v>2579611.043208227</c:v>
                </c:pt>
                <c:pt idx="372">
                  <c:v>2503747.906108262</c:v>
                </c:pt>
                <c:pt idx="373">
                  <c:v>2533038.1306003905</c:v>
                </c:pt>
                <c:pt idx="374">
                  <c:v>2454641.6155714579</c:v>
                </c:pt>
                <c:pt idx="375">
                  <c:v>2591572.6031702813</c:v>
                </c:pt>
                <c:pt idx="376">
                  <c:v>2509939.7371541453</c:v>
                </c:pt>
                <c:pt idx="377">
                  <c:v>2442730.4625953152</c:v>
                </c:pt>
                <c:pt idx="378">
                  <c:v>2437254.5760037173</c:v>
                </c:pt>
                <c:pt idx="379">
                  <c:v>2527513.450727236</c:v>
                </c:pt>
                <c:pt idx="380">
                  <c:v>2448626.705224758</c:v>
                </c:pt>
                <c:pt idx="381">
                  <c:v>2377891.0805599689</c:v>
                </c:pt>
                <c:pt idx="382">
                  <c:v>2307417.763759254</c:v>
                </c:pt>
                <c:pt idx="383">
                  <c:v>2374601.6103487611</c:v>
                </c:pt>
                <c:pt idx="384">
                  <c:v>2300271.256273523</c:v>
                </c:pt>
                <c:pt idx="385">
                  <c:v>2235384.353424124</c:v>
                </c:pt>
                <c:pt idx="386">
                  <c:v>2187971.7833184572</c:v>
                </c:pt>
                <c:pt idx="387">
                  <c:v>2120603.7446753969</c:v>
                </c:pt>
                <c:pt idx="388">
                  <c:v>2280335.6863331669</c:v>
                </c:pt>
                <c:pt idx="389">
                  <c:v>2209197.9675538945</c:v>
                </c:pt>
                <c:pt idx="390">
                  <c:v>2142091.9049701239</c:v>
                </c:pt>
                <c:pt idx="391">
                  <c:v>2101795.3089241544</c:v>
                </c:pt>
                <c:pt idx="392">
                  <c:v>2115987.8156438903</c:v>
                </c:pt>
                <c:pt idx="393">
                  <c:v>2052391.1081015919</c:v>
                </c:pt>
                <c:pt idx="394">
                  <c:v>1988454.8197133315</c:v>
                </c:pt>
                <c:pt idx="395">
                  <c:v>1927390.7430161303</c:v>
                </c:pt>
                <c:pt idx="396">
                  <c:v>1931368.6475205836</c:v>
                </c:pt>
                <c:pt idx="397">
                  <c:v>2019633.4095331097</c:v>
                </c:pt>
                <c:pt idx="398">
                  <c:v>1962488.7222499608</c:v>
                </c:pt>
                <c:pt idx="399">
                  <c:v>2029553.8676383735</c:v>
                </c:pt>
                <c:pt idx="400">
                  <c:v>1967558.3372066265</c:v>
                </c:pt>
                <c:pt idx="401">
                  <c:v>2220605.3367619305</c:v>
                </c:pt>
                <c:pt idx="402">
                  <c:v>2154219.4665516629</c:v>
                </c:pt>
                <c:pt idx="403">
                  <c:v>2087741.1925236881</c:v>
                </c:pt>
                <c:pt idx="404">
                  <c:v>2032057.7074469621</c:v>
                </c:pt>
                <c:pt idx="405">
                  <c:v>1997070.5687823247</c:v>
                </c:pt>
                <c:pt idx="406">
                  <c:v>1956057.7018090847</c:v>
                </c:pt>
                <c:pt idx="407">
                  <c:v>2004345.9329256611</c:v>
                </c:pt>
                <c:pt idx="408">
                  <c:v>1946794.5591365355</c:v>
                </c:pt>
                <c:pt idx="409">
                  <c:v>1899906.7504194789</c:v>
                </c:pt>
                <c:pt idx="410">
                  <c:v>1905273.7814860791</c:v>
                </c:pt>
                <c:pt idx="411">
                  <c:v>1868945.9960182814</c:v>
                </c:pt>
                <c:pt idx="412">
                  <c:v>1827832.7782218815</c:v>
                </c:pt>
                <c:pt idx="413">
                  <c:v>1777818.0066601255</c:v>
                </c:pt>
                <c:pt idx="414">
                  <c:v>1940655.6722174932</c:v>
                </c:pt>
                <c:pt idx="415">
                  <c:v>1882293.8511347403</c:v>
                </c:pt>
                <c:pt idx="416">
                  <c:v>2007661.0011648976</c:v>
                </c:pt>
                <c:pt idx="417">
                  <c:v>1947829.7139260739</c:v>
                </c:pt>
                <c:pt idx="418">
                  <c:v>1894134.7082183808</c:v>
                </c:pt>
                <c:pt idx="419">
                  <c:v>1858441.7184913491</c:v>
                </c:pt>
                <c:pt idx="420">
                  <c:v>1914497.0516404065</c:v>
                </c:pt>
                <c:pt idx="421">
                  <c:v>1875957.1459119671</c:v>
                </c:pt>
                <c:pt idx="422">
                  <c:v>1818069.0035211453</c:v>
                </c:pt>
                <c:pt idx="423">
                  <c:v>1802524.3075536005</c:v>
                </c:pt>
                <c:pt idx="424">
                  <c:v>2155750.6464555743</c:v>
                </c:pt>
                <c:pt idx="425">
                  <c:v>2137320.3349090503</c:v>
                </c:pt>
                <c:pt idx="426">
                  <c:v>2087923.4834230551</c:v>
                </c:pt>
                <c:pt idx="427">
                  <c:v>2790687.1693642293</c:v>
                </c:pt>
                <c:pt idx="428">
                  <c:v>2707708.5639013052</c:v>
                </c:pt>
                <c:pt idx="429">
                  <c:v>2791455.8662210903</c:v>
                </c:pt>
                <c:pt idx="430">
                  <c:v>2931959.5363529511</c:v>
                </c:pt>
                <c:pt idx="431">
                  <c:v>2897247.4855805119</c:v>
                </c:pt>
                <c:pt idx="432">
                  <c:v>2826242.6679919343</c:v>
                </c:pt>
                <c:pt idx="433">
                  <c:v>2739527.1032897113</c:v>
                </c:pt>
                <c:pt idx="434">
                  <c:v>2672102.3726440719</c:v>
                </c:pt>
                <c:pt idx="435">
                  <c:v>2667063.3916370682</c:v>
                </c:pt>
                <c:pt idx="436">
                  <c:v>2597812.7532117264</c:v>
                </c:pt>
                <c:pt idx="437">
                  <c:v>2550119.8229530361</c:v>
                </c:pt>
                <c:pt idx="438">
                  <c:v>2536403.2227913141</c:v>
                </c:pt>
                <c:pt idx="439">
                  <c:v>2468115.8122044816</c:v>
                </c:pt>
                <c:pt idx="440">
                  <c:v>2399265.0332828164</c:v>
                </c:pt>
                <c:pt idx="441">
                  <c:v>2323618.352941094</c:v>
                </c:pt>
                <c:pt idx="442">
                  <c:v>2354298.5975229293</c:v>
                </c:pt>
                <c:pt idx="443">
                  <c:v>2286500.5908934656</c:v>
                </c:pt>
                <c:pt idx="444">
                  <c:v>2218395.1632890184</c:v>
                </c:pt>
                <c:pt idx="445">
                  <c:v>2166319.2930620536</c:v>
                </c:pt>
                <c:pt idx="446">
                  <c:v>2111398.4822773356</c:v>
                </c:pt>
                <c:pt idx="447">
                  <c:v>2272755.8399032583</c:v>
                </c:pt>
                <c:pt idx="448">
                  <c:v>2276675.9899658929</c:v>
                </c:pt>
                <c:pt idx="449">
                  <c:v>2204554.7299204515</c:v>
                </c:pt>
                <c:pt idx="450">
                  <c:v>2178696.0544379507</c:v>
                </c:pt>
                <c:pt idx="451">
                  <c:v>2119041.2828824562</c:v>
                </c:pt>
                <c:pt idx="452">
                  <c:v>2119434.2837187075</c:v>
                </c:pt>
                <c:pt idx="453">
                  <c:v>2052608.8365474087</c:v>
                </c:pt>
                <c:pt idx="454">
                  <c:v>2041822.6715327587</c:v>
                </c:pt>
                <c:pt idx="455">
                  <c:v>1989164.9508022452</c:v>
                </c:pt>
                <c:pt idx="456">
                  <c:v>2269129.7699613809</c:v>
                </c:pt>
                <c:pt idx="457">
                  <c:v>2221226.8722030497</c:v>
                </c:pt>
                <c:pt idx="458">
                  <c:v>2233718.2062914008</c:v>
                </c:pt>
                <c:pt idx="459">
                  <c:v>2269070.0597234927</c:v>
                </c:pt>
                <c:pt idx="460">
                  <c:v>2339741.4617574885</c:v>
                </c:pt>
                <c:pt idx="461">
                  <c:v>2264839.3958874801</c:v>
                </c:pt>
                <c:pt idx="462">
                  <c:v>2193897.3641423904</c:v>
                </c:pt>
                <c:pt idx="463">
                  <c:v>2130663.0301241498</c:v>
                </c:pt>
                <c:pt idx="464">
                  <c:v>2097954.5897915149</c:v>
                </c:pt>
                <c:pt idx="465">
                  <c:v>2032361.3852705825</c:v>
                </c:pt>
                <c:pt idx="466">
                  <c:v>2008055.0866100402</c:v>
                </c:pt>
                <c:pt idx="467">
                  <c:v>1957239.6632841355</c:v>
                </c:pt>
                <c:pt idx="468">
                  <c:v>1898596.3329767275</c:v>
                </c:pt>
                <c:pt idx="469">
                  <c:v>1840088.4608712615</c:v>
                </c:pt>
                <c:pt idx="470">
                  <c:v>1782212.7107688207</c:v>
                </c:pt>
                <c:pt idx="471">
                  <c:v>1727736.4494354718</c:v>
                </c:pt>
                <c:pt idx="472">
                  <c:v>1673714.0438555665</c:v>
                </c:pt>
                <c:pt idx="473">
                  <c:v>1624145.047601071</c:v>
                </c:pt>
                <c:pt idx="474">
                  <c:v>1593321.2530489233</c:v>
                </c:pt>
                <c:pt idx="475">
                  <c:v>1661471.8180666291</c:v>
                </c:pt>
                <c:pt idx="476">
                  <c:v>1636936.5209445118</c:v>
                </c:pt>
                <c:pt idx="477">
                  <c:v>1805341.2639473591</c:v>
                </c:pt>
                <c:pt idx="478">
                  <c:v>1755326.2160709843</c:v>
                </c:pt>
                <c:pt idx="479">
                  <c:v>1726325.3358971893</c:v>
                </c:pt>
                <c:pt idx="480">
                  <c:v>1742258.0805852434</c:v>
                </c:pt>
                <c:pt idx="481">
                  <c:v>1735044.9958740503</c:v>
                </c:pt>
                <c:pt idx="482">
                  <c:v>1682521.1604808378</c:v>
                </c:pt>
                <c:pt idx="483">
                  <c:v>1935931.3648062721</c:v>
                </c:pt>
                <c:pt idx="484">
                  <c:v>1979569.6527581399</c:v>
                </c:pt>
                <c:pt idx="485">
                  <c:v>2716647.7267269092</c:v>
                </c:pt>
                <c:pt idx="486">
                  <c:v>2658180.2608336248</c:v>
                </c:pt>
                <c:pt idx="487">
                  <c:v>2574078.9118709587</c:v>
                </c:pt>
                <c:pt idx="488">
                  <c:v>2491102.0311422115</c:v>
                </c:pt>
                <c:pt idx="489">
                  <c:v>2421177.4059001491</c:v>
                </c:pt>
                <c:pt idx="490">
                  <c:v>2351478.068914826</c:v>
                </c:pt>
                <c:pt idx="491">
                  <c:v>2276219.0712452815</c:v>
                </c:pt>
                <c:pt idx="492">
                  <c:v>2203576.2003512429</c:v>
                </c:pt>
                <c:pt idx="493">
                  <c:v>2178345.6754808337</c:v>
                </c:pt>
                <c:pt idx="494">
                  <c:v>2149685.363469745</c:v>
                </c:pt>
                <c:pt idx="495">
                  <c:v>2086315.6760804637</c:v>
                </c:pt>
                <c:pt idx="496">
                  <c:v>2022086.2312536722</c:v>
                </c:pt>
                <c:pt idx="497">
                  <c:v>2081549.0035381129</c:v>
                </c:pt>
                <c:pt idx="498">
                  <c:v>2015976.4779418169</c:v>
                </c:pt>
                <c:pt idx="499">
                  <c:v>1954925.5119943828</c:v>
                </c:pt>
                <c:pt idx="500">
                  <c:v>1893969.5740161936</c:v>
                </c:pt>
                <c:pt idx="501">
                  <c:v>1843193.3125182888</c:v>
                </c:pt>
                <c:pt idx="502">
                  <c:v>1793372.5413991269</c:v>
                </c:pt>
                <c:pt idx="503">
                  <c:v>1753961.4349165272</c:v>
                </c:pt>
                <c:pt idx="504">
                  <c:v>1703970.1612876821</c:v>
                </c:pt>
                <c:pt idx="505">
                  <c:v>1700978.114199419</c:v>
                </c:pt>
                <c:pt idx="506">
                  <c:v>1648186.5349208817</c:v>
                </c:pt>
                <c:pt idx="507">
                  <c:v>1662948.6464414923</c:v>
                </c:pt>
                <c:pt idx="508">
                  <c:v>1835028.7328942849</c:v>
                </c:pt>
                <c:pt idx="509">
                  <c:v>1891553.887100176</c:v>
                </c:pt>
                <c:pt idx="510">
                  <c:v>2266376.1568325688</c:v>
                </c:pt>
                <c:pt idx="511">
                  <c:v>2294301.7621226278</c:v>
                </c:pt>
                <c:pt idx="512">
                  <c:v>2264000.7482447717</c:v>
                </c:pt>
                <c:pt idx="513">
                  <c:v>2314924.1705713286</c:v>
                </c:pt>
                <c:pt idx="514">
                  <c:v>2387128.7705268357</c:v>
                </c:pt>
                <c:pt idx="515">
                  <c:v>2359649.5241573434</c:v>
                </c:pt>
                <c:pt idx="516">
                  <c:v>2301067.0317469519</c:v>
                </c:pt>
                <c:pt idx="517">
                  <c:v>2533124.3838432292</c:v>
                </c:pt>
                <c:pt idx="518">
                  <c:v>2820870.472401998</c:v>
                </c:pt>
                <c:pt idx="519">
                  <c:v>2732294.7267583422</c:v>
                </c:pt>
                <c:pt idx="520">
                  <c:v>2645768.9529812103</c:v>
                </c:pt>
                <c:pt idx="521">
                  <c:v>3014209.2722756476</c:v>
                </c:pt>
                <c:pt idx="522">
                  <c:v>3149632.1289070053</c:v>
                </c:pt>
                <c:pt idx="523">
                  <c:v>3083388.8991470453</c:v>
                </c:pt>
                <c:pt idx="524">
                  <c:v>3110350.5527558173</c:v>
                </c:pt>
                <c:pt idx="525">
                  <c:v>3129259.3642114354</c:v>
                </c:pt>
                <c:pt idx="526">
                  <c:v>3126494.2651660615</c:v>
                </c:pt>
                <c:pt idx="527">
                  <c:v>3587076.6262601293</c:v>
                </c:pt>
                <c:pt idx="528">
                  <c:v>4159686.8005121252</c:v>
                </c:pt>
                <c:pt idx="529">
                  <c:v>4028871.1317376043</c:v>
                </c:pt>
                <c:pt idx="530">
                  <c:v>4031466.146108659</c:v>
                </c:pt>
                <c:pt idx="531">
                  <c:v>3993918.5503486623</c:v>
                </c:pt>
                <c:pt idx="532">
                  <c:v>3873354.9703362249</c:v>
                </c:pt>
                <c:pt idx="533">
                  <c:v>4548170.0873928862</c:v>
                </c:pt>
                <c:pt idx="534">
                  <c:v>4546602.5706815133</c:v>
                </c:pt>
                <c:pt idx="535">
                  <c:v>4390153.9554980313</c:v>
                </c:pt>
                <c:pt idx="536">
                  <c:v>4284115.4013637239</c:v>
                </c:pt>
                <c:pt idx="537">
                  <c:v>4161321.0059396001</c:v>
                </c:pt>
                <c:pt idx="538">
                  <c:v>4019091.395928463</c:v>
                </c:pt>
                <c:pt idx="539">
                  <c:v>3921823.1631512744</c:v>
                </c:pt>
                <c:pt idx="540">
                  <c:v>3918885.7209500042</c:v>
                </c:pt>
                <c:pt idx="541">
                  <c:v>3887260.8570052544</c:v>
                </c:pt>
                <c:pt idx="542">
                  <c:v>4173550.7198445178</c:v>
                </c:pt>
                <c:pt idx="543">
                  <c:v>4049441.2387150582</c:v>
                </c:pt>
                <c:pt idx="544">
                  <c:v>4509617.8517512791</c:v>
                </c:pt>
                <c:pt idx="545">
                  <c:v>4432607.603394012</c:v>
                </c:pt>
                <c:pt idx="546">
                  <c:v>4314125.1062589139</c:v>
                </c:pt>
                <c:pt idx="547">
                  <c:v>4244082.6394670419</c:v>
                </c:pt>
                <c:pt idx="548">
                  <c:v>4404450.0058140792</c:v>
                </c:pt>
                <c:pt idx="549">
                  <c:v>4250486.253420609</c:v>
                </c:pt>
                <c:pt idx="550">
                  <c:v>4101676.2407312449</c:v>
                </c:pt>
                <c:pt idx="551">
                  <c:v>3987205.6049397802</c:v>
                </c:pt>
                <c:pt idx="552">
                  <c:v>3849288.6271566558</c:v>
                </c:pt>
                <c:pt idx="553">
                  <c:v>3717035.260025735</c:v>
                </c:pt>
                <c:pt idx="554">
                  <c:v>3598012.0458752178</c:v>
                </c:pt>
                <c:pt idx="555">
                  <c:v>3811347.5781145911</c:v>
                </c:pt>
                <c:pt idx="556">
                  <c:v>4289277.6122804172</c:v>
                </c:pt>
                <c:pt idx="557">
                  <c:v>4182508.3185062786</c:v>
                </c:pt>
                <c:pt idx="558">
                  <c:v>4951018.1845027115</c:v>
                </c:pt>
                <c:pt idx="559">
                  <c:v>5119652.736006151</c:v>
                </c:pt>
                <c:pt idx="560">
                  <c:v>4943985.4794304334</c:v>
                </c:pt>
                <c:pt idx="561">
                  <c:v>4769493.1297871722</c:v>
                </c:pt>
                <c:pt idx="562">
                  <c:v>4608628.568194584</c:v>
                </c:pt>
                <c:pt idx="563">
                  <c:v>4454835.9529136913</c:v>
                </c:pt>
                <c:pt idx="564">
                  <c:v>4533330.2388368174</c:v>
                </c:pt>
                <c:pt idx="565">
                  <c:v>4377307.4615026135</c:v>
                </c:pt>
                <c:pt idx="566">
                  <c:v>4378798.4775755005</c:v>
                </c:pt>
                <c:pt idx="567">
                  <c:v>5119803.5795511119</c:v>
                </c:pt>
                <c:pt idx="568">
                  <c:v>4941320.5726917125</c:v>
                </c:pt>
                <c:pt idx="569">
                  <c:v>4791343.9838898964</c:v>
                </c:pt>
                <c:pt idx="570">
                  <c:v>4631164.040799832</c:v>
                </c:pt>
                <c:pt idx="571">
                  <c:v>4547453.7838965803</c:v>
                </c:pt>
                <c:pt idx="572">
                  <c:v>4867412.8088388629</c:v>
                </c:pt>
                <c:pt idx="573">
                  <c:v>5144757.0755357137</c:v>
                </c:pt>
                <c:pt idx="574">
                  <c:v>5269501.1302790279</c:v>
                </c:pt>
                <c:pt idx="575">
                  <c:v>5095603.4799234308</c:v>
                </c:pt>
                <c:pt idx="576">
                  <c:v>4953068.9848082131</c:v>
                </c:pt>
                <c:pt idx="577">
                  <c:v>5154980.9835335827</c:v>
                </c:pt>
                <c:pt idx="578">
                  <c:v>5018217.4120567795</c:v>
                </c:pt>
                <c:pt idx="579">
                  <c:v>5100760.2629295914</c:v>
                </c:pt>
                <c:pt idx="580">
                  <c:v>5034596.819645253</c:v>
                </c:pt>
                <c:pt idx="581">
                  <c:v>5065548.6837910432</c:v>
                </c:pt>
                <c:pt idx="582">
                  <c:v>5557243.6390507976</c:v>
                </c:pt>
                <c:pt idx="583">
                  <c:v>5373801.8326306371</c:v>
                </c:pt>
                <c:pt idx="584">
                  <c:v>5357938.1167358598</c:v>
                </c:pt>
                <c:pt idx="585">
                  <c:v>5186426.9120028978</c:v>
                </c:pt>
                <c:pt idx="586">
                  <c:v>6064943.8530276557</c:v>
                </c:pt>
                <c:pt idx="587">
                  <c:v>5952881.9789785407</c:v>
                </c:pt>
                <c:pt idx="588">
                  <c:v>6135390.1636968302</c:v>
                </c:pt>
                <c:pt idx="589">
                  <c:v>6694350.2839666689</c:v>
                </c:pt>
                <c:pt idx="590">
                  <c:v>6457802.5043703057</c:v>
                </c:pt>
                <c:pt idx="591">
                  <c:v>6242423.9953084812</c:v>
                </c:pt>
                <c:pt idx="592">
                  <c:v>6105498.0457364712</c:v>
                </c:pt>
                <c:pt idx="593">
                  <c:v>5932117.7757145287</c:v>
                </c:pt>
                <c:pt idx="594">
                  <c:v>5815593.6358593311</c:v>
                </c:pt>
                <c:pt idx="595">
                  <c:v>6016854.8530900758</c:v>
                </c:pt>
                <c:pt idx="596">
                  <c:v>6317686.2530459687</c:v>
                </c:pt>
                <c:pt idx="597">
                  <c:v>6222312.0842791107</c:v>
                </c:pt>
                <c:pt idx="598">
                  <c:v>6201055.6468601106</c:v>
                </c:pt>
                <c:pt idx="599">
                  <c:v>7387486.6803099103</c:v>
                </c:pt>
                <c:pt idx="600">
                  <c:v>7711924.6394070126</c:v>
                </c:pt>
                <c:pt idx="601">
                  <c:v>7988823.669881898</c:v>
                </c:pt>
                <c:pt idx="602">
                  <c:v>7755611.1401450373</c:v>
                </c:pt>
                <c:pt idx="603">
                  <c:v>7465527.5944294222</c:v>
                </c:pt>
                <c:pt idx="604">
                  <c:v>7422342.2261493867</c:v>
                </c:pt>
                <c:pt idx="605">
                  <c:v>7776492.3678243048</c:v>
                </c:pt>
                <c:pt idx="606">
                  <c:v>7696258.4220822984</c:v>
                </c:pt>
                <c:pt idx="607">
                  <c:v>8332171.7147493269</c:v>
                </c:pt>
                <c:pt idx="608">
                  <c:v>8142092.8046970544</c:v>
                </c:pt>
                <c:pt idx="609">
                  <c:v>8126081.3549096892</c:v>
                </c:pt>
                <c:pt idx="610">
                  <c:v>8818669.1827114522</c:v>
                </c:pt>
                <c:pt idx="611">
                  <c:v>8636418.7336318549</c:v>
                </c:pt>
                <c:pt idx="612">
                  <c:v>8321648.5659432253</c:v>
                </c:pt>
                <c:pt idx="613">
                  <c:v>8013672.3644739017</c:v>
                </c:pt>
                <c:pt idx="614">
                  <c:v>7792793.2235558173</c:v>
                </c:pt>
                <c:pt idx="615">
                  <c:v>7796759.2025864627</c:v>
                </c:pt>
                <c:pt idx="616">
                  <c:v>7701535.934374419</c:v>
                </c:pt>
                <c:pt idx="617">
                  <c:v>7435373.2426698674</c:v>
                </c:pt>
                <c:pt idx="618">
                  <c:v>7355442.4180316301</c:v>
                </c:pt>
                <c:pt idx="619">
                  <c:v>7325039.5446346579</c:v>
                </c:pt>
                <c:pt idx="620">
                  <c:v>7080570.3746881392</c:v>
                </c:pt>
                <c:pt idx="621">
                  <c:v>7168600.3556892006</c:v>
                </c:pt>
                <c:pt idx="622">
                  <c:v>6961222.9573615417</c:v>
                </c:pt>
                <c:pt idx="623">
                  <c:v>6720770.0479276301</c:v>
                </c:pt>
                <c:pt idx="624">
                  <c:v>6541035.5327407848</c:v>
                </c:pt>
                <c:pt idx="625">
                  <c:v>6465298.5355400955</c:v>
                </c:pt>
                <c:pt idx="626">
                  <c:v>6414405.14839713</c:v>
                </c:pt>
                <c:pt idx="627">
                  <c:v>6293997.9596693069</c:v>
                </c:pt>
                <c:pt idx="628">
                  <c:v>6080763.1999912262</c:v>
                </c:pt>
                <c:pt idx="629">
                  <c:v>5893025.8848804887</c:v>
                </c:pt>
                <c:pt idx="630">
                  <c:v>5733630.6349474778</c:v>
                </c:pt>
                <c:pt idx="631">
                  <c:v>5573531.5947377495</c:v>
                </c:pt>
                <c:pt idx="632">
                  <c:v>5494978.296401144</c:v>
                </c:pt>
                <c:pt idx="633">
                  <c:v>5309833.2015314484</c:v>
                </c:pt>
                <c:pt idx="634">
                  <c:v>5178122.1763048042</c:v>
                </c:pt>
                <c:pt idx="635">
                  <c:v>5053335.109532088</c:v>
                </c:pt>
                <c:pt idx="636">
                  <c:v>4888513.0233526649</c:v>
                </c:pt>
                <c:pt idx="637">
                  <c:v>4755737.3082196675</c:v>
                </c:pt>
                <c:pt idx="638">
                  <c:v>4618462.6743209716</c:v>
                </c:pt>
                <c:pt idx="639">
                  <c:v>4584724.5678753443</c:v>
                </c:pt>
                <c:pt idx="640">
                  <c:v>4477441.8846104825</c:v>
                </c:pt>
                <c:pt idx="641">
                  <c:v>4331757.8614365216</c:v>
                </c:pt>
                <c:pt idx="642">
                  <c:v>4227393.2578165783</c:v>
                </c:pt>
                <c:pt idx="643">
                  <c:v>4129431.8268862404</c:v>
                </c:pt>
                <c:pt idx="644">
                  <c:v>4097341.5852478151</c:v>
                </c:pt>
                <c:pt idx="645">
                  <c:v>4302392.3516757097</c:v>
                </c:pt>
                <c:pt idx="646">
                  <c:v>4162402.033042484</c:v>
                </c:pt>
                <c:pt idx="647">
                  <c:v>4390985.8332704548</c:v>
                </c:pt>
                <c:pt idx="648">
                  <c:v>4373686.1288904296</c:v>
                </c:pt>
                <c:pt idx="649">
                  <c:v>4914312.6089290958</c:v>
                </c:pt>
                <c:pt idx="650">
                  <c:v>4872698.8864021823</c:v>
                </c:pt>
                <c:pt idx="651">
                  <c:v>4771145.1194630358</c:v>
                </c:pt>
                <c:pt idx="652">
                  <c:v>4736060.1224440904</c:v>
                </c:pt>
                <c:pt idx="653">
                  <c:v>4853591.7067211103</c:v>
                </c:pt>
                <c:pt idx="654">
                  <c:v>4711791.112545087</c:v>
                </c:pt>
                <c:pt idx="655">
                  <c:v>4565728.7334472854</c:v>
                </c:pt>
                <c:pt idx="656">
                  <c:v>4414783.461008206</c:v>
                </c:pt>
                <c:pt idx="657">
                  <c:v>4423752.6621141881</c:v>
                </c:pt>
                <c:pt idx="658">
                  <c:v>4299480.2211233675</c:v>
                </c:pt>
                <c:pt idx="659">
                  <c:v>4215268.4072209867</c:v>
                </c:pt>
                <c:pt idx="660">
                  <c:v>4234446.954165807</c:v>
                </c:pt>
                <c:pt idx="661">
                  <c:v>4109083.2790174037</c:v>
                </c:pt>
                <c:pt idx="662">
                  <c:v>4164909.8460316523</c:v>
                </c:pt>
                <c:pt idx="663">
                  <c:v>4045882.3175881039</c:v>
                </c:pt>
                <c:pt idx="664">
                  <c:v>3915582.0426422777</c:v>
                </c:pt>
                <c:pt idx="665">
                  <c:v>3949216.0744031235</c:v>
                </c:pt>
                <c:pt idx="666">
                  <c:v>3832625.1358547946</c:v>
                </c:pt>
                <c:pt idx="667">
                  <c:v>3747943.0343007618</c:v>
                </c:pt>
                <c:pt idx="668">
                  <c:v>3707933.5145895761</c:v>
                </c:pt>
                <c:pt idx="669">
                  <c:v>3588212.6179407095</c:v>
                </c:pt>
                <c:pt idx="670">
                  <c:v>3542168.4505101014</c:v>
                </c:pt>
                <c:pt idx="671">
                  <c:v>3428504.9442114863</c:v>
                </c:pt>
                <c:pt idx="672">
                  <c:v>3335712.7312351768</c:v>
                </c:pt>
                <c:pt idx="673">
                  <c:v>3264635.8468708079</c:v>
                </c:pt>
                <c:pt idx="674">
                  <c:v>3203712.0658966093</c:v>
                </c:pt>
                <c:pt idx="675">
                  <c:v>3407493.7835899601</c:v>
                </c:pt>
                <c:pt idx="676">
                  <c:v>4084129.0794367394</c:v>
                </c:pt>
                <c:pt idx="677">
                  <c:v>4055806.0722388979</c:v>
                </c:pt>
                <c:pt idx="678">
                  <c:v>3965353.3779425533</c:v>
                </c:pt>
                <c:pt idx="679">
                  <c:v>4104664.7556483229</c:v>
                </c:pt>
                <c:pt idx="680">
                  <c:v>3988431.644837881</c:v>
                </c:pt>
                <c:pt idx="681">
                  <c:v>3859997.0293321833</c:v>
                </c:pt>
                <c:pt idx="682">
                  <c:v>3840573.4214749602</c:v>
                </c:pt>
                <c:pt idx="683">
                  <c:v>3917436.3643369796</c:v>
                </c:pt>
                <c:pt idx="684">
                  <c:v>3813900.4426040431</c:v>
                </c:pt>
                <c:pt idx="685">
                  <c:v>3700034.7250233674</c:v>
                </c:pt>
                <c:pt idx="686">
                  <c:v>3584567.5532373777</c:v>
                </c:pt>
                <c:pt idx="687">
                  <c:v>3495892.3810660406</c:v>
                </c:pt>
                <c:pt idx="688">
                  <c:v>3387339.341741133</c:v>
                </c:pt>
                <c:pt idx="689">
                  <c:v>3287188.1357563352</c:v>
                </c:pt>
                <c:pt idx="690">
                  <c:v>3183049.2010886176</c:v>
                </c:pt>
                <c:pt idx="691">
                  <c:v>3092396.515964021</c:v>
                </c:pt>
                <c:pt idx="692">
                  <c:v>3025989.1130987355</c:v>
                </c:pt>
                <c:pt idx="693">
                  <c:v>2930490.6110946038</c:v>
                </c:pt>
                <c:pt idx="694">
                  <c:v>2842728.8563068835</c:v>
                </c:pt>
                <c:pt idx="695">
                  <c:v>2757571.1008181241</c:v>
                </c:pt>
                <c:pt idx="696">
                  <c:v>2741120.1136688073</c:v>
                </c:pt>
                <c:pt idx="697">
                  <c:v>2670120.8488179399</c:v>
                </c:pt>
                <c:pt idx="698">
                  <c:v>2591021.5786823779</c:v>
                </c:pt>
                <c:pt idx="699">
                  <c:v>2517111.3749487591</c:v>
                </c:pt>
                <c:pt idx="700">
                  <c:v>2442335.4541839575</c:v>
                </c:pt>
                <c:pt idx="701">
                  <c:v>2403489.164050892</c:v>
                </c:pt>
                <c:pt idx="702">
                  <c:v>3007751.4376332769</c:v>
                </c:pt>
                <c:pt idx="703">
                  <c:v>2913036.7339644451</c:v>
                </c:pt>
                <c:pt idx="704">
                  <c:v>2829291.8721954077</c:v>
                </c:pt>
                <c:pt idx="705">
                  <c:v>2752650.9718305706</c:v>
                </c:pt>
                <c:pt idx="706">
                  <c:v>2715369.1392395808</c:v>
                </c:pt>
                <c:pt idx="707">
                  <c:v>2629961.4174630423</c:v>
                </c:pt>
                <c:pt idx="708">
                  <c:v>2627777.7372373422</c:v>
                </c:pt>
                <c:pt idx="709">
                  <c:v>2643422.7386218812</c:v>
                </c:pt>
                <c:pt idx="710">
                  <c:v>2563726.8616915313</c:v>
                </c:pt>
                <c:pt idx="711">
                  <c:v>2494227.1945364079</c:v>
                </c:pt>
                <c:pt idx="712">
                  <c:v>2423667.0660584271</c:v>
                </c:pt>
                <c:pt idx="713">
                  <c:v>2381843.7393131047</c:v>
                </c:pt>
                <c:pt idx="714">
                  <c:v>2307974.4156597718</c:v>
                </c:pt>
                <c:pt idx="715">
                  <c:v>2239582.1685499912</c:v>
                </c:pt>
                <c:pt idx="716">
                  <c:v>2878227.8841168159</c:v>
                </c:pt>
                <c:pt idx="717">
                  <c:v>2847444.9927307093</c:v>
                </c:pt>
                <c:pt idx="718">
                  <c:v>2881993.4412675397</c:v>
                </c:pt>
                <c:pt idx="719">
                  <c:v>2791265.8532621516</c:v>
                </c:pt>
                <c:pt idx="720">
                  <c:v>2714004.7238019644</c:v>
                </c:pt>
                <c:pt idx="721">
                  <c:v>2953591.1887376043</c:v>
                </c:pt>
                <c:pt idx="722">
                  <c:v>2884108.8871301245</c:v>
                </c:pt>
                <c:pt idx="723">
                  <c:v>2831423.7242377312</c:v>
                </c:pt>
                <c:pt idx="724">
                  <c:v>2849122.15617829</c:v>
                </c:pt>
                <c:pt idx="725">
                  <c:v>2774154.6368065891</c:v>
                </c:pt>
                <c:pt idx="726">
                  <c:v>2687225.7238179087</c:v>
                </c:pt>
                <c:pt idx="727">
                  <c:v>2610373.182863222</c:v>
                </c:pt>
                <c:pt idx="728">
                  <c:v>2550964.0137129044</c:v>
                </c:pt>
                <c:pt idx="729">
                  <c:v>2479685.6123244306</c:v>
                </c:pt>
                <c:pt idx="730">
                  <c:v>2519850.1762574795</c:v>
                </c:pt>
                <c:pt idx="731">
                  <c:v>2612653.0845359666</c:v>
                </c:pt>
                <c:pt idx="732">
                  <c:v>2530909.3445815449</c:v>
                </c:pt>
                <c:pt idx="733">
                  <c:v>2452229.5620011431</c:v>
                </c:pt>
                <c:pt idx="734">
                  <c:v>2382411.5470922245</c:v>
                </c:pt>
                <c:pt idx="735">
                  <c:v>2332208.8050949769</c:v>
                </c:pt>
                <c:pt idx="736">
                  <c:v>2259966.6339348769</c:v>
                </c:pt>
                <c:pt idx="737">
                  <c:v>2190312.7869997933</c:v>
                </c:pt>
                <c:pt idx="738">
                  <c:v>2122171.2953892415</c:v>
                </c:pt>
                <c:pt idx="739">
                  <c:v>2065285.3805830516</c:v>
                </c:pt>
                <c:pt idx="740">
                  <c:v>2594913.8018613644</c:v>
                </c:pt>
                <c:pt idx="741">
                  <c:v>3083227.5978771681</c:v>
                </c:pt>
                <c:pt idx="742">
                  <c:v>3078339.4016875648</c:v>
                </c:pt>
                <c:pt idx="743">
                  <c:v>3024005.7747485857</c:v>
                </c:pt>
                <c:pt idx="744">
                  <c:v>2934261.481049431</c:v>
                </c:pt>
                <c:pt idx="745">
                  <c:v>2905829.0764131881</c:v>
                </c:pt>
                <c:pt idx="746">
                  <c:v>2818719.2411104897</c:v>
                </c:pt>
                <c:pt idx="747">
                  <c:v>2730242.4416591022</c:v>
                </c:pt>
                <c:pt idx="748">
                  <c:v>2647017.4522163249</c:v>
                </c:pt>
                <c:pt idx="749">
                  <c:v>2569255.9484403352</c:v>
                </c:pt>
                <c:pt idx="750">
                  <c:v>2518632.3773415131</c:v>
                </c:pt>
                <c:pt idx="751">
                  <c:v>2550935.9546385198</c:v>
                </c:pt>
                <c:pt idx="752">
                  <c:v>3119178.542375647</c:v>
                </c:pt>
                <c:pt idx="753">
                  <c:v>3043411.6009835456</c:v>
                </c:pt>
                <c:pt idx="754">
                  <c:v>2948712.0373792415</c:v>
                </c:pt>
                <c:pt idx="755">
                  <c:v>2861819.8623956158</c:v>
                </c:pt>
                <c:pt idx="756">
                  <c:v>2771978.2448922154</c:v>
                </c:pt>
                <c:pt idx="757">
                  <c:v>2713003.6322754072</c:v>
                </c:pt>
                <c:pt idx="758">
                  <c:v>2634882.4956393042</c:v>
                </c:pt>
                <c:pt idx="759">
                  <c:v>2552967.0741142309</c:v>
                </c:pt>
                <c:pt idx="760">
                  <c:v>2507481.3625193215</c:v>
                </c:pt>
                <c:pt idx="761">
                  <c:v>2431081.4681663862</c:v>
                </c:pt>
                <c:pt idx="762">
                  <c:v>2359397.3283204967</c:v>
                </c:pt>
                <c:pt idx="763">
                  <c:v>2296679.0569575457</c:v>
                </c:pt>
                <c:pt idx="764">
                  <c:v>2237635.6173257036</c:v>
                </c:pt>
                <c:pt idx="765">
                  <c:v>2170770.4663868775</c:v>
                </c:pt>
                <c:pt idx="766">
                  <c:v>2103801.5453637973</c:v>
                </c:pt>
                <c:pt idx="767">
                  <c:v>2038781.5592209159</c:v>
                </c:pt>
                <c:pt idx="768">
                  <c:v>1986327.1368153547</c:v>
                </c:pt>
                <c:pt idx="769">
                  <c:v>2290175.246304099</c:v>
                </c:pt>
                <c:pt idx="770">
                  <c:v>2222782.3214747501</c:v>
                </c:pt>
                <c:pt idx="771">
                  <c:v>2274408.3061022013</c:v>
                </c:pt>
                <c:pt idx="772">
                  <c:v>2207829.2285316312</c:v>
                </c:pt>
                <c:pt idx="773">
                  <c:v>2140724.9326456524</c:v>
                </c:pt>
                <c:pt idx="774">
                  <c:v>2075145.1364696862</c:v>
                </c:pt>
                <c:pt idx="775">
                  <c:v>2069420.1287012382</c:v>
                </c:pt>
                <c:pt idx="776">
                  <c:v>2031038.1274843845</c:v>
                </c:pt>
                <c:pt idx="777">
                  <c:v>1968246.3813987507</c:v>
                </c:pt>
                <c:pt idx="778">
                  <c:v>1963073.40139596</c:v>
                </c:pt>
                <c:pt idx="779">
                  <c:v>1907771.4263401965</c:v>
                </c:pt>
                <c:pt idx="780">
                  <c:v>1851107.2530830246</c:v>
                </c:pt>
                <c:pt idx="781">
                  <c:v>1793979.1105796786</c:v>
                </c:pt>
                <c:pt idx="782">
                  <c:v>1781948.5739166448</c:v>
                </c:pt>
                <c:pt idx="783">
                  <c:v>1859629.1232597812</c:v>
                </c:pt>
                <c:pt idx="784">
                  <c:v>1820337.7112522987</c:v>
                </c:pt>
                <c:pt idx="785">
                  <c:v>1796091.4897044457</c:v>
                </c:pt>
                <c:pt idx="786">
                  <c:v>1753419.6194799896</c:v>
                </c:pt>
                <c:pt idx="787">
                  <c:v>1711024.7591008423</c:v>
                </c:pt>
                <c:pt idx="788">
                  <c:v>1658321.6508997625</c:v>
                </c:pt>
                <c:pt idx="789">
                  <c:v>1607333.1344640236</c:v>
                </c:pt>
                <c:pt idx="790">
                  <c:v>1560761.0379543609</c:v>
                </c:pt>
                <c:pt idx="791">
                  <c:v>1576079.9274526448</c:v>
                </c:pt>
                <c:pt idx="792">
                  <c:v>1528809.3521257117</c:v>
                </c:pt>
                <c:pt idx="793">
                  <c:v>2260536.1602599374</c:v>
                </c:pt>
                <c:pt idx="794">
                  <c:v>2364286.1976242913</c:v>
                </c:pt>
                <c:pt idx="795">
                  <c:v>2308802.9470002879</c:v>
                </c:pt>
                <c:pt idx="796">
                  <c:v>2255090.3231078405</c:v>
                </c:pt>
                <c:pt idx="797">
                  <c:v>2184880.7965497505</c:v>
                </c:pt>
                <c:pt idx="798">
                  <c:v>2118320.5256579937</c:v>
                </c:pt>
                <c:pt idx="799">
                  <c:v>2062814.5659070895</c:v>
                </c:pt>
                <c:pt idx="800">
                  <c:v>2118454.6890884992</c:v>
                </c:pt>
                <c:pt idx="801">
                  <c:v>2052811.6950103894</c:v>
                </c:pt>
                <c:pt idx="802">
                  <c:v>2028951.569837213</c:v>
                </c:pt>
                <c:pt idx="803">
                  <c:v>2263825.8016750459</c:v>
                </c:pt>
                <c:pt idx="804">
                  <c:v>2783435.2154029775</c:v>
                </c:pt>
                <c:pt idx="805">
                  <c:v>2710275.2727487055</c:v>
                </c:pt>
                <c:pt idx="806">
                  <c:v>2761534.8800654365</c:v>
                </c:pt>
                <c:pt idx="807">
                  <c:v>2676449.180660604</c:v>
                </c:pt>
                <c:pt idx="808">
                  <c:v>2592823.4732114119</c:v>
                </c:pt>
                <c:pt idx="809">
                  <c:v>2536755.0599809182</c:v>
                </c:pt>
                <c:pt idx="810">
                  <c:v>2511595.5976847699</c:v>
                </c:pt>
                <c:pt idx="811">
                  <c:v>2677876.1146989982</c:v>
                </c:pt>
                <c:pt idx="812">
                  <c:v>2605937.919209016</c:v>
                </c:pt>
                <c:pt idx="813">
                  <c:v>2524797.7045346247</c:v>
                </c:pt>
                <c:pt idx="814">
                  <c:v>2476429.2295411867</c:v>
                </c:pt>
                <c:pt idx="815">
                  <c:v>2703807.7829661593</c:v>
                </c:pt>
                <c:pt idx="816">
                  <c:v>2740081.3280742732</c:v>
                </c:pt>
                <c:pt idx="817">
                  <c:v>2692985.2300494988</c:v>
                </c:pt>
                <c:pt idx="818">
                  <c:v>2609534.8638883652</c:v>
                </c:pt>
                <c:pt idx="819">
                  <c:v>2536247.6761741191</c:v>
                </c:pt>
                <c:pt idx="820">
                  <c:v>2457805.2678735247</c:v>
                </c:pt>
                <c:pt idx="821">
                  <c:v>2480755.6498606778</c:v>
                </c:pt>
                <c:pt idx="822">
                  <c:v>2403910.0713079134</c:v>
                </c:pt>
                <c:pt idx="823">
                  <c:v>2626423.2375521879</c:v>
                </c:pt>
                <c:pt idx="824">
                  <c:v>3218643.365574189</c:v>
                </c:pt>
                <c:pt idx="825">
                  <c:v>3240744.2258384619</c:v>
                </c:pt>
                <c:pt idx="826">
                  <c:v>3150742.7543279221</c:v>
                </c:pt>
                <c:pt idx="827">
                  <c:v>3612929.8513734168</c:v>
                </c:pt>
                <c:pt idx="828">
                  <c:v>3499995.3412174461</c:v>
                </c:pt>
                <c:pt idx="829">
                  <c:v>3435769.0043268832</c:v>
                </c:pt>
                <c:pt idx="830">
                  <c:v>3331222.3401895324</c:v>
                </c:pt>
                <c:pt idx="831">
                  <c:v>3228225.2668904318</c:v>
                </c:pt>
                <c:pt idx="832">
                  <c:v>3916759.2728562201</c:v>
                </c:pt>
                <c:pt idx="833">
                  <c:v>3847634.7425517379</c:v>
                </c:pt>
                <c:pt idx="834">
                  <c:v>3731466.3135976531</c:v>
                </c:pt>
                <c:pt idx="835">
                  <c:v>3630959.3753979048</c:v>
                </c:pt>
                <c:pt idx="836">
                  <c:v>3515138.2939486173</c:v>
                </c:pt>
                <c:pt idx="837">
                  <c:v>3417758.0195788047</c:v>
                </c:pt>
                <c:pt idx="838">
                  <c:v>3399660.9881605096</c:v>
                </c:pt>
                <c:pt idx="839">
                  <c:v>3291356.5816596402</c:v>
                </c:pt>
                <c:pt idx="840">
                  <c:v>3195356.9687614325</c:v>
                </c:pt>
                <c:pt idx="841">
                  <c:v>3109259.2237766711</c:v>
                </c:pt>
                <c:pt idx="842">
                  <c:v>3011153.1726570288</c:v>
                </c:pt>
                <c:pt idx="843">
                  <c:v>2963576.8084470234</c:v>
                </c:pt>
                <c:pt idx="844">
                  <c:v>2872263.5310109672</c:v>
                </c:pt>
                <c:pt idx="845">
                  <c:v>2789919.4762324314</c:v>
                </c:pt>
                <c:pt idx="846">
                  <c:v>2717636.2621037732</c:v>
                </c:pt>
                <c:pt idx="847">
                  <c:v>2673594.6149671604</c:v>
                </c:pt>
                <c:pt idx="848">
                  <c:v>2776012.6910097292</c:v>
                </c:pt>
                <c:pt idx="849">
                  <c:v>2691316.2349352976</c:v>
                </c:pt>
                <c:pt idx="850">
                  <c:v>2610760.8160128212</c:v>
                </c:pt>
                <c:pt idx="851">
                  <c:v>2742179.6120756618</c:v>
                </c:pt>
                <c:pt idx="852">
                  <c:v>3047227.0228591198</c:v>
                </c:pt>
                <c:pt idx="853">
                  <c:v>2950246.4404624132</c:v>
                </c:pt>
                <c:pt idx="854">
                  <c:v>2874096.0069394233</c:v>
                </c:pt>
                <c:pt idx="855">
                  <c:v>2821828.5027582711</c:v>
                </c:pt>
                <c:pt idx="856">
                  <c:v>2794791.6922237338</c:v>
                </c:pt>
                <c:pt idx="857">
                  <c:v>2783092.972997711</c:v>
                </c:pt>
                <c:pt idx="858">
                  <c:v>2811943.2444915539</c:v>
                </c:pt>
                <c:pt idx="859">
                  <c:v>2753250.7659497159</c:v>
                </c:pt>
                <c:pt idx="860">
                  <c:v>2666495.5780046368</c:v>
                </c:pt>
                <c:pt idx="861">
                  <c:v>2604778.3493959089</c:v>
                </c:pt>
                <c:pt idx="862">
                  <c:v>2534472.7001604587</c:v>
                </c:pt>
                <c:pt idx="863">
                  <c:v>2476594.2223487808</c:v>
                </c:pt>
                <c:pt idx="864">
                  <c:v>2881445.4521031962</c:v>
                </c:pt>
                <c:pt idx="865">
                  <c:v>2851798.7834660257</c:v>
                </c:pt>
                <c:pt idx="866">
                  <c:v>2818033.8654966704</c:v>
                </c:pt>
                <c:pt idx="867">
                  <c:v>2733646.416587716</c:v>
                </c:pt>
                <c:pt idx="868">
                  <c:v>2648182.8576537739</c:v>
                </c:pt>
                <c:pt idx="869">
                  <c:v>2566217.7769012223</c:v>
                </c:pt>
                <c:pt idx="870">
                  <c:v>2493574.5712859081</c:v>
                </c:pt>
                <c:pt idx="871">
                  <c:v>2415475.6416089647</c:v>
                </c:pt>
                <c:pt idx="872">
                  <c:v>2342913.5204219483</c:v>
                </c:pt>
                <c:pt idx="873">
                  <c:v>2273026.6003363966</c:v>
                </c:pt>
                <c:pt idx="874">
                  <c:v>2316718.5442110449</c:v>
                </c:pt>
                <c:pt idx="875">
                  <c:v>2248564.8762498684</c:v>
                </c:pt>
                <c:pt idx="876">
                  <c:v>2346571.3286553938</c:v>
                </c:pt>
                <c:pt idx="877">
                  <c:v>2275112.4820936648</c:v>
                </c:pt>
                <c:pt idx="878">
                  <c:v>2215205.3226367654</c:v>
                </c:pt>
                <c:pt idx="879">
                  <c:v>2151198.1253189631</c:v>
                </c:pt>
                <c:pt idx="880">
                  <c:v>3300446.8066387577</c:v>
                </c:pt>
                <c:pt idx="881">
                  <c:v>3662099.1698655388</c:v>
                </c:pt>
                <c:pt idx="882">
                  <c:v>3575883.8936492777</c:v>
                </c:pt>
                <c:pt idx="883">
                  <c:v>3482049.1313502975</c:v>
                </c:pt>
                <c:pt idx="884">
                  <c:v>3386356.9369413843</c:v>
                </c:pt>
                <c:pt idx="885">
                  <c:v>3332807.7257322762</c:v>
                </c:pt>
                <c:pt idx="886">
                  <c:v>3226638.4028352587</c:v>
                </c:pt>
                <c:pt idx="887">
                  <c:v>3128562.1381972637</c:v>
                </c:pt>
                <c:pt idx="888">
                  <c:v>3029527.0848452044</c:v>
                </c:pt>
                <c:pt idx="889">
                  <c:v>3025021.0220620744</c:v>
                </c:pt>
                <c:pt idx="890">
                  <c:v>2929480.1183363693</c:v>
                </c:pt>
                <c:pt idx="891">
                  <c:v>2850567.2898496194</c:v>
                </c:pt>
                <c:pt idx="892">
                  <c:v>2763021.0426109983</c:v>
                </c:pt>
                <c:pt idx="893">
                  <c:v>2678608.116204367</c:v>
                </c:pt>
                <c:pt idx="894">
                  <c:v>2671488.8188899411</c:v>
                </c:pt>
                <c:pt idx="895">
                  <c:v>2589389.2377692806</c:v>
                </c:pt>
                <c:pt idx="896">
                  <c:v>2956772.272711779</c:v>
                </c:pt>
                <c:pt idx="897">
                  <c:v>3163994.9089625562</c:v>
                </c:pt>
                <c:pt idx="898">
                  <c:v>3070086.4036313491</c:v>
                </c:pt>
                <c:pt idx="899">
                  <c:v>2972710.585264409</c:v>
                </c:pt>
                <c:pt idx="900">
                  <c:v>2877834.6320830905</c:v>
                </c:pt>
                <c:pt idx="901">
                  <c:v>2787683.1372039509</c:v>
                </c:pt>
                <c:pt idx="902">
                  <c:v>2699284.9871538868</c:v>
                </c:pt>
                <c:pt idx="903">
                  <c:v>2614269.9717835803</c:v>
                </c:pt>
                <c:pt idx="904">
                  <c:v>2534890.6184893618</c:v>
                </c:pt>
                <c:pt idx="905">
                  <c:v>2474306.0089956406</c:v>
                </c:pt>
                <c:pt idx="906">
                  <c:v>2481554.4758407767</c:v>
                </c:pt>
                <c:pt idx="907">
                  <c:v>2508318.5557838888</c:v>
                </c:pt>
                <c:pt idx="908">
                  <c:v>2434928.4158657431</c:v>
                </c:pt>
                <c:pt idx="909">
                  <c:v>2375236.6139443624</c:v>
                </c:pt>
                <c:pt idx="910">
                  <c:v>2318774.7347028251</c:v>
                </c:pt>
                <c:pt idx="911">
                  <c:v>2341831.1077121003</c:v>
                </c:pt>
                <c:pt idx="912">
                  <c:v>2286014.6765950322</c:v>
                </c:pt>
                <c:pt idx="913">
                  <c:v>2236437.795750848</c:v>
                </c:pt>
                <c:pt idx="914">
                  <c:v>2211862.8248646744</c:v>
                </c:pt>
                <c:pt idx="915">
                  <c:v>2266978.516020325</c:v>
                </c:pt>
                <c:pt idx="916">
                  <c:v>2310709.6453764969</c:v>
                </c:pt>
                <c:pt idx="917">
                  <c:v>2249816.4921078864</c:v>
                </c:pt>
                <c:pt idx="918">
                  <c:v>2190316.4187451717</c:v>
                </c:pt>
                <c:pt idx="919">
                  <c:v>2128199.7691533002</c:v>
                </c:pt>
                <c:pt idx="920">
                  <c:v>2147453.704752286</c:v>
                </c:pt>
                <c:pt idx="921">
                  <c:v>2096220.2099664686</c:v>
                </c:pt>
                <c:pt idx="922">
                  <c:v>2044931.9300361117</c:v>
                </c:pt>
                <c:pt idx="923">
                  <c:v>1989299.6455385785</c:v>
                </c:pt>
                <c:pt idx="924">
                  <c:v>1966986.4170467767</c:v>
                </c:pt>
                <c:pt idx="925">
                  <c:v>1906427.1587823268</c:v>
                </c:pt>
                <c:pt idx="926">
                  <c:v>2114678.7695675129</c:v>
                </c:pt>
                <c:pt idx="927">
                  <c:v>2273604.4698225548</c:v>
                </c:pt>
                <c:pt idx="928">
                  <c:v>2305619.0705494704</c:v>
                </c:pt>
                <c:pt idx="929">
                  <c:v>2605718.163945924</c:v>
                </c:pt>
                <c:pt idx="930">
                  <c:v>3009611.1763286879</c:v>
                </c:pt>
                <c:pt idx="931">
                  <c:v>3231466.502041115</c:v>
                </c:pt>
                <c:pt idx="932">
                  <c:v>3131181.3745964896</c:v>
                </c:pt>
                <c:pt idx="933">
                  <c:v>3035305.7681298004</c:v>
                </c:pt>
                <c:pt idx="934">
                  <c:v>2941384.9379132995</c:v>
                </c:pt>
                <c:pt idx="935">
                  <c:v>2851621.2864943841</c:v>
                </c:pt>
                <c:pt idx="936">
                  <c:v>2773926.0947664641</c:v>
                </c:pt>
                <c:pt idx="937">
                  <c:v>2687427.9630182232</c:v>
                </c:pt>
                <c:pt idx="938">
                  <c:v>2603252.2800861336</c:v>
                </c:pt>
                <c:pt idx="939">
                  <c:v>2534986.4115883606</c:v>
                </c:pt>
                <c:pt idx="940">
                  <c:v>2455959.1781688738</c:v>
                </c:pt>
                <c:pt idx="941">
                  <c:v>2379802.8496509013</c:v>
                </c:pt>
                <c:pt idx="942">
                  <c:v>2333683.5030436125</c:v>
                </c:pt>
                <c:pt idx="943">
                  <c:v>2272377.6570263207</c:v>
                </c:pt>
                <c:pt idx="944">
                  <c:v>2364376.3028571904</c:v>
                </c:pt>
                <c:pt idx="945">
                  <c:v>2408620.5206749621</c:v>
                </c:pt>
                <c:pt idx="946">
                  <c:v>2363988.1588847986</c:v>
                </c:pt>
                <c:pt idx="947">
                  <c:v>2407678.5242896955</c:v>
                </c:pt>
                <c:pt idx="948">
                  <c:v>2441762.5063683926</c:v>
                </c:pt>
                <c:pt idx="949">
                  <c:v>2482558.8741665799</c:v>
                </c:pt>
                <c:pt idx="950">
                  <c:v>2406929.6713133147</c:v>
                </c:pt>
                <c:pt idx="951">
                  <c:v>2501208.9701054031</c:v>
                </c:pt>
                <c:pt idx="952">
                  <c:v>2815537.7968307706</c:v>
                </c:pt>
                <c:pt idx="953">
                  <c:v>3134497.2503170748</c:v>
                </c:pt>
                <c:pt idx="954">
                  <c:v>3135578.2040333361</c:v>
                </c:pt>
                <c:pt idx="955">
                  <c:v>3051232.7682402977</c:v>
                </c:pt>
                <c:pt idx="956">
                  <c:v>2976111.8649794934</c:v>
                </c:pt>
                <c:pt idx="957">
                  <c:v>2882025.8233542838</c:v>
                </c:pt>
                <c:pt idx="958">
                  <c:v>2889185.9668474095</c:v>
                </c:pt>
                <c:pt idx="959">
                  <c:v>2884660.4745562472</c:v>
                </c:pt>
                <c:pt idx="960">
                  <c:v>2866830.5247095968</c:v>
                </c:pt>
                <c:pt idx="961">
                  <c:v>2776392.7597925649</c:v>
                </c:pt>
                <c:pt idx="962">
                  <c:v>2944131.9099600245</c:v>
                </c:pt>
                <c:pt idx="963">
                  <c:v>3145754.077500789</c:v>
                </c:pt>
                <c:pt idx="964">
                  <c:v>3354002.2736866609</c:v>
                </c:pt>
                <c:pt idx="965">
                  <c:v>3492793.7257507937</c:v>
                </c:pt>
                <c:pt idx="966">
                  <c:v>3394295.9186499049</c:v>
                </c:pt>
                <c:pt idx="967">
                  <c:v>3700631.326470335</c:v>
                </c:pt>
                <c:pt idx="968">
                  <c:v>3591682.7651727013</c:v>
                </c:pt>
                <c:pt idx="969">
                  <c:v>3844670.0745047471</c:v>
                </c:pt>
                <c:pt idx="970">
                  <c:v>3723300.9763877005</c:v>
                </c:pt>
                <c:pt idx="971">
                  <c:v>3706069.2719198018</c:v>
                </c:pt>
                <c:pt idx="972">
                  <c:v>3914079.9012247934</c:v>
                </c:pt>
                <c:pt idx="973">
                  <c:v>4216290.2274063034</c:v>
                </c:pt>
                <c:pt idx="974">
                  <c:v>4531231.5859667547</c:v>
                </c:pt>
                <c:pt idx="975">
                  <c:v>4628434.7903571529</c:v>
                </c:pt>
                <c:pt idx="976">
                  <c:v>4567941.7101280149</c:v>
                </c:pt>
                <c:pt idx="977">
                  <c:v>4419989.0752417743</c:v>
                </c:pt>
                <c:pt idx="978">
                  <c:v>4288418.6729910169</c:v>
                </c:pt>
                <c:pt idx="979">
                  <c:v>4698978.0309509262</c:v>
                </c:pt>
                <c:pt idx="980">
                  <c:v>4907601.9186491454</c:v>
                </c:pt>
                <c:pt idx="981">
                  <c:v>5190748.5538153006</c:v>
                </c:pt>
                <c:pt idx="982">
                  <c:v>5151865.4765049629</c:v>
                </c:pt>
                <c:pt idx="983">
                  <c:v>4985233.1650932925</c:v>
                </c:pt>
                <c:pt idx="984">
                  <c:v>5366947.4310133494</c:v>
                </c:pt>
                <c:pt idx="985">
                  <c:v>5415000.1205895375</c:v>
                </c:pt>
                <c:pt idx="986">
                  <c:v>5447590.98670677</c:v>
                </c:pt>
                <c:pt idx="987">
                  <c:v>5891312.0333453324</c:v>
                </c:pt>
                <c:pt idx="988">
                  <c:v>6171765.5888581648</c:v>
                </c:pt>
                <c:pt idx="989">
                  <c:v>6073391.745755001</c:v>
                </c:pt>
                <c:pt idx="990">
                  <c:v>5902236.5554271769</c:v>
                </c:pt>
                <c:pt idx="991">
                  <c:v>5868766.8296684343</c:v>
                </c:pt>
                <c:pt idx="992">
                  <c:v>6249945.8092837622</c:v>
                </c:pt>
                <c:pt idx="993">
                  <c:v>6085764.4724209169</c:v>
                </c:pt>
                <c:pt idx="994">
                  <c:v>5956863.1924228501</c:v>
                </c:pt>
                <c:pt idx="995">
                  <c:v>5840715.118734695</c:v>
                </c:pt>
                <c:pt idx="996">
                  <c:v>5724604.7022501789</c:v>
                </c:pt>
                <c:pt idx="997">
                  <c:v>5539822.7804788649</c:v>
                </c:pt>
                <c:pt idx="998">
                  <c:v>5534096.3027755832</c:v>
                </c:pt>
                <c:pt idx="999">
                  <c:v>5354713.1276754513</c:v>
                </c:pt>
                <c:pt idx="1000">
                  <c:v>5661220.465207357</c:v>
                </c:pt>
                <c:pt idx="1001">
                  <c:v>5665981.6759743318</c:v>
                </c:pt>
                <c:pt idx="1002">
                  <c:v>6015224.3962217839</c:v>
                </c:pt>
                <c:pt idx="1003">
                  <c:v>5819051.2315581674</c:v>
                </c:pt>
                <c:pt idx="1004">
                  <c:v>5639951.3625082755</c:v>
                </c:pt>
                <c:pt idx="1005">
                  <c:v>5628316.5060506025</c:v>
                </c:pt>
                <c:pt idx="1006">
                  <c:v>5555663.2669722959</c:v>
                </c:pt>
                <c:pt idx="1007">
                  <c:v>5450583.7629414201</c:v>
                </c:pt>
                <c:pt idx="1008">
                  <c:v>5479816.3857915625</c:v>
                </c:pt>
                <c:pt idx="1009">
                  <c:v>5537897.5761869932</c:v>
                </c:pt>
                <c:pt idx="1010">
                  <c:v>5476729.4470766252</c:v>
                </c:pt>
                <c:pt idx="1011">
                  <c:v>5469101.1593413157</c:v>
                </c:pt>
                <c:pt idx="1012">
                  <c:v>5292412.3122211443</c:v>
                </c:pt>
                <c:pt idx="1013">
                  <c:v>5150475.881155475</c:v>
                </c:pt>
                <c:pt idx="1014">
                  <c:v>5198587.8480409607</c:v>
                </c:pt>
                <c:pt idx="1015">
                  <c:v>5442411.2555054277</c:v>
                </c:pt>
                <c:pt idx="1016">
                  <c:v>5471759.9918563804</c:v>
                </c:pt>
                <c:pt idx="1017">
                  <c:v>5327188.1788553782</c:v>
                </c:pt>
                <c:pt idx="1018">
                  <c:v>5172956.4082973711</c:v>
                </c:pt>
                <c:pt idx="1019">
                  <c:v>5008785.9402438356</c:v>
                </c:pt>
                <c:pt idx="1020">
                  <c:v>4976403.6305402815</c:v>
                </c:pt>
                <c:pt idx="1021">
                  <c:v>4844391.542994055</c:v>
                </c:pt>
                <c:pt idx="1022">
                  <c:v>4688901.884611153</c:v>
                </c:pt>
                <c:pt idx="1023">
                  <c:v>4655721.401770086</c:v>
                </c:pt>
                <c:pt idx="1024">
                  <c:v>4510499.4047056688</c:v>
                </c:pt>
                <c:pt idx="1025">
                  <c:v>4398742.6126807602</c:v>
                </c:pt>
                <c:pt idx="1026">
                  <c:v>4495438.5999093689</c:v>
                </c:pt>
                <c:pt idx="1027">
                  <c:v>4605213.747129214</c:v>
                </c:pt>
                <c:pt idx="1028">
                  <c:v>4637451.1752722748</c:v>
                </c:pt>
                <c:pt idx="1029">
                  <c:v>4574272.6995025435</c:v>
                </c:pt>
                <c:pt idx="1030">
                  <c:v>4593792.3699013423</c:v>
                </c:pt>
                <c:pt idx="1031">
                  <c:v>4452345.6973510273</c:v>
                </c:pt>
                <c:pt idx="1032">
                  <c:v>4314829.7249754006</c:v>
                </c:pt>
                <c:pt idx="1033">
                  <c:v>4181751.0157969138</c:v>
                </c:pt>
                <c:pt idx="1034">
                  <c:v>4113136.5734258224</c:v>
                </c:pt>
                <c:pt idx="1035">
                  <c:v>5378487.2608083189</c:v>
                </c:pt>
                <c:pt idx="1036">
                  <c:v>5353888.1908172611</c:v>
                </c:pt>
                <c:pt idx="1037">
                  <c:v>5421561.0694914088</c:v>
                </c:pt>
                <c:pt idx="1038">
                  <c:v>5509733.0611510444</c:v>
                </c:pt>
                <c:pt idx="1039">
                  <c:v>5411585.8272147793</c:v>
                </c:pt>
                <c:pt idx="1040">
                  <c:v>5425847.0083146933</c:v>
                </c:pt>
                <c:pt idx="1041">
                  <c:v>5343058.6631876985</c:v>
                </c:pt>
                <c:pt idx="1042">
                  <c:v>5212747.4680115189</c:v>
                </c:pt>
                <c:pt idx="1043">
                  <c:v>5096703.399081178</c:v>
                </c:pt>
                <c:pt idx="1044">
                  <c:v>5075539.9863040894</c:v>
                </c:pt>
                <c:pt idx="1045">
                  <c:v>4979120.1712271292</c:v>
                </c:pt>
                <c:pt idx="1046">
                  <c:v>4827279.594375411</c:v>
                </c:pt>
                <c:pt idx="1047">
                  <c:v>4929140.2813111935</c:v>
                </c:pt>
                <c:pt idx="1048">
                  <c:v>4942376.4706602152</c:v>
                </c:pt>
                <c:pt idx="1049">
                  <c:v>4833321.8060711045</c:v>
                </c:pt>
                <c:pt idx="1050">
                  <c:v>4792146.2142496677</c:v>
                </c:pt>
                <c:pt idx="1051">
                  <c:v>4936079.4032139303</c:v>
                </c:pt>
                <c:pt idx="1052">
                  <c:v>5185120.5417245524</c:v>
                </c:pt>
                <c:pt idx="1053">
                  <c:v>5428225.5821187282</c:v>
                </c:pt>
                <c:pt idx="1054">
                  <c:v>5763537.3851070916</c:v>
                </c:pt>
                <c:pt idx="1055">
                  <c:v>6142653.1487256149</c:v>
                </c:pt>
                <c:pt idx="1056">
                  <c:v>5944002.1756858109</c:v>
                </c:pt>
                <c:pt idx="1057">
                  <c:v>5773474.3901264099</c:v>
                </c:pt>
                <c:pt idx="1058">
                  <c:v>6316278.9797221273</c:v>
                </c:pt>
                <c:pt idx="1059">
                  <c:v>6590932.2624100586</c:v>
                </c:pt>
                <c:pt idx="1060">
                  <c:v>7063665.3362270342</c:v>
                </c:pt>
                <c:pt idx="1061">
                  <c:v>7498663.1858448405</c:v>
                </c:pt>
                <c:pt idx="1062">
                  <c:v>7969606.1545622107</c:v>
                </c:pt>
                <c:pt idx="1063">
                  <c:v>7901040.6273400914</c:v>
                </c:pt>
                <c:pt idx="1064">
                  <c:v>8307161.0438668709</c:v>
                </c:pt>
                <c:pt idx="1065">
                  <c:v>8822786.8607236873</c:v>
                </c:pt>
                <c:pt idx="1066">
                  <c:v>9232974.5700379517</c:v>
                </c:pt>
                <c:pt idx="1067">
                  <c:v>9487440.1330589987</c:v>
                </c:pt>
                <c:pt idx="1068">
                  <c:v>9168880.6254434995</c:v>
                </c:pt>
                <c:pt idx="1069">
                  <c:v>8904722.3072740678</c:v>
                </c:pt>
                <c:pt idx="1070">
                  <c:v>8638707.61698718</c:v>
                </c:pt>
                <c:pt idx="1071">
                  <c:v>8496977.1387945302</c:v>
                </c:pt>
                <c:pt idx="1072">
                  <c:v>8355346.1064725453</c:v>
                </c:pt>
                <c:pt idx="1073">
                  <c:v>8136186.7357559716</c:v>
                </c:pt>
                <c:pt idx="1074">
                  <c:v>8677918.3714326788</c:v>
                </c:pt>
                <c:pt idx="1075">
                  <c:v>8751890.4395494796</c:v>
                </c:pt>
                <c:pt idx="1076">
                  <c:v>8468598.3769479673</c:v>
                </c:pt>
                <c:pt idx="1077">
                  <c:v>8588792.2687882483</c:v>
                </c:pt>
                <c:pt idx="1078">
                  <c:v>8316186.4757210817</c:v>
                </c:pt>
                <c:pt idx="1079">
                  <c:v>8574635.2225142494</c:v>
                </c:pt>
                <c:pt idx="1080">
                  <c:v>8410613.8488732707</c:v>
                </c:pt>
                <c:pt idx="1081">
                  <c:v>8363828.7588934395</c:v>
                </c:pt>
                <c:pt idx="1082">
                  <c:v>8904839.0451376792</c:v>
                </c:pt>
                <c:pt idx="1083">
                  <c:v>9392462.2181581222</c:v>
                </c:pt>
                <c:pt idx="1084">
                  <c:v>9619649.9146254901</c:v>
                </c:pt>
                <c:pt idx="1085">
                  <c:v>9876779.7436340824</c:v>
                </c:pt>
                <c:pt idx="1086">
                  <c:v>9710526.6583995912</c:v>
                </c:pt>
                <c:pt idx="1087">
                  <c:v>9426050.1708058827</c:v>
                </c:pt>
                <c:pt idx="1088">
                  <c:v>9396115.8727118969</c:v>
                </c:pt>
                <c:pt idx="1089">
                  <c:v>9272859.0244937371</c:v>
                </c:pt>
                <c:pt idx="1090">
                  <c:v>9474401.8537342362</c:v>
                </c:pt>
                <c:pt idx="1091">
                  <c:v>9182590.7149810866</c:v>
                </c:pt>
                <c:pt idx="1092">
                  <c:v>9414881.4313686118</c:v>
                </c:pt>
                <c:pt idx="1093">
                  <c:v>9482574.6343952324</c:v>
                </c:pt>
                <c:pt idx="1094">
                  <c:v>9242463.1393838134</c:v>
                </c:pt>
                <c:pt idx="1095">
                  <c:v>8937496.7082117181</c:v>
                </c:pt>
                <c:pt idx="1096">
                  <c:v>8788305.4979401547</c:v>
                </c:pt>
                <c:pt idx="1097">
                  <c:v>8533317.709715765</c:v>
                </c:pt>
                <c:pt idx="1098">
                  <c:v>8436472.5333932042</c:v>
                </c:pt>
                <c:pt idx="1099">
                  <c:v>8443835.3086997215</c:v>
                </c:pt>
                <c:pt idx="1100">
                  <c:v>8293744.0758340191</c:v>
                </c:pt>
                <c:pt idx="1101">
                  <c:v>8116476.5970800435</c:v>
                </c:pt>
                <c:pt idx="1102">
                  <c:v>7885387.619152694</c:v>
                </c:pt>
                <c:pt idx="1103">
                  <c:v>7627052.3469570791</c:v>
                </c:pt>
                <c:pt idx="1104">
                  <c:v>7773676.4761256017</c:v>
                </c:pt>
                <c:pt idx="1105">
                  <c:v>7923836.2096738387</c:v>
                </c:pt>
                <c:pt idx="1106">
                  <c:v>9188773.1538421456</c:v>
                </c:pt>
                <c:pt idx="1107">
                  <c:v>9006906.4806602355</c:v>
                </c:pt>
                <c:pt idx="1108">
                  <c:v>9268230.7687470708</c:v>
                </c:pt>
                <c:pt idx="1109">
                  <c:v>9007298.2377404217</c:v>
                </c:pt>
                <c:pt idx="1110">
                  <c:v>8700401.8732587006</c:v>
                </c:pt>
                <c:pt idx="1111">
                  <c:v>9030806.5999505501</c:v>
                </c:pt>
                <c:pt idx="1112">
                  <c:v>9234692.5498865601</c:v>
                </c:pt>
                <c:pt idx="1113">
                  <c:v>9260400.4732634127</c:v>
                </c:pt>
                <c:pt idx="1114">
                  <c:v>9271019.6124536246</c:v>
                </c:pt>
                <c:pt idx="1115">
                  <c:v>9161716.9465465937</c:v>
                </c:pt>
                <c:pt idx="1116">
                  <c:v>9065398.3240679987</c:v>
                </c:pt>
                <c:pt idx="1117">
                  <c:v>8964591.7775312103</c:v>
                </c:pt>
                <c:pt idx="1118">
                  <c:v>8704978.8621687852</c:v>
                </c:pt>
                <c:pt idx="1119">
                  <c:v>8450231.0067921821</c:v>
                </c:pt>
                <c:pt idx="1120">
                  <c:v>8183132.0585603183</c:v>
                </c:pt>
                <c:pt idx="1121">
                  <c:v>7912674.1476775045</c:v>
                </c:pt>
                <c:pt idx="1122">
                  <c:v>7656146.1918264152</c:v>
                </c:pt>
                <c:pt idx="1123">
                  <c:v>7412983.5246103834</c:v>
                </c:pt>
                <c:pt idx="1124">
                  <c:v>7193520.0878440868</c:v>
                </c:pt>
                <c:pt idx="1125">
                  <c:v>6962808.0088492474</c:v>
                </c:pt>
                <c:pt idx="1126">
                  <c:v>6737347.1199708851</c:v>
                </c:pt>
                <c:pt idx="1127">
                  <c:v>6524781.264772933</c:v>
                </c:pt>
                <c:pt idx="1128">
                  <c:v>6321572.0553408796</c:v>
                </c:pt>
                <c:pt idx="1129">
                  <c:v>8041782.5556961074</c:v>
                </c:pt>
                <c:pt idx="1130">
                  <c:v>7823095.7329327706</c:v>
                </c:pt>
                <c:pt idx="1131">
                  <c:v>7999987.832968967</c:v>
                </c:pt>
                <c:pt idx="1132">
                  <c:v>7775146.1084187692</c:v>
                </c:pt>
                <c:pt idx="1133">
                  <c:v>7526362.4875039542</c:v>
                </c:pt>
                <c:pt idx="1134">
                  <c:v>7278749.5141457263</c:v>
                </c:pt>
                <c:pt idx="1135">
                  <c:v>7113719.4346668059</c:v>
                </c:pt>
                <c:pt idx="1136">
                  <c:v>6882157.3939646678</c:v>
                </c:pt>
                <c:pt idx="1137">
                  <c:v>7348962.4908050634</c:v>
                </c:pt>
                <c:pt idx="1138">
                  <c:v>7179613.0112561779</c:v>
                </c:pt>
                <c:pt idx="1139">
                  <c:v>6965529.575689408</c:v>
                </c:pt>
                <c:pt idx="1140">
                  <c:v>6752606.010879064</c:v>
                </c:pt>
                <c:pt idx="1141">
                  <c:v>6534680.157651173</c:v>
                </c:pt>
                <c:pt idx="1142">
                  <c:v>6392999.4687472908</c:v>
                </c:pt>
                <c:pt idx="1143">
                  <c:v>6221640.1786877224</c:v>
                </c:pt>
                <c:pt idx="1144">
                  <c:v>6084381.5198032027</c:v>
                </c:pt>
                <c:pt idx="1145">
                  <c:v>6091047.2219788786</c:v>
                </c:pt>
                <c:pt idx="1146">
                  <c:v>6227628.2660758439</c:v>
                </c:pt>
                <c:pt idx="1147">
                  <c:v>6519268.2037091628</c:v>
                </c:pt>
                <c:pt idx="1148">
                  <c:v>6733617.8190764263</c:v>
                </c:pt>
                <c:pt idx="1149">
                  <c:v>6517752.099516049</c:v>
                </c:pt>
                <c:pt idx="1150">
                  <c:v>6365119.744806149</c:v>
                </c:pt>
                <c:pt idx="1151">
                  <c:v>6531219.3073571632</c:v>
                </c:pt>
                <c:pt idx="1152">
                  <c:v>6324681.9398605414</c:v>
                </c:pt>
                <c:pt idx="1153">
                  <c:v>6123050.6867963448</c:v>
                </c:pt>
                <c:pt idx="1154">
                  <c:v>6387166.8491082191</c:v>
                </c:pt>
                <c:pt idx="1155">
                  <c:v>6435881.2030215105</c:v>
                </c:pt>
                <c:pt idx="1156">
                  <c:v>6555267.2372110998</c:v>
                </c:pt>
                <c:pt idx="1157">
                  <c:v>6434721.6149110841</c:v>
                </c:pt>
                <c:pt idx="1158">
                  <c:v>6526689.3843715126</c:v>
                </c:pt>
                <c:pt idx="1159">
                  <c:v>6496814.9812989952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C23-4C04-A1DC-CFDD80673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751888"/>
        <c:axId val="194761456"/>
      </c:lineChart>
      <c:catAx>
        <c:axId val="205441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422176"/>
        <c:crosses val="autoZero"/>
        <c:auto val="1"/>
        <c:lblAlgn val="ctr"/>
        <c:lblOffset val="100"/>
        <c:tickLblSkip val="150"/>
        <c:noMultiLvlLbl val="0"/>
      </c:catAx>
      <c:valAx>
        <c:axId val="205442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416768"/>
        <c:crosses val="autoZero"/>
        <c:crossBetween val="between"/>
        <c:majorUnit val="1000000"/>
      </c:valAx>
      <c:valAx>
        <c:axId val="194761456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51888"/>
        <c:crosses val="max"/>
        <c:crossBetween val="between"/>
      </c:valAx>
      <c:catAx>
        <c:axId val="194751888"/>
        <c:scaling>
          <c:orientation val="minMax"/>
        </c:scaling>
        <c:delete val="1"/>
        <c:axPos val="b"/>
        <c:majorTickMark val="out"/>
        <c:minorTickMark val="none"/>
        <c:tickLblPos val="nextTo"/>
        <c:crossAx val="1947614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Backtesting02!$B$2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tx1"/>
              </a:solidFill>
              <a:prstDash val="dash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tx1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1-CD15-4BE4-B874-347AEB30C00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tx1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3-CD15-4BE4-B874-347AEB30C00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tx1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5-CD15-4BE4-B874-347AEB30C0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tx1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CD15-4BE4-B874-347AEB30C00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tx1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CD15-4BE4-B874-347AEB30C00E}"/>
              </c:ext>
            </c:extLst>
          </c:dPt>
          <c:cat>
            <c:numRef>
              <c:f>Backtesting02!$A$3:$A$13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Backtesting02!$B$3:$B$13</c:f>
              <c:numCache>
                <c:formatCode>0.00%</c:formatCode>
                <c:ptCount val="11"/>
                <c:pt idx="0">
                  <c:v>8.1058516162181432E-2</c:v>
                </c:pt>
                <c:pt idx="1">
                  <c:v>0.20469322263177131</c:v>
                </c:pt>
                <c:pt idx="2">
                  <c:v>0.25741723452177301</c:v>
                </c:pt>
                <c:pt idx="3">
                  <c:v>0.21494772444915725</c:v>
                </c:pt>
                <c:pt idx="4">
                  <c:v>0.134070929138742</c:v>
                </c:pt>
                <c:pt idx="5">
                  <c:v>6.6629189026526342E-2</c:v>
                </c:pt>
                <c:pt idx="6">
                  <c:v>2.7481736214644718E-2</c:v>
                </c:pt>
                <c:pt idx="7">
                  <c:v>9.6761091433958391E-3</c:v>
                </c:pt>
                <c:pt idx="8">
                  <c:v>2.9688062144509896E-3</c:v>
                </c:pt>
                <c:pt idx="9">
                  <c:v>8.0634242861631978E-4</c:v>
                </c:pt>
                <c:pt idx="10">
                  <c:v>1.9629143969346769E-4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D15-4BE4-B874-347AEB30C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749428464"/>
        <c:axId val="749435120"/>
      </c:barChart>
      <c:catAx>
        <c:axId val="74942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435120"/>
        <c:crosses val="autoZero"/>
        <c:auto val="1"/>
        <c:lblAlgn val="ctr"/>
        <c:lblOffset val="100"/>
        <c:noMultiLvlLbl val="0"/>
      </c:catAx>
      <c:valAx>
        <c:axId val="74943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42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MonteCarlo01!$L$15:$L$1014</c:f>
              <c:numCache>
                <c:formatCode>0.000</c:formatCode>
                <c:ptCount val="1000"/>
                <c:pt idx="0">
                  <c:v>1.0958229463203541E-2</c:v>
                </c:pt>
                <c:pt idx="1">
                  <c:v>-1.3055376420931342E-2</c:v>
                </c:pt>
                <c:pt idx="2">
                  <c:v>-6.5048765530805429E-3</c:v>
                </c:pt>
                <c:pt idx="3">
                  <c:v>-1.1142159195169445E-2</c:v>
                </c:pt>
                <c:pt idx="4">
                  <c:v>2.4397230367228469E-2</c:v>
                </c:pt>
                <c:pt idx="5">
                  <c:v>-3.4523506674021195E-2</c:v>
                </c:pt>
                <c:pt idx="6">
                  <c:v>-2.7418065515818522E-2</c:v>
                </c:pt>
                <c:pt idx="7">
                  <c:v>7.7563415353196132E-3</c:v>
                </c:pt>
                <c:pt idx="8">
                  <c:v>-1.0089440342521105E-2</c:v>
                </c:pt>
                <c:pt idx="9">
                  <c:v>-1.2274067015928671E-2</c:v>
                </c:pt>
                <c:pt idx="10">
                  <c:v>3.8208204927297845E-2</c:v>
                </c:pt>
                <c:pt idx="11">
                  <c:v>2.2311234407653084E-2</c:v>
                </c:pt>
                <c:pt idx="12">
                  <c:v>2.2595169482474361E-2</c:v>
                </c:pt>
                <c:pt idx="13">
                  <c:v>-5.3256044496354932E-2</c:v>
                </c:pt>
                <c:pt idx="14">
                  <c:v>-4.142142465035116E-3</c:v>
                </c:pt>
                <c:pt idx="15">
                  <c:v>-2.5773077916812773E-2</c:v>
                </c:pt>
                <c:pt idx="16">
                  <c:v>2.1862177452651899E-2</c:v>
                </c:pt>
                <c:pt idx="17">
                  <c:v>1.1195759573942789E-2</c:v>
                </c:pt>
                <c:pt idx="18">
                  <c:v>-4.2997433490441057E-2</c:v>
                </c:pt>
                <c:pt idx="19">
                  <c:v>-2.9551221346385641E-2</c:v>
                </c:pt>
                <c:pt idx="20">
                  <c:v>-5.8174186802428737E-3</c:v>
                </c:pt>
                <c:pt idx="21">
                  <c:v>-1.0648591544988556E-3</c:v>
                </c:pt>
                <c:pt idx="22">
                  <c:v>5.9213634547130148E-2</c:v>
                </c:pt>
                <c:pt idx="23">
                  <c:v>8.4526745065277142E-3</c:v>
                </c:pt>
                <c:pt idx="24">
                  <c:v>-1.455255893780405E-2</c:v>
                </c:pt>
                <c:pt idx="25">
                  <c:v>-1.2009732151915156E-2</c:v>
                </c:pt>
                <c:pt idx="26">
                  <c:v>-1.5961861707412463E-2</c:v>
                </c:pt>
                <c:pt idx="27">
                  <c:v>-4.8337218891181602E-3</c:v>
                </c:pt>
                <c:pt idx="28">
                  <c:v>-1.652162246653667E-2</c:v>
                </c:pt>
                <c:pt idx="29">
                  <c:v>3.3432541062433027E-2</c:v>
                </c:pt>
                <c:pt idx="30">
                  <c:v>-5.1212238704355893E-3</c:v>
                </c:pt>
                <c:pt idx="31">
                  <c:v>3.2524611410782972E-2</c:v>
                </c:pt>
                <c:pt idx="32">
                  <c:v>5.2862681377785449E-3</c:v>
                </c:pt>
                <c:pt idx="33">
                  <c:v>-2.398526050051877E-2</c:v>
                </c:pt>
                <c:pt idx="34">
                  <c:v>6.2356066636649896E-3</c:v>
                </c:pt>
                <c:pt idx="35">
                  <c:v>-3.6005135053782836E-3</c:v>
                </c:pt>
                <c:pt idx="36">
                  <c:v>-3.6232328062431214E-2</c:v>
                </c:pt>
                <c:pt idx="37">
                  <c:v>3.3811555223874815E-2</c:v>
                </c:pt>
                <c:pt idx="38">
                  <c:v>8.2857717553434639E-3</c:v>
                </c:pt>
                <c:pt idx="39">
                  <c:v>-2.5010494098859633E-2</c:v>
                </c:pt>
                <c:pt idx="40">
                  <c:v>-2.3801186074837322E-2</c:v>
                </c:pt>
                <c:pt idx="41">
                  <c:v>-2.0233583283623881E-2</c:v>
                </c:pt>
                <c:pt idx="42">
                  <c:v>-1.5647123729331747E-2</c:v>
                </c:pt>
                <c:pt idx="43">
                  <c:v>-5.3185672362552297E-2</c:v>
                </c:pt>
                <c:pt idx="44">
                  <c:v>6.7084168407937295E-2</c:v>
                </c:pt>
                <c:pt idx="45">
                  <c:v>1.1170606805699325E-4</c:v>
                </c:pt>
                <c:pt idx="46">
                  <c:v>9.7819099043945663E-3</c:v>
                </c:pt>
                <c:pt idx="47">
                  <c:v>-4.0192626095907145E-2</c:v>
                </c:pt>
                <c:pt idx="48">
                  <c:v>2.0798115503964498E-3</c:v>
                </c:pt>
                <c:pt idx="49">
                  <c:v>1.6344496926312808E-2</c:v>
                </c:pt>
                <c:pt idx="50">
                  <c:v>6.1030876599029258E-3</c:v>
                </c:pt>
                <c:pt idx="51">
                  <c:v>-1.1667708481536913E-2</c:v>
                </c:pt>
                <c:pt idx="52">
                  <c:v>1.0325491454426751E-2</c:v>
                </c:pt>
                <c:pt idx="53">
                  <c:v>-2.4163764565419271E-2</c:v>
                </c:pt>
                <c:pt idx="54">
                  <c:v>-3.2333985840689902E-2</c:v>
                </c:pt>
                <c:pt idx="55">
                  <c:v>4.5713864891576264E-2</c:v>
                </c:pt>
                <c:pt idx="56">
                  <c:v>5.2718204778670529E-2</c:v>
                </c:pt>
                <c:pt idx="57">
                  <c:v>-1.154080565652134E-2</c:v>
                </c:pt>
                <c:pt idx="58">
                  <c:v>1.8373217657771244E-2</c:v>
                </c:pt>
                <c:pt idx="59">
                  <c:v>-2.2041171536636865E-2</c:v>
                </c:pt>
                <c:pt idx="60">
                  <c:v>-1.2217527545209016E-2</c:v>
                </c:pt>
                <c:pt idx="61">
                  <c:v>-1.7784828521039114E-2</c:v>
                </c:pt>
                <c:pt idx="62">
                  <c:v>1.6845062190980732E-2</c:v>
                </c:pt>
                <c:pt idx="63">
                  <c:v>3.2242831113501187E-2</c:v>
                </c:pt>
                <c:pt idx="64">
                  <c:v>2.4628074944586038E-2</c:v>
                </c:pt>
                <c:pt idx="65">
                  <c:v>1.0359891273768686E-2</c:v>
                </c:pt>
                <c:pt idx="66">
                  <c:v>-5.7678661226623004E-3</c:v>
                </c:pt>
                <c:pt idx="67">
                  <c:v>8.6428808166342692E-3</c:v>
                </c:pt>
                <c:pt idx="68">
                  <c:v>-1.6950896508630402E-2</c:v>
                </c:pt>
                <c:pt idx="69">
                  <c:v>1.3720236327160115E-2</c:v>
                </c:pt>
                <c:pt idx="70">
                  <c:v>-1.570157381026871E-2</c:v>
                </c:pt>
                <c:pt idx="71">
                  <c:v>1.9971488456265257E-2</c:v>
                </c:pt>
                <c:pt idx="72">
                  <c:v>2.4225873724589765E-2</c:v>
                </c:pt>
                <c:pt idx="73">
                  <c:v>8.2662410458060036E-3</c:v>
                </c:pt>
                <c:pt idx="74">
                  <c:v>-1.5635848840116931E-3</c:v>
                </c:pt>
                <c:pt idx="75">
                  <c:v>-2.0978398158940808E-3</c:v>
                </c:pt>
                <c:pt idx="76">
                  <c:v>1.3590035752618633E-2</c:v>
                </c:pt>
                <c:pt idx="77">
                  <c:v>1.6797554947391321E-2</c:v>
                </c:pt>
                <c:pt idx="78">
                  <c:v>2.5032709155481662E-2</c:v>
                </c:pt>
                <c:pt idx="79">
                  <c:v>1.6315033736986155E-3</c:v>
                </c:pt>
                <c:pt idx="80">
                  <c:v>-1.7300447760248468E-2</c:v>
                </c:pt>
                <c:pt idx="81">
                  <c:v>-1.6201749840781453E-2</c:v>
                </c:pt>
                <c:pt idx="82">
                  <c:v>-1.2230792362849689E-2</c:v>
                </c:pt>
                <c:pt idx="83">
                  <c:v>-2.7035869114699195E-2</c:v>
                </c:pt>
                <c:pt idx="84">
                  <c:v>-3.0232399175909423E-2</c:v>
                </c:pt>
                <c:pt idx="85">
                  <c:v>3.8955585609726943E-2</c:v>
                </c:pt>
                <c:pt idx="86">
                  <c:v>1.5277837476581476E-3</c:v>
                </c:pt>
                <c:pt idx="87">
                  <c:v>3.2372323804655136E-2</c:v>
                </c:pt>
                <c:pt idx="88">
                  <c:v>3.3108853358063562E-4</c:v>
                </c:pt>
                <c:pt idx="89">
                  <c:v>-2.7083772485527187E-2</c:v>
                </c:pt>
                <c:pt idx="90">
                  <c:v>-3.8130512503922756E-2</c:v>
                </c:pt>
                <c:pt idx="91">
                  <c:v>1.7541044255093428E-2</c:v>
                </c:pt>
                <c:pt idx="92">
                  <c:v>4.1306391446531612E-3</c:v>
                </c:pt>
                <c:pt idx="93">
                  <c:v>-4.9228525519423687E-2</c:v>
                </c:pt>
                <c:pt idx="94">
                  <c:v>1.9561449188865463E-2</c:v>
                </c:pt>
                <c:pt idx="95">
                  <c:v>-1.5140880881383326E-2</c:v>
                </c:pt>
                <c:pt idx="96">
                  <c:v>2.702488043556564E-2</c:v>
                </c:pt>
                <c:pt idx="97">
                  <c:v>4.2076930724925604E-2</c:v>
                </c:pt>
                <c:pt idx="98">
                  <c:v>-6.3902068027169587E-4</c:v>
                </c:pt>
                <c:pt idx="99">
                  <c:v>-4.435792638391154E-2</c:v>
                </c:pt>
                <c:pt idx="100">
                  <c:v>2.8398153028936494E-2</c:v>
                </c:pt>
                <c:pt idx="101">
                  <c:v>-8.2964941161740285E-3</c:v>
                </c:pt>
                <c:pt idx="102">
                  <c:v>3.242687114546372E-2</c:v>
                </c:pt>
                <c:pt idx="103">
                  <c:v>-2.6059967545901036E-2</c:v>
                </c:pt>
                <c:pt idx="104">
                  <c:v>4.2762118840406614E-2</c:v>
                </c:pt>
                <c:pt idx="105">
                  <c:v>1.6146711971286015E-2</c:v>
                </c:pt>
                <c:pt idx="106">
                  <c:v>6.5384832776360993E-3</c:v>
                </c:pt>
                <c:pt idx="107">
                  <c:v>1.6994549269634788E-2</c:v>
                </c:pt>
                <c:pt idx="108">
                  <c:v>-1.0595507602394562E-2</c:v>
                </c:pt>
                <c:pt idx="109">
                  <c:v>1.4110849957318048E-2</c:v>
                </c:pt>
                <c:pt idx="110">
                  <c:v>-1.4942085281378598E-2</c:v>
                </c:pt>
                <c:pt idx="111">
                  <c:v>1.5233501447182746E-2</c:v>
                </c:pt>
                <c:pt idx="112">
                  <c:v>-6.3701493772885566E-3</c:v>
                </c:pt>
                <c:pt idx="113">
                  <c:v>-1.2814058518550156E-2</c:v>
                </c:pt>
                <c:pt idx="114">
                  <c:v>-8.3357116769427579E-3</c:v>
                </c:pt>
                <c:pt idx="115">
                  <c:v>-2.0221555946308301E-4</c:v>
                </c:pt>
                <c:pt idx="116">
                  <c:v>1.3130621181697028E-3</c:v>
                </c:pt>
                <c:pt idx="117">
                  <c:v>-3.106334343585242E-2</c:v>
                </c:pt>
                <c:pt idx="118">
                  <c:v>1.5730589101180935E-2</c:v>
                </c:pt>
                <c:pt idx="119">
                  <c:v>4.4702813359337679E-2</c:v>
                </c:pt>
                <c:pt idx="120">
                  <c:v>3.482918276214246E-2</c:v>
                </c:pt>
                <c:pt idx="121">
                  <c:v>8.6934981164202493E-3</c:v>
                </c:pt>
                <c:pt idx="122">
                  <c:v>-1.1312855420069799E-2</c:v>
                </c:pt>
                <c:pt idx="123">
                  <c:v>-2.5596854769251189E-2</c:v>
                </c:pt>
                <c:pt idx="124">
                  <c:v>3.5114404060678867E-2</c:v>
                </c:pt>
                <c:pt idx="125">
                  <c:v>3.2381083577711696E-2</c:v>
                </c:pt>
                <c:pt idx="126">
                  <c:v>-2.4501457912716345E-3</c:v>
                </c:pt>
                <c:pt idx="127">
                  <c:v>-5.4480531848632698E-2</c:v>
                </c:pt>
                <c:pt idx="128">
                  <c:v>-2.1397570270492512E-3</c:v>
                </c:pt>
                <c:pt idx="129">
                  <c:v>-1.7035893073337575E-2</c:v>
                </c:pt>
                <c:pt idx="130">
                  <c:v>2.3751792173845997E-2</c:v>
                </c:pt>
                <c:pt idx="131">
                  <c:v>4.9216734314106274E-3</c:v>
                </c:pt>
                <c:pt idx="132">
                  <c:v>-3.6739771824992199E-4</c:v>
                </c:pt>
                <c:pt idx="133">
                  <c:v>-1.7302834901510321E-2</c:v>
                </c:pt>
                <c:pt idx="134">
                  <c:v>-1.8282072075604301E-2</c:v>
                </c:pt>
                <c:pt idx="135">
                  <c:v>1.5356143628916767E-2</c:v>
                </c:pt>
                <c:pt idx="136">
                  <c:v>-3.5430394792685112E-3</c:v>
                </c:pt>
                <c:pt idx="137">
                  <c:v>7.7611282319007303E-3</c:v>
                </c:pt>
                <c:pt idx="138">
                  <c:v>1.9823442443820772E-2</c:v>
                </c:pt>
                <c:pt idx="139">
                  <c:v>1.7495706864341883E-2</c:v>
                </c:pt>
                <c:pt idx="140">
                  <c:v>1.0717095977130192E-2</c:v>
                </c:pt>
                <c:pt idx="141">
                  <c:v>-3.5394418794059357E-2</c:v>
                </c:pt>
                <c:pt idx="142">
                  <c:v>2.5879327795384217E-2</c:v>
                </c:pt>
                <c:pt idx="143">
                  <c:v>-2.9884731184197284E-2</c:v>
                </c:pt>
                <c:pt idx="144">
                  <c:v>3.1274495009105688E-2</c:v>
                </c:pt>
                <c:pt idx="145">
                  <c:v>-1.6555138256797466E-2</c:v>
                </c:pt>
                <c:pt idx="146">
                  <c:v>7.5411868743232857E-3</c:v>
                </c:pt>
                <c:pt idx="147">
                  <c:v>2.9407343323122163E-2</c:v>
                </c:pt>
                <c:pt idx="148">
                  <c:v>-9.4438473436070161E-3</c:v>
                </c:pt>
                <c:pt idx="149">
                  <c:v>-3.0295195760842501E-2</c:v>
                </c:pt>
                <c:pt idx="150">
                  <c:v>-1.497315294442314E-2</c:v>
                </c:pt>
                <c:pt idx="151">
                  <c:v>-8.2323944110020038E-3</c:v>
                </c:pt>
                <c:pt idx="152">
                  <c:v>-4.8335652466750527E-2</c:v>
                </c:pt>
                <c:pt idx="153">
                  <c:v>-1.0125321863463676E-3</c:v>
                </c:pt>
                <c:pt idx="154">
                  <c:v>3.6694502140455524E-4</c:v>
                </c:pt>
                <c:pt idx="155">
                  <c:v>-4.8995257342490956E-3</c:v>
                </c:pt>
                <c:pt idx="156">
                  <c:v>3.9358895793961297E-3</c:v>
                </c:pt>
                <c:pt idx="157">
                  <c:v>-1.3011700156708154E-2</c:v>
                </c:pt>
                <c:pt idx="158">
                  <c:v>1.6748592719611436E-2</c:v>
                </c:pt>
                <c:pt idx="159">
                  <c:v>1.6757657305431287E-2</c:v>
                </c:pt>
                <c:pt idx="160">
                  <c:v>-1.0755240196719455E-3</c:v>
                </c:pt>
                <c:pt idx="161">
                  <c:v>-3.1584616399722737E-2</c:v>
                </c:pt>
                <c:pt idx="162">
                  <c:v>-1.2236918920620557E-2</c:v>
                </c:pt>
                <c:pt idx="163">
                  <c:v>2.695720040653516E-2</c:v>
                </c:pt>
                <c:pt idx="164">
                  <c:v>8.3412001736241862E-3</c:v>
                </c:pt>
                <c:pt idx="165">
                  <c:v>-1.1221542984632352E-2</c:v>
                </c:pt>
                <c:pt idx="166">
                  <c:v>2.2935624838046325E-2</c:v>
                </c:pt>
                <c:pt idx="167">
                  <c:v>1.759688000116125E-2</c:v>
                </c:pt>
                <c:pt idx="168">
                  <c:v>-1.2996949571846592E-2</c:v>
                </c:pt>
                <c:pt idx="169">
                  <c:v>1.4802650301570786E-3</c:v>
                </c:pt>
                <c:pt idx="170">
                  <c:v>-2.2270465115262392E-3</c:v>
                </c:pt>
                <c:pt idx="171">
                  <c:v>-1.6040466784862064E-2</c:v>
                </c:pt>
                <c:pt idx="172">
                  <c:v>3.2037500991961315E-2</c:v>
                </c:pt>
                <c:pt idx="173">
                  <c:v>-3.9437310373537787E-2</c:v>
                </c:pt>
                <c:pt idx="174">
                  <c:v>-9.885358576082786E-3</c:v>
                </c:pt>
                <c:pt idx="175">
                  <c:v>-1.7049314231131388E-2</c:v>
                </c:pt>
                <c:pt idx="176">
                  <c:v>-4.2943459359647152E-3</c:v>
                </c:pt>
                <c:pt idx="177">
                  <c:v>4.165968754849754E-2</c:v>
                </c:pt>
                <c:pt idx="178">
                  <c:v>-1.7997031165259095E-2</c:v>
                </c:pt>
                <c:pt idx="179">
                  <c:v>-1.7411150564881621E-2</c:v>
                </c:pt>
                <c:pt idx="180">
                  <c:v>-1.17220570028143E-2</c:v>
                </c:pt>
                <c:pt idx="181">
                  <c:v>4.5311472732083424E-3</c:v>
                </c:pt>
                <c:pt idx="182">
                  <c:v>-1.4368989902805948E-3</c:v>
                </c:pt>
                <c:pt idx="183">
                  <c:v>-4.4066172551522113E-2</c:v>
                </c:pt>
                <c:pt idx="184">
                  <c:v>4.9273564993990455E-3</c:v>
                </c:pt>
                <c:pt idx="185">
                  <c:v>7.4933755474509388E-3</c:v>
                </c:pt>
                <c:pt idx="186">
                  <c:v>-2.4747947133960644E-2</c:v>
                </c:pt>
                <c:pt idx="187">
                  <c:v>-2.3403668354941252E-2</c:v>
                </c:pt>
                <c:pt idx="188">
                  <c:v>3.3625913254817189E-2</c:v>
                </c:pt>
                <c:pt idx="189">
                  <c:v>-2.9889087389865956E-3</c:v>
                </c:pt>
                <c:pt idx="190">
                  <c:v>1.4489988612594646E-2</c:v>
                </c:pt>
                <c:pt idx="191">
                  <c:v>2.5879336469681057E-2</c:v>
                </c:pt>
                <c:pt idx="192">
                  <c:v>8.4168948746132528E-3</c:v>
                </c:pt>
                <c:pt idx="193">
                  <c:v>-2.2306980007448293E-2</c:v>
                </c:pt>
                <c:pt idx="194">
                  <c:v>-8.8691840282763669E-4</c:v>
                </c:pt>
                <c:pt idx="195">
                  <c:v>-7.6409801253469647E-2</c:v>
                </c:pt>
                <c:pt idx="196">
                  <c:v>8.5675043881123271E-3</c:v>
                </c:pt>
                <c:pt idx="197">
                  <c:v>1.8074787722962726E-2</c:v>
                </c:pt>
                <c:pt idx="198">
                  <c:v>2.2377723626467814E-2</c:v>
                </c:pt>
                <c:pt idx="199">
                  <c:v>3.9771973991338814E-3</c:v>
                </c:pt>
                <c:pt idx="200">
                  <c:v>-1.0498215697226863E-2</c:v>
                </c:pt>
                <c:pt idx="201">
                  <c:v>-2.4751236698078743E-2</c:v>
                </c:pt>
                <c:pt idx="202">
                  <c:v>1.6849606691133338E-2</c:v>
                </c:pt>
                <c:pt idx="203">
                  <c:v>-1.7981230982261086E-2</c:v>
                </c:pt>
                <c:pt idx="204">
                  <c:v>5.7232236731283102E-2</c:v>
                </c:pt>
                <c:pt idx="205">
                  <c:v>-9.3524493082999365E-3</c:v>
                </c:pt>
                <c:pt idx="206">
                  <c:v>1.1674176711031114E-2</c:v>
                </c:pt>
                <c:pt idx="207">
                  <c:v>8.2743497511486713E-3</c:v>
                </c:pt>
                <c:pt idx="208">
                  <c:v>-1.3222703846002709E-3</c:v>
                </c:pt>
                <c:pt idx="209">
                  <c:v>-1.4689508185383279E-2</c:v>
                </c:pt>
                <c:pt idx="210">
                  <c:v>1.3702438808341492E-2</c:v>
                </c:pt>
                <c:pt idx="211">
                  <c:v>1.2320284779211595E-3</c:v>
                </c:pt>
                <c:pt idx="212">
                  <c:v>1.0973278019606783E-2</c:v>
                </c:pt>
                <c:pt idx="213">
                  <c:v>2.3731707662989807E-2</c:v>
                </c:pt>
                <c:pt idx="214">
                  <c:v>-2.167653956609792E-2</c:v>
                </c:pt>
                <c:pt idx="215">
                  <c:v>2.017416830166264E-4</c:v>
                </c:pt>
                <c:pt idx="216">
                  <c:v>2.3748195274326856E-2</c:v>
                </c:pt>
                <c:pt idx="217">
                  <c:v>1.0125327534004685E-3</c:v>
                </c:pt>
                <c:pt idx="218">
                  <c:v>-5.361795416500019E-2</c:v>
                </c:pt>
                <c:pt idx="219">
                  <c:v>1.3216525512050223E-2</c:v>
                </c:pt>
                <c:pt idx="220">
                  <c:v>-7.3111703313817281E-3</c:v>
                </c:pt>
                <c:pt idx="221">
                  <c:v>5.160105846393874E-2</c:v>
                </c:pt>
                <c:pt idx="222">
                  <c:v>-2.6884935434735281E-2</c:v>
                </c:pt>
                <c:pt idx="223">
                  <c:v>-2.5329820518682732E-2</c:v>
                </c:pt>
                <c:pt idx="224">
                  <c:v>1.7644242504251402E-2</c:v>
                </c:pt>
                <c:pt idx="225">
                  <c:v>6.5613343292815582E-2</c:v>
                </c:pt>
                <c:pt idx="226">
                  <c:v>-4.0020765720178285E-2</c:v>
                </c:pt>
                <c:pt idx="227">
                  <c:v>-3.9954642365018479E-2</c:v>
                </c:pt>
                <c:pt idx="228">
                  <c:v>1.0014386081369338E-2</c:v>
                </c:pt>
                <c:pt idx="229">
                  <c:v>6.0878033075165996E-2</c:v>
                </c:pt>
                <c:pt idx="230">
                  <c:v>2.4685736536362364E-2</c:v>
                </c:pt>
                <c:pt idx="231">
                  <c:v>-1.1555271358708524E-2</c:v>
                </c:pt>
                <c:pt idx="232">
                  <c:v>3.5443461351082742E-2</c:v>
                </c:pt>
                <c:pt idx="233">
                  <c:v>2.3211714448890978E-2</c:v>
                </c:pt>
                <c:pt idx="234">
                  <c:v>3.5309970848248766E-2</c:v>
                </c:pt>
                <c:pt idx="235">
                  <c:v>2.3456648310627135E-2</c:v>
                </c:pt>
                <c:pt idx="236">
                  <c:v>3.5914220085668286E-3</c:v>
                </c:pt>
                <c:pt idx="237">
                  <c:v>9.7994704239590079E-3</c:v>
                </c:pt>
                <c:pt idx="238">
                  <c:v>-1.0204880014760099E-2</c:v>
                </c:pt>
                <c:pt idx="239">
                  <c:v>4.7996988843410568E-2</c:v>
                </c:pt>
                <c:pt idx="240">
                  <c:v>4.7115704263162785E-2</c:v>
                </c:pt>
                <c:pt idx="241">
                  <c:v>3.2738828837323819E-2</c:v>
                </c:pt>
                <c:pt idx="242">
                  <c:v>-3.8304206237531876E-2</c:v>
                </c:pt>
                <c:pt idx="243">
                  <c:v>2.0154966717377532E-2</c:v>
                </c:pt>
                <c:pt idx="244">
                  <c:v>2.4842898058149782E-2</c:v>
                </c:pt>
                <c:pt idx="245">
                  <c:v>1.5068584279176908E-2</c:v>
                </c:pt>
                <c:pt idx="246">
                  <c:v>-8.0498483953869038E-3</c:v>
                </c:pt>
                <c:pt idx="247">
                  <c:v>-1.3261505996818106E-3</c:v>
                </c:pt>
                <c:pt idx="248">
                  <c:v>3.2835228789159184E-3</c:v>
                </c:pt>
                <c:pt idx="249">
                  <c:v>4.8333257182251446E-3</c:v>
                </c:pt>
                <c:pt idx="250">
                  <c:v>1.6915185187061699E-2</c:v>
                </c:pt>
                <c:pt idx="251">
                  <c:v>9.0797197993764331E-3</c:v>
                </c:pt>
                <c:pt idx="252">
                  <c:v>1.0311314241180135E-3</c:v>
                </c:pt>
                <c:pt idx="253">
                  <c:v>-2.5814072608161837E-2</c:v>
                </c:pt>
                <c:pt idx="254">
                  <c:v>-9.7126765676386825E-3</c:v>
                </c:pt>
                <c:pt idx="255">
                  <c:v>2.9706935565149958E-2</c:v>
                </c:pt>
                <c:pt idx="256">
                  <c:v>4.1865604616902717E-2</c:v>
                </c:pt>
                <c:pt idx="257">
                  <c:v>9.3519643148824178E-3</c:v>
                </c:pt>
                <c:pt idx="258">
                  <c:v>-2.7968012671084799E-2</c:v>
                </c:pt>
                <c:pt idx="259">
                  <c:v>-2.369432388112604E-2</c:v>
                </c:pt>
                <c:pt idx="260">
                  <c:v>-3.1525695192665543E-2</c:v>
                </c:pt>
                <c:pt idx="261">
                  <c:v>-1.548083478229707E-2</c:v>
                </c:pt>
                <c:pt idx="262">
                  <c:v>-3.5041143395591147E-2</c:v>
                </c:pt>
                <c:pt idx="263">
                  <c:v>3.177152149718853E-2</c:v>
                </c:pt>
                <c:pt idx="264">
                  <c:v>-5.312015606327998E-3</c:v>
                </c:pt>
                <c:pt idx="265">
                  <c:v>-3.3249847510943578E-2</c:v>
                </c:pt>
                <c:pt idx="266">
                  <c:v>-5.9883882428935664E-2</c:v>
                </c:pt>
                <c:pt idx="267">
                  <c:v>3.6109181831703849E-2</c:v>
                </c:pt>
                <c:pt idx="268">
                  <c:v>7.885905806502681E-3</c:v>
                </c:pt>
                <c:pt idx="269">
                  <c:v>1.1303286623897461E-2</c:v>
                </c:pt>
                <c:pt idx="270">
                  <c:v>4.1376693859533617E-2</c:v>
                </c:pt>
                <c:pt idx="271">
                  <c:v>1.5935697259245429E-2</c:v>
                </c:pt>
                <c:pt idx="272">
                  <c:v>-1.6330031383956799E-2</c:v>
                </c:pt>
                <c:pt idx="273">
                  <c:v>7.47787033344844E-2</c:v>
                </c:pt>
                <c:pt idx="274">
                  <c:v>-7.2718136453704414E-4</c:v>
                </c:pt>
                <c:pt idx="275">
                  <c:v>-4.8115042062476708E-2</c:v>
                </c:pt>
                <c:pt idx="276">
                  <c:v>6.7714238868500143E-2</c:v>
                </c:pt>
                <c:pt idx="277">
                  <c:v>-6.4423842410998283E-3</c:v>
                </c:pt>
                <c:pt idx="278">
                  <c:v>3.0835245136350102E-2</c:v>
                </c:pt>
                <c:pt idx="279">
                  <c:v>-7.3788644751808987E-3</c:v>
                </c:pt>
                <c:pt idx="280">
                  <c:v>3.1499226388601649E-2</c:v>
                </c:pt>
                <c:pt idx="281">
                  <c:v>1.5162783372336697E-2</c:v>
                </c:pt>
                <c:pt idx="282">
                  <c:v>-3.8833558052479913E-2</c:v>
                </c:pt>
                <c:pt idx="283">
                  <c:v>2.7976342050004471E-2</c:v>
                </c:pt>
                <c:pt idx="284">
                  <c:v>-3.8005932886740944E-2</c:v>
                </c:pt>
                <c:pt idx="285">
                  <c:v>1.3893304081579129E-2</c:v>
                </c:pt>
                <c:pt idx="286">
                  <c:v>-1.3209491297597607E-2</c:v>
                </c:pt>
                <c:pt idx="287">
                  <c:v>5.1025313939983725E-3</c:v>
                </c:pt>
                <c:pt idx="288">
                  <c:v>3.5892032672516054E-3</c:v>
                </c:pt>
                <c:pt idx="289">
                  <c:v>-5.1107773528627311E-2</c:v>
                </c:pt>
                <c:pt idx="290">
                  <c:v>1.9662031809125846E-2</c:v>
                </c:pt>
                <c:pt idx="291">
                  <c:v>5.2950006337155126E-3</c:v>
                </c:pt>
                <c:pt idx="292">
                  <c:v>-1.5795421636809269E-2</c:v>
                </c:pt>
                <c:pt idx="293">
                  <c:v>-1.5881596186250471E-2</c:v>
                </c:pt>
                <c:pt idx="294">
                  <c:v>1.8119876970140579E-2</c:v>
                </c:pt>
                <c:pt idx="295">
                  <c:v>-1.1097815889985428E-2</c:v>
                </c:pt>
                <c:pt idx="296">
                  <c:v>3.9323738120222947E-2</c:v>
                </c:pt>
                <c:pt idx="297">
                  <c:v>1.837834021022302E-2</c:v>
                </c:pt>
                <c:pt idx="298">
                  <c:v>-4.7688504691589494E-3</c:v>
                </c:pt>
                <c:pt idx="299">
                  <c:v>1.0248618466619409E-2</c:v>
                </c:pt>
                <c:pt idx="300">
                  <c:v>3.2697569112342252E-3</c:v>
                </c:pt>
                <c:pt idx="301">
                  <c:v>-3.4347904283022969E-3</c:v>
                </c:pt>
                <c:pt idx="302">
                  <c:v>-3.3001456396032566E-2</c:v>
                </c:pt>
                <c:pt idx="303">
                  <c:v>1.9129252608593099E-2</c:v>
                </c:pt>
                <c:pt idx="304">
                  <c:v>5.591952308922233E-2</c:v>
                </c:pt>
                <c:pt idx="305">
                  <c:v>-1.7104968521895785E-2</c:v>
                </c:pt>
                <c:pt idx="306">
                  <c:v>-3.3054442065935816E-2</c:v>
                </c:pt>
                <c:pt idx="307">
                  <c:v>-1.8646428101293619E-2</c:v>
                </c:pt>
                <c:pt idx="308">
                  <c:v>5.314294394823383E-3</c:v>
                </c:pt>
                <c:pt idx="309">
                  <c:v>1.9138429925976173E-2</c:v>
                </c:pt>
                <c:pt idx="310">
                  <c:v>5.1780857723884861E-2</c:v>
                </c:pt>
                <c:pt idx="311">
                  <c:v>-4.2867879291069114E-3</c:v>
                </c:pt>
                <c:pt idx="312">
                  <c:v>8.1321636965809956E-3</c:v>
                </c:pt>
                <c:pt idx="313">
                  <c:v>-1.0769224739444326E-2</c:v>
                </c:pt>
                <c:pt idx="314">
                  <c:v>-1.993888463022965E-2</c:v>
                </c:pt>
                <c:pt idx="315">
                  <c:v>-2.0395298910501354E-2</c:v>
                </c:pt>
                <c:pt idx="316">
                  <c:v>2.229599523589524E-2</c:v>
                </c:pt>
                <c:pt idx="317">
                  <c:v>2.6789446911052388E-2</c:v>
                </c:pt>
                <c:pt idx="318">
                  <c:v>-3.3784930998112112E-2</c:v>
                </c:pt>
                <c:pt idx="319">
                  <c:v>1.8832917431199001E-2</c:v>
                </c:pt>
                <c:pt idx="320">
                  <c:v>-2.0889641584895188E-2</c:v>
                </c:pt>
                <c:pt idx="321">
                  <c:v>1.4553971159966105E-3</c:v>
                </c:pt>
                <c:pt idx="322">
                  <c:v>5.9171888318925343E-3</c:v>
                </c:pt>
                <c:pt idx="323">
                  <c:v>-1.2721256311130649E-2</c:v>
                </c:pt>
                <c:pt idx="324">
                  <c:v>1.1607404663781419E-2</c:v>
                </c:pt>
                <c:pt idx="325">
                  <c:v>1.8041726936728935E-2</c:v>
                </c:pt>
                <c:pt idx="326">
                  <c:v>4.247362379241576E-2</c:v>
                </c:pt>
                <c:pt idx="327">
                  <c:v>2.919344729477958E-3</c:v>
                </c:pt>
                <c:pt idx="328">
                  <c:v>1.513053402079855E-2</c:v>
                </c:pt>
                <c:pt idx="329">
                  <c:v>5.9321961944859671E-3</c:v>
                </c:pt>
                <c:pt idx="330">
                  <c:v>3.6367416016603606E-3</c:v>
                </c:pt>
                <c:pt idx="331">
                  <c:v>6.2015136878178362E-3</c:v>
                </c:pt>
                <c:pt idx="332">
                  <c:v>2.6752905257281703E-2</c:v>
                </c:pt>
                <c:pt idx="333">
                  <c:v>2.2118197530675236E-2</c:v>
                </c:pt>
                <c:pt idx="334">
                  <c:v>3.0912885976684791E-3</c:v>
                </c:pt>
                <c:pt idx="335">
                  <c:v>-3.4243986374013997E-2</c:v>
                </c:pt>
                <c:pt idx="336">
                  <c:v>1.5313051985658761E-2</c:v>
                </c:pt>
                <c:pt idx="337">
                  <c:v>-6.0198692751014951E-4</c:v>
                </c:pt>
                <c:pt idx="338">
                  <c:v>2.7025156851878994E-3</c:v>
                </c:pt>
                <c:pt idx="339">
                  <c:v>-3.6198174112420524E-2</c:v>
                </c:pt>
                <c:pt idx="340">
                  <c:v>-7.0234094862909636E-3</c:v>
                </c:pt>
                <c:pt idx="341">
                  <c:v>-3.6064498623648029E-2</c:v>
                </c:pt>
                <c:pt idx="342">
                  <c:v>8.4118550800155907E-3</c:v>
                </c:pt>
                <c:pt idx="343">
                  <c:v>-5.6150581908467594E-3</c:v>
                </c:pt>
                <c:pt idx="344">
                  <c:v>-4.7864069475112105E-2</c:v>
                </c:pt>
                <c:pt idx="345">
                  <c:v>-4.1864076647705528E-2</c:v>
                </c:pt>
                <c:pt idx="346">
                  <c:v>4.4074405775549816E-3</c:v>
                </c:pt>
                <c:pt idx="347">
                  <c:v>-3.0449343008064679E-3</c:v>
                </c:pt>
                <c:pt idx="348">
                  <c:v>2.4049431174902724E-2</c:v>
                </c:pt>
                <c:pt idx="349">
                  <c:v>6.9501417697765567E-3</c:v>
                </c:pt>
                <c:pt idx="350">
                  <c:v>3.7103140728307803E-2</c:v>
                </c:pt>
                <c:pt idx="351">
                  <c:v>-3.1071591002144055E-2</c:v>
                </c:pt>
                <c:pt idx="352">
                  <c:v>-4.6849113181046641E-3</c:v>
                </c:pt>
                <c:pt idx="353">
                  <c:v>2.378188367662324E-3</c:v>
                </c:pt>
                <c:pt idx="354">
                  <c:v>5.6185358171734756E-3</c:v>
                </c:pt>
                <c:pt idx="355">
                  <c:v>2.2728881167875414E-2</c:v>
                </c:pt>
                <c:pt idx="356">
                  <c:v>3.6380260865411657E-3</c:v>
                </c:pt>
                <c:pt idx="357">
                  <c:v>4.2201818269778216E-2</c:v>
                </c:pt>
                <c:pt idx="358">
                  <c:v>1.6242831823938281E-3</c:v>
                </c:pt>
                <c:pt idx="359">
                  <c:v>2.8920797525966206E-2</c:v>
                </c:pt>
                <c:pt idx="360">
                  <c:v>3.642853078285626E-2</c:v>
                </c:pt>
                <c:pt idx="361">
                  <c:v>-3.786217392459669E-2</c:v>
                </c:pt>
                <c:pt idx="362">
                  <c:v>1.2437535297791104E-2</c:v>
                </c:pt>
                <c:pt idx="363">
                  <c:v>6.0472825007388004E-3</c:v>
                </c:pt>
                <c:pt idx="364">
                  <c:v>-3.2570996864622601E-2</c:v>
                </c:pt>
                <c:pt idx="365">
                  <c:v>9.5414571102800331E-3</c:v>
                </c:pt>
                <c:pt idx="366">
                  <c:v>2.045707058282847E-2</c:v>
                </c:pt>
                <c:pt idx="367">
                  <c:v>1.4204778790751972E-2</c:v>
                </c:pt>
                <c:pt idx="368">
                  <c:v>9.4170018191986928E-3</c:v>
                </c:pt>
                <c:pt idx="369">
                  <c:v>2.5209152498485196E-2</c:v>
                </c:pt>
                <c:pt idx="370">
                  <c:v>4.0033615865600974E-2</c:v>
                </c:pt>
                <c:pt idx="371">
                  <c:v>6.2306211891642482E-2</c:v>
                </c:pt>
                <c:pt idx="372">
                  <c:v>-1.4860874772601951E-2</c:v>
                </c:pt>
                <c:pt idx="373">
                  <c:v>-2.1355091832262082E-2</c:v>
                </c:pt>
                <c:pt idx="374">
                  <c:v>1.3206668641948888E-2</c:v>
                </c:pt>
                <c:pt idx="375">
                  <c:v>2.0936055944583518E-2</c:v>
                </c:pt>
                <c:pt idx="376">
                  <c:v>-2.9609338378234606E-2</c:v>
                </c:pt>
                <c:pt idx="377">
                  <c:v>-4.255757995751187E-3</c:v>
                </c:pt>
                <c:pt idx="378">
                  <c:v>1.3632631874636418E-2</c:v>
                </c:pt>
                <c:pt idx="379">
                  <c:v>-3.3774499333825453E-2</c:v>
                </c:pt>
                <c:pt idx="380">
                  <c:v>4.3266771256969559E-2</c:v>
                </c:pt>
                <c:pt idx="381">
                  <c:v>4.5063648346846161E-2</c:v>
                </c:pt>
                <c:pt idx="382">
                  <c:v>6.4728185526717788E-2</c:v>
                </c:pt>
                <c:pt idx="383">
                  <c:v>-1.6615035458368409E-2</c:v>
                </c:pt>
                <c:pt idx="384">
                  <c:v>-3.7680925944039066E-2</c:v>
                </c:pt>
                <c:pt idx="385">
                  <c:v>1.2643667710934369E-2</c:v>
                </c:pt>
                <c:pt idx="386">
                  <c:v>-1.312033493745925E-2</c:v>
                </c:pt>
                <c:pt idx="387">
                  <c:v>-1.1033303046383466E-2</c:v>
                </c:pt>
                <c:pt idx="388">
                  <c:v>1.0585142099169614E-2</c:v>
                </c:pt>
                <c:pt idx="389">
                  <c:v>-6.551960474296871E-2</c:v>
                </c:pt>
                <c:pt idx="390">
                  <c:v>-9.1188034493977204E-3</c:v>
                </c:pt>
                <c:pt idx="391">
                  <c:v>5.9433894256900585E-2</c:v>
                </c:pt>
                <c:pt idx="392">
                  <c:v>2.1306826845477609E-2</c:v>
                </c:pt>
                <c:pt idx="393">
                  <c:v>2.7743764736133832E-2</c:v>
                </c:pt>
                <c:pt idx="394">
                  <c:v>-2.2547794708141944E-2</c:v>
                </c:pt>
                <c:pt idx="395">
                  <c:v>-5.9638588964579901E-3</c:v>
                </c:pt>
                <c:pt idx="396">
                  <c:v>1.3779779663691713E-2</c:v>
                </c:pt>
                <c:pt idx="397">
                  <c:v>-1.2680179021236814E-2</c:v>
                </c:pt>
                <c:pt idx="398">
                  <c:v>-2.0999046862194806E-3</c:v>
                </c:pt>
                <c:pt idx="399">
                  <c:v>1.4608366443155375E-2</c:v>
                </c:pt>
                <c:pt idx="400">
                  <c:v>2.3800382935145964E-3</c:v>
                </c:pt>
                <c:pt idx="401">
                  <c:v>-5.053574064070885E-2</c:v>
                </c:pt>
                <c:pt idx="402">
                  <c:v>-3.357204808806598E-4</c:v>
                </c:pt>
                <c:pt idx="403">
                  <c:v>2.5616044093495903E-2</c:v>
                </c:pt>
                <c:pt idx="404">
                  <c:v>2.1486686810498753E-2</c:v>
                </c:pt>
                <c:pt idx="405">
                  <c:v>5.6233981336578269E-3</c:v>
                </c:pt>
                <c:pt idx="406">
                  <c:v>-1.5634552047355744E-2</c:v>
                </c:pt>
                <c:pt idx="407">
                  <c:v>-2.4012715443145621E-2</c:v>
                </c:pt>
                <c:pt idx="408">
                  <c:v>-3.3050886463148778E-2</c:v>
                </c:pt>
                <c:pt idx="409">
                  <c:v>6.8475593015593621E-3</c:v>
                </c:pt>
                <c:pt idx="410">
                  <c:v>-5.7160456837055257E-3</c:v>
                </c:pt>
                <c:pt idx="411">
                  <c:v>-3.0294631414101918E-2</c:v>
                </c:pt>
                <c:pt idx="412">
                  <c:v>-2.6875206874809418E-2</c:v>
                </c:pt>
                <c:pt idx="413">
                  <c:v>7.5176789583173385E-4</c:v>
                </c:pt>
                <c:pt idx="414">
                  <c:v>-4.1017502065382547E-3</c:v>
                </c:pt>
                <c:pt idx="415">
                  <c:v>-1.2990668167640527E-2</c:v>
                </c:pt>
                <c:pt idx="416">
                  <c:v>-5.8941658935323781E-3</c:v>
                </c:pt>
                <c:pt idx="417">
                  <c:v>1.1709442883675267E-2</c:v>
                </c:pt>
                <c:pt idx="418">
                  <c:v>7.347395044150485E-3</c:v>
                </c:pt>
                <c:pt idx="419">
                  <c:v>2.1170242612166636E-2</c:v>
                </c:pt>
                <c:pt idx="420">
                  <c:v>3.1997696333168194E-2</c:v>
                </c:pt>
                <c:pt idx="421">
                  <c:v>3.477730747791926E-2</c:v>
                </c:pt>
                <c:pt idx="422">
                  <c:v>-2.4205118150431846E-3</c:v>
                </c:pt>
                <c:pt idx="423">
                  <c:v>-7.6045338509781553E-4</c:v>
                </c:pt>
                <c:pt idx="424">
                  <c:v>-1.272022815230664E-2</c:v>
                </c:pt>
                <c:pt idx="425">
                  <c:v>-6.8427565371153836E-3</c:v>
                </c:pt>
                <c:pt idx="426">
                  <c:v>4.7613606484057068E-2</c:v>
                </c:pt>
                <c:pt idx="427">
                  <c:v>1.2924457462561883E-2</c:v>
                </c:pt>
                <c:pt idx="428">
                  <c:v>3.067828863831774E-2</c:v>
                </c:pt>
                <c:pt idx="429">
                  <c:v>2.6944949031813509E-2</c:v>
                </c:pt>
                <c:pt idx="430">
                  <c:v>1.1784782148324865E-2</c:v>
                </c:pt>
                <c:pt idx="431">
                  <c:v>-9.4776228406576353E-3</c:v>
                </c:pt>
                <c:pt idx="432">
                  <c:v>-1.322313148103586E-2</c:v>
                </c:pt>
                <c:pt idx="433">
                  <c:v>-3.785838854281863E-2</c:v>
                </c:pt>
                <c:pt idx="434">
                  <c:v>-8.6639411881669556E-4</c:v>
                </c:pt>
                <c:pt idx="435">
                  <c:v>-5.9325614710338172E-3</c:v>
                </c:pt>
                <c:pt idx="436">
                  <c:v>4.9118476215946581E-2</c:v>
                </c:pt>
                <c:pt idx="437">
                  <c:v>2.2527610387066625E-2</c:v>
                </c:pt>
                <c:pt idx="438">
                  <c:v>4.9954711994950381E-4</c:v>
                </c:pt>
                <c:pt idx="439">
                  <c:v>6.5198900852080962E-3</c:v>
                </c:pt>
                <c:pt idx="440">
                  <c:v>1.1185416382817205E-2</c:v>
                </c:pt>
                <c:pt idx="441">
                  <c:v>1.8503674521675676E-2</c:v>
                </c:pt>
                <c:pt idx="442">
                  <c:v>1.0007596619407292E-2</c:v>
                </c:pt>
                <c:pt idx="443">
                  <c:v>1.3268044338209314E-2</c:v>
                </c:pt>
                <c:pt idx="444">
                  <c:v>-1.2995422786664206E-2</c:v>
                </c:pt>
                <c:pt idx="445">
                  <c:v>2.5132518575798112E-3</c:v>
                </c:pt>
                <c:pt idx="446">
                  <c:v>1.7185171891771638E-2</c:v>
                </c:pt>
                <c:pt idx="447">
                  <c:v>1.6203970511095853E-3</c:v>
                </c:pt>
                <c:pt idx="448">
                  <c:v>-1.036188163582589E-2</c:v>
                </c:pt>
                <c:pt idx="449">
                  <c:v>-2.6997509176852411E-2</c:v>
                </c:pt>
                <c:pt idx="450">
                  <c:v>1.4132528258829855E-2</c:v>
                </c:pt>
                <c:pt idx="451">
                  <c:v>3.2128840449481477E-3</c:v>
                </c:pt>
                <c:pt idx="452">
                  <c:v>-5.51255968609758E-3</c:v>
                </c:pt>
                <c:pt idx="453">
                  <c:v>1.9174246636175282E-2</c:v>
                </c:pt>
                <c:pt idx="454">
                  <c:v>-2.1235960563833204E-2</c:v>
                </c:pt>
                <c:pt idx="455">
                  <c:v>-2.4058093537986446E-2</c:v>
                </c:pt>
                <c:pt idx="456">
                  <c:v>2.218415377561497E-2</c:v>
                </c:pt>
                <c:pt idx="457">
                  <c:v>-4.9157968568591497E-2</c:v>
                </c:pt>
                <c:pt idx="458">
                  <c:v>-1.2341315821379192E-2</c:v>
                </c:pt>
                <c:pt idx="459">
                  <c:v>-1.3613437046862784E-2</c:v>
                </c:pt>
                <c:pt idx="460">
                  <c:v>-6.3234004625756832E-2</c:v>
                </c:pt>
                <c:pt idx="461">
                  <c:v>2.3748832834447193E-2</c:v>
                </c:pt>
                <c:pt idx="462">
                  <c:v>5.3125279730424149E-3</c:v>
                </c:pt>
                <c:pt idx="463">
                  <c:v>-8.2809814153573576E-3</c:v>
                </c:pt>
                <c:pt idx="464">
                  <c:v>4.7310547517962112E-2</c:v>
                </c:pt>
                <c:pt idx="465">
                  <c:v>2.3891285059687475E-2</c:v>
                </c:pt>
                <c:pt idx="466">
                  <c:v>2.6013171467372479E-2</c:v>
                </c:pt>
                <c:pt idx="467">
                  <c:v>3.3646073979598359E-2</c:v>
                </c:pt>
                <c:pt idx="468">
                  <c:v>3.020693068503021E-2</c:v>
                </c:pt>
                <c:pt idx="469">
                  <c:v>1.3969190420404879E-2</c:v>
                </c:pt>
                <c:pt idx="470">
                  <c:v>1.0884405050921597E-2</c:v>
                </c:pt>
                <c:pt idx="471">
                  <c:v>8.6109782898058596E-2</c:v>
                </c:pt>
                <c:pt idx="472">
                  <c:v>-3.5733641681542651E-3</c:v>
                </c:pt>
                <c:pt idx="473">
                  <c:v>-1.61034072137623E-2</c:v>
                </c:pt>
                <c:pt idx="474">
                  <c:v>-2.3422763452193331E-2</c:v>
                </c:pt>
                <c:pt idx="475">
                  <c:v>1.1167243749159504E-2</c:v>
                </c:pt>
                <c:pt idx="476">
                  <c:v>1.7516057394709975E-2</c:v>
                </c:pt>
                <c:pt idx="477">
                  <c:v>-6.3960999821000061E-3</c:v>
                </c:pt>
                <c:pt idx="478">
                  <c:v>-1.0056319459261862E-2</c:v>
                </c:pt>
                <c:pt idx="479">
                  <c:v>-1.2116181336014629E-2</c:v>
                </c:pt>
                <c:pt idx="480">
                  <c:v>1.7104227666614014E-2</c:v>
                </c:pt>
                <c:pt idx="481">
                  <c:v>-7.0829586243476728E-3</c:v>
                </c:pt>
                <c:pt idx="482">
                  <c:v>-3.0005337223291035E-2</c:v>
                </c:pt>
                <c:pt idx="483">
                  <c:v>1.4900561151133602E-2</c:v>
                </c:pt>
                <c:pt idx="484">
                  <c:v>7.3226657705786104E-3</c:v>
                </c:pt>
                <c:pt idx="485">
                  <c:v>1.0552206854806803E-2</c:v>
                </c:pt>
                <c:pt idx="486">
                  <c:v>-1.6554520390800413E-2</c:v>
                </c:pt>
                <c:pt idx="487">
                  <c:v>-4.1205063050837164E-3</c:v>
                </c:pt>
                <c:pt idx="488">
                  <c:v>-1.9684813038545949E-3</c:v>
                </c:pt>
                <c:pt idx="489">
                  <c:v>-2.3635715924446441E-2</c:v>
                </c:pt>
                <c:pt idx="490">
                  <c:v>-7.9258108770440139E-3</c:v>
                </c:pt>
                <c:pt idx="491">
                  <c:v>-5.469625535338217E-3</c:v>
                </c:pt>
                <c:pt idx="492">
                  <c:v>-1.2800969564946352E-2</c:v>
                </c:pt>
                <c:pt idx="493">
                  <c:v>1.9984230665805978E-2</c:v>
                </c:pt>
                <c:pt idx="494">
                  <c:v>1.6575969499383707E-2</c:v>
                </c:pt>
                <c:pt idx="495">
                  <c:v>-1.2305234110210525E-2</c:v>
                </c:pt>
                <c:pt idx="496">
                  <c:v>2.1961952283990321E-2</c:v>
                </c:pt>
                <c:pt idx="497">
                  <c:v>-6.2188811746000496E-4</c:v>
                </c:pt>
                <c:pt idx="498">
                  <c:v>-1.4554671932291541E-2</c:v>
                </c:pt>
                <c:pt idx="499">
                  <c:v>4.3870389511515822E-3</c:v>
                </c:pt>
                <c:pt idx="500">
                  <c:v>-3.6870055087468039E-2</c:v>
                </c:pt>
                <c:pt idx="501">
                  <c:v>-3.1914313079825007E-2</c:v>
                </c:pt>
                <c:pt idx="502">
                  <c:v>2.5435854507649652E-2</c:v>
                </c:pt>
                <c:pt idx="503">
                  <c:v>-3.1936853981491303E-3</c:v>
                </c:pt>
                <c:pt idx="504">
                  <c:v>-2.5818532693689094E-4</c:v>
                </c:pt>
                <c:pt idx="505">
                  <c:v>2.1754707909647893E-2</c:v>
                </c:pt>
                <c:pt idx="506">
                  <c:v>-5.4530077264919839E-3</c:v>
                </c:pt>
                <c:pt idx="507">
                  <c:v>1.4134894008169174E-3</c:v>
                </c:pt>
                <c:pt idx="508">
                  <c:v>1.7984808274780783E-2</c:v>
                </c:pt>
                <c:pt idx="509">
                  <c:v>-1.660408979980078E-2</c:v>
                </c:pt>
                <c:pt idx="510">
                  <c:v>-3.8752756319450868E-2</c:v>
                </c:pt>
                <c:pt idx="511">
                  <c:v>1.6487785679719858E-2</c:v>
                </c:pt>
                <c:pt idx="512">
                  <c:v>-1.257474267934836E-2</c:v>
                </c:pt>
                <c:pt idx="513">
                  <c:v>-1.2037326867466737E-3</c:v>
                </c:pt>
                <c:pt idx="514">
                  <c:v>4.181404711028635E-3</c:v>
                </c:pt>
                <c:pt idx="515">
                  <c:v>-1.0749559713373828E-2</c:v>
                </c:pt>
                <c:pt idx="516">
                  <c:v>-2.2370451107444397E-2</c:v>
                </c:pt>
                <c:pt idx="517">
                  <c:v>-1.2175474854590067E-2</c:v>
                </c:pt>
                <c:pt idx="518">
                  <c:v>1.0885926090610796E-3</c:v>
                </c:pt>
                <c:pt idx="519">
                  <c:v>3.3555524549234557E-2</c:v>
                </c:pt>
                <c:pt idx="520">
                  <c:v>1.9055671243446017E-2</c:v>
                </c:pt>
                <c:pt idx="521">
                  <c:v>-1.592426024046734E-2</c:v>
                </c:pt>
                <c:pt idx="522">
                  <c:v>7.0906036582814493E-3</c:v>
                </c:pt>
                <c:pt idx="523">
                  <c:v>-2.1762317137468679E-2</c:v>
                </c:pt>
                <c:pt idx="524">
                  <c:v>-3.2615783263323685E-2</c:v>
                </c:pt>
                <c:pt idx="525">
                  <c:v>2.8112979047991715E-2</c:v>
                </c:pt>
                <c:pt idx="526">
                  <c:v>-2.4434211518590612E-2</c:v>
                </c:pt>
                <c:pt idx="527">
                  <c:v>-2.4517822093460588E-2</c:v>
                </c:pt>
                <c:pt idx="528">
                  <c:v>1.0939145976862841E-2</c:v>
                </c:pt>
                <c:pt idx="529">
                  <c:v>1.2734358900721591E-2</c:v>
                </c:pt>
                <c:pt idx="530">
                  <c:v>5.4708831830972852E-2</c:v>
                </c:pt>
                <c:pt idx="531">
                  <c:v>3.5202070192390878E-3</c:v>
                </c:pt>
                <c:pt idx="532">
                  <c:v>2.7719612138339993E-2</c:v>
                </c:pt>
                <c:pt idx="533">
                  <c:v>2.8061320976304361E-4</c:v>
                </c:pt>
                <c:pt idx="534">
                  <c:v>-3.7122516331761939E-2</c:v>
                </c:pt>
                <c:pt idx="535">
                  <c:v>-1.7453142310592525E-2</c:v>
                </c:pt>
                <c:pt idx="536">
                  <c:v>-7.4028944790244661E-3</c:v>
                </c:pt>
                <c:pt idx="537">
                  <c:v>9.3645639863189248E-4</c:v>
                </c:pt>
                <c:pt idx="538">
                  <c:v>1.3889305804667657E-2</c:v>
                </c:pt>
                <c:pt idx="539">
                  <c:v>2.1805783722919858E-2</c:v>
                </c:pt>
                <c:pt idx="540">
                  <c:v>3.2057212612137544E-2</c:v>
                </c:pt>
                <c:pt idx="541">
                  <c:v>-1.4566493909911292E-4</c:v>
                </c:pt>
                <c:pt idx="542">
                  <c:v>1.2225481475965326E-2</c:v>
                </c:pt>
                <c:pt idx="543">
                  <c:v>1.8639483562485046E-2</c:v>
                </c:pt>
                <c:pt idx="544">
                  <c:v>-1.3144108014490362E-2</c:v>
                </c:pt>
                <c:pt idx="545">
                  <c:v>2.7990941521025707E-2</c:v>
                </c:pt>
                <c:pt idx="546">
                  <c:v>5.7090481449201681E-2</c:v>
                </c:pt>
                <c:pt idx="547">
                  <c:v>2.8053933645853426E-2</c:v>
                </c:pt>
                <c:pt idx="548">
                  <c:v>-1.6195807897885134E-2</c:v>
                </c:pt>
                <c:pt idx="549">
                  <c:v>-5.6743141287474716E-4</c:v>
                </c:pt>
                <c:pt idx="550">
                  <c:v>-2.7133912089400237E-2</c:v>
                </c:pt>
                <c:pt idx="551">
                  <c:v>-1.5801595219178215E-2</c:v>
                </c:pt>
                <c:pt idx="552">
                  <c:v>1.7665677366494167E-3</c:v>
                </c:pt>
                <c:pt idx="553">
                  <c:v>1.9409382606229809E-2</c:v>
                </c:pt>
                <c:pt idx="554">
                  <c:v>1.8682265808008434E-3</c:v>
                </c:pt>
                <c:pt idx="555">
                  <c:v>-1.2946019739000637E-3</c:v>
                </c:pt>
                <c:pt idx="556">
                  <c:v>1.0513414761386222E-2</c:v>
                </c:pt>
                <c:pt idx="557">
                  <c:v>2.0803599420190211E-2</c:v>
                </c:pt>
                <c:pt idx="558">
                  <c:v>-7.3509842547518096E-3</c:v>
                </c:pt>
                <c:pt idx="559">
                  <c:v>8.586826977412961E-4</c:v>
                </c:pt>
                <c:pt idx="560">
                  <c:v>-6.4999638929882808E-2</c:v>
                </c:pt>
                <c:pt idx="561">
                  <c:v>-3.1249610955373535E-3</c:v>
                </c:pt>
                <c:pt idx="562">
                  <c:v>-3.7377610057760961E-2</c:v>
                </c:pt>
                <c:pt idx="563">
                  <c:v>-1.5735658835960807E-2</c:v>
                </c:pt>
                <c:pt idx="564">
                  <c:v>-5.8621732468660103E-3</c:v>
                </c:pt>
                <c:pt idx="565">
                  <c:v>-6.0399800038081226E-3</c:v>
                </c:pt>
                <c:pt idx="566">
                  <c:v>-9.4355926247319515E-3</c:v>
                </c:pt>
                <c:pt idx="567">
                  <c:v>1.3354335967811361E-2</c:v>
                </c:pt>
                <c:pt idx="568">
                  <c:v>1.8352320879746819E-2</c:v>
                </c:pt>
                <c:pt idx="569">
                  <c:v>3.9991574281603652E-2</c:v>
                </c:pt>
                <c:pt idx="570">
                  <c:v>1.6556442217416048E-2</c:v>
                </c:pt>
                <c:pt idx="571">
                  <c:v>-7.2009382681195678E-4</c:v>
                </c:pt>
                <c:pt idx="572">
                  <c:v>-1.5614318172581805E-2</c:v>
                </c:pt>
                <c:pt idx="573">
                  <c:v>-6.9788697048867466E-3</c:v>
                </c:pt>
                <c:pt idx="574">
                  <c:v>-1.2338215722887031E-2</c:v>
                </c:pt>
                <c:pt idx="575">
                  <c:v>9.6843004872161267E-3</c:v>
                </c:pt>
                <c:pt idx="576">
                  <c:v>-5.4235437211844588E-2</c:v>
                </c:pt>
                <c:pt idx="577">
                  <c:v>-6.6542964847579999E-3</c:v>
                </c:pt>
                <c:pt idx="578">
                  <c:v>-7.5885492480322527E-3</c:v>
                </c:pt>
                <c:pt idx="579">
                  <c:v>-2.4117287577829463E-2</c:v>
                </c:pt>
                <c:pt idx="580">
                  <c:v>-2.9391231869467547E-2</c:v>
                </c:pt>
                <c:pt idx="581">
                  <c:v>-3.7637342979657748E-2</c:v>
                </c:pt>
                <c:pt idx="582">
                  <c:v>4.3884568011928554E-2</c:v>
                </c:pt>
                <c:pt idx="583">
                  <c:v>-1.5816265413985189E-2</c:v>
                </c:pt>
                <c:pt idx="584">
                  <c:v>-1.5536111844539378E-2</c:v>
                </c:pt>
                <c:pt idx="585">
                  <c:v>2.1949750041766136E-2</c:v>
                </c:pt>
                <c:pt idx="586">
                  <c:v>7.4627112471730029E-3</c:v>
                </c:pt>
                <c:pt idx="587">
                  <c:v>-1.2040723447800994E-2</c:v>
                </c:pt>
                <c:pt idx="588">
                  <c:v>-2.230920931815053E-2</c:v>
                </c:pt>
                <c:pt idx="589">
                  <c:v>-1.5119902259726172E-2</c:v>
                </c:pt>
                <c:pt idx="590">
                  <c:v>7.4581865394588304E-3</c:v>
                </c:pt>
                <c:pt idx="591">
                  <c:v>-3.0163305171330031E-2</c:v>
                </c:pt>
                <c:pt idx="592">
                  <c:v>1.7637756924087759E-3</c:v>
                </c:pt>
                <c:pt idx="593">
                  <c:v>-2.2956886143799801E-2</c:v>
                </c:pt>
                <c:pt idx="594">
                  <c:v>3.431081710608689E-2</c:v>
                </c:pt>
                <c:pt idx="595">
                  <c:v>7.2499630871285456E-2</c:v>
                </c:pt>
                <c:pt idx="596">
                  <c:v>2.364136150510841E-2</c:v>
                </c:pt>
                <c:pt idx="597">
                  <c:v>2.7629055893924184E-2</c:v>
                </c:pt>
                <c:pt idx="598">
                  <c:v>-3.8100607220473315E-2</c:v>
                </c:pt>
                <c:pt idx="599">
                  <c:v>9.8162146798323885E-3</c:v>
                </c:pt>
                <c:pt idx="600">
                  <c:v>1.347978359939055E-2</c:v>
                </c:pt>
                <c:pt idx="601">
                  <c:v>4.8330953818072689E-4</c:v>
                </c:pt>
                <c:pt idx="602">
                  <c:v>1.8304541047202867E-2</c:v>
                </c:pt>
                <c:pt idx="603">
                  <c:v>3.7967306235975003E-2</c:v>
                </c:pt>
                <c:pt idx="604">
                  <c:v>-2.3537604666355797E-2</c:v>
                </c:pt>
                <c:pt idx="605">
                  <c:v>4.4967597860774824E-2</c:v>
                </c:pt>
                <c:pt idx="606">
                  <c:v>2.8666028670867462E-2</c:v>
                </c:pt>
                <c:pt idx="607">
                  <c:v>2.8491135994994605E-2</c:v>
                </c:pt>
                <c:pt idx="608">
                  <c:v>2.2533140167471672E-2</c:v>
                </c:pt>
                <c:pt idx="609">
                  <c:v>2.4350951792645455E-2</c:v>
                </c:pt>
                <c:pt idx="610">
                  <c:v>1.295859734317897E-2</c:v>
                </c:pt>
                <c:pt idx="611">
                  <c:v>-3.8856589941573092E-3</c:v>
                </c:pt>
                <c:pt idx="612">
                  <c:v>2.2762060322595361E-2</c:v>
                </c:pt>
                <c:pt idx="613">
                  <c:v>-1.1259774331583679E-2</c:v>
                </c:pt>
                <c:pt idx="614">
                  <c:v>-2.592583494551089E-2</c:v>
                </c:pt>
                <c:pt idx="615">
                  <c:v>2.5378908937004088E-2</c:v>
                </c:pt>
                <c:pt idx="616">
                  <c:v>-1.0123437225467645E-2</c:v>
                </c:pt>
                <c:pt idx="617">
                  <c:v>3.668206509025853E-3</c:v>
                </c:pt>
                <c:pt idx="618">
                  <c:v>3.6627510689254274E-2</c:v>
                </c:pt>
                <c:pt idx="619">
                  <c:v>1.5529891763548472E-2</c:v>
                </c:pt>
                <c:pt idx="620">
                  <c:v>2.9233727978272984E-2</c:v>
                </c:pt>
                <c:pt idx="621">
                  <c:v>3.3999493521289732E-2</c:v>
                </c:pt>
                <c:pt idx="622">
                  <c:v>7.6883648967596314E-3</c:v>
                </c:pt>
                <c:pt idx="623">
                  <c:v>2.9470718744743846E-2</c:v>
                </c:pt>
                <c:pt idx="624">
                  <c:v>1.6448650954611879E-3</c:v>
                </c:pt>
                <c:pt idx="625">
                  <c:v>1.3287623669971481E-2</c:v>
                </c:pt>
                <c:pt idx="626">
                  <c:v>-4.3385256969980471E-3</c:v>
                </c:pt>
                <c:pt idx="627">
                  <c:v>2.1909202041061459E-2</c:v>
                </c:pt>
                <c:pt idx="628">
                  <c:v>1.9432128668228181E-2</c:v>
                </c:pt>
                <c:pt idx="629">
                  <c:v>-2.8963568864820554E-2</c:v>
                </c:pt>
                <c:pt idx="630">
                  <c:v>2.946660659052202E-2</c:v>
                </c:pt>
                <c:pt idx="631">
                  <c:v>-4.9170446439793361E-2</c:v>
                </c:pt>
                <c:pt idx="632">
                  <c:v>2.082802854511058E-2</c:v>
                </c:pt>
                <c:pt idx="633">
                  <c:v>2.4678959462964174E-2</c:v>
                </c:pt>
                <c:pt idx="634">
                  <c:v>2.1004662006038392E-2</c:v>
                </c:pt>
                <c:pt idx="635">
                  <c:v>7.5940379546576807E-3</c:v>
                </c:pt>
                <c:pt idx="636">
                  <c:v>-3.5580486749184023E-3</c:v>
                </c:pt>
                <c:pt idx="637">
                  <c:v>-1.2160885328083055E-2</c:v>
                </c:pt>
                <c:pt idx="638">
                  <c:v>2.8239037269284683E-2</c:v>
                </c:pt>
                <c:pt idx="639">
                  <c:v>2.3592206406680374E-2</c:v>
                </c:pt>
                <c:pt idx="640">
                  <c:v>-6.5246980293087644E-3</c:v>
                </c:pt>
                <c:pt idx="641">
                  <c:v>1.707632031155901E-2</c:v>
                </c:pt>
                <c:pt idx="642">
                  <c:v>8.6092682631224854E-3</c:v>
                </c:pt>
                <c:pt idx="643">
                  <c:v>5.8538331291194887E-3</c:v>
                </c:pt>
                <c:pt idx="644">
                  <c:v>2.3696016814094695E-2</c:v>
                </c:pt>
                <c:pt idx="645">
                  <c:v>1.0513334815387809E-2</c:v>
                </c:pt>
                <c:pt idx="646">
                  <c:v>-1.505403949913766E-2</c:v>
                </c:pt>
                <c:pt idx="647">
                  <c:v>-1.6451645693468693E-2</c:v>
                </c:pt>
                <c:pt idx="648">
                  <c:v>-4.9032168652488516E-2</c:v>
                </c:pt>
                <c:pt idx="649">
                  <c:v>-2.4521025640705959E-2</c:v>
                </c:pt>
                <c:pt idx="650">
                  <c:v>3.2166114697858246E-2</c:v>
                </c:pt>
                <c:pt idx="651">
                  <c:v>-5.4094567369524418E-3</c:v>
                </c:pt>
                <c:pt idx="652">
                  <c:v>-1.7958005393959686E-3</c:v>
                </c:pt>
                <c:pt idx="653">
                  <c:v>5.6309827042798674E-2</c:v>
                </c:pt>
                <c:pt idx="654">
                  <c:v>-8.7461172340642396E-3</c:v>
                </c:pt>
                <c:pt idx="655">
                  <c:v>5.6212033696401646E-2</c:v>
                </c:pt>
                <c:pt idx="656">
                  <c:v>-1.9318290001930097E-2</c:v>
                </c:pt>
                <c:pt idx="657">
                  <c:v>9.086718055271524E-3</c:v>
                </c:pt>
                <c:pt idx="658">
                  <c:v>1.2316402356720647E-2</c:v>
                </c:pt>
                <c:pt idx="659">
                  <c:v>-3.2798324846749168E-2</c:v>
                </c:pt>
                <c:pt idx="660">
                  <c:v>-1.2763986496931713E-2</c:v>
                </c:pt>
                <c:pt idx="661">
                  <c:v>3.77096168651895E-3</c:v>
                </c:pt>
                <c:pt idx="662">
                  <c:v>-1.5673977697375111E-2</c:v>
                </c:pt>
                <c:pt idx="663">
                  <c:v>1.1843335286313565E-2</c:v>
                </c:pt>
                <c:pt idx="664">
                  <c:v>-6.204441585919919E-2</c:v>
                </c:pt>
                <c:pt idx="665">
                  <c:v>-5.2145101465996165E-3</c:v>
                </c:pt>
                <c:pt idx="666">
                  <c:v>7.8645661987558381E-3</c:v>
                </c:pt>
                <c:pt idx="667">
                  <c:v>3.939706964826762E-2</c:v>
                </c:pt>
                <c:pt idx="668">
                  <c:v>-2.9943573271821056E-2</c:v>
                </c:pt>
                <c:pt idx="669">
                  <c:v>3.1679468464834208E-2</c:v>
                </c:pt>
                <c:pt idx="670">
                  <c:v>4.0043123926036393E-2</c:v>
                </c:pt>
                <c:pt idx="671">
                  <c:v>-1.8666788945439113E-2</c:v>
                </c:pt>
                <c:pt idx="672">
                  <c:v>-3.1431413522790733E-2</c:v>
                </c:pt>
                <c:pt idx="673">
                  <c:v>2.7305870431814021E-2</c:v>
                </c:pt>
                <c:pt idx="674">
                  <c:v>8.6191362349441383E-3</c:v>
                </c:pt>
                <c:pt idx="675">
                  <c:v>-4.9130200836403418E-4</c:v>
                </c:pt>
                <c:pt idx="676">
                  <c:v>4.0323156033874423E-2</c:v>
                </c:pt>
                <c:pt idx="677">
                  <c:v>-3.3426957113162237E-2</c:v>
                </c:pt>
                <c:pt idx="678">
                  <c:v>-1.3665193065013282E-2</c:v>
                </c:pt>
                <c:pt idx="679">
                  <c:v>8.449323855249484E-3</c:v>
                </c:pt>
                <c:pt idx="680">
                  <c:v>-8.1311091963451581E-4</c:v>
                </c:pt>
                <c:pt idx="681">
                  <c:v>-3.0737233430507317E-2</c:v>
                </c:pt>
                <c:pt idx="682">
                  <c:v>-1.7903270299872827E-2</c:v>
                </c:pt>
                <c:pt idx="683">
                  <c:v>-3.8618087134742016E-3</c:v>
                </c:pt>
                <c:pt idx="684">
                  <c:v>2.1641423949567872E-2</c:v>
                </c:pt>
                <c:pt idx="685">
                  <c:v>-2.1847683601906035E-2</c:v>
                </c:pt>
                <c:pt idx="686">
                  <c:v>1.9966279094725318E-2</c:v>
                </c:pt>
                <c:pt idx="687">
                  <c:v>-2.227665925356468E-2</c:v>
                </c:pt>
                <c:pt idx="688">
                  <c:v>3.6249914947916295E-2</c:v>
                </c:pt>
                <c:pt idx="689">
                  <c:v>-4.3772901875693965E-2</c:v>
                </c:pt>
                <c:pt idx="690">
                  <c:v>2.8705719000414989E-2</c:v>
                </c:pt>
                <c:pt idx="691">
                  <c:v>1.8200871456875774E-2</c:v>
                </c:pt>
                <c:pt idx="692">
                  <c:v>8.6622619400070454E-3</c:v>
                </c:pt>
                <c:pt idx="693">
                  <c:v>-2.8444493253347237E-2</c:v>
                </c:pt>
                <c:pt idx="694">
                  <c:v>-4.7544339896521633E-2</c:v>
                </c:pt>
                <c:pt idx="695">
                  <c:v>3.0623863780145518E-3</c:v>
                </c:pt>
                <c:pt idx="696">
                  <c:v>-2.4520241417815137E-3</c:v>
                </c:pt>
                <c:pt idx="697">
                  <c:v>-2.2476943666354016E-2</c:v>
                </c:pt>
                <c:pt idx="698">
                  <c:v>1.8583571284424914E-2</c:v>
                </c:pt>
                <c:pt idx="699">
                  <c:v>-1.5045110573955324E-3</c:v>
                </c:pt>
                <c:pt idx="700">
                  <c:v>-1.4437941413857756E-2</c:v>
                </c:pt>
                <c:pt idx="701">
                  <c:v>-1.8701152362694009E-2</c:v>
                </c:pt>
                <c:pt idx="702">
                  <c:v>5.3086655324577486E-2</c:v>
                </c:pt>
                <c:pt idx="703">
                  <c:v>-3.5777337283624355E-3</c:v>
                </c:pt>
                <c:pt idx="704">
                  <c:v>3.9317660615447114E-2</c:v>
                </c:pt>
                <c:pt idx="705">
                  <c:v>-3.6668997095928905E-2</c:v>
                </c:pt>
                <c:pt idx="706">
                  <c:v>-1.8239396933676523E-2</c:v>
                </c:pt>
                <c:pt idx="707">
                  <c:v>2.5009527024133449E-2</c:v>
                </c:pt>
                <c:pt idx="708">
                  <c:v>-4.8699956672890567E-4</c:v>
                </c:pt>
                <c:pt idx="709">
                  <c:v>2.0935957266105473E-2</c:v>
                </c:pt>
                <c:pt idx="710">
                  <c:v>6.2434902382694744E-3</c:v>
                </c:pt>
                <c:pt idx="711">
                  <c:v>1.713802235833415E-2</c:v>
                </c:pt>
                <c:pt idx="712">
                  <c:v>-2.8634913108847155E-2</c:v>
                </c:pt>
                <c:pt idx="713">
                  <c:v>1.4763091103636754E-2</c:v>
                </c:pt>
                <c:pt idx="714">
                  <c:v>-2.2081945115547934E-2</c:v>
                </c:pt>
                <c:pt idx="715">
                  <c:v>1.5507830001987579E-2</c:v>
                </c:pt>
                <c:pt idx="716">
                  <c:v>-5.6420568717819621E-2</c:v>
                </c:pt>
                <c:pt idx="717">
                  <c:v>-1.6739491247379622E-2</c:v>
                </c:pt>
                <c:pt idx="718">
                  <c:v>2.5271106938952834E-2</c:v>
                </c:pt>
                <c:pt idx="719">
                  <c:v>4.4030816319513923E-2</c:v>
                </c:pt>
                <c:pt idx="720">
                  <c:v>7.8085958917792006E-3</c:v>
                </c:pt>
                <c:pt idx="721">
                  <c:v>1.7668433434622239E-3</c:v>
                </c:pt>
                <c:pt idx="722">
                  <c:v>4.9697173033898034E-2</c:v>
                </c:pt>
                <c:pt idx="723">
                  <c:v>6.6064953629052566E-3</c:v>
                </c:pt>
                <c:pt idx="724">
                  <c:v>1.4011749946673818E-2</c:v>
                </c:pt>
                <c:pt idx="725">
                  <c:v>2.4345252811159183E-2</c:v>
                </c:pt>
                <c:pt idx="726">
                  <c:v>-8.3023672003003524E-3</c:v>
                </c:pt>
                <c:pt idx="727">
                  <c:v>2.6815900981800936E-2</c:v>
                </c:pt>
                <c:pt idx="728">
                  <c:v>-1.2335563304825456E-3</c:v>
                </c:pt>
                <c:pt idx="729">
                  <c:v>2.7301280773268148E-2</c:v>
                </c:pt>
                <c:pt idx="730">
                  <c:v>-5.4261333825835131E-3</c:v>
                </c:pt>
                <c:pt idx="731">
                  <c:v>3.5577619788081279E-3</c:v>
                </c:pt>
                <c:pt idx="732">
                  <c:v>-2.0872438606826506E-2</c:v>
                </c:pt>
                <c:pt idx="733">
                  <c:v>-8.6868007378062932E-3</c:v>
                </c:pt>
                <c:pt idx="734">
                  <c:v>-5.2205857120792905E-2</c:v>
                </c:pt>
                <c:pt idx="735">
                  <c:v>-2.2693420274490766E-2</c:v>
                </c:pt>
                <c:pt idx="736">
                  <c:v>4.3545801858347465E-2</c:v>
                </c:pt>
                <c:pt idx="737">
                  <c:v>4.2594611090481536E-2</c:v>
                </c:pt>
                <c:pt idx="738">
                  <c:v>4.2084940267973055E-2</c:v>
                </c:pt>
                <c:pt idx="739">
                  <c:v>2.4654049213322246E-2</c:v>
                </c:pt>
                <c:pt idx="740">
                  <c:v>2.6543934851598783E-2</c:v>
                </c:pt>
                <c:pt idx="741">
                  <c:v>-2.9604359223409992E-2</c:v>
                </c:pt>
                <c:pt idx="742">
                  <c:v>-2.1976106633378071E-2</c:v>
                </c:pt>
                <c:pt idx="743">
                  <c:v>1.4907382629438189E-2</c:v>
                </c:pt>
                <c:pt idx="744">
                  <c:v>-4.1092844908222764E-2</c:v>
                </c:pt>
                <c:pt idx="745">
                  <c:v>-5.0250401527033799E-2</c:v>
                </c:pt>
                <c:pt idx="746">
                  <c:v>-2.2866449801748151E-2</c:v>
                </c:pt>
                <c:pt idx="747">
                  <c:v>-7.0016804096829557E-3</c:v>
                </c:pt>
                <c:pt idx="748">
                  <c:v>4.9579470574797002E-2</c:v>
                </c:pt>
                <c:pt idx="749">
                  <c:v>3.7622550509043696E-3</c:v>
                </c:pt>
                <c:pt idx="750">
                  <c:v>-1.9168723049088201E-2</c:v>
                </c:pt>
                <c:pt idx="751">
                  <c:v>-2.0267469788197226E-2</c:v>
                </c:pt>
                <c:pt idx="752">
                  <c:v>-2.4081836433348272E-3</c:v>
                </c:pt>
                <c:pt idx="753">
                  <c:v>5.498317019446132E-2</c:v>
                </c:pt>
                <c:pt idx="754">
                  <c:v>-1.5371641932866234E-2</c:v>
                </c:pt>
                <c:pt idx="755">
                  <c:v>-1.8542793587645216E-2</c:v>
                </c:pt>
                <c:pt idx="756">
                  <c:v>-1.6344664782163683E-2</c:v>
                </c:pt>
                <c:pt idx="757">
                  <c:v>2.8430759324261975E-2</c:v>
                </c:pt>
                <c:pt idx="758">
                  <c:v>1.6826702640783599E-2</c:v>
                </c:pt>
                <c:pt idx="759">
                  <c:v>-4.3371492721574097E-2</c:v>
                </c:pt>
                <c:pt idx="760">
                  <c:v>-6.3528190201590298E-3</c:v>
                </c:pt>
                <c:pt idx="761">
                  <c:v>4.3256130741837914E-2</c:v>
                </c:pt>
                <c:pt idx="762">
                  <c:v>3.1881162968719158E-2</c:v>
                </c:pt>
                <c:pt idx="763">
                  <c:v>3.7869248796561866E-2</c:v>
                </c:pt>
                <c:pt idx="764">
                  <c:v>-1.3687553449541236E-2</c:v>
                </c:pt>
                <c:pt idx="765">
                  <c:v>1.4974583698712119E-2</c:v>
                </c:pt>
                <c:pt idx="766">
                  <c:v>1.3327322328913042E-2</c:v>
                </c:pt>
                <c:pt idx="767">
                  <c:v>5.2148019325242694E-3</c:v>
                </c:pt>
                <c:pt idx="768">
                  <c:v>-2.4655147281419237E-2</c:v>
                </c:pt>
                <c:pt idx="769">
                  <c:v>-3.235400903134019E-2</c:v>
                </c:pt>
                <c:pt idx="770">
                  <c:v>3.2813834339669466E-2</c:v>
                </c:pt>
                <c:pt idx="771">
                  <c:v>1.4206000400852254E-2</c:v>
                </c:pt>
                <c:pt idx="772">
                  <c:v>-1.1674143578462585E-2</c:v>
                </c:pt>
                <c:pt idx="773">
                  <c:v>1.6338016656585422E-2</c:v>
                </c:pt>
                <c:pt idx="774">
                  <c:v>-1.7507860274161822E-2</c:v>
                </c:pt>
                <c:pt idx="775">
                  <c:v>1.3870133119111431E-2</c:v>
                </c:pt>
                <c:pt idx="776">
                  <c:v>2.0389271833544675E-2</c:v>
                </c:pt>
                <c:pt idx="777">
                  <c:v>9.1500399038090818E-3</c:v>
                </c:pt>
                <c:pt idx="778">
                  <c:v>-3.1427819880278506E-2</c:v>
                </c:pt>
                <c:pt idx="779">
                  <c:v>1.4431496047208923E-2</c:v>
                </c:pt>
                <c:pt idx="780">
                  <c:v>3.9429819999598145E-3</c:v>
                </c:pt>
                <c:pt idx="781">
                  <c:v>9.1300940107093866E-3</c:v>
                </c:pt>
                <c:pt idx="782">
                  <c:v>-2.8649044398327422E-2</c:v>
                </c:pt>
                <c:pt idx="783">
                  <c:v>-1.4642673343268547E-2</c:v>
                </c:pt>
                <c:pt idx="784">
                  <c:v>-2.2166104099695647E-2</c:v>
                </c:pt>
                <c:pt idx="785">
                  <c:v>1.643026277773019E-2</c:v>
                </c:pt>
                <c:pt idx="786">
                  <c:v>-1.969894590520592E-2</c:v>
                </c:pt>
                <c:pt idx="787">
                  <c:v>-1.6025759639131623E-2</c:v>
                </c:pt>
                <c:pt idx="788">
                  <c:v>-1.355274662475656E-2</c:v>
                </c:pt>
                <c:pt idx="789">
                  <c:v>1.6089415748116237E-3</c:v>
                </c:pt>
                <c:pt idx="790">
                  <c:v>3.480201588490716E-2</c:v>
                </c:pt>
                <c:pt idx="791">
                  <c:v>7.7700727842765875E-3</c:v>
                </c:pt>
                <c:pt idx="792">
                  <c:v>1.9976253412043878E-2</c:v>
                </c:pt>
                <c:pt idx="793">
                  <c:v>2.7510463885897708E-2</c:v>
                </c:pt>
                <c:pt idx="794">
                  <c:v>8.1648096280440355E-3</c:v>
                </c:pt>
                <c:pt idx="795">
                  <c:v>-9.0284378457222383E-2</c:v>
                </c:pt>
                <c:pt idx="796">
                  <c:v>-2.8018705883074327E-2</c:v>
                </c:pt>
                <c:pt idx="797">
                  <c:v>4.2374187839056443E-2</c:v>
                </c:pt>
                <c:pt idx="798">
                  <c:v>-3.0487239480668501E-2</c:v>
                </c:pt>
                <c:pt idx="799">
                  <c:v>-7.4282833249855566E-3</c:v>
                </c:pt>
                <c:pt idx="800">
                  <c:v>2.9432182864844232E-2</c:v>
                </c:pt>
                <c:pt idx="801">
                  <c:v>8.7399453922991522E-3</c:v>
                </c:pt>
                <c:pt idx="802">
                  <c:v>-8.8789518352097255E-3</c:v>
                </c:pt>
                <c:pt idx="803">
                  <c:v>1.4506074313891337E-2</c:v>
                </c:pt>
                <c:pt idx="804">
                  <c:v>2.7060059903800324E-2</c:v>
                </c:pt>
                <c:pt idx="805">
                  <c:v>-1.8491977201434546E-2</c:v>
                </c:pt>
                <c:pt idx="806">
                  <c:v>-4.8938113034741847E-3</c:v>
                </c:pt>
                <c:pt idx="807">
                  <c:v>1.7396409827716109E-2</c:v>
                </c:pt>
                <c:pt idx="808">
                  <c:v>2.4140769961202648E-2</c:v>
                </c:pt>
                <c:pt idx="809">
                  <c:v>-1.4101416498688665E-2</c:v>
                </c:pt>
                <c:pt idx="810">
                  <c:v>-3.4615541911391895E-3</c:v>
                </c:pt>
                <c:pt idx="811">
                  <c:v>5.9463501487826059E-2</c:v>
                </c:pt>
                <c:pt idx="812">
                  <c:v>-8.7147467729584357E-3</c:v>
                </c:pt>
                <c:pt idx="813">
                  <c:v>-8.7470708248292769E-3</c:v>
                </c:pt>
                <c:pt idx="814">
                  <c:v>-3.5456915712440862E-2</c:v>
                </c:pt>
                <c:pt idx="815">
                  <c:v>1.1593402770883419E-2</c:v>
                </c:pt>
                <c:pt idx="816">
                  <c:v>-3.8300186803028019E-2</c:v>
                </c:pt>
                <c:pt idx="817">
                  <c:v>-1.6147847717063433E-2</c:v>
                </c:pt>
                <c:pt idx="818">
                  <c:v>-6.7060428425095592E-3</c:v>
                </c:pt>
                <c:pt idx="819">
                  <c:v>2.792783976229456E-2</c:v>
                </c:pt>
                <c:pt idx="820">
                  <c:v>2.9151042089789487E-2</c:v>
                </c:pt>
                <c:pt idx="821">
                  <c:v>-2.6112147883001677E-2</c:v>
                </c:pt>
                <c:pt idx="822">
                  <c:v>1.4436908168598144E-2</c:v>
                </c:pt>
                <c:pt idx="823">
                  <c:v>1.0616829502606512E-3</c:v>
                </c:pt>
                <c:pt idx="824">
                  <c:v>-8.5794109175804205E-3</c:v>
                </c:pt>
                <c:pt idx="825">
                  <c:v>-1.5673899933554836E-4</c:v>
                </c:pt>
                <c:pt idx="826">
                  <c:v>2.0577054417544725E-2</c:v>
                </c:pt>
                <c:pt idx="827">
                  <c:v>-2.8754147837987371E-2</c:v>
                </c:pt>
                <c:pt idx="828">
                  <c:v>4.2192707020216247E-3</c:v>
                </c:pt>
                <c:pt idx="829">
                  <c:v>-1.1121663151741405E-2</c:v>
                </c:pt>
                <c:pt idx="830">
                  <c:v>2.3892175749394503E-2</c:v>
                </c:pt>
                <c:pt idx="831">
                  <c:v>6.5918950377298627E-2</c:v>
                </c:pt>
                <c:pt idx="832">
                  <c:v>1.1095700059359411E-2</c:v>
                </c:pt>
                <c:pt idx="833">
                  <c:v>2.3251579515533607E-2</c:v>
                </c:pt>
                <c:pt idx="834">
                  <c:v>1.1620035045445155E-2</c:v>
                </c:pt>
                <c:pt idx="835">
                  <c:v>3.6586715623887133E-3</c:v>
                </c:pt>
                <c:pt idx="836">
                  <c:v>3.6231080913720737E-2</c:v>
                </c:pt>
                <c:pt idx="837">
                  <c:v>7.9449960384639345E-3</c:v>
                </c:pt>
                <c:pt idx="838">
                  <c:v>9.6125486830783945E-3</c:v>
                </c:pt>
                <c:pt idx="839">
                  <c:v>-2.1768210066555726E-2</c:v>
                </c:pt>
                <c:pt idx="840">
                  <c:v>-4.7740754410197532E-2</c:v>
                </c:pt>
                <c:pt idx="841">
                  <c:v>4.5826086608313867E-2</c:v>
                </c:pt>
                <c:pt idx="842">
                  <c:v>1.0945189218981436E-2</c:v>
                </c:pt>
                <c:pt idx="843">
                  <c:v>4.2831200209833824E-2</c:v>
                </c:pt>
                <c:pt idx="844">
                  <c:v>-3.793673843525823E-2</c:v>
                </c:pt>
                <c:pt idx="845">
                  <c:v>2.2022185242282191E-2</c:v>
                </c:pt>
                <c:pt idx="846">
                  <c:v>-2.2681068300218758E-2</c:v>
                </c:pt>
                <c:pt idx="847">
                  <c:v>1.7677483749286259E-3</c:v>
                </c:pt>
                <c:pt idx="848">
                  <c:v>1.9236075549525673E-2</c:v>
                </c:pt>
                <c:pt idx="849">
                  <c:v>8.9435413302785607E-3</c:v>
                </c:pt>
                <c:pt idx="850">
                  <c:v>-4.9551212548564552E-2</c:v>
                </c:pt>
                <c:pt idx="851">
                  <c:v>2.7424206888492949E-2</c:v>
                </c:pt>
                <c:pt idx="852">
                  <c:v>-1.1310614136310022E-2</c:v>
                </c:pt>
                <c:pt idx="853">
                  <c:v>-4.5122737424632561E-2</c:v>
                </c:pt>
                <c:pt idx="854">
                  <c:v>1.5596988929621107E-2</c:v>
                </c:pt>
                <c:pt idx="855">
                  <c:v>-8.3514370929219268E-4</c:v>
                </c:pt>
                <c:pt idx="856">
                  <c:v>8.8941169545477556E-3</c:v>
                </c:pt>
                <c:pt idx="857">
                  <c:v>8.7095560907912116E-3</c:v>
                </c:pt>
                <c:pt idx="858">
                  <c:v>-3.561909270863995E-2</c:v>
                </c:pt>
                <c:pt idx="859">
                  <c:v>2.3423917337804086E-2</c:v>
                </c:pt>
                <c:pt idx="860">
                  <c:v>4.1392539142073803E-2</c:v>
                </c:pt>
                <c:pt idx="861">
                  <c:v>1.8470146059955974E-2</c:v>
                </c:pt>
                <c:pt idx="862">
                  <c:v>-2.953747023877484E-2</c:v>
                </c:pt>
                <c:pt idx="863">
                  <c:v>6.4115853749807765E-3</c:v>
                </c:pt>
                <c:pt idx="864">
                  <c:v>5.4552627164154693E-3</c:v>
                </c:pt>
                <c:pt idx="865">
                  <c:v>4.3177874569701423E-2</c:v>
                </c:pt>
                <c:pt idx="866">
                  <c:v>-7.2082258864286292E-2</c:v>
                </c:pt>
                <c:pt idx="867">
                  <c:v>4.1044318904098431E-2</c:v>
                </c:pt>
                <c:pt idx="868">
                  <c:v>6.2675563505683856E-3</c:v>
                </c:pt>
                <c:pt idx="869">
                  <c:v>-2.4262488296729251E-2</c:v>
                </c:pt>
                <c:pt idx="870">
                  <c:v>-7.7297797070307213E-3</c:v>
                </c:pt>
                <c:pt idx="871">
                  <c:v>3.8096532314810833E-2</c:v>
                </c:pt>
                <c:pt idx="872">
                  <c:v>-1.5085264839665002E-2</c:v>
                </c:pt>
                <c:pt idx="873">
                  <c:v>-2.5555369885244251E-2</c:v>
                </c:pt>
                <c:pt idx="874">
                  <c:v>2.6765857110155163E-2</c:v>
                </c:pt>
                <c:pt idx="875">
                  <c:v>2.1421212646600074E-2</c:v>
                </c:pt>
                <c:pt idx="876">
                  <c:v>-1.4047355740835023E-2</c:v>
                </c:pt>
                <c:pt idx="877">
                  <c:v>5.6020324885329036E-2</c:v>
                </c:pt>
                <c:pt idx="878">
                  <c:v>5.5945127000082577E-2</c:v>
                </c:pt>
                <c:pt idx="879">
                  <c:v>-3.0299173498107509E-2</c:v>
                </c:pt>
                <c:pt idx="880">
                  <c:v>2.2628509829958236E-2</c:v>
                </c:pt>
                <c:pt idx="881">
                  <c:v>6.3762032529845775E-2</c:v>
                </c:pt>
                <c:pt idx="882">
                  <c:v>-3.2092958150463424E-2</c:v>
                </c:pt>
                <c:pt idx="883">
                  <c:v>-4.7818646694876746E-2</c:v>
                </c:pt>
                <c:pt idx="884">
                  <c:v>1.0239475711373305E-2</c:v>
                </c:pt>
                <c:pt idx="885">
                  <c:v>2.7969933633826858E-2</c:v>
                </c:pt>
                <c:pt idx="886">
                  <c:v>1.7963142361874913E-2</c:v>
                </c:pt>
                <c:pt idx="887">
                  <c:v>2.1975255753448605E-2</c:v>
                </c:pt>
                <c:pt idx="888">
                  <c:v>3.2799967373655287E-2</c:v>
                </c:pt>
                <c:pt idx="889">
                  <c:v>-5.4160419190068379E-2</c:v>
                </c:pt>
                <c:pt idx="890">
                  <c:v>-4.2119687648704759E-3</c:v>
                </c:pt>
                <c:pt idx="891">
                  <c:v>1.9285048285355457E-2</c:v>
                </c:pt>
                <c:pt idx="892">
                  <c:v>6.7866117821061889E-2</c:v>
                </c:pt>
                <c:pt idx="893">
                  <c:v>-4.8421124900113417E-2</c:v>
                </c:pt>
                <c:pt idx="894">
                  <c:v>-4.8844439750219612E-2</c:v>
                </c:pt>
                <c:pt idx="895">
                  <c:v>2.5755989465905599E-2</c:v>
                </c:pt>
                <c:pt idx="896">
                  <c:v>6.8125731496673468E-3</c:v>
                </c:pt>
                <c:pt idx="897">
                  <c:v>6.5544485313867626E-2</c:v>
                </c:pt>
                <c:pt idx="898">
                  <c:v>-1.6942815288513251E-2</c:v>
                </c:pt>
                <c:pt idx="899">
                  <c:v>-6.7123335199808492E-3</c:v>
                </c:pt>
                <c:pt idx="900">
                  <c:v>3.0765319546968112E-3</c:v>
                </c:pt>
                <c:pt idx="901">
                  <c:v>-2.4561762876616593E-2</c:v>
                </c:pt>
                <c:pt idx="902">
                  <c:v>-6.0687674270951106E-2</c:v>
                </c:pt>
                <c:pt idx="903">
                  <c:v>1.0206502406205433E-2</c:v>
                </c:pt>
                <c:pt idx="904">
                  <c:v>-4.0547339159794863E-3</c:v>
                </c:pt>
                <c:pt idx="905">
                  <c:v>-1.4804315442053847E-2</c:v>
                </c:pt>
                <c:pt idx="906">
                  <c:v>-2.0301726844931395E-2</c:v>
                </c:pt>
                <c:pt idx="907">
                  <c:v>-1.0704555765632454E-2</c:v>
                </c:pt>
                <c:pt idx="908">
                  <c:v>9.3507811585832306E-3</c:v>
                </c:pt>
                <c:pt idx="909">
                  <c:v>-1.5642403161833233E-2</c:v>
                </c:pt>
                <c:pt idx="910">
                  <c:v>4.491387684484198E-3</c:v>
                </c:pt>
                <c:pt idx="911">
                  <c:v>-1.0280033898744909E-2</c:v>
                </c:pt>
                <c:pt idx="912">
                  <c:v>1.8978110722819484E-2</c:v>
                </c:pt>
                <c:pt idx="913">
                  <c:v>4.8169474920473554E-4</c:v>
                </c:pt>
                <c:pt idx="914">
                  <c:v>3.8265322247838421E-2</c:v>
                </c:pt>
                <c:pt idx="915">
                  <c:v>3.8858002640342254E-2</c:v>
                </c:pt>
                <c:pt idx="916">
                  <c:v>8.7898934175654787E-3</c:v>
                </c:pt>
                <c:pt idx="917">
                  <c:v>-9.7886873202338472E-3</c:v>
                </c:pt>
                <c:pt idx="918">
                  <c:v>-1.7333414799409641E-2</c:v>
                </c:pt>
                <c:pt idx="919">
                  <c:v>9.7323314181095841E-2</c:v>
                </c:pt>
                <c:pt idx="920">
                  <c:v>1.5463875004581669E-3</c:v>
                </c:pt>
                <c:pt idx="921">
                  <c:v>5.816572063950539E-2</c:v>
                </c:pt>
                <c:pt idx="922">
                  <c:v>3.7752278550895664E-3</c:v>
                </c:pt>
                <c:pt idx="923">
                  <c:v>-1.2316940903734799E-2</c:v>
                </c:pt>
                <c:pt idx="924">
                  <c:v>-3.1195426999965545E-3</c:v>
                </c:pt>
                <c:pt idx="925">
                  <c:v>-3.5552041150708695E-2</c:v>
                </c:pt>
                <c:pt idx="926">
                  <c:v>4.9983927097293629E-3</c:v>
                </c:pt>
                <c:pt idx="927">
                  <c:v>-1.4524326181432809E-3</c:v>
                </c:pt>
                <c:pt idx="928">
                  <c:v>-6.7254997197681438E-2</c:v>
                </c:pt>
                <c:pt idx="929">
                  <c:v>3.6236823136721239E-3</c:v>
                </c:pt>
                <c:pt idx="930">
                  <c:v>3.21171574883456E-2</c:v>
                </c:pt>
                <c:pt idx="931">
                  <c:v>-7.7173573351952251E-3</c:v>
                </c:pt>
                <c:pt idx="932">
                  <c:v>1.0099034640385371E-2</c:v>
                </c:pt>
                <c:pt idx="933">
                  <c:v>-7.0651128381619792E-3</c:v>
                </c:pt>
                <c:pt idx="934">
                  <c:v>9.4894621318295826E-3</c:v>
                </c:pt>
                <c:pt idx="935">
                  <c:v>6.5868012683780409E-3</c:v>
                </c:pt>
                <c:pt idx="936">
                  <c:v>-2.6398748955740576E-3</c:v>
                </c:pt>
                <c:pt idx="937">
                  <c:v>-1.6324565626457378E-2</c:v>
                </c:pt>
                <c:pt idx="938">
                  <c:v>-1.7108992129762537E-2</c:v>
                </c:pt>
                <c:pt idx="939">
                  <c:v>-2.0807190320868585E-2</c:v>
                </c:pt>
                <c:pt idx="940">
                  <c:v>6.0416415406760824E-3</c:v>
                </c:pt>
                <c:pt idx="941">
                  <c:v>2.2204152909109605E-2</c:v>
                </c:pt>
                <c:pt idx="942">
                  <c:v>1.2783894076212129E-2</c:v>
                </c:pt>
                <c:pt idx="943">
                  <c:v>1.934190210022874E-2</c:v>
                </c:pt>
                <c:pt idx="944">
                  <c:v>2.2285706365352577E-2</c:v>
                </c:pt>
                <c:pt idx="945">
                  <c:v>-2.3872448845445704E-2</c:v>
                </c:pt>
                <c:pt idx="946">
                  <c:v>-2.8022345991324214E-2</c:v>
                </c:pt>
                <c:pt idx="947">
                  <c:v>-5.9523525962170844E-2</c:v>
                </c:pt>
                <c:pt idx="948">
                  <c:v>1.8043354200802469E-2</c:v>
                </c:pt>
                <c:pt idx="949">
                  <c:v>-3.4370336774647431E-2</c:v>
                </c:pt>
                <c:pt idx="950">
                  <c:v>-4.2132123094153658E-2</c:v>
                </c:pt>
                <c:pt idx="951">
                  <c:v>1.360331669158152E-2</c:v>
                </c:pt>
                <c:pt idx="952">
                  <c:v>9.4833300064986106E-3</c:v>
                </c:pt>
                <c:pt idx="953">
                  <c:v>4.2835886167306991E-3</c:v>
                </c:pt>
                <c:pt idx="954">
                  <c:v>1.7972175317825658E-2</c:v>
                </c:pt>
                <c:pt idx="955">
                  <c:v>1.4165884120099868E-2</c:v>
                </c:pt>
                <c:pt idx="956">
                  <c:v>2.6513742753083739E-3</c:v>
                </c:pt>
                <c:pt idx="957">
                  <c:v>-1.6291242715195314E-2</c:v>
                </c:pt>
                <c:pt idx="958">
                  <c:v>-3.4330354765201965E-2</c:v>
                </c:pt>
                <c:pt idx="959">
                  <c:v>3.9412996406716722E-2</c:v>
                </c:pt>
                <c:pt idx="960">
                  <c:v>3.9228080354173904E-2</c:v>
                </c:pt>
                <c:pt idx="961">
                  <c:v>-2.6854156325754889E-2</c:v>
                </c:pt>
                <c:pt idx="962">
                  <c:v>-2.7127757539628844E-2</c:v>
                </c:pt>
                <c:pt idx="963">
                  <c:v>2.8511614330817569E-2</c:v>
                </c:pt>
                <c:pt idx="964">
                  <c:v>2.971943317565863E-2</c:v>
                </c:pt>
                <c:pt idx="965">
                  <c:v>3.0083651137315291E-2</c:v>
                </c:pt>
                <c:pt idx="966">
                  <c:v>3.1905608003497329E-2</c:v>
                </c:pt>
                <c:pt idx="967">
                  <c:v>1.2423031435583858E-2</c:v>
                </c:pt>
                <c:pt idx="968">
                  <c:v>-4.5247156664492881E-2</c:v>
                </c:pt>
                <c:pt idx="969">
                  <c:v>-5.3251862587230699E-2</c:v>
                </c:pt>
                <c:pt idx="970">
                  <c:v>2.4227452354657422E-2</c:v>
                </c:pt>
                <c:pt idx="971">
                  <c:v>3.7339613952617062E-2</c:v>
                </c:pt>
                <c:pt idx="972">
                  <c:v>5.6542917930649514E-2</c:v>
                </c:pt>
                <c:pt idx="973">
                  <c:v>4.8178836250643842E-2</c:v>
                </c:pt>
                <c:pt idx="974">
                  <c:v>4.9273957708590367E-2</c:v>
                </c:pt>
                <c:pt idx="975">
                  <c:v>6.8087221474253407E-3</c:v>
                </c:pt>
                <c:pt idx="976">
                  <c:v>4.0645326602303078E-2</c:v>
                </c:pt>
                <c:pt idx="977">
                  <c:v>-3.5665789473778467E-3</c:v>
                </c:pt>
                <c:pt idx="978">
                  <c:v>-1.5395332315952085E-2</c:v>
                </c:pt>
                <c:pt idx="979">
                  <c:v>-4.1887991575807776E-2</c:v>
                </c:pt>
                <c:pt idx="980">
                  <c:v>3.2979280158927454E-2</c:v>
                </c:pt>
                <c:pt idx="981">
                  <c:v>-2.6869107017293604E-2</c:v>
                </c:pt>
                <c:pt idx="982">
                  <c:v>-1.4207193535131338E-2</c:v>
                </c:pt>
                <c:pt idx="983">
                  <c:v>1.5231303372649798E-3</c:v>
                </c:pt>
                <c:pt idx="984">
                  <c:v>-2.1453361530142743E-2</c:v>
                </c:pt>
                <c:pt idx="985">
                  <c:v>-4.6155723341092844E-2</c:v>
                </c:pt>
                <c:pt idx="986">
                  <c:v>-2.0018363919653867E-3</c:v>
                </c:pt>
                <c:pt idx="987">
                  <c:v>1.2799518562858048E-2</c:v>
                </c:pt>
                <c:pt idx="988">
                  <c:v>1.3431409297512799E-3</c:v>
                </c:pt>
                <c:pt idx="989">
                  <c:v>1.6748486068475364E-2</c:v>
                </c:pt>
                <c:pt idx="990">
                  <c:v>6.0542205637821329E-4</c:v>
                </c:pt>
                <c:pt idx="991">
                  <c:v>-2.1073174034642358E-2</c:v>
                </c:pt>
                <c:pt idx="992">
                  <c:v>-5.8839617366416672E-2</c:v>
                </c:pt>
                <c:pt idx="993">
                  <c:v>4.7522765842744993E-2</c:v>
                </c:pt>
                <c:pt idx="994">
                  <c:v>5.8485726869106401E-4</c:v>
                </c:pt>
                <c:pt idx="995">
                  <c:v>-3.5562383597271614E-3</c:v>
                </c:pt>
                <c:pt idx="996">
                  <c:v>3.0205882462239139E-2</c:v>
                </c:pt>
                <c:pt idx="997">
                  <c:v>4.0342337034396381E-2</c:v>
                </c:pt>
                <c:pt idx="998">
                  <c:v>-7.9058713643849251E-3</c:v>
                </c:pt>
                <c:pt idx="999">
                  <c:v>7.3936364417215017E-3</c:v>
                </c:pt>
              </c:numCache>
            </c:numRef>
          </c:xVal>
          <c:yVal>
            <c:numRef>
              <c:f>MonteCarlo01!$X$15:$X$1014</c:f>
              <c:numCache>
                <c:formatCode>0.000</c:formatCode>
                <c:ptCount val="1000"/>
                <c:pt idx="0">
                  <c:v>1.4331772100348188E-2</c:v>
                </c:pt>
                <c:pt idx="1">
                  <c:v>-3.5955561212758749E-3</c:v>
                </c:pt>
                <c:pt idx="2">
                  <c:v>2.5120244138701984E-2</c:v>
                </c:pt>
                <c:pt idx="3">
                  <c:v>4.8177791724380227E-2</c:v>
                </c:pt>
                <c:pt idx="4">
                  <c:v>-5.6242734269095554E-3</c:v>
                </c:pt>
                <c:pt idx="5">
                  <c:v>2.8760962078872656E-2</c:v>
                </c:pt>
                <c:pt idx="6">
                  <c:v>-4.8658456094313176E-4</c:v>
                </c:pt>
                <c:pt idx="7">
                  <c:v>2.41201760623171E-2</c:v>
                </c:pt>
                <c:pt idx="8">
                  <c:v>2.3206746913636164E-2</c:v>
                </c:pt>
                <c:pt idx="9">
                  <c:v>3.0053125285540029E-2</c:v>
                </c:pt>
                <c:pt idx="10">
                  <c:v>3.4558329103219147E-2</c:v>
                </c:pt>
                <c:pt idx="11">
                  <c:v>3.2449457719975885E-2</c:v>
                </c:pt>
                <c:pt idx="12">
                  <c:v>-5.9388040197026967E-3</c:v>
                </c:pt>
                <c:pt idx="13">
                  <c:v>-1.1522903067138634E-2</c:v>
                </c:pt>
                <c:pt idx="14">
                  <c:v>-3.1075755579474035E-2</c:v>
                </c:pt>
                <c:pt idx="15">
                  <c:v>-8.5801142964096258E-3</c:v>
                </c:pt>
                <c:pt idx="16">
                  <c:v>-1.2281795365244005E-2</c:v>
                </c:pt>
                <c:pt idx="17">
                  <c:v>5.3701219407207099E-3</c:v>
                </c:pt>
                <c:pt idx="18">
                  <c:v>-8.3140583631753336E-4</c:v>
                </c:pt>
                <c:pt idx="19">
                  <c:v>-1.3380735477005285E-2</c:v>
                </c:pt>
                <c:pt idx="20">
                  <c:v>1.5078486299502716E-3</c:v>
                </c:pt>
                <c:pt idx="21">
                  <c:v>-1.065313388087233E-2</c:v>
                </c:pt>
                <c:pt idx="22">
                  <c:v>-1.2241124604459591E-2</c:v>
                </c:pt>
                <c:pt idx="23">
                  <c:v>3.7114232391965034E-2</c:v>
                </c:pt>
                <c:pt idx="24">
                  <c:v>2.132103841516186E-2</c:v>
                </c:pt>
                <c:pt idx="25">
                  <c:v>4.5369022297260461E-3</c:v>
                </c:pt>
                <c:pt idx="26">
                  <c:v>1.6400597776850802E-2</c:v>
                </c:pt>
                <c:pt idx="27">
                  <c:v>-9.3349818594384727E-3</c:v>
                </c:pt>
                <c:pt idx="28">
                  <c:v>-6.9815853099775742E-4</c:v>
                </c:pt>
                <c:pt idx="29">
                  <c:v>9.849013781223593E-3</c:v>
                </c:pt>
                <c:pt idx="30">
                  <c:v>-3.5568549098698644E-2</c:v>
                </c:pt>
                <c:pt idx="31">
                  <c:v>2.5195007869577776E-3</c:v>
                </c:pt>
                <c:pt idx="32">
                  <c:v>-1.7241550525142164E-2</c:v>
                </c:pt>
                <c:pt idx="33">
                  <c:v>2.0273256056472285E-2</c:v>
                </c:pt>
                <c:pt idx="34">
                  <c:v>1.6527576220296714E-2</c:v>
                </c:pt>
                <c:pt idx="35">
                  <c:v>5.7824985538740409E-2</c:v>
                </c:pt>
                <c:pt idx="36">
                  <c:v>2.5034827835989881E-2</c:v>
                </c:pt>
                <c:pt idx="37">
                  <c:v>-1.5143697876797013E-2</c:v>
                </c:pt>
                <c:pt idx="38">
                  <c:v>3.3344851768752563E-2</c:v>
                </c:pt>
                <c:pt idx="39">
                  <c:v>-1.0486310025507165E-2</c:v>
                </c:pt>
                <c:pt idx="40">
                  <c:v>-1.3425879357570008E-2</c:v>
                </c:pt>
                <c:pt idx="41">
                  <c:v>4.4772107847796075E-2</c:v>
                </c:pt>
                <c:pt idx="42">
                  <c:v>2.7480412519865653E-2</c:v>
                </c:pt>
                <c:pt idx="43">
                  <c:v>3.394433859734592E-2</c:v>
                </c:pt>
                <c:pt idx="44">
                  <c:v>-2.7118832406219835E-2</c:v>
                </c:pt>
                <c:pt idx="45">
                  <c:v>2.1477235609821066E-2</c:v>
                </c:pt>
                <c:pt idx="46">
                  <c:v>2.091807475651716E-2</c:v>
                </c:pt>
                <c:pt idx="47">
                  <c:v>-2.8364059152050786E-6</c:v>
                </c:pt>
                <c:pt idx="48">
                  <c:v>3.7314211521359539E-2</c:v>
                </c:pt>
                <c:pt idx="49">
                  <c:v>2.4419061365002655E-2</c:v>
                </c:pt>
                <c:pt idx="50">
                  <c:v>-6.1007360751123858E-3</c:v>
                </c:pt>
                <c:pt idx="51">
                  <c:v>2.00562835118379E-2</c:v>
                </c:pt>
                <c:pt idx="52">
                  <c:v>5.0979889469182612E-3</c:v>
                </c:pt>
                <c:pt idx="53">
                  <c:v>5.095052455103383E-3</c:v>
                </c:pt>
                <c:pt idx="54">
                  <c:v>-2.0740585225772351E-2</c:v>
                </c:pt>
                <c:pt idx="55">
                  <c:v>-1.6503633079106447E-2</c:v>
                </c:pt>
                <c:pt idx="56">
                  <c:v>4.1600338082323177E-2</c:v>
                </c:pt>
                <c:pt idx="57">
                  <c:v>-1.9659026697568707E-2</c:v>
                </c:pt>
                <c:pt idx="58">
                  <c:v>7.9493358707412786E-4</c:v>
                </c:pt>
                <c:pt idx="59">
                  <c:v>1.3494770166567944E-3</c:v>
                </c:pt>
                <c:pt idx="60">
                  <c:v>-3.9316727125215001E-2</c:v>
                </c:pt>
                <c:pt idx="61">
                  <c:v>1.6309267389648267E-2</c:v>
                </c:pt>
                <c:pt idx="62">
                  <c:v>6.3135466199232437E-2</c:v>
                </c:pt>
                <c:pt idx="63">
                  <c:v>-9.964267178482606E-3</c:v>
                </c:pt>
                <c:pt idx="64">
                  <c:v>3.2023870825037548E-2</c:v>
                </c:pt>
                <c:pt idx="65">
                  <c:v>-6.4211253110268273E-3</c:v>
                </c:pt>
                <c:pt idx="66">
                  <c:v>-2.3851870671352148E-2</c:v>
                </c:pt>
                <c:pt idx="67">
                  <c:v>1.1136780036911592E-2</c:v>
                </c:pt>
                <c:pt idx="68">
                  <c:v>2.3832189562671247E-2</c:v>
                </c:pt>
                <c:pt idx="69">
                  <c:v>-7.1709888214783191E-3</c:v>
                </c:pt>
                <c:pt idx="70">
                  <c:v>-4.6472159147226862E-3</c:v>
                </c:pt>
                <c:pt idx="71">
                  <c:v>1.4749304941319128E-2</c:v>
                </c:pt>
                <c:pt idx="72">
                  <c:v>-1.4968815586344797E-2</c:v>
                </c:pt>
                <c:pt idx="73">
                  <c:v>1.7113286593468349E-2</c:v>
                </c:pt>
                <c:pt idx="74">
                  <c:v>1.5473370580297009E-2</c:v>
                </c:pt>
                <c:pt idx="75">
                  <c:v>-2.7323415031759422E-2</c:v>
                </c:pt>
                <c:pt idx="76">
                  <c:v>-6.144825475653929E-3</c:v>
                </c:pt>
                <c:pt idx="77">
                  <c:v>-1.919457090059782E-2</c:v>
                </c:pt>
                <c:pt idx="78">
                  <c:v>4.8196278974028964E-2</c:v>
                </c:pt>
                <c:pt idx="79">
                  <c:v>-2.1372137170533517E-2</c:v>
                </c:pt>
                <c:pt idx="80">
                  <c:v>-7.1279044527119504E-3</c:v>
                </c:pt>
                <c:pt idx="81">
                  <c:v>-2.1050509506687666E-2</c:v>
                </c:pt>
                <c:pt idx="82">
                  <c:v>-6.6104376734497615E-3</c:v>
                </c:pt>
                <c:pt idx="83">
                  <c:v>-6.575994382930812E-3</c:v>
                </c:pt>
                <c:pt idx="84">
                  <c:v>5.4825155068858279E-3</c:v>
                </c:pt>
                <c:pt idx="85">
                  <c:v>-5.634058059209782E-3</c:v>
                </c:pt>
                <c:pt idx="86">
                  <c:v>3.1604971180691367E-2</c:v>
                </c:pt>
                <c:pt idx="87">
                  <c:v>-3.6877877673031734E-3</c:v>
                </c:pt>
                <c:pt idx="88">
                  <c:v>-1.4002667294046119E-2</c:v>
                </c:pt>
                <c:pt idx="89">
                  <c:v>3.4327569954715254E-2</c:v>
                </c:pt>
                <c:pt idx="90">
                  <c:v>4.5614131318144679E-2</c:v>
                </c:pt>
                <c:pt idx="91">
                  <c:v>8.4395393141069742E-3</c:v>
                </c:pt>
                <c:pt idx="92">
                  <c:v>1.4673167903666663E-2</c:v>
                </c:pt>
                <c:pt idx="93">
                  <c:v>2.6440651254645051E-2</c:v>
                </c:pt>
                <c:pt idx="94">
                  <c:v>3.6365291981449818E-2</c:v>
                </c:pt>
                <c:pt idx="95">
                  <c:v>-2.6065976656742675E-2</c:v>
                </c:pt>
                <c:pt idx="96">
                  <c:v>1.9424684546788331E-2</c:v>
                </c:pt>
                <c:pt idx="97">
                  <c:v>-3.5963868313887877E-2</c:v>
                </c:pt>
                <c:pt idx="98">
                  <c:v>-3.2482676660902973E-2</c:v>
                </c:pt>
                <c:pt idx="99">
                  <c:v>-9.3930050820497822E-4</c:v>
                </c:pt>
                <c:pt idx="100">
                  <c:v>6.2133017399031605E-3</c:v>
                </c:pt>
                <c:pt idx="101">
                  <c:v>3.462201255111973E-4</c:v>
                </c:pt>
                <c:pt idx="102">
                  <c:v>7.733585213618048E-3</c:v>
                </c:pt>
                <c:pt idx="103">
                  <c:v>2.0123466802049111E-2</c:v>
                </c:pt>
                <c:pt idx="104">
                  <c:v>5.9936273483372649E-3</c:v>
                </c:pt>
                <c:pt idx="105">
                  <c:v>2.1305378928256702E-3</c:v>
                </c:pt>
                <c:pt idx="106">
                  <c:v>-5.3465561389569802E-3</c:v>
                </c:pt>
                <c:pt idx="107">
                  <c:v>-7.253425506544264E-3</c:v>
                </c:pt>
                <c:pt idx="108">
                  <c:v>4.7868455401187851E-2</c:v>
                </c:pt>
                <c:pt idx="109">
                  <c:v>-5.6265470964245723E-3</c:v>
                </c:pt>
                <c:pt idx="110">
                  <c:v>-1.9828174934654035E-2</c:v>
                </c:pt>
                <c:pt idx="111">
                  <c:v>-3.0481670534506421E-2</c:v>
                </c:pt>
                <c:pt idx="112">
                  <c:v>1.7048029590355899E-3</c:v>
                </c:pt>
                <c:pt idx="113">
                  <c:v>7.0763352459261844E-3</c:v>
                </c:pt>
                <c:pt idx="114">
                  <c:v>-1.354989700828361E-2</c:v>
                </c:pt>
                <c:pt idx="115">
                  <c:v>1.9416603737339774E-2</c:v>
                </c:pt>
                <c:pt idx="116">
                  <c:v>3.1877917077985547E-2</c:v>
                </c:pt>
                <c:pt idx="117">
                  <c:v>-1.0369114839059499E-2</c:v>
                </c:pt>
                <c:pt idx="118">
                  <c:v>7.9635562976315705E-3</c:v>
                </c:pt>
                <c:pt idx="119">
                  <c:v>8.6072073044417673E-3</c:v>
                </c:pt>
                <c:pt idx="120">
                  <c:v>1.0167554259040437E-2</c:v>
                </c:pt>
                <c:pt idx="121">
                  <c:v>4.0177273879925934E-3</c:v>
                </c:pt>
                <c:pt idx="122">
                  <c:v>-2.8188957080152822E-2</c:v>
                </c:pt>
                <c:pt idx="123">
                  <c:v>-3.7159587791080642E-3</c:v>
                </c:pt>
                <c:pt idx="124">
                  <c:v>-5.353564656360596E-2</c:v>
                </c:pt>
                <c:pt idx="125">
                  <c:v>7.7789300564279594E-3</c:v>
                </c:pt>
                <c:pt idx="126">
                  <c:v>3.6594166754707236E-3</c:v>
                </c:pt>
                <c:pt idx="127">
                  <c:v>5.200858200702852E-3</c:v>
                </c:pt>
                <c:pt idx="128">
                  <c:v>1.3503067094957733E-2</c:v>
                </c:pt>
                <c:pt idx="129">
                  <c:v>6.6918417178886639E-3</c:v>
                </c:pt>
                <c:pt idx="130">
                  <c:v>-1.7771834524260462E-2</c:v>
                </c:pt>
                <c:pt idx="131">
                  <c:v>-1.9418317448635307E-2</c:v>
                </c:pt>
                <c:pt idx="132">
                  <c:v>-1.5577819517412854E-2</c:v>
                </c:pt>
                <c:pt idx="133">
                  <c:v>-2.0046695530592986E-2</c:v>
                </c:pt>
                <c:pt idx="134">
                  <c:v>2.3424034513401661E-2</c:v>
                </c:pt>
                <c:pt idx="135">
                  <c:v>4.2053864887747455E-2</c:v>
                </c:pt>
                <c:pt idx="136">
                  <c:v>-1.0560737068485902E-2</c:v>
                </c:pt>
                <c:pt idx="137">
                  <c:v>-1.1319055214162523E-2</c:v>
                </c:pt>
                <c:pt idx="138">
                  <c:v>-2.5279002141666155E-4</c:v>
                </c:pt>
                <c:pt idx="139">
                  <c:v>-2.9871973563374198E-2</c:v>
                </c:pt>
                <c:pt idx="140">
                  <c:v>2.439515332126415E-2</c:v>
                </c:pt>
                <c:pt idx="141">
                  <c:v>6.544775674059697E-3</c:v>
                </c:pt>
                <c:pt idx="142">
                  <c:v>1.0279302134969963E-2</c:v>
                </c:pt>
                <c:pt idx="143">
                  <c:v>-1.2906312321997496E-2</c:v>
                </c:pt>
                <c:pt idx="144">
                  <c:v>-2.5739186298237601E-3</c:v>
                </c:pt>
                <c:pt idx="145">
                  <c:v>1.2159565687297218E-2</c:v>
                </c:pt>
                <c:pt idx="146">
                  <c:v>-4.2404616663893804E-3</c:v>
                </c:pt>
                <c:pt idx="147">
                  <c:v>-1.1572534620305822E-3</c:v>
                </c:pt>
                <c:pt idx="148">
                  <c:v>4.1149520864725037E-2</c:v>
                </c:pt>
                <c:pt idx="149">
                  <c:v>-3.2069429342763925E-2</c:v>
                </c:pt>
                <c:pt idx="150">
                  <c:v>-3.7773886219794696E-2</c:v>
                </c:pt>
                <c:pt idx="151">
                  <c:v>-1.9258819109191881E-4</c:v>
                </c:pt>
                <c:pt idx="152">
                  <c:v>5.4639736921182572E-3</c:v>
                </c:pt>
                <c:pt idx="153">
                  <c:v>-1.2653161757801212E-2</c:v>
                </c:pt>
                <c:pt idx="154">
                  <c:v>-1.8822885399383534E-2</c:v>
                </c:pt>
                <c:pt idx="155">
                  <c:v>-1.1277106311706588E-2</c:v>
                </c:pt>
                <c:pt idx="156">
                  <c:v>1.7576663261822879E-2</c:v>
                </c:pt>
                <c:pt idx="157">
                  <c:v>2.1518558301688716E-2</c:v>
                </c:pt>
                <c:pt idx="158">
                  <c:v>-5.7177252085127105E-3</c:v>
                </c:pt>
                <c:pt idx="159">
                  <c:v>-4.9620820381150281E-2</c:v>
                </c:pt>
                <c:pt idx="160">
                  <c:v>-1.5776096519057488E-2</c:v>
                </c:pt>
                <c:pt idx="161">
                  <c:v>-8.1052995135247764E-3</c:v>
                </c:pt>
                <c:pt idx="162">
                  <c:v>-1.298216236313718E-2</c:v>
                </c:pt>
                <c:pt idx="163">
                  <c:v>-5.3639715423939478E-2</c:v>
                </c:pt>
                <c:pt idx="164">
                  <c:v>8.9381035021712232E-4</c:v>
                </c:pt>
                <c:pt idx="165">
                  <c:v>-1.6269915648574391E-2</c:v>
                </c:pt>
                <c:pt idx="166">
                  <c:v>3.9802512229899514E-2</c:v>
                </c:pt>
                <c:pt idx="167">
                  <c:v>1.6589459046118558E-2</c:v>
                </c:pt>
                <c:pt idx="168">
                  <c:v>2.8876221118825113E-2</c:v>
                </c:pt>
                <c:pt idx="169">
                  <c:v>2.4166407485339957E-2</c:v>
                </c:pt>
                <c:pt idx="170">
                  <c:v>1.4624551629346883E-2</c:v>
                </c:pt>
                <c:pt idx="171">
                  <c:v>8.9577551840570903E-3</c:v>
                </c:pt>
                <c:pt idx="172">
                  <c:v>-2.3154765155893125E-3</c:v>
                </c:pt>
                <c:pt idx="173">
                  <c:v>-9.2762500761807976E-3</c:v>
                </c:pt>
                <c:pt idx="174">
                  <c:v>-1.9695313580807652E-3</c:v>
                </c:pt>
                <c:pt idx="175">
                  <c:v>4.2095963601331672E-2</c:v>
                </c:pt>
                <c:pt idx="176">
                  <c:v>1.755869193318289E-2</c:v>
                </c:pt>
                <c:pt idx="177">
                  <c:v>-2.983524993638393E-2</c:v>
                </c:pt>
                <c:pt idx="178">
                  <c:v>-5.6421066854622304E-4</c:v>
                </c:pt>
                <c:pt idx="179">
                  <c:v>-2.1531461266598304E-2</c:v>
                </c:pt>
                <c:pt idx="180">
                  <c:v>5.6920777372719139E-3</c:v>
                </c:pt>
                <c:pt idx="181">
                  <c:v>-1.3366324751841964E-2</c:v>
                </c:pt>
                <c:pt idx="182">
                  <c:v>9.1953428898544094E-3</c:v>
                </c:pt>
                <c:pt idx="183">
                  <c:v>-6.7446910748235611E-2</c:v>
                </c:pt>
                <c:pt idx="184">
                  <c:v>-2.4769329791500715E-2</c:v>
                </c:pt>
                <c:pt idx="185">
                  <c:v>-1.6758937074895498E-2</c:v>
                </c:pt>
                <c:pt idx="186">
                  <c:v>1.5751857420186425E-2</c:v>
                </c:pt>
                <c:pt idx="187">
                  <c:v>3.7899556051504122E-3</c:v>
                </c:pt>
                <c:pt idx="188">
                  <c:v>-2.5066045715370692E-2</c:v>
                </c:pt>
                <c:pt idx="189">
                  <c:v>3.1562470546998692E-2</c:v>
                </c:pt>
                <c:pt idx="190">
                  <c:v>-4.9678479122196671E-3</c:v>
                </c:pt>
                <c:pt idx="191">
                  <c:v>5.2527427064263726E-3</c:v>
                </c:pt>
                <c:pt idx="192">
                  <c:v>-1.6620386201369724E-2</c:v>
                </c:pt>
                <c:pt idx="193">
                  <c:v>-1.2554369559483974E-2</c:v>
                </c:pt>
                <c:pt idx="194">
                  <c:v>4.350526820862859E-3</c:v>
                </c:pt>
                <c:pt idx="195">
                  <c:v>-2.0771348038323621E-2</c:v>
                </c:pt>
                <c:pt idx="196">
                  <c:v>3.4100186288914341E-2</c:v>
                </c:pt>
                <c:pt idx="197">
                  <c:v>-5.2789822840411463E-3</c:v>
                </c:pt>
                <c:pt idx="198">
                  <c:v>-6.3816266272945319E-3</c:v>
                </c:pt>
                <c:pt idx="199">
                  <c:v>1.2380070287357456E-2</c:v>
                </c:pt>
                <c:pt idx="200">
                  <c:v>-1.1534394454119752E-2</c:v>
                </c:pt>
                <c:pt idx="201">
                  <c:v>1.1913990319719176E-2</c:v>
                </c:pt>
                <c:pt idx="202">
                  <c:v>-2.1039715671062136E-3</c:v>
                </c:pt>
                <c:pt idx="203">
                  <c:v>3.5801411265102612E-2</c:v>
                </c:pt>
                <c:pt idx="204">
                  <c:v>-6.5796802716547254E-2</c:v>
                </c:pt>
                <c:pt idx="205">
                  <c:v>-3.1405305178787732E-3</c:v>
                </c:pt>
                <c:pt idx="206">
                  <c:v>-2.6479591416806152E-4</c:v>
                </c:pt>
                <c:pt idx="207">
                  <c:v>3.861265298297574E-2</c:v>
                </c:pt>
                <c:pt idx="208">
                  <c:v>-3.3724461145239144E-2</c:v>
                </c:pt>
                <c:pt idx="209">
                  <c:v>-3.373860562061512E-2</c:v>
                </c:pt>
                <c:pt idx="210">
                  <c:v>-1.1889714054072501E-2</c:v>
                </c:pt>
                <c:pt idx="211">
                  <c:v>-4.7883770924548215E-3</c:v>
                </c:pt>
                <c:pt idx="212">
                  <c:v>-3.3923397379908254E-3</c:v>
                </c:pt>
                <c:pt idx="213">
                  <c:v>3.9570238585822828E-2</c:v>
                </c:pt>
                <c:pt idx="214">
                  <c:v>2.0860365693047424E-2</c:v>
                </c:pt>
                <c:pt idx="215">
                  <c:v>-2.311561100702107E-3</c:v>
                </c:pt>
                <c:pt idx="216">
                  <c:v>1.7905066438616654E-2</c:v>
                </c:pt>
                <c:pt idx="217">
                  <c:v>-3.5622179171304308E-2</c:v>
                </c:pt>
                <c:pt idx="218">
                  <c:v>6.5512884355976549E-4</c:v>
                </c:pt>
                <c:pt idx="219">
                  <c:v>3.467244858669824E-2</c:v>
                </c:pt>
                <c:pt idx="220">
                  <c:v>4.1233652625423597E-2</c:v>
                </c:pt>
                <c:pt idx="221">
                  <c:v>4.5877872285817849E-2</c:v>
                </c:pt>
                <c:pt idx="222">
                  <c:v>-4.2813992818135374E-2</c:v>
                </c:pt>
                <c:pt idx="223">
                  <c:v>2.2685309677584541E-2</c:v>
                </c:pt>
                <c:pt idx="224">
                  <c:v>3.0531121688797808E-2</c:v>
                </c:pt>
                <c:pt idx="225">
                  <c:v>-1.83230061176274E-2</c:v>
                </c:pt>
                <c:pt idx="226">
                  <c:v>3.1886459746537713E-2</c:v>
                </c:pt>
                <c:pt idx="227">
                  <c:v>1.6461949324189342E-2</c:v>
                </c:pt>
                <c:pt idx="228">
                  <c:v>-5.7948932577801485E-3</c:v>
                </c:pt>
                <c:pt idx="229">
                  <c:v>2.4097772507100039E-2</c:v>
                </c:pt>
                <c:pt idx="230">
                  <c:v>2.5523154391521381E-2</c:v>
                </c:pt>
                <c:pt idx="231">
                  <c:v>-1.3256329049650914E-2</c:v>
                </c:pt>
                <c:pt idx="232">
                  <c:v>-2.4389674561745116E-2</c:v>
                </c:pt>
                <c:pt idx="233">
                  <c:v>2.0735891180378233E-2</c:v>
                </c:pt>
                <c:pt idx="234">
                  <c:v>3.4761017825995541E-2</c:v>
                </c:pt>
                <c:pt idx="235">
                  <c:v>-3.3511693067926812E-2</c:v>
                </c:pt>
                <c:pt idx="236">
                  <c:v>5.280572555653229E-3</c:v>
                </c:pt>
                <c:pt idx="237">
                  <c:v>3.1136984733795364E-2</c:v>
                </c:pt>
                <c:pt idx="238">
                  <c:v>1.8078807330570941E-2</c:v>
                </c:pt>
                <c:pt idx="239">
                  <c:v>2.2133681103349522E-2</c:v>
                </c:pt>
                <c:pt idx="240">
                  <c:v>1.0789016053172883E-2</c:v>
                </c:pt>
                <c:pt idx="241">
                  <c:v>-1.4501117244648453E-2</c:v>
                </c:pt>
                <c:pt idx="242">
                  <c:v>-4.0787009410707384E-2</c:v>
                </c:pt>
                <c:pt idx="243">
                  <c:v>-2.1030417287677988E-2</c:v>
                </c:pt>
                <c:pt idx="244">
                  <c:v>4.2834299604568797E-2</c:v>
                </c:pt>
                <c:pt idx="245">
                  <c:v>1.3833853735841587E-2</c:v>
                </c:pt>
                <c:pt idx="246">
                  <c:v>2.0004137522858061E-2</c:v>
                </c:pt>
                <c:pt idx="247">
                  <c:v>-4.4563590630376529E-2</c:v>
                </c:pt>
                <c:pt idx="248">
                  <c:v>5.0614785612058677E-2</c:v>
                </c:pt>
                <c:pt idx="249">
                  <c:v>3.7194411560588468E-2</c:v>
                </c:pt>
                <c:pt idx="250">
                  <c:v>2.9443726616659664E-2</c:v>
                </c:pt>
                <c:pt idx="251">
                  <c:v>2.5097738871332001E-2</c:v>
                </c:pt>
                <c:pt idx="252">
                  <c:v>-3.3609949286798189E-2</c:v>
                </c:pt>
                <c:pt idx="253">
                  <c:v>1.7770369995281758E-3</c:v>
                </c:pt>
                <c:pt idx="254">
                  <c:v>4.8010018832232354E-2</c:v>
                </c:pt>
                <c:pt idx="255">
                  <c:v>5.2574313654010088E-3</c:v>
                </c:pt>
                <c:pt idx="256">
                  <c:v>-4.8957734183156486E-3</c:v>
                </c:pt>
                <c:pt idx="257">
                  <c:v>-2.0118553500096798E-2</c:v>
                </c:pt>
                <c:pt idx="258">
                  <c:v>1.6745724842636443E-2</c:v>
                </c:pt>
                <c:pt idx="259">
                  <c:v>1.438680768365256E-2</c:v>
                </c:pt>
                <c:pt idx="260">
                  <c:v>7.4982852407134495E-3</c:v>
                </c:pt>
                <c:pt idx="261">
                  <c:v>6.5050818479751277E-2</c:v>
                </c:pt>
                <c:pt idx="262">
                  <c:v>-2.4711913029509199E-2</c:v>
                </c:pt>
                <c:pt idx="263">
                  <c:v>-6.2386132590636903E-4</c:v>
                </c:pt>
                <c:pt idx="264">
                  <c:v>3.4593718329953956E-2</c:v>
                </c:pt>
                <c:pt idx="265">
                  <c:v>-2.8244959136460766E-2</c:v>
                </c:pt>
                <c:pt idx="266">
                  <c:v>-1.9418486340460315E-2</c:v>
                </c:pt>
                <c:pt idx="267">
                  <c:v>2.9753082703788951E-2</c:v>
                </c:pt>
                <c:pt idx="268">
                  <c:v>-1.0882568021575284E-2</c:v>
                </c:pt>
                <c:pt idx="269">
                  <c:v>-1.4736860770030243E-3</c:v>
                </c:pt>
                <c:pt idx="270">
                  <c:v>2.7266597163825963E-2</c:v>
                </c:pt>
                <c:pt idx="271">
                  <c:v>1.7280431107014101E-2</c:v>
                </c:pt>
                <c:pt idx="272">
                  <c:v>-2.215356316815079E-2</c:v>
                </c:pt>
                <c:pt idx="273">
                  <c:v>-1.9536217771711231E-2</c:v>
                </c:pt>
                <c:pt idx="274">
                  <c:v>-1.3184600214839607E-2</c:v>
                </c:pt>
                <c:pt idx="275">
                  <c:v>-4.1870075719475257E-2</c:v>
                </c:pt>
                <c:pt idx="276">
                  <c:v>2.3872882586058509E-2</c:v>
                </c:pt>
                <c:pt idx="277">
                  <c:v>-2.4312432743714113E-2</c:v>
                </c:pt>
                <c:pt idx="278">
                  <c:v>7.7641062946718371E-3</c:v>
                </c:pt>
                <c:pt idx="279">
                  <c:v>-2.4351142432827079E-2</c:v>
                </c:pt>
                <c:pt idx="280">
                  <c:v>6.4341195749260394E-3</c:v>
                </c:pt>
                <c:pt idx="281">
                  <c:v>1.1248872887751867E-2</c:v>
                </c:pt>
                <c:pt idx="282">
                  <c:v>1.3181561186994935E-2</c:v>
                </c:pt>
                <c:pt idx="283">
                  <c:v>3.8139387164749378E-2</c:v>
                </c:pt>
                <c:pt idx="284">
                  <c:v>-5.0638346949692745E-3</c:v>
                </c:pt>
                <c:pt idx="285">
                  <c:v>3.3805823256944215E-2</c:v>
                </c:pt>
                <c:pt idx="286">
                  <c:v>1.5450779793172094E-2</c:v>
                </c:pt>
                <c:pt idx="287">
                  <c:v>1.1284269140292543E-3</c:v>
                </c:pt>
                <c:pt idx="288">
                  <c:v>2.5055949051437321E-2</c:v>
                </c:pt>
                <c:pt idx="289">
                  <c:v>4.3945152234328412E-2</c:v>
                </c:pt>
                <c:pt idx="290">
                  <c:v>-2.8542575793604398E-2</c:v>
                </c:pt>
                <c:pt idx="291">
                  <c:v>-6.9214259550420335E-3</c:v>
                </c:pt>
                <c:pt idx="292">
                  <c:v>4.5317675172516704E-2</c:v>
                </c:pt>
                <c:pt idx="293">
                  <c:v>-9.954650682914264E-3</c:v>
                </c:pt>
                <c:pt idx="294">
                  <c:v>1.3933113280040784E-2</c:v>
                </c:pt>
                <c:pt idx="295">
                  <c:v>2.0558749703233174E-2</c:v>
                </c:pt>
                <c:pt idx="296">
                  <c:v>1.0651214673184835E-2</c:v>
                </c:pt>
                <c:pt idx="297">
                  <c:v>1.7831338705022275E-2</c:v>
                </c:pt>
                <c:pt idx="298">
                  <c:v>3.543338578700473E-2</c:v>
                </c:pt>
                <c:pt idx="299">
                  <c:v>1.0949933276339526E-2</c:v>
                </c:pt>
                <c:pt idx="300">
                  <c:v>-6.9475296809250915E-3</c:v>
                </c:pt>
                <c:pt idx="301">
                  <c:v>-2.7406399792885495E-2</c:v>
                </c:pt>
                <c:pt idx="302">
                  <c:v>1.1647275011319048E-2</c:v>
                </c:pt>
                <c:pt idx="303">
                  <c:v>2.6874387240151561E-2</c:v>
                </c:pt>
                <c:pt idx="304">
                  <c:v>-2.0557430578877277E-3</c:v>
                </c:pt>
                <c:pt idx="305">
                  <c:v>2.8377899145167742E-4</c:v>
                </c:pt>
                <c:pt idx="306">
                  <c:v>2.0415815289984651E-2</c:v>
                </c:pt>
                <c:pt idx="307">
                  <c:v>-1.5460017090748289E-2</c:v>
                </c:pt>
                <c:pt idx="308">
                  <c:v>7.3630135213830069E-4</c:v>
                </c:pt>
                <c:pt idx="309">
                  <c:v>8.449175735894791E-3</c:v>
                </c:pt>
                <c:pt idx="310">
                  <c:v>1.5145376492064737E-2</c:v>
                </c:pt>
                <c:pt idx="311">
                  <c:v>-1.6376626162046925E-3</c:v>
                </c:pt>
                <c:pt idx="312">
                  <c:v>3.4050482655611197E-2</c:v>
                </c:pt>
                <c:pt idx="313">
                  <c:v>-5.321748636038107E-3</c:v>
                </c:pt>
                <c:pt idx="314">
                  <c:v>-4.6534002554698556E-3</c:v>
                </c:pt>
                <c:pt idx="315">
                  <c:v>-4.5686518062307323E-4</c:v>
                </c:pt>
                <c:pt idx="316">
                  <c:v>-2.929353032199994E-3</c:v>
                </c:pt>
                <c:pt idx="317">
                  <c:v>4.4461642201067395E-2</c:v>
                </c:pt>
                <c:pt idx="318">
                  <c:v>1.859474210294124E-3</c:v>
                </c:pt>
                <c:pt idx="319">
                  <c:v>5.845376045091109E-3</c:v>
                </c:pt>
                <c:pt idx="320">
                  <c:v>1.5508390600419628E-2</c:v>
                </c:pt>
                <c:pt idx="321">
                  <c:v>-1.5496180492587023E-2</c:v>
                </c:pt>
                <c:pt idx="322">
                  <c:v>-4.504690732675435E-2</c:v>
                </c:pt>
                <c:pt idx="323">
                  <c:v>1.7955954153299016E-3</c:v>
                </c:pt>
                <c:pt idx="324">
                  <c:v>-2.7630904429027176E-2</c:v>
                </c:pt>
                <c:pt idx="325">
                  <c:v>5.5328987019662601E-2</c:v>
                </c:pt>
                <c:pt idx="326">
                  <c:v>5.5478661746797164E-2</c:v>
                </c:pt>
                <c:pt idx="327">
                  <c:v>-9.6397151609781441E-3</c:v>
                </c:pt>
                <c:pt idx="328">
                  <c:v>-1.8764794972484237E-2</c:v>
                </c:pt>
                <c:pt idx="329">
                  <c:v>1.4219994859779456E-2</c:v>
                </c:pt>
                <c:pt idx="330">
                  <c:v>-4.0068544470242516E-3</c:v>
                </c:pt>
                <c:pt idx="331">
                  <c:v>6.5241519501460354E-3</c:v>
                </c:pt>
                <c:pt idx="332">
                  <c:v>3.8812079864085816E-2</c:v>
                </c:pt>
                <c:pt idx="333">
                  <c:v>-1.2154303000385424E-2</c:v>
                </c:pt>
                <c:pt idx="334">
                  <c:v>2.1940749328350374E-2</c:v>
                </c:pt>
                <c:pt idx="335">
                  <c:v>1.3211508837667425E-2</c:v>
                </c:pt>
                <c:pt idx="336">
                  <c:v>-2.1706075018843744E-2</c:v>
                </c:pt>
                <c:pt idx="337">
                  <c:v>-1.4878028947255821E-3</c:v>
                </c:pt>
                <c:pt idx="338">
                  <c:v>3.2531116271173652E-2</c:v>
                </c:pt>
                <c:pt idx="339">
                  <c:v>9.4399094516583563E-3</c:v>
                </c:pt>
                <c:pt idx="340">
                  <c:v>-1.9607249357443183E-2</c:v>
                </c:pt>
                <c:pt idx="341">
                  <c:v>-1.0778428573080423E-2</c:v>
                </c:pt>
                <c:pt idx="342">
                  <c:v>8.9646827321732681E-3</c:v>
                </c:pt>
                <c:pt idx="343">
                  <c:v>3.7996358124091294E-2</c:v>
                </c:pt>
                <c:pt idx="344">
                  <c:v>-3.4958778465893708E-2</c:v>
                </c:pt>
                <c:pt idx="345">
                  <c:v>3.8263593557448142E-2</c:v>
                </c:pt>
                <c:pt idx="346">
                  <c:v>3.58837704598633E-3</c:v>
                </c:pt>
                <c:pt idx="347">
                  <c:v>1.8529443533172887E-2</c:v>
                </c:pt>
                <c:pt idx="348">
                  <c:v>-2.8748316973380536E-3</c:v>
                </c:pt>
                <c:pt idx="349">
                  <c:v>-9.9504573098991248E-3</c:v>
                </c:pt>
                <c:pt idx="350">
                  <c:v>1.6739609711071367E-2</c:v>
                </c:pt>
                <c:pt idx="351">
                  <c:v>4.2416398130721712E-2</c:v>
                </c:pt>
                <c:pt idx="352">
                  <c:v>4.3203586278907836E-2</c:v>
                </c:pt>
                <c:pt idx="353">
                  <c:v>5.8849490357977527E-2</c:v>
                </c:pt>
                <c:pt idx="354">
                  <c:v>-4.8904527344906218E-2</c:v>
                </c:pt>
                <c:pt idx="355">
                  <c:v>-1.1998307809023154E-2</c:v>
                </c:pt>
                <c:pt idx="356">
                  <c:v>-1.4624432048357312E-3</c:v>
                </c:pt>
                <c:pt idx="357">
                  <c:v>4.2650475045363637E-2</c:v>
                </c:pt>
                <c:pt idx="358">
                  <c:v>-5.0840660556297178E-2</c:v>
                </c:pt>
                <c:pt idx="359">
                  <c:v>2.4736956356426476E-2</c:v>
                </c:pt>
                <c:pt idx="360">
                  <c:v>4.2248310513520362E-2</c:v>
                </c:pt>
                <c:pt idx="361">
                  <c:v>-2.7219789958905345E-2</c:v>
                </c:pt>
                <c:pt idx="362">
                  <c:v>3.0593730386924201E-2</c:v>
                </c:pt>
                <c:pt idx="363">
                  <c:v>3.6434679906574559E-3</c:v>
                </c:pt>
                <c:pt idx="364">
                  <c:v>-1.0751459813039547E-2</c:v>
                </c:pt>
                <c:pt idx="365">
                  <c:v>4.7568887906107096E-3</c:v>
                </c:pt>
                <c:pt idx="366">
                  <c:v>6.2371440317388081E-2</c:v>
                </c:pt>
                <c:pt idx="367">
                  <c:v>6.5689795612421994E-3</c:v>
                </c:pt>
                <c:pt idx="368">
                  <c:v>-5.6551145833036668E-3</c:v>
                </c:pt>
                <c:pt idx="369">
                  <c:v>1.2108148905974486E-2</c:v>
                </c:pt>
                <c:pt idx="370">
                  <c:v>3.8982698945553306E-3</c:v>
                </c:pt>
                <c:pt idx="371">
                  <c:v>2.9833990481721032E-2</c:v>
                </c:pt>
                <c:pt idx="372">
                  <c:v>2.841497660266679E-2</c:v>
                </c:pt>
                <c:pt idx="373">
                  <c:v>2.9841651216884191E-2</c:v>
                </c:pt>
                <c:pt idx="374">
                  <c:v>2.804470398909218E-2</c:v>
                </c:pt>
                <c:pt idx="375">
                  <c:v>1.2633247794046008E-2</c:v>
                </c:pt>
                <c:pt idx="376">
                  <c:v>1.4718879572662151E-2</c:v>
                </c:pt>
                <c:pt idx="377">
                  <c:v>5.3727886519586111E-3</c:v>
                </c:pt>
                <c:pt idx="378">
                  <c:v>-1.9047685384382399E-2</c:v>
                </c:pt>
                <c:pt idx="379">
                  <c:v>2.4583051962863006E-2</c:v>
                </c:pt>
                <c:pt idx="380">
                  <c:v>3.7039198302595035E-2</c:v>
                </c:pt>
                <c:pt idx="381">
                  <c:v>1.5955824333381E-2</c:v>
                </c:pt>
                <c:pt idx="382">
                  <c:v>3.0229965638034827E-2</c:v>
                </c:pt>
                <c:pt idx="383">
                  <c:v>3.3588101239907839E-2</c:v>
                </c:pt>
                <c:pt idx="384">
                  <c:v>-1.5659840370124516E-2</c:v>
                </c:pt>
                <c:pt idx="385">
                  <c:v>2.3808565458891134E-2</c:v>
                </c:pt>
                <c:pt idx="386">
                  <c:v>-6.2787676599118408E-2</c:v>
                </c:pt>
                <c:pt idx="387">
                  <c:v>4.0137845364565126E-2</c:v>
                </c:pt>
                <c:pt idx="388">
                  <c:v>-9.3291976869318682E-3</c:v>
                </c:pt>
                <c:pt idx="389">
                  <c:v>-1.8689901170877179E-2</c:v>
                </c:pt>
                <c:pt idx="390">
                  <c:v>3.1477952753127376E-2</c:v>
                </c:pt>
                <c:pt idx="391">
                  <c:v>3.7900987253565257E-3</c:v>
                </c:pt>
                <c:pt idx="392">
                  <c:v>-3.8373250699167964E-2</c:v>
                </c:pt>
                <c:pt idx="393">
                  <c:v>-2.0889956195856645E-2</c:v>
                </c:pt>
                <c:pt idx="394">
                  <c:v>-1.0057630015606164E-2</c:v>
                </c:pt>
                <c:pt idx="395">
                  <c:v>3.1802031661286125E-2</c:v>
                </c:pt>
                <c:pt idx="396">
                  <c:v>-3.127016198721725E-2</c:v>
                </c:pt>
                <c:pt idx="397">
                  <c:v>2.8515127572429175E-2</c:v>
                </c:pt>
                <c:pt idx="398">
                  <c:v>-1.1295905153525449E-2</c:v>
                </c:pt>
                <c:pt idx="399">
                  <c:v>1.9200802186676587E-2</c:v>
                </c:pt>
                <c:pt idx="400">
                  <c:v>7.7264054010953848E-3</c:v>
                </c:pt>
                <c:pt idx="401">
                  <c:v>2.6114775646907198E-2</c:v>
                </c:pt>
                <c:pt idx="402">
                  <c:v>-9.9337216781856148E-3</c:v>
                </c:pt>
                <c:pt idx="403">
                  <c:v>8.8021659364661293E-3</c:v>
                </c:pt>
                <c:pt idx="404">
                  <c:v>-2.0636125602043857E-2</c:v>
                </c:pt>
                <c:pt idx="405">
                  <c:v>-3.7658472303835721E-3</c:v>
                </c:pt>
                <c:pt idx="406">
                  <c:v>2.7092960997471268E-2</c:v>
                </c:pt>
                <c:pt idx="407">
                  <c:v>1.0438617260067657E-3</c:v>
                </c:pt>
                <c:pt idx="408">
                  <c:v>1.2087453738913038E-2</c:v>
                </c:pt>
                <c:pt idx="409">
                  <c:v>4.2543290168521611E-2</c:v>
                </c:pt>
                <c:pt idx="410">
                  <c:v>-1.6604101587235024E-2</c:v>
                </c:pt>
                <c:pt idx="411">
                  <c:v>3.1183922712006401E-2</c:v>
                </c:pt>
                <c:pt idx="412">
                  <c:v>2.871041944108587E-2</c:v>
                </c:pt>
                <c:pt idx="413">
                  <c:v>1.0453149330808452E-2</c:v>
                </c:pt>
                <c:pt idx="414">
                  <c:v>-9.3277305666587297E-3</c:v>
                </c:pt>
                <c:pt idx="415">
                  <c:v>2.4444320241314783E-2</c:v>
                </c:pt>
                <c:pt idx="416">
                  <c:v>-3.2400445734846225E-2</c:v>
                </c:pt>
                <c:pt idx="417">
                  <c:v>-1.9530046694172733E-3</c:v>
                </c:pt>
                <c:pt idx="418">
                  <c:v>-3.890960448229016E-2</c:v>
                </c:pt>
                <c:pt idx="419">
                  <c:v>-4.1198139110187819E-2</c:v>
                </c:pt>
                <c:pt idx="420">
                  <c:v>-2.9478519756956548E-2</c:v>
                </c:pt>
                <c:pt idx="421">
                  <c:v>1.2060979676262037E-2</c:v>
                </c:pt>
                <c:pt idx="422">
                  <c:v>-2.0453793584144432E-2</c:v>
                </c:pt>
                <c:pt idx="423">
                  <c:v>-3.1571671521957348E-2</c:v>
                </c:pt>
                <c:pt idx="424">
                  <c:v>-3.070110216570246E-2</c:v>
                </c:pt>
                <c:pt idx="425">
                  <c:v>6.1164752530725834E-3</c:v>
                </c:pt>
                <c:pt idx="426">
                  <c:v>9.6294532594069903E-3</c:v>
                </c:pt>
                <c:pt idx="427">
                  <c:v>2.0413457739166287E-2</c:v>
                </c:pt>
                <c:pt idx="428">
                  <c:v>-2.3476649485075392E-2</c:v>
                </c:pt>
                <c:pt idx="429">
                  <c:v>-2.6350903921214135E-2</c:v>
                </c:pt>
                <c:pt idx="430">
                  <c:v>-1.1765187796084977E-2</c:v>
                </c:pt>
                <c:pt idx="431">
                  <c:v>-2.6675399876763008E-2</c:v>
                </c:pt>
                <c:pt idx="432">
                  <c:v>2.1414897197433089E-2</c:v>
                </c:pt>
                <c:pt idx="433">
                  <c:v>2.8097574326863384E-2</c:v>
                </c:pt>
                <c:pt idx="434">
                  <c:v>2.3513280950290425E-3</c:v>
                </c:pt>
                <c:pt idx="435">
                  <c:v>-5.1901658512497131E-3</c:v>
                </c:pt>
                <c:pt idx="436">
                  <c:v>-2.0340786853944852E-2</c:v>
                </c:pt>
                <c:pt idx="437">
                  <c:v>3.198635316029818E-2</c:v>
                </c:pt>
                <c:pt idx="438">
                  <c:v>9.9857841190821566E-3</c:v>
                </c:pt>
                <c:pt idx="439">
                  <c:v>-9.6032315600935135E-3</c:v>
                </c:pt>
                <c:pt idx="440">
                  <c:v>-1.0216533193227285E-2</c:v>
                </c:pt>
                <c:pt idx="441">
                  <c:v>1.7324996677778835E-2</c:v>
                </c:pt>
                <c:pt idx="442">
                  <c:v>1.7416876871753258E-2</c:v>
                </c:pt>
                <c:pt idx="443">
                  <c:v>-7.4924730959621006E-3</c:v>
                </c:pt>
                <c:pt idx="444">
                  <c:v>2.7539358333281892E-2</c:v>
                </c:pt>
                <c:pt idx="445">
                  <c:v>-2.2293030594671682E-2</c:v>
                </c:pt>
                <c:pt idx="446">
                  <c:v>-2.009625603900364E-2</c:v>
                </c:pt>
                <c:pt idx="447">
                  <c:v>-9.1215693249399113E-3</c:v>
                </c:pt>
                <c:pt idx="448">
                  <c:v>-1.2548772997100993E-2</c:v>
                </c:pt>
                <c:pt idx="449">
                  <c:v>7.4018427608072382E-2</c:v>
                </c:pt>
                <c:pt idx="450">
                  <c:v>-9.0063538724430361E-3</c:v>
                </c:pt>
                <c:pt idx="451">
                  <c:v>1.554243617780679E-2</c:v>
                </c:pt>
                <c:pt idx="452">
                  <c:v>3.520900723050948E-2</c:v>
                </c:pt>
                <c:pt idx="453">
                  <c:v>1.615310726490337E-2</c:v>
                </c:pt>
                <c:pt idx="454">
                  <c:v>-1.3241477920604571E-3</c:v>
                </c:pt>
                <c:pt idx="455">
                  <c:v>1.1762099892069149E-2</c:v>
                </c:pt>
                <c:pt idx="456">
                  <c:v>1.6388125297764882E-2</c:v>
                </c:pt>
                <c:pt idx="457">
                  <c:v>-1.121638393602885E-2</c:v>
                </c:pt>
                <c:pt idx="458">
                  <c:v>3.4229019628262289E-2</c:v>
                </c:pt>
                <c:pt idx="459">
                  <c:v>3.6132306091981779E-2</c:v>
                </c:pt>
                <c:pt idx="460">
                  <c:v>-3.5926167793892842E-2</c:v>
                </c:pt>
                <c:pt idx="461">
                  <c:v>1.6866240975461827E-2</c:v>
                </c:pt>
                <c:pt idx="462">
                  <c:v>-6.698690257850172E-3</c:v>
                </c:pt>
                <c:pt idx="463">
                  <c:v>-9.9501886720748233E-3</c:v>
                </c:pt>
                <c:pt idx="464">
                  <c:v>2.1455133192755129E-2</c:v>
                </c:pt>
                <c:pt idx="465">
                  <c:v>-4.5478020265207735E-3</c:v>
                </c:pt>
                <c:pt idx="466">
                  <c:v>9.4811387620424414E-3</c:v>
                </c:pt>
                <c:pt idx="467">
                  <c:v>1.535817206208458E-2</c:v>
                </c:pt>
                <c:pt idx="468">
                  <c:v>-9.0924048797364956E-3</c:v>
                </c:pt>
                <c:pt idx="469">
                  <c:v>-8.879032384401549E-3</c:v>
                </c:pt>
                <c:pt idx="470">
                  <c:v>-9.6258246758402916E-3</c:v>
                </c:pt>
                <c:pt idx="471">
                  <c:v>-1.0050546318726426E-2</c:v>
                </c:pt>
                <c:pt idx="472">
                  <c:v>1.0958823760642594E-2</c:v>
                </c:pt>
                <c:pt idx="473">
                  <c:v>1.285886779324842E-2</c:v>
                </c:pt>
                <c:pt idx="474">
                  <c:v>6.5621315503051114E-2</c:v>
                </c:pt>
                <c:pt idx="475">
                  <c:v>1.7389886891064365E-2</c:v>
                </c:pt>
                <c:pt idx="476">
                  <c:v>3.1523007814968813E-2</c:v>
                </c:pt>
                <c:pt idx="477">
                  <c:v>3.3288334938039385E-2</c:v>
                </c:pt>
                <c:pt idx="478">
                  <c:v>-1.6504998951533411E-2</c:v>
                </c:pt>
                <c:pt idx="479">
                  <c:v>-2.4116013915812997E-2</c:v>
                </c:pt>
                <c:pt idx="480">
                  <c:v>-3.3002070754510511E-2</c:v>
                </c:pt>
                <c:pt idx="481">
                  <c:v>2.1868737291858384E-2</c:v>
                </c:pt>
                <c:pt idx="482">
                  <c:v>-9.0536329108790031E-3</c:v>
                </c:pt>
                <c:pt idx="483">
                  <c:v>-1.0711239708996369E-2</c:v>
                </c:pt>
                <c:pt idx="484">
                  <c:v>2.9603625952834368E-2</c:v>
                </c:pt>
                <c:pt idx="485">
                  <c:v>-1.8884165239892059E-2</c:v>
                </c:pt>
                <c:pt idx="486">
                  <c:v>9.2631540812245835E-3</c:v>
                </c:pt>
                <c:pt idx="487">
                  <c:v>2.6626751596018575E-3</c:v>
                </c:pt>
                <c:pt idx="488">
                  <c:v>-1.5232342143834661E-2</c:v>
                </c:pt>
                <c:pt idx="489">
                  <c:v>-5.4014847392008115E-3</c:v>
                </c:pt>
                <c:pt idx="490">
                  <c:v>-2.310947431085239E-2</c:v>
                </c:pt>
                <c:pt idx="491">
                  <c:v>-4.6551849489806542E-3</c:v>
                </c:pt>
                <c:pt idx="492">
                  <c:v>-3.6627272715764346E-2</c:v>
                </c:pt>
                <c:pt idx="493">
                  <c:v>-6.4793015610194616E-3</c:v>
                </c:pt>
                <c:pt idx="494">
                  <c:v>1.9499060724277893E-2</c:v>
                </c:pt>
                <c:pt idx="495">
                  <c:v>6.8707275062490679E-4</c:v>
                </c:pt>
                <c:pt idx="496">
                  <c:v>5.0976336114567106E-3</c:v>
                </c:pt>
                <c:pt idx="497">
                  <c:v>1.7807572725234935E-2</c:v>
                </c:pt>
                <c:pt idx="498">
                  <c:v>-3.8294610898126978E-3</c:v>
                </c:pt>
                <c:pt idx="499">
                  <c:v>-1.1280664762335057E-2</c:v>
                </c:pt>
                <c:pt idx="500">
                  <c:v>1.7570941659596641E-2</c:v>
                </c:pt>
                <c:pt idx="501">
                  <c:v>-1.0004692641914529E-2</c:v>
                </c:pt>
                <c:pt idx="502">
                  <c:v>-2.8544089002469799E-3</c:v>
                </c:pt>
                <c:pt idx="503">
                  <c:v>-1.0759774794941883E-2</c:v>
                </c:pt>
                <c:pt idx="504">
                  <c:v>-6.9870465258953518E-3</c:v>
                </c:pt>
                <c:pt idx="505">
                  <c:v>-1.8570827302301477E-2</c:v>
                </c:pt>
                <c:pt idx="506">
                  <c:v>1.7377103135146173E-2</c:v>
                </c:pt>
                <c:pt idx="507">
                  <c:v>4.2748374847115921E-3</c:v>
                </c:pt>
                <c:pt idx="508">
                  <c:v>1.0876477119324076E-2</c:v>
                </c:pt>
                <c:pt idx="509">
                  <c:v>-1.5606781781710098E-2</c:v>
                </c:pt>
                <c:pt idx="510">
                  <c:v>2.3317627767507829E-2</c:v>
                </c:pt>
                <c:pt idx="511">
                  <c:v>-2.5467585086749275E-2</c:v>
                </c:pt>
                <c:pt idx="512">
                  <c:v>-3.4633728995102551E-2</c:v>
                </c:pt>
                <c:pt idx="513">
                  <c:v>1.3452233526744387E-3</c:v>
                </c:pt>
                <c:pt idx="514">
                  <c:v>-2.7908292272356229E-2</c:v>
                </c:pt>
                <c:pt idx="515">
                  <c:v>-3.4503871205359041E-2</c:v>
                </c:pt>
                <c:pt idx="516">
                  <c:v>1.0367277469768194E-2</c:v>
                </c:pt>
                <c:pt idx="517">
                  <c:v>1.6540408103487142E-3</c:v>
                </c:pt>
                <c:pt idx="518">
                  <c:v>-1.0019384164291482E-2</c:v>
                </c:pt>
                <c:pt idx="519">
                  <c:v>-6.4959715171278316E-3</c:v>
                </c:pt>
                <c:pt idx="520">
                  <c:v>9.4097879017175949E-4</c:v>
                </c:pt>
                <c:pt idx="521">
                  <c:v>-3.985806338490756E-3</c:v>
                </c:pt>
                <c:pt idx="522">
                  <c:v>2.187866641327777E-3</c:v>
                </c:pt>
                <c:pt idx="523">
                  <c:v>3.4961218809480818E-2</c:v>
                </c:pt>
                <c:pt idx="524">
                  <c:v>6.6921503438648861E-2</c:v>
                </c:pt>
                <c:pt idx="525">
                  <c:v>5.0573360103164121E-2</c:v>
                </c:pt>
                <c:pt idx="526">
                  <c:v>4.1128597558660841E-3</c:v>
                </c:pt>
                <c:pt idx="527">
                  <c:v>-3.3945475293565841E-2</c:v>
                </c:pt>
                <c:pt idx="528">
                  <c:v>-1.7276681035615787E-2</c:v>
                </c:pt>
                <c:pt idx="529">
                  <c:v>1.8796235569319406E-3</c:v>
                </c:pt>
                <c:pt idx="530">
                  <c:v>1.9033506896141958E-2</c:v>
                </c:pt>
                <c:pt idx="531">
                  <c:v>3.4810626688670708E-2</c:v>
                </c:pt>
                <c:pt idx="532">
                  <c:v>1.6511838461042369E-3</c:v>
                </c:pt>
                <c:pt idx="533">
                  <c:v>1.3045156537263666E-2</c:v>
                </c:pt>
                <c:pt idx="534">
                  <c:v>-1.9274685985351443E-2</c:v>
                </c:pt>
                <c:pt idx="535">
                  <c:v>-2.4337262121879151E-2</c:v>
                </c:pt>
                <c:pt idx="536">
                  <c:v>-1.2822396876617291E-2</c:v>
                </c:pt>
                <c:pt idx="537">
                  <c:v>-2.1572287374633573E-2</c:v>
                </c:pt>
                <c:pt idx="538">
                  <c:v>1.3669861489457383E-4</c:v>
                </c:pt>
                <c:pt idx="539">
                  <c:v>6.1687135835881441E-3</c:v>
                </c:pt>
                <c:pt idx="540">
                  <c:v>2.0713208093684362E-3</c:v>
                </c:pt>
                <c:pt idx="541">
                  <c:v>-3.6909574314746229E-3</c:v>
                </c:pt>
                <c:pt idx="542">
                  <c:v>1.4936064567882368E-2</c:v>
                </c:pt>
                <c:pt idx="543">
                  <c:v>-9.3888328101660763E-3</c:v>
                </c:pt>
                <c:pt idx="544">
                  <c:v>-5.7039550411145078E-3</c:v>
                </c:pt>
                <c:pt idx="545">
                  <c:v>4.7187544475789142E-2</c:v>
                </c:pt>
                <c:pt idx="546">
                  <c:v>-1.4966410433360977E-2</c:v>
                </c:pt>
                <c:pt idx="547">
                  <c:v>-1.8388227822182007E-2</c:v>
                </c:pt>
                <c:pt idx="548">
                  <c:v>-5.4055194674884482E-2</c:v>
                </c:pt>
                <c:pt idx="549">
                  <c:v>-5.3116277666114153E-2</c:v>
                </c:pt>
                <c:pt idx="550">
                  <c:v>3.9887118529252308E-2</c:v>
                </c:pt>
                <c:pt idx="551">
                  <c:v>-2.7492589061639431E-2</c:v>
                </c:pt>
                <c:pt idx="552">
                  <c:v>2.1164028864442245E-2</c:v>
                </c:pt>
                <c:pt idx="553">
                  <c:v>5.5697209544931493E-2</c:v>
                </c:pt>
                <c:pt idx="554">
                  <c:v>-6.2229678258088183E-3</c:v>
                </c:pt>
                <c:pt idx="555">
                  <c:v>1.035363682763097E-3</c:v>
                </c:pt>
                <c:pt idx="556">
                  <c:v>3.0990566951641509E-2</c:v>
                </c:pt>
                <c:pt idx="557">
                  <c:v>6.8329515249424086E-2</c:v>
                </c:pt>
                <c:pt idx="558">
                  <c:v>9.3238466925849393E-3</c:v>
                </c:pt>
                <c:pt idx="559">
                  <c:v>-3.6697733226047388E-3</c:v>
                </c:pt>
                <c:pt idx="560">
                  <c:v>-6.6962377271541657E-3</c:v>
                </c:pt>
                <c:pt idx="561">
                  <c:v>1.7077845496389386E-2</c:v>
                </c:pt>
                <c:pt idx="562">
                  <c:v>-2.0363155963342108E-2</c:v>
                </c:pt>
                <c:pt idx="563">
                  <c:v>-2.7554239527859029E-2</c:v>
                </c:pt>
                <c:pt idx="564">
                  <c:v>-7.4401599993851476E-3</c:v>
                </c:pt>
                <c:pt idx="565">
                  <c:v>1.0706586059369746E-2</c:v>
                </c:pt>
                <c:pt idx="566">
                  <c:v>-5.6429776220428812E-3</c:v>
                </c:pt>
                <c:pt idx="567">
                  <c:v>3.0097734325350966E-2</c:v>
                </c:pt>
                <c:pt idx="568">
                  <c:v>2.5757112670482692E-2</c:v>
                </c:pt>
                <c:pt idx="569">
                  <c:v>2.7869366857190832E-2</c:v>
                </c:pt>
                <c:pt idx="570">
                  <c:v>1.5549358643081707E-2</c:v>
                </c:pt>
                <c:pt idx="571">
                  <c:v>5.8065986821584786E-2</c:v>
                </c:pt>
                <c:pt idx="572">
                  <c:v>1.0946066986967559E-2</c:v>
                </c:pt>
                <c:pt idx="573">
                  <c:v>1.5671011486046233E-2</c:v>
                </c:pt>
                <c:pt idx="574">
                  <c:v>-3.6299126961303198E-2</c:v>
                </c:pt>
                <c:pt idx="575">
                  <c:v>-2.2842325145549423E-2</c:v>
                </c:pt>
                <c:pt idx="576">
                  <c:v>-5.8603481011175712E-2</c:v>
                </c:pt>
                <c:pt idx="577">
                  <c:v>1.7089251471150826E-2</c:v>
                </c:pt>
                <c:pt idx="578">
                  <c:v>8.9424303714785106E-4</c:v>
                </c:pt>
                <c:pt idx="579">
                  <c:v>-1.0675082216125288E-2</c:v>
                </c:pt>
                <c:pt idx="580">
                  <c:v>1.6671060889089751E-2</c:v>
                </c:pt>
                <c:pt idx="581">
                  <c:v>3.5144300622121399E-2</c:v>
                </c:pt>
                <c:pt idx="582">
                  <c:v>-5.3765191280234379E-4</c:v>
                </c:pt>
                <c:pt idx="583">
                  <c:v>2.5729961951872389E-2</c:v>
                </c:pt>
                <c:pt idx="584">
                  <c:v>1.5131078989019473E-2</c:v>
                </c:pt>
                <c:pt idx="585">
                  <c:v>1.2375391119999701E-2</c:v>
                </c:pt>
                <c:pt idx="586">
                  <c:v>-6.5326668861610798E-3</c:v>
                </c:pt>
                <c:pt idx="587">
                  <c:v>-7.2146462590862055E-3</c:v>
                </c:pt>
                <c:pt idx="588">
                  <c:v>-4.6024703578497247E-3</c:v>
                </c:pt>
                <c:pt idx="589">
                  <c:v>2.1317492761106321E-2</c:v>
                </c:pt>
                <c:pt idx="590">
                  <c:v>-2.8975364977363242E-2</c:v>
                </c:pt>
                <c:pt idx="591">
                  <c:v>6.338701462255839E-3</c:v>
                </c:pt>
                <c:pt idx="592">
                  <c:v>1.7685497438661001E-2</c:v>
                </c:pt>
                <c:pt idx="593">
                  <c:v>-8.1938046352475983E-3</c:v>
                </c:pt>
                <c:pt idx="594">
                  <c:v>1.9707446635538393E-2</c:v>
                </c:pt>
                <c:pt idx="595">
                  <c:v>2.2772193979373627E-2</c:v>
                </c:pt>
                <c:pt idx="596">
                  <c:v>-2.2067235845754232E-2</c:v>
                </c:pt>
                <c:pt idx="597">
                  <c:v>-5.0562350379207602E-2</c:v>
                </c:pt>
                <c:pt idx="598">
                  <c:v>1.3353405551235825E-3</c:v>
                </c:pt>
                <c:pt idx="599">
                  <c:v>-1.9649930794497047E-2</c:v>
                </c:pt>
                <c:pt idx="600">
                  <c:v>-1.1489494397432785E-3</c:v>
                </c:pt>
                <c:pt idx="601">
                  <c:v>-8.4788972089540294E-4</c:v>
                </c:pt>
                <c:pt idx="602">
                  <c:v>-1.4192751991718038E-3</c:v>
                </c:pt>
                <c:pt idx="603">
                  <c:v>-9.6486740245037769E-3</c:v>
                </c:pt>
                <c:pt idx="604">
                  <c:v>8.5697217101878432E-3</c:v>
                </c:pt>
                <c:pt idx="605">
                  <c:v>1.269211519598437E-2</c:v>
                </c:pt>
                <c:pt idx="606">
                  <c:v>1.7104359932368831E-2</c:v>
                </c:pt>
                <c:pt idx="607">
                  <c:v>4.5756667443608484E-2</c:v>
                </c:pt>
                <c:pt idx="608">
                  <c:v>1.2219340759923071E-2</c:v>
                </c:pt>
                <c:pt idx="609">
                  <c:v>-3.4577572199203252E-2</c:v>
                </c:pt>
                <c:pt idx="610">
                  <c:v>-2.5878579963201447E-3</c:v>
                </c:pt>
                <c:pt idx="611">
                  <c:v>-2.6226283988284818E-2</c:v>
                </c:pt>
                <c:pt idx="612">
                  <c:v>6.3230372128357439E-4</c:v>
                </c:pt>
                <c:pt idx="613">
                  <c:v>3.1581510586662101E-2</c:v>
                </c:pt>
                <c:pt idx="614">
                  <c:v>3.7567050352381927E-2</c:v>
                </c:pt>
                <c:pt idx="615">
                  <c:v>2.8505933681859653E-2</c:v>
                </c:pt>
                <c:pt idx="616">
                  <c:v>-9.2638732547156936E-3</c:v>
                </c:pt>
                <c:pt idx="617">
                  <c:v>1.3514245825281414E-2</c:v>
                </c:pt>
                <c:pt idx="618">
                  <c:v>-7.0757537465770005E-3</c:v>
                </c:pt>
                <c:pt idx="619">
                  <c:v>-3.8157938137699196E-3</c:v>
                </c:pt>
                <c:pt idx="620">
                  <c:v>1.5400198941882484E-2</c:v>
                </c:pt>
                <c:pt idx="621">
                  <c:v>1.9604702622154208E-2</c:v>
                </c:pt>
                <c:pt idx="622">
                  <c:v>-1.0013495858727503E-2</c:v>
                </c:pt>
                <c:pt idx="623">
                  <c:v>9.4612123789820698E-3</c:v>
                </c:pt>
                <c:pt idx="624">
                  <c:v>-2.5993621785286962E-2</c:v>
                </c:pt>
                <c:pt idx="625">
                  <c:v>6.6260018433578777E-3</c:v>
                </c:pt>
                <c:pt idx="626">
                  <c:v>7.5458595253180046E-3</c:v>
                </c:pt>
                <c:pt idx="627">
                  <c:v>-2.4034675221690532E-2</c:v>
                </c:pt>
                <c:pt idx="628">
                  <c:v>6.1315467458521296E-2</c:v>
                </c:pt>
                <c:pt idx="629">
                  <c:v>-6.139452599424956E-3</c:v>
                </c:pt>
                <c:pt idx="630">
                  <c:v>-2.8590824734312278E-2</c:v>
                </c:pt>
                <c:pt idx="631">
                  <c:v>-2.6729991545832742E-2</c:v>
                </c:pt>
                <c:pt idx="632">
                  <c:v>9.0956478764624539E-4</c:v>
                </c:pt>
                <c:pt idx="633">
                  <c:v>5.1688591790976859E-3</c:v>
                </c:pt>
                <c:pt idx="634">
                  <c:v>-9.6122444333868635E-3</c:v>
                </c:pt>
                <c:pt idx="635">
                  <c:v>2.0243754798223677E-3</c:v>
                </c:pt>
                <c:pt idx="636">
                  <c:v>5.1399467523125623E-3</c:v>
                </c:pt>
                <c:pt idx="637">
                  <c:v>-1.3288394345063148E-2</c:v>
                </c:pt>
                <c:pt idx="638">
                  <c:v>6.8459467180100224E-3</c:v>
                </c:pt>
                <c:pt idx="639">
                  <c:v>1.5591686896253837E-2</c:v>
                </c:pt>
                <c:pt idx="640">
                  <c:v>-4.1923482467507815E-3</c:v>
                </c:pt>
                <c:pt idx="641">
                  <c:v>4.2719937304402281E-2</c:v>
                </c:pt>
                <c:pt idx="642">
                  <c:v>-3.3891236943540314E-2</c:v>
                </c:pt>
                <c:pt idx="643">
                  <c:v>-7.3914725716686513E-3</c:v>
                </c:pt>
                <c:pt idx="644">
                  <c:v>3.1351876189720927E-2</c:v>
                </c:pt>
                <c:pt idx="645">
                  <c:v>-1.3930153549316359E-2</c:v>
                </c:pt>
                <c:pt idx="646">
                  <c:v>-1.7270088942217293E-2</c:v>
                </c:pt>
                <c:pt idx="647">
                  <c:v>-4.245817065023224E-2</c:v>
                </c:pt>
                <c:pt idx="648">
                  <c:v>-1.3575181054804325E-2</c:v>
                </c:pt>
                <c:pt idx="649">
                  <c:v>1.0065239284158837E-3</c:v>
                </c:pt>
                <c:pt idx="650">
                  <c:v>1.610456822040239E-2</c:v>
                </c:pt>
                <c:pt idx="651">
                  <c:v>3.9202276312515015E-2</c:v>
                </c:pt>
                <c:pt idx="652">
                  <c:v>4.8639181370028388E-3</c:v>
                </c:pt>
                <c:pt idx="653">
                  <c:v>8.86766292700715E-3</c:v>
                </c:pt>
                <c:pt idx="654">
                  <c:v>-1.9360879183958932E-2</c:v>
                </c:pt>
                <c:pt idx="655">
                  <c:v>2.0026341471495644E-2</c:v>
                </c:pt>
                <c:pt idx="656">
                  <c:v>2.563869819319985E-2</c:v>
                </c:pt>
                <c:pt idx="657">
                  <c:v>-2.4492040890891929E-2</c:v>
                </c:pt>
                <c:pt idx="658">
                  <c:v>1.5171817432904111E-2</c:v>
                </c:pt>
                <c:pt idx="659">
                  <c:v>-5.7252929140017395E-2</c:v>
                </c:pt>
                <c:pt idx="660">
                  <c:v>2.2541632945574479E-2</c:v>
                </c:pt>
                <c:pt idx="661">
                  <c:v>2.6005445334911146E-2</c:v>
                </c:pt>
                <c:pt idx="662">
                  <c:v>3.6731129193838974E-2</c:v>
                </c:pt>
                <c:pt idx="663">
                  <c:v>2.765770616899536E-2</c:v>
                </c:pt>
                <c:pt idx="664">
                  <c:v>2.1356078134325902E-2</c:v>
                </c:pt>
                <c:pt idx="665">
                  <c:v>-6.3330720591105727E-3</c:v>
                </c:pt>
                <c:pt idx="666">
                  <c:v>2.2599993744214505E-2</c:v>
                </c:pt>
                <c:pt idx="667">
                  <c:v>-4.5777029388109694E-3</c:v>
                </c:pt>
                <c:pt idx="668">
                  <c:v>-3.1705317298034615E-2</c:v>
                </c:pt>
                <c:pt idx="669">
                  <c:v>-4.1006679586105987E-2</c:v>
                </c:pt>
                <c:pt idx="670">
                  <c:v>-2.1140322052594567E-2</c:v>
                </c:pt>
                <c:pt idx="671">
                  <c:v>-1.8765850699030716E-2</c:v>
                </c:pt>
                <c:pt idx="672">
                  <c:v>1.6187488599770723E-2</c:v>
                </c:pt>
                <c:pt idx="673">
                  <c:v>4.3813397777093921E-2</c:v>
                </c:pt>
                <c:pt idx="674">
                  <c:v>-1.2382010354942784E-2</c:v>
                </c:pt>
                <c:pt idx="675">
                  <c:v>-1.0500565191937582E-2</c:v>
                </c:pt>
                <c:pt idx="676">
                  <c:v>-1.7132358144258092E-2</c:v>
                </c:pt>
                <c:pt idx="677">
                  <c:v>-2.3672878942452916E-2</c:v>
                </c:pt>
                <c:pt idx="678">
                  <c:v>5.2189457017282909E-3</c:v>
                </c:pt>
                <c:pt idx="679">
                  <c:v>-2.8896219945634717E-2</c:v>
                </c:pt>
                <c:pt idx="680">
                  <c:v>-3.5275805952837122E-2</c:v>
                </c:pt>
                <c:pt idx="681">
                  <c:v>2.636894274906842E-3</c:v>
                </c:pt>
                <c:pt idx="682">
                  <c:v>3.2581714509225208E-2</c:v>
                </c:pt>
                <c:pt idx="683">
                  <c:v>7.9257284569866897E-3</c:v>
                </c:pt>
                <c:pt idx="684">
                  <c:v>-4.8930775199006755E-3</c:v>
                </c:pt>
                <c:pt idx="685">
                  <c:v>3.7198492847791829E-2</c:v>
                </c:pt>
                <c:pt idx="686">
                  <c:v>1.4277390860189809E-3</c:v>
                </c:pt>
                <c:pt idx="687">
                  <c:v>1.3486058293773341E-2</c:v>
                </c:pt>
                <c:pt idx="688">
                  <c:v>8.1121496433432267E-3</c:v>
                </c:pt>
                <c:pt idx="689">
                  <c:v>2.5087037971094735E-2</c:v>
                </c:pt>
                <c:pt idx="690">
                  <c:v>1.7811923960818567E-2</c:v>
                </c:pt>
                <c:pt idx="691">
                  <c:v>1.6691421640263219E-2</c:v>
                </c:pt>
                <c:pt idx="692">
                  <c:v>-1.5472276095957574E-2</c:v>
                </c:pt>
                <c:pt idx="693">
                  <c:v>3.0666428486236536E-2</c:v>
                </c:pt>
                <c:pt idx="694">
                  <c:v>-1.4780774659785193E-2</c:v>
                </c:pt>
                <c:pt idx="695">
                  <c:v>-9.207683392681033E-3</c:v>
                </c:pt>
                <c:pt idx="696">
                  <c:v>-2.2441971058249192E-2</c:v>
                </c:pt>
                <c:pt idx="697">
                  <c:v>-5.4068124967872437E-3</c:v>
                </c:pt>
                <c:pt idx="698">
                  <c:v>5.2765285925760172E-2</c:v>
                </c:pt>
                <c:pt idx="699">
                  <c:v>-1.3290734672013848E-2</c:v>
                </c:pt>
                <c:pt idx="700">
                  <c:v>9.9801386948976094E-3</c:v>
                </c:pt>
                <c:pt idx="701">
                  <c:v>-3.6827031249839839E-2</c:v>
                </c:pt>
                <c:pt idx="702">
                  <c:v>-3.6290481114091167E-2</c:v>
                </c:pt>
                <c:pt idx="703">
                  <c:v>-1.517351520842034E-2</c:v>
                </c:pt>
                <c:pt idx="704">
                  <c:v>9.6931205115366095E-3</c:v>
                </c:pt>
                <c:pt idx="705">
                  <c:v>2.2612902199939004E-2</c:v>
                </c:pt>
                <c:pt idx="706">
                  <c:v>-1.5480007652909646E-3</c:v>
                </c:pt>
                <c:pt idx="707">
                  <c:v>1.9253536806387531E-2</c:v>
                </c:pt>
                <c:pt idx="708">
                  <c:v>-2.6325712739742529E-2</c:v>
                </c:pt>
                <c:pt idx="709">
                  <c:v>-2.0725930121559408E-2</c:v>
                </c:pt>
                <c:pt idx="710">
                  <c:v>2.2842246840624678E-2</c:v>
                </c:pt>
                <c:pt idx="711">
                  <c:v>7.3231760940177769E-3</c:v>
                </c:pt>
                <c:pt idx="712">
                  <c:v>-1.0510541245361407E-2</c:v>
                </c:pt>
                <c:pt idx="713">
                  <c:v>3.5350874997818825E-2</c:v>
                </c:pt>
                <c:pt idx="714">
                  <c:v>-1.6312369923722932E-2</c:v>
                </c:pt>
                <c:pt idx="715">
                  <c:v>-1.0486070064491065E-3</c:v>
                </c:pt>
                <c:pt idx="716">
                  <c:v>1.163200686235866E-2</c:v>
                </c:pt>
                <c:pt idx="717">
                  <c:v>-5.3872674836656913E-2</c:v>
                </c:pt>
                <c:pt idx="718">
                  <c:v>-2.7526728171138427E-2</c:v>
                </c:pt>
                <c:pt idx="719">
                  <c:v>2.2198617700995016E-3</c:v>
                </c:pt>
                <c:pt idx="720">
                  <c:v>-1.6039328870888919E-2</c:v>
                </c:pt>
                <c:pt idx="721">
                  <c:v>-1.5325858472249142E-2</c:v>
                </c:pt>
                <c:pt idx="722">
                  <c:v>3.603911665248774E-2</c:v>
                </c:pt>
                <c:pt idx="723">
                  <c:v>2.4349087100286649E-2</c:v>
                </c:pt>
                <c:pt idx="724">
                  <c:v>-3.368668222234123E-3</c:v>
                </c:pt>
                <c:pt idx="725">
                  <c:v>-3.0322515831493847E-2</c:v>
                </c:pt>
                <c:pt idx="726">
                  <c:v>3.8373681797861481E-3</c:v>
                </c:pt>
                <c:pt idx="727">
                  <c:v>-2.9091452843078437E-2</c:v>
                </c:pt>
                <c:pt idx="728">
                  <c:v>3.0772273073131792E-2</c:v>
                </c:pt>
                <c:pt idx="729">
                  <c:v>3.4871341740530901E-2</c:v>
                </c:pt>
                <c:pt idx="730">
                  <c:v>-6.2201522681871006E-3</c:v>
                </c:pt>
                <c:pt idx="731">
                  <c:v>-2.8727219011972969E-3</c:v>
                </c:pt>
                <c:pt idx="732">
                  <c:v>-7.7652167924092651E-3</c:v>
                </c:pt>
                <c:pt idx="733">
                  <c:v>2.7174277135343055E-3</c:v>
                </c:pt>
                <c:pt idx="734">
                  <c:v>-1.0117298320592729E-3</c:v>
                </c:pt>
                <c:pt idx="735">
                  <c:v>-2.4616255370336126E-2</c:v>
                </c:pt>
                <c:pt idx="736">
                  <c:v>-2.1870864074335686E-3</c:v>
                </c:pt>
                <c:pt idx="737">
                  <c:v>-6.471323098806674E-3</c:v>
                </c:pt>
                <c:pt idx="738">
                  <c:v>1.9858556639083456E-2</c:v>
                </c:pt>
                <c:pt idx="739">
                  <c:v>2.6236800118284862E-2</c:v>
                </c:pt>
                <c:pt idx="740">
                  <c:v>8.3786674808652845E-3</c:v>
                </c:pt>
                <c:pt idx="741">
                  <c:v>-8.199358607692245E-4</c:v>
                </c:pt>
                <c:pt idx="742">
                  <c:v>-1.0782985036292173E-2</c:v>
                </c:pt>
                <c:pt idx="743">
                  <c:v>-1.9842661036591783E-2</c:v>
                </c:pt>
                <c:pt idx="744">
                  <c:v>-1.5088311722388703E-2</c:v>
                </c:pt>
                <c:pt idx="745">
                  <c:v>2.2331865282984295E-2</c:v>
                </c:pt>
                <c:pt idx="746">
                  <c:v>-1.0774082127412443E-2</c:v>
                </c:pt>
                <c:pt idx="747">
                  <c:v>-3.0133908839377796E-3</c:v>
                </c:pt>
                <c:pt idx="748">
                  <c:v>2.8750957178962692E-2</c:v>
                </c:pt>
                <c:pt idx="749">
                  <c:v>-9.9419495508381705E-3</c:v>
                </c:pt>
                <c:pt idx="750">
                  <c:v>-1.1639311542020526E-3</c:v>
                </c:pt>
                <c:pt idx="751">
                  <c:v>4.4711921273048877E-2</c:v>
                </c:pt>
                <c:pt idx="752">
                  <c:v>1.4574732196696498E-2</c:v>
                </c:pt>
                <c:pt idx="753">
                  <c:v>1.1753437848866715E-2</c:v>
                </c:pt>
                <c:pt idx="754">
                  <c:v>1.6069258393962796E-2</c:v>
                </c:pt>
                <c:pt idx="755">
                  <c:v>2.4696281781088299E-2</c:v>
                </c:pt>
                <c:pt idx="756">
                  <c:v>-1.3478758715635233E-3</c:v>
                </c:pt>
                <c:pt idx="757">
                  <c:v>-3.2399074448968751E-2</c:v>
                </c:pt>
                <c:pt idx="758">
                  <c:v>4.6621228832769987E-3</c:v>
                </c:pt>
                <c:pt idx="759">
                  <c:v>9.5620075780516855E-3</c:v>
                </c:pt>
                <c:pt idx="760">
                  <c:v>-3.0083404946106306E-3</c:v>
                </c:pt>
                <c:pt idx="761">
                  <c:v>2.821294530372041E-2</c:v>
                </c:pt>
                <c:pt idx="762">
                  <c:v>3.0442259013869696E-3</c:v>
                </c:pt>
                <c:pt idx="763">
                  <c:v>9.8427862420174608E-3</c:v>
                </c:pt>
                <c:pt idx="764">
                  <c:v>-2.3990972760018329E-2</c:v>
                </c:pt>
                <c:pt idx="765">
                  <c:v>2.792420429479105E-2</c:v>
                </c:pt>
                <c:pt idx="766">
                  <c:v>1.0133984274339933E-2</c:v>
                </c:pt>
                <c:pt idx="767">
                  <c:v>8.8510709703595817E-3</c:v>
                </c:pt>
                <c:pt idx="768">
                  <c:v>8.9974597639794086E-3</c:v>
                </c:pt>
                <c:pt idx="769">
                  <c:v>-1.6966023355338155E-2</c:v>
                </c:pt>
                <c:pt idx="770">
                  <c:v>-3.6947936859626301E-2</c:v>
                </c:pt>
                <c:pt idx="771">
                  <c:v>2.807491647063098E-2</c:v>
                </c:pt>
                <c:pt idx="772">
                  <c:v>9.092548720301092E-3</c:v>
                </c:pt>
                <c:pt idx="773">
                  <c:v>-9.1653898493516597E-3</c:v>
                </c:pt>
                <c:pt idx="774">
                  <c:v>-7.0826071617628578E-3</c:v>
                </c:pt>
                <c:pt idx="775">
                  <c:v>2.154384547722047E-2</c:v>
                </c:pt>
                <c:pt idx="776">
                  <c:v>-1.3936123602187782E-2</c:v>
                </c:pt>
                <c:pt idx="777">
                  <c:v>1.8382719791356538E-2</c:v>
                </c:pt>
                <c:pt idx="778">
                  <c:v>-3.2958602402743932E-2</c:v>
                </c:pt>
                <c:pt idx="779">
                  <c:v>6.0805701460986067E-3</c:v>
                </c:pt>
                <c:pt idx="780">
                  <c:v>3.1225100991614765E-2</c:v>
                </c:pt>
                <c:pt idx="781">
                  <c:v>-1.8323690756556925E-2</c:v>
                </c:pt>
                <c:pt idx="782">
                  <c:v>1.9042482175966064E-2</c:v>
                </c:pt>
                <c:pt idx="783">
                  <c:v>-1.3014663848510249E-2</c:v>
                </c:pt>
                <c:pt idx="784">
                  <c:v>6.3514726032927807E-2</c:v>
                </c:pt>
                <c:pt idx="785">
                  <c:v>2.0581930995751667E-2</c:v>
                </c:pt>
                <c:pt idx="786">
                  <c:v>-1.1663537434428535E-2</c:v>
                </c:pt>
                <c:pt idx="787">
                  <c:v>3.5300441344334518E-3</c:v>
                </c:pt>
                <c:pt idx="788">
                  <c:v>1.866028173170462E-4</c:v>
                </c:pt>
                <c:pt idx="789">
                  <c:v>1.1797834994099679E-2</c:v>
                </c:pt>
                <c:pt idx="790">
                  <c:v>-7.7640536496337721E-3</c:v>
                </c:pt>
                <c:pt idx="791">
                  <c:v>-2.3510757730408637E-2</c:v>
                </c:pt>
                <c:pt idx="792">
                  <c:v>3.8893046743434254E-3</c:v>
                </c:pt>
                <c:pt idx="793">
                  <c:v>1.2156450735444435E-2</c:v>
                </c:pt>
                <c:pt idx="794">
                  <c:v>-2.4557318928483372E-2</c:v>
                </c:pt>
                <c:pt idx="795">
                  <c:v>-1.5293779426077505E-2</c:v>
                </c:pt>
                <c:pt idx="796">
                  <c:v>4.7519308096472979E-2</c:v>
                </c:pt>
                <c:pt idx="797">
                  <c:v>-5.6828912457630946E-3</c:v>
                </c:pt>
                <c:pt idx="798">
                  <c:v>-2.3922232537510899E-2</c:v>
                </c:pt>
                <c:pt idx="799">
                  <c:v>-1.6831311513967166E-2</c:v>
                </c:pt>
                <c:pt idx="800">
                  <c:v>-1.2213614830267951E-2</c:v>
                </c:pt>
                <c:pt idx="801">
                  <c:v>2.8719353824470412E-2</c:v>
                </c:pt>
                <c:pt idx="802">
                  <c:v>2.5678335306289827E-2</c:v>
                </c:pt>
                <c:pt idx="803">
                  <c:v>-1.0742910487407767E-2</c:v>
                </c:pt>
                <c:pt idx="804">
                  <c:v>-2.4813065942563555E-3</c:v>
                </c:pt>
                <c:pt idx="805">
                  <c:v>1.1707593593945853E-2</c:v>
                </c:pt>
                <c:pt idx="806">
                  <c:v>-3.3150116243776222E-2</c:v>
                </c:pt>
                <c:pt idx="807">
                  <c:v>4.0189862294124093E-2</c:v>
                </c:pt>
                <c:pt idx="808">
                  <c:v>3.3172757234951798E-2</c:v>
                </c:pt>
                <c:pt idx="809">
                  <c:v>-1.8852499671813912E-2</c:v>
                </c:pt>
                <c:pt idx="810">
                  <c:v>-2.0142088068272421E-2</c:v>
                </c:pt>
                <c:pt idx="811">
                  <c:v>1.005009240724046E-2</c:v>
                </c:pt>
                <c:pt idx="812">
                  <c:v>-6.4910569252450302E-3</c:v>
                </c:pt>
                <c:pt idx="813">
                  <c:v>3.8843498110859125E-2</c:v>
                </c:pt>
                <c:pt idx="814">
                  <c:v>2.2809898746492349E-2</c:v>
                </c:pt>
                <c:pt idx="815">
                  <c:v>2.4419113188582229E-2</c:v>
                </c:pt>
                <c:pt idx="816">
                  <c:v>-2.0627457061717713E-2</c:v>
                </c:pt>
                <c:pt idx="817">
                  <c:v>-2.2577951291528901E-2</c:v>
                </c:pt>
                <c:pt idx="818">
                  <c:v>-2.1468905916431101E-2</c:v>
                </c:pt>
                <c:pt idx="819">
                  <c:v>-1.0264719325874456E-2</c:v>
                </c:pt>
                <c:pt idx="820">
                  <c:v>3.0060316675472341E-2</c:v>
                </c:pt>
                <c:pt idx="821">
                  <c:v>1.7988347294767316E-2</c:v>
                </c:pt>
                <c:pt idx="822">
                  <c:v>3.5953828809706587E-3</c:v>
                </c:pt>
                <c:pt idx="823">
                  <c:v>-7.4873690193593854E-4</c:v>
                </c:pt>
                <c:pt idx="824">
                  <c:v>4.7856741120656375E-2</c:v>
                </c:pt>
                <c:pt idx="825">
                  <c:v>2.5835153224822306E-2</c:v>
                </c:pt>
                <c:pt idx="826">
                  <c:v>-1.1148901536592093E-2</c:v>
                </c:pt>
                <c:pt idx="827">
                  <c:v>-1.0603470446299359E-2</c:v>
                </c:pt>
                <c:pt idx="828">
                  <c:v>-1.9786158856151197E-2</c:v>
                </c:pt>
                <c:pt idx="829">
                  <c:v>-1.7459200726848974E-3</c:v>
                </c:pt>
                <c:pt idx="830">
                  <c:v>1.5619029544374063E-2</c:v>
                </c:pt>
                <c:pt idx="831">
                  <c:v>3.6767540577522087E-2</c:v>
                </c:pt>
                <c:pt idx="832">
                  <c:v>1.2386535640784653E-2</c:v>
                </c:pt>
                <c:pt idx="833">
                  <c:v>4.5545167277320976E-2</c:v>
                </c:pt>
                <c:pt idx="834">
                  <c:v>-8.1768161774409039E-3</c:v>
                </c:pt>
                <c:pt idx="835">
                  <c:v>1.156616524739874E-2</c:v>
                </c:pt>
                <c:pt idx="836">
                  <c:v>1.362121715150718E-2</c:v>
                </c:pt>
                <c:pt idx="837">
                  <c:v>4.942915467249958E-2</c:v>
                </c:pt>
                <c:pt idx="838">
                  <c:v>7.1421308877050275E-3</c:v>
                </c:pt>
                <c:pt idx="839">
                  <c:v>4.1102005476714436E-2</c:v>
                </c:pt>
                <c:pt idx="840">
                  <c:v>3.9148884801078762E-4</c:v>
                </c:pt>
                <c:pt idx="841">
                  <c:v>2.1528126929427321E-2</c:v>
                </c:pt>
                <c:pt idx="842">
                  <c:v>-2.1890422578643935E-2</c:v>
                </c:pt>
                <c:pt idx="843">
                  <c:v>9.9055670773889257E-3</c:v>
                </c:pt>
                <c:pt idx="844">
                  <c:v>2.9280616642447192E-2</c:v>
                </c:pt>
                <c:pt idx="845">
                  <c:v>2.1473220798776057E-2</c:v>
                </c:pt>
                <c:pt idx="846">
                  <c:v>1.144696355555606E-2</c:v>
                </c:pt>
                <c:pt idx="847">
                  <c:v>1.1225956625791943E-2</c:v>
                </c:pt>
                <c:pt idx="848">
                  <c:v>-1.2460863888127173E-2</c:v>
                </c:pt>
                <c:pt idx="849">
                  <c:v>1.3643515859609559E-2</c:v>
                </c:pt>
                <c:pt idx="850">
                  <c:v>1.0736610468138891E-2</c:v>
                </c:pt>
                <c:pt idx="851">
                  <c:v>-2.4024679531756611E-2</c:v>
                </c:pt>
                <c:pt idx="852">
                  <c:v>1.2987237873016522E-2</c:v>
                </c:pt>
                <c:pt idx="853">
                  <c:v>6.2374407469475875E-3</c:v>
                </c:pt>
                <c:pt idx="854">
                  <c:v>-1.9431779786152283E-3</c:v>
                </c:pt>
                <c:pt idx="855">
                  <c:v>2.5304112705015053E-2</c:v>
                </c:pt>
                <c:pt idx="856">
                  <c:v>3.2587180768249208E-2</c:v>
                </c:pt>
                <c:pt idx="857">
                  <c:v>-3.2276614297319255E-2</c:v>
                </c:pt>
                <c:pt idx="858">
                  <c:v>6.798611247343476E-3</c:v>
                </c:pt>
                <c:pt idx="859">
                  <c:v>7.7868385729153358E-3</c:v>
                </c:pt>
                <c:pt idx="860">
                  <c:v>7.3527396587602404E-3</c:v>
                </c:pt>
                <c:pt idx="861">
                  <c:v>-2.544944548147798E-2</c:v>
                </c:pt>
                <c:pt idx="862">
                  <c:v>-1.1878078572478828E-2</c:v>
                </c:pt>
                <c:pt idx="863">
                  <c:v>-2.5538788547563696E-2</c:v>
                </c:pt>
                <c:pt idx="864">
                  <c:v>-1.8098885530938263E-3</c:v>
                </c:pt>
                <c:pt idx="865">
                  <c:v>3.7027103586693047E-2</c:v>
                </c:pt>
                <c:pt idx="866">
                  <c:v>3.7516901502724388E-2</c:v>
                </c:pt>
                <c:pt idx="867">
                  <c:v>-7.5193070784940301E-3</c:v>
                </c:pt>
                <c:pt idx="868">
                  <c:v>2.6191907094580559E-2</c:v>
                </c:pt>
                <c:pt idx="869">
                  <c:v>-9.9627552331207833E-3</c:v>
                </c:pt>
                <c:pt idx="870">
                  <c:v>1.570509841910157E-2</c:v>
                </c:pt>
                <c:pt idx="871">
                  <c:v>4.1542581692813586E-2</c:v>
                </c:pt>
                <c:pt idx="872">
                  <c:v>-2.9122835202555791E-2</c:v>
                </c:pt>
                <c:pt idx="873">
                  <c:v>2.8959932022067706E-2</c:v>
                </c:pt>
                <c:pt idx="874">
                  <c:v>2.0510333756251088E-2</c:v>
                </c:pt>
                <c:pt idx="875">
                  <c:v>-3.7124415699001809E-2</c:v>
                </c:pt>
                <c:pt idx="876">
                  <c:v>-2.1766762626221771E-2</c:v>
                </c:pt>
                <c:pt idx="877">
                  <c:v>-2.5522637647579133E-2</c:v>
                </c:pt>
                <c:pt idx="878">
                  <c:v>-2.5655882273012118E-2</c:v>
                </c:pt>
                <c:pt idx="879">
                  <c:v>-1.8877666899107116E-2</c:v>
                </c:pt>
                <c:pt idx="880">
                  <c:v>-2.0550743871936464E-2</c:v>
                </c:pt>
                <c:pt idx="881">
                  <c:v>-3.3813567963666261E-3</c:v>
                </c:pt>
                <c:pt idx="882">
                  <c:v>1.5908917290095758E-2</c:v>
                </c:pt>
                <c:pt idx="883">
                  <c:v>8.3893130865628582E-3</c:v>
                </c:pt>
                <c:pt idx="884">
                  <c:v>4.3118807786543124E-2</c:v>
                </c:pt>
                <c:pt idx="885">
                  <c:v>1.5786182798042291E-2</c:v>
                </c:pt>
                <c:pt idx="886">
                  <c:v>4.1783956427932832E-2</c:v>
                </c:pt>
                <c:pt idx="887">
                  <c:v>3.7249574313491145E-3</c:v>
                </c:pt>
                <c:pt idx="888">
                  <c:v>1.2226135645715537E-2</c:v>
                </c:pt>
                <c:pt idx="889">
                  <c:v>2.3053731397503999E-3</c:v>
                </c:pt>
                <c:pt idx="890">
                  <c:v>-4.0977455441668753E-2</c:v>
                </c:pt>
                <c:pt idx="891">
                  <c:v>-6.553682252881575E-3</c:v>
                </c:pt>
                <c:pt idx="892">
                  <c:v>8.2839497638204536E-3</c:v>
                </c:pt>
                <c:pt idx="893">
                  <c:v>-1.662099961950709E-3</c:v>
                </c:pt>
                <c:pt idx="894">
                  <c:v>7.1764773384962108E-3</c:v>
                </c:pt>
                <c:pt idx="895">
                  <c:v>4.4305202066420274E-2</c:v>
                </c:pt>
                <c:pt idx="896">
                  <c:v>4.7918643306239031E-3</c:v>
                </c:pt>
                <c:pt idx="897">
                  <c:v>-6.9545400374421921E-3</c:v>
                </c:pt>
                <c:pt idx="898">
                  <c:v>2.0841060267036693E-3</c:v>
                </c:pt>
                <c:pt idx="899">
                  <c:v>-9.3991286039625845E-3</c:v>
                </c:pt>
                <c:pt idx="900">
                  <c:v>3.1810360839051838E-2</c:v>
                </c:pt>
                <c:pt idx="901">
                  <c:v>-5.0997488133907917E-3</c:v>
                </c:pt>
                <c:pt idx="902">
                  <c:v>-1.4145096181033134E-2</c:v>
                </c:pt>
                <c:pt idx="903">
                  <c:v>6.1624187851727508E-3</c:v>
                </c:pt>
                <c:pt idx="904">
                  <c:v>4.0036513364357894E-2</c:v>
                </c:pt>
                <c:pt idx="905">
                  <c:v>8.0385860739965896E-4</c:v>
                </c:pt>
                <c:pt idx="906">
                  <c:v>2.918820180918133E-2</c:v>
                </c:pt>
                <c:pt idx="907">
                  <c:v>2.0166756914618996E-2</c:v>
                </c:pt>
                <c:pt idx="908">
                  <c:v>2.4717153826846371E-2</c:v>
                </c:pt>
                <c:pt idx="909">
                  <c:v>-4.541510684436284E-3</c:v>
                </c:pt>
                <c:pt idx="910">
                  <c:v>4.0730159984165196E-2</c:v>
                </c:pt>
                <c:pt idx="911">
                  <c:v>-1.0211689743462728E-3</c:v>
                </c:pt>
                <c:pt idx="912">
                  <c:v>1.6467027268544085E-2</c:v>
                </c:pt>
                <c:pt idx="913">
                  <c:v>2.9563518379478612E-2</c:v>
                </c:pt>
                <c:pt idx="914">
                  <c:v>2.4410272881767283E-4</c:v>
                </c:pt>
                <c:pt idx="915">
                  <c:v>1.8228923139426385E-2</c:v>
                </c:pt>
                <c:pt idx="916">
                  <c:v>3.590216857094336E-2</c:v>
                </c:pt>
                <c:pt idx="917">
                  <c:v>-1.219239298647397E-2</c:v>
                </c:pt>
                <c:pt idx="918">
                  <c:v>3.7634209141477734E-2</c:v>
                </c:pt>
                <c:pt idx="919">
                  <c:v>5.3765323650350853E-3</c:v>
                </c:pt>
                <c:pt idx="920">
                  <c:v>-2.6455095303589707E-2</c:v>
                </c:pt>
                <c:pt idx="921">
                  <c:v>-4.0632705101293102E-4</c:v>
                </c:pt>
                <c:pt idx="922">
                  <c:v>2.3964157380960589E-2</c:v>
                </c:pt>
                <c:pt idx="923">
                  <c:v>1.4217956239717736E-2</c:v>
                </c:pt>
                <c:pt idx="924">
                  <c:v>-2.2205878385183303E-3</c:v>
                </c:pt>
                <c:pt idx="925">
                  <c:v>-3.1573362107254942E-2</c:v>
                </c:pt>
                <c:pt idx="926">
                  <c:v>1.5335366925621128E-2</c:v>
                </c:pt>
                <c:pt idx="927">
                  <c:v>4.1258358905495937E-3</c:v>
                </c:pt>
                <c:pt idx="928">
                  <c:v>1.0584601899406222E-2</c:v>
                </c:pt>
                <c:pt idx="929">
                  <c:v>-1.740380718070118E-2</c:v>
                </c:pt>
                <c:pt idx="930">
                  <c:v>1.2692074797649984E-2</c:v>
                </c:pt>
                <c:pt idx="931">
                  <c:v>3.7930513285403179E-2</c:v>
                </c:pt>
                <c:pt idx="932">
                  <c:v>-2.6132893886000063E-3</c:v>
                </c:pt>
                <c:pt idx="933">
                  <c:v>-1.229923815799349E-4</c:v>
                </c:pt>
                <c:pt idx="934">
                  <c:v>2.9880844302032166E-3</c:v>
                </c:pt>
                <c:pt idx="935">
                  <c:v>1.1621213312566847E-2</c:v>
                </c:pt>
                <c:pt idx="936">
                  <c:v>1.1773049202900262E-3</c:v>
                </c:pt>
                <c:pt idx="937">
                  <c:v>-3.308977323985892E-2</c:v>
                </c:pt>
                <c:pt idx="938">
                  <c:v>9.9849612980954343E-3</c:v>
                </c:pt>
                <c:pt idx="939">
                  <c:v>-1.9207355720686971E-2</c:v>
                </c:pt>
                <c:pt idx="940">
                  <c:v>3.5134146362175017E-2</c:v>
                </c:pt>
                <c:pt idx="941">
                  <c:v>-1.3883246279302193E-2</c:v>
                </c:pt>
                <c:pt idx="942">
                  <c:v>1.6546676608628064E-3</c:v>
                </c:pt>
                <c:pt idx="943">
                  <c:v>1.5148013777972785E-2</c:v>
                </c:pt>
                <c:pt idx="944">
                  <c:v>-1.8191842957075408E-2</c:v>
                </c:pt>
                <c:pt idx="945">
                  <c:v>2.4680567421975108E-2</c:v>
                </c:pt>
                <c:pt idx="946">
                  <c:v>-1.8171286420274589E-3</c:v>
                </c:pt>
                <c:pt idx="947">
                  <c:v>-4.6982747413464119E-5</c:v>
                </c:pt>
                <c:pt idx="948">
                  <c:v>2.6856451986369337E-2</c:v>
                </c:pt>
                <c:pt idx="949">
                  <c:v>2.0027859780871054E-2</c:v>
                </c:pt>
                <c:pt idx="950">
                  <c:v>-1.6825802557119088E-2</c:v>
                </c:pt>
                <c:pt idx="951">
                  <c:v>6.5816252209716219E-3</c:v>
                </c:pt>
                <c:pt idx="952">
                  <c:v>2.2132778603573319E-2</c:v>
                </c:pt>
                <c:pt idx="953">
                  <c:v>1.9692348822266906E-2</c:v>
                </c:pt>
                <c:pt idx="954">
                  <c:v>1.3830187214572587E-3</c:v>
                </c:pt>
                <c:pt idx="955">
                  <c:v>-9.8825028837001439E-3</c:v>
                </c:pt>
                <c:pt idx="956">
                  <c:v>6.9513019260510544E-4</c:v>
                </c:pt>
                <c:pt idx="957">
                  <c:v>1.2935911250086002E-2</c:v>
                </c:pt>
                <c:pt idx="958">
                  <c:v>-2.0139048838237757E-2</c:v>
                </c:pt>
                <c:pt idx="959">
                  <c:v>1.269323672297968E-2</c:v>
                </c:pt>
                <c:pt idx="960">
                  <c:v>-2.9441005408347071E-2</c:v>
                </c:pt>
                <c:pt idx="961">
                  <c:v>-1.1348349998282875E-2</c:v>
                </c:pt>
                <c:pt idx="962">
                  <c:v>1.4281981168400397E-3</c:v>
                </c:pt>
                <c:pt idx="963">
                  <c:v>-1.8402614367502148E-2</c:v>
                </c:pt>
                <c:pt idx="964">
                  <c:v>-1.2924109575497925E-2</c:v>
                </c:pt>
                <c:pt idx="965">
                  <c:v>5.201864796649967E-3</c:v>
                </c:pt>
                <c:pt idx="966">
                  <c:v>2.5075976461727423E-2</c:v>
                </c:pt>
                <c:pt idx="967">
                  <c:v>1.8803574290315532E-2</c:v>
                </c:pt>
                <c:pt idx="968">
                  <c:v>-2.6112994443378151E-2</c:v>
                </c:pt>
                <c:pt idx="969">
                  <c:v>4.6416729738544037E-3</c:v>
                </c:pt>
                <c:pt idx="970">
                  <c:v>2.2010407331468685E-2</c:v>
                </c:pt>
                <c:pt idx="971">
                  <c:v>2.9256205163004667E-3</c:v>
                </c:pt>
                <c:pt idx="972">
                  <c:v>-4.9889845076940172E-3</c:v>
                </c:pt>
                <c:pt idx="973">
                  <c:v>-4.7099623253705827E-3</c:v>
                </c:pt>
                <c:pt idx="974">
                  <c:v>-3.3152311246818834E-3</c:v>
                </c:pt>
                <c:pt idx="975">
                  <c:v>2.2940733120426831E-3</c:v>
                </c:pt>
                <c:pt idx="976">
                  <c:v>1.926062466788081E-2</c:v>
                </c:pt>
                <c:pt idx="977">
                  <c:v>9.2191119453367346E-3</c:v>
                </c:pt>
                <c:pt idx="978">
                  <c:v>2.5561709197351661E-2</c:v>
                </c:pt>
                <c:pt idx="979">
                  <c:v>-3.9392731021015617E-3</c:v>
                </c:pt>
                <c:pt idx="980">
                  <c:v>-9.0866314856765827E-4</c:v>
                </c:pt>
                <c:pt idx="981">
                  <c:v>8.2597351091859457E-3</c:v>
                </c:pt>
                <c:pt idx="982">
                  <c:v>2.0693573888806362E-2</c:v>
                </c:pt>
                <c:pt idx="983">
                  <c:v>4.6060645248051875E-2</c:v>
                </c:pt>
                <c:pt idx="984">
                  <c:v>1.2316744967476315E-2</c:v>
                </c:pt>
                <c:pt idx="985">
                  <c:v>-7.4656798299561396E-3</c:v>
                </c:pt>
                <c:pt idx="986">
                  <c:v>-3.5889911779663129E-2</c:v>
                </c:pt>
                <c:pt idx="987">
                  <c:v>-1.7788199938349025E-2</c:v>
                </c:pt>
                <c:pt idx="988">
                  <c:v>1.2819002849351283E-2</c:v>
                </c:pt>
                <c:pt idx="989">
                  <c:v>4.4802486664683505E-2</c:v>
                </c:pt>
                <c:pt idx="990">
                  <c:v>2.2450237558306947E-2</c:v>
                </c:pt>
                <c:pt idx="991">
                  <c:v>-2.2278962463248439E-2</c:v>
                </c:pt>
                <c:pt idx="992">
                  <c:v>3.9984388634895923E-2</c:v>
                </c:pt>
                <c:pt idx="993">
                  <c:v>3.6552427707594794E-2</c:v>
                </c:pt>
                <c:pt idx="994">
                  <c:v>4.7557453452262886E-2</c:v>
                </c:pt>
                <c:pt idx="995">
                  <c:v>-2.6488263743773707E-2</c:v>
                </c:pt>
                <c:pt idx="996">
                  <c:v>1.4173028781360203E-2</c:v>
                </c:pt>
                <c:pt idx="997">
                  <c:v>2.246935470495786E-2</c:v>
                </c:pt>
                <c:pt idx="998">
                  <c:v>9.4900466584577417E-3</c:v>
                </c:pt>
                <c:pt idx="999">
                  <c:v>-2.8252961488077113E-2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A7-421B-8FF1-BCF3A6683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927503"/>
        <c:axId val="1796917935"/>
      </c:scatterChart>
      <c:valAx>
        <c:axId val="1796927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cs typeface="B Mitra" panose="00000400000000000000" pitchFamily="2" charset="-78"/>
                  </a:rPr>
                  <a:t>x</a:t>
                </a:r>
                <a:r>
                  <a:rPr lang="en-US" sz="1600" b="1" baseline="-25000">
                    <a:cs typeface="B Mitra" panose="00000400000000000000" pitchFamily="2" charset="-78"/>
                  </a:rPr>
                  <a:t>1</a:t>
                </a:r>
                <a:r>
                  <a:rPr lang="en-US" sz="1600" b="1">
                    <a:cs typeface="B Mitra" panose="00000400000000000000" pitchFamily="2" charset="-78"/>
                  </a:rPr>
                  <a:t> </a:t>
                </a:r>
                <a:r>
                  <a:rPr lang="fa-IR" sz="1600" b="1">
                    <a:cs typeface="B Mitra" panose="00000400000000000000" pitchFamily="2" charset="-78"/>
                  </a:rPr>
                  <a:t>بازدهی اهرم</a:t>
                </a:r>
                <a:endParaRPr lang="en-US" sz="1600" b="1">
                  <a:cs typeface="B Mitra" panose="00000400000000000000" pitchFamily="2" charset="-7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917935"/>
        <c:crosses val="autoZero"/>
        <c:crossBetween val="midCat"/>
      </c:valAx>
      <c:valAx>
        <c:axId val="179691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cs typeface="B Mitra" panose="00000400000000000000" pitchFamily="2" charset="-78"/>
                  </a:rPr>
                  <a:t>x</a:t>
                </a:r>
                <a:r>
                  <a:rPr lang="en-US" sz="1600" b="1" baseline="-25000">
                    <a:cs typeface="B Mitra" panose="00000400000000000000" pitchFamily="2" charset="-78"/>
                  </a:rPr>
                  <a:t>2</a:t>
                </a:r>
                <a:r>
                  <a:rPr lang="en-US" sz="1600" b="1">
                    <a:cs typeface="B Mitra" panose="00000400000000000000" pitchFamily="2" charset="-78"/>
                  </a:rPr>
                  <a:t> </a:t>
                </a:r>
                <a:r>
                  <a:rPr lang="fa-IR" sz="1600" b="1">
                    <a:cs typeface="B Mitra" panose="00000400000000000000" pitchFamily="2" charset="-78"/>
                  </a:rPr>
                  <a:t>بازدهی</a:t>
                </a:r>
                <a:r>
                  <a:rPr lang="fa-IR" sz="1600" b="1" baseline="0">
                    <a:cs typeface="B Mitra" panose="00000400000000000000" pitchFamily="2" charset="-78"/>
                  </a:rPr>
                  <a:t> وبملت</a:t>
                </a:r>
                <a:endParaRPr lang="en-US" sz="1600" b="1">
                  <a:cs typeface="B Mitra" panose="00000400000000000000" pitchFamily="2" charset="-7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927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MonteCarlo02!$N$18:$N$1017</c:f>
              <c:numCache>
                <c:formatCode>0.000</c:formatCode>
                <c:ptCount val="1000"/>
                <c:pt idx="0">
                  <c:v>-1.1851927318125337E-2</c:v>
                </c:pt>
                <c:pt idx="1">
                  <c:v>-6.6858995359296111E-2</c:v>
                </c:pt>
                <c:pt idx="2">
                  <c:v>-1.5147383314287343E-2</c:v>
                </c:pt>
                <c:pt idx="3">
                  <c:v>5.1974042401998211E-3</c:v>
                </c:pt>
                <c:pt idx="4">
                  <c:v>-3.5203899799274678E-2</c:v>
                </c:pt>
                <c:pt idx="5">
                  <c:v>-4.4326276042212051E-2</c:v>
                </c:pt>
                <c:pt idx="6">
                  <c:v>3.1943841871662847E-2</c:v>
                </c:pt>
                <c:pt idx="7">
                  <c:v>-2.3797242238940444E-2</c:v>
                </c:pt>
                <c:pt idx="8">
                  <c:v>2.9406819341959815E-2</c:v>
                </c:pt>
                <c:pt idx="9">
                  <c:v>-7.807728353640046E-3</c:v>
                </c:pt>
                <c:pt idx="10">
                  <c:v>-4.7313648961533596E-2</c:v>
                </c:pt>
                <c:pt idx="11">
                  <c:v>-8.7649194709232079E-3</c:v>
                </c:pt>
                <c:pt idx="12">
                  <c:v>3.2352031900133575E-2</c:v>
                </c:pt>
                <c:pt idx="13">
                  <c:v>-6.5200396266410235E-2</c:v>
                </c:pt>
                <c:pt idx="14">
                  <c:v>-2.4149779772795785E-2</c:v>
                </c:pt>
                <c:pt idx="15">
                  <c:v>4.9804890045519717E-2</c:v>
                </c:pt>
                <c:pt idx="16">
                  <c:v>-2.8538280852795288E-2</c:v>
                </c:pt>
                <c:pt idx="17">
                  <c:v>5.445360729839201E-3</c:v>
                </c:pt>
                <c:pt idx="18">
                  <c:v>-1.4664786736810504E-2</c:v>
                </c:pt>
                <c:pt idx="19">
                  <c:v>2.4873911452957399E-2</c:v>
                </c:pt>
                <c:pt idx="20">
                  <c:v>9.3866820010399619E-3</c:v>
                </c:pt>
                <c:pt idx="21">
                  <c:v>6.7576214931972141E-6</c:v>
                </c:pt>
                <c:pt idx="22">
                  <c:v>1.7020064598849118E-2</c:v>
                </c:pt>
                <c:pt idx="23">
                  <c:v>-2.5014066000227854E-2</c:v>
                </c:pt>
                <c:pt idx="24">
                  <c:v>-3.9126871773788874E-3</c:v>
                </c:pt>
                <c:pt idx="25">
                  <c:v>3.8439644460457798E-3</c:v>
                </c:pt>
                <c:pt idx="26">
                  <c:v>-2.5041333281457769E-2</c:v>
                </c:pt>
                <c:pt idx="27">
                  <c:v>1.9556772333527938E-2</c:v>
                </c:pt>
                <c:pt idx="28">
                  <c:v>1.730167919367236E-2</c:v>
                </c:pt>
                <c:pt idx="29">
                  <c:v>2.4834133615194563E-2</c:v>
                </c:pt>
                <c:pt idx="30">
                  <c:v>-3.5296796222138563E-2</c:v>
                </c:pt>
                <c:pt idx="31">
                  <c:v>6.4215198686967487E-3</c:v>
                </c:pt>
                <c:pt idx="32">
                  <c:v>1.870134642214729E-2</c:v>
                </c:pt>
                <c:pt idx="33">
                  <c:v>-5.8914280779303149E-2</c:v>
                </c:pt>
                <c:pt idx="34">
                  <c:v>6.1879348162228419E-3</c:v>
                </c:pt>
                <c:pt idx="35">
                  <c:v>-2.335206003733421E-2</c:v>
                </c:pt>
                <c:pt idx="36">
                  <c:v>9.9115936623958099E-3</c:v>
                </c:pt>
                <c:pt idx="37">
                  <c:v>-1.7811953468597837E-3</c:v>
                </c:pt>
                <c:pt idx="38">
                  <c:v>-2.0345082294163691E-3</c:v>
                </c:pt>
                <c:pt idx="39">
                  <c:v>-4.189545759092226E-3</c:v>
                </c:pt>
                <c:pt idx="40">
                  <c:v>8.974397516584097E-2</c:v>
                </c:pt>
                <c:pt idx="41">
                  <c:v>-2.4101590894858714E-2</c:v>
                </c:pt>
                <c:pt idx="42">
                  <c:v>4.716947188493437E-3</c:v>
                </c:pt>
                <c:pt idx="43">
                  <c:v>6.0820938640518459E-3</c:v>
                </c:pt>
                <c:pt idx="44">
                  <c:v>-2.3764681933963149E-2</c:v>
                </c:pt>
                <c:pt idx="45">
                  <c:v>7.1580127279870457E-3</c:v>
                </c:pt>
                <c:pt idx="46">
                  <c:v>3.113597729641995E-2</c:v>
                </c:pt>
                <c:pt idx="47">
                  <c:v>-5.0612258610510268E-2</c:v>
                </c:pt>
                <c:pt idx="48">
                  <c:v>-1.5468727268818268E-2</c:v>
                </c:pt>
                <c:pt idx="49">
                  <c:v>1.5919136173502071E-2</c:v>
                </c:pt>
                <c:pt idx="50">
                  <c:v>-2.7138876735070647E-3</c:v>
                </c:pt>
                <c:pt idx="51">
                  <c:v>4.6602413714706727E-3</c:v>
                </c:pt>
                <c:pt idx="52">
                  <c:v>2.0195997643014527E-2</c:v>
                </c:pt>
                <c:pt idx="53">
                  <c:v>1.7925087663017494E-2</c:v>
                </c:pt>
                <c:pt idx="54">
                  <c:v>-1.8485205990297978E-3</c:v>
                </c:pt>
                <c:pt idx="55">
                  <c:v>7.8927352726210903E-3</c:v>
                </c:pt>
                <c:pt idx="56">
                  <c:v>-4.9446050593983278E-2</c:v>
                </c:pt>
                <c:pt idx="57">
                  <c:v>-2.924424852765144E-2</c:v>
                </c:pt>
                <c:pt idx="58">
                  <c:v>1.5435066630030483E-2</c:v>
                </c:pt>
                <c:pt idx="59">
                  <c:v>-5.1038140711805888E-2</c:v>
                </c:pt>
                <c:pt idx="60">
                  <c:v>-7.2002447741255186E-3</c:v>
                </c:pt>
                <c:pt idx="61">
                  <c:v>-5.9018385289262856E-2</c:v>
                </c:pt>
                <c:pt idx="62">
                  <c:v>1.6987349571825981E-2</c:v>
                </c:pt>
                <c:pt idx="63">
                  <c:v>5.9997227223421462E-2</c:v>
                </c:pt>
                <c:pt idx="64">
                  <c:v>-6.6610153073523685E-3</c:v>
                </c:pt>
                <c:pt idx="65">
                  <c:v>3.3971665994241868E-2</c:v>
                </c:pt>
                <c:pt idx="66">
                  <c:v>-1.3585740635752817E-2</c:v>
                </c:pt>
                <c:pt idx="67">
                  <c:v>5.7332235498909201E-2</c:v>
                </c:pt>
                <c:pt idx="68">
                  <c:v>-3.2765364005412849E-2</c:v>
                </c:pt>
                <c:pt idx="69">
                  <c:v>2.4222670923835014E-2</c:v>
                </c:pt>
                <c:pt idx="70">
                  <c:v>3.3368299952191274E-2</c:v>
                </c:pt>
                <c:pt idx="71">
                  <c:v>7.6239999330544135E-4</c:v>
                </c:pt>
                <c:pt idx="72">
                  <c:v>-3.0827891848374572E-3</c:v>
                </c:pt>
                <c:pt idx="73">
                  <c:v>2.8971700232966666E-2</c:v>
                </c:pt>
                <c:pt idx="74">
                  <c:v>5.726279206483921E-3</c:v>
                </c:pt>
                <c:pt idx="75">
                  <c:v>6.6937217470024232E-3</c:v>
                </c:pt>
                <c:pt idx="76">
                  <c:v>-1.697792318314105E-2</c:v>
                </c:pt>
                <c:pt idx="77">
                  <c:v>2.0395386163891307E-3</c:v>
                </c:pt>
                <c:pt idx="78">
                  <c:v>3.9842311274265782E-2</c:v>
                </c:pt>
                <c:pt idx="79">
                  <c:v>3.8706130960520516E-2</c:v>
                </c:pt>
                <c:pt idx="80">
                  <c:v>4.5278820801803343E-2</c:v>
                </c:pt>
                <c:pt idx="81">
                  <c:v>-2.6702408758511997E-2</c:v>
                </c:pt>
                <c:pt idx="82">
                  <c:v>-1.8855586698518209E-2</c:v>
                </c:pt>
                <c:pt idx="83">
                  <c:v>-2.2192884255635554E-2</c:v>
                </c:pt>
                <c:pt idx="84">
                  <c:v>3.7510674428146563E-3</c:v>
                </c:pt>
                <c:pt idx="85">
                  <c:v>2.332626835114672E-2</c:v>
                </c:pt>
                <c:pt idx="86">
                  <c:v>5.1928319130483278E-2</c:v>
                </c:pt>
                <c:pt idx="87">
                  <c:v>-1.4127352265919185E-2</c:v>
                </c:pt>
                <c:pt idx="88">
                  <c:v>-3.9245495340219566E-2</c:v>
                </c:pt>
                <c:pt idx="89">
                  <c:v>1.0274084037314234E-2</c:v>
                </c:pt>
                <c:pt idx="90">
                  <c:v>6.6696156917510907E-3</c:v>
                </c:pt>
                <c:pt idx="91">
                  <c:v>1.1643395141252674E-2</c:v>
                </c:pt>
                <c:pt idx="92">
                  <c:v>-2.6222589951363777E-2</c:v>
                </c:pt>
                <c:pt idx="93">
                  <c:v>-9.1703228899931762E-3</c:v>
                </c:pt>
                <c:pt idx="94">
                  <c:v>-5.2677609313389485E-3</c:v>
                </c:pt>
                <c:pt idx="95">
                  <c:v>-3.510668926712908E-3</c:v>
                </c:pt>
                <c:pt idx="96">
                  <c:v>1.2264531988711989E-2</c:v>
                </c:pt>
                <c:pt idx="97">
                  <c:v>7.8423846166432998E-2</c:v>
                </c:pt>
                <c:pt idx="98">
                  <c:v>-4.1277941312793054E-2</c:v>
                </c:pt>
                <c:pt idx="99">
                  <c:v>-2.4897026636060627E-2</c:v>
                </c:pt>
                <c:pt idx="100">
                  <c:v>3.5697568805324799E-2</c:v>
                </c:pt>
                <c:pt idx="101">
                  <c:v>3.7744408499145641E-3</c:v>
                </c:pt>
                <c:pt idx="102">
                  <c:v>-2.5257497991931933E-2</c:v>
                </c:pt>
                <c:pt idx="103">
                  <c:v>3.7620054727246256E-2</c:v>
                </c:pt>
                <c:pt idx="104">
                  <c:v>-1.0750645248722305E-2</c:v>
                </c:pt>
                <c:pt idx="105">
                  <c:v>3.8167515970393286E-2</c:v>
                </c:pt>
                <c:pt idx="106">
                  <c:v>-2.4347521580547305E-2</c:v>
                </c:pt>
                <c:pt idx="107">
                  <c:v>-4.729886372416648E-2</c:v>
                </c:pt>
                <c:pt idx="108">
                  <c:v>1.009851677382706E-2</c:v>
                </c:pt>
                <c:pt idx="109">
                  <c:v>2.0346396347275652E-2</c:v>
                </c:pt>
                <c:pt idx="110">
                  <c:v>-5.5473582520150881E-2</c:v>
                </c:pt>
                <c:pt idx="111">
                  <c:v>-6.1705528409129635E-3</c:v>
                </c:pt>
                <c:pt idx="112">
                  <c:v>-6.5659951285439305E-3</c:v>
                </c:pt>
                <c:pt idx="113">
                  <c:v>2.682833718525757E-2</c:v>
                </c:pt>
                <c:pt idx="114">
                  <c:v>-1.5068192422962541E-2</c:v>
                </c:pt>
                <c:pt idx="115">
                  <c:v>-4.1142174418511555E-2</c:v>
                </c:pt>
                <c:pt idx="116">
                  <c:v>-1.7650887652287842E-2</c:v>
                </c:pt>
                <c:pt idx="117">
                  <c:v>-4.0384679310768536E-2</c:v>
                </c:pt>
                <c:pt idx="118">
                  <c:v>2.5526876327577143E-2</c:v>
                </c:pt>
                <c:pt idx="119">
                  <c:v>-3.4946435339541768E-2</c:v>
                </c:pt>
                <c:pt idx="120">
                  <c:v>5.743590779167327E-2</c:v>
                </c:pt>
                <c:pt idx="121">
                  <c:v>1.2452404086875989E-2</c:v>
                </c:pt>
                <c:pt idx="122">
                  <c:v>2.770733558870575E-2</c:v>
                </c:pt>
                <c:pt idx="123">
                  <c:v>-6.0081711117273479E-2</c:v>
                </c:pt>
                <c:pt idx="124">
                  <c:v>-4.1027767816041963E-2</c:v>
                </c:pt>
                <c:pt idx="125">
                  <c:v>-8.8485548974911038E-3</c:v>
                </c:pt>
                <c:pt idx="126">
                  <c:v>6.273341037393531E-3</c:v>
                </c:pt>
                <c:pt idx="127">
                  <c:v>-5.0570413264884151E-2</c:v>
                </c:pt>
                <c:pt idx="128">
                  <c:v>-2.9558287573635381E-2</c:v>
                </c:pt>
                <c:pt idx="129">
                  <c:v>3.8345991572217375E-3</c:v>
                </c:pt>
                <c:pt idx="130">
                  <c:v>3.1446630936216864E-2</c:v>
                </c:pt>
                <c:pt idx="131">
                  <c:v>-7.3485646966314037E-3</c:v>
                </c:pt>
                <c:pt idx="132">
                  <c:v>-3.0479924430291083E-2</c:v>
                </c:pt>
                <c:pt idx="133">
                  <c:v>3.0173338082102836E-2</c:v>
                </c:pt>
                <c:pt idx="134">
                  <c:v>-9.8291973513859165E-3</c:v>
                </c:pt>
                <c:pt idx="135">
                  <c:v>-1.8962380957827037E-2</c:v>
                </c:pt>
                <c:pt idx="136">
                  <c:v>3.8626967938817261E-3</c:v>
                </c:pt>
                <c:pt idx="137">
                  <c:v>-3.2802548542593167E-4</c:v>
                </c:pt>
                <c:pt idx="138">
                  <c:v>1.3914913543207955E-2</c:v>
                </c:pt>
                <c:pt idx="139">
                  <c:v>-1.997506702719366E-2</c:v>
                </c:pt>
                <c:pt idx="140">
                  <c:v>-3.3826532008343353E-2</c:v>
                </c:pt>
                <c:pt idx="141">
                  <c:v>6.4138369435464155E-3</c:v>
                </c:pt>
                <c:pt idx="142">
                  <c:v>6.6523050143319174E-3</c:v>
                </c:pt>
                <c:pt idx="143">
                  <c:v>5.1075220907671956E-3</c:v>
                </c:pt>
                <c:pt idx="144">
                  <c:v>9.4018705030114776E-3</c:v>
                </c:pt>
                <c:pt idx="145">
                  <c:v>-5.1470667885008543E-2</c:v>
                </c:pt>
                <c:pt idx="146">
                  <c:v>-5.119935060402675E-2</c:v>
                </c:pt>
                <c:pt idx="147">
                  <c:v>-1.6796995576623546E-2</c:v>
                </c:pt>
                <c:pt idx="148">
                  <c:v>1.5129256626302377E-2</c:v>
                </c:pt>
                <c:pt idx="149">
                  <c:v>2.4282369342315625E-2</c:v>
                </c:pt>
                <c:pt idx="150">
                  <c:v>-2.3739343466214126E-2</c:v>
                </c:pt>
                <c:pt idx="151">
                  <c:v>1.1809036165963765E-2</c:v>
                </c:pt>
                <c:pt idx="152">
                  <c:v>-2.7702093160018277E-2</c:v>
                </c:pt>
                <c:pt idx="153">
                  <c:v>-1.5879401695274024E-2</c:v>
                </c:pt>
                <c:pt idx="154">
                  <c:v>2.405106518886781E-2</c:v>
                </c:pt>
                <c:pt idx="155">
                  <c:v>5.5772740105901521E-3</c:v>
                </c:pt>
                <c:pt idx="156">
                  <c:v>3.006328869257122E-2</c:v>
                </c:pt>
                <c:pt idx="157">
                  <c:v>1.9813647376596643E-2</c:v>
                </c:pt>
                <c:pt idx="158">
                  <c:v>-1.9137019879213311E-2</c:v>
                </c:pt>
                <c:pt idx="159">
                  <c:v>-4.249489792085976E-2</c:v>
                </c:pt>
                <c:pt idx="160">
                  <c:v>4.0761368293089385E-2</c:v>
                </c:pt>
                <c:pt idx="161">
                  <c:v>-4.150542503662904E-4</c:v>
                </c:pt>
                <c:pt idx="162">
                  <c:v>2.85353190166646E-2</c:v>
                </c:pt>
                <c:pt idx="163">
                  <c:v>-3.2822347349578805E-2</c:v>
                </c:pt>
                <c:pt idx="164">
                  <c:v>-4.7375360290444951E-2</c:v>
                </c:pt>
                <c:pt idx="165">
                  <c:v>2.1143032675825991E-2</c:v>
                </c:pt>
                <c:pt idx="166">
                  <c:v>-3.4198171014098136E-3</c:v>
                </c:pt>
                <c:pt idx="167">
                  <c:v>4.8029005058886465E-2</c:v>
                </c:pt>
                <c:pt idx="168">
                  <c:v>-6.870412478004656E-3</c:v>
                </c:pt>
                <c:pt idx="169">
                  <c:v>3.6940018707286776E-2</c:v>
                </c:pt>
                <c:pt idx="170">
                  <c:v>-3.4500956255328848E-2</c:v>
                </c:pt>
                <c:pt idx="171">
                  <c:v>2.1691766766690702E-2</c:v>
                </c:pt>
                <c:pt idx="172">
                  <c:v>8.8397986240118659E-3</c:v>
                </c:pt>
                <c:pt idx="173">
                  <c:v>-7.1775434554586265E-2</c:v>
                </c:pt>
                <c:pt idx="174">
                  <c:v>-6.1039177531433508E-2</c:v>
                </c:pt>
                <c:pt idx="175">
                  <c:v>-3.5049604134402318E-3</c:v>
                </c:pt>
                <c:pt idx="176">
                  <c:v>4.2034470672883423E-3</c:v>
                </c:pt>
                <c:pt idx="177">
                  <c:v>-1.8276794074928552E-2</c:v>
                </c:pt>
                <c:pt idx="178">
                  <c:v>5.5752174622558708E-2</c:v>
                </c:pt>
                <c:pt idx="179">
                  <c:v>3.5491132929203154E-2</c:v>
                </c:pt>
                <c:pt idx="180">
                  <c:v>5.0032212190562319E-3</c:v>
                </c:pt>
                <c:pt idx="181">
                  <c:v>1.921876776540266E-3</c:v>
                </c:pt>
                <c:pt idx="182">
                  <c:v>-3.3461145932148204E-2</c:v>
                </c:pt>
                <c:pt idx="183">
                  <c:v>-2.3003698872945198E-2</c:v>
                </c:pt>
                <c:pt idx="184">
                  <c:v>1.0255290778737138E-2</c:v>
                </c:pt>
                <c:pt idx="185">
                  <c:v>-6.0798491890918391E-2</c:v>
                </c:pt>
                <c:pt idx="186">
                  <c:v>-5.3549335567439835E-2</c:v>
                </c:pt>
                <c:pt idx="187">
                  <c:v>-1.3221080885304447E-2</c:v>
                </c:pt>
                <c:pt idx="188">
                  <c:v>1.8203458205589006E-2</c:v>
                </c:pt>
                <c:pt idx="189">
                  <c:v>-1.6409161106700848E-2</c:v>
                </c:pt>
                <c:pt idx="190">
                  <c:v>-2.4150117831654789E-2</c:v>
                </c:pt>
                <c:pt idx="191">
                  <c:v>-1.0594897959740095E-2</c:v>
                </c:pt>
                <c:pt idx="192">
                  <c:v>-3.9783240081173891E-2</c:v>
                </c:pt>
                <c:pt idx="193">
                  <c:v>-8.5645191116448215E-3</c:v>
                </c:pt>
                <c:pt idx="194">
                  <c:v>9.9556685439386797E-3</c:v>
                </c:pt>
                <c:pt idx="195">
                  <c:v>-7.0680663742466194E-3</c:v>
                </c:pt>
                <c:pt idx="196">
                  <c:v>-9.1927050963964418E-3</c:v>
                </c:pt>
                <c:pt idx="197">
                  <c:v>-8.2528335238623157E-3</c:v>
                </c:pt>
                <c:pt idx="198">
                  <c:v>-5.2945655257336063E-2</c:v>
                </c:pt>
                <c:pt idx="199">
                  <c:v>-5.2857745733962541E-2</c:v>
                </c:pt>
                <c:pt idx="200">
                  <c:v>2.2161354509014845E-2</c:v>
                </c:pt>
                <c:pt idx="201">
                  <c:v>-3.3309082675529122E-2</c:v>
                </c:pt>
                <c:pt idx="202">
                  <c:v>1.430041495690678E-2</c:v>
                </c:pt>
                <c:pt idx="203">
                  <c:v>2.1780886725104007E-2</c:v>
                </c:pt>
                <c:pt idx="204">
                  <c:v>-3.3552193774363817E-2</c:v>
                </c:pt>
                <c:pt idx="205">
                  <c:v>4.9667051692195041E-2</c:v>
                </c:pt>
                <c:pt idx="206">
                  <c:v>-5.1319874293463217E-3</c:v>
                </c:pt>
                <c:pt idx="207">
                  <c:v>3.8403322301674384E-2</c:v>
                </c:pt>
                <c:pt idx="208">
                  <c:v>3.482035335845543E-2</c:v>
                </c:pt>
                <c:pt idx="209">
                  <c:v>2.3168295410467079E-2</c:v>
                </c:pt>
                <c:pt idx="210">
                  <c:v>3.6159608270929115E-2</c:v>
                </c:pt>
                <c:pt idx="211">
                  <c:v>1.9269652094859348E-2</c:v>
                </c:pt>
                <c:pt idx="212">
                  <c:v>-2.5787575587966224E-2</c:v>
                </c:pt>
                <c:pt idx="213">
                  <c:v>-1.711735302471384E-2</c:v>
                </c:pt>
                <c:pt idx="214">
                  <c:v>1.6713308043445809E-2</c:v>
                </c:pt>
                <c:pt idx="215">
                  <c:v>1.3647472680133169E-2</c:v>
                </c:pt>
                <c:pt idx="216">
                  <c:v>-9.3581338756633051E-3</c:v>
                </c:pt>
                <c:pt idx="217">
                  <c:v>1.6332750146266083E-2</c:v>
                </c:pt>
                <c:pt idx="218">
                  <c:v>1.7748733180437417E-3</c:v>
                </c:pt>
                <c:pt idx="219">
                  <c:v>-1.1294727223763141E-2</c:v>
                </c:pt>
                <c:pt idx="220">
                  <c:v>-9.5736051144439047E-3</c:v>
                </c:pt>
                <c:pt idx="221">
                  <c:v>7.9929477232205635E-3</c:v>
                </c:pt>
                <c:pt idx="222">
                  <c:v>9.8241354312226612E-3</c:v>
                </c:pt>
                <c:pt idx="223">
                  <c:v>5.4868250653990772E-2</c:v>
                </c:pt>
                <c:pt idx="224">
                  <c:v>8.7667313684928368E-3</c:v>
                </c:pt>
                <c:pt idx="225">
                  <c:v>-4.5124085949742813E-2</c:v>
                </c:pt>
                <c:pt idx="226">
                  <c:v>-3.727333501308757E-2</c:v>
                </c:pt>
                <c:pt idx="227">
                  <c:v>5.4341240184667086E-2</c:v>
                </c:pt>
                <c:pt idx="228">
                  <c:v>7.9173414375224068E-3</c:v>
                </c:pt>
                <c:pt idx="229">
                  <c:v>2.3275630352564487E-2</c:v>
                </c:pt>
                <c:pt idx="230">
                  <c:v>-2.0504490550846955E-2</c:v>
                </c:pt>
                <c:pt idx="231">
                  <c:v>4.6195088001126171E-2</c:v>
                </c:pt>
                <c:pt idx="232">
                  <c:v>-2.422091474862885E-2</c:v>
                </c:pt>
                <c:pt idx="233">
                  <c:v>-3.4597010539376687E-2</c:v>
                </c:pt>
                <c:pt idx="234">
                  <c:v>4.3675190311135877E-3</c:v>
                </c:pt>
                <c:pt idx="235">
                  <c:v>1.8213681291364515E-2</c:v>
                </c:pt>
                <c:pt idx="236">
                  <c:v>-4.2084866173876419E-2</c:v>
                </c:pt>
                <c:pt idx="237">
                  <c:v>2.8450117184403798E-2</c:v>
                </c:pt>
                <c:pt idx="238">
                  <c:v>-4.1914049824945095E-4</c:v>
                </c:pt>
                <c:pt idx="239">
                  <c:v>-1.8366657993633077E-2</c:v>
                </c:pt>
                <c:pt idx="240">
                  <c:v>1.8830394515047043E-3</c:v>
                </c:pt>
                <c:pt idx="241">
                  <c:v>7.4383850376966805E-4</c:v>
                </c:pt>
                <c:pt idx="242">
                  <c:v>-1.0726574448383453E-2</c:v>
                </c:pt>
                <c:pt idx="243">
                  <c:v>5.652814831853837E-2</c:v>
                </c:pt>
                <c:pt idx="244">
                  <c:v>9.1000614959544195E-3</c:v>
                </c:pt>
                <c:pt idx="245">
                  <c:v>-2.5072188143048656E-3</c:v>
                </c:pt>
                <c:pt idx="246">
                  <c:v>-3.3617872759865955E-2</c:v>
                </c:pt>
                <c:pt idx="247">
                  <c:v>2.4469222570466E-2</c:v>
                </c:pt>
                <c:pt idx="248">
                  <c:v>-1.6058189755093805E-3</c:v>
                </c:pt>
                <c:pt idx="249">
                  <c:v>-1.9420906670083973E-2</c:v>
                </c:pt>
                <c:pt idx="250">
                  <c:v>-6.5505047335221132E-3</c:v>
                </c:pt>
                <c:pt idx="251">
                  <c:v>2.9833710226352179E-2</c:v>
                </c:pt>
                <c:pt idx="252">
                  <c:v>5.5244778046344568E-2</c:v>
                </c:pt>
                <c:pt idx="253">
                  <c:v>4.2317506201775386E-2</c:v>
                </c:pt>
                <c:pt idx="254">
                  <c:v>0.12287829842572451</c:v>
                </c:pt>
                <c:pt idx="255">
                  <c:v>1.7128191510724557E-2</c:v>
                </c:pt>
                <c:pt idx="256">
                  <c:v>-4.336865222915158E-2</c:v>
                </c:pt>
                <c:pt idx="257">
                  <c:v>4.9238605240290285E-2</c:v>
                </c:pt>
                <c:pt idx="258">
                  <c:v>-3.5823386978042174E-2</c:v>
                </c:pt>
                <c:pt idx="259">
                  <c:v>3.6887043207887771E-2</c:v>
                </c:pt>
                <c:pt idx="260">
                  <c:v>-2.2632798199565814E-2</c:v>
                </c:pt>
                <c:pt idx="261">
                  <c:v>1.1580591893874752E-3</c:v>
                </c:pt>
                <c:pt idx="262">
                  <c:v>-2.2570144047939212E-2</c:v>
                </c:pt>
                <c:pt idx="263">
                  <c:v>2.5859784563721285E-2</c:v>
                </c:pt>
                <c:pt idx="264">
                  <c:v>1.3881388950022638E-2</c:v>
                </c:pt>
                <c:pt idx="265">
                  <c:v>1.6748693363401825E-2</c:v>
                </c:pt>
                <c:pt idx="266">
                  <c:v>-3.8109929333641807E-3</c:v>
                </c:pt>
                <c:pt idx="267">
                  <c:v>-1.3341776241722118E-2</c:v>
                </c:pt>
                <c:pt idx="268">
                  <c:v>-3.4616596266160031E-2</c:v>
                </c:pt>
                <c:pt idx="269">
                  <c:v>-6.255047754755591E-3</c:v>
                </c:pt>
                <c:pt idx="270">
                  <c:v>7.2051306228092509E-4</c:v>
                </c:pt>
                <c:pt idx="271">
                  <c:v>1.7847478100523832E-2</c:v>
                </c:pt>
                <c:pt idx="272">
                  <c:v>-1.0884639608531983E-2</c:v>
                </c:pt>
                <c:pt idx="273">
                  <c:v>-1.9612125258254225E-2</c:v>
                </c:pt>
                <c:pt idx="274">
                  <c:v>-3.2310651186027023E-2</c:v>
                </c:pt>
                <c:pt idx="275">
                  <c:v>-3.574262035341999E-2</c:v>
                </c:pt>
                <c:pt idx="276">
                  <c:v>2.909512397246412E-2</c:v>
                </c:pt>
                <c:pt idx="277">
                  <c:v>1.7986682597364943E-2</c:v>
                </c:pt>
                <c:pt idx="278">
                  <c:v>2.6719255452862273E-2</c:v>
                </c:pt>
                <c:pt idx="279">
                  <c:v>1.5572142670548492E-2</c:v>
                </c:pt>
                <c:pt idx="280">
                  <c:v>1.1440052896331293E-2</c:v>
                </c:pt>
                <c:pt idx="281">
                  <c:v>-3.8682839956507176E-2</c:v>
                </c:pt>
                <c:pt idx="282">
                  <c:v>6.8845649294488054E-3</c:v>
                </c:pt>
                <c:pt idx="283">
                  <c:v>-2.3436759000754991E-2</c:v>
                </c:pt>
                <c:pt idx="284">
                  <c:v>2.1924895692362053E-2</c:v>
                </c:pt>
                <c:pt idx="285">
                  <c:v>-1.9037576972945662E-2</c:v>
                </c:pt>
                <c:pt idx="286">
                  <c:v>-3.6985834180714744E-2</c:v>
                </c:pt>
                <c:pt idx="287">
                  <c:v>1.0335441198671714E-2</c:v>
                </c:pt>
                <c:pt idx="288">
                  <c:v>6.87364924842691E-3</c:v>
                </c:pt>
                <c:pt idx="289">
                  <c:v>2.0951047063938955E-2</c:v>
                </c:pt>
                <c:pt idx="290">
                  <c:v>6.1448907342829664E-2</c:v>
                </c:pt>
                <c:pt idx="291">
                  <c:v>-2.4127526522434533E-2</c:v>
                </c:pt>
                <c:pt idx="292">
                  <c:v>-4.0976721542060945E-2</c:v>
                </c:pt>
                <c:pt idx="293">
                  <c:v>-1.7179315822874104E-3</c:v>
                </c:pt>
                <c:pt idx="294">
                  <c:v>4.3334291535584449E-2</c:v>
                </c:pt>
                <c:pt idx="295">
                  <c:v>-8.2170167526259986E-3</c:v>
                </c:pt>
                <c:pt idx="296">
                  <c:v>-1.0630485516432739E-2</c:v>
                </c:pt>
                <c:pt idx="297">
                  <c:v>-3.7030770236749192E-3</c:v>
                </c:pt>
                <c:pt idx="298">
                  <c:v>4.7096389377385486E-2</c:v>
                </c:pt>
                <c:pt idx="299">
                  <c:v>3.1002794080733811E-3</c:v>
                </c:pt>
                <c:pt idx="300">
                  <c:v>3.7527831780586059E-2</c:v>
                </c:pt>
                <c:pt idx="301">
                  <c:v>-4.2694940405681767E-2</c:v>
                </c:pt>
                <c:pt idx="302">
                  <c:v>-2.3861715907567606E-2</c:v>
                </c:pt>
                <c:pt idx="303">
                  <c:v>-1.7347788062745853E-2</c:v>
                </c:pt>
                <c:pt idx="304">
                  <c:v>-1.7831251321295528E-2</c:v>
                </c:pt>
                <c:pt idx="305">
                  <c:v>-1.4612070831981398E-2</c:v>
                </c:pt>
                <c:pt idx="306">
                  <c:v>1.7215585728980503E-2</c:v>
                </c:pt>
                <c:pt idx="307">
                  <c:v>3.9642309478019097E-2</c:v>
                </c:pt>
                <c:pt idx="308">
                  <c:v>-8.8281251484239667E-3</c:v>
                </c:pt>
                <c:pt idx="309">
                  <c:v>7.7762396534540382E-3</c:v>
                </c:pt>
                <c:pt idx="310">
                  <c:v>-2.8282575469709519E-2</c:v>
                </c:pt>
                <c:pt idx="311">
                  <c:v>-2.3350727578384804E-2</c:v>
                </c:pt>
                <c:pt idx="312">
                  <c:v>-3.8128605519833353E-2</c:v>
                </c:pt>
                <c:pt idx="313">
                  <c:v>-1.5740732638295073E-2</c:v>
                </c:pt>
                <c:pt idx="314">
                  <c:v>-5.223445081000264E-3</c:v>
                </c:pt>
                <c:pt idx="315">
                  <c:v>-1.7620653111879006E-2</c:v>
                </c:pt>
                <c:pt idx="316">
                  <c:v>1.8018181311322032E-2</c:v>
                </c:pt>
                <c:pt idx="317">
                  <c:v>2.1703963337713645E-2</c:v>
                </c:pt>
                <c:pt idx="318">
                  <c:v>-2.7008503523351775E-2</c:v>
                </c:pt>
                <c:pt idx="319">
                  <c:v>1.9637938106526885E-2</c:v>
                </c:pt>
                <c:pt idx="320">
                  <c:v>-3.7863565487728204E-3</c:v>
                </c:pt>
                <c:pt idx="321">
                  <c:v>6.3772106182613678E-3</c:v>
                </c:pt>
                <c:pt idx="322">
                  <c:v>2.9231896422378965E-2</c:v>
                </c:pt>
                <c:pt idx="323">
                  <c:v>6.2136358942278938E-2</c:v>
                </c:pt>
                <c:pt idx="324">
                  <c:v>-5.7517693822320679E-2</c:v>
                </c:pt>
                <c:pt idx="325">
                  <c:v>1.4057736930951961E-2</c:v>
                </c:pt>
                <c:pt idx="326">
                  <c:v>5.6186883213109148E-2</c:v>
                </c:pt>
                <c:pt idx="327">
                  <c:v>-8.3302580063236653E-2</c:v>
                </c:pt>
                <c:pt idx="328">
                  <c:v>-2.645716907356965E-2</c:v>
                </c:pt>
                <c:pt idx="329">
                  <c:v>-2.5808565283769097E-2</c:v>
                </c:pt>
                <c:pt idx="330">
                  <c:v>2.1549586229359912E-3</c:v>
                </c:pt>
                <c:pt idx="331">
                  <c:v>3.47114292156675E-2</c:v>
                </c:pt>
                <c:pt idx="332">
                  <c:v>3.4233882164536072E-2</c:v>
                </c:pt>
                <c:pt idx="333">
                  <c:v>1.2551043057522351E-2</c:v>
                </c:pt>
                <c:pt idx="334">
                  <c:v>2.9510355299740994E-2</c:v>
                </c:pt>
                <c:pt idx="335">
                  <c:v>-9.0827224317730389E-3</c:v>
                </c:pt>
                <c:pt idx="336">
                  <c:v>1.8420283703933386E-2</c:v>
                </c:pt>
                <c:pt idx="337">
                  <c:v>-5.729059744346128E-3</c:v>
                </c:pt>
                <c:pt idx="338">
                  <c:v>1.656368927178245E-2</c:v>
                </c:pt>
                <c:pt idx="339">
                  <c:v>2.8654567847226951E-2</c:v>
                </c:pt>
                <c:pt idx="340">
                  <c:v>-7.70217201815597E-2</c:v>
                </c:pt>
                <c:pt idx="341">
                  <c:v>-2.0145845556033475E-2</c:v>
                </c:pt>
                <c:pt idx="342">
                  <c:v>-2.4816440690878124E-2</c:v>
                </c:pt>
                <c:pt idx="343">
                  <c:v>1.5717608627450596E-2</c:v>
                </c:pt>
                <c:pt idx="344">
                  <c:v>1.7051452401685356E-3</c:v>
                </c:pt>
                <c:pt idx="345">
                  <c:v>0.11048589215880178</c:v>
                </c:pt>
                <c:pt idx="346">
                  <c:v>-3.4474301289775092E-2</c:v>
                </c:pt>
                <c:pt idx="347">
                  <c:v>5.070060448390247E-2</c:v>
                </c:pt>
                <c:pt idx="348">
                  <c:v>2.0272244571439769E-2</c:v>
                </c:pt>
                <c:pt idx="349">
                  <c:v>-1.5851015626455297E-2</c:v>
                </c:pt>
                <c:pt idx="350">
                  <c:v>-4.8534470280713737E-3</c:v>
                </c:pt>
                <c:pt idx="351">
                  <c:v>4.1390332021225204E-2</c:v>
                </c:pt>
                <c:pt idx="352">
                  <c:v>-4.3818062953346906E-2</c:v>
                </c:pt>
                <c:pt idx="353">
                  <c:v>2.9553788099759028E-2</c:v>
                </c:pt>
                <c:pt idx="354">
                  <c:v>-1.3199023985396405E-3</c:v>
                </c:pt>
                <c:pt idx="355">
                  <c:v>6.2009960798956792E-2</c:v>
                </c:pt>
                <c:pt idx="356">
                  <c:v>-3.9269997715076777E-2</c:v>
                </c:pt>
                <c:pt idx="357">
                  <c:v>-3.538523882501491E-2</c:v>
                </c:pt>
                <c:pt idx="358">
                  <c:v>1.9488267042394505E-2</c:v>
                </c:pt>
                <c:pt idx="359">
                  <c:v>1.0836491102428396E-2</c:v>
                </c:pt>
                <c:pt idx="360">
                  <c:v>4.7459171913865748E-2</c:v>
                </c:pt>
                <c:pt idx="361">
                  <c:v>7.5142848072722701E-2</c:v>
                </c:pt>
                <c:pt idx="362">
                  <c:v>-1.0301077587999169E-2</c:v>
                </c:pt>
                <c:pt idx="363">
                  <c:v>1.9133958025087237E-2</c:v>
                </c:pt>
                <c:pt idx="364">
                  <c:v>-5.4537421813034517E-2</c:v>
                </c:pt>
                <c:pt idx="365">
                  <c:v>1.5090572912930623E-2</c:v>
                </c:pt>
                <c:pt idx="366">
                  <c:v>-9.1522801639012984E-4</c:v>
                </c:pt>
                <c:pt idx="367">
                  <c:v>1.145807438024975E-2</c:v>
                </c:pt>
                <c:pt idx="368">
                  <c:v>-2.2665698276580357E-2</c:v>
                </c:pt>
                <c:pt idx="369">
                  <c:v>-3.9835880554024376E-3</c:v>
                </c:pt>
                <c:pt idx="370">
                  <c:v>3.6890964223672829E-2</c:v>
                </c:pt>
                <c:pt idx="371">
                  <c:v>5.3667476249520951E-3</c:v>
                </c:pt>
                <c:pt idx="372">
                  <c:v>7.4122693728744471E-2</c:v>
                </c:pt>
                <c:pt idx="373">
                  <c:v>8.6860122983570071E-2</c:v>
                </c:pt>
                <c:pt idx="374">
                  <c:v>2.8505369880751408E-2</c:v>
                </c:pt>
                <c:pt idx="375">
                  <c:v>-1.4654142987982049E-2</c:v>
                </c:pt>
                <c:pt idx="376">
                  <c:v>-3.1160374384875882E-2</c:v>
                </c:pt>
                <c:pt idx="377">
                  <c:v>-5.9869080270937347E-2</c:v>
                </c:pt>
                <c:pt idx="378">
                  <c:v>-7.5026759459024973E-3</c:v>
                </c:pt>
                <c:pt idx="379">
                  <c:v>4.5882100861594242E-2</c:v>
                </c:pt>
                <c:pt idx="380">
                  <c:v>-1.1518109355555476E-2</c:v>
                </c:pt>
                <c:pt idx="381">
                  <c:v>-5.5476087980999664E-2</c:v>
                </c:pt>
                <c:pt idx="382">
                  <c:v>2.4411123021079735E-2</c:v>
                </c:pt>
                <c:pt idx="383">
                  <c:v>-2.4641649637913057E-2</c:v>
                </c:pt>
                <c:pt idx="384">
                  <c:v>5.7602761544574166E-2</c:v>
                </c:pt>
                <c:pt idx="385">
                  <c:v>4.489609339268516E-2</c:v>
                </c:pt>
                <c:pt idx="386">
                  <c:v>-1.4322509095828082E-2</c:v>
                </c:pt>
                <c:pt idx="387">
                  <c:v>-4.14235489774838E-3</c:v>
                </c:pt>
                <c:pt idx="388">
                  <c:v>-9.904301846259126E-3</c:v>
                </c:pt>
                <c:pt idx="389">
                  <c:v>2.3563746828968984E-2</c:v>
                </c:pt>
                <c:pt idx="390">
                  <c:v>-5.9422091763110405E-2</c:v>
                </c:pt>
                <c:pt idx="391">
                  <c:v>2.8508278671529663E-2</c:v>
                </c:pt>
                <c:pt idx="392">
                  <c:v>-7.7174745824099111E-2</c:v>
                </c:pt>
                <c:pt idx="393">
                  <c:v>5.2894638636932206E-3</c:v>
                </c:pt>
                <c:pt idx="394">
                  <c:v>1.5244714830263529E-2</c:v>
                </c:pt>
                <c:pt idx="395">
                  <c:v>2.0004720637152695E-2</c:v>
                </c:pt>
                <c:pt idx="396">
                  <c:v>-9.3060751580156635E-3</c:v>
                </c:pt>
                <c:pt idx="397">
                  <c:v>-3.2360177747929583E-2</c:v>
                </c:pt>
                <c:pt idx="398">
                  <c:v>-2.988837309807793E-3</c:v>
                </c:pt>
                <c:pt idx="399">
                  <c:v>1.290877443269493E-2</c:v>
                </c:pt>
                <c:pt idx="400">
                  <c:v>-3.6791666806383988E-2</c:v>
                </c:pt>
                <c:pt idx="401">
                  <c:v>-6.0118183150615415E-3</c:v>
                </c:pt>
                <c:pt idx="402">
                  <c:v>-4.9826472029431593E-2</c:v>
                </c:pt>
                <c:pt idx="403">
                  <c:v>-2.993804553011779E-2</c:v>
                </c:pt>
                <c:pt idx="404">
                  <c:v>-1.9847835968797009E-2</c:v>
                </c:pt>
                <c:pt idx="405">
                  <c:v>-7.2591288406695403E-2</c:v>
                </c:pt>
                <c:pt idx="406">
                  <c:v>5.7592568341631109E-2</c:v>
                </c:pt>
                <c:pt idx="407">
                  <c:v>-6.81811637950656E-2</c:v>
                </c:pt>
                <c:pt idx="408">
                  <c:v>-2.9643586967501062E-3</c:v>
                </c:pt>
                <c:pt idx="409">
                  <c:v>7.7122739318649085E-3</c:v>
                </c:pt>
                <c:pt idx="410">
                  <c:v>5.2244223214895975E-2</c:v>
                </c:pt>
                <c:pt idx="411">
                  <c:v>7.0257211345638969E-3</c:v>
                </c:pt>
                <c:pt idx="412">
                  <c:v>1.8186637281406355E-2</c:v>
                </c:pt>
                <c:pt idx="413">
                  <c:v>-1.8065471462279076E-2</c:v>
                </c:pt>
                <c:pt idx="414">
                  <c:v>1.5314758034511915E-2</c:v>
                </c:pt>
                <c:pt idx="415">
                  <c:v>-5.576171110663726E-2</c:v>
                </c:pt>
                <c:pt idx="416">
                  <c:v>-6.6751226400668745E-2</c:v>
                </c:pt>
                <c:pt idx="417">
                  <c:v>-2.4288184969722019E-2</c:v>
                </c:pt>
                <c:pt idx="418">
                  <c:v>1.9068307473045283E-2</c:v>
                </c:pt>
                <c:pt idx="419">
                  <c:v>2.7411109976295013E-2</c:v>
                </c:pt>
                <c:pt idx="420">
                  <c:v>2.0134189835386014E-2</c:v>
                </c:pt>
                <c:pt idx="421">
                  <c:v>-2.8708250654741575E-2</c:v>
                </c:pt>
                <c:pt idx="422">
                  <c:v>6.7528319389171809E-2</c:v>
                </c:pt>
                <c:pt idx="423">
                  <c:v>-1.4356522942386503E-3</c:v>
                </c:pt>
                <c:pt idx="424">
                  <c:v>-9.1362830216008533E-3</c:v>
                </c:pt>
                <c:pt idx="425">
                  <c:v>-1.0559450461456371E-2</c:v>
                </c:pt>
                <c:pt idx="426">
                  <c:v>1.8987655253723579E-2</c:v>
                </c:pt>
                <c:pt idx="427">
                  <c:v>-6.2314777091812025E-3</c:v>
                </c:pt>
                <c:pt idx="428">
                  <c:v>1.4777690291938879E-2</c:v>
                </c:pt>
                <c:pt idx="429">
                  <c:v>1.0556662901447493E-2</c:v>
                </c:pt>
                <c:pt idx="430">
                  <c:v>-5.2809772753938361E-2</c:v>
                </c:pt>
                <c:pt idx="431">
                  <c:v>-1.4905271565321544E-2</c:v>
                </c:pt>
                <c:pt idx="432">
                  <c:v>-2.8350367876456131E-2</c:v>
                </c:pt>
                <c:pt idx="433">
                  <c:v>5.3628934797007678E-2</c:v>
                </c:pt>
                <c:pt idx="434">
                  <c:v>1.928243037226204E-2</c:v>
                </c:pt>
                <c:pt idx="435">
                  <c:v>-1.2234359149126336E-2</c:v>
                </c:pt>
                <c:pt idx="436">
                  <c:v>3.5109769502207969E-2</c:v>
                </c:pt>
                <c:pt idx="437">
                  <c:v>-1.7859436489115001E-2</c:v>
                </c:pt>
                <c:pt idx="438">
                  <c:v>3.3559510369216776E-2</c:v>
                </c:pt>
                <c:pt idx="439">
                  <c:v>2.400715053508037E-2</c:v>
                </c:pt>
                <c:pt idx="440">
                  <c:v>1.4808379734362855E-2</c:v>
                </c:pt>
                <c:pt idx="441">
                  <c:v>5.1060214796627139E-2</c:v>
                </c:pt>
                <c:pt idx="442">
                  <c:v>-1.6141282213409065E-2</c:v>
                </c:pt>
                <c:pt idx="443">
                  <c:v>3.5627798255600987E-2</c:v>
                </c:pt>
                <c:pt idx="444">
                  <c:v>2.4651918473230665E-2</c:v>
                </c:pt>
                <c:pt idx="445">
                  <c:v>2.4124116742381997E-2</c:v>
                </c:pt>
                <c:pt idx="446">
                  <c:v>1.5485420100853242E-2</c:v>
                </c:pt>
                <c:pt idx="447">
                  <c:v>4.5318787959422693E-2</c:v>
                </c:pt>
                <c:pt idx="448">
                  <c:v>2.1213478992636606E-2</c:v>
                </c:pt>
                <c:pt idx="449">
                  <c:v>3.0734152960170597E-2</c:v>
                </c:pt>
                <c:pt idx="450">
                  <c:v>3.9902643503674354E-2</c:v>
                </c:pt>
                <c:pt idx="451">
                  <c:v>2.2467801758985429E-2</c:v>
                </c:pt>
                <c:pt idx="452">
                  <c:v>8.4096967361171199E-3</c:v>
                </c:pt>
                <c:pt idx="453">
                  <c:v>-1.8880387403401363E-2</c:v>
                </c:pt>
                <c:pt idx="454">
                  <c:v>-3.0063028831108517E-2</c:v>
                </c:pt>
                <c:pt idx="455">
                  <c:v>-6.813536578867776E-4</c:v>
                </c:pt>
                <c:pt idx="456">
                  <c:v>-6.3651584884812165E-3</c:v>
                </c:pt>
                <c:pt idx="457">
                  <c:v>-3.0788682059165632E-2</c:v>
                </c:pt>
                <c:pt idx="458">
                  <c:v>7.6902727883593452E-2</c:v>
                </c:pt>
                <c:pt idx="459">
                  <c:v>1.2545650687690139E-2</c:v>
                </c:pt>
                <c:pt idx="460">
                  <c:v>-3.4366464864229632E-2</c:v>
                </c:pt>
                <c:pt idx="461">
                  <c:v>1.6962630819820867E-2</c:v>
                </c:pt>
                <c:pt idx="462">
                  <c:v>-6.7542088704092701E-2</c:v>
                </c:pt>
                <c:pt idx="463">
                  <c:v>1.6959703609443533E-2</c:v>
                </c:pt>
                <c:pt idx="464">
                  <c:v>6.5959630503972841E-2</c:v>
                </c:pt>
                <c:pt idx="465">
                  <c:v>9.517887870055048E-3</c:v>
                </c:pt>
                <c:pt idx="466">
                  <c:v>-1.0039357311079772E-2</c:v>
                </c:pt>
                <c:pt idx="467">
                  <c:v>-5.5335008131371682E-2</c:v>
                </c:pt>
                <c:pt idx="468">
                  <c:v>1.4449813443193005E-2</c:v>
                </c:pt>
                <c:pt idx="469">
                  <c:v>-4.8637329286773997E-3</c:v>
                </c:pt>
                <c:pt idx="470">
                  <c:v>8.3329168310375627E-3</c:v>
                </c:pt>
                <c:pt idx="471">
                  <c:v>-2.7677918641645715E-2</c:v>
                </c:pt>
                <c:pt idx="472">
                  <c:v>4.8668854019082788E-2</c:v>
                </c:pt>
                <c:pt idx="473">
                  <c:v>-4.6045197008215577E-2</c:v>
                </c:pt>
                <c:pt idx="474">
                  <c:v>5.9910575867632307E-2</c:v>
                </c:pt>
                <c:pt idx="475">
                  <c:v>-4.9216592344803946E-2</c:v>
                </c:pt>
                <c:pt idx="476">
                  <c:v>1.5765263842075685E-2</c:v>
                </c:pt>
                <c:pt idx="477">
                  <c:v>-1.8451634900008885E-2</c:v>
                </c:pt>
                <c:pt idx="478">
                  <c:v>1.5706156523459074E-2</c:v>
                </c:pt>
                <c:pt idx="479">
                  <c:v>-3.3515734247341868E-2</c:v>
                </c:pt>
                <c:pt idx="480">
                  <c:v>-2.8677716000749146E-2</c:v>
                </c:pt>
                <c:pt idx="481">
                  <c:v>2.5950503463439769E-2</c:v>
                </c:pt>
                <c:pt idx="482">
                  <c:v>3.037721020931989E-2</c:v>
                </c:pt>
                <c:pt idx="483">
                  <c:v>1.6869109631786044E-2</c:v>
                </c:pt>
                <c:pt idx="484">
                  <c:v>2.405475150798542E-2</c:v>
                </c:pt>
                <c:pt idx="485">
                  <c:v>-4.4660449588963438E-2</c:v>
                </c:pt>
                <c:pt idx="486">
                  <c:v>5.6870588070280947E-2</c:v>
                </c:pt>
                <c:pt idx="487">
                  <c:v>-8.3049869776965185E-2</c:v>
                </c:pt>
                <c:pt idx="488">
                  <c:v>-1.2233289126460323E-2</c:v>
                </c:pt>
                <c:pt idx="489">
                  <c:v>2.6873134016194653E-2</c:v>
                </c:pt>
                <c:pt idx="490">
                  <c:v>2.7872872731344488E-2</c:v>
                </c:pt>
                <c:pt idx="491">
                  <c:v>4.4543478764731144E-2</c:v>
                </c:pt>
                <c:pt idx="492">
                  <c:v>4.4390283002050376E-2</c:v>
                </c:pt>
                <c:pt idx="493">
                  <c:v>9.612466046924336E-3</c:v>
                </c:pt>
                <c:pt idx="494">
                  <c:v>-6.1006278697456034E-2</c:v>
                </c:pt>
                <c:pt idx="495">
                  <c:v>-6.5229603477098032E-3</c:v>
                </c:pt>
                <c:pt idx="496">
                  <c:v>-8.4203928959317121E-4</c:v>
                </c:pt>
                <c:pt idx="497">
                  <c:v>1.4513626151271721E-2</c:v>
                </c:pt>
                <c:pt idx="498">
                  <c:v>6.3440885925487205E-3</c:v>
                </c:pt>
                <c:pt idx="499">
                  <c:v>-5.6797797147282794E-3</c:v>
                </c:pt>
                <c:pt idx="500">
                  <c:v>-6.3132770575428376E-2</c:v>
                </c:pt>
                <c:pt idx="501">
                  <c:v>-4.3613877075553576E-3</c:v>
                </c:pt>
                <c:pt idx="502">
                  <c:v>3.5249384981506253E-2</c:v>
                </c:pt>
                <c:pt idx="503">
                  <c:v>2.9779277821282125E-2</c:v>
                </c:pt>
                <c:pt idx="504">
                  <c:v>-5.4526052082314869E-3</c:v>
                </c:pt>
                <c:pt idx="505">
                  <c:v>2.6952643784104922E-2</c:v>
                </c:pt>
                <c:pt idx="506">
                  <c:v>4.6990779900329696E-2</c:v>
                </c:pt>
                <c:pt idx="507">
                  <c:v>3.0046942292873073E-2</c:v>
                </c:pt>
                <c:pt idx="508">
                  <c:v>3.0564894186368066E-2</c:v>
                </c:pt>
                <c:pt idx="509">
                  <c:v>-4.1555301780444295E-2</c:v>
                </c:pt>
                <c:pt idx="510">
                  <c:v>2.0242435928694961E-2</c:v>
                </c:pt>
                <c:pt idx="511">
                  <c:v>-2.4326715751607993E-2</c:v>
                </c:pt>
                <c:pt idx="512">
                  <c:v>-1.7625481447007155E-3</c:v>
                </c:pt>
                <c:pt idx="513">
                  <c:v>-1.8944472590902296E-2</c:v>
                </c:pt>
                <c:pt idx="514">
                  <c:v>-1.5691651332251023E-2</c:v>
                </c:pt>
                <c:pt idx="515">
                  <c:v>3.0161190562643308E-2</c:v>
                </c:pt>
                <c:pt idx="516">
                  <c:v>1.4211948991724677E-2</c:v>
                </c:pt>
                <c:pt idx="517">
                  <c:v>-3.0609162353195649E-3</c:v>
                </c:pt>
                <c:pt idx="518">
                  <c:v>3.8103594549990773E-2</c:v>
                </c:pt>
                <c:pt idx="519">
                  <c:v>3.4594475911051949E-2</c:v>
                </c:pt>
                <c:pt idx="520">
                  <c:v>-2.2803213017852045E-2</c:v>
                </c:pt>
                <c:pt idx="521">
                  <c:v>3.2935638379291574E-2</c:v>
                </c:pt>
                <c:pt idx="522">
                  <c:v>-1.0132996754390988E-3</c:v>
                </c:pt>
                <c:pt idx="523">
                  <c:v>-9.8285428211818647E-3</c:v>
                </c:pt>
                <c:pt idx="524">
                  <c:v>-4.242479603485888E-2</c:v>
                </c:pt>
                <c:pt idx="525">
                  <c:v>3.8165352440400896E-2</c:v>
                </c:pt>
                <c:pt idx="526">
                  <c:v>4.2247094089390896E-2</c:v>
                </c:pt>
                <c:pt idx="527">
                  <c:v>9.839528939862249E-3</c:v>
                </c:pt>
                <c:pt idx="528">
                  <c:v>-7.6390014961734212E-3</c:v>
                </c:pt>
                <c:pt idx="529">
                  <c:v>-1.3931058969723163E-2</c:v>
                </c:pt>
                <c:pt idx="530">
                  <c:v>-4.4260559167397365E-2</c:v>
                </c:pt>
                <c:pt idx="531">
                  <c:v>-1.2970370907295071E-2</c:v>
                </c:pt>
                <c:pt idx="532">
                  <c:v>3.7361109051852292E-3</c:v>
                </c:pt>
                <c:pt idx="533">
                  <c:v>-4.6677151767650707E-2</c:v>
                </c:pt>
                <c:pt idx="534">
                  <c:v>1.5403880155387724E-2</c:v>
                </c:pt>
                <c:pt idx="535">
                  <c:v>-3.0501580242970065E-2</c:v>
                </c:pt>
                <c:pt idx="536">
                  <c:v>-1.0354341683544472E-2</c:v>
                </c:pt>
                <c:pt idx="537">
                  <c:v>-3.3187821619746372E-2</c:v>
                </c:pt>
                <c:pt idx="538">
                  <c:v>2.3424413988797878E-2</c:v>
                </c:pt>
                <c:pt idx="539">
                  <c:v>2.7596448537958496E-2</c:v>
                </c:pt>
                <c:pt idx="540">
                  <c:v>3.4932126111632995E-2</c:v>
                </c:pt>
                <c:pt idx="541">
                  <c:v>1.1256907894954062E-2</c:v>
                </c:pt>
                <c:pt idx="542">
                  <c:v>-1.2867863505269275E-2</c:v>
                </c:pt>
                <c:pt idx="543">
                  <c:v>-2.7232441515929258E-3</c:v>
                </c:pt>
                <c:pt idx="544">
                  <c:v>2.6278593939593239E-2</c:v>
                </c:pt>
                <c:pt idx="545">
                  <c:v>3.312391166153042E-2</c:v>
                </c:pt>
                <c:pt idx="546">
                  <c:v>2.1041247727432703E-2</c:v>
                </c:pt>
                <c:pt idx="547">
                  <c:v>-1.1080224619582121E-2</c:v>
                </c:pt>
                <c:pt idx="548">
                  <c:v>1.2879259105313349E-2</c:v>
                </c:pt>
                <c:pt idx="549">
                  <c:v>2.3765684955579368E-2</c:v>
                </c:pt>
                <c:pt idx="550">
                  <c:v>4.381432054280314E-2</c:v>
                </c:pt>
                <c:pt idx="551">
                  <c:v>-2.8160696031748591E-4</c:v>
                </c:pt>
                <c:pt idx="552">
                  <c:v>2.3917185191085384E-2</c:v>
                </c:pt>
                <c:pt idx="553">
                  <c:v>5.0650392778439815E-2</c:v>
                </c:pt>
                <c:pt idx="554">
                  <c:v>1.0199261940732769E-2</c:v>
                </c:pt>
                <c:pt idx="555">
                  <c:v>-7.6299118521875632E-3</c:v>
                </c:pt>
                <c:pt idx="556">
                  <c:v>-1.7539804866907833E-2</c:v>
                </c:pt>
                <c:pt idx="557">
                  <c:v>-5.399732353183119E-2</c:v>
                </c:pt>
                <c:pt idx="558">
                  <c:v>2.0159908145329891E-2</c:v>
                </c:pt>
                <c:pt idx="559">
                  <c:v>-8.8210801713843358E-3</c:v>
                </c:pt>
                <c:pt idx="560">
                  <c:v>5.2833568146107027E-2</c:v>
                </c:pt>
                <c:pt idx="561">
                  <c:v>-2.1991114502471636E-2</c:v>
                </c:pt>
                <c:pt idx="562">
                  <c:v>-2.6549500727171358E-2</c:v>
                </c:pt>
                <c:pt idx="563">
                  <c:v>3.9724143217914523E-2</c:v>
                </c:pt>
                <c:pt idx="564">
                  <c:v>-4.3908165432998858E-2</c:v>
                </c:pt>
                <c:pt idx="565">
                  <c:v>2.6891088425058527E-2</c:v>
                </c:pt>
                <c:pt idx="566">
                  <c:v>7.1736490441280092E-3</c:v>
                </c:pt>
                <c:pt idx="567">
                  <c:v>-4.3137874163125693E-2</c:v>
                </c:pt>
                <c:pt idx="568">
                  <c:v>-3.5090790186394452E-2</c:v>
                </c:pt>
                <c:pt idx="569">
                  <c:v>3.7689785356076391E-3</c:v>
                </c:pt>
                <c:pt idx="570">
                  <c:v>1.254950921791901E-2</c:v>
                </c:pt>
                <c:pt idx="571">
                  <c:v>6.2499504025673905E-2</c:v>
                </c:pt>
                <c:pt idx="572">
                  <c:v>6.8397541485538477E-2</c:v>
                </c:pt>
                <c:pt idx="573">
                  <c:v>3.1994709371430868E-2</c:v>
                </c:pt>
                <c:pt idx="574">
                  <c:v>-1.9211781692259521E-2</c:v>
                </c:pt>
                <c:pt idx="575">
                  <c:v>1.7509752105994876E-2</c:v>
                </c:pt>
                <c:pt idx="576">
                  <c:v>2.4869712574138968E-2</c:v>
                </c:pt>
                <c:pt idx="577">
                  <c:v>-2.0046466687263068E-2</c:v>
                </c:pt>
                <c:pt idx="578">
                  <c:v>1.0072622077272273E-2</c:v>
                </c:pt>
                <c:pt idx="579">
                  <c:v>3.4832704962532664E-2</c:v>
                </c:pt>
                <c:pt idx="580">
                  <c:v>-4.3019810869215261E-2</c:v>
                </c:pt>
                <c:pt idx="581">
                  <c:v>3.2242113913592739E-2</c:v>
                </c:pt>
                <c:pt idx="582">
                  <c:v>5.5389639091934256E-2</c:v>
                </c:pt>
                <c:pt idx="583">
                  <c:v>-2.5399302848651165E-2</c:v>
                </c:pt>
                <c:pt idx="584">
                  <c:v>-5.43676612059181E-3</c:v>
                </c:pt>
                <c:pt idx="585">
                  <c:v>-1.5298073005908262E-2</c:v>
                </c:pt>
                <c:pt idx="586">
                  <c:v>4.3056129482623558E-2</c:v>
                </c:pt>
                <c:pt idx="587">
                  <c:v>-1.1103594313516525E-2</c:v>
                </c:pt>
                <c:pt idx="588">
                  <c:v>5.648767875174894E-2</c:v>
                </c:pt>
                <c:pt idx="589">
                  <c:v>-2.438248901576098E-2</c:v>
                </c:pt>
                <c:pt idx="590">
                  <c:v>-6.0128537815754262E-3</c:v>
                </c:pt>
                <c:pt idx="591">
                  <c:v>3.7970794914669259E-2</c:v>
                </c:pt>
                <c:pt idx="592">
                  <c:v>-1.9047047098406985E-2</c:v>
                </c:pt>
                <c:pt idx="593">
                  <c:v>-2.6696121256914361E-2</c:v>
                </c:pt>
                <c:pt idx="594">
                  <c:v>-4.9450052726767682E-2</c:v>
                </c:pt>
                <c:pt idx="595">
                  <c:v>-3.2384672827321576E-2</c:v>
                </c:pt>
                <c:pt idx="596">
                  <c:v>7.0327373807026999E-2</c:v>
                </c:pt>
                <c:pt idx="597">
                  <c:v>-8.1579212531277022E-4</c:v>
                </c:pt>
                <c:pt idx="598">
                  <c:v>9.407464663900955E-4</c:v>
                </c:pt>
                <c:pt idx="599">
                  <c:v>4.2911668532745098E-2</c:v>
                </c:pt>
                <c:pt idx="600">
                  <c:v>8.4089813545171699E-2</c:v>
                </c:pt>
                <c:pt idx="601">
                  <c:v>3.3091985419287921E-2</c:v>
                </c:pt>
                <c:pt idx="602">
                  <c:v>3.5225664529520896E-2</c:v>
                </c:pt>
                <c:pt idx="603">
                  <c:v>1.3836858497070638E-3</c:v>
                </c:pt>
                <c:pt idx="604">
                  <c:v>5.3949362331640917E-3</c:v>
                </c:pt>
                <c:pt idx="605">
                  <c:v>-1.9350504412566851E-3</c:v>
                </c:pt>
                <c:pt idx="606">
                  <c:v>1.4833568111262147E-2</c:v>
                </c:pt>
                <c:pt idx="607">
                  <c:v>-4.1386176883944803E-2</c:v>
                </c:pt>
                <c:pt idx="608">
                  <c:v>4.0542250638115262E-4</c:v>
                </c:pt>
                <c:pt idx="609">
                  <c:v>-3.9919992133875426E-2</c:v>
                </c:pt>
                <c:pt idx="610">
                  <c:v>3.0860661014138719E-2</c:v>
                </c:pt>
                <c:pt idx="611">
                  <c:v>3.4070241420333158E-2</c:v>
                </c:pt>
                <c:pt idx="612">
                  <c:v>-1.5219921507433547E-2</c:v>
                </c:pt>
                <c:pt idx="613">
                  <c:v>3.3805172760912695E-2</c:v>
                </c:pt>
                <c:pt idx="614">
                  <c:v>3.7608928354667835E-4</c:v>
                </c:pt>
                <c:pt idx="615">
                  <c:v>7.441517898770969E-2</c:v>
                </c:pt>
                <c:pt idx="616">
                  <c:v>-4.676242858469034E-2</c:v>
                </c:pt>
                <c:pt idx="617">
                  <c:v>1.7996304314903021E-2</c:v>
                </c:pt>
                <c:pt idx="618">
                  <c:v>-6.9099255341584703E-2</c:v>
                </c:pt>
                <c:pt idx="619">
                  <c:v>-6.7103723318902686E-2</c:v>
                </c:pt>
                <c:pt idx="620">
                  <c:v>8.7372156806503065E-3</c:v>
                </c:pt>
                <c:pt idx="621">
                  <c:v>-3.8843490135597306E-3</c:v>
                </c:pt>
                <c:pt idx="622">
                  <c:v>-1.5463840476982505E-2</c:v>
                </c:pt>
                <c:pt idx="623">
                  <c:v>-9.3145953085530045E-3</c:v>
                </c:pt>
                <c:pt idx="624">
                  <c:v>-5.3182801738074395E-2</c:v>
                </c:pt>
                <c:pt idx="625">
                  <c:v>1.6903402910220838E-2</c:v>
                </c:pt>
                <c:pt idx="626">
                  <c:v>-1.3679468924711769E-2</c:v>
                </c:pt>
                <c:pt idx="627">
                  <c:v>3.5305032754544183E-3</c:v>
                </c:pt>
                <c:pt idx="628">
                  <c:v>2.8093447431332404E-2</c:v>
                </c:pt>
                <c:pt idx="629">
                  <c:v>-2.7659580195896212E-2</c:v>
                </c:pt>
                <c:pt idx="630">
                  <c:v>-1.2385180222461803E-2</c:v>
                </c:pt>
                <c:pt idx="631">
                  <c:v>3.3552454745287903E-2</c:v>
                </c:pt>
                <c:pt idx="632">
                  <c:v>-3.4871801987497841E-2</c:v>
                </c:pt>
                <c:pt idx="633">
                  <c:v>-4.5716560568913822E-2</c:v>
                </c:pt>
                <c:pt idx="634">
                  <c:v>-1.5139120069827646E-2</c:v>
                </c:pt>
                <c:pt idx="635">
                  <c:v>2.3482107551606869E-3</c:v>
                </c:pt>
                <c:pt idx="636">
                  <c:v>2.7901469144987888E-2</c:v>
                </c:pt>
                <c:pt idx="637">
                  <c:v>4.8178707806133092E-2</c:v>
                </c:pt>
                <c:pt idx="638">
                  <c:v>1.0376449624918302E-2</c:v>
                </c:pt>
                <c:pt idx="639">
                  <c:v>-5.5792180658280358E-2</c:v>
                </c:pt>
                <c:pt idx="640">
                  <c:v>3.4215776792115196E-2</c:v>
                </c:pt>
                <c:pt idx="641">
                  <c:v>2.0089822637709462E-2</c:v>
                </c:pt>
                <c:pt idx="642">
                  <c:v>-4.8857434306008543E-2</c:v>
                </c:pt>
                <c:pt idx="643">
                  <c:v>3.5161972446311751E-2</c:v>
                </c:pt>
                <c:pt idx="644">
                  <c:v>4.4096832518209034E-2</c:v>
                </c:pt>
                <c:pt idx="645">
                  <c:v>7.1402616288893063E-4</c:v>
                </c:pt>
                <c:pt idx="646">
                  <c:v>1.0714776785570947E-2</c:v>
                </c:pt>
                <c:pt idx="647">
                  <c:v>2.4873577275422686E-2</c:v>
                </c:pt>
                <c:pt idx="648">
                  <c:v>2.1387947306921059E-2</c:v>
                </c:pt>
                <c:pt idx="649">
                  <c:v>-2.6855087580807124E-2</c:v>
                </c:pt>
                <c:pt idx="650">
                  <c:v>-2.1681877345956998E-2</c:v>
                </c:pt>
                <c:pt idx="651">
                  <c:v>6.8052510097194267E-3</c:v>
                </c:pt>
                <c:pt idx="652">
                  <c:v>4.3395843292402508E-2</c:v>
                </c:pt>
                <c:pt idx="653">
                  <c:v>2.4397215026422561E-3</c:v>
                </c:pt>
                <c:pt idx="654">
                  <c:v>5.2717994948786821E-3</c:v>
                </c:pt>
                <c:pt idx="655">
                  <c:v>6.50059571752107E-3</c:v>
                </c:pt>
                <c:pt idx="656">
                  <c:v>4.336068250666051E-2</c:v>
                </c:pt>
                <c:pt idx="657">
                  <c:v>3.5170402730838983E-2</c:v>
                </c:pt>
                <c:pt idx="658">
                  <c:v>-2.6667219106210636E-2</c:v>
                </c:pt>
                <c:pt idx="659">
                  <c:v>-1.1405520793504695E-2</c:v>
                </c:pt>
                <c:pt idx="660">
                  <c:v>2.7061538344491463E-3</c:v>
                </c:pt>
                <c:pt idx="661">
                  <c:v>4.2533985077853657E-2</c:v>
                </c:pt>
                <c:pt idx="662">
                  <c:v>3.6059740390564816E-2</c:v>
                </c:pt>
                <c:pt idx="663">
                  <c:v>-8.1666722682135744E-3</c:v>
                </c:pt>
                <c:pt idx="664">
                  <c:v>-1.6602071000243017E-2</c:v>
                </c:pt>
                <c:pt idx="665">
                  <c:v>-4.2578489073176462E-2</c:v>
                </c:pt>
                <c:pt idx="666">
                  <c:v>4.1941403375892569E-2</c:v>
                </c:pt>
                <c:pt idx="667">
                  <c:v>-1.3123244168650749E-2</c:v>
                </c:pt>
                <c:pt idx="668">
                  <c:v>-6.2653756936853405E-2</c:v>
                </c:pt>
                <c:pt idx="669">
                  <c:v>-2.750616545945728E-2</c:v>
                </c:pt>
                <c:pt idx="670">
                  <c:v>2.3954033775295151E-2</c:v>
                </c:pt>
                <c:pt idx="671">
                  <c:v>-4.1382613298220988E-2</c:v>
                </c:pt>
                <c:pt idx="672">
                  <c:v>1.6451972067106364E-2</c:v>
                </c:pt>
                <c:pt idx="673">
                  <c:v>6.9936905113298073E-2</c:v>
                </c:pt>
                <c:pt idx="674">
                  <c:v>-5.2289276871123808E-2</c:v>
                </c:pt>
                <c:pt idx="675">
                  <c:v>2.8217269819769148E-2</c:v>
                </c:pt>
                <c:pt idx="676">
                  <c:v>-3.0753613157854683E-2</c:v>
                </c:pt>
                <c:pt idx="677">
                  <c:v>-9.5845240472398306E-3</c:v>
                </c:pt>
                <c:pt idx="678">
                  <c:v>1.6048044485783532E-2</c:v>
                </c:pt>
                <c:pt idx="679">
                  <c:v>-2.2053409254437908E-2</c:v>
                </c:pt>
                <c:pt idx="680">
                  <c:v>-1.7255691717959806E-2</c:v>
                </c:pt>
                <c:pt idx="681">
                  <c:v>5.1612335264997387E-2</c:v>
                </c:pt>
                <c:pt idx="682">
                  <c:v>-3.4622310833900521E-2</c:v>
                </c:pt>
                <c:pt idx="683">
                  <c:v>-1.4085637194182425E-2</c:v>
                </c:pt>
                <c:pt idx="684">
                  <c:v>3.1932363671582975E-2</c:v>
                </c:pt>
                <c:pt idx="685">
                  <c:v>-2.1203770226271151E-2</c:v>
                </c:pt>
                <c:pt idx="686">
                  <c:v>-1.3821452868833024E-2</c:v>
                </c:pt>
                <c:pt idx="687">
                  <c:v>5.5634024830764968E-2</c:v>
                </c:pt>
                <c:pt idx="688">
                  <c:v>-1.0322107727804258E-2</c:v>
                </c:pt>
                <c:pt idx="689">
                  <c:v>4.8458165090138991E-2</c:v>
                </c:pt>
                <c:pt idx="690">
                  <c:v>-4.4098096024478943E-2</c:v>
                </c:pt>
                <c:pt idx="691">
                  <c:v>1.4903723738961249E-2</c:v>
                </c:pt>
                <c:pt idx="692">
                  <c:v>2.6519606255320577E-4</c:v>
                </c:pt>
                <c:pt idx="693">
                  <c:v>-6.1468647991035269E-2</c:v>
                </c:pt>
                <c:pt idx="694">
                  <c:v>-4.3663929492713117E-2</c:v>
                </c:pt>
                <c:pt idx="695">
                  <c:v>-2.2808444197689685E-2</c:v>
                </c:pt>
                <c:pt idx="696">
                  <c:v>1.9435461974138393E-2</c:v>
                </c:pt>
                <c:pt idx="697">
                  <c:v>-1.4575214243636697E-2</c:v>
                </c:pt>
                <c:pt idx="698">
                  <c:v>3.2262367697280914E-2</c:v>
                </c:pt>
                <c:pt idx="699">
                  <c:v>1.7815381468847567E-2</c:v>
                </c:pt>
                <c:pt idx="700">
                  <c:v>4.544939146300013E-2</c:v>
                </c:pt>
                <c:pt idx="701">
                  <c:v>3.2492517542856585E-2</c:v>
                </c:pt>
                <c:pt idx="702">
                  <c:v>-8.9331554350129926E-3</c:v>
                </c:pt>
                <c:pt idx="703">
                  <c:v>1.5389917010237905E-2</c:v>
                </c:pt>
                <c:pt idx="704">
                  <c:v>-3.424722612482009E-2</c:v>
                </c:pt>
                <c:pt idx="705">
                  <c:v>-4.1761654793331868E-3</c:v>
                </c:pt>
                <c:pt idx="706">
                  <c:v>-4.0395428191408567E-2</c:v>
                </c:pt>
                <c:pt idx="707">
                  <c:v>4.5640027219254822E-2</c:v>
                </c:pt>
                <c:pt idx="708">
                  <c:v>3.8127613554496995E-2</c:v>
                </c:pt>
                <c:pt idx="709">
                  <c:v>4.3670701626730684E-3</c:v>
                </c:pt>
                <c:pt idx="710">
                  <c:v>-3.4042527046182227E-3</c:v>
                </c:pt>
                <c:pt idx="711">
                  <c:v>5.229855374891932E-2</c:v>
                </c:pt>
                <c:pt idx="712">
                  <c:v>3.2901340121981788E-3</c:v>
                </c:pt>
                <c:pt idx="713">
                  <c:v>3.1705467646857735E-2</c:v>
                </c:pt>
                <c:pt idx="714">
                  <c:v>5.0709854570286567E-2</c:v>
                </c:pt>
                <c:pt idx="715">
                  <c:v>-1.5477457741544386E-3</c:v>
                </c:pt>
                <c:pt idx="716">
                  <c:v>-9.7256651262717098E-3</c:v>
                </c:pt>
                <c:pt idx="717">
                  <c:v>3.6620303846159427E-2</c:v>
                </c:pt>
                <c:pt idx="718">
                  <c:v>2.4391719334964937E-2</c:v>
                </c:pt>
                <c:pt idx="719">
                  <c:v>3.2033298322978097E-2</c:v>
                </c:pt>
                <c:pt idx="720">
                  <c:v>-3.3886769649631901E-2</c:v>
                </c:pt>
                <c:pt idx="721">
                  <c:v>1.7783371862572069E-2</c:v>
                </c:pt>
                <c:pt idx="722">
                  <c:v>-2.3504870811625712E-2</c:v>
                </c:pt>
                <c:pt idx="723">
                  <c:v>2.5442680362701615E-3</c:v>
                </c:pt>
                <c:pt idx="724">
                  <c:v>5.1315858568483086E-3</c:v>
                </c:pt>
                <c:pt idx="725">
                  <c:v>1.103866090399876E-2</c:v>
                </c:pt>
                <c:pt idx="726">
                  <c:v>-5.1867233235282459E-2</c:v>
                </c:pt>
                <c:pt idx="727">
                  <c:v>3.0946461218632003E-2</c:v>
                </c:pt>
                <c:pt idx="728">
                  <c:v>2.8419862007649867E-2</c:v>
                </c:pt>
                <c:pt idx="729">
                  <c:v>-6.0819606811573335E-2</c:v>
                </c:pt>
                <c:pt idx="730">
                  <c:v>7.4026254338228348E-3</c:v>
                </c:pt>
                <c:pt idx="731">
                  <c:v>-1.0867729001434824E-2</c:v>
                </c:pt>
                <c:pt idx="732">
                  <c:v>2.6321841747531074E-2</c:v>
                </c:pt>
                <c:pt idx="733">
                  <c:v>1.0257297407418101E-2</c:v>
                </c:pt>
                <c:pt idx="734">
                  <c:v>-1.9526227842493568E-2</c:v>
                </c:pt>
                <c:pt idx="735">
                  <c:v>4.1031163370900525E-3</c:v>
                </c:pt>
                <c:pt idx="736">
                  <c:v>6.0722965813210057E-3</c:v>
                </c:pt>
                <c:pt idx="737">
                  <c:v>1.1878491826504498E-2</c:v>
                </c:pt>
                <c:pt idx="738">
                  <c:v>7.8448589288913281E-3</c:v>
                </c:pt>
                <c:pt idx="739">
                  <c:v>1.5185596493883782E-4</c:v>
                </c:pt>
                <c:pt idx="740">
                  <c:v>4.4350186369919845E-2</c:v>
                </c:pt>
                <c:pt idx="741">
                  <c:v>-8.4396419939318755E-3</c:v>
                </c:pt>
                <c:pt idx="742">
                  <c:v>1.7069341694768769E-2</c:v>
                </c:pt>
                <c:pt idx="743">
                  <c:v>-4.4457917146738645E-3</c:v>
                </c:pt>
                <c:pt idx="744">
                  <c:v>-1.4973017224240479E-2</c:v>
                </c:pt>
                <c:pt idx="745">
                  <c:v>-2.9523776554460295E-2</c:v>
                </c:pt>
                <c:pt idx="746">
                  <c:v>-2.8049224824411877E-2</c:v>
                </c:pt>
                <c:pt idx="747">
                  <c:v>3.4854654955580398E-2</c:v>
                </c:pt>
                <c:pt idx="748">
                  <c:v>3.2617925091851983E-2</c:v>
                </c:pt>
                <c:pt idx="749">
                  <c:v>-4.0854573530514651E-2</c:v>
                </c:pt>
                <c:pt idx="750">
                  <c:v>-7.441639306916676E-3</c:v>
                </c:pt>
                <c:pt idx="751">
                  <c:v>1.2422232639606163E-2</c:v>
                </c:pt>
                <c:pt idx="752">
                  <c:v>1.5245358471959019E-2</c:v>
                </c:pt>
                <c:pt idx="753">
                  <c:v>-6.854450819297437E-3</c:v>
                </c:pt>
                <c:pt idx="754">
                  <c:v>3.7360147896246657E-2</c:v>
                </c:pt>
                <c:pt idx="755">
                  <c:v>1.4171685497971884E-2</c:v>
                </c:pt>
                <c:pt idx="756">
                  <c:v>3.5879580741056884E-2</c:v>
                </c:pt>
                <c:pt idx="757">
                  <c:v>2.2550173622634648E-2</c:v>
                </c:pt>
                <c:pt idx="758">
                  <c:v>-5.1174278235885065E-2</c:v>
                </c:pt>
                <c:pt idx="759">
                  <c:v>-2.8747443221402994E-2</c:v>
                </c:pt>
                <c:pt idx="760">
                  <c:v>2.2820510088342856E-2</c:v>
                </c:pt>
                <c:pt idx="761">
                  <c:v>-2.185278163186051E-2</c:v>
                </c:pt>
                <c:pt idx="762">
                  <c:v>7.370350036039492E-3</c:v>
                </c:pt>
                <c:pt idx="763">
                  <c:v>-2.1018816691141827E-2</c:v>
                </c:pt>
                <c:pt idx="764">
                  <c:v>-8.0256748693679049E-4</c:v>
                </c:pt>
                <c:pt idx="765">
                  <c:v>-6.7668271461786597E-2</c:v>
                </c:pt>
                <c:pt idx="766">
                  <c:v>-5.4419501140828448E-3</c:v>
                </c:pt>
                <c:pt idx="767">
                  <c:v>5.9676122819367322E-2</c:v>
                </c:pt>
                <c:pt idx="768">
                  <c:v>-5.4320096951613078E-2</c:v>
                </c:pt>
                <c:pt idx="769">
                  <c:v>2.0900432472067319E-2</c:v>
                </c:pt>
                <c:pt idx="770">
                  <c:v>-6.6902235245447951E-3</c:v>
                </c:pt>
                <c:pt idx="771">
                  <c:v>-3.8434183876593863E-3</c:v>
                </c:pt>
                <c:pt idx="772">
                  <c:v>-9.2373099734167387E-3</c:v>
                </c:pt>
                <c:pt idx="773">
                  <c:v>5.3397612733119184E-5</c:v>
                </c:pt>
                <c:pt idx="774">
                  <c:v>3.9503570459014307E-2</c:v>
                </c:pt>
                <c:pt idx="775">
                  <c:v>7.7743935361228353E-2</c:v>
                </c:pt>
                <c:pt idx="776">
                  <c:v>3.5860836546056214E-2</c:v>
                </c:pt>
                <c:pt idx="777">
                  <c:v>-3.1178636343769685E-2</c:v>
                </c:pt>
                <c:pt idx="778">
                  <c:v>-2.6220101350869506E-2</c:v>
                </c:pt>
                <c:pt idx="779">
                  <c:v>-2.2678424901027179E-2</c:v>
                </c:pt>
                <c:pt idx="780">
                  <c:v>3.9036027743947682E-2</c:v>
                </c:pt>
                <c:pt idx="781">
                  <c:v>-1.3314839005439401E-2</c:v>
                </c:pt>
                <c:pt idx="782">
                  <c:v>-1.547954724155792E-3</c:v>
                </c:pt>
                <c:pt idx="783">
                  <c:v>5.1752878185357273E-2</c:v>
                </c:pt>
                <c:pt idx="784">
                  <c:v>1.7712244535318104E-2</c:v>
                </c:pt>
                <c:pt idx="785">
                  <c:v>-2.8326002253220941E-3</c:v>
                </c:pt>
                <c:pt idx="786">
                  <c:v>3.0766979439065836E-2</c:v>
                </c:pt>
                <c:pt idx="787">
                  <c:v>3.3546688078777342E-4</c:v>
                </c:pt>
                <c:pt idx="788">
                  <c:v>6.9837268719634582E-2</c:v>
                </c:pt>
                <c:pt idx="789">
                  <c:v>-1.4636675386656944E-2</c:v>
                </c:pt>
                <c:pt idx="790">
                  <c:v>2.5956604956822543E-2</c:v>
                </c:pt>
                <c:pt idx="791">
                  <c:v>-2.1149666676653158E-2</c:v>
                </c:pt>
                <c:pt idx="792">
                  <c:v>2.683313532863001E-2</c:v>
                </c:pt>
                <c:pt idx="793">
                  <c:v>-2.389525305897497E-3</c:v>
                </c:pt>
                <c:pt idx="794">
                  <c:v>-2.3125776090763578E-2</c:v>
                </c:pt>
                <c:pt idx="795">
                  <c:v>-2.362711411733814E-2</c:v>
                </c:pt>
                <c:pt idx="796">
                  <c:v>-3.4105529588028317E-3</c:v>
                </c:pt>
                <c:pt idx="797">
                  <c:v>1.1251718259417363E-2</c:v>
                </c:pt>
                <c:pt idx="798">
                  <c:v>-7.1663410986161601E-3</c:v>
                </c:pt>
                <c:pt idx="799">
                  <c:v>8.0256026877332173E-3</c:v>
                </c:pt>
                <c:pt idx="800">
                  <c:v>-1.8793961222239929E-2</c:v>
                </c:pt>
                <c:pt idx="801">
                  <c:v>7.9157546286305058E-3</c:v>
                </c:pt>
                <c:pt idx="802">
                  <c:v>8.7857063335126974E-3</c:v>
                </c:pt>
                <c:pt idx="803">
                  <c:v>-9.3510596594397165E-3</c:v>
                </c:pt>
                <c:pt idx="804">
                  <c:v>3.1884348113276565E-3</c:v>
                </c:pt>
                <c:pt idx="805">
                  <c:v>9.9740344663284894E-3</c:v>
                </c:pt>
                <c:pt idx="806">
                  <c:v>2.2211269389885741E-2</c:v>
                </c:pt>
                <c:pt idx="807">
                  <c:v>2.7576442481226933E-2</c:v>
                </c:pt>
                <c:pt idx="808">
                  <c:v>3.380484540762034E-2</c:v>
                </c:pt>
                <c:pt idx="809">
                  <c:v>2.9851556108215323E-2</c:v>
                </c:pt>
                <c:pt idx="810">
                  <c:v>-4.8554685685699688E-3</c:v>
                </c:pt>
                <c:pt idx="811">
                  <c:v>2.21097485513135E-2</c:v>
                </c:pt>
                <c:pt idx="812">
                  <c:v>1.6409277986016966E-2</c:v>
                </c:pt>
                <c:pt idx="813">
                  <c:v>-1.4689587332396323E-2</c:v>
                </c:pt>
                <c:pt idx="814">
                  <c:v>1.9898375621555486E-3</c:v>
                </c:pt>
                <c:pt idx="815">
                  <c:v>3.5529291384287814E-2</c:v>
                </c:pt>
                <c:pt idx="816">
                  <c:v>1.8510059703943083E-2</c:v>
                </c:pt>
                <c:pt idx="817">
                  <c:v>7.9211558271384347E-2</c:v>
                </c:pt>
                <c:pt idx="818">
                  <c:v>-9.9133938681186355E-3</c:v>
                </c:pt>
                <c:pt idx="819">
                  <c:v>-7.8992582648835935E-3</c:v>
                </c:pt>
                <c:pt idx="820">
                  <c:v>1.0814560081845559E-2</c:v>
                </c:pt>
                <c:pt idx="821">
                  <c:v>-8.9052015129101481E-3</c:v>
                </c:pt>
                <c:pt idx="822">
                  <c:v>-4.3488840644545761E-3</c:v>
                </c:pt>
                <c:pt idx="823">
                  <c:v>2.2414614899838041E-3</c:v>
                </c:pt>
                <c:pt idx="824">
                  <c:v>-1.0298031355423187E-2</c:v>
                </c:pt>
                <c:pt idx="825">
                  <c:v>4.9788718221077293E-3</c:v>
                </c:pt>
                <c:pt idx="826">
                  <c:v>-2.7418637443740084E-4</c:v>
                </c:pt>
                <c:pt idx="827">
                  <c:v>4.7592243894446731E-2</c:v>
                </c:pt>
                <c:pt idx="828">
                  <c:v>1.9186304891390202E-2</c:v>
                </c:pt>
                <c:pt idx="829">
                  <c:v>-7.8143564498846466E-3</c:v>
                </c:pt>
                <c:pt idx="830">
                  <c:v>-2.0388667226017253E-2</c:v>
                </c:pt>
                <c:pt idx="831">
                  <c:v>-1.9745752119832362E-3</c:v>
                </c:pt>
                <c:pt idx="832">
                  <c:v>8.193210258175836E-3</c:v>
                </c:pt>
                <c:pt idx="833">
                  <c:v>2.149425542495962E-2</c:v>
                </c:pt>
                <c:pt idx="834">
                  <c:v>4.2603254886893642E-2</c:v>
                </c:pt>
                <c:pt idx="835">
                  <c:v>-1.8520180314112816E-2</c:v>
                </c:pt>
                <c:pt idx="836">
                  <c:v>4.1552542835752743E-2</c:v>
                </c:pt>
                <c:pt idx="837">
                  <c:v>-1.3879236301263991E-4</c:v>
                </c:pt>
                <c:pt idx="838">
                  <c:v>-2.1787239524876593E-2</c:v>
                </c:pt>
                <c:pt idx="839">
                  <c:v>7.69485540683639E-2</c:v>
                </c:pt>
                <c:pt idx="840">
                  <c:v>-8.1322549777906351E-3</c:v>
                </c:pt>
                <c:pt idx="841">
                  <c:v>1.7541006733033399E-3</c:v>
                </c:pt>
                <c:pt idx="842">
                  <c:v>1.3550439666084369E-2</c:v>
                </c:pt>
                <c:pt idx="843">
                  <c:v>2.9766886220524872E-2</c:v>
                </c:pt>
                <c:pt idx="844">
                  <c:v>1.9430965942500725E-2</c:v>
                </c:pt>
                <c:pt idx="845">
                  <c:v>3.591643518063295E-2</c:v>
                </c:pt>
                <c:pt idx="846">
                  <c:v>-6.4877564318884515E-2</c:v>
                </c:pt>
                <c:pt idx="847">
                  <c:v>1.902751850109163E-2</c:v>
                </c:pt>
                <c:pt idx="848">
                  <c:v>-2.8777990827041893E-2</c:v>
                </c:pt>
                <c:pt idx="849">
                  <c:v>2.6783629301188449E-3</c:v>
                </c:pt>
                <c:pt idx="850">
                  <c:v>-1.5883810652945567E-2</c:v>
                </c:pt>
                <c:pt idx="851">
                  <c:v>-1.8736682912948652E-2</c:v>
                </c:pt>
                <c:pt idx="852">
                  <c:v>-2.4789733321953385E-2</c:v>
                </c:pt>
                <c:pt idx="853">
                  <c:v>4.859290969918972E-3</c:v>
                </c:pt>
                <c:pt idx="854">
                  <c:v>2.0698240703529998E-2</c:v>
                </c:pt>
                <c:pt idx="855">
                  <c:v>-1.6788179685199116E-2</c:v>
                </c:pt>
                <c:pt idx="856">
                  <c:v>4.4581237185719401E-2</c:v>
                </c:pt>
                <c:pt idx="857">
                  <c:v>-4.3093006483855986E-2</c:v>
                </c:pt>
                <c:pt idx="858">
                  <c:v>6.6319518465791386E-2</c:v>
                </c:pt>
                <c:pt idx="859">
                  <c:v>-2.4688006195713156E-2</c:v>
                </c:pt>
                <c:pt idx="860">
                  <c:v>1.6481012541304973E-2</c:v>
                </c:pt>
                <c:pt idx="861">
                  <c:v>2.0391576299043403E-2</c:v>
                </c:pt>
                <c:pt idx="862">
                  <c:v>-1.8787500012680602E-2</c:v>
                </c:pt>
                <c:pt idx="863">
                  <c:v>3.8873612653779484E-2</c:v>
                </c:pt>
                <c:pt idx="864">
                  <c:v>-5.2397672585292279E-2</c:v>
                </c:pt>
                <c:pt idx="865">
                  <c:v>-5.122206568075411E-2</c:v>
                </c:pt>
                <c:pt idx="866">
                  <c:v>-4.4347284646147865E-2</c:v>
                </c:pt>
                <c:pt idx="867">
                  <c:v>2.3890314114456489E-2</c:v>
                </c:pt>
                <c:pt idx="868">
                  <c:v>-2.2170596274169688E-2</c:v>
                </c:pt>
                <c:pt idx="869">
                  <c:v>-2.4760696855027048E-2</c:v>
                </c:pt>
                <c:pt idx="870">
                  <c:v>1.6643679277687562E-2</c:v>
                </c:pt>
                <c:pt idx="871">
                  <c:v>1.0285743383482784E-2</c:v>
                </c:pt>
                <c:pt idx="872">
                  <c:v>1.9881489015522551E-2</c:v>
                </c:pt>
                <c:pt idx="873">
                  <c:v>4.1176047696868702E-3</c:v>
                </c:pt>
                <c:pt idx="874">
                  <c:v>3.6242729176255879E-2</c:v>
                </c:pt>
                <c:pt idx="875">
                  <c:v>2.2977580161997562E-2</c:v>
                </c:pt>
                <c:pt idx="876">
                  <c:v>-1.4776581917162447E-2</c:v>
                </c:pt>
                <c:pt idx="877">
                  <c:v>-5.3510558257367412E-2</c:v>
                </c:pt>
                <c:pt idx="878">
                  <c:v>1.2241456367068668E-2</c:v>
                </c:pt>
                <c:pt idx="879">
                  <c:v>-4.5512243641150182E-2</c:v>
                </c:pt>
                <c:pt idx="880">
                  <c:v>-1.032602874620909E-2</c:v>
                </c:pt>
                <c:pt idx="881">
                  <c:v>3.1661680367436336E-2</c:v>
                </c:pt>
                <c:pt idx="882">
                  <c:v>-1.1271109925809496E-2</c:v>
                </c:pt>
                <c:pt idx="883">
                  <c:v>-5.0751829042817484E-2</c:v>
                </c:pt>
                <c:pt idx="884">
                  <c:v>-4.4436933063050084E-2</c:v>
                </c:pt>
                <c:pt idx="885">
                  <c:v>-3.4099357537326153E-2</c:v>
                </c:pt>
                <c:pt idx="886">
                  <c:v>-8.8808253027811796E-4</c:v>
                </c:pt>
                <c:pt idx="887">
                  <c:v>-6.2238477214785828E-3</c:v>
                </c:pt>
                <c:pt idx="888">
                  <c:v>1.787496779288817E-2</c:v>
                </c:pt>
                <c:pt idx="889">
                  <c:v>4.1111720864921215E-2</c:v>
                </c:pt>
                <c:pt idx="890">
                  <c:v>2.2261416647484471E-2</c:v>
                </c:pt>
                <c:pt idx="891">
                  <c:v>6.4197696841849464E-2</c:v>
                </c:pt>
                <c:pt idx="892">
                  <c:v>2.3523815945879381E-3</c:v>
                </c:pt>
                <c:pt idx="893">
                  <c:v>-1.0844868889433925E-2</c:v>
                </c:pt>
                <c:pt idx="894">
                  <c:v>-8.0073320531119707E-2</c:v>
                </c:pt>
                <c:pt idx="895">
                  <c:v>-2.935487147711208E-2</c:v>
                </c:pt>
                <c:pt idx="896">
                  <c:v>-8.7889182073288517E-3</c:v>
                </c:pt>
                <c:pt idx="897">
                  <c:v>1.5801356881110784E-2</c:v>
                </c:pt>
                <c:pt idx="898">
                  <c:v>2.5542768702246442E-2</c:v>
                </c:pt>
                <c:pt idx="899">
                  <c:v>4.8107500562906691E-3</c:v>
                </c:pt>
                <c:pt idx="900">
                  <c:v>-1.1767467461789144E-3</c:v>
                </c:pt>
                <c:pt idx="901">
                  <c:v>4.5064602881393828E-2</c:v>
                </c:pt>
                <c:pt idx="902">
                  <c:v>6.2489215737220119E-2</c:v>
                </c:pt>
                <c:pt idx="903">
                  <c:v>3.048191743101393E-2</c:v>
                </c:pt>
                <c:pt idx="904">
                  <c:v>6.7234930722203344E-3</c:v>
                </c:pt>
                <c:pt idx="905">
                  <c:v>2.8195150617012159E-2</c:v>
                </c:pt>
                <c:pt idx="906">
                  <c:v>-3.8161564021897125E-2</c:v>
                </c:pt>
                <c:pt idx="907">
                  <c:v>5.5089982206814178E-3</c:v>
                </c:pt>
                <c:pt idx="908">
                  <c:v>-2.2089885509565862E-2</c:v>
                </c:pt>
                <c:pt idx="909">
                  <c:v>1.68602175258113E-3</c:v>
                </c:pt>
                <c:pt idx="910">
                  <c:v>-8.4007274990140948E-2</c:v>
                </c:pt>
                <c:pt idx="911">
                  <c:v>8.5523377492990145E-4</c:v>
                </c:pt>
                <c:pt idx="912">
                  <c:v>6.1433251804812961E-2</c:v>
                </c:pt>
                <c:pt idx="913">
                  <c:v>-4.3325778825294869E-2</c:v>
                </c:pt>
                <c:pt idx="914">
                  <c:v>2.16840680070172E-2</c:v>
                </c:pt>
                <c:pt idx="915">
                  <c:v>-5.8538761925857975E-2</c:v>
                </c:pt>
                <c:pt idx="916">
                  <c:v>2.0916305707051993E-2</c:v>
                </c:pt>
                <c:pt idx="917">
                  <c:v>6.7321265613975181E-2</c:v>
                </c:pt>
                <c:pt idx="918">
                  <c:v>2.1661185929213119E-2</c:v>
                </c:pt>
                <c:pt idx="919">
                  <c:v>-5.4543037416307488E-3</c:v>
                </c:pt>
                <c:pt idx="920">
                  <c:v>1.0789837595399811E-2</c:v>
                </c:pt>
                <c:pt idx="921">
                  <c:v>-1.2455113737717603E-2</c:v>
                </c:pt>
                <c:pt idx="922">
                  <c:v>2.1829986593374741E-2</c:v>
                </c:pt>
                <c:pt idx="923">
                  <c:v>-1.3087448726235306E-2</c:v>
                </c:pt>
                <c:pt idx="924">
                  <c:v>-1.8467403216180924E-2</c:v>
                </c:pt>
                <c:pt idx="925">
                  <c:v>3.9952536474179828E-3</c:v>
                </c:pt>
                <c:pt idx="926">
                  <c:v>4.150047853160288E-2</c:v>
                </c:pt>
                <c:pt idx="927">
                  <c:v>3.2008559245294499E-2</c:v>
                </c:pt>
                <c:pt idx="928">
                  <c:v>-2.4462577175534139E-2</c:v>
                </c:pt>
                <c:pt idx="929">
                  <c:v>-4.7187131154417299E-2</c:v>
                </c:pt>
                <c:pt idx="930">
                  <c:v>1.4573221449944881E-2</c:v>
                </c:pt>
                <c:pt idx="931">
                  <c:v>-3.4909760215593587E-3</c:v>
                </c:pt>
                <c:pt idx="932">
                  <c:v>1.5092551127745133E-2</c:v>
                </c:pt>
                <c:pt idx="933">
                  <c:v>2.2721843869089726E-2</c:v>
                </c:pt>
                <c:pt idx="934">
                  <c:v>-2.454743156063436E-2</c:v>
                </c:pt>
                <c:pt idx="935">
                  <c:v>-5.8946449612009059E-2</c:v>
                </c:pt>
                <c:pt idx="936">
                  <c:v>5.4562855169905958E-2</c:v>
                </c:pt>
                <c:pt idx="937">
                  <c:v>3.2842338697516111E-4</c:v>
                </c:pt>
                <c:pt idx="938">
                  <c:v>3.1854077831317169E-2</c:v>
                </c:pt>
                <c:pt idx="939">
                  <c:v>-1.0266176036588845E-2</c:v>
                </c:pt>
                <c:pt idx="940">
                  <c:v>-2.086140998412116E-2</c:v>
                </c:pt>
                <c:pt idx="941">
                  <c:v>2.4234312243150719E-2</c:v>
                </c:pt>
                <c:pt idx="942">
                  <c:v>-3.5212163022890916E-2</c:v>
                </c:pt>
                <c:pt idx="943">
                  <c:v>3.1943555347028782E-3</c:v>
                </c:pt>
                <c:pt idx="944">
                  <c:v>2.0699042295298257E-3</c:v>
                </c:pt>
                <c:pt idx="945">
                  <c:v>6.7047309572330016E-2</c:v>
                </c:pt>
                <c:pt idx="946">
                  <c:v>-5.1795855009217046E-2</c:v>
                </c:pt>
                <c:pt idx="947">
                  <c:v>-6.1160633417870938E-2</c:v>
                </c:pt>
                <c:pt idx="948">
                  <c:v>4.7688953453848021E-2</c:v>
                </c:pt>
                <c:pt idx="949">
                  <c:v>4.7114846928723697E-2</c:v>
                </c:pt>
                <c:pt idx="950">
                  <c:v>-1.0145946888588837E-4</c:v>
                </c:pt>
                <c:pt idx="951">
                  <c:v>5.7301769165869633E-2</c:v>
                </c:pt>
                <c:pt idx="952">
                  <c:v>1.3196703554267898E-2</c:v>
                </c:pt>
                <c:pt idx="953">
                  <c:v>3.4885375243727409E-2</c:v>
                </c:pt>
                <c:pt idx="954">
                  <c:v>1.2779863616349203E-2</c:v>
                </c:pt>
                <c:pt idx="955">
                  <c:v>3.4483987912923633E-2</c:v>
                </c:pt>
                <c:pt idx="956">
                  <c:v>3.7379108293774242E-2</c:v>
                </c:pt>
                <c:pt idx="957">
                  <c:v>-5.8976033787676956E-3</c:v>
                </c:pt>
                <c:pt idx="958">
                  <c:v>-3.9690917166242227E-3</c:v>
                </c:pt>
                <c:pt idx="959">
                  <c:v>5.6881687114399282E-3</c:v>
                </c:pt>
                <c:pt idx="960">
                  <c:v>-8.6926890437335758E-3</c:v>
                </c:pt>
                <c:pt idx="961">
                  <c:v>-6.7712419378986033E-2</c:v>
                </c:pt>
                <c:pt idx="962">
                  <c:v>5.2153300898964416E-2</c:v>
                </c:pt>
                <c:pt idx="963">
                  <c:v>-5.6470874657215564E-2</c:v>
                </c:pt>
                <c:pt idx="964">
                  <c:v>-1.3038367518347155E-2</c:v>
                </c:pt>
                <c:pt idx="965">
                  <c:v>-1.2892374243169875E-2</c:v>
                </c:pt>
                <c:pt idx="966">
                  <c:v>3.1812304810230861E-2</c:v>
                </c:pt>
                <c:pt idx="967">
                  <c:v>-1.1697522198838878E-2</c:v>
                </c:pt>
                <c:pt idx="968">
                  <c:v>1.8180605060530279E-3</c:v>
                </c:pt>
                <c:pt idx="969">
                  <c:v>1.1560835277203614E-2</c:v>
                </c:pt>
                <c:pt idx="970">
                  <c:v>3.1743940842505577E-2</c:v>
                </c:pt>
                <c:pt idx="971">
                  <c:v>-2.3023070850190137E-2</c:v>
                </c:pt>
                <c:pt idx="972">
                  <c:v>3.1704265939435983E-2</c:v>
                </c:pt>
                <c:pt idx="973">
                  <c:v>7.6052384863695255E-2</c:v>
                </c:pt>
                <c:pt idx="974">
                  <c:v>1.7907751335506043E-2</c:v>
                </c:pt>
                <c:pt idx="975">
                  <c:v>-1.2651016583635483E-2</c:v>
                </c:pt>
                <c:pt idx="976">
                  <c:v>1.8268397060744296E-3</c:v>
                </c:pt>
                <c:pt idx="977">
                  <c:v>1.3917546249365052E-2</c:v>
                </c:pt>
                <c:pt idx="978">
                  <c:v>-1.6038430633783764E-2</c:v>
                </c:pt>
                <c:pt idx="979">
                  <c:v>3.4014322248717366E-2</c:v>
                </c:pt>
                <c:pt idx="980">
                  <c:v>3.3019354210003501E-2</c:v>
                </c:pt>
                <c:pt idx="981">
                  <c:v>-2.1057953026372252E-2</c:v>
                </c:pt>
                <c:pt idx="982">
                  <c:v>7.0275880072483546E-2</c:v>
                </c:pt>
                <c:pt idx="983">
                  <c:v>4.8467288664344708E-2</c:v>
                </c:pt>
                <c:pt idx="984">
                  <c:v>-1.6606519298934148E-2</c:v>
                </c:pt>
                <c:pt idx="985">
                  <c:v>-3.4547245286883896E-2</c:v>
                </c:pt>
                <c:pt idx="986">
                  <c:v>1.8315436394944849E-2</c:v>
                </c:pt>
                <c:pt idx="987">
                  <c:v>4.4696407465409836E-2</c:v>
                </c:pt>
                <c:pt idx="988">
                  <c:v>-1.6112732988281312E-2</c:v>
                </c:pt>
                <c:pt idx="989">
                  <c:v>1.9255457304306361E-2</c:v>
                </c:pt>
                <c:pt idx="990">
                  <c:v>7.0771832434288681E-2</c:v>
                </c:pt>
                <c:pt idx="991">
                  <c:v>1.0199854917508256E-2</c:v>
                </c:pt>
                <c:pt idx="992">
                  <c:v>-4.0764230640938634E-2</c:v>
                </c:pt>
                <c:pt idx="993">
                  <c:v>1.3144270068928021E-2</c:v>
                </c:pt>
                <c:pt idx="994">
                  <c:v>-3.47382894529773E-2</c:v>
                </c:pt>
                <c:pt idx="995">
                  <c:v>-3.7139110278205747E-3</c:v>
                </c:pt>
                <c:pt idx="996">
                  <c:v>4.0914911577802894E-2</c:v>
                </c:pt>
                <c:pt idx="997">
                  <c:v>-4.222248100067634E-2</c:v>
                </c:pt>
                <c:pt idx="998">
                  <c:v>-3.7115113915043088E-2</c:v>
                </c:pt>
                <c:pt idx="999">
                  <c:v>3.4764992815207958E-2</c:v>
                </c:pt>
              </c:numCache>
            </c:numRef>
          </c:xVal>
          <c:yVal>
            <c:numRef>
              <c:f>MonteCarlo02!$O$18:$O$1017</c:f>
              <c:numCache>
                <c:formatCode>0.000</c:formatCode>
                <c:ptCount val="1000"/>
                <c:pt idx="0">
                  <c:v>-4.2927406018547082E-3</c:v>
                </c:pt>
                <c:pt idx="1">
                  <c:v>-1.1295949988881153E-3</c:v>
                </c:pt>
                <c:pt idx="2">
                  <c:v>5.6110185948006963E-3</c:v>
                </c:pt>
                <c:pt idx="3">
                  <c:v>7.821220881046179E-5</c:v>
                </c:pt>
                <c:pt idx="4">
                  <c:v>-1.0524906933362657E-2</c:v>
                </c:pt>
                <c:pt idx="5">
                  <c:v>-1.0135314789989406E-3</c:v>
                </c:pt>
                <c:pt idx="6">
                  <c:v>1.5135105705497632E-2</c:v>
                </c:pt>
                <c:pt idx="7">
                  <c:v>-3.0611397243556805E-2</c:v>
                </c:pt>
                <c:pt idx="8">
                  <c:v>-1.2996003609066201E-2</c:v>
                </c:pt>
                <c:pt idx="9">
                  <c:v>-9.8410987882796772E-3</c:v>
                </c:pt>
                <c:pt idx="10">
                  <c:v>-2.6507000619553682E-2</c:v>
                </c:pt>
                <c:pt idx="11">
                  <c:v>9.5006031850734893E-3</c:v>
                </c:pt>
                <c:pt idx="12">
                  <c:v>4.3184378514436036E-3</c:v>
                </c:pt>
                <c:pt idx="13">
                  <c:v>-7.8126690373522094E-3</c:v>
                </c:pt>
                <c:pt idx="14">
                  <c:v>-8.3119979351523928E-3</c:v>
                </c:pt>
                <c:pt idx="15">
                  <c:v>3.6318201735377496E-2</c:v>
                </c:pt>
                <c:pt idx="16">
                  <c:v>-5.4361401468169595E-4</c:v>
                </c:pt>
                <c:pt idx="17">
                  <c:v>-6.6236371893207292E-3</c:v>
                </c:pt>
                <c:pt idx="18">
                  <c:v>2.0576722456883557E-2</c:v>
                </c:pt>
                <c:pt idx="19">
                  <c:v>-1.446312561837478E-3</c:v>
                </c:pt>
                <c:pt idx="20">
                  <c:v>1.3568689304592497E-2</c:v>
                </c:pt>
                <c:pt idx="21">
                  <c:v>6.3516089944529964E-3</c:v>
                </c:pt>
                <c:pt idx="22">
                  <c:v>1.1146221694418286E-2</c:v>
                </c:pt>
                <c:pt idx="23">
                  <c:v>6.7596868370810616E-3</c:v>
                </c:pt>
                <c:pt idx="24">
                  <c:v>-7.39825699097609E-3</c:v>
                </c:pt>
                <c:pt idx="25">
                  <c:v>3.137883545182755E-3</c:v>
                </c:pt>
                <c:pt idx="26">
                  <c:v>7.3692897853097367E-4</c:v>
                </c:pt>
                <c:pt idx="27">
                  <c:v>5.1252201601541883E-3</c:v>
                </c:pt>
                <c:pt idx="28">
                  <c:v>2.5897355908362629E-2</c:v>
                </c:pt>
                <c:pt idx="29">
                  <c:v>-1.1239148066676348E-2</c:v>
                </c:pt>
                <c:pt idx="30">
                  <c:v>-2.1361569020461376E-2</c:v>
                </c:pt>
                <c:pt idx="31">
                  <c:v>5.5857965286301714E-6</c:v>
                </c:pt>
                <c:pt idx="32">
                  <c:v>-1.6110627256806349E-2</c:v>
                </c:pt>
                <c:pt idx="33">
                  <c:v>-3.2400665128922417E-2</c:v>
                </c:pt>
                <c:pt idx="34">
                  <c:v>7.5612513145662079E-3</c:v>
                </c:pt>
                <c:pt idx="35">
                  <c:v>-2.9159696224044097E-3</c:v>
                </c:pt>
                <c:pt idx="36">
                  <c:v>1.2159805055754312E-2</c:v>
                </c:pt>
                <c:pt idx="37">
                  <c:v>2.1986220262756651E-2</c:v>
                </c:pt>
                <c:pt idx="38">
                  <c:v>1.0673747898940987E-2</c:v>
                </c:pt>
                <c:pt idx="39">
                  <c:v>2.0582815777330846E-2</c:v>
                </c:pt>
                <c:pt idx="40">
                  <c:v>5.2694568934426545E-3</c:v>
                </c:pt>
                <c:pt idx="41">
                  <c:v>5.2910090940833394E-3</c:v>
                </c:pt>
                <c:pt idx="42">
                  <c:v>1.4258129460355188E-2</c:v>
                </c:pt>
                <c:pt idx="43">
                  <c:v>-5.0789086756638062E-3</c:v>
                </c:pt>
                <c:pt idx="44">
                  <c:v>-8.9112926500339012E-3</c:v>
                </c:pt>
                <c:pt idx="45">
                  <c:v>1.2991560323991512E-3</c:v>
                </c:pt>
                <c:pt idx="46">
                  <c:v>-2.66177641326523E-3</c:v>
                </c:pt>
                <c:pt idx="47">
                  <c:v>-9.3077376161539108E-3</c:v>
                </c:pt>
                <c:pt idx="48">
                  <c:v>1.0342234509825082E-2</c:v>
                </c:pt>
                <c:pt idx="49">
                  <c:v>1.4644113327155435E-2</c:v>
                </c:pt>
                <c:pt idx="50">
                  <c:v>-3.8854433584698494E-3</c:v>
                </c:pt>
                <c:pt idx="51">
                  <c:v>5.7200745961683711E-3</c:v>
                </c:pt>
                <c:pt idx="52">
                  <c:v>-1.9705625395990138E-3</c:v>
                </c:pt>
                <c:pt idx="53">
                  <c:v>3.3317965330062004E-2</c:v>
                </c:pt>
                <c:pt idx="54">
                  <c:v>2.4962724721283813E-2</c:v>
                </c:pt>
                <c:pt idx="55">
                  <c:v>-1.0159492861226509E-2</c:v>
                </c:pt>
                <c:pt idx="56">
                  <c:v>-1.4159919071993271E-2</c:v>
                </c:pt>
                <c:pt idx="57">
                  <c:v>2.8529752304518501E-3</c:v>
                </c:pt>
                <c:pt idx="58">
                  <c:v>1.9248119110438184E-2</c:v>
                </c:pt>
                <c:pt idx="59">
                  <c:v>1.6217890904943993E-2</c:v>
                </c:pt>
                <c:pt idx="60">
                  <c:v>3.0609690068037862E-2</c:v>
                </c:pt>
                <c:pt idx="61">
                  <c:v>-2.6033452465869536E-2</c:v>
                </c:pt>
                <c:pt idx="62">
                  <c:v>1.3619928490128068E-2</c:v>
                </c:pt>
                <c:pt idx="63">
                  <c:v>2.354142366503496E-2</c:v>
                </c:pt>
                <c:pt idx="64">
                  <c:v>-1.6615439003772707E-2</c:v>
                </c:pt>
                <c:pt idx="65">
                  <c:v>5.2924105364494664E-3</c:v>
                </c:pt>
                <c:pt idx="66">
                  <c:v>-1.3236349405786605E-2</c:v>
                </c:pt>
                <c:pt idx="67">
                  <c:v>1.9400989819288072E-2</c:v>
                </c:pt>
                <c:pt idx="68">
                  <c:v>-7.7687621621508225E-3</c:v>
                </c:pt>
                <c:pt idx="69">
                  <c:v>1.1015662800554047E-2</c:v>
                </c:pt>
                <c:pt idx="70">
                  <c:v>1.289867312930418E-2</c:v>
                </c:pt>
                <c:pt idx="71">
                  <c:v>1.2013559047744329E-2</c:v>
                </c:pt>
                <c:pt idx="72">
                  <c:v>1.7709760580900821E-3</c:v>
                </c:pt>
                <c:pt idx="73">
                  <c:v>8.5860853675125606E-3</c:v>
                </c:pt>
                <c:pt idx="74">
                  <c:v>1.423644849002746E-2</c:v>
                </c:pt>
                <c:pt idx="75">
                  <c:v>2.5767037431872249E-3</c:v>
                </c:pt>
                <c:pt idx="76">
                  <c:v>-3.3300603412863496E-3</c:v>
                </c:pt>
                <c:pt idx="77">
                  <c:v>2.0358032808576749E-2</c:v>
                </c:pt>
                <c:pt idx="78">
                  <c:v>1.077062593063305E-2</c:v>
                </c:pt>
                <c:pt idx="79">
                  <c:v>1.7711902814870638E-2</c:v>
                </c:pt>
                <c:pt idx="80">
                  <c:v>3.383983243373051E-2</c:v>
                </c:pt>
                <c:pt idx="81">
                  <c:v>2.9390065230800047E-3</c:v>
                </c:pt>
                <c:pt idx="82">
                  <c:v>3.6234137363187983E-3</c:v>
                </c:pt>
                <c:pt idx="83">
                  <c:v>-6.769284470020882E-3</c:v>
                </c:pt>
                <c:pt idx="84">
                  <c:v>1.599326928360419E-2</c:v>
                </c:pt>
                <c:pt idx="85">
                  <c:v>1.6010335692982804E-2</c:v>
                </c:pt>
                <c:pt idx="86">
                  <c:v>-3.7322477590585605E-3</c:v>
                </c:pt>
                <c:pt idx="87">
                  <c:v>-7.7091974404415019E-3</c:v>
                </c:pt>
                <c:pt idx="88">
                  <c:v>-1.0414098585756334E-2</c:v>
                </c:pt>
                <c:pt idx="89">
                  <c:v>-1.0037681522133034E-2</c:v>
                </c:pt>
                <c:pt idx="90">
                  <c:v>1.3294706634950598E-3</c:v>
                </c:pt>
                <c:pt idx="91">
                  <c:v>1.7049818812585795E-2</c:v>
                </c:pt>
                <c:pt idx="92">
                  <c:v>7.8332451205241019E-4</c:v>
                </c:pt>
                <c:pt idx="93">
                  <c:v>5.2130565674603441E-3</c:v>
                </c:pt>
                <c:pt idx="94">
                  <c:v>-3.5781467085322888E-3</c:v>
                </c:pt>
                <c:pt idx="95">
                  <c:v>5.5725183815076504E-3</c:v>
                </c:pt>
                <c:pt idx="96">
                  <c:v>1.352011854792143E-2</c:v>
                </c:pt>
                <c:pt idx="97">
                  <c:v>2.0095372787686919E-2</c:v>
                </c:pt>
                <c:pt idx="98">
                  <c:v>-2.4408202926001338E-2</c:v>
                </c:pt>
                <c:pt idx="99">
                  <c:v>-8.895820402642883E-3</c:v>
                </c:pt>
                <c:pt idx="100">
                  <c:v>-1.3104398140491203E-2</c:v>
                </c:pt>
                <c:pt idx="101">
                  <c:v>-8.2914908982576942E-3</c:v>
                </c:pt>
                <c:pt idx="102">
                  <c:v>1.1603984300388736E-2</c:v>
                </c:pt>
                <c:pt idx="103">
                  <c:v>1.9740592780240228E-2</c:v>
                </c:pt>
                <c:pt idx="104">
                  <c:v>1.3730630851897966E-2</c:v>
                </c:pt>
                <c:pt idx="105">
                  <c:v>2.865737223391257E-2</c:v>
                </c:pt>
                <c:pt idx="106">
                  <c:v>1.5192603728774816E-2</c:v>
                </c:pt>
                <c:pt idx="107">
                  <c:v>-7.2913398321412422E-3</c:v>
                </c:pt>
                <c:pt idx="108">
                  <c:v>-2.0363413093242584E-2</c:v>
                </c:pt>
                <c:pt idx="109">
                  <c:v>-1.0007871534198289E-3</c:v>
                </c:pt>
                <c:pt idx="110">
                  <c:v>1.3551908732540321E-2</c:v>
                </c:pt>
                <c:pt idx="111">
                  <c:v>2.3540174819882444E-2</c:v>
                </c:pt>
                <c:pt idx="112">
                  <c:v>1.524548244449216E-2</c:v>
                </c:pt>
                <c:pt idx="113">
                  <c:v>1.4301132075727635E-2</c:v>
                </c:pt>
                <c:pt idx="114">
                  <c:v>7.3114772687337647E-3</c:v>
                </c:pt>
                <c:pt idx="115">
                  <c:v>8.3582774103881565E-3</c:v>
                </c:pt>
                <c:pt idx="116">
                  <c:v>-8.116361086434605E-3</c:v>
                </c:pt>
                <c:pt idx="117">
                  <c:v>-3.4347625439565807E-2</c:v>
                </c:pt>
                <c:pt idx="118">
                  <c:v>-1.0688154434092558E-3</c:v>
                </c:pt>
                <c:pt idx="119">
                  <c:v>-3.347337596987901E-2</c:v>
                </c:pt>
                <c:pt idx="120">
                  <c:v>2.5997223701443521E-2</c:v>
                </c:pt>
                <c:pt idx="121">
                  <c:v>1.5541003755625397E-2</c:v>
                </c:pt>
                <c:pt idx="122">
                  <c:v>1.7561960105028133E-2</c:v>
                </c:pt>
                <c:pt idx="123">
                  <c:v>-1.6573750743159008E-2</c:v>
                </c:pt>
                <c:pt idx="124">
                  <c:v>-1.0647946062253322E-2</c:v>
                </c:pt>
                <c:pt idx="125">
                  <c:v>-1.0399651563486878E-2</c:v>
                </c:pt>
                <c:pt idx="126">
                  <c:v>4.7887414135734914E-3</c:v>
                </c:pt>
                <c:pt idx="127">
                  <c:v>-1.544400154340122E-2</c:v>
                </c:pt>
                <c:pt idx="128">
                  <c:v>-1.9345641228059932E-2</c:v>
                </c:pt>
                <c:pt idx="129">
                  <c:v>2.0369469590871526E-3</c:v>
                </c:pt>
                <c:pt idx="130">
                  <c:v>5.5334046955125907E-3</c:v>
                </c:pt>
                <c:pt idx="131">
                  <c:v>1.1684302439902074E-2</c:v>
                </c:pt>
                <c:pt idx="132">
                  <c:v>-1.2998698431957582E-2</c:v>
                </c:pt>
                <c:pt idx="133">
                  <c:v>1.1530604052502383E-2</c:v>
                </c:pt>
                <c:pt idx="134">
                  <c:v>8.2274030711792182E-3</c:v>
                </c:pt>
                <c:pt idx="135">
                  <c:v>4.7431177530968486E-3</c:v>
                </c:pt>
                <c:pt idx="136">
                  <c:v>1.0732563310905234E-2</c:v>
                </c:pt>
                <c:pt idx="137">
                  <c:v>2.2937846182649109E-2</c:v>
                </c:pt>
                <c:pt idx="138">
                  <c:v>-9.7387185143468129E-4</c:v>
                </c:pt>
                <c:pt idx="139">
                  <c:v>-1.1987341346065689E-2</c:v>
                </c:pt>
                <c:pt idx="140">
                  <c:v>6.0219742381981195E-3</c:v>
                </c:pt>
                <c:pt idx="141">
                  <c:v>9.0567866896487728E-3</c:v>
                </c:pt>
                <c:pt idx="142">
                  <c:v>8.8654218832752811E-3</c:v>
                </c:pt>
                <c:pt idx="143">
                  <c:v>-4.5860094709505861E-3</c:v>
                </c:pt>
                <c:pt idx="144">
                  <c:v>1.4457524506398202E-2</c:v>
                </c:pt>
                <c:pt idx="145">
                  <c:v>-2.5802524520605132E-2</c:v>
                </c:pt>
                <c:pt idx="146">
                  <c:v>-2.9955957199794161E-3</c:v>
                </c:pt>
                <c:pt idx="147">
                  <c:v>-6.0916230985603326E-3</c:v>
                </c:pt>
                <c:pt idx="148">
                  <c:v>-3.4136290357424351E-3</c:v>
                </c:pt>
                <c:pt idx="149">
                  <c:v>1.5016506785773005E-2</c:v>
                </c:pt>
                <c:pt idx="150">
                  <c:v>1.1601624839826111E-3</c:v>
                </c:pt>
                <c:pt idx="151">
                  <c:v>2.3728910623943975E-2</c:v>
                </c:pt>
                <c:pt idx="152">
                  <c:v>5.2460909882613531E-5</c:v>
                </c:pt>
                <c:pt idx="153">
                  <c:v>3.1138304239447215E-3</c:v>
                </c:pt>
                <c:pt idx="154">
                  <c:v>6.2858493254194748E-3</c:v>
                </c:pt>
                <c:pt idx="155">
                  <c:v>1.7472674430133249E-2</c:v>
                </c:pt>
                <c:pt idx="156">
                  <c:v>1.4953207038214008E-2</c:v>
                </c:pt>
                <c:pt idx="157">
                  <c:v>2.0380984015366244E-2</c:v>
                </c:pt>
                <c:pt idx="158">
                  <c:v>-9.2930287062393084E-3</c:v>
                </c:pt>
                <c:pt idx="159">
                  <c:v>-1.3530160867880081E-2</c:v>
                </c:pt>
                <c:pt idx="160">
                  <c:v>2.2239124653915206E-2</c:v>
                </c:pt>
                <c:pt idx="161">
                  <c:v>1.4817107222415207E-2</c:v>
                </c:pt>
                <c:pt idx="162">
                  <c:v>3.3140622139406363E-2</c:v>
                </c:pt>
                <c:pt idx="163">
                  <c:v>-1.5614137794990632E-3</c:v>
                </c:pt>
                <c:pt idx="164">
                  <c:v>-3.4585238733482316E-3</c:v>
                </c:pt>
                <c:pt idx="165">
                  <c:v>1.2233757135031467E-2</c:v>
                </c:pt>
                <c:pt idx="166">
                  <c:v>7.8049146986781991E-4</c:v>
                </c:pt>
                <c:pt idx="167">
                  <c:v>2.5328853815794954E-2</c:v>
                </c:pt>
                <c:pt idx="168">
                  <c:v>1.6430989933307687E-3</c:v>
                </c:pt>
                <c:pt idx="169">
                  <c:v>-3.5345161823472884E-3</c:v>
                </c:pt>
                <c:pt idx="170">
                  <c:v>7.4311196890697474E-3</c:v>
                </c:pt>
                <c:pt idx="171">
                  <c:v>-1.5211767491813835E-2</c:v>
                </c:pt>
                <c:pt idx="172">
                  <c:v>9.3272505873294182E-3</c:v>
                </c:pt>
                <c:pt idx="173">
                  <c:v>-1.4693495976613897E-2</c:v>
                </c:pt>
                <c:pt idx="174">
                  <c:v>-2.0002115262624815E-2</c:v>
                </c:pt>
                <c:pt idx="175">
                  <c:v>-1.7862780416728664E-2</c:v>
                </c:pt>
                <c:pt idx="176">
                  <c:v>-5.4817107487134895E-3</c:v>
                </c:pt>
                <c:pt idx="177">
                  <c:v>3.1605370395264808E-4</c:v>
                </c:pt>
                <c:pt idx="178">
                  <c:v>-2.5177787037517938E-4</c:v>
                </c:pt>
                <c:pt idx="179">
                  <c:v>2.0830297318493035E-2</c:v>
                </c:pt>
                <c:pt idx="180">
                  <c:v>1.5190138849009875E-2</c:v>
                </c:pt>
                <c:pt idx="181">
                  <c:v>8.9957513866594317E-3</c:v>
                </c:pt>
                <c:pt idx="182">
                  <c:v>-2.4296106755666125E-2</c:v>
                </c:pt>
                <c:pt idx="183">
                  <c:v>8.8071986393127213E-3</c:v>
                </c:pt>
                <c:pt idx="184">
                  <c:v>2.0999063256453315E-2</c:v>
                </c:pt>
                <c:pt idx="185">
                  <c:v>-2.8497937732681329E-3</c:v>
                </c:pt>
                <c:pt idx="186">
                  <c:v>-1.0780489330312932E-2</c:v>
                </c:pt>
                <c:pt idx="187">
                  <c:v>1.4363622365770119E-2</c:v>
                </c:pt>
                <c:pt idx="188">
                  <c:v>4.0328313794933211E-3</c:v>
                </c:pt>
                <c:pt idx="189">
                  <c:v>-1.0758678225723758E-2</c:v>
                </c:pt>
                <c:pt idx="190">
                  <c:v>-9.8268396357657686E-3</c:v>
                </c:pt>
                <c:pt idx="191">
                  <c:v>1.1496108118733955E-3</c:v>
                </c:pt>
                <c:pt idx="192">
                  <c:v>-3.3748091848818744E-3</c:v>
                </c:pt>
                <c:pt idx="193">
                  <c:v>-6.1368543419190128E-3</c:v>
                </c:pt>
                <c:pt idx="194">
                  <c:v>-8.9041844234015507E-3</c:v>
                </c:pt>
                <c:pt idx="195">
                  <c:v>5.7516668118933814E-3</c:v>
                </c:pt>
                <c:pt idx="196">
                  <c:v>-1.0619046535746472E-2</c:v>
                </c:pt>
                <c:pt idx="197">
                  <c:v>1.3723586596566669E-2</c:v>
                </c:pt>
                <c:pt idx="198">
                  <c:v>1.1946609136622157E-2</c:v>
                </c:pt>
                <c:pt idx="199">
                  <c:v>-2.8332656442533459E-2</c:v>
                </c:pt>
                <c:pt idx="200">
                  <c:v>1.7779608538285519E-2</c:v>
                </c:pt>
                <c:pt idx="201">
                  <c:v>-2.2875670395388291E-3</c:v>
                </c:pt>
                <c:pt idx="202">
                  <c:v>1.1666016500611134E-2</c:v>
                </c:pt>
                <c:pt idx="203">
                  <c:v>1.5955836281699512E-2</c:v>
                </c:pt>
                <c:pt idx="204">
                  <c:v>-1.8595319546797114E-2</c:v>
                </c:pt>
                <c:pt idx="205">
                  <c:v>4.4418161572683489E-2</c:v>
                </c:pt>
                <c:pt idx="206">
                  <c:v>4.7963200118928085E-3</c:v>
                </c:pt>
                <c:pt idx="207">
                  <c:v>1.7033165575680003E-2</c:v>
                </c:pt>
                <c:pt idx="208">
                  <c:v>1.8547048619244574E-3</c:v>
                </c:pt>
                <c:pt idx="209">
                  <c:v>1.9996935494721382E-2</c:v>
                </c:pt>
                <c:pt idx="210">
                  <c:v>2.7279646440032217E-2</c:v>
                </c:pt>
                <c:pt idx="211">
                  <c:v>2.8623630855345996E-2</c:v>
                </c:pt>
                <c:pt idx="212">
                  <c:v>-6.7837840558928626E-3</c:v>
                </c:pt>
                <c:pt idx="213">
                  <c:v>-6.9579313505174507E-3</c:v>
                </c:pt>
                <c:pt idx="214">
                  <c:v>8.6920632111014938E-3</c:v>
                </c:pt>
                <c:pt idx="215">
                  <c:v>-1.4991180074488615E-2</c:v>
                </c:pt>
                <c:pt idx="216">
                  <c:v>-6.3492875578411156E-3</c:v>
                </c:pt>
                <c:pt idx="217">
                  <c:v>-1.0100066864074315E-2</c:v>
                </c:pt>
                <c:pt idx="218">
                  <c:v>-3.4431219375741519E-3</c:v>
                </c:pt>
                <c:pt idx="219">
                  <c:v>-1.3697528813103375E-2</c:v>
                </c:pt>
                <c:pt idx="220">
                  <c:v>1.8733187073483981E-2</c:v>
                </c:pt>
                <c:pt idx="221">
                  <c:v>-9.4192531576424657E-3</c:v>
                </c:pt>
                <c:pt idx="222">
                  <c:v>3.7645651906861666E-3</c:v>
                </c:pt>
                <c:pt idx="223">
                  <c:v>2.937582277183564E-2</c:v>
                </c:pt>
                <c:pt idx="224">
                  <c:v>8.4768902967457174E-3</c:v>
                </c:pt>
                <c:pt idx="225">
                  <c:v>-2.7017723508691066E-3</c:v>
                </c:pt>
                <c:pt idx="226">
                  <c:v>-1.5662776798550126E-3</c:v>
                </c:pt>
                <c:pt idx="227">
                  <c:v>1.3299851343370344E-2</c:v>
                </c:pt>
                <c:pt idx="228">
                  <c:v>1.4258543473373677E-2</c:v>
                </c:pt>
                <c:pt idx="229">
                  <c:v>2.1849655592300218E-2</c:v>
                </c:pt>
                <c:pt idx="230">
                  <c:v>4.3979394044641861E-3</c:v>
                </c:pt>
                <c:pt idx="231">
                  <c:v>3.8623768990661937E-2</c:v>
                </c:pt>
                <c:pt idx="232">
                  <c:v>-1.6061163771333341E-2</c:v>
                </c:pt>
                <c:pt idx="233">
                  <c:v>-8.3541091454424291E-3</c:v>
                </c:pt>
                <c:pt idx="234">
                  <c:v>1.5698292696618682E-2</c:v>
                </c:pt>
                <c:pt idx="235">
                  <c:v>3.9419482196044214E-2</c:v>
                </c:pt>
                <c:pt idx="236">
                  <c:v>6.3792335676220637E-3</c:v>
                </c:pt>
                <c:pt idx="237">
                  <c:v>1.733342206835075E-2</c:v>
                </c:pt>
                <c:pt idx="238">
                  <c:v>-6.0297040554577151E-3</c:v>
                </c:pt>
                <c:pt idx="239">
                  <c:v>-1.3055823029867358E-2</c:v>
                </c:pt>
                <c:pt idx="240">
                  <c:v>1.6424648296247103E-2</c:v>
                </c:pt>
                <c:pt idx="241">
                  <c:v>-1.1908479232572114E-2</c:v>
                </c:pt>
                <c:pt idx="242">
                  <c:v>2.91771312907226E-3</c:v>
                </c:pt>
                <c:pt idx="243">
                  <c:v>9.3996654403658841E-3</c:v>
                </c:pt>
                <c:pt idx="244">
                  <c:v>2.8038156933760317E-2</c:v>
                </c:pt>
                <c:pt idx="245">
                  <c:v>1.8805546505153748E-2</c:v>
                </c:pt>
                <c:pt idx="246">
                  <c:v>-6.1478743757387121E-3</c:v>
                </c:pt>
                <c:pt idx="247">
                  <c:v>1.8533471989207819E-2</c:v>
                </c:pt>
                <c:pt idx="248">
                  <c:v>1.2145874782399478E-2</c:v>
                </c:pt>
                <c:pt idx="249">
                  <c:v>-2.5990012601885067E-3</c:v>
                </c:pt>
                <c:pt idx="250">
                  <c:v>7.6388863623210405E-3</c:v>
                </c:pt>
                <c:pt idx="251">
                  <c:v>2.2948576601273022E-3</c:v>
                </c:pt>
                <c:pt idx="252">
                  <c:v>3.0760088082572027E-2</c:v>
                </c:pt>
                <c:pt idx="253">
                  <c:v>9.2813160236376036E-3</c:v>
                </c:pt>
                <c:pt idx="254">
                  <c:v>4.4247461880665376E-2</c:v>
                </c:pt>
                <c:pt idx="255">
                  <c:v>2.3971327386648162E-2</c:v>
                </c:pt>
                <c:pt idx="256">
                  <c:v>-7.0446058751755108E-3</c:v>
                </c:pt>
                <c:pt idx="257">
                  <c:v>-1.3362122690085544E-3</c:v>
                </c:pt>
                <c:pt idx="258">
                  <c:v>-1.4669665403903366E-2</c:v>
                </c:pt>
                <c:pt idx="259">
                  <c:v>2.013088639635199E-2</c:v>
                </c:pt>
                <c:pt idx="260">
                  <c:v>-1.3273419873990082E-2</c:v>
                </c:pt>
                <c:pt idx="261">
                  <c:v>1.1564602682339255E-2</c:v>
                </c:pt>
                <c:pt idx="262">
                  <c:v>-4.4520170452926099E-4</c:v>
                </c:pt>
                <c:pt idx="263">
                  <c:v>-2.0694276276972744E-3</c:v>
                </c:pt>
                <c:pt idx="264">
                  <c:v>1.2054506883631926E-2</c:v>
                </c:pt>
                <c:pt idx="265">
                  <c:v>9.7133374556534723E-3</c:v>
                </c:pt>
                <c:pt idx="266">
                  <c:v>-1.3354991729643668E-3</c:v>
                </c:pt>
                <c:pt idx="267">
                  <c:v>1.6185721325383162E-2</c:v>
                </c:pt>
                <c:pt idx="268">
                  <c:v>-5.1699366938208653E-3</c:v>
                </c:pt>
                <c:pt idx="269">
                  <c:v>-3.5368289588686469E-3</c:v>
                </c:pt>
                <c:pt idx="270">
                  <c:v>3.8920501177017639E-3</c:v>
                </c:pt>
                <c:pt idx="271">
                  <c:v>2.8137295217639659E-2</c:v>
                </c:pt>
                <c:pt idx="272">
                  <c:v>3.5418025352821404E-3</c:v>
                </c:pt>
                <c:pt idx="273">
                  <c:v>5.2120032516653125E-3</c:v>
                </c:pt>
                <c:pt idx="274">
                  <c:v>9.306330448368148E-3</c:v>
                </c:pt>
                <c:pt idx="275">
                  <c:v>-8.6884041767725587E-3</c:v>
                </c:pt>
                <c:pt idx="276">
                  <c:v>2.4406625496435987E-2</c:v>
                </c:pt>
                <c:pt idx="277">
                  <c:v>1.4800188517769375E-2</c:v>
                </c:pt>
                <c:pt idx="278">
                  <c:v>2.041099180329263E-2</c:v>
                </c:pt>
                <c:pt idx="279">
                  <c:v>-1.3359625563024105E-2</c:v>
                </c:pt>
                <c:pt idx="280">
                  <c:v>2.119240396527166E-2</c:v>
                </c:pt>
                <c:pt idx="281">
                  <c:v>-1.7747403061488535E-2</c:v>
                </c:pt>
                <c:pt idx="282">
                  <c:v>2.4044782426373562E-2</c:v>
                </c:pt>
                <c:pt idx="283">
                  <c:v>-6.7603723877388781E-3</c:v>
                </c:pt>
                <c:pt idx="284">
                  <c:v>1.5073835251351303E-2</c:v>
                </c:pt>
                <c:pt idx="285">
                  <c:v>2.0185323535680616E-2</c:v>
                </c:pt>
                <c:pt idx="286">
                  <c:v>6.1326336235577334E-3</c:v>
                </c:pt>
                <c:pt idx="287">
                  <c:v>-3.0645110176957565E-3</c:v>
                </c:pt>
                <c:pt idx="288">
                  <c:v>1.1589407160071348E-2</c:v>
                </c:pt>
                <c:pt idx="289">
                  <c:v>3.6147780965462666E-2</c:v>
                </c:pt>
                <c:pt idx="290">
                  <c:v>1.6245623772646593E-2</c:v>
                </c:pt>
                <c:pt idx="291">
                  <c:v>-7.4816721294590363E-4</c:v>
                </c:pt>
                <c:pt idx="292">
                  <c:v>-1.0778550675961762E-2</c:v>
                </c:pt>
                <c:pt idx="293">
                  <c:v>-1.0244619376130382E-2</c:v>
                </c:pt>
                <c:pt idx="294">
                  <c:v>7.3210987684805247E-3</c:v>
                </c:pt>
                <c:pt idx="295">
                  <c:v>1.4218717104920125E-2</c:v>
                </c:pt>
                <c:pt idx="296">
                  <c:v>-9.8390658986395058E-3</c:v>
                </c:pt>
                <c:pt idx="297">
                  <c:v>8.1085873757946285E-3</c:v>
                </c:pt>
                <c:pt idx="298">
                  <c:v>6.7903646108505005E-3</c:v>
                </c:pt>
                <c:pt idx="299">
                  <c:v>-1.483546241738457E-2</c:v>
                </c:pt>
                <c:pt idx="300">
                  <c:v>2.3231177480748721E-2</c:v>
                </c:pt>
                <c:pt idx="301">
                  <c:v>-2.0776166492954582E-2</c:v>
                </c:pt>
                <c:pt idx="302">
                  <c:v>-1.6427649857102565E-2</c:v>
                </c:pt>
                <c:pt idx="303">
                  <c:v>4.8830472690074393E-3</c:v>
                </c:pt>
                <c:pt idx="304">
                  <c:v>1.1703985083312714E-2</c:v>
                </c:pt>
                <c:pt idx="305">
                  <c:v>1.6548955678808812E-2</c:v>
                </c:pt>
                <c:pt idx="306">
                  <c:v>1.4374693851869718E-2</c:v>
                </c:pt>
                <c:pt idx="307">
                  <c:v>1.2227317437752322E-2</c:v>
                </c:pt>
                <c:pt idx="308">
                  <c:v>-1.2286748119355149E-2</c:v>
                </c:pt>
                <c:pt idx="309">
                  <c:v>2.4859219567371686E-2</c:v>
                </c:pt>
                <c:pt idx="310">
                  <c:v>-1.831009268032893E-3</c:v>
                </c:pt>
                <c:pt idx="311">
                  <c:v>8.535052558429743E-3</c:v>
                </c:pt>
                <c:pt idx="312">
                  <c:v>-2.3745715569568372E-4</c:v>
                </c:pt>
                <c:pt idx="313">
                  <c:v>1.4187537198515754E-2</c:v>
                </c:pt>
                <c:pt idx="314">
                  <c:v>5.9177425069316097E-3</c:v>
                </c:pt>
                <c:pt idx="315">
                  <c:v>3.4863791085475511E-3</c:v>
                </c:pt>
                <c:pt idx="316">
                  <c:v>-5.289846799664045E-4</c:v>
                </c:pt>
                <c:pt idx="317">
                  <c:v>-1.6106423847132914E-2</c:v>
                </c:pt>
                <c:pt idx="318">
                  <c:v>-2.5122940939858876E-4</c:v>
                </c:pt>
                <c:pt idx="319">
                  <c:v>2.484816651779656E-2</c:v>
                </c:pt>
                <c:pt idx="320">
                  <c:v>3.0619221082253205E-3</c:v>
                </c:pt>
                <c:pt idx="321">
                  <c:v>3.5502498689052395E-3</c:v>
                </c:pt>
                <c:pt idx="322">
                  <c:v>1.525242476565959E-2</c:v>
                </c:pt>
                <c:pt idx="323">
                  <c:v>2.2711829787298913E-2</c:v>
                </c:pt>
                <c:pt idx="324">
                  <c:v>8.6490835087577305E-3</c:v>
                </c:pt>
                <c:pt idx="325">
                  <c:v>2.3441373420927326E-2</c:v>
                </c:pt>
                <c:pt idx="326">
                  <c:v>3.0196504477391254E-2</c:v>
                </c:pt>
                <c:pt idx="327">
                  <c:v>-3.6305738908511971E-2</c:v>
                </c:pt>
                <c:pt idx="328">
                  <c:v>-7.792581542548787E-3</c:v>
                </c:pt>
                <c:pt idx="329">
                  <c:v>-8.2651345054697775E-3</c:v>
                </c:pt>
                <c:pt idx="330">
                  <c:v>6.3081521122596712E-3</c:v>
                </c:pt>
                <c:pt idx="331">
                  <c:v>1.7680642157591183E-2</c:v>
                </c:pt>
                <c:pt idx="332">
                  <c:v>3.51395907541538E-2</c:v>
                </c:pt>
                <c:pt idx="333">
                  <c:v>3.2118760899591267E-3</c:v>
                </c:pt>
                <c:pt idx="334">
                  <c:v>1.74542953769013E-2</c:v>
                </c:pt>
                <c:pt idx="335">
                  <c:v>-5.8109984166009173E-4</c:v>
                </c:pt>
                <c:pt idx="336">
                  <c:v>-1.596460296789743E-2</c:v>
                </c:pt>
                <c:pt idx="337">
                  <c:v>-9.855137187379944E-4</c:v>
                </c:pt>
                <c:pt idx="338">
                  <c:v>3.7258049342297941E-2</c:v>
                </c:pt>
                <c:pt idx="339">
                  <c:v>1.0650969088617174E-3</c:v>
                </c:pt>
                <c:pt idx="340">
                  <c:v>-3.5054586726076718E-2</c:v>
                </c:pt>
                <c:pt idx="341">
                  <c:v>-3.6104145876221197E-2</c:v>
                </c:pt>
                <c:pt idx="342">
                  <c:v>2.6374912411621246E-3</c:v>
                </c:pt>
                <c:pt idx="343">
                  <c:v>1.1599627678962474E-2</c:v>
                </c:pt>
                <c:pt idx="344">
                  <c:v>-1.0924536152967158E-2</c:v>
                </c:pt>
                <c:pt idx="345">
                  <c:v>2.1687597620146642E-2</c:v>
                </c:pt>
                <c:pt idx="346">
                  <c:v>-1.0836204471526454E-2</c:v>
                </c:pt>
                <c:pt idx="347">
                  <c:v>9.030447040738028E-3</c:v>
                </c:pt>
                <c:pt idx="348">
                  <c:v>2.2052736625515431E-2</c:v>
                </c:pt>
                <c:pt idx="349">
                  <c:v>-2.7183373748678125E-4</c:v>
                </c:pt>
                <c:pt idx="350">
                  <c:v>-4.7021038025502459E-3</c:v>
                </c:pt>
                <c:pt idx="351">
                  <c:v>-1.869711390640788E-3</c:v>
                </c:pt>
                <c:pt idx="352">
                  <c:v>-6.5547275363039385E-3</c:v>
                </c:pt>
                <c:pt idx="353">
                  <c:v>1.5044131493925391E-2</c:v>
                </c:pt>
                <c:pt idx="354">
                  <c:v>3.0705489667817252E-2</c:v>
                </c:pt>
                <c:pt idx="355">
                  <c:v>2.1619627183426884E-2</c:v>
                </c:pt>
                <c:pt idx="356">
                  <c:v>-2.4898708059486629E-2</c:v>
                </c:pt>
                <c:pt idx="357">
                  <c:v>-2.0546423392638801E-2</c:v>
                </c:pt>
                <c:pt idx="358">
                  <c:v>2.2092781705740954E-2</c:v>
                </c:pt>
                <c:pt idx="359">
                  <c:v>7.6433151871193403E-3</c:v>
                </c:pt>
                <c:pt idx="360">
                  <c:v>2.7627243128659575E-2</c:v>
                </c:pt>
                <c:pt idx="361">
                  <c:v>4.8416481190680982E-2</c:v>
                </c:pt>
                <c:pt idx="362">
                  <c:v>6.1822602901299342E-3</c:v>
                </c:pt>
                <c:pt idx="363">
                  <c:v>6.2642732752182101E-3</c:v>
                </c:pt>
                <c:pt idx="364">
                  <c:v>-1.5150721373459607E-3</c:v>
                </c:pt>
                <c:pt idx="365">
                  <c:v>1.6412380355269297E-2</c:v>
                </c:pt>
                <c:pt idx="366">
                  <c:v>-4.5754150662521368E-3</c:v>
                </c:pt>
                <c:pt idx="367">
                  <c:v>1.3194594486701188E-2</c:v>
                </c:pt>
                <c:pt idx="368">
                  <c:v>-3.2927485295411209E-2</c:v>
                </c:pt>
                <c:pt idx="369">
                  <c:v>-1.0908925065328486E-3</c:v>
                </c:pt>
                <c:pt idx="370">
                  <c:v>3.1862813438744531E-2</c:v>
                </c:pt>
                <c:pt idx="371">
                  <c:v>6.2429260749504636E-3</c:v>
                </c:pt>
                <c:pt idx="372">
                  <c:v>7.3851192319250858E-3</c:v>
                </c:pt>
                <c:pt idx="373">
                  <c:v>2.4214221627609538E-2</c:v>
                </c:pt>
                <c:pt idx="374">
                  <c:v>4.8143086075656247E-2</c:v>
                </c:pt>
                <c:pt idx="375">
                  <c:v>-1.9118846504360604E-2</c:v>
                </c:pt>
                <c:pt idx="376">
                  <c:v>-2.798767308343382E-2</c:v>
                </c:pt>
                <c:pt idx="377">
                  <c:v>-2.8980069824007255E-2</c:v>
                </c:pt>
                <c:pt idx="378">
                  <c:v>-1.4295516372159497E-2</c:v>
                </c:pt>
                <c:pt idx="379">
                  <c:v>2.6456963371054468E-2</c:v>
                </c:pt>
                <c:pt idx="380">
                  <c:v>-9.6962653428448991E-3</c:v>
                </c:pt>
                <c:pt idx="381">
                  <c:v>-1.606519165059328E-2</c:v>
                </c:pt>
                <c:pt idx="382">
                  <c:v>4.6683283677518752E-3</c:v>
                </c:pt>
                <c:pt idx="383">
                  <c:v>-7.5191900924889568E-4</c:v>
                </c:pt>
                <c:pt idx="384">
                  <c:v>2.8740581884826876E-2</c:v>
                </c:pt>
                <c:pt idx="385">
                  <c:v>1.8186134058412066E-2</c:v>
                </c:pt>
                <c:pt idx="386">
                  <c:v>-1.683910161135093E-2</c:v>
                </c:pt>
                <c:pt idx="387">
                  <c:v>-8.1603989460241966E-4</c:v>
                </c:pt>
                <c:pt idx="388">
                  <c:v>-9.6029139091347582E-3</c:v>
                </c:pt>
                <c:pt idx="389">
                  <c:v>6.4345477321173725E-3</c:v>
                </c:pt>
                <c:pt idx="390">
                  <c:v>-1.6510003534914993E-2</c:v>
                </c:pt>
                <c:pt idx="391">
                  <c:v>4.6412479267954235E-2</c:v>
                </c:pt>
                <c:pt idx="392">
                  <c:v>-2.0149571867472234E-2</c:v>
                </c:pt>
                <c:pt idx="393">
                  <c:v>-6.5882421503432285E-3</c:v>
                </c:pt>
                <c:pt idx="394">
                  <c:v>-3.00984008835231E-3</c:v>
                </c:pt>
                <c:pt idx="395">
                  <c:v>1.4696106931068972E-2</c:v>
                </c:pt>
                <c:pt idx="396">
                  <c:v>-2.9306296765868683E-2</c:v>
                </c:pt>
                <c:pt idx="397">
                  <c:v>-1.5005361466946482E-2</c:v>
                </c:pt>
                <c:pt idx="398">
                  <c:v>-6.1509835101922865E-3</c:v>
                </c:pt>
                <c:pt idx="399">
                  <c:v>-6.9464812525737215E-3</c:v>
                </c:pt>
                <c:pt idx="400">
                  <c:v>-6.637364342173933E-3</c:v>
                </c:pt>
                <c:pt idx="401">
                  <c:v>-3.1196291524893303E-3</c:v>
                </c:pt>
                <c:pt idx="402">
                  <c:v>-7.9634718102591269E-3</c:v>
                </c:pt>
                <c:pt idx="403">
                  <c:v>-1.6116822146614564E-2</c:v>
                </c:pt>
                <c:pt idx="404">
                  <c:v>8.9540832439113337E-3</c:v>
                </c:pt>
                <c:pt idx="405">
                  <c:v>-3.0826128493720899E-2</c:v>
                </c:pt>
                <c:pt idx="406">
                  <c:v>2.854862894673179E-2</c:v>
                </c:pt>
                <c:pt idx="407">
                  <c:v>-2.1100858934385007E-2</c:v>
                </c:pt>
                <c:pt idx="408">
                  <c:v>2.0122302399885925E-2</c:v>
                </c:pt>
                <c:pt idx="409">
                  <c:v>-6.2690743189122312E-3</c:v>
                </c:pt>
                <c:pt idx="410">
                  <c:v>9.9622963119329385E-3</c:v>
                </c:pt>
                <c:pt idx="411">
                  <c:v>-2.8283310786148548E-2</c:v>
                </c:pt>
                <c:pt idx="412">
                  <c:v>-1.3215801294713113E-2</c:v>
                </c:pt>
                <c:pt idx="413">
                  <c:v>-1.8393507274500436E-2</c:v>
                </c:pt>
                <c:pt idx="414">
                  <c:v>1.1623242920091993E-2</c:v>
                </c:pt>
                <c:pt idx="415">
                  <c:v>-2.8191130730559677E-2</c:v>
                </c:pt>
                <c:pt idx="416">
                  <c:v>-2.553657396057997E-2</c:v>
                </c:pt>
                <c:pt idx="417">
                  <c:v>-1.2253120021007915E-2</c:v>
                </c:pt>
                <c:pt idx="418">
                  <c:v>-9.2748721475207404E-3</c:v>
                </c:pt>
                <c:pt idx="419">
                  <c:v>8.9713603574671751E-3</c:v>
                </c:pt>
                <c:pt idx="420">
                  <c:v>2.3796503921690929E-2</c:v>
                </c:pt>
                <c:pt idx="421">
                  <c:v>-1.1334836429813639E-2</c:v>
                </c:pt>
                <c:pt idx="422">
                  <c:v>3.6648271452050747E-2</c:v>
                </c:pt>
                <c:pt idx="423">
                  <c:v>9.8439011276508833E-3</c:v>
                </c:pt>
                <c:pt idx="424">
                  <c:v>1.4723893269709041E-3</c:v>
                </c:pt>
                <c:pt idx="425">
                  <c:v>-1.6450108431568609E-2</c:v>
                </c:pt>
                <c:pt idx="426">
                  <c:v>2.7176247491311589E-2</c:v>
                </c:pt>
                <c:pt idx="427">
                  <c:v>1.0281580988449382E-3</c:v>
                </c:pt>
                <c:pt idx="428">
                  <c:v>8.3089448165314097E-4</c:v>
                </c:pt>
                <c:pt idx="429">
                  <c:v>2.3747026408931079E-3</c:v>
                </c:pt>
                <c:pt idx="430">
                  <c:v>-1.8364411276892496E-2</c:v>
                </c:pt>
                <c:pt idx="431">
                  <c:v>-1.3013294250384727E-2</c:v>
                </c:pt>
                <c:pt idx="432">
                  <c:v>-2.1485654426672634E-3</c:v>
                </c:pt>
                <c:pt idx="433">
                  <c:v>3.7056761214348796E-2</c:v>
                </c:pt>
                <c:pt idx="434">
                  <c:v>1.7152904922611126E-2</c:v>
                </c:pt>
                <c:pt idx="435">
                  <c:v>-2.6310322038020539E-2</c:v>
                </c:pt>
                <c:pt idx="436">
                  <c:v>-8.128360075438097E-4</c:v>
                </c:pt>
                <c:pt idx="437">
                  <c:v>-6.149289304497766E-3</c:v>
                </c:pt>
                <c:pt idx="438">
                  <c:v>2.0839448223156802E-2</c:v>
                </c:pt>
                <c:pt idx="439">
                  <c:v>1.5226194061700695E-2</c:v>
                </c:pt>
                <c:pt idx="440">
                  <c:v>4.7382887817008076E-3</c:v>
                </c:pt>
                <c:pt idx="441">
                  <c:v>1.5265237766763558E-2</c:v>
                </c:pt>
                <c:pt idx="442">
                  <c:v>-6.0605249253638943E-3</c:v>
                </c:pt>
                <c:pt idx="443">
                  <c:v>2.2002223342447592E-2</c:v>
                </c:pt>
                <c:pt idx="444">
                  <c:v>-1.7649979879226226E-2</c:v>
                </c:pt>
                <c:pt idx="445">
                  <c:v>-1.6191542133542846E-3</c:v>
                </c:pt>
                <c:pt idx="446">
                  <c:v>1.2597126458453434E-3</c:v>
                </c:pt>
                <c:pt idx="447">
                  <c:v>-1.8510195864786245E-3</c:v>
                </c:pt>
                <c:pt idx="448">
                  <c:v>1.9218614004061878E-2</c:v>
                </c:pt>
                <c:pt idx="449">
                  <c:v>6.5832951985744003E-3</c:v>
                </c:pt>
                <c:pt idx="450">
                  <c:v>1.7159748280741769E-2</c:v>
                </c:pt>
                <c:pt idx="451">
                  <c:v>1.3773640779438649E-2</c:v>
                </c:pt>
                <c:pt idx="452">
                  <c:v>1.2557251977889903E-2</c:v>
                </c:pt>
                <c:pt idx="453">
                  <c:v>4.7122656528541841E-3</c:v>
                </c:pt>
                <c:pt idx="454">
                  <c:v>-1.5290299960519784E-2</c:v>
                </c:pt>
                <c:pt idx="455">
                  <c:v>1.7123594336376569E-3</c:v>
                </c:pt>
                <c:pt idx="456">
                  <c:v>7.9537369622558977E-3</c:v>
                </c:pt>
                <c:pt idx="457">
                  <c:v>-7.2836883441717301E-4</c:v>
                </c:pt>
                <c:pt idx="458">
                  <c:v>3.3188728371666136E-2</c:v>
                </c:pt>
                <c:pt idx="459">
                  <c:v>1.3552622885828156E-2</c:v>
                </c:pt>
                <c:pt idx="460">
                  <c:v>9.0671857612001101E-4</c:v>
                </c:pt>
                <c:pt idx="461">
                  <c:v>2.0499197195971989E-2</c:v>
                </c:pt>
                <c:pt idx="462">
                  <c:v>-1.5844745361273196E-2</c:v>
                </c:pt>
                <c:pt idx="463">
                  <c:v>2.0167053433934268E-2</c:v>
                </c:pt>
                <c:pt idx="464">
                  <c:v>1.4149425049213422E-2</c:v>
                </c:pt>
                <c:pt idx="465">
                  <c:v>6.777019525640712E-3</c:v>
                </c:pt>
                <c:pt idx="466">
                  <c:v>7.5056818376608506E-3</c:v>
                </c:pt>
                <c:pt idx="467">
                  <c:v>-4.7895585294167754E-3</c:v>
                </c:pt>
                <c:pt idx="468">
                  <c:v>-1.0094340812160938E-2</c:v>
                </c:pt>
                <c:pt idx="469">
                  <c:v>-2.5797959812364946E-3</c:v>
                </c:pt>
                <c:pt idx="470">
                  <c:v>1.3407927044253533E-2</c:v>
                </c:pt>
                <c:pt idx="471">
                  <c:v>1.2392281490305527E-2</c:v>
                </c:pt>
                <c:pt idx="472">
                  <c:v>8.6105282821601434E-3</c:v>
                </c:pt>
                <c:pt idx="473">
                  <c:v>-1.0400803423087326E-2</c:v>
                </c:pt>
                <c:pt idx="474">
                  <c:v>1.8843865527664063E-2</c:v>
                </c:pt>
                <c:pt idx="475">
                  <c:v>-1.0322574627824302E-2</c:v>
                </c:pt>
                <c:pt idx="476">
                  <c:v>-4.2407446297146826E-3</c:v>
                </c:pt>
                <c:pt idx="477">
                  <c:v>1.3890899855492616E-2</c:v>
                </c:pt>
                <c:pt idx="478">
                  <c:v>1.5409604923797192E-2</c:v>
                </c:pt>
                <c:pt idx="479">
                  <c:v>7.2885884265948718E-3</c:v>
                </c:pt>
                <c:pt idx="480">
                  <c:v>-1.408214974633684E-2</c:v>
                </c:pt>
                <c:pt idx="481">
                  <c:v>-1.1171378274724007E-2</c:v>
                </c:pt>
                <c:pt idx="482">
                  <c:v>2.2631066650519976E-2</c:v>
                </c:pt>
                <c:pt idx="483">
                  <c:v>1.886612348134287E-2</c:v>
                </c:pt>
                <c:pt idx="484">
                  <c:v>5.633547697677624E-3</c:v>
                </c:pt>
                <c:pt idx="485">
                  <c:v>-1.8565313072836848E-2</c:v>
                </c:pt>
                <c:pt idx="486">
                  <c:v>1.4016933437160232E-2</c:v>
                </c:pt>
                <c:pt idx="487">
                  <c:v>-3.1975839893659881E-2</c:v>
                </c:pt>
                <c:pt idx="488">
                  <c:v>7.9657567996740865E-3</c:v>
                </c:pt>
                <c:pt idx="489">
                  <c:v>-2.2338291539304805E-2</c:v>
                </c:pt>
                <c:pt idx="490">
                  <c:v>6.5449692845839357E-3</c:v>
                </c:pt>
                <c:pt idx="491">
                  <c:v>1.1804670189789392E-2</c:v>
                </c:pt>
                <c:pt idx="492">
                  <c:v>1.7898848682173174E-2</c:v>
                </c:pt>
                <c:pt idx="493">
                  <c:v>2.7477773950397445E-2</c:v>
                </c:pt>
                <c:pt idx="494">
                  <c:v>-2.9640237041757951E-2</c:v>
                </c:pt>
                <c:pt idx="495">
                  <c:v>1.2267997246225125E-2</c:v>
                </c:pt>
                <c:pt idx="496">
                  <c:v>-3.5625297675374776E-3</c:v>
                </c:pt>
                <c:pt idx="497">
                  <c:v>2.1235366477181588E-2</c:v>
                </c:pt>
                <c:pt idx="498">
                  <c:v>6.4515158879192205E-3</c:v>
                </c:pt>
                <c:pt idx="499">
                  <c:v>2.3519507494900362E-3</c:v>
                </c:pt>
                <c:pt idx="500">
                  <c:v>-1.9036998368843518E-2</c:v>
                </c:pt>
                <c:pt idx="501">
                  <c:v>-8.1527673907116818E-5</c:v>
                </c:pt>
                <c:pt idx="502">
                  <c:v>4.01133745379905E-2</c:v>
                </c:pt>
                <c:pt idx="503">
                  <c:v>2.6587782278823042E-2</c:v>
                </c:pt>
                <c:pt idx="504">
                  <c:v>-1.2305087839645961E-2</c:v>
                </c:pt>
                <c:pt idx="505">
                  <c:v>1.6932477027687118E-2</c:v>
                </c:pt>
                <c:pt idx="506">
                  <c:v>1.5164470449322631E-2</c:v>
                </c:pt>
                <c:pt idx="507">
                  <c:v>1.4872241907441052E-2</c:v>
                </c:pt>
                <c:pt idx="508">
                  <c:v>2.5550616750044503E-3</c:v>
                </c:pt>
                <c:pt idx="509">
                  <c:v>-2.0936489246801506E-3</c:v>
                </c:pt>
                <c:pt idx="510">
                  <c:v>-8.5769170592878531E-4</c:v>
                </c:pt>
                <c:pt idx="511">
                  <c:v>-4.5898303655264316E-3</c:v>
                </c:pt>
                <c:pt idx="512">
                  <c:v>-6.2187887182463108E-3</c:v>
                </c:pt>
                <c:pt idx="513">
                  <c:v>-1.0229886340037256E-2</c:v>
                </c:pt>
                <c:pt idx="514">
                  <c:v>-2.0577712247942269E-2</c:v>
                </c:pt>
                <c:pt idx="515">
                  <c:v>9.232041710246627E-3</c:v>
                </c:pt>
                <c:pt idx="516">
                  <c:v>2.3460761176714605E-2</c:v>
                </c:pt>
                <c:pt idx="517">
                  <c:v>1.8579000735640507E-3</c:v>
                </c:pt>
                <c:pt idx="518">
                  <c:v>1.5174849377541207E-2</c:v>
                </c:pt>
                <c:pt idx="519">
                  <c:v>8.0880770179389688E-3</c:v>
                </c:pt>
                <c:pt idx="520">
                  <c:v>6.5006308396857448E-3</c:v>
                </c:pt>
                <c:pt idx="521">
                  <c:v>2.2666525802387764E-2</c:v>
                </c:pt>
                <c:pt idx="522">
                  <c:v>2.0286919468473384E-3</c:v>
                </c:pt>
                <c:pt idx="523">
                  <c:v>-3.1511015435726083E-3</c:v>
                </c:pt>
                <c:pt idx="524">
                  <c:v>-3.3204451185486028E-3</c:v>
                </c:pt>
                <c:pt idx="525">
                  <c:v>1.5529774271792255E-2</c:v>
                </c:pt>
                <c:pt idx="526">
                  <c:v>1.5751326966004148E-2</c:v>
                </c:pt>
                <c:pt idx="527">
                  <c:v>1.2407177541294284E-2</c:v>
                </c:pt>
                <c:pt idx="528">
                  <c:v>2.038127002821848E-2</c:v>
                </c:pt>
                <c:pt idx="529">
                  <c:v>8.3957900600340109E-3</c:v>
                </c:pt>
                <c:pt idx="530">
                  <c:v>-3.9327653414957479E-3</c:v>
                </c:pt>
                <c:pt idx="531">
                  <c:v>9.5000458192293913E-3</c:v>
                </c:pt>
                <c:pt idx="532">
                  <c:v>2.3785011525278805E-2</c:v>
                </c:pt>
                <c:pt idx="533">
                  <c:v>-2.2295858344278566E-2</c:v>
                </c:pt>
                <c:pt idx="534">
                  <c:v>8.127864782940657E-3</c:v>
                </c:pt>
                <c:pt idx="535">
                  <c:v>3.4409095476125185E-4</c:v>
                </c:pt>
                <c:pt idx="536">
                  <c:v>1.7109914473929933E-3</c:v>
                </c:pt>
                <c:pt idx="537">
                  <c:v>-1.853850385320336E-2</c:v>
                </c:pt>
                <c:pt idx="538">
                  <c:v>1.6358265344652512E-2</c:v>
                </c:pt>
                <c:pt idx="539">
                  <c:v>1.5370479191333989E-3</c:v>
                </c:pt>
                <c:pt idx="540">
                  <c:v>1.203488168077642E-2</c:v>
                </c:pt>
                <c:pt idx="541">
                  <c:v>-4.2749201373745039E-3</c:v>
                </c:pt>
                <c:pt idx="542">
                  <c:v>-2.6078390453009681E-3</c:v>
                </c:pt>
                <c:pt idx="543">
                  <c:v>-1.6885232109921471E-2</c:v>
                </c:pt>
                <c:pt idx="544">
                  <c:v>2.1563017881078124E-2</c:v>
                </c:pt>
                <c:pt idx="545">
                  <c:v>6.2989393242183101E-3</c:v>
                </c:pt>
                <c:pt idx="546">
                  <c:v>-1.3851939753123285E-2</c:v>
                </c:pt>
                <c:pt idx="547">
                  <c:v>6.3668430484147762E-3</c:v>
                </c:pt>
                <c:pt idx="548">
                  <c:v>1.7179335576737384E-2</c:v>
                </c:pt>
                <c:pt idx="549">
                  <c:v>1.855262961346665E-2</c:v>
                </c:pt>
                <c:pt idx="550">
                  <c:v>-5.0863318874333615E-4</c:v>
                </c:pt>
                <c:pt idx="551">
                  <c:v>2.5464134361193262E-2</c:v>
                </c:pt>
                <c:pt idx="552">
                  <c:v>1.1637767628194103E-2</c:v>
                </c:pt>
                <c:pt idx="553">
                  <c:v>2.3733275087069045E-2</c:v>
                </c:pt>
                <c:pt idx="554">
                  <c:v>-8.5832368291050634E-3</c:v>
                </c:pt>
                <c:pt idx="555">
                  <c:v>1.1641523264240143E-2</c:v>
                </c:pt>
                <c:pt idx="556">
                  <c:v>3.4665963609401746E-3</c:v>
                </c:pt>
                <c:pt idx="557">
                  <c:v>-3.0466705776322858E-3</c:v>
                </c:pt>
                <c:pt idx="558">
                  <c:v>1.5350242962494268E-2</c:v>
                </c:pt>
                <c:pt idx="559">
                  <c:v>1.0081297432312373E-2</c:v>
                </c:pt>
                <c:pt idx="560">
                  <c:v>1.6822325085239308E-2</c:v>
                </c:pt>
                <c:pt idx="561">
                  <c:v>1.8315836700880592E-2</c:v>
                </c:pt>
                <c:pt idx="562">
                  <c:v>-6.7620184003574137E-3</c:v>
                </c:pt>
                <c:pt idx="563">
                  <c:v>1.5296693802368904E-2</c:v>
                </c:pt>
                <c:pt idx="564">
                  <c:v>-7.9160434651896119E-3</c:v>
                </c:pt>
                <c:pt idx="565">
                  <c:v>1.3224878114426785E-2</c:v>
                </c:pt>
                <c:pt idx="566">
                  <c:v>4.715854251819751E-3</c:v>
                </c:pt>
                <c:pt idx="567">
                  <c:v>-1.5769844157547563E-2</c:v>
                </c:pt>
                <c:pt idx="568">
                  <c:v>1.0094006949588076E-2</c:v>
                </c:pt>
                <c:pt idx="569">
                  <c:v>9.184091923506929E-4</c:v>
                </c:pt>
                <c:pt idx="570">
                  <c:v>8.2838319335471512E-3</c:v>
                </c:pt>
                <c:pt idx="571">
                  <c:v>1.380343563467204E-2</c:v>
                </c:pt>
                <c:pt idx="572">
                  <c:v>2.9009025037918825E-2</c:v>
                </c:pt>
                <c:pt idx="573">
                  <c:v>2.6674522296791025E-2</c:v>
                </c:pt>
                <c:pt idx="574">
                  <c:v>-7.8807383517079457E-3</c:v>
                </c:pt>
                <c:pt idx="575">
                  <c:v>3.330829244739218E-3</c:v>
                </c:pt>
                <c:pt idx="576">
                  <c:v>1.528018853235184E-2</c:v>
                </c:pt>
                <c:pt idx="577">
                  <c:v>-1.4117053076283555E-2</c:v>
                </c:pt>
                <c:pt idx="578">
                  <c:v>-3.8808015809387478E-3</c:v>
                </c:pt>
                <c:pt idx="579">
                  <c:v>-3.7331127650506242E-3</c:v>
                </c:pt>
                <c:pt idx="580">
                  <c:v>-4.5530035874268588E-3</c:v>
                </c:pt>
                <c:pt idx="581">
                  <c:v>2.6563346501045033E-2</c:v>
                </c:pt>
                <c:pt idx="582">
                  <c:v>1.1157183151539284E-2</c:v>
                </c:pt>
                <c:pt idx="583">
                  <c:v>-1.6776710886641541E-3</c:v>
                </c:pt>
                <c:pt idx="584">
                  <c:v>-1.7336917416757342E-3</c:v>
                </c:pt>
                <c:pt idx="585">
                  <c:v>7.9625859822606317E-3</c:v>
                </c:pt>
                <c:pt idx="586">
                  <c:v>2.1792776277035946E-2</c:v>
                </c:pt>
                <c:pt idx="587">
                  <c:v>-8.1127229042158699E-3</c:v>
                </c:pt>
                <c:pt idx="588">
                  <c:v>2.2862305771503506E-2</c:v>
                </c:pt>
                <c:pt idx="589">
                  <c:v>1.80238362676935E-3</c:v>
                </c:pt>
                <c:pt idx="590">
                  <c:v>1.7817045307696644E-3</c:v>
                </c:pt>
                <c:pt idx="591">
                  <c:v>1.2015489289394051E-2</c:v>
                </c:pt>
                <c:pt idx="592">
                  <c:v>-2.2082774373491969E-2</c:v>
                </c:pt>
                <c:pt idx="593">
                  <c:v>-1.6851153389539023E-2</c:v>
                </c:pt>
                <c:pt idx="594">
                  <c:v>8.4397049158116801E-4</c:v>
                </c:pt>
                <c:pt idx="595">
                  <c:v>-6.5584286645030167E-3</c:v>
                </c:pt>
                <c:pt idx="596">
                  <c:v>3.3148566243007695E-2</c:v>
                </c:pt>
                <c:pt idx="597">
                  <c:v>2.542627443120264E-3</c:v>
                </c:pt>
                <c:pt idx="598">
                  <c:v>-4.6619601968259806E-3</c:v>
                </c:pt>
                <c:pt idx="599">
                  <c:v>3.1382064938382276E-2</c:v>
                </c:pt>
                <c:pt idx="600">
                  <c:v>3.504521721059297E-2</c:v>
                </c:pt>
                <c:pt idx="601">
                  <c:v>1.1063588041886745E-2</c:v>
                </c:pt>
                <c:pt idx="602">
                  <c:v>3.0303469327169503E-2</c:v>
                </c:pt>
                <c:pt idx="603">
                  <c:v>2.3270536541309811E-2</c:v>
                </c:pt>
                <c:pt idx="604">
                  <c:v>2.1010641492895256E-2</c:v>
                </c:pt>
                <c:pt idx="605">
                  <c:v>-1.8956907583573695E-2</c:v>
                </c:pt>
                <c:pt idx="606">
                  <c:v>-3.2137471244346634E-4</c:v>
                </c:pt>
                <c:pt idx="607">
                  <c:v>-2.0390017145919502E-2</c:v>
                </c:pt>
                <c:pt idx="608">
                  <c:v>-7.9118731477048829E-3</c:v>
                </c:pt>
                <c:pt idx="609">
                  <c:v>1.9571315957746149E-3</c:v>
                </c:pt>
                <c:pt idx="610">
                  <c:v>2.7756565084383556E-2</c:v>
                </c:pt>
                <c:pt idx="611">
                  <c:v>7.4498498150322306E-6</c:v>
                </c:pt>
                <c:pt idx="612">
                  <c:v>3.8611844302757167E-3</c:v>
                </c:pt>
                <c:pt idx="613">
                  <c:v>1.2357556791743191E-2</c:v>
                </c:pt>
                <c:pt idx="614">
                  <c:v>2.904489316733316E-2</c:v>
                </c:pt>
                <c:pt idx="615">
                  <c:v>1.7917276980106516E-2</c:v>
                </c:pt>
                <c:pt idx="616">
                  <c:v>-1.8373318853175842E-2</c:v>
                </c:pt>
                <c:pt idx="617">
                  <c:v>8.8497025695894339E-3</c:v>
                </c:pt>
                <c:pt idx="618">
                  <c:v>-7.2689463876890788E-3</c:v>
                </c:pt>
                <c:pt idx="619">
                  <c:v>-1.6395783659639552E-2</c:v>
                </c:pt>
                <c:pt idx="620">
                  <c:v>3.2403946462935908E-2</c:v>
                </c:pt>
                <c:pt idx="621">
                  <c:v>1.5120762157397322E-2</c:v>
                </c:pt>
                <c:pt idx="622">
                  <c:v>1.6403999385926741E-3</c:v>
                </c:pt>
                <c:pt idx="623">
                  <c:v>7.9421653410346477E-3</c:v>
                </c:pt>
                <c:pt idx="624">
                  <c:v>-8.4295155094864099E-3</c:v>
                </c:pt>
                <c:pt idx="625">
                  <c:v>-2.0945756573835452E-3</c:v>
                </c:pt>
                <c:pt idx="626">
                  <c:v>-3.7533488902960692E-3</c:v>
                </c:pt>
                <c:pt idx="627">
                  <c:v>-8.5937287815183328E-3</c:v>
                </c:pt>
                <c:pt idx="628">
                  <c:v>1.2177570078960654E-2</c:v>
                </c:pt>
                <c:pt idx="629">
                  <c:v>-2.9171722782148639E-3</c:v>
                </c:pt>
                <c:pt idx="630">
                  <c:v>4.1147274535321887E-3</c:v>
                </c:pt>
                <c:pt idx="631">
                  <c:v>2.0001799637757237E-2</c:v>
                </c:pt>
                <c:pt idx="632">
                  <c:v>-1.1928736855679758E-2</c:v>
                </c:pt>
                <c:pt idx="633">
                  <c:v>-4.2688183214194854E-3</c:v>
                </c:pt>
                <c:pt idx="634">
                  <c:v>-1.0943121804674159E-2</c:v>
                </c:pt>
                <c:pt idx="635">
                  <c:v>1.0826952728063605E-2</c:v>
                </c:pt>
                <c:pt idx="636">
                  <c:v>5.7309543801712833E-3</c:v>
                </c:pt>
                <c:pt idx="637">
                  <c:v>-4.9430900001229856E-3</c:v>
                </c:pt>
                <c:pt idx="638">
                  <c:v>1.0094842546272924E-2</c:v>
                </c:pt>
                <c:pt idx="639">
                  <c:v>-3.3332676598590151E-3</c:v>
                </c:pt>
                <c:pt idx="640">
                  <c:v>1.6126206202749266E-2</c:v>
                </c:pt>
                <c:pt idx="641">
                  <c:v>-1.3189206358784076E-2</c:v>
                </c:pt>
                <c:pt idx="642">
                  <c:v>-3.1522652902186019E-2</c:v>
                </c:pt>
                <c:pt idx="643">
                  <c:v>2.5628960138290101E-2</c:v>
                </c:pt>
                <c:pt idx="644">
                  <c:v>1.671490118088554E-2</c:v>
                </c:pt>
                <c:pt idx="645">
                  <c:v>-1.0867176804131844E-2</c:v>
                </c:pt>
                <c:pt idx="646">
                  <c:v>6.0945056542277319E-3</c:v>
                </c:pt>
                <c:pt idx="647">
                  <c:v>1.2630316966338552E-2</c:v>
                </c:pt>
                <c:pt idx="648">
                  <c:v>8.6343020774553459E-3</c:v>
                </c:pt>
                <c:pt idx="649">
                  <c:v>3.4632726352552953E-3</c:v>
                </c:pt>
                <c:pt idx="650">
                  <c:v>-1.7117342833643245E-2</c:v>
                </c:pt>
                <c:pt idx="651">
                  <c:v>2.0390887001432451E-3</c:v>
                </c:pt>
                <c:pt idx="652">
                  <c:v>1.883239166441766E-2</c:v>
                </c:pt>
                <c:pt idx="653">
                  <c:v>-1.3409545268590223E-2</c:v>
                </c:pt>
                <c:pt idx="654">
                  <c:v>-1.7403993930927516E-3</c:v>
                </c:pt>
                <c:pt idx="655">
                  <c:v>-4.2760562702937582E-3</c:v>
                </c:pt>
                <c:pt idx="656">
                  <c:v>1.4212028601568866E-2</c:v>
                </c:pt>
                <c:pt idx="657">
                  <c:v>1.6085721906154652E-2</c:v>
                </c:pt>
                <c:pt idx="658">
                  <c:v>-4.4470898002625259E-3</c:v>
                </c:pt>
                <c:pt idx="659">
                  <c:v>-1.0431094146924599E-2</c:v>
                </c:pt>
                <c:pt idx="660">
                  <c:v>4.2442023862302915E-3</c:v>
                </c:pt>
                <c:pt idx="661">
                  <c:v>1.0422154707935437E-2</c:v>
                </c:pt>
                <c:pt idx="662">
                  <c:v>-2.7652582535433955E-3</c:v>
                </c:pt>
                <c:pt idx="663">
                  <c:v>3.0235856514891084E-3</c:v>
                </c:pt>
                <c:pt idx="664">
                  <c:v>9.7078206002749017E-3</c:v>
                </c:pt>
                <c:pt idx="665">
                  <c:v>-1.7447460638500858E-2</c:v>
                </c:pt>
                <c:pt idx="666">
                  <c:v>2.1847388584694094E-2</c:v>
                </c:pt>
                <c:pt idx="667">
                  <c:v>1.2560116287402031E-2</c:v>
                </c:pt>
                <c:pt idx="668">
                  <c:v>-7.9602462003440684E-3</c:v>
                </c:pt>
                <c:pt idx="669">
                  <c:v>-1.1529991854523107E-2</c:v>
                </c:pt>
                <c:pt idx="670">
                  <c:v>-4.860669895746907E-3</c:v>
                </c:pt>
                <c:pt idx="671">
                  <c:v>-1.6323470912026233E-3</c:v>
                </c:pt>
                <c:pt idx="672">
                  <c:v>-1.4810656943631447E-2</c:v>
                </c:pt>
                <c:pt idx="673">
                  <c:v>2.3477980315449423E-2</c:v>
                </c:pt>
                <c:pt idx="674">
                  <c:v>-2.9213022498260334E-2</c:v>
                </c:pt>
                <c:pt idx="675">
                  <c:v>9.6819143414951705E-3</c:v>
                </c:pt>
                <c:pt idx="676">
                  <c:v>4.3607450584913507E-3</c:v>
                </c:pt>
                <c:pt idx="677">
                  <c:v>1.8481212554302438E-2</c:v>
                </c:pt>
                <c:pt idx="678">
                  <c:v>2.6041994791963587E-2</c:v>
                </c:pt>
                <c:pt idx="679">
                  <c:v>-2.039215625654494E-2</c:v>
                </c:pt>
                <c:pt idx="680">
                  <c:v>2.6898616486745346E-2</c:v>
                </c:pt>
                <c:pt idx="681">
                  <c:v>3.3807573120983883E-2</c:v>
                </c:pt>
                <c:pt idx="682">
                  <c:v>-9.4845115997350665E-3</c:v>
                </c:pt>
                <c:pt idx="683">
                  <c:v>5.7757587500433145E-3</c:v>
                </c:pt>
                <c:pt idx="684">
                  <c:v>1.3560450840217751E-2</c:v>
                </c:pt>
                <c:pt idx="685">
                  <c:v>-9.4466937089154428E-3</c:v>
                </c:pt>
                <c:pt idx="686">
                  <c:v>1.8799493199057869E-3</c:v>
                </c:pt>
                <c:pt idx="687">
                  <c:v>5.7561583033552376E-3</c:v>
                </c:pt>
                <c:pt idx="688">
                  <c:v>-3.4609345921681575E-3</c:v>
                </c:pt>
                <c:pt idx="689">
                  <c:v>2.3302557680980138E-2</c:v>
                </c:pt>
                <c:pt idx="690">
                  <c:v>-2.7593389343186187E-2</c:v>
                </c:pt>
                <c:pt idx="691">
                  <c:v>2.8961418458445351E-3</c:v>
                </c:pt>
                <c:pt idx="692">
                  <c:v>1.4942808838675749E-2</c:v>
                </c:pt>
                <c:pt idx="693">
                  <c:v>-3.6167959103181317E-2</c:v>
                </c:pt>
                <c:pt idx="694">
                  <c:v>-1.2234294573956557E-2</c:v>
                </c:pt>
                <c:pt idx="695">
                  <c:v>-9.9010832017824291E-3</c:v>
                </c:pt>
                <c:pt idx="696">
                  <c:v>-3.3133172811873114E-3</c:v>
                </c:pt>
                <c:pt idx="697">
                  <c:v>-3.5137927802395236E-3</c:v>
                </c:pt>
                <c:pt idx="698">
                  <c:v>-3.9976871786510815E-3</c:v>
                </c:pt>
                <c:pt idx="699">
                  <c:v>3.943141091854294E-3</c:v>
                </c:pt>
                <c:pt idx="700">
                  <c:v>1.4835542064276444E-2</c:v>
                </c:pt>
                <c:pt idx="701">
                  <c:v>1.6294076261167006E-2</c:v>
                </c:pt>
                <c:pt idx="702">
                  <c:v>-2.2322293564447562E-2</c:v>
                </c:pt>
                <c:pt idx="703">
                  <c:v>2.122690962178338E-2</c:v>
                </c:pt>
                <c:pt idx="704">
                  <c:v>-8.54844664480966E-3</c:v>
                </c:pt>
                <c:pt idx="705">
                  <c:v>-6.4140705749483329E-3</c:v>
                </c:pt>
                <c:pt idx="706">
                  <c:v>-2.7910922896845658E-2</c:v>
                </c:pt>
                <c:pt idx="707">
                  <c:v>1.2489949454610317E-2</c:v>
                </c:pt>
                <c:pt idx="708">
                  <c:v>6.6295657236939655E-3</c:v>
                </c:pt>
                <c:pt idx="709">
                  <c:v>1.1227402421568333E-2</c:v>
                </c:pt>
                <c:pt idx="710">
                  <c:v>4.0025679254327004E-3</c:v>
                </c:pt>
                <c:pt idx="711">
                  <c:v>2.3994214684633995E-2</c:v>
                </c:pt>
                <c:pt idx="712">
                  <c:v>7.1916302771522821E-3</c:v>
                </c:pt>
                <c:pt idx="713">
                  <c:v>4.201810346258314E-2</c:v>
                </c:pt>
                <c:pt idx="714">
                  <c:v>4.0006786382818351E-3</c:v>
                </c:pt>
                <c:pt idx="715">
                  <c:v>1.2757482856054898E-2</c:v>
                </c:pt>
                <c:pt idx="716">
                  <c:v>-1.6254038205578237E-2</c:v>
                </c:pt>
                <c:pt idx="717">
                  <c:v>2.0493759981199842E-3</c:v>
                </c:pt>
                <c:pt idx="718">
                  <c:v>1.0086177113886789E-2</c:v>
                </c:pt>
                <c:pt idx="719">
                  <c:v>1.9182584514478209E-2</c:v>
                </c:pt>
                <c:pt idx="720">
                  <c:v>1.5400601973886695E-2</c:v>
                </c:pt>
                <c:pt idx="721">
                  <c:v>1.2143314698339623E-2</c:v>
                </c:pt>
                <c:pt idx="722">
                  <c:v>-1.0726594657121979E-2</c:v>
                </c:pt>
                <c:pt idx="723">
                  <c:v>7.4309374990677675E-3</c:v>
                </c:pt>
                <c:pt idx="724">
                  <c:v>-1.9516471989378E-2</c:v>
                </c:pt>
                <c:pt idx="725">
                  <c:v>-1.4153798724088935E-2</c:v>
                </c:pt>
                <c:pt idx="726">
                  <c:v>-2.0755404906489014E-2</c:v>
                </c:pt>
                <c:pt idx="727">
                  <c:v>1.2155105183776426E-2</c:v>
                </c:pt>
                <c:pt idx="728">
                  <c:v>2.0500841085498506E-2</c:v>
                </c:pt>
                <c:pt idx="729">
                  <c:v>-7.9667236863019165E-3</c:v>
                </c:pt>
                <c:pt idx="730">
                  <c:v>-1.3619485805966959E-2</c:v>
                </c:pt>
                <c:pt idx="731">
                  <c:v>7.1557547189837105E-4</c:v>
                </c:pt>
                <c:pt idx="732">
                  <c:v>2.6923387844749385E-2</c:v>
                </c:pt>
                <c:pt idx="733">
                  <c:v>6.2652949986278014E-3</c:v>
                </c:pt>
                <c:pt idx="734">
                  <c:v>-1.5396456973101951E-2</c:v>
                </c:pt>
                <c:pt idx="735">
                  <c:v>4.9360472828517792E-3</c:v>
                </c:pt>
                <c:pt idx="736">
                  <c:v>5.9840949640792545E-3</c:v>
                </c:pt>
                <c:pt idx="737">
                  <c:v>2.1799464911300033E-4</c:v>
                </c:pt>
                <c:pt idx="738">
                  <c:v>-3.7431528390133952E-3</c:v>
                </c:pt>
                <c:pt idx="739">
                  <c:v>-3.1152860310786558E-3</c:v>
                </c:pt>
                <c:pt idx="740">
                  <c:v>2.5287212420743159E-2</c:v>
                </c:pt>
                <c:pt idx="741">
                  <c:v>-1.2787424256195007E-2</c:v>
                </c:pt>
                <c:pt idx="742">
                  <c:v>5.2521860397450977E-4</c:v>
                </c:pt>
                <c:pt idx="743">
                  <c:v>1.6529796570881829E-3</c:v>
                </c:pt>
                <c:pt idx="744">
                  <c:v>3.6265643525128142E-3</c:v>
                </c:pt>
                <c:pt idx="745">
                  <c:v>3.0866585416263895E-3</c:v>
                </c:pt>
                <c:pt idx="746">
                  <c:v>-3.5501402130374796E-2</c:v>
                </c:pt>
                <c:pt idx="747">
                  <c:v>2.1857817267808026E-4</c:v>
                </c:pt>
                <c:pt idx="748">
                  <c:v>2.0825507604496116E-2</c:v>
                </c:pt>
                <c:pt idx="749">
                  <c:v>-1.4383763314154556E-2</c:v>
                </c:pt>
                <c:pt idx="750">
                  <c:v>9.4708170994647154E-3</c:v>
                </c:pt>
                <c:pt idx="751">
                  <c:v>5.9220414160630766E-3</c:v>
                </c:pt>
                <c:pt idx="752">
                  <c:v>-3.3386940843466062E-3</c:v>
                </c:pt>
                <c:pt idx="753">
                  <c:v>-4.1253093171550598E-2</c:v>
                </c:pt>
                <c:pt idx="754">
                  <c:v>2.7410518027158957E-2</c:v>
                </c:pt>
                <c:pt idx="755">
                  <c:v>-5.5978997293796209E-3</c:v>
                </c:pt>
                <c:pt idx="756">
                  <c:v>2.6628414100562891E-2</c:v>
                </c:pt>
                <c:pt idx="757">
                  <c:v>2.8585892833462787E-5</c:v>
                </c:pt>
                <c:pt idx="758">
                  <c:v>-1.641558053483811E-2</c:v>
                </c:pt>
                <c:pt idx="759">
                  <c:v>-3.7526276428246014E-4</c:v>
                </c:pt>
                <c:pt idx="760">
                  <c:v>2.3976749958850109E-2</c:v>
                </c:pt>
                <c:pt idx="761">
                  <c:v>1.5630188360645465E-2</c:v>
                </c:pt>
                <c:pt idx="762">
                  <c:v>4.0052637586205243E-3</c:v>
                </c:pt>
                <c:pt idx="763">
                  <c:v>-1.3273592336183563E-2</c:v>
                </c:pt>
                <c:pt idx="764">
                  <c:v>-2.9764440928725894E-3</c:v>
                </c:pt>
                <c:pt idx="765">
                  <c:v>-1.5752269446096329E-2</c:v>
                </c:pt>
                <c:pt idx="766">
                  <c:v>2.0889783332184188E-2</c:v>
                </c:pt>
                <c:pt idx="767">
                  <c:v>1.7048665857634097E-2</c:v>
                </c:pt>
                <c:pt idx="768">
                  <c:v>-1.3101484726127053E-2</c:v>
                </c:pt>
                <c:pt idx="769">
                  <c:v>2.1218183958939138E-2</c:v>
                </c:pt>
                <c:pt idx="770">
                  <c:v>1.0072500037378414E-2</c:v>
                </c:pt>
                <c:pt idx="771">
                  <c:v>-5.2638601116953409E-3</c:v>
                </c:pt>
                <c:pt idx="772">
                  <c:v>-2.0805042387262506E-2</c:v>
                </c:pt>
                <c:pt idx="773">
                  <c:v>-4.8669349499834685E-3</c:v>
                </c:pt>
                <c:pt idx="774">
                  <c:v>1.7452115219368684E-2</c:v>
                </c:pt>
                <c:pt idx="775">
                  <c:v>1.1901651771984934E-2</c:v>
                </c:pt>
                <c:pt idx="776">
                  <c:v>3.3461911169537235E-2</c:v>
                </c:pt>
                <c:pt idx="777">
                  <c:v>-1.4154760091183749E-2</c:v>
                </c:pt>
                <c:pt idx="778">
                  <c:v>3.9678285547884214E-3</c:v>
                </c:pt>
                <c:pt idx="779">
                  <c:v>1.4578532312396145E-3</c:v>
                </c:pt>
                <c:pt idx="780">
                  <c:v>1.3481032369607571E-2</c:v>
                </c:pt>
                <c:pt idx="781">
                  <c:v>2.2479155985961174E-2</c:v>
                </c:pt>
                <c:pt idx="782">
                  <c:v>-1.8611416342431644E-2</c:v>
                </c:pt>
                <c:pt idx="783">
                  <c:v>-8.4368408068376498E-3</c:v>
                </c:pt>
                <c:pt idx="784">
                  <c:v>-4.556089909992728E-3</c:v>
                </c:pt>
                <c:pt idx="785">
                  <c:v>9.6327942924337231E-3</c:v>
                </c:pt>
                <c:pt idx="786">
                  <c:v>-8.7179960280562886E-3</c:v>
                </c:pt>
                <c:pt idx="787">
                  <c:v>1.5469037380174532E-2</c:v>
                </c:pt>
                <c:pt idx="788">
                  <c:v>3.3188109622347535E-2</c:v>
                </c:pt>
                <c:pt idx="789">
                  <c:v>8.0375599820739479E-3</c:v>
                </c:pt>
                <c:pt idx="790">
                  <c:v>-2.5874848666137245E-2</c:v>
                </c:pt>
                <c:pt idx="791">
                  <c:v>1.5266721104943469E-3</c:v>
                </c:pt>
                <c:pt idx="792">
                  <c:v>4.8995878782639385E-3</c:v>
                </c:pt>
                <c:pt idx="793">
                  <c:v>-7.4556508712131982E-3</c:v>
                </c:pt>
                <c:pt idx="794">
                  <c:v>-7.302172366747732E-3</c:v>
                </c:pt>
                <c:pt idx="795">
                  <c:v>-8.9113047061682767E-3</c:v>
                </c:pt>
                <c:pt idx="796">
                  <c:v>2.4737555887834784E-3</c:v>
                </c:pt>
                <c:pt idx="797">
                  <c:v>1.7062189826879317E-2</c:v>
                </c:pt>
                <c:pt idx="798">
                  <c:v>-1.050965719956999E-3</c:v>
                </c:pt>
                <c:pt idx="799">
                  <c:v>9.8933088257200149E-3</c:v>
                </c:pt>
                <c:pt idx="800">
                  <c:v>1.1797157006158656E-2</c:v>
                </c:pt>
                <c:pt idx="801">
                  <c:v>-3.5007758027613537E-3</c:v>
                </c:pt>
                <c:pt idx="802">
                  <c:v>-4.1712700272265087E-3</c:v>
                </c:pt>
                <c:pt idx="803">
                  <c:v>1.8334962988578906E-2</c:v>
                </c:pt>
                <c:pt idx="804">
                  <c:v>4.1015553256710646E-3</c:v>
                </c:pt>
                <c:pt idx="805">
                  <c:v>-4.4217999061383611E-3</c:v>
                </c:pt>
                <c:pt idx="806">
                  <c:v>2.0737014614036785E-2</c:v>
                </c:pt>
                <c:pt idx="807">
                  <c:v>6.9837715473722055E-3</c:v>
                </c:pt>
                <c:pt idx="808">
                  <c:v>7.7053905952603127E-3</c:v>
                </c:pt>
                <c:pt idx="809">
                  <c:v>4.2507544662595577E-3</c:v>
                </c:pt>
                <c:pt idx="810">
                  <c:v>-8.5586755994473476E-3</c:v>
                </c:pt>
                <c:pt idx="811">
                  <c:v>6.5745348884451681E-3</c:v>
                </c:pt>
                <c:pt idx="812">
                  <c:v>-9.2686047021199886E-3</c:v>
                </c:pt>
                <c:pt idx="813">
                  <c:v>-9.0805164791546E-3</c:v>
                </c:pt>
                <c:pt idx="814">
                  <c:v>-8.8191296474459443E-3</c:v>
                </c:pt>
                <c:pt idx="815">
                  <c:v>-1.1930651871767894E-3</c:v>
                </c:pt>
                <c:pt idx="816">
                  <c:v>6.9543200671012993E-3</c:v>
                </c:pt>
                <c:pt idx="817">
                  <c:v>2.939418402905666E-2</c:v>
                </c:pt>
                <c:pt idx="818">
                  <c:v>1.3397745135042107E-3</c:v>
                </c:pt>
                <c:pt idx="819">
                  <c:v>-1.4138670499123278E-4</c:v>
                </c:pt>
                <c:pt idx="820">
                  <c:v>-9.7490292102190654E-3</c:v>
                </c:pt>
                <c:pt idx="821">
                  <c:v>1.3548379805259135E-2</c:v>
                </c:pt>
                <c:pt idx="822">
                  <c:v>-1.0552350884699296E-3</c:v>
                </c:pt>
                <c:pt idx="823">
                  <c:v>-1.6990062080707324E-3</c:v>
                </c:pt>
                <c:pt idx="824">
                  <c:v>-1.3889374093642074E-2</c:v>
                </c:pt>
                <c:pt idx="825">
                  <c:v>5.9464228049725225E-3</c:v>
                </c:pt>
                <c:pt idx="826">
                  <c:v>-1.0171592341684615E-2</c:v>
                </c:pt>
                <c:pt idx="827">
                  <c:v>8.5792124704865518E-3</c:v>
                </c:pt>
                <c:pt idx="828">
                  <c:v>-6.0427031258893007E-3</c:v>
                </c:pt>
                <c:pt idx="829">
                  <c:v>-6.7881984913495466E-3</c:v>
                </c:pt>
                <c:pt idx="830">
                  <c:v>-1.3562559931137983E-2</c:v>
                </c:pt>
                <c:pt idx="831">
                  <c:v>9.8124145463808089E-3</c:v>
                </c:pt>
                <c:pt idx="832">
                  <c:v>6.5105084451649578E-3</c:v>
                </c:pt>
                <c:pt idx="833">
                  <c:v>1.9591439918237478E-2</c:v>
                </c:pt>
                <c:pt idx="834">
                  <c:v>1.6985488012648772E-3</c:v>
                </c:pt>
                <c:pt idx="835">
                  <c:v>-2.2790546955258413E-3</c:v>
                </c:pt>
                <c:pt idx="836">
                  <c:v>4.0937649424966187E-2</c:v>
                </c:pt>
                <c:pt idx="837">
                  <c:v>-1.8871112828040954E-2</c:v>
                </c:pt>
                <c:pt idx="838">
                  <c:v>-1.5616952570222891E-2</c:v>
                </c:pt>
                <c:pt idx="839">
                  <c:v>1.3800831338791602E-2</c:v>
                </c:pt>
                <c:pt idx="840">
                  <c:v>-1.0502787078362092E-2</c:v>
                </c:pt>
                <c:pt idx="841">
                  <c:v>6.3298692202439187E-3</c:v>
                </c:pt>
                <c:pt idx="842">
                  <c:v>-9.1064204088138522E-4</c:v>
                </c:pt>
                <c:pt idx="843">
                  <c:v>-7.0297342864898034E-3</c:v>
                </c:pt>
                <c:pt idx="844">
                  <c:v>8.2432232694507248E-3</c:v>
                </c:pt>
                <c:pt idx="845">
                  <c:v>2.3677307694545388E-2</c:v>
                </c:pt>
                <c:pt idx="846">
                  <c:v>-1.6993510815828571E-2</c:v>
                </c:pt>
                <c:pt idx="847">
                  <c:v>-8.6158703478340787E-3</c:v>
                </c:pt>
                <c:pt idx="848">
                  <c:v>-5.0788187978623948E-3</c:v>
                </c:pt>
                <c:pt idx="849">
                  <c:v>4.06572343838004E-3</c:v>
                </c:pt>
                <c:pt idx="850">
                  <c:v>5.7651137189962311E-3</c:v>
                </c:pt>
                <c:pt idx="851">
                  <c:v>1.7484965656580449E-3</c:v>
                </c:pt>
                <c:pt idx="852">
                  <c:v>2.1958489558496657E-3</c:v>
                </c:pt>
                <c:pt idx="853">
                  <c:v>5.5129946561825807E-3</c:v>
                </c:pt>
                <c:pt idx="854">
                  <c:v>7.9331681882459718E-4</c:v>
                </c:pt>
                <c:pt idx="855">
                  <c:v>-3.0454715445771877E-3</c:v>
                </c:pt>
                <c:pt idx="856">
                  <c:v>-6.1681297442448633E-3</c:v>
                </c:pt>
                <c:pt idx="857">
                  <c:v>-2.8378225790270648E-3</c:v>
                </c:pt>
                <c:pt idx="858">
                  <c:v>2.4892284326906981E-2</c:v>
                </c:pt>
                <c:pt idx="859">
                  <c:v>-1.132778039555282E-2</c:v>
                </c:pt>
                <c:pt idx="860">
                  <c:v>7.7831626922120478E-3</c:v>
                </c:pt>
                <c:pt idx="861">
                  <c:v>1.215701626147896E-2</c:v>
                </c:pt>
                <c:pt idx="862">
                  <c:v>-3.1917828584996318E-3</c:v>
                </c:pt>
                <c:pt idx="863">
                  <c:v>8.086256361748841E-3</c:v>
                </c:pt>
                <c:pt idx="864">
                  <c:v>-2.1646918572997359E-2</c:v>
                </c:pt>
                <c:pt idx="865">
                  <c:v>-8.7725281978213495E-3</c:v>
                </c:pt>
                <c:pt idx="866">
                  <c:v>7.2384242274758717E-3</c:v>
                </c:pt>
                <c:pt idx="867">
                  <c:v>2.8064869789441713E-3</c:v>
                </c:pt>
                <c:pt idx="868">
                  <c:v>-3.04713645558928E-3</c:v>
                </c:pt>
                <c:pt idx="869">
                  <c:v>3.2400209551366505E-3</c:v>
                </c:pt>
                <c:pt idx="870">
                  <c:v>4.0009266089286195E-3</c:v>
                </c:pt>
                <c:pt idx="871">
                  <c:v>2.2131674154064924E-2</c:v>
                </c:pt>
                <c:pt idx="872">
                  <c:v>-2.4987559393109455E-3</c:v>
                </c:pt>
                <c:pt idx="873">
                  <c:v>4.9544269934389028E-3</c:v>
                </c:pt>
                <c:pt idx="874">
                  <c:v>1.719104470770718E-2</c:v>
                </c:pt>
                <c:pt idx="875">
                  <c:v>1.3206009055712668E-2</c:v>
                </c:pt>
                <c:pt idx="876">
                  <c:v>-2.2581250537915855E-2</c:v>
                </c:pt>
                <c:pt idx="877">
                  <c:v>-1.4019927581123263E-3</c:v>
                </c:pt>
                <c:pt idx="878">
                  <c:v>9.9216039017036191E-3</c:v>
                </c:pt>
                <c:pt idx="879">
                  <c:v>1.957245662711752E-2</c:v>
                </c:pt>
                <c:pt idx="880">
                  <c:v>4.4967143282725677E-3</c:v>
                </c:pt>
                <c:pt idx="881">
                  <c:v>9.0118626262490897E-3</c:v>
                </c:pt>
                <c:pt idx="882">
                  <c:v>-2.9334091914383887E-3</c:v>
                </c:pt>
                <c:pt idx="883">
                  <c:v>-1.1212651597585718E-2</c:v>
                </c:pt>
                <c:pt idx="884">
                  <c:v>-3.1402627107969504E-2</c:v>
                </c:pt>
                <c:pt idx="885">
                  <c:v>-1.2741061226503007E-2</c:v>
                </c:pt>
                <c:pt idx="886">
                  <c:v>5.9936801143074848E-3</c:v>
                </c:pt>
                <c:pt idx="887">
                  <c:v>-5.2561026899860513E-3</c:v>
                </c:pt>
                <c:pt idx="888">
                  <c:v>-1.8739953832476616E-2</c:v>
                </c:pt>
                <c:pt idx="889">
                  <c:v>3.755934963857796E-2</c:v>
                </c:pt>
                <c:pt idx="890">
                  <c:v>2.3119551752708856E-2</c:v>
                </c:pt>
                <c:pt idx="891">
                  <c:v>3.9221655452127663E-2</c:v>
                </c:pt>
                <c:pt idx="892">
                  <c:v>-9.6327497400654927E-3</c:v>
                </c:pt>
                <c:pt idx="893">
                  <c:v>-4.2784498938704656E-3</c:v>
                </c:pt>
                <c:pt idx="894">
                  <c:v>-1.6056545356874303E-2</c:v>
                </c:pt>
                <c:pt idx="895">
                  <c:v>5.3144469424014412E-3</c:v>
                </c:pt>
                <c:pt idx="896">
                  <c:v>-5.2966159593336466E-3</c:v>
                </c:pt>
                <c:pt idx="897">
                  <c:v>-6.7899294339841057E-3</c:v>
                </c:pt>
                <c:pt idx="898">
                  <c:v>1.3814985481835936E-2</c:v>
                </c:pt>
                <c:pt idx="899">
                  <c:v>3.4217587519711997E-3</c:v>
                </c:pt>
                <c:pt idx="900">
                  <c:v>5.519462284034795E-3</c:v>
                </c:pt>
                <c:pt idx="901">
                  <c:v>8.982717583366313E-3</c:v>
                </c:pt>
                <c:pt idx="902">
                  <c:v>2.0809357079813413E-2</c:v>
                </c:pt>
                <c:pt idx="903">
                  <c:v>-1.4239441535747201E-3</c:v>
                </c:pt>
                <c:pt idx="904">
                  <c:v>7.2982048039814786E-4</c:v>
                </c:pt>
                <c:pt idx="905">
                  <c:v>8.0367292250207931E-3</c:v>
                </c:pt>
                <c:pt idx="906">
                  <c:v>1.5716770562485705E-2</c:v>
                </c:pt>
                <c:pt idx="907">
                  <c:v>6.8916078778536709E-3</c:v>
                </c:pt>
                <c:pt idx="908">
                  <c:v>-7.3921139188054315E-3</c:v>
                </c:pt>
                <c:pt idx="909">
                  <c:v>-9.3389461603084374E-3</c:v>
                </c:pt>
                <c:pt idx="910">
                  <c:v>-2.1642259498626689E-2</c:v>
                </c:pt>
                <c:pt idx="911">
                  <c:v>-1.5393177463189503E-2</c:v>
                </c:pt>
                <c:pt idx="912">
                  <c:v>2.3864495574601033E-2</c:v>
                </c:pt>
                <c:pt idx="913">
                  <c:v>-1.242393077898502E-2</c:v>
                </c:pt>
                <c:pt idx="914">
                  <c:v>6.184425827470006E-3</c:v>
                </c:pt>
                <c:pt idx="915">
                  <c:v>-1.8100910935461709E-2</c:v>
                </c:pt>
                <c:pt idx="916">
                  <c:v>1.373666047341162E-2</c:v>
                </c:pt>
                <c:pt idx="917">
                  <c:v>2.7431229326460343E-2</c:v>
                </c:pt>
                <c:pt idx="918">
                  <c:v>7.6796955749608552E-3</c:v>
                </c:pt>
                <c:pt idx="919">
                  <c:v>-4.1161225515425007E-3</c:v>
                </c:pt>
                <c:pt idx="920">
                  <c:v>3.5995196638415917E-4</c:v>
                </c:pt>
                <c:pt idx="921">
                  <c:v>3.0364434013055311E-3</c:v>
                </c:pt>
                <c:pt idx="922">
                  <c:v>2.0567895399126117E-2</c:v>
                </c:pt>
                <c:pt idx="923">
                  <c:v>-1.834517548105551E-2</c:v>
                </c:pt>
                <c:pt idx="924">
                  <c:v>-6.7635300175593379E-3</c:v>
                </c:pt>
                <c:pt idx="925">
                  <c:v>7.4098789692752876E-3</c:v>
                </c:pt>
                <c:pt idx="926">
                  <c:v>7.0138496806108324E-3</c:v>
                </c:pt>
                <c:pt idx="927">
                  <c:v>6.5771019122955413E-3</c:v>
                </c:pt>
                <c:pt idx="928">
                  <c:v>-2.3106016102255743E-3</c:v>
                </c:pt>
                <c:pt idx="929">
                  <c:v>-8.2884136784618714E-3</c:v>
                </c:pt>
                <c:pt idx="930">
                  <c:v>1.7225852107343989E-3</c:v>
                </c:pt>
                <c:pt idx="931">
                  <c:v>-1.1202002794601432E-2</c:v>
                </c:pt>
                <c:pt idx="932">
                  <c:v>-1.7601538318876542E-3</c:v>
                </c:pt>
                <c:pt idx="933">
                  <c:v>-4.7279369730984597E-3</c:v>
                </c:pt>
                <c:pt idx="934">
                  <c:v>4.4090344122436681E-4</c:v>
                </c:pt>
                <c:pt idx="935">
                  <c:v>-2.234676421002967E-3</c:v>
                </c:pt>
                <c:pt idx="936">
                  <c:v>4.0783767490051158E-2</c:v>
                </c:pt>
                <c:pt idx="937">
                  <c:v>9.2348393133309826E-3</c:v>
                </c:pt>
                <c:pt idx="938">
                  <c:v>4.9492312663904038E-3</c:v>
                </c:pt>
                <c:pt idx="939">
                  <c:v>1.376070105831882E-2</c:v>
                </c:pt>
                <c:pt idx="940">
                  <c:v>6.3991129827676609E-4</c:v>
                </c:pt>
                <c:pt idx="941">
                  <c:v>7.0117046714051924E-3</c:v>
                </c:pt>
                <c:pt idx="942">
                  <c:v>-9.9865418664082453E-3</c:v>
                </c:pt>
                <c:pt idx="943">
                  <c:v>1.793639797068983E-2</c:v>
                </c:pt>
                <c:pt idx="944">
                  <c:v>4.7799567112902794E-4</c:v>
                </c:pt>
                <c:pt idx="945">
                  <c:v>1.2120981337809209E-2</c:v>
                </c:pt>
                <c:pt idx="946">
                  <c:v>-2.5986166885432874E-2</c:v>
                </c:pt>
                <c:pt idx="947">
                  <c:v>-1.412086064170358E-2</c:v>
                </c:pt>
                <c:pt idx="948">
                  <c:v>4.3236684560153622E-2</c:v>
                </c:pt>
                <c:pt idx="949">
                  <c:v>2.0004192457295171E-2</c:v>
                </c:pt>
                <c:pt idx="950">
                  <c:v>-7.5453368939083386E-4</c:v>
                </c:pt>
                <c:pt idx="951">
                  <c:v>1.87171844982311E-2</c:v>
                </c:pt>
                <c:pt idx="952">
                  <c:v>-3.730719736257011E-3</c:v>
                </c:pt>
                <c:pt idx="953">
                  <c:v>2.8333428871249642E-3</c:v>
                </c:pt>
                <c:pt idx="954">
                  <c:v>1.4613448374787912E-2</c:v>
                </c:pt>
                <c:pt idx="955">
                  <c:v>9.1224494969360092E-3</c:v>
                </c:pt>
                <c:pt idx="956">
                  <c:v>1.3254797906969391E-2</c:v>
                </c:pt>
                <c:pt idx="957">
                  <c:v>-1.7095695705388596E-2</c:v>
                </c:pt>
                <c:pt idx="958">
                  <c:v>-5.6129092002843196E-3</c:v>
                </c:pt>
                <c:pt idx="959">
                  <c:v>2.4917023485668296E-3</c:v>
                </c:pt>
                <c:pt idx="960">
                  <c:v>2.3157282808119191E-2</c:v>
                </c:pt>
                <c:pt idx="961">
                  <c:v>-2.6908803752458396E-2</c:v>
                </c:pt>
                <c:pt idx="962">
                  <c:v>8.8767401137702182E-3</c:v>
                </c:pt>
                <c:pt idx="963">
                  <c:v>-1.3221552570627919E-2</c:v>
                </c:pt>
                <c:pt idx="964">
                  <c:v>2.4983589034368904E-3</c:v>
                </c:pt>
                <c:pt idx="965">
                  <c:v>-7.1540011873210789E-3</c:v>
                </c:pt>
                <c:pt idx="966">
                  <c:v>-1.4861266173636493E-3</c:v>
                </c:pt>
                <c:pt idx="967">
                  <c:v>-1.1422765535540245E-3</c:v>
                </c:pt>
                <c:pt idx="968">
                  <c:v>9.4728392903568864E-3</c:v>
                </c:pt>
                <c:pt idx="969">
                  <c:v>1.3424287857524269E-2</c:v>
                </c:pt>
                <c:pt idx="970">
                  <c:v>1.245273786889433E-2</c:v>
                </c:pt>
                <c:pt idx="971">
                  <c:v>-6.0197174919767466E-3</c:v>
                </c:pt>
                <c:pt idx="972">
                  <c:v>5.5148928777716388E-3</c:v>
                </c:pt>
                <c:pt idx="973">
                  <c:v>1.7633309634021894E-2</c:v>
                </c:pt>
                <c:pt idx="974">
                  <c:v>-7.251413642033154E-3</c:v>
                </c:pt>
                <c:pt idx="975">
                  <c:v>3.2949589350306885E-3</c:v>
                </c:pt>
                <c:pt idx="976">
                  <c:v>1.5187854612650029E-2</c:v>
                </c:pt>
                <c:pt idx="977">
                  <c:v>-1.9160555659837445E-3</c:v>
                </c:pt>
                <c:pt idx="978">
                  <c:v>1.5604460738234868E-2</c:v>
                </c:pt>
                <c:pt idx="979">
                  <c:v>7.0201008048283216E-3</c:v>
                </c:pt>
                <c:pt idx="980">
                  <c:v>1.8406966819277008E-2</c:v>
                </c:pt>
                <c:pt idx="981">
                  <c:v>-6.8632592011180563E-3</c:v>
                </c:pt>
                <c:pt idx="982">
                  <c:v>3.8991209364500304E-2</c:v>
                </c:pt>
                <c:pt idx="983">
                  <c:v>2.5462861515169549E-2</c:v>
                </c:pt>
                <c:pt idx="984">
                  <c:v>1.7208606379638284E-2</c:v>
                </c:pt>
                <c:pt idx="985">
                  <c:v>-7.3558912351758985E-4</c:v>
                </c:pt>
                <c:pt idx="986">
                  <c:v>-9.3661846628409432E-3</c:v>
                </c:pt>
                <c:pt idx="987">
                  <c:v>2.2442292476532472E-2</c:v>
                </c:pt>
                <c:pt idx="988">
                  <c:v>-5.1450091293063129E-3</c:v>
                </c:pt>
                <c:pt idx="989">
                  <c:v>8.3744104723941244E-3</c:v>
                </c:pt>
                <c:pt idx="990">
                  <c:v>2.1666121927855723E-2</c:v>
                </c:pt>
                <c:pt idx="991">
                  <c:v>-3.7706485709126229E-3</c:v>
                </c:pt>
                <c:pt idx="992">
                  <c:v>-1.4566328286638743E-3</c:v>
                </c:pt>
                <c:pt idx="993">
                  <c:v>-7.5475911500399902E-3</c:v>
                </c:pt>
                <c:pt idx="994">
                  <c:v>-9.2243707405479363E-3</c:v>
                </c:pt>
                <c:pt idx="995">
                  <c:v>8.0779344344001514E-3</c:v>
                </c:pt>
                <c:pt idx="996">
                  <c:v>-1.919890398129457E-2</c:v>
                </c:pt>
                <c:pt idx="997">
                  <c:v>4.1936427973181959E-3</c:v>
                </c:pt>
                <c:pt idx="998">
                  <c:v>2.5319924568669673E-3</c:v>
                </c:pt>
                <c:pt idx="999">
                  <c:v>1.3892509659008064E-2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48-4B4D-9BA6-CCCCC7E41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927503"/>
        <c:axId val="1796917935"/>
      </c:scatterChart>
      <c:valAx>
        <c:axId val="1796927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cs typeface="B Mitra" panose="00000400000000000000" pitchFamily="2" charset="-78"/>
                  </a:rPr>
                  <a:t>x</a:t>
                </a:r>
                <a:r>
                  <a:rPr lang="en-US" sz="1600" b="1" baseline="-25000">
                    <a:cs typeface="B Mitra" panose="00000400000000000000" pitchFamily="2" charset="-78"/>
                  </a:rPr>
                  <a:t>1</a:t>
                </a:r>
                <a:r>
                  <a:rPr lang="en-US" sz="1600" b="1">
                    <a:cs typeface="B Mitra" panose="00000400000000000000" pitchFamily="2" charset="-78"/>
                  </a:rPr>
                  <a:t> </a:t>
                </a:r>
                <a:r>
                  <a:rPr lang="fa-IR" sz="1600" b="1">
                    <a:cs typeface="B Mitra" panose="00000400000000000000" pitchFamily="2" charset="-78"/>
                  </a:rPr>
                  <a:t>بازدهی اهرم</a:t>
                </a:r>
                <a:endParaRPr lang="en-US" sz="1600" b="1">
                  <a:cs typeface="B Mitra" panose="00000400000000000000" pitchFamily="2" charset="-7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917935"/>
        <c:crosses val="autoZero"/>
        <c:crossBetween val="midCat"/>
      </c:valAx>
      <c:valAx>
        <c:axId val="179691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cs typeface="B Mitra" panose="00000400000000000000" pitchFamily="2" charset="-78"/>
                  </a:rPr>
                  <a:t>x</a:t>
                </a:r>
                <a:r>
                  <a:rPr lang="en-US" sz="1600" b="1" baseline="-25000">
                    <a:cs typeface="B Mitra" panose="00000400000000000000" pitchFamily="2" charset="-78"/>
                  </a:rPr>
                  <a:t>2</a:t>
                </a:r>
                <a:r>
                  <a:rPr lang="en-US" sz="1600" b="1">
                    <a:cs typeface="B Mitra" panose="00000400000000000000" pitchFamily="2" charset="-78"/>
                  </a:rPr>
                  <a:t> </a:t>
                </a:r>
                <a:r>
                  <a:rPr lang="fa-IR" sz="1600" b="1">
                    <a:cs typeface="B Mitra" panose="00000400000000000000" pitchFamily="2" charset="-78"/>
                  </a:rPr>
                  <a:t>بازدهی</a:t>
                </a:r>
                <a:r>
                  <a:rPr lang="fa-IR" sz="1600" b="1" baseline="0">
                    <a:cs typeface="B Mitra" panose="00000400000000000000" pitchFamily="2" charset="-78"/>
                  </a:rPr>
                  <a:t> وبملت</a:t>
                </a:r>
                <a:endParaRPr lang="en-US" sz="1600" b="1">
                  <a:cs typeface="B Mitra" panose="00000400000000000000" pitchFamily="2" charset="-7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927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14</xdr:row>
      <xdr:rowOff>180975</xdr:rowOff>
    </xdr:from>
    <xdr:to>
      <xdr:col>14</xdr:col>
      <xdr:colOff>495300</xdr:colOff>
      <xdr:row>27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533399</xdr:colOff>
      <xdr:row>0</xdr:row>
      <xdr:rowOff>190500</xdr:rowOff>
    </xdr:from>
    <xdr:to>
      <xdr:col>14</xdr:col>
      <xdr:colOff>533399</xdr:colOff>
      <xdr:row>13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247650</xdr:colOff>
      <xdr:row>4</xdr:row>
      <xdr:rowOff>85725</xdr:rowOff>
    </xdr:from>
    <xdr:to>
      <xdr:col>21</xdr:col>
      <xdr:colOff>228600</xdr:colOff>
      <xdr:row>16</xdr:row>
      <xdr:rowOff>200025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</xdr:row>
      <xdr:rowOff>66674</xdr:rowOff>
    </xdr:from>
    <xdr:to>
      <xdr:col>14</xdr:col>
      <xdr:colOff>219075</xdr:colOff>
      <xdr:row>14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523875</xdr:colOff>
      <xdr:row>1</xdr:row>
      <xdr:rowOff>76199</xdr:rowOff>
    </xdr:from>
    <xdr:to>
      <xdr:col>15</xdr:col>
      <xdr:colOff>542925</xdr:colOff>
      <xdr:row>15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1038225</xdr:colOff>
      <xdr:row>1</xdr:row>
      <xdr:rowOff>57149</xdr:rowOff>
    </xdr:from>
    <xdr:to>
      <xdr:col>15</xdr:col>
      <xdr:colOff>238125</xdr:colOff>
      <xdr:row>15</xdr:row>
      <xdr:rowOff>142874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504826</xdr:colOff>
      <xdr:row>2</xdr:row>
      <xdr:rowOff>47624</xdr:rowOff>
    </xdr:from>
    <xdr:to>
      <xdr:col>14</xdr:col>
      <xdr:colOff>9526</xdr:colOff>
      <xdr:row>16</xdr:row>
      <xdr:rowOff>95249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1</xdr:row>
      <xdr:rowOff>161925</xdr:rowOff>
    </xdr:from>
    <xdr:to>
      <xdr:col>18</xdr:col>
      <xdr:colOff>333375</xdr:colOff>
      <xdr:row>17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838200</xdr:colOff>
      <xdr:row>2</xdr:row>
      <xdr:rowOff>114299</xdr:rowOff>
    </xdr:from>
    <xdr:to>
      <xdr:col>16</xdr:col>
      <xdr:colOff>400050</xdr:colOff>
      <xdr:row>17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2</xdr:row>
      <xdr:rowOff>104775</xdr:rowOff>
    </xdr:from>
    <xdr:to>
      <xdr:col>12</xdr:col>
      <xdr:colOff>561975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169333</xdr:colOff>
      <xdr:row>12</xdr:row>
      <xdr:rowOff>116417</xdr:rowOff>
    </xdr:from>
    <xdr:to>
      <xdr:col>44</xdr:col>
      <xdr:colOff>518584</xdr:colOff>
      <xdr:row>30</xdr:row>
      <xdr:rowOff>169335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201083</xdr:colOff>
      <xdr:row>0</xdr:row>
      <xdr:rowOff>127000</xdr:rowOff>
    </xdr:from>
    <xdr:to>
      <xdr:col>46</xdr:col>
      <xdr:colOff>550334</xdr:colOff>
      <xdr:row>18</xdr:row>
      <xdr:rowOff>63501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187" totalsRowShown="0">
  <autoFilter ref="A1:C1187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تاریخ" dataDxfId="110"/>
    <tableColumn id="2" xr3:uid="{00000000-0010-0000-0000-000002000000}" name="شاخص قیمت" dataDxfId="109"/>
    <tableColumn id="3" xr3:uid="{00000000-0010-0000-0000-000003000000}" name="بازدهی" dataDxfId="108" dataCellStyle="Percent">
      <calculatedColumnFormula>LN(B2/B1)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C1187" totalsRowShown="0">
  <autoFilter ref="A1:C118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100-000001000000}" name="تاریخ" dataDxfId="107"/>
    <tableColumn id="2" xr3:uid="{00000000-0010-0000-0100-000002000000}" name="شاخص قیمت" dataDxfId="106"/>
    <tableColumn id="3" xr3:uid="{00000000-0010-0000-0100-000003000000}" name="بازدهی" dataDxfId="105" dataCellStyle="Percent">
      <calculatedColumnFormula>LN(B2/B1)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E1187" totalsRowShown="0" headerRowDxfId="104">
  <autoFilter ref="A1:E1187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200-000001000000}" name="تاریخ" dataDxfId="103"/>
    <tableColumn id="2" xr3:uid="{00000000-0010-0000-0200-000002000000}" name="شاخص قیمت" dataDxfId="102"/>
    <tableColumn id="3" xr3:uid="{00000000-0010-0000-0200-000003000000}" name="بازدهی" dataDxfId="101" dataCellStyle="Percent">
      <calculatedColumnFormula>LN(B2/B1)</calculatedColumnFormula>
    </tableColumn>
    <tableColumn id="4" xr3:uid="{00000000-0010-0000-0200-000004000000}" name="Lag" dataDxfId="100"/>
    <tableColumn id="5" xr3:uid="{00000000-0010-0000-0200-000005000000}" name="خودهمبستگی بازدهی" dataDxfId="9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F1187" totalsRowShown="0" headerRowDxfId="98">
  <autoFilter ref="A1:F1187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300-000001000000}" name="تاریخ" dataDxfId="97"/>
    <tableColumn id="2" xr3:uid="{00000000-0010-0000-0300-000002000000}" name="شاخص قیمت" dataDxfId="96"/>
    <tableColumn id="3" xr3:uid="{00000000-0010-0000-0300-000003000000}" name="بازدهی" dataDxfId="95" dataCellStyle="Percent">
      <calculatedColumnFormula>LN(B2/B1)</calculatedColumnFormula>
    </tableColumn>
    <tableColumn id="4" xr3:uid="{00000000-0010-0000-0300-000004000000}" name="مجذور بازدهی" dataDxfId="94">
      <calculatedColumnFormula>C2^2</calculatedColumnFormula>
    </tableColumn>
    <tableColumn id="5" xr3:uid="{00000000-0010-0000-0300-000005000000}" name="Lag" dataDxfId="93"/>
    <tableColumn id="6" xr3:uid="{00000000-0010-0000-0300-000006000000}" name="خودهمبستگی مجذور بازدهی" dataDxfId="9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F1187" totalsRowShown="0" headerRowDxfId="91" dataDxfId="90" dataCellStyle="Percent">
  <autoFilter ref="A1:F1187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400-000001000000}" name="تاریخ" dataDxfId="89"/>
    <tableColumn id="2" xr3:uid="{00000000-0010-0000-0400-000002000000}" name="شاخص قیمت" dataDxfId="88"/>
    <tableColumn id="3" xr3:uid="{00000000-0010-0000-0400-000003000000}" name="بازدهی 1" dataDxfId="87" dataCellStyle="Percent">
      <calculatedColumnFormula>LN(B2/B1)</calculatedColumnFormula>
    </tableColumn>
    <tableColumn id="4" xr3:uid="{00000000-0010-0000-0400-000004000000}" name="بازدهی 5" dataDxfId="86" dataCellStyle="Percent"/>
    <tableColumn id="5" xr3:uid="{00000000-0010-0000-0400-000005000000}" name="بازدهی 10" dataDxfId="85" dataCellStyle="Percent"/>
    <tableColumn id="6" xr3:uid="{00000000-0010-0000-0400-000006000000}" name="بازدهی 15" dataDxfId="84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G1187" totalsRowShown="0" headerRowDxfId="83" dataDxfId="82">
  <autoFilter ref="A1:G1187" xr:uid="{00000000-0009-0000-0100-000006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500-000001000000}" name="تاریخ" dataDxfId="81"/>
    <tableColumn id="2" xr3:uid="{00000000-0010-0000-0500-000002000000}" name="شاخص قیمت" dataDxfId="80"/>
    <tableColumn id="3" xr3:uid="{00000000-0010-0000-0500-000003000000}" name="بازدهی" dataDxfId="79" dataCellStyle="Percent">
      <calculatedColumnFormula>LN(B2/B1)</calculatedColumnFormula>
    </tableColumn>
    <tableColumn id="4" xr3:uid="{00000000-0010-0000-0500-000004000000}" name="مجذور بازدهی" dataDxfId="78">
      <calculatedColumnFormula>C2^2</calculatedColumnFormula>
    </tableColumn>
    <tableColumn id="5" xr3:uid="{00000000-0010-0000-0500-000005000000}" name="میانگین متحرک 25" dataDxfId="77"/>
    <tableColumn id="6" xr3:uid="{00000000-0010-0000-0500-000006000000}" name="میانگین متحرک 50" dataDxfId="76"/>
    <tableColumn id="7" xr3:uid="{00000000-0010-0000-0500-000007000000}" name="میانگین متحرک 100" dataDxfId="75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1:L1187" totalsRowShown="0" headerRowDxfId="74" dataDxfId="73">
  <autoFilter ref="A1:L1187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00000000-0010-0000-0600-000001000000}" name="تاریخ" dataDxfId="72"/>
    <tableColumn id="2" xr3:uid="{00000000-0010-0000-0600-000002000000}" name="شاخص قیمت" dataDxfId="71"/>
    <tableColumn id="3" xr3:uid="{00000000-0010-0000-0600-000003000000}" name="بازدهی" dataDxfId="70" dataCellStyle="Percent">
      <calculatedColumnFormula>LN(B2/B1)</calculatedColumnFormula>
    </tableColumn>
    <tableColumn id="4" xr3:uid="{00000000-0010-0000-0600-000004000000}" name="مجذور بازدهی" dataDxfId="69">
      <calculatedColumnFormula>C2^2</calculatedColumnFormula>
    </tableColumn>
    <tableColumn id="5" xr3:uid="{00000000-0010-0000-0600-000005000000}" name="ارزش دارایی" dataDxfId="68" dataCellStyle="Comma">
      <calculatedColumnFormula>E1*(1+C1)</calculatedColumnFormula>
    </tableColumn>
    <tableColumn id="6" xr3:uid="{00000000-0010-0000-0600-000006000000}" name="میانگین متحرک 25" dataDxfId="67"/>
    <tableColumn id="7" xr3:uid="{00000000-0010-0000-0600-000007000000}" name="VaR 25" dataDxfId="66">
      <calculatedColumnFormula>_xlfn.NORM.S.INV(0.99)*F2*E1</calculatedColumnFormula>
    </tableColumn>
    <tableColumn id="8" xr3:uid="{00000000-0010-0000-0600-000008000000}" name="میانگین متحرک 50" dataDxfId="65"/>
    <tableColumn id="9" xr3:uid="{00000000-0010-0000-0600-000009000000}" name="VaR 50" dataDxfId="64">
      <calculatedColumnFormula>_xlfn.NORM.S.INV(0.99)*H2*E1</calculatedColumnFormula>
    </tableColumn>
    <tableColumn id="10" xr3:uid="{00000000-0010-0000-0600-00000A000000}" name="میانگین متحرک 100" dataDxfId="63"/>
    <tableColumn id="11" xr3:uid="{00000000-0010-0000-0600-00000B000000}" name="VaR 100" dataDxfId="62">
      <calculatedColumnFormula>_xlfn.NORM.S.INV(0.99)*J2*E1</calculatedColumnFormula>
    </tableColumn>
    <tableColumn id="12" xr3:uid="{00000000-0010-0000-0600-00000C000000}" name="VaR Simple" dataDxfId="61">
      <calculatedColumnFormula>_xlfn.NORM.S.INV(0.99)*_xlfn.STDEV.S($C$3:$C$101)*E1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1:I127" totalsRowShown="0" headerRowDxfId="60" dataDxfId="59">
  <autoFilter ref="A1:I127" xr:uid="{00000000-0009-0000-0100-00000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700-000001000000}" name="تاریخ" dataDxfId="58"/>
    <tableColumn id="2" xr3:uid="{00000000-0010-0000-0700-000002000000}" name="شاخص قیمت" dataDxfId="57"/>
    <tableColumn id="3" xr3:uid="{00000000-0010-0000-0700-000003000000}" name="بازدهی" dataDxfId="56" dataCellStyle="Percent">
      <calculatedColumnFormula>LN(B2/B1)</calculatedColumnFormula>
    </tableColumn>
    <tableColumn id="4" xr3:uid="{00000000-0010-0000-0700-000004000000}" name="مجذور بازدهی" dataDxfId="55">
      <calculatedColumnFormula>C2^2</calculatedColumnFormula>
    </tableColumn>
    <tableColumn id="5" xr3:uid="{00000000-0010-0000-0700-000005000000}" name="میانگین متحرک 25" dataDxfId="54"/>
    <tableColumn id="6" xr3:uid="{00000000-0010-0000-0700-000006000000}" name="ـ" dataDxfId="53"/>
    <tableColumn id="7" xr3:uid="{00000000-0010-0000-0700-000007000000}" name="λ" dataDxfId="52"/>
    <tableColumn id="8" xr3:uid="{00000000-0010-0000-0700-000008000000}" name="میانگین متحرک نمایی" dataDxfId="51">
      <calculatedColumnFormula>($G$2*H1)+((1-$G$2)*D1)</calculatedColumnFormula>
    </tableColumn>
    <tableColumn id="9" xr3:uid="{00000000-0010-0000-0700-000009000000}" name="STD" dataDxfId="50">
      <calculatedColumnFormula>SQRT(H2)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1:L1187" totalsRowShown="0" headerRowDxfId="49" dataDxfId="48">
  <autoFilter ref="A1:L1187" xr:uid="{00000000-0009-0000-0100-000009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00000000-0010-0000-0800-000001000000}" name="تاریخ" dataDxfId="47"/>
    <tableColumn id="2" xr3:uid="{00000000-0010-0000-0800-000002000000}" name="شاخص قیمت" dataDxfId="46"/>
    <tableColumn id="3" xr3:uid="{00000000-0010-0000-0800-000003000000}" name="بازدهی" dataDxfId="45" dataCellStyle="Percent">
      <calculatedColumnFormula>LN(B2/B1)</calculatedColumnFormula>
    </tableColumn>
    <tableColumn id="4" xr3:uid="{00000000-0010-0000-0800-000004000000}" name="مجذور بازدهی" dataDxfId="44">
      <calculatedColumnFormula>C2^2</calculatedColumnFormula>
    </tableColumn>
    <tableColumn id="5" xr3:uid="{00000000-0010-0000-0800-000005000000}" name="میانگین متحرک 25" dataDxfId="43"/>
    <tableColumn id="6" xr3:uid="{00000000-0010-0000-0800-000006000000}" name="ـ" dataDxfId="42"/>
    <tableColumn id="7" xr3:uid="{00000000-0010-0000-0800-000007000000}" name="λ" dataDxfId="41"/>
    <tableColumn id="8" xr3:uid="{00000000-0010-0000-0800-000008000000}" name="میانگین متحرک نمایی" dataDxfId="40">
      <calculatedColumnFormula>($G$2*H1)+((1-$G$2)*D1)</calculatedColumnFormula>
    </tableColumn>
    <tableColumn id="9" xr3:uid="{00000000-0010-0000-0800-000009000000}" name="STD" dataDxfId="39">
      <calculatedColumnFormula>SQRT(H2)</calculatedColumnFormula>
    </tableColumn>
    <tableColumn id="10" xr3:uid="{00000000-0010-0000-0800-00000A000000}" name="ارزش بازار" dataDxfId="38">
      <calculatedColumnFormula>J1*(1+C1)</calculatedColumnFormula>
    </tableColumn>
    <tableColumn id="11" xr3:uid="{00000000-0010-0000-0800-00000B000000}" name="VaR 25" dataDxfId="37">
      <calculatedColumnFormula>_xlfn.NORM.S.INV(0.99)*E2*J1</calculatedColumnFormula>
    </tableColumn>
    <tableColumn id="12" xr3:uid="{00000000-0010-0000-0800-00000C000000}" name="VaR Ex" dataDxfId="36">
      <calculatedColumnFormula>_xlfn.NORM.S.INV(0.99)*H2*J1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1:E1187" totalsRowShown="0" headerRowDxfId="35">
  <autoFilter ref="A1:E1187" xr:uid="{00000000-0009-0000-0100-00000A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900-000001000000}" name="تاریخ" dataDxfId="34"/>
    <tableColumn id="2" xr3:uid="{00000000-0010-0000-0900-000002000000}" name="شاخص قیمت" dataDxfId="33"/>
    <tableColumn id="3" xr3:uid="{00000000-0010-0000-0900-000003000000}" name="بازدهی" dataDxfId="32" dataCellStyle="Percent">
      <calculatedColumnFormula>LN(B2/B1)</calculatedColumnFormula>
    </tableColumn>
    <tableColumn id="4" xr3:uid="{00000000-0010-0000-0900-000004000000}" name="واریانس شرطی" dataDxfId="31" dataCellStyle="Comma">
      <calculatedColumnFormula>$L$5+($L$3*(C1^2))+($L$4*D1)</calculatedColumnFormula>
    </tableColumn>
    <tableColumn id="5" xr3:uid="{00000000-0010-0000-0900-000005000000}" name="درستنمایی" dataDxfId="30">
      <calculatedColumnFormula>(-0.5*LN(2*PI())) - (0.5*LN(D2)) - (0.5*((C2^2)/D2))</calculatedColumnFormula>
    </tableColumn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le12" displayName="Table12" ref="A1:I252" totalsRowShown="0" headerRowDxfId="29" dataDxfId="28" dataCellStyle="Percent">
  <autoFilter ref="A1:I252" xr:uid="{00000000-0009-0000-0100-00000C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A00-000001000000}" name="تاریخ" dataDxfId="27"/>
    <tableColumn id="2" xr3:uid="{00000000-0010-0000-0A00-000002000000}" name="شاخص قیمت بانک" dataDxfId="26"/>
    <tableColumn id="3" xr3:uid="{00000000-0010-0000-0A00-000003000000}" name="شاخص قیمت محصولات شیمیایی" dataDxfId="25"/>
    <tableColumn id="4" xr3:uid="{00000000-0010-0000-0A00-000004000000}" name="ـ" dataDxfId="24"/>
    <tableColumn id="5" xr3:uid="{00000000-0010-0000-0A00-000005000000}" name="بازدهی بانک" dataDxfId="23" dataCellStyle="Percent">
      <calculatedColumnFormula>LN(B2/B1)</calculatedColumnFormula>
    </tableColumn>
    <tableColumn id="6" xr3:uid="{00000000-0010-0000-0A00-000006000000}" name="بازدهی محصولات شیمیایی" dataDxfId="22" dataCellStyle="Percent">
      <calculatedColumnFormula>LN(C2/C1)</calculatedColumnFormula>
    </tableColumn>
    <tableColumn id="7" xr3:uid="{00000000-0010-0000-0A00-000007000000}" name="میانگین" dataDxfId="21" dataCellStyle="Percent">
      <calculatedColumnFormula>($P$2*E2)+((1-$P$2)*F2)</calculatedColumnFormula>
    </tableColumn>
    <tableColumn id="8" xr3:uid="{00000000-0010-0000-0A00-000008000000}" name="ارزش پرتفوی" dataDxfId="20">
      <calculatedColumnFormula>$O$2*EXP(G2)</calculatedColumnFormula>
    </tableColumn>
    <tableColumn id="9" xr3:uid="{00000000-0010-0000-0A00-000009000000}" name="تغییر در ارزش" dataDxfId="19">
      <calculatedColumnFormula>H2-$O$2</calculatedColumnFormula>
    </tableColumn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B000000}" name="Table1218" displayName="Table1218" ref="A1:N253" totalsRowShown="0" headerRowDxfId="18" dataDxfId="17">
  <autoFilter ref="A1:N253" xr:uid="{00000000-0009-0000-0100-00001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B00-000001000000}" name="تاریخ" dataDxfId="16"/>
    <tableColumn id="2" xr3:uid="{00000000-0010-0000-0B00-000002000000}" name="شاخص قیمت" dataDxfId="15"/>
    <tableColumn id="3" xr3:uid="{00000000-0010-0000-0B00-000003000000}" name="بازدهی" dataDxfId="14" dataCellStyle="Percent"/>
    <tableColumn id="4" xr3:uid="{00000000-0010-0000-0B00-000004000000}" name="مجذور بازدهی" dataDxfId="13"/>
    <tableColumn id="5" xr3:uid="{00000000-0010-0000-0B00-000005000000}" name="ارزش دارایی" dataDxfId="12" dataCellStyle="Comma"/>
    <tableColumn id="6" xr3:uid="{00000000-0010-0000-0B00-000006000000}" name="سود یا زیان" dataDxfId="11" dataCellStyle="Comma"/>
    <tableColumn id="7" xr3:uid="{00000000-0010-0000-0B00-000007000000}" name="VaR Simple" dataDxfId="10"/>
    <tableColumn id="8" xr3:uid="{00000000-0010-0000-0B00-000008000000}" name="VaR-SMA25" dataDxfId="9"/>
    <tableColumn id="9" xr3:uid="{00000000-0010-0000-0B00-000009000000}" name="VaR-SMA50" dataDxfId="8"/>
    <tableColumn id="10" xr3:uid="{00000000-0010-0000-0B00-00000A000000}" name="VaR-SMA100" dataDxfId="7"/>
    <tableColumn id="11" xr3:uid="{00000000-0010-0000-0B00-00000B000000}" name="روش ساده" dataDxfId="6"/>
    <tableColumn id="12" xr3:uid="{00000000-0010-0000-0B00-00000C000000}" name="میانگین متحرک 25" dataDxfId="5"/>
    <tableColumn id="13" xr3:uid="{00000000-0010-0000-0B00-00000D000000}" name="میانگین متحرک 50" dataDxfId="4"/>
    <tableColumn id="14" xr3:uid="{00000000-0010-0000-0B00-00000E000000}" name="میانگین متحرک 100" dataDxfId="3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C000000}" name="Table1620" displayName="Table1620" ref="A1:I5" totalsRowShown="0" headerRowDxfId="2" tableBorderDxfId="1">
  <autoFilter ref="A1:I5" xr:uid="{00000000-0009-0000-0100-00001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C00-000001000000}" name="ـ" dataDxfId="0"/>
    <tableColumn id="2" xr3:uid="{00000000-0010-0000-0C00-000002000000}" name="α"/>
    <tableColumn id="3" xr3:uid="{00000000-0010-0000-0C00-000003000000}" name="π">
      <calculatedColumnFormula>D2/E2</calculatedColumnFormula>
    </tableColumn>
    <tableColumn id="4" xr3:uid="{00000000-0010-0000-0C00-000004000000}" name="x"/>
    <tableColumn id="5" xr3:uid="{00000000-0010-0000-0C00-000005000000}" name="N"/>
    <tableColumn id="6" xr3:uid="{00000000-0010-0000-0C00-000006000000}" name="LR">
      <calculatedColumnFormula>-2*LN(((B2^D2)*((1-B2)^(E2-D2)))/((C2^D2)*((1-C2)^(E2-D2))))</calculatedColumnFormula>
    </tableColumn>
    <tableColumn id="7" xr3:uid="{00000000-0010-0000-0C00-000007000000}" name="سطح خطا"/>
    <tableColumn id="8" xr3:uid="{00000000-0010-0000-0C00-000008000000}" name="آماره">
      <calculatedColumnFormula>CHIINV(G2,1)</calculatedColumnFormula>
    </tableColumn>
    <tableColumn id="9" xr3:uid="{00000000-0010-0000-0C00-000009000000}" name="نتیجه آزمون">
      <calculatedColumnFormula>IF(F2&gt;H2,"رد","قبول")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"/>
  <sheetViews>
    <sheetView showGridLines="0" showRowColHeaders="0" rightToLeft="1" tabSelected="1" zoomScale="86" workbookViewId="0">
      <selection activeCell="E5" sqref="E5"/>
    </sheetView>
  </sheetViews>
  <sheetFormatPr defaultRowHeight="17.25" x14ac:dyDescent="0.4"/>
  <cols>
    <col min="1" max="1" width="2.5703125" style="62" customWidth="1"/>
    <col min="2" max="2" width="24.5703125" style="62" customWidth="1"/>
    <col min="3" max="3" width="19.85546875" style="62" customWidth="1"/>
    <col min="4" max="4" width="19.85546875" style="62" bestFit="1" customWidth="1"/>
    <col min="5" max="16384" width="9.140625" style="62"/>
  </cols>
  <sheetData>
    <row r="1" spans="2:4" ht="38.25" x14ac:dyDescent="0.9">
      <c r="B1" s="66" t="s">
        <v>68</v>
      </c>
      <c r="C1" s="63"/>
      <c r="D1" s="63"/>
    </row>
    <row r="2" spans="2:4" ht="36" x14ac:dyDescent="0.85">
      <c r="B2" s="67" t="s">
        <v>69</v>
      </c>
      <c r="C2" s="63"/>
      <c r="D2" s="63"/>
    </row>
    <row r="3" spans="2:4" ht="8.25" customHeight="1" x14ac:dyDescent="0.75">
      <c r="B3" s="63"/>
      <c r="C3" s="63"/>
      <c r="D3" s="63"/>
    </row>
    <row r="4" spans="2:4" ht="33.75" x14ac:dyDescent="0.8">
      <c r="B4" s="65" t="s">
        <v>129</v>
      </c>
      <c r="C4" s="65" t="s">
        <v>67</v>
      </c>
      <c r="D4" s="65"/>
    </row>
    <row r="5" spans="2:4" ht="33.75" x14ac:dyDescent="0.8">
      <c r="B5" s="65"/>
      <c r="C5" s="63"/>
      <c r="D5" s="63"/>
    </row>
    <row r="7" spans="2:4" ht="31.5" x14ac:dyDescent="0.75">
      <c r="B7" s="63" t="s">
        <v>70</v>
      </c>
    </row>
    <row r="9" spans="2:4" ht="27.75" x14ac:dyDescent="0.65">
      <c r="B9" s="64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45"/>
  <sheetViews>
    <sheetView rightToLeft="1" topLeftCell="A11" workbookViewId="0"/>
  </sheetViews>
  <sheetFormatPr defaultRowHeight="17.25" x14ac:dyDescent="0.25"/>
  <cols>
    <col min="1" max="1" width="7.85546875" style="2" bestFit="1" customWidth="1"/>
    <col min="2" max="2" width="13.140625" style="2" customWidth="1"/>
    <col min="3" max="3" width="8" style="2" customWidth="1"/>
    <col min="4" max="16384" width="9.140625" style="2"/>
  </cols>
  <sheetData>
    <row r="1" spans="1:3" s="29" customFormat="1" ht="18" x14ac:dyDescent="0.25">
      <c r="A1" s="28" t="s">
        <v>0</v>
      </c>
      <c r="B1" s="28" t="s">
        <v>48</v>
      </c>
      <c r="C1" s="29" t="s">
        <v>1</v>
      </c>
    </row>
    <row r="2" spans="1:3" x14ac:dyDescent="0.25">
      <c r="A2" s="1">
        <v>13990631</v>
      </c>
      <c r="B2" s="3">
        <v>8809</v>
      </c>
      <c r="C2" s="4"/>
    </row>
    <row r="3" spans="1:3" x14ac:dyDescent="0.25">
      <c r="A3" s="1">
        <v>13990701</v>
      </c>
      <c r="B3" s="3">
        <v>8640.1</v>
      </c>
      <c r="C3" s="4">
        <f t="shared" ref="C3:C66" si="0">LN(B3/B2)</f>
        <v>-1.9359769304599359E-2</v>
      </c>
    </row>
    <row r="4" spans="1:3" x14ac:dyDescent="0.25">
      <c r="A4" s="1">
        <v>13990702</v>
      </c>
      <c r="B4" s="3">
        <v>8759.6</v>
      </c>
      <c r="C4" s="4">
        <f t="shared" si="0"/>
        <v>1.3736084982238769E-2</v>
      </c>
    </row>
    <row r="5" spans="1:3" x14ac:dyDescent="0.25">
      <c r="A5" s="1">
        <v>13990705</v>
      </c>
      <c r="B5" s="3">
        <v>8735.7999999999993</v>
      </c>
      <c r="C5" s="4">
        <f t="shared" si="0"/>
        <v>-2.7207168377091115E-3</v>
      </c>
    </row>
    <row r="6" spans="1:3" x14ac:dyDescent="0.25">
      <c r="A6" s="1">
        <v>13990706</v>
      </c>
      <c r="B6" s="3">
        <v>8526.7000000000007</v>
      </c>
      <c r="C6" s="4">
        <f t="shared" si="0"/>
        <v>-2.4227108188499429E-2</v>
      </c>
    </row>
    <row r="7" spans="1:3" x14ac:dyDescent="0.25">
      <c r="A7" s="1">
        <v>13990707</v>
      </c>
      <c r="B7" s="3">
        <v>8158.8</v>
      </c>
      <c r="C7" s="4">
        <f t="shared" si="0"/>
        <v>-4.4105317440812315E-2</v>
      </c>
    </row>
    <row r="8" spans="1:3" x14ac:dyDescent="0.25">
      <c r="A8" s="1">
        <v>13990708</v>
      </c>
      <c r="B8" s="3">
        <v>7935.7</v>
      </c>
      <c r="C8" s="4">
        <f t="shared" si="0"/>
        <v>-2.7725532489589838E-2</v>
      </c>
    </row>
    <row r="9" spans="1:3" x14ac:dyDescent="0.25">
      <c r="A9" s="1">
        <v>13990709</v>
      </c>
      <c r="B9" s="3">
        <v>7966.4</v>
      </c>
      <c r="C9" s="4">
        <f t="shared" si="0"/>
        <v>3.8611300570937893E-3</v>
      </c>
    </row>
    <row r="10" spans="1:3" x14ac:dyDescent="0.25">
      <c r="A10" s="1">
        <v>13990712</v>
      </c>
      <c r="B10" s="3">
        <v>8310.6</v>
      </c>
      <c r="C10" s="4">
        <f t="shared" si="0"/>
        <v>4.2299111521189772E-2</v>
      </c>
    </row>
    <row r="11" spans="1:3" x14ac:dyDescent="0.25">
      <c r="A11" s="1">
        <v>13990713</v>
      </c>
      <c r="B11" s="3">
        <v>8390.1</v>
      </c>
      <c r="C11" s="4">
        <f t="shared" si="0"/>
        <v>9.5206309322462095E-3</v>
      </c>
    </row>
    <row r="12" spans="1:3" x14ac:dyDescent="0.25">
      <c r="A12" s="1">
        <v>13990714</v>
      </c>
      <c r="B12" s="3">
        <v>8365.4</v>
      </c>
      <c r="C12" s="4">
        <f t="shared" si="0"/>
        <v>-2.9482877731916053E-3</v>
      </c>
    </row>
    <row r="13" spans="1:3" x14ac:dyDescent="0.25">
      <c r="A13" s="1">
        <v>13990715</v>
      </c>
      <c r="B13" s="3">
        <v>8718.7999999999993</v>
      </c>
      <c r="C13" s="4">
        <f t="shared" si="0"/>
        <v>4.1377462186195056E-2</v>
      </c>
    </row>
    <row r="14" spans="1:3" x14ac:dyDescent="0.25">
      <c r="A14" s="1">
        <v>13990716</v>
      </c>
      <c r="B14" s="3">
        <v>9037.1</v>
      </c>
      <c r="C14" s="4">
        <f t="shared" si="0"/>
        <v>3.5856712705496403E-2</v>
      </c>
    </row>
    <row r="15" spans="1:3" x14ac:dyDescent="0.25">
      <c r="A15" s="1">
        <v>13990719</v>
      </c>
      <c r="B15" s="3">
        <v>9242.2999999999993</v>
      </c>
      <c r="C15" s="4">
        <f t="shared" si="0"/>
        <v>2.2452445949910926E-2</v>
      </c>
    </row>
    <row r="16" spans="1:3" x14ac:dyDescent="0.25">
      <c r="A16" s="1">
        <v>13990720</v>
      </c>
      <c r="B16" s="3">
        <v>9677.5</v>
      </c>
      <c r="C16" s="4">
        <f t="shared" si="0"/>
        <v>4.6012831042038453E-2</v>
      </c>
    </row>
    <row r="17" spans="1:3" x14ac:dyDescent="0.25">
      <c r="A17" s="1">
        <v>13990721</v>
      </c>
      <c r="B17" s="3">
        <v>9450.2999999999993</v>
      </c>
      <c r="C17" s="4">
        <f t="shared" si="0"/>
        <v>-2.3757116436163347E-2</v>
      </c>
    </row>
    <row r="18" spans="1:3" x14ac:dyDescent="0.25">
      <c r="A18" s="1">
        <v>13990722</v>
      </c>
      <c r="B18" s="3">
        <v>9303.1</v>
      </c>
      <c r="C18" s="4">
        <f t="shared" si="0"/>
        <v>-1.5698809084172101E-2</v>
      </c>
    </row>
    <row r="19" spans="1:3" x14ac:dyDescent="0.25">
      <c r="A19" s="1">
        <v>13990723</v>
      </c>
      <c r="B19" s="3">
        <v>9101.2999999999993</v>
      </c>
      <c r="C19" s="4">
        <f t="shared" si="0"/>
        <v>-2.1930417486779177E-2</v>
      </c>
    </row>
    <row r="20" spans="1:3" x14ac:dyDescent="0.25">
      <c r="A20" s="1">
        <v>13990727</v>
      </c>
      <c r="B20" s="3">
        <v>8738.6</v>
      </c>
      <c r="C20" s="4">
        <f t="shared" si="0"/>
        <v>-4.0667266692146445E-2</v>
      </c>
    </row>
    <row r="21" spans="1:3" x14ac:dyDescent="0.25">
      <c r="A21" s="1">
        <v>13990728</v>
      </c>
      <c r="B21" s="3">
        <v>8376.2000000000007</v>
      </c>
      <c r="C21" s="4">
        <f t="shared" si="0"/>
        <v>-4.2355642741297286E-2</v>
      </c>
    </row>
    <row r="22" spans="1:3" x14ac:dyDescent="0.25">
      <c r="A22" s="1">
        <v>13990729</v>
      </c>
      <c r="B22" s="3">
        <v>8003.5</v>
      </c>
      <c r="C22" s="4">
        <f t="shared" si="0"/>
        <v>-4.5515405024492549E-2</v>
      </c>
    </row>
    <row r="23" spans="1:3" x14ac:dyDescent="0.25">
      <c r="A23" s="1">
        <v>13990730</v>
      </c>
      <c r="B23" s="3">
        <v>8247.7999999999993</v>
      </c>
      <c r="C23" s="4">
        <f t="shared" si="0"/>
        <v>3.0067552113429864E-2</v>
      </c>
    </row>
    <row r="24" spans="1:3" x14ac:dyDescent="0.25">
      <c r="A24" s="1">
        <v>13990803</v>
      </c>
      <c r="B24" s="3">
        <v>7949</v>
      </c>
      <c r="C24" s="4">
        <f t="shared" si="0"/>
        <v>-3.6900363527069456E-2</v>
      </c>
    </row>
    <row r="25" spans="1:3" x14ac:dyDescent="0.25">
      <c r="A25" s="1">
        <v>13990805</v>
      </c>
      <c r="B25" s="3">
        <v>7659</v>
      </c>
      <c r="C25" s="4">
        <f t="shared" si="0"/>
        <v>-3.7164707663519148E-2</v>
      </c>
    </row>
    <row r="26" spans="1:3" x14ac:dyDescent="0.25">
      <c r="A26" s="1">
        <v>13990806</v>
      </c>
      <c r="B26" s="3">
        <v>7459.5</v>
      </c>
      <c r="C26" s="4">
        <f t="shared" si="0"/>
        <v>-2.6393039086690554E-2</v>
      </c>
    </row>
    <row r="27" spans="1:3" x14ac:dyDescent="0.25">
      <c r="A27" s="1">
        <v>13990807</v>
      </c>
      <c r="B27" s="3">
        <v>7307.3</v>
      </c>
      <c r="C27" s="4">
        <f t="shared" si="0"/>
        <v>-2.0614539353336916E-2</v>
      </c>
    </row>
    <row r="28" spans="1:3" x14ac:dyDescent="0.25">
      <c r="A28" s="1">
        <v>13990810</v>
      </c>
      <c r="B28" s="3">
        <v>7538.9</v>
      </c>
      <c r="C28" s="4">
        <f t="shared" si="0"/>
        <v>3.120243429549523E-2</v>
      </c>
    </row>
    <row r="29" spans="1:3" x14ac:dyDescent="0.25">
      <c r="A29" s="1">
        <v>13990811</v>
      </c>
      <c r="B29" s="3">
        <v>7360.4</v>
      </c>
      <c r="C29" s="4">
        <f t="shared" si="0"/>
        <v>-2.3962003692841981E-2</v>
      </c>
    </row>
    <row r="30" spans="1:3" x14ac:dyDescent="0.25">
      <c r="A30" s="1">
        <v>13990812</v>
      </c>
      <c r="B30" s="3">
        <v>7300.5</v>
      </c>
      <c r="C30" s="4">
        <f t="shared" si="0"/>
        <v>-8.1714401306005133E-3</v>
      </c>
    </row>
    <row r="31" spans="1:3" x14ac:dyDescent="0.25">
      <c r="A31" s="1">
        <v>13990814</v>
      </c>
      <c r="B31" s="3">
        <v>7353.6</v>
      </c>
      <c r="C31" s="4">
        <f t="shared" si="0"/>
        <v>7.247150272763252E-3</v>
      </c>
    </row>
    <row r="32" spans="1:3" x14ac:dyDescent="0.25">
      <c r="A32" s="1">
        <v>13990817</v>
      </c>
      <c r="B32" s="3">
        <v>7191.6</v>
      </c>
      <c r="C32" s="4">
        <f t="shared" si="0"/>
        <v>-2.2276310962241936E-2</v>
      </c>
    </row>
    <row r="33" spans="1:3" x14ac:dyDescent="0.25">
      <c r="A33" s="1">
        <v>13990818</v>
      </c>
      <c r="B33" s="3">
        <v>6975.4</v>
      </c>
      <c r="C33" s="4">
        <f t="shared" si="0"/>
        <v>-3.0524004536637454E-2</v>
      </c>
    </row>
    <row r="34" spans="1:3" x14ac:dyDescent="0.25">
      <c r="A34" s="1">
        <v>13990819</v>
      </c>
      <c r="B34" s="3">
        <v>6769.1</v>
      </c>
      <c r="C34" s="4">
        <f t="shared" si="0"/>
        <v>-3.0021535085112225E-2</v>
      </c>
    </row>
    <row r="35" spans="1:3" x14ac:dyDescent="0.25">
      <c r="A35" s="1">
        <v>13990820</v>
      </c>
      <c r="B35" s="3">
        <v>6707.4</v>
      </c>
      <c r="C35" s="4">
        <f t="shared" si="0"/>
        <v>-9.1567441260551451E-3</v>
      </c>
    </row>
    <row r="36" spans="1:3" x14ac:dyDescent="0.25">
      <c r="A36" s="1">
        <v>13990821</v>
      </c>
      <c r="B36" s="3">
        <v>6729.8</v>
      </c>
      <c r="C36" s="4">
        <f t="shared" si="0"/>
        <v>3.3340310108386163E-3</v>
      </c>
    </row>
    <row r="37" spans="1:3" x14ac:dyDescent="0.25">
      <c r="A37" s="1">
        <v>13990824</v>
      </c>
      <c r="B37" s="3">
        <v>6975.6</v>
      </c>
      <c r="C37" s="4">
        <f t="shared" si="0"/>
        <v>3.5872919980131576E-2</v>
      </c>
    </row>
    <row r="38" spans="1:3" x14ac:dyDescent="0.25">
      <c r="A38" s="1">
        <v>13990825</v>
      </c>
      <c r="B38" s="3">
        <v>7146.4</v>
      </c>
      <c r="C38" s="4">
        <f t="shared" si="0"/>
        <v>2.4190387892324063E-2</v>
      </c>
    </row>
    <row r="39" spans="1:3" x14ac:dyDescent="0.25">
      <c r="A39" s="1">
        <v>13990826</v>
      </c>
      <c r="B39" s="3">
        <v>7348</v>
      </c>
      <c r="C39" s="4">
        <f t="shared" si="0"/>
        <v>2.7819433947387034E-2</v>
      </c>
    </row>
    <row r="40" spans="1:3" x14ac:dyDescent="0.25">
      <c r="A40" s="1">
        <v>13990827</v>
      </c>
      <c r="B40" s="3">
        <v>7599.1</v>
      </c>
      <c r="C40" s="4">
        <f t="shared" si="0"/>
        <v>3.360165187444808E-2</v>
      </c>
    </row>
    <row r="41" spans="1:3" x14ac:dyDescent="0.25">
      <c r="A41" s="1">
        <v>13990828</v>
      </c>
      <c r="B41" s="3">
        <v>7881.3</v>
      </c>
      <c r="C41" s="4">
        <f t="shared" si="0"/>
        <v>3.6463045654933732E-2</v>
      </c>
    </row>
    <row r="42" spans="1:3" x14ac:dyDescent="0.25">
      <c r="A42" s="1">
        <v>13990901</v>
      </c>
      <c r="B42" s="3">
        <v>8038</v>
      </c>
      <c r="C42" s="4">
        <f t="shared" si="0"/>
        <v>1.968743114474816E-2</v>
      </c>
    </row>
    <row r="43" spans="1:3" x14ac:dyDescent="0.25">
      <c r="A43" s="1">
        <v>13990902</v>
      </c>
      <c r="B43" s="3">
        <v>8028.2</v>
      </c>
      <c r="C43" s="4">
        <f t="shared" si="0"/>
        <v>-1.2199525980546102E-3</v>
      </c>
    </row>
    <row r="44" spans="1:3" x14ac:dyDescent="0.25">
      <c r="A44" s="1">
        <v>13990903</v>
      </c>
      <c r="B44" s="3">
        <v>8358.2999999999993</v>
      </c>
      <c r="C44" s="4">
        <f t="shared" si="0"/>
        <v>4.0294713707090202E-2</v>
      </c>
    </row>
    <row r="45" spans="1:3" x14ac:dyDescent="0.25">
      <c r="A45" s="1">
        <v>13990904</v>
      </c>
      <c r="B45" s="3">
        <v>8655.7999999999993</v>
      </c>
      <c r="C45" s="4">
        <f t="shared" si="0"/>
        <v>3.4974559340704155E-2</v>
      </c>
    </row>
    <row r="46" spans="1:3" x14ac:dyDescent="0.25">
      <c r="A46" s="1">
        <v>13990905</v>
      </c>
      <c r="B46" s="3">
        <v>8887</v>
      </c>
      <c r="C46" s="4">
        <f t="shared" si="0"/>
        <v>2.6359918279589108E-2</v>
      </c>
    </row>
    <row r="47" spans="1:3" x14ac:dyDescent="0.25">
      <c r="A47" s="1">
        <v>13990908</v>
      </c>
      <c r="B47" s="3">
        <v>8867.7000000000007</v>
      </c>
      <c r="C47" s="4">
        <f t="shared" si="0"/>
        <v>-2.1740730738268195E-3</v>
      </c>
    </row>
    <row r="48" spans="1:3" x14ac:dyDescent="0.25">
      <c r="A48" s="1">
        <v>13990909</v>
      </c>
      <c r="B48" s="3">
        <v>8944.4</v>
      </c>
      <c r="C48" s="4">
        <f t="shared" si="0"/>
        <v>8.6121764493422622E-3</v>
      </c>
    </row>
    <row r="49" spans="1:3" x14ac:dyDescent="0.25">
      <c r="A49" s="1">
        <v>13990910</v>
      </c>
      <c r="B49" s="3">
        <v>9252.5</v>
      </c>
      <c r="C49" s="4">
        <f t="shared" si="0"/>
        <v>3.3866147146320399E-2</v>
      </c>
    </row>
    <row r="50" spans="1:3" x14ac:dyDescent="0.25">
      <c r="A50" s="1">
        <v>13990911</v>
      </c>
      <c r="B50" s="3">
        <v>9260.7999999999993</v>
      </c>
      <c r="C50" s="4">
        <f t="shared" si="0"/>
        <v>8.9665273679889875E-4</v>
      </c>
    </row>
    <row r="51" spans="1:3" x14ac:dyDescent="0.25">
      <c r="A51" s="1">
        <v>13990912</v>
      </c>
      <c r="B51" s="3">
        <v>9157.5</v>
      </c>
      <c r="C51" s="4">
        <f t="shared" si="0"/>
        <v>-1.1217222344140571E-2</v>
      </c>
    </row>
    <row r="52" spans="1:3" x14ac:dyDescent="0.25">
      <c r="A52" s="1">
        <v>13990915</v>
      </c>
      <c r="B52" s="3">
        <v>9208.2000000000007</v>
      </c>
      <c r="C52" s="4">
        <f t="shared" si="0"/>
        <v>5.5211757561349772E-3</v>
      </c>
    </row>
    <row r="53" spans="1:3" x14ac:dyDescent="0.25">
      <c r="A53" s="1">
        <v>13990916</v>
      </c>
      <c r="B53" s="3">
        <v>9183.7999999999993</v>
      </c>
      <c r="C53" s="4">
        <f t="shared" si="0"/>
        <v>-2.6533290903634566E-3</v>
      </c>
    </row>
    <row r="54" spans="1:3" x14ac:dyDescent="0.25">
      <c r="A54" s="1">
        <v>13990917</v>
      </c>
      <c r="B54" s="3">
        <v>9294.2000000000007</v>
      </c>
      <c r="C54" s="4">
        <f t="shared" si="0"/>
        <v>1.1949487354384327E-2</v>
      </c>
    </row>
    <row r="55" spans="1:3" x14ac:dyDescent="0.25">
      <c r="A55" s="1">
        <v>13990918</v>
      </c>
      <c r="B55" s="3">
        <v>9299.6</v>
      </c>
      <c r="C55" s="4">
        <f t="shared" si="0"/>
        <v>5.8083879054507263E-4</v>
      </c>
    </row>
    <row r="56" spans="1:3" x14ac:dyDescent="0.25">
      <c r="A56" s="1">
        <v>13990919</v>
      </c>
      <c r="B56" s="3">
        <v>9173.7999999999993</v>
      </c>
      <c r="C56" s="4">
        <f t="shared" si="0"/>
        <v>-1.3619793285417812E-2</v>
      </c>
    </row>
    <row r="57" spans="1:3" x14ac:dyDescent="0.25">
      <c r="A57" s="1">
        <v>13990922</v>
      </c>
      <c r="B57" s="3">
        <v>9235.5</v>
      </c>
      <c r="C57" s="4">
        <f t="shared" si="0"/>
        <v>6.7031588411221145E-3</v>
      </c>
    </row>
    <row r="58" spans="1:3" x14ac:dyDescent="0.25">
      <c r="A58" s="1">
        <v>13990923</v>
      </c>
      <c r="B58" s="3">
        <v>9108.9</v>
      </c>
      <c r="C58" s="4">
        <f t="shared" si="0"/>
        <v>-1.3802796488299638E-2</v>
      </c>
    </row>
    <row r="59" spans="1:3" x14ac:dyDescent="0.25">
      <c r="A59" s="1">
        <v>13990924</v>
      </c>
      <c r="B59" s="3">
        <v>9183.5</v>
      </c>
      <c r="C59" s="4">
        <f t="shared" si="0"/>
        <v>8.1564380375147814E-3</v>
      </c>
    </row>
    <row r="60" spans="1:3" x14ac:dyDescent="0.25">
      <c r="A60" s="1">
        <v>13990925</v>
      </c>
      <c r="B60" s="3">
        <v>8818.1</v>
      </c>
      <c r="C60" s="4">
        <f t="shared" si="0"/>
        <v>-4.0601968274999886E-2</v>
      </c>
    </row>
    <row r="61" spans="1:3" x14ac:dyDescent="0.25">
      <c r="A61" s="1">
        <v>13990926</v>
      </c>
      <c r="B61" s="3">
        <v>8562.9</v>
      </c>
      <c r="C61" s="4">
        <f t="shared" si="0"/>
        <v>-2.936750948576887E-2</v>
      </c>
    </row>
    <row r="62" spans="1:3" x14ac:dyDescent="0.25">
      <c r="A62" s="1">
        <v>13990929</v>
      </c>
      <c r="B62" s="3">
        <v>8585.9</v>
      </c>
      <c r="C62" s="4">
        <f t="shared" si="0"/>
        <v>2.6824050418670252E-3</v>
      </c>
    </row>
    <row r="63" spans="1:3" x14ac:dyDescent="0.25">
      <c r="A63" s="1">
        <v>13990930</v>
      </c>
      <c r="B63" s="3">
        <v>8348.6</v>
      </c>
      <c r="C63" s="4">
        <f t="shared" si="0"/>
        <v>-2.8027462732737516E-2</v>
      </c>
    </row>
    <row r="64" spans="1:3" x14ac:dyDescent="0.25">
      <c r="A64" s="1">
        <v>13991001</v>
      </c>
      <c r="B64" s="3">
        <v>8319.1</v>
      </c>
      <c r="C64" s="4">
        <f t="shared" si="0"/>
        <v>-3.5397842297483525E-3</v>
      </c>
    </row>
    <row r="65" spans="1:3" x14ac:dyDescent="0.25">
      <c r="A65" s="1">
        <v>13991002</v>
      </c>
      <c r="B65" s="3">
        <v>8505.4</v>
      </c>
      <c r="C65" s="4">
        <f t="shared" si="0"/>
        <v>2.2147179994972128E-2</v>
      </c>
    </row>
    <row r="66" spans="1:3" x14ac:dyDescent="0.25">
      <c r="A66" s="1">
        <v>13991003</v>
      </c>
      <c r="B66" s="3">
        <v>8566.7000000000007</v>
      </c>
      <c r="C66" s="4">
        <f t="shared" si="0"/>
        <v>7.1813383760408883E-3</v>
      </c>
    </row>
    <row r="67" spans="1:3" x14ac:dyDescent="0.25">
      <c r="A67" s="1">
        <v>13991006</v>
      </c>
      <c r="B67" s="3">
        <v>8279.5</v>
      </c>
      <c r="C67" s="4">
        <f t="shared" ref="C67:C130" si="1">LN(B67/B66)</f>
        <v>-3.4100014175676124E-2</v>
      </c>
    </row>
    <row r="68" spans="1:3" x14ac:dyDescent="0.25">
      <c r="A68" s="1">
        <v>13991007</v>
      </c>
      <c r="B68" s="3">
        <v>8210.4</v>
      </c>
      <c r="C68" s="4">
        <f t="shared" si="1"/>
        <v>-8.3809367510343357E-3</v>
      </c>
    </row>
    <row r="69" spans="1:3" x14ac:dyDescent="0.25">
      <c r="A69" s="1">
        <v>13991008</v>
      </c>
      <c r="B69" s="3">
        <v>8233.7000000000007</v>
      </c>
      <c r="C69" s="4">
        <f t="shared" si="1"/>
        <v>2.833845037782379E-3</v>
      </c>
    </row>
    <row r="70" spans="1:3" x14ac:dyDescent="0.25">
      <c r="A70" s="1">
        <v>13991009</v>
      </c>
      <c r="B70" s="3">
        <v>8163.4</v>
      </c>
      <c r="C70" s="4">
        <f t="shared" si="1"/>
        <v>-8.5747395259180136E-3</v>
      </c>
    </row>
    <row r="71" spans="1:3" x14ac:dyDescent="0.25">
      <c r="A71" s="1">
        <v>13991010</v>
      </c>
      <c r="B71" s="3">
        <v>8083.1</v>
      </c>
      <c r="C71" s="4">
        <f t="shared" si="1"/>
        <v>-9.8852865418611064E-3</v>
      </c>
    </row>
    <row r="72" spans="1:3" x14ac:dyDescent="0.25">
      <c r="A72" s="1">
        <v>13991013</v>
      </c>
      <c r="B72" s="3">
        <v>7957.1</v>
      </c>
      <c r="C72" s="4">
        <f t="shared" si="1"/>
        <v>-1.5710850452359534E-2</v>
      </c>
    </row>
    <row r="73" spans="1:3" x14ac:dyDescent="0.25">
      <c r="A73" s="1">
        <v>13991014</v>
      </c>
      <c r="B73" s="3">
        <v>8010</v>
      </c>
      <c r="C73" s="4">
        <f t="shared" si="1"/>
        <v>6.626149213256707E-3</v>
      </c>
    </row>
    <row r="74" spans="1:3" x14ac:dyDescent="0.25">
      <c r="A74" s="1">
        <v>13991015</v>
      </c>
      <c r="B74" s="3">
        <v>8293.7999999999993</v>
      </c>
      <c r="C74" s="4">
        <f t="shared" si="1"/>
        <v>3.4817486635961625E-2</v>
      </c>
    </row>
    <row r="75" spans="1:3" x14ac:dyDescent="0.25">
      <c r="A75" s="1">
        <v>13991016</v>
      </c>
      <c r="B75" s="3">
        <v>8039.6</v>
      </c>
      <c r="C75" s="4">
        <f t="shared" si="1"/>
        <v>-3.1128917006769709E-2</v>
      </c>
    </row>
    <row r="76" spans="1:3" x14ac:dyDescent="0.25">
      <c r="A76" s="1">
        <v>13991017</v>
      </c>
      <c r="B76" s="3">
        <v>7737.4</v>
      </c>
      <c r="C76" s="4">
        <f t="shared" si="1"/>
        <v>-3.8313616853344286E-2</v>
      </c>
    </row>
    <row r="77" spans="1:3" x14ac:dyDescent="0.25">
      <c r="A77" s="1">
        <v>13991020</v>
      </c>
      <c r="B77" s="3">
        <v>7526.7</v>
      </c>
      <c r="C77" s="4">
        <f t="shared" si="1"/>
        <v>-2.760901511455318E-2</v>
      </c>
    </row>
    <row r="78" spans="1:3" x14ac:dyDescent="0.25">
      <c r="A78" s="1">
        <v>13991021</v>
      </c>
      <c r="B78" s="3">
        <v>7646.2</v>
      </c>
      <c r="C78" s="4">
        <f t="shared" si="1"/>
        <v>1.5752093658515088E-2</v>
      </c>
    </row>
    <row r="79" spans="1:3" x14ac:dyDescent="0.25">
      <c r="A79" s="1">
        <v>13991022</v>
      </c>
      <c r="B79" s="3">
        <v>7549.7</v>
      </c>
      <c r="C79" s="4">
        <f t="shared" si="1"/>
        <v>-1.2700965027941985E-2</v>
      </c>
    </row>
    <row r="80" spans="1:3" x14ac:dyDescent="0.25">
      <c r="A80" s="1">
        <v>13991023</v>
      </c>
      <c r="B80" s="3">
        <v>7328.4</v>
      </c>
      <c r="C80" s="4">
        <f t="shared" si="1"/>
        <v>-2.9750616337183337E-2</v>
      </c>
    </row>
    <row r="81" spans="1:3" x14ac:dyDescent="0.25">
      <c r="A81" s="1">
        <v>13991024</v>
      </c>
      <c r="B81" s="3">
        <v>7044.7</v>
      </c>
      <c r="C81" s="4">
        <f t="shared" si="1"/>
        <v>-3.9481649983484045E-2</v>
      </c>
    </row>
    <row r="82" spans="1:3" x14ac:dyDescent="0.25">
      <c r="A82" s="1">
        <v>13991027</v>
      </c>
      <c r="B82" s="3">
        <v>6795.8</v>
      </c>
      <c r="C82" s="4">
        <f t="shared" si="1"/>
        <v>-3.5970786750753318E-2</v>
      </c>
    </row>
    <row r="83" spans="1:3" x14ac:dyDescent="0.25">
      <c r="A83" s="1">
        <v>13991029</v>
      </c>
      <c r="B83" s="3">
        <v>6584.2</v>
      </c>
      <c r="C83" s="4">
        <f t="shared" si="1"/>
        <v>-3.1631934716591016E-2</v>
      </c>
    </row>
    <row r="84" spans="1:3" x14ac:dyDescent="0.25">
      <c r="A84" s="1">
        <v>13991030</v>
      </c>
      <c r="B84" s="3">
        <v>6570.3</v>
      </c>
      <c r="C84" s="4">
        <f t="shared" si="1"/>
        <v>-2.1133460296300114E-3</v>
      </c>
    </row>
    <row r="85" spans="1:3" x14ac:dyDescent="0.25">
      <c r="A85" s="1">
        <v>13991101</v>
      </c>
      <c r="B85" s="3">
        <v>6856</v>
      </c>
      <c r="C85" s="4">
        <f t="shared" si="1"/>
        <v>4.2564687740984826E-2</v>
      </c>
    </row>
    <row r="86" spans="1:3" x14ac:dyDescent="0.25">
      <c r="A86" s="1">
        <v>13991104</v>
      </c>
      <c r="B86" s="3">
        <v>7114.9</v>
      </c>
      <c r="C86" s="4">
        <f t="shared" si="1"/>
        <v>3.7066995333793429E-2</v>
      </c>
    </row>
    <row r="87" spans="1:3" x14ac:dyDescent="0.25">
      <c r="A87" s="1">
        <v>13991105</v>
      </c>
      <c r="B87" s="3">
        <v>7287.6</v>
      </c>
      <c r="C87" s="4">
        <f t="shared" si="1"/>
        <v>2.3983097080120881E-2</v>
      </c>
    </row>
    <row r="88" spans="1:3" x14ac:dyDescent="0.25">
      <c r="A88" s="1">
        <v>13991106</v>
      </c>
      <c r="B88" s="3">
        <v>7350.8</v>
      </c>
      <c r="C88" s="4">
        <f t="shared" si="1"/>
        <v>8.634877129739248E-3</v>
      </c>
    </row>
    <row r="89" spans="1:3" x14ac:dyDescent="0.25">
      <c r="A89" s="1">
        <v>13991107</v>
      </c>
      <c r="B89" s="3">
        <v>7214.7</v>
      </c>
      <c r="C89" s="4">
        <f t="shared" si="1"/>
        <v>-1.868853951935202E-2</v>
      </c>
    </row>
    <row r="90" spans="1:3" x14ac:dyDescent="0.25">
      <c r="A90" s="1">
        <v>13991108</v>
      </c>
      <c r="B90" s="3">
        <v>7159.7</v>
      </c>
      <c r="C90" s="4">
        <f t="shared" si="1"/>
        <v>-7.6525306663729423E-3</v>
      </c>
    </row>
    <row r="91" spans="1:3" x14ac:dyDescent="0.25">
      <c r="A91" s="1">
        <v>13991111</v>
      </c>
      <c r="B91" s="3">
        <v>7442.9</v>
      </c>
      <c r="C91" s="4">
        <f t="shared" si="1"/>
        <v>3.8792477191412156E-2</v>
      </c>
    </row>
    <row r="92" spans="1:3" x14ac:dyDescent="0.25">
      <c r="A92" s="1">
        <v>13991112</v>
      </c>
      <c r="B92" s="3">
        <v>7537</v>
      </c>
      <c r="C92" s="4">
        <f t="shared" si="1"/>
        <v>1.2563667016513354E-2</v>
      </c>
    </row>
    <row r="93" spans="1:3" x14ac:dyDescent="0.25">
      <c r="A93" s="1">
        <v>13991113</v>
      </c>
      <c r="B93" s="3">
        <v>7419.9</v>
      </c>
      <c r="C93" s="4">
        <f t="shared" si="1"/>
        <v>-1.5658644861809352E-2</v>
      </c>
    </row>
    <row r="94" spans="1:3" x14ac:dyDescent="0.25">
      <c r="A94" s="1">
        <v>13991114</v>
      </c>
      <c r="B94" s="3">
        <v>7121</v>
      </c>
      <c r="C94" s="4">
        <f t="shared" si="1"/>
        <v>-4.1117414999535778E-2</v>
      </c>
    </row>
    <row r="95" spans="1:3" x14ac:dyDescent="0.25">
      <c r="A95" s="1">
        <v>13991115</v>
      </c>
      <c r="B95" s="3">
        <v>6894.2</v>
      </c>
      <c r="C95" s="4">
        <f t="shared" si="1"/>
        <v>-3.2367686592145763E-2</v>
      </c>
    </row>
    <row r="96" spans="1:3" x14ac:dyDescent="0.25">
      <c r="A96" s="1">
        <v>13991118</v>
      </c>
      <c r="B96" s="3">
        <v>6664.9</v>
      </c>
      <c r="C96" s="4">
        <f t="shared" si="1"/>
        <v>-3.3825528640665209E-2</v>
      </c>
    </row>
    <row r="97" spans="1:3" x14ac:dyDescent="0.25">
      <c r="A97" s="1">
        <v>13991119</v>
      </c>
      <c r="B97" s="3">
        <v>6952.7</v>
      </c>
      <c r="C97" s="4">
        <f t="shared" si="1"/>
        <v>4.2275123575762838E-2</v>
      </c>
    </row>
    <row r="98" spans="1:3" x14ac:dyDescent="0.25">
      <c r="A98" s="1">
        <v>13991120</v>
      </c>
      <c r="B98" s="3">
        <v>7097.3</v>
      </c>
      <c r="C98" s="4">
        <f t="shared" si="1"/>
        <v>2.0584356688770868E-2</v>
      </c>
    </row>
    <row r="99" spans="1:3" x14ac:dyDescent="0.25">
      <c r="A99" s="1">
        <v>13991121</v>
      </c>
      <c r="B99" s="3">
        <v>7226.4</v>
      </c>
      <c r="C99" s="4">
        <f t="shared" si="1"/>
        <v>1.8026556821786287E-2</v>
      </c>
    </row>
    <row r="100" spans="1:3" x14ac:dyDescent="0.25">
      <c r="A100" s="1">
        <v>13991125</v>
      </c>
      <c r="B100" s="3">
        <v>7543.8</v>
      </c>
      <c r="C100" s="4">
        <f t="shared" si="1"/>
        <v>4.2985046991556725E-2</v>
      </c>
    </row>
    <row r="101" spans="1:3" x14ac:dyDescent="0.25">
      <c r="A101" s="1">
        <v>13991126</v>
      </c>
      <c r="B101" s="3">
        <v>7471.3</v>
      </c>
      <c r="C101" s="4">
        <f t="shared" si="1"/>
        <v>-9.6570203905578904E-3</v>
      </c>
    </row>
    <row r="102" spans="1:3" x14ac:dyDescent="0.25">
      <c r="A102" s="1">
        <v>13991127</v>
      </c>
      <c r="B102" s="3">
        <v>7399</v>
      </c>
      <c r="C102" s="4">
        <f t="shared" si="1"/>
        <v>-9.724157511081721E-3</v>
      </c>
    </row>
    <row r="103" spans="1:3" x14ac:dyDescent="0.25">
      <c r="A103" s="1">
        <v>13991128</v>
      </c>
      <c r="B103" s="3">
        <v>7300.4</v>
      </c>
      <c r="C103" s="4">
        <f t="shared" si="1"/>
        <v>-1.3415714769685503E-2</v>
      </c>
    </row>
    <row r="104" spans="1:3" x14ac:dyDescent="0.25">
      <c r="A104" s="1">
        <v>13991129</v>
      </c>
      <c r="B104" s="3">
        <v>7261.6</v>
      </c>
      <c r="C104" s="4">
        <f t="shared" si="1"/>
        <v>-5.3289509434479177E-3</v>
      </c>
    </row>
    <row r="105" spans="1:3" x14ac:dyDescent="0.25">
      <c r="A105" s="1">
        <v>13991202</v>
      </c>
      <c r="B105" s="3">
        <v>7230.8</v>
      </c>
      <c r="C105" s="4">
        <f t="shared" si="1"/>
        <v>-4.2505101117182569E-3</v>
      </c>
    </row>
    <row r="106" spans="1:3" x14ac:dyDescent="0.25">
      <c r="A106" s="1">
        <v>13991203</v>
      </c>
      <c r="B106" s="3">
        <v>7191.7</v>
      </c>
      <c r="C106" s="4">
        <f t="shared" si="1"/>
        <v>-5.4220968337156906E-3</v>
      </c>
    </row>
    <row r="107" spans="1:3" x14ac:dyDescent="0.25">
      <c r="A107" s="1">
        <v>13991204</v>
      </c>
      <c r="B107" s="3">
        <v>7148</v>
      </c>
      <c r="C107" s="4">
        <f t="shared" si="1"/>
        <v>-6.0949859876650312E-3</v>
      </c>
    </row>
    <row r="108" spans="1:3" x14ac:dyDescent="0.25">
      <c r="A108" s="1">
        <v>13991205</v>
      </c>
      <c r="B108" s="3">
        <v>7070.6</v>
      </c>
      <c r="C108" s="4">
        <f t="shared" si="1"/>
        <v>-1.088725536016384E-2</v>
      </c>
    </row>
    <row r="109" spans="1:3" x14ac:dyDescent="0.25">
      <c r="A109" s="1">
        <v>13991206</v>
      </c>
      <c r="B109" s="3">
        <v>6984.9</v>
      </c>
      <c r="C109" s="4">
        <f t="shared" si="1"/>
        <v>-1.2194665722842271E-2</v>
      </c>
    </row>
    <row r="110" spans="1:3" x14ac:dyDescent="0.25">
      <c r="A110" s="1">
        <v>13991209</v>
      </c>
      <c r="B110" s="3">
        <v>6882.8</v>
      </c>
      <c r="C110" s="4">
        <f t="shared" si="1"/>
        <v>-1.4725130317309865E-2</v>
      </c>
    </row>
    <row r="111" spans="1:3" x14ac:dyDescent="0.25">
      <c r="A111" s="1">
        <v>13991210</v>
      </c>
      <c r="B111" s="3">
        <v>6850.2</v>
      </c>
      <c r="C111" s="4">
        <f t="shared" si="1"/>
        <v>-4.74769696866613E-3</v>
      </c>
    </row>
    <row r="112" spans="1:3" x14ac:dyDescent="0.25">
      <c r="A112" s="1">
        <v>13991211</v>
      </c>
      <c r="B112" s="3">
        <v>6795</v>
      </c>
      <c r="C112" s="4">
        <f t="shared" si="1"/>
        <v>-8.0908013250923731E-3</v>
      </c>
    </row>
    <row r="113" spans="1:3" x14ac:dyDescent="0.25">
      <c r="A113" s="1">
        <v>13991212</v>
      </c>
      <c r="B113" s="3">
        <v>6764.5</v>
      </c>
      <c r="C113" s="4">
        <f t="shared" si="1"/>
        <v>-4.4986985418291759E-3</v>
      </c>
    </row>
    <row r="114" spans="1:3" x14ac:dyDescent="0.25">
      <c r="A114" s="1">
        <v>13991213</v>
      </c>
      <c r="B114" s="3">
        <v>6692</v>
      </c>
      <c r="C114" s="4">
        <f t="shared" si="1"/>
        <v>-1.0775565936700388E-2</v>
      </c>
    </row>
    <row r="115" spans="1:3" x14ac:dyDescent="0.25">
      <c r="A115" s="1">
        <v>13991216</v>
      </c>
      <c r="B115" s="3">
        <v>6581.5</v>
      </c>
      <c r="C115" s="4">
        <f t="shared" si="1"/>
        <v>-1.6650100241252179E-2</v>
      </c>
    </row>
    <row r="116" spans="1:3" x14ac:dyDescent="0.25">
      <c r="A116" s="1">
        <v>13991217</v>
      </c>
      <c r="B116" s="3">
        <v>6565.6</v>
      </c>
      <c r="C116" s="4">
        <f t="shared" si="1"/>
        <v>-2.418785549960474E-3</v>
      </c>
    </row>
    <row r="117" spans="1:3" x14ac:dyDescent="0.25">
      <c r="A117" s="1">
        <v>13991218</v>
      </c>
      <c r="B117" s="3">
        <v>6690.6</v>
      </c>
      <c r="C117" s="4">
        <f t="shared" si="1"/>
        <v>1.8859658883869233E-2</v>
      </c>
    </row>
    <row r="118" spans="1:3" x14ac:dyDescent="0.25">
      <c r="A118" s="1">
        <v>13991219</v>
      </c>
      <c r="B118" s="3">
        <v>6741.9</v>
      </c>
      <c r="C118" s="4">
        <f t="shared" si="1"/>
        <v>7.6382280906854318E-3</v>
      </c>
    </row>
    <row r="119" spans="1:3" x14ac:dyDescent="0.25">
      <c r="A119" s="1">
        <v>13991220</v>
      </c>
      <c r="B119" s="3">
        <v>6718.4</v>
      </c>
      <c r="C119" s="4">
        <f t="shared" si="1"/>
        <v>-3.491753360127811E-3</v>
      </c>
    </row>
    <row r="120" spans="1:3" x14ac:dyDescent="0.25">
      <c r="A120" s="1">
        <v>13991223</v>
      </c>
      <c r="B120" s="3">
        <v>6932.4</v>
      </c>
      <c r="C120" s="4">
        <f t="shared" si="1"/>
        <v>3.1356042645291321E-2</v>
      </c>
    </row>
    <row r="121" spans="1:3" x14ac:dyDescent="0.25">
      <c r="A121" s="1">
        <v>13991224</v>
      </c>
      <c r="B121" s="3">
        <v>7084.5</v>
      </c>
      <c r="C121" s="4">
        <f t="shared" si="1"/>
        <v>2.170322542906131E-2</v>
      </c>
    </row>
    <row r="122" spans="1:3" x14ac:dyDescent="0.25">
      <c r="A122" s="1">
        <v>13991225</v>
      </c>
      <c r="B122" s="3">
        <v>7118.9</v>
      </c>
      <c r="C122" s="4">
        <f t="shared" si="1"/>
        <v>4.8439200842310187E-3</v>
      </c>
    </row>
    <row r="123" spans="1:3" x14ac:dyDescent="0.25">
      <c r="A123" s="1">
        <v>13991226</v>
      </c>
      <c r="B123" s="3">
        <v>7319.9</v>
      </c>
      <c r="C123" s="4">
        <f t="shared" si="1"/>
        <v>2.784344757134366E-2</v>
      </c>
    </row>
    <row r="124" spans="1:3" x14ac:dyDescent="0.25">
      <c r="A124" s="1">
        <v>13991227</v>
      </c>
      <c r="B124" s="3">
        <v>7474.5</v>
      </c>
      <c r="C124" s="4">
        <f t="shared" si="1"/>
        <v>2.090056072971266E-2</v>
      </c>
    </row>
    <row r="125" spans="1:3" x14ac:dyDescent="0.25">
      <c r="A125" s="1">
        <v>14000107</v>
      </c>
      <c r="B125" s="3">
        <v>7488.7</v>
      </c>
      <c r="C125" s="4">
        <f t="shared" si="1"/>
        <v>1.8979903045872654E-3</v>
      </c>
    </row>
    <row r="126" spans="1:3" x14ac:dyDescent="0.25">
      <c r="A126" s="1">
        <v>14000108</v>
      </c>
      <c r="B126" s="3">
        <v>7491.2</v>
      </c>
      <c r="C126" s="4">
        <f t="shared" si="1"/>
        <v>3.3378060243539074E-4</v>
      </c>
    </row>
    <row r="127" spans="1:3" x14ac:dyDescent="0.25">
      <c r="A127" s="1">
        <v>14000110</v>
      </c>
      <c r="B127" s="3">
        <v>7447.9</v>
      </c>
      <c r="C127" s="4">
        <f t="shared" si="1"/>
        <v>-5.7968848530247858E-3</v>
      </c>
    </row>
    <row r="128" spans="1:3" x14ac:dyDescent="0.25">
      <c r="A128" s="1">
        <v>14000111</v>
      </c>
      <c r="B128" s="3">
        <v>7387.5</v>
      </c>
      <c r="C128" s="4">
        <f t="shared" si="1"/>
        <v>-8.1427307292132167E-3</v>
      </c>
    </row>
    <row r="129" spans="1:3" x14ac:dyDescent="0.25">
      <c r="A129" s="1">
        <v>14000114</v>
      </c>
      <c r="B129" s="3">
        <v>7359.3</v>
      </c>
      <c r="C129" s="4">
        <f t="shared" si="1"/>
        <v>-3.824563210202634E-3</v>
      </c>
    </row>
    <row r="130" spans="1:3" x14ac:dyDescent="0.25">
      <c r="A130" s="1">
        <v>14000115</v>
      </c>
      <c r="B130" s="3">
        <v>7305.1</v>
      </c>
      <c r="C130" s="4">
        <f t="shared" si="1"/>
        <v>-7.3920851591124338E-3</v>
      </c>
    </row>
    <row r="131" spans="1:3" x14ac:dyDescent="0.25">
      <c r="A131" s="1">
        <v>14000116</v>
      </c>
      <c r="B131" s="3">
        <v>7220.3</v>
      </c>
      <c r="C131" s="4">
        <f t="shared" ref="C131:C194" si="2">LN(B131/B130)</f>
        <v>-1.1676231074858327E-2</v>
      </c>
    </row>
    <row r="132" spans="1:3" x14ac:dyDescent="0.25">
      <c r="A132" s="1">
        <v>14000117</v>
      </c>
      <c r="B132" s="3">
        <v>7181.8</v>
      </c>
      <c r="C132" s="4">
        <f t="shared" si="2"/>
        <v>-5.3464552681663918E-3</v>
      </c>
    </row>
    <row r="133" spans="1:3" x14ac:dyDescent="0.25">
      <c r="A133" s="1">
        <v>14000118</v>
      </c>
      <c r="B133" s="3">
        <v>7116.5</v>
      </c>
      <c r="C133" s="4">
        <f t="shared" si="2"/>
        <v>-9.1340164913337636E-3</v>
      </c>
    </row>
    <row r="134" spans="1:3" x14ac:dyDescent="0.25">
      <c r="A134" s="1">
        <v>14000121</v>
      </c>
      <c r="B134" s="3">
        <v>7085.7</v>
      </c>
      <c r="C134" s="4">
        <f t="shared" si="2"/>
        <v>-4.3373629840391895E-3</v>
      </c>
    </row>
    <row r="135" spans="1:3" x14ac:dyDescent="0.25">
      <c r="A135" s="1">
        <v>14000122</v>
      </c>
      <c r="B135" s="3">
        <v>7051.5</v>
      </c>
      <c r="C135" s="4">
        <f t="shared" si="2"/>
        <v>-4.8383083943459347E-3</v>
      </c>
    </row>
    <row r="136" spans="1:3" x14ac:dyDescent="0.25">
      <c r="A136" s="1">
        <v>14000123</v>
      </c>
      <c r="B136" s="3">
        <v>7024</v>
      </c>
      <c r="C136" s="4">
        <f t="shared" si="2"/>
        <v>-3.9075038173423289E-3</v>
      </c>
    </row>
    <row r="137" spans="1:3" x14ac:dyDescent="0.25">
      <c r="A137" s="1">
        <v>14000124</v>
      </c>
      <c r="B137" s="3">
        <v>7083.5</v>
      </c>
      <c r="C137" s="4">
        <f t="shared" si="2"/>
        <v>8.43527950445307E-3</v>
      </c>
    </row>
    <row r="138" spans="1:3" x14ac:dyDescent="0.25">
      <c r="A138" s="1">
        <v>14000125</v>
      </c>
      <c r="B138" s="3">
        <v>7041.8</v>
      </c>
      <c r="C138" s="4">
        <f t="shared" si="2"/>
        <v>-5.9043165301612245E-3</v>
      </c>
    </row>
    <row r="139" spans="1:3" x14ac:dyDescent="0.25">
      <c r="A139" s="1">
        <v>14000128</v>
      </c>
      <c r="B139" s="3">
        <v>6994.2</v>
      </c>
      <c r="C139" s="4">
        <f t="shared" si="2"/>
        <v>-6.7825851354027305E-3</v>
      </c>
    </row>
    <row r="140" spans="1:3" x14ac:dyDescent="0.25">
      <c r="A140" s="1">
        <v>14000129</v>
      </c>
      <c r="B140" s="3">
        <v>6922.1</v>
      </c>
      <c r="C140" s="4">
        <f t="shared" si="2"/>
        <v>-1.0362042371196891E-2</v>
      </c>
    </row>
    <row r="141" spans="1:3" x14ac:dyDescent="0.25">
      <c r="A141" s="1">
        <v>14000130</v>
      </c>
      <c r="B141" s="3">
        <v>6883.9</v>
      </c>
      <c r="C141" s="4">
        <f t="shared" si="2"/>
        <v>-5.5338399948419003E-3</v>
      </c>
    </row>
    <row r="142" spans="1:3" x14ac:dyDescent="0.25">
      <c r="A142" s="1">
        <v>14000131</v>
      </c>
      <c r="B142" s="3">
        <v>7114.6</v>
      </c>
      <c r="C142" s="4">
        <f t="shared" si="2"/>
        <v>3.2963658900693457E-2</v>
      </c>
    </row>
    <row r="143" spans="1:3" x14ac:dyDescent="0.25">
      <c r="A143" s="1">
        <v>14000201</v>
      </c>
      <c r="B143" s="3">
        <v>7058</v>
      </c>
      <c r="C143" s="4">
        <f t="shared" si="2"/>
        <v>-7.9872854532809564E-3</v>
      </c>
    </row>
    <row r="144" spans="1:3" x14ac:dyDescent="0.25">
      <c r="A144" s="1">
        <v>14000204</v>
      </c>
      <c r="B144" s="3">
        <v>6993.1</v>
      </c>
      <c r="C144" s="4">
        <f t="shared" si="2"/>
        <v>-9.2377766192926637E-3</v>
      </c>
    </row>
    <row r="145" spans="1:3" x14ac:dyDescent="0.25">
      <c r="A145" s="1">
        <v>14000205</v>
      </c>
      <c r="B145" s="3">
        <v>6917.6</v>
      </c>
      <c r="C145" s="4">
        <f t="shared" si="2"/>
        <v>-1.0855059969702143E-2</v>
      </c>
    </row>
    <row r="146" spans="1:3" x14ac:dyDescent="0.25">
      <c r="A146" s="1">
        <v>14000206</v>
      </c>
      <c r="B146" s="3">
        <v>6873.8</v>
      </c>
      <c r="C146" s="4">
        <f t="shared" si="2"/>
        <v>-6.3518058008246022E-3</v>
      </c>
    </row>
    <row r="147" spans="1:3" x14ac:dyDescent="0.25">
      <c r="A147" s="1">
        <v>14000207</v>
      </c>
      <c r="B147" s="3">
        <v>6983</v>
      </c>
      <c r="C147" s="4">
        <f t="shared" si="2"/>
        <v>1.5761541000639298E-2</v>
      </c>
    </row>
    <row r="148" spans="1:3" x14ac:dyDescent="0.25">
      <c r="A148" s="1">
        <v>14000208</v>
      </c>
      <c r="B148" s="3">
        <v>7276</v>
      </c>
      <c r="C148" s="4">
        <f t="shared" si="2"/>
        <v>4.1102636791977502E-2</v>
      </c>
    </row>
    <row r="149" spans="1:3" x14ac:dyDescent="0.25">
      <c r="A149" s="1">
        <v>14000211</v>
      </c>
      <c r="B149" s="3">
        <v>7283.5</v>
      </c>
      <c r="C149" s="4">
        <f t="shared" si="2"/>
        <v>1.0302552509895509E-3</v>
      </c>
    </row>
    <row r="150" spans="1:3" x14ac:dyDescent="0.25">
      <c r="A150" s="1">
        <v>14000212</v>
      </c>
      <c r="B150" s="3">
        <v>7311.4</v>
      </c>
      <c r="C150" s="4">
        <f t="shared" si="2"/>
        <v>3.8232579853535202E-3</v>
      </c>
    </row>
    <row r="151" spans="1:3" x14ac:dyDescent="0.25">
      <c r="A151" s="1">
        <v>14000213</v>
      </c>
      <c r="B151" s="3">
        <v>7282.5</v>
      </c>
      <c r="C151" s="4">
        <f t="shared" si="2"/>
        <v>-3.96056404076622E-3</v>
      </c>
    </row>
    <row r="152" spans="1:3" x14ac:dyDescent="0.25">
      <c r="A152" s="1">
        <v>14000215</v>
      </c>
      <c r="B152" s="3">
        <v>7496.5</v>
      </c>
      <c r="C152" s="4">
        <f t="shared" si="2"/>
        <v>2.8962035101368206E-2</v>
      </c>
    </row>
    <row r="153" spans="1:3" x14ac:dyDescent="0.25">
      <c r="A153" s="1">
        <v>14000218</v>
      </c>
      <c r="B153" s="3">
        <v>7544.8</v>
      </c>
      <c r="C153" s="4">
        <f t="shared" si="2"/>
        <v>6.4223392947173174E-3</v>
      </c>
    </row>
    <row r="154" spans="1:3" x14ac:dyDescent="0.25">
      <c r="A154" s="1">
        <v>14000219</v>
      </c>
      <c r="B154" s="3">
        <v>7481.7</v>
      </c>
      <c r="C154" s="4">
        <f t="shared" si="2"/>
        <v>-8.3985453564133471E-3</v>
      </c>
    </row>
    <row r="155" spans="1:3" x14ac:dyDescent="0.25">
      <c r="A155" s="1">
        <v>14000220</v>
      </c>
      <c r="B155" s="3">
        <v>7513.4</v>
      </c>
      <c r="C155" s="4">
        <f t="shared" si="2"/>
        <v>4.2280541274931829E-3</v>
      </c>
    </row>
    <row r="156" spans="1:3" x14ac:dyDescent="0.25">
      <c r="A156" s="1">
        <v>14000221</v>
      </c>
      <c r="B156" s="3">
        <v>7569</v>
      </c>
      <c r="C156" s="4">
        <f t="shared" si="2"/>
        <v>7.3728653084125266E-3</v>
      </c>
    </row>
    <row r="157" spans="1:3" x14ac:dyDescent="0.25">
      <c r="A157" s="1">
        <v>14000222</v>
      </c>
      <c r="B157" s="3">
        <v>7580.2</v>
      </c>
      <c r="C157" s="4">
        <f t="shared" si="2"/>
        <v>1.4786262034404785E-3</v>
      </c>
    </row>
    <row r="158" spans="1:3" x14ac:dyDescent="0.25">
      <c r="A158" s="1">
        <v>14000225</v>
      </c>
      <c r="B158" s="3">
        <v>7546.8</v>
      </c>
      <c r="C158" s="4">
        <f t="shared" si="2"/>
        <v>-4.4159521751497843E-3</v>
      </c>
    </row>
    <row r="159" spans="1:3" x14ac:dyDescent="0.25">
      <c r="A159" s="1">
        <v>14000226</v>
      </c>
      <c r="B159" s="3">
        <v>7607</v>
      </c>
      <c r="C159" s="4">
        <f t="shared" si="2"/>
        <v>7.9452436598431899E-3</v>
      </c>
    </row>
    <row r="160" spans="1:3" x14ac:dyDescent="0.25">
      <c r="A160" s="1">
        <v>14000227</v>
      </c>
      <c r="B160" s="3">
        <v>7590</v>
      </c>
      <c r="C160" s="4">
        <f t="shared" si="2"/>
        <v>-2.2372846076255388E-3</v>
      </c>
    </row>
    <row r="161" spans="1:3" x14ac:dyDescent="0.25">
      <c r="A161" s="1">
        <v>14000228</v>
      </c>
      <c r="B161" s="3">
        <v>7546.5</v>
      </c>
      <c r="C161" s="4">
        <f t="shared" si="2"/>
        <v>-5.7477117901926526E-3</v>
      </c>
    </row>
    <row r="162" spans="1:3" x14ac:dyDescent="0.25">
      <c r="A162" s="1">
        <v>14000229</v>
      </c>
      <c r="B162" s="3">
        <v>7471.2</v>
      </c>
      <c r="C162" s="4">
        <f t="shared" si="2"/>
        <v>-1.0028250803974889E-2</v>
      </c>
    </row>
    <row r="163" spans="1:3" x14ac:dyDescent="0.25">
      <c r="A163" s="1">
        <v>14000301</v>
      </c>
      <c r="B163" s="3">
        <v>7372.2</v>
      </c>
      <c r="C163" s="4">
        <f t="shared" si="2"/>
        <v>-1.3339459693927518E-2</v>
      </c>
    </row>
    <row r="164" spans="1:3" x14ac:dyDescent="0.25">
      <c r="A164" s="1">
        <v>14000302</v>
      </c>
      <c r="B164" s="3">
        <v>7184.3</v>
      </c>
      <c r="C164" s="4">
        <f t="shared" si="2"/>
        <v>-2.581807952596836E-2</v>
      </c>
    </row>
    <row r="165" spans="1:3" x14ac:dyDescent="0.25">
      <c r="A165" s="1">
        <v>14000303</v>
      </c>
      <c r="B165" s="3">
        <v>6713.9</v>
      </c>
      <c r="C165" s="4">
        <f t="shared" si="2"/>
        <v>-6.7718085397371675E-2</v>
      </c>
    </row>
    <row r="166" spans="1:3" x14ac:dyDescent="0.25">
      <c r="A166" s="1">
        <v>14000304</v>
      </c>
      <c r="B166" s="3">
        <v>6626.7</v>
      </c>
      <c r="C166" s="4">
        <f t="shared" si="2"/>
        <v>-1.3073061467349991E-2</v>
      </c>
    </row>
    <row r="167" spans="1:3" x14ac:dyDescent="0.25">
      <c r="A167" s="1">
        <v>14000305</v>
      </c>
      <c r="B167" s="3">
        <v>6667.8</v>
      </c>
      <c r="C167" s="4">
        <f t="shared" si="2"/>
        <v>6.1830277087653943E-3</v>
      </c>
    </row>
    <row r="168" spans="1:3" x14ac:dyDescent="0.25">
      <c r="A168" s="1">
        <v>14000308</v>
      </c>
      <c r="B168" s="3">
        <v>6833.4</v>
      </c>
      <c r="C168" s="4">
        <f t="shared" si="2"/>
        <v>2.4532383088704559E-2</v>
      </c>
    </row>
    <row r="169" spans="1:3" x14ac:dyDescent="0.25">
      <c r="A169" s="1">
        <v>14000309</v>
      </c>
      <c r="B169" s="3">
        <v>6917</v>
      </c>
      <c r="C169" s="4">
        <f t="shared" si="2"/>
        <v>1.2159796092224388E-2</v>
      </c>
    </row>
    <row r="170" spans="1:3" x14ac:dyDescent="0.25">
      <c r="A170" s="1">
        <v>14000310</v>
      </c>
      <c r="B170" s="3">
        <v>6832.1</v>
      </c>
      <c r="C170" s="4">
        <f t="shared" si="2"/>
        <v>-1.235005623695685E-2</v>
      </c>
    </row>
    <row r="171" spans="1:3" x14ac:dyDescent="0.25">
      <c r="A171" s="1">
        <v>14000311</v>
      </c>
      <c r="B171" s="3">
        <v>6753.4</v>
      </c>
      <c r="C171" s="4">
        <f t="shared" si="2"/>
        <v>-1.1586011609475958E-2</v>
      </c>
    </row>
    <row r="172" spans="1:3" x14ac:dyDescent="0.25">
      <c r="A172" s="1">
        <v>14000312</v>
      </c>
      <c r="B172" s="3">
        <v>6796.2</v>
      </c>
      <c r="C172" s="4">
        <f t="shared" si="2"/>
        <v>6.3175506805709632E-3</v>
      </c>
    </row>
    <row r="173" spans="1:3" x14ac:dyDescent="0.25">
      <c r="A173" s="1">
        <v>14000317</v>
      </c>
      <c r="B173" s="3">
        <v>6869.1</v>
      </c>
      <c r="C173" s="4">
        <f t="shared" si="2"/>
        <v>1.0669460833038356E-2</v>
      </c>
    </row>
    <row r="174" spans="1:3" x14ac:dyDescent="0.25">
      <c r="A174" s="1">
        <v>14000318</v>
      </c>
      <c r="B174" s="3">
        <v>7067.3</v>
      </c>
      <c r="C174" s="4">
        <f t="shared" si="2"/>
        <v>2.8445418349873314E-2</v>
      </c>
    </row>
    <row r="175" spans="1:3" x14ac:dyDescent="0.25">
      <c r="A175" s="1">
        <v>14000319</v>
      </c>
      <c r="B175" s="3">
        <v>7033.3</v>
      </c>
      <c r="C175" s="4">
        <f t="shared" si="2"/>
        <v>-4.822499169309981E-3</v>
      </c>
    </row>
    <row r="176" spans="1:3" x14ac:dyDescent="0.25">
      <c r="A176" s="1">
        <v>14000322</v>
      </c>
      <c r="B176" s="3">
        <v>6927.9</v>
      </c>
      <c r="C176" s="4">
        <f t="shared" si="2"/>
        <v>-1.5099275490365976E-2</v>
      </c>
    </row>
    <row r="177" spans="1:3" x14ac:dyDescent="0.25">
      <c r="A177" s="1">
        <v>14000323</v>
      </c>
      <c r="B177" s="3">
        <v>6884.1</v>
      </c>
      <c r="C177" s="4">
        <f t="shared" si="2"/>
        <v>-6.3423322939189465E-3</v>
      </c>
    </row>
    <row r="178" spans="1:3" x14ac:dyDescent="0.25">
      <c r="A178" s="1">
        <v>14000324</v>
      </c>
      <c r="B178" s="3">
        <v>6838.3</v>
      </c>
      <c r="C178" s="4">
        <f t="shared" si="2"/>
        <v>-6.6752419498295485E-3</v>
      </c>
    </row>
    <row r="179" spans="1:3" x14ac:dyDescent="0.25">
      <c r="A179" s="1">
        <v>14000325</v>
      </c>
      <c r="B179" s="3">
        <v>6846.9</v>
      </c>
      <c r="C179" s="4">
        <f t="shared" si="2"/>
        <v>1.2568323637310293E-3</v>
      </c>
    </row>
    <row r="180" spans="1:3" x14ac:dyDescent="0.25">
      <c r="A180" s="1">
        <v>14000326</v>
      </c>
      <c r="B180" s="3">
        <v>6801.5</v>
      </c>
      <c r="C180" s="4">
        <f t="shared" si="2"/>
        <v>-6.6528190044565089E-3</v>
      </c>
    </row>
    <row r="181" spans="1:3" x14ac:dyDescent="0.25">
      <c r="A181" s="1">
        <v>14000329</v>
      </c>
      <c r="B181" s="3">
        <v>6952.8</v>
      </c>
      <c r="C181" s="4">
        <f t="shared" si="2"/>
        <v>2.2001280049765596E-2</v>
      </c>
    </row>
    <row r="182" spans="1:3" x14ac:dyDescent="0.25">
      <c r="A182" s="1">
        <v>14000330</v>
      </c>
      <c r="B182" s="3">
        <v>6957.5</v>
      </c>
      <c r="C182" s="4">
        <f t="shared" si="2"/>
        <v>6.7575827679540272E-4</v>
      </c>
    </row>
    <row r="183" spans="1:3" x14ac:dyDescent="0.25">
      <c r="A183" s="1">
        <v>14000331</v>
      </c>
      <c r="B183" s="3">
        <v>7061.3</v>
      </c>
      <c r="C183" s="4">
        <f t="shared" si="2"/>
        <v>1.4808956113630832E-2</v>
      </c>
    </row>
    <row r="184" spans="1:3" x14ac:dyDescent="0.25">
      <c r="A184" s="1">
        <v>14000401</v>
      </c>
      <c r="B184" s="3">
        <v>7262.2</v>
      </c>
      <c r="C184" s="4">
        <f t="shared" si="2"/>
        <v>2.8053642703786609E-2</v>
      </c>
    </row>
    <row r="185" spans="1:3" x14ac:dyDescent="0.25">
      <c r="A185" s="1">
        <v>14000402</v>
      </c>
      <c r="B185" s="3">
        <v>7350.9</v>
      </c>
      <c r="C185" s="4">
        <f t="shared" si="2"/>
        <v>1.2139941472746534E-2</v>
      </c>
    </row>
    <row r="186" spans="1:3" x14ac:dyDescent="0.25">
      <c r="A186" s="1">
        <v>14000405</v>
      </c>
      <c r="B186" s="3">
        <v>7345</v>
      </c>
      <c r="C186" s="4">
        <f t="shared" si="2"/>
        <v>-8.029450822321369E-4</v>
      </c>
    </row>
    <row r="187" spans="1:3" x14ac:dyDescent="0.25">
      <c r="A187" s="1">
        <v>14000406</v>
      </c>
      <c r="B187" s="3">
        <v>7301</v>
      </c>
      <c r="C187" s="4">
        <f t="shared" si="2"/>
        <v>-6.008484551891958E-3</v>
      </c>
    </row>
    <row r="188" spans="1:3" x14ac:dyDescent="0.25">
      <c r="A188" s="1">
        <v>14000407</v>
      </c>
      <c r="B188" s="3">
        <v>7456.7</v>
      </c>
      <c r="C188" s="4">
        <f t="shared" si="2"/>
        <v>2.1101632022674736E-2</v>
      </c>
    </row>
    <row r="189" spans="1:3" x14ac:dyDescent="0.25">
      <c r="A189" s="1">
        <v>14000408</v>
      </c>
      <c r="B189" s="3">
        <v>7408.2</v>
      </c>
      <c r="C189" s="4">
        <f t="shared" si="2"/>
        <v>-6.5254622770076652E-3</v>
      </c>
    </row>
    <row r="190" spans="1:3" x14ac:dyDescent="0.25">
      <c r="A190" s="1">
        <v>14000409</v>
      </c>
      <c r="B190" s="3">
        <v>7374.9</v>
      </c>
      <c r="C190" s="4">
        <f t="shared" si="2"/>
        <v>-4.505152007694713E-3</v>
      </c>
    </row>
    <row r="191" spans="1:3" x14ac:dyDescent="0.25">
      <c r="A191" s="1">
        <v>14000412</v>
      </c>
      <c r="B191" s="3">
        <v>7225.4</v>
      </c>
      <c r="C191" s="4">
        <f t="shared" si="2"/>
        <v>-2.047974702411821E-2</v>
      </c>
    </row>
    <row r="192" spans="1:3" x14ac:dyDescent="0.25">
      <c r="A192" s="1">
        <v>14000413</v>
      </c>
      <c r="B192" s="3">
        <v>7171.6</v>
      </c>
      <c r="C192" s="4">
        <f t="shared" si="2"/>
        <v>-7.4738140486678177E-3</v>
      </c>
    </row>
    <row r="193" spans="1:3" x14ac:dyDescent="0.25">
      <c r="A193" s="1">
        <v>14000414</v>
      </c>
      <c r="B193" s="3">
        <v>7244</v>
      </c>
      <c r="C193" s="4">
        <f t="shared" si="2"/>
        <v>1.0044758282031777E-2</v>
      </c>
    </row>
    <row r="194" spans="1:3" x14ac:dyDescent="0.25">
      <c r="A194" s="1">
        <v>14000415</v>
      </c>
      <c r="B194" s="3">
        <v>7307.2</v>
      </c>
      <c r="C194" s="4">
        <f t="shared" si="2"/>
        <v>8.6866234274305988E-3</v>
      </c>
    </row>
    <row r="195" spans="1:3" x14ac:dyDescent="0.25">
      <c r="A195" s="1">
        <v>14000416</v>
      </c>
      <c r="B195" s="3">
        <v>7291.2</v>
      </c>
      <c r="C195" s="4">
        <f t="shared" ref="C195:C258" si="3">LN(B195/B194)</f>
        <v>-2.1920219211163652E-3</v>
      </c>
    </row>
    <row r="196" spans="1:3" x14ac:dyDescent="0.25">
      <c r="A196" s="1">
        <v>14000419</v>
      </c>
      <c r="B196" s="3">
        <v>7232.3</v>
      </c>
      <c r="C196" s="4">
        <f t="shared" si="3"/>
        <v>-8.1110369970875101E-3</v>
      </c>
    </row>
    <row r="197" spans="1:3" x14ac:dyDescent="0.25">
      <c r="A197" s="1">
        <v>14000420</v>
      </c>
      <c r="B197" s="3">
        <v>7288.7</v>
      </c>
      <c r="C197" s="4">
        <f t="shared" si="3"/>
        <v>7.7680991134941833E-3</v>
      </c>
    </row>
    <row r="198" spans="1:3" x14ac:dyDescent="0.25">
      <c r="A198" s="1">
        <v>14000421</v>
      </c>
      <c r="B198" s="3">
        <v>7458.7</v>
      </c>
      <c r="C198" s="4">
        <f t="shared" si="3"/>
        <v>2.3055932651682893E-2</v>
      </c>
    </row>
    <row r="199" spans="1:3" x14ac:dyDescent="0.25">
      <c r="A199" s="1">
        <v>14000422</v>
      </c>
      <c r="B199" s="3">
        <v>7482.1</v>
      </c>
      <c r="C199" s="4">
        <f t="shared" si="3"/>
        <v>3.1323649513858372E-3</v>
      </c>
    </row>
    <row r="200" spans="1:3" x14ac:dyDescent="0.25">
      <c r="A200" s="1">
        <v>14000423</v>
      </c>
      <c r="B200" s="3">
        <v>7517</v>
      </c>
      <c r="C200" s="4">
        <f t="shared" si="3"/>
        <v>4.653620948375522E-3</v>
      </c>
    </row>
    <row r="201" spans="1:3" x14ac:dyDescent="0.25">
      <c r="A201" s="1">
        <v>14000426</v>
      </c>
      <c r="B201" s="3">
        <v>7499.9</v>
      </c>
      <c r="C201" s="4">
        <f t="shared" si="3"/>
        <v>-2.2774350752901556E-3</v>
      </c>
    </row>
    <row r="202" spans="1:3" x14ac:dyDescent="0.25">
      <c r="A202" s="1">
        <v>14000427</v>
      </c>
      <c r="B202" s="3">
        <v>7405.3</v>
      </c>
      <c r="C202" s="4">
        <f t="shared" si="3"/>
        <v>-1.2693727054136487E-2</v>
      </c>
    </row>
    <row r="203" spans="1:3" x14ac:dyDescent="0.25">
      <c r="A203" s="1">
        <v>14000428</v>
      </c>
      <c r="B203" s="3">
        <v>7379.3</v>
      </c>
      <c r="C203" s="4">
        <f t="shared" si="3"/>
        <v>-3.5171769006692066E-3</v>
      </c>
    </row>
    <row r="204" spans="1:3" x14ac:dyDescent="0.25">
      <c r="A204" s="1">
        <v>14000504</v>
      </c>
      <c r="B204" s="3">
        <v>7364.9</v>
      </c>
      <c r="C204" s="4">
        <f t="shared" si="3"/>
        <v>-1.9533110753393013E-3</v>
      </c>
    </row>
    <row r="205" spans="1:3" x14ac:dyDescent="0.25">
      <c r="A205" s="1">
        <v>14000505</v>
      </c>
      <c r="B205" s="3">
        <v>7206.1</v>
      </c>
      <c r="C205" s="4">
        <f t="shared" si="3"/>
        <v>-2.1797582535832444E-2</v>
      </c>
    </row>
    <row r="206" spans="1:3" x14ac:dyDescent="0.25">
      <c r="A206" s="1">
        <v>14000506</v>
      </c>
      <c r="B206" s="3">
        <v>7108.4</v>
      </c>
      <c r="C206" s="4">
        <f t="shared" si="3"/>
        <v>-1.3650706224870066E-2</v>
      </c>
    </row>
    <row r="207" spans="1:3" x14ac:dyDescent="0.25">
      <c r="A207" s="1">
        <v>14000509</v>
      </c>
      <c r="B207" s="3">
        <v>7168.1</v>
      </c>
      <c r="C207" s="4">
        <f t="shared" si="3"/>
        <v>8.3634431389795136E-3</v>
      </c>
    </row>
    <row r="208" spans="1:3" x14ac:dyDescent="0.25">
      <c r="A208" s="1">
        <v>14000510</v>
      </c>
      <c r="B208" s="3">
        <v>7157.8</v>
      </c>
      <c r="C208" s="4">
        <f t="shared" si="3"/>
        <v>-1.4379552802670531E-3</v>
      </c>
    </row>
    <row r="209" spans="1:3" x14ac:dyDescent="0.25">
      <c r="A209" s="1">
        <v>14000511</v>
      </c>
      <c r="B209" s="3">
        <v>7134.6</v>
      </c>
      <c r="C209" s="4">
        <f t="shared" si="3"/>
        <v>-3.2464834984554918E-3</v>
      </c>
    </row>
    <row r="210" spans="1:3" x14ac:dyDescent="0.25">
      <c r="A210" s="1">
        <v>14000512</v>
      </c>
      <c r="B210" s="3">
        <v>7106.4</v>
      </c>
      <c r="C210" s="4">
        <f t="shared" si="3"/>
        <v>-3.9604012160970167E-3</v>
      </c>
    </row>
    <row r="211" spans="1:3" x14ac:dyDescent="0.25">
      <c r="A211" s="1">
        <v>14000513</v>
      </c>
      <c r="B211" s="3">
        <v>7116.6</v>
      </c>
      <c r="C211" s="4">
        <f t="shared" si="3"/>
        <v>1.4342968077940912E-3</v>
      </c>
    </row>
    <row r="212" spans="1:3" x14ac:dyDescent="0.25">
      <c r="A212" s="1">
        <v>14000516</v>
      </c>
      <c r="B212" s="3">
        <v>7308.3</v>
      </c>
      <c r="C212" s="4">
        <f t="shared" si="3"/>
        <v>2.6580605295166881E-2</v>
      </c>
    </row>
    <row r="213" spans="1:3" x14ac:dyDescent="0.25">
      <c r="A213" s="1">
        <v>14000517</v>
      </c>
      <c r="B213" s="3">
        <v>7278.2</v>
      </c>
      <c r="C213" s="4">
        <f t="shared" si="3"/>
        <v>-4.1271096869730838E-3</v>
      </c>
    </row>
    <row r="214" spans="1:3" x14ac:dyDescent="0.25">
      <c r="A214" s="1">
        <v>14000518</v>
      </c>
      <c r="B214" s="3">
        <v>7279.4</v>
      </c>
      <c r="C214" s="4">
        <f t="shared" si="3"/>
        <v>1.6486234031942259E-4</v>
      </c>
    </row>
    <row r="215" spans="1:3" x14ac:dyDescent="0.25">
      <c r="A215" s="1">
        <v>14000519</v>
      </c>
      <c r="B215" s="3">
        <v>7323.4</v>
      </c>
      <c r="C215" s="4">
        <f t="shared" si="3"/>
        <v>6.0262597800255502E-3</v>
      </c>
    </row>
    <row r="216" spans="1:3" x14ac:dyDescent="0.25">
      <c r="A216" s="1">
        <v>14000520</v>
      </c>
      <c r="B216" s="3">
        <v>7386.3</v>
      </c>
      <c r="C216" s="4">
        <f t="shared" si="3"/>
        <v>8.5522319800614664E-3</v>
      </c>
    </row>
    <row r="217" spans="1:3" x14ac:dyDescent="0.25">
      <c r="A217" s="1">
        <v>14000523</v>
      </c>
      <c r="B217" s="3">
        <v>7497.2</v>
      </c>
      <c r="C217" s="4">
        <f t="shared" si="3"/>
        <v>1.4902684512944469E-2</v>
      </c>
    </row>
    <row r="218" spans="1:3" x14ac:dyDescent="0.25">
      <c r="A218" s="1">
        <v>14000524</v>
      </c>
      <c r="B218" s="3">
        <v>7506.1</v>
      </c>
      <c r="C218" s="4">
        <f t="shared" si="3"/>
        <v>1.1864057965833793E-3</v>
      </c>
    </row>
    <row r="219" spans="1:3" x14ac:dyDescent="0.25">
      <c r="A219" s="1">
        <v>14000531</v>
      </c>
      <c r="B219" s="3">
        <v>7665.2</v>
      </c>
      <c r="C219" s="4">
        <f t="shared" si="3"/>
        <v>2.097458131292677E-2</v>
      </c>
    </row>
    <row r="220" spans="1:3" x14ac:dyDescent="0.25">
      <c r="A220" s="1">
        <v>14000601</v>
      </c>
      <c r="B220" s="3">
        <v>7683.1</v>
      </c>
      <c r="C220" s="4">
        <f t="shared" si="3"/>
        <v>2.3325069376471681E-3</v>
      </c>
    </row>
    <row r="221" spans="1:3" x14ac:dyDescent="0.25">
      <c r="A221" s="1">
        <v>14000602</v>
      </c>
      <c r="B221" s="3">
        <v>7878.1</v>
      </c>
      <c r="C221" s="4">
        <f t="shared" si="3"/>
        <v>2.5063646495351193E-2</v>
      </c>
    </row>
    <row r="222" spans="1:3" x14ac:dyDescent="0.25">
      <c r="A222" s="1">
        <v>14000603</v>
      </c>
      <c r="B222" s="3">
        <v>8019.1</v>
      </c>
      <c r="C222" s="4">
        <f t="shared" si="3"/>
        <v>1.7739438084776502E-2</v>
      </c>
    </row>
    <row r="223" spans="1:3" x14ac:dyDescent="0.25">
      <c r="A223" s="1">
        <v>14000606</v>
      </c>
      <c r="B223" s="3">
        <v>8196.9</v>
      </c>
      <c r="C223" s="4">
        <f t="shared" si="3"/>
        <v>2.1929837881286062E-2</v>
      </c>
    </row>
    <row r="224" spans="1:3" x14ac:dyDescent="0.25">
      <c r="A224" s="1">
        <v>14000607</v>
      </c>
      <c r="B224" s="3">
        <v>8103.5</v>
      </c>
      <c r="C224" s="4">
        <f t="shared" si="3"/>
        <v>-1.1459966895226699E-2</v>
      </c>
    </row>
    <row r="225" spans="1:3" x14ac:dyDescent="0.25">
      <c r="A225" s="1">
        <v>14000608</v>
      </c>
      <c r="B225" s="3">
        <v>7821.2</v>
      </c>
      <c r="C225" s="4">
        <f t="shared" si="3"/>
        <v>-3.5458071646054572E-2</v>
      </c>
    </row>
    <row r="226" spans="1:3" x14ac:dyDescent="0.25">
      <c r="A226" s="1">
        <v>14000609</v>
      </c>
      <c r="B226" s="3">
        <v>7577.7</v>
      </c>
      <c r="C226" s="4">
        <f t="shared" si="3"/>
        <v>-3.1628271939079002E-2</v>
      </c>
    </row>
    <row r="227" spans="1:3" x14ac:dyDescent="0.25">
      <c r="A227" s="1">
        <v>14000610</v>
      </c>
      <c r="B227" s="3">
        <v>7577.6</v>
      </c>
      <c r="C227" s="4">
        <f t="shared" si="3"/>
        <v>-1.3196703463542302E-5</v>
      </c>
    </row>
    <row r="228" spans="1:3" x14ac:dyDescent="0.25">
      <c r="A228" s="1">
        <v>14000613</v>
      </c>
      <c r="B228" s="3">
        <v>7693.4</v>
      </c>
      <c r="C228" s="4">
        <f t="shared" si="3"/>
        <v>1.5166291618068735E-2</v>
      </c>
    </row>
    <row r="229" spans="1:3" x14ac:dyDescent="0.25">
      <c r="A229" s="1">
        <v>14000614</v>
      </c>
      <c r="B229" s="3">
        <v>7707.7</v>
      </c>
      <c r="C229" s="4">
        <f t="shared" si="3"/>
        <v>1.8570107472126892E-3</v>
      </c>
    </row>
    <row r="230" spans="1:3" x14ac:dyDescent="0.25">
      <c r="A230" s="1">
        <v>14000615</v>
      </c>
      <c r="B230" s="3">
        <v>7662.2</v>
      </c>
      <c r="C230" s="4">
        <f t="shared" si="3"/>
        <v>-5.9206804097276782E-3</v>
      </c>
    </row>
    <row r="231" spans="1:3" x14ac:dyDescent="0.25">
      <c r="A231" s="1">
        <v>14000616</v>
      </c>
      <c r="B231" s="3">
        <v>7499.7</v>
      </c>
      <c r="C231" s="4">
        <f t="shared" si="3"/>
        <v>-2.1436129040750616E-2</v>
      </c>
    </row>
    <row r="232" spans="1:3" x14ac:dyDescent="0.25">
      <c r="A232" s="1">
        <v>14000617</v>
      </c>
      <c r="B232" s="3">
        <v>7468.7</v>
      </c>
      <c r="C232" s="4">
        <f t="shared" si="3"/>
        <v>-4.1420651935374433E-3</v>
      </c>
    </row>
    <row r="233" spans="1:3" x14ac:dyDescent="0.25">
      <c r="A233" s="1">
        <v>14000620</v>
      </c>
      <c r="B233" s="3">
        <v>7472</v>
      </c>
      <c r="C233" s="4">
        <f t="shared" si="3"/>
        <v>4.4174637783561742E-4</v>
      </c>
    </row>
    <row r="234" spans="1:3" x14ac:dyDescent="0.25">
      <c r="A234" s="1">
        <v>14000621</v>
      </c>
      <c r="B234" s="3">
        <v>7247.5</v>
      </c>
      <c r="C234" s="4">
        <f t="shared" si="3"/>
        <v>-3.0506119112867953E-2</v>
      </c>
    </row>
    <row r="235" spans="1:3" x14ac:dyDescent="0.25">
      <c r="A235" s="1">
        <v>14000622</v>
      </c>
      <c r="B235" s="3">
        <v>7217.9</v>
      </c>
      <c r="C235" s="4">
        <f t="shared" si="3"/>
        <v>-4.0925299423035435E-3</v>
      </c>
    </row>
    <row r="236" spans="1:3" x14ac:dyDescent="0.25">
      <c r="A236" s="1">
        <v>14000623</v>
      </c>
      <c r="B236" s="3">
        <v>7385.3</v>
      </c>
      <c r="C236" s="4">
        <f t="shared" si="3"/>
        <v>2.2927486171110931E-2</v>
      </c>
    </row>
    <row r="237" spans="1:3" x14ac:dyDescent="0.25">
      <c r="A237" s="1">
        <v>14000624</v>
      </c>
      <c r="B237" s="3">
        <v>7375.3</v>
      </c>
      <c r="C237" s="4">
        <f t="shared" si="3"/>
        <v>-1.3549586778217489E-3</v>
      </c>
    </row>
    <row r="238" spans="1:3" x14ac:dyDescent="0.25">
      <c r="A238" s="1">
        <v>14000627</v>
      </c>
      <c r="B238" s="3">
        <v>7174.2</v>
      </c>
      <c r="C238" s="4">
        <f t="shared" si="3"/>
        <v>-2.7645322193207034E-2</v>
      </c>
    </row>
    <row r="239" spans="1:3" x14ac:dyDescent="0.25">
      <c r="A239" s="1">
        <v>14000628</v>
      </c>
      <c r="B239" s="3">
        <v>7031.5</v>
      </c>
      <c r="C239" s="4">
        <f t="shared" si="3"/>
        <v>-2.0091202843286898E-2</v>
      </c>
    </row>
    <row r="240" spans="1:3" x14ac:dyDescent="0.25">
      <c r="A240" s="1">
        <v>14000629</v>
      </c>
      <c r="B240" s="3">
        <v>7054.1</v>
      </c>
      <c r="C240" s="4">
        <f t="shared" si="3"/>
        <v>3.2089537390531573E-3</v>
      </c>
    </row>
    <row r="241" spans="1:3" x14ac:dyDescent="0.25">
      <c r="A241" s="1">
        <v>14000630</v>
      </c>
      <c r="B241" s="3">
        <v>6838.4</v>
      </c>
      <c r="C241" s="4">
        <f t="shared" si="3"/>
        <v>-3.1055221924527154E-2</v>
      </c>
    </row>
    <row r="242" spans="1:3" x14ac:dyDescent="0.25">
      <c r="A242" s="1">
        <v>14000631</v>
      </c>
      <c r="B242" s="3">
        <v>6761.5</v>
      </c>
      <c r="C242" s="4">
        <f t="shared" si="3"/>
        <v>-1.1309027211413969E-2</v>
      </c>
    </row>
    <row r="243" spans="1:3" x14ac:dyDescent="0.25">
      <c r="A243" s="1">
        <v>14000703</v>
      </c>
      <c r="B243" s="3">
        <v>6880.2</v>
      </c>
      <c r="C243" s="4">
        <f t="shared" si="3"/>
        <v>1.740296235889929E-2</v>
      </c>
    </row>
    <row r="244" spans="1:3" x14ac:dyDescent="0.25">
      <c r="A244" s="1">
        <v>14000704</v>
      </c>
      <c r="B244" s="3">
        <v>6822.3</v>
      </c>
      <c r="C244" s="4">
        <f t="shared" si="3"/>
        <v>-8.451062886820359E-3</v>
      </c>
    </row>
    <row r="245" spans="1:3" x14ac:dyDescent="0.25">
      <c r="A245" s="1">
        <v>14000706</v>
      </c>
      <c r="B245" s="3">
        <v>6766.1</v>
      </c>
      <c r="C245" s="4">
        <f t="shared" si="3"/>
        <v>-8.2718083728001712E-3</v>
      </c>
    </row>
    <row r="246" spans="1:3" x14ac:dyDescent="0.25">
      <c r="A246" s="1">
        <v>14000707</v>
      </c>
      <c r="B246" s="3">
        <v>6763.3</v>
      </c>
      <c r="C246" s="4">
        <f t="shared" si="3"/>
        <v>-4.1391340931243851E-4</v>
      </c>
    </row>
    <row r="247" spans="1:3" x14ac:dyDescent="0.25">
      <c r="A247" s="1">
        <v>14000710</v>
      </c>
      <c r="B247" s="3">
        <v>6825.7</v>
      </c>
      <c r="C247" s="4">
        <f t="shared" si="3"/>
        <v>9.1839632930057757E-3</v>
      </c>
    </row>
    <row r="248" spans="1:3" x14ac:dyDescent="0.25">
      <c r="A248" s="1">
        <v>14000711</v>
      </c>
      <c r="B248" s="3">
        <v>6812.9</v>
      </c>
      <c r="C248" s="4">
        <f t="shared" si="3"/>
        <v>-1.8770260522499851E-3</v>
      </c>
    </row>
    <row r="249" spans="1:3" x14ac:dyDescent="0.25">
      <c r="A249" s="1">
        <v>14000712</v>
      </c>
      <c r="B249" s="3">
        <v>6906.7</v>
      </c>
      <c r="C249" s="4">
        <f t="shared" si="3"/>
        <v>1.3674081104353012E-2</v>
      </c>
    </row>
    <row r="250" spans="1:3" x14ac:dyDescent="0.25">
      <c r="A250" s="1">
        <v>14000714</v>
      </c>
      <c r="B250" s="3">
        <v>6889</v>
      </c>
      <c r="C250" s="4">
        <f t="shared" si="3"/>
        <v>-2.5660183552937547E-3</v>
      </c>
    </row>
    <row r="251" spans="1:3" x14ac:dyDescent="0.25">
      <c r="A251" s="1">
        <v>14000717</v>
      </c>
      <c r="B251" s="3">
        <v>6738.9</v>
      </c>
      <c r="C251" s="4">
        <f t="shared" si="3"/>
        <v>-2.2029229753961724E-2</v>
      </c>
    </row>
    <row r="252" spans="1:3" x14ac:dyDescent="0.25">
      <c r="A252" s="1">
        <v>14000718</v>
      </c>
      <c r="B252" s="3">
        <v>6693.2</v>
      </c>
      <c r="C252" s="4">
        <f t="shared" si="3"/>
        <v>-6.8046212188156187E-3</v>
      </c>
    </row>
    <row r="253" spans="1:3" x14ac:dyDescent="0.25">
      <c r="A253" s="1">
        <v>14000719</v>
      </c>
      <c r="B253" s="3">
        <v>6685.1</v>
      </c>
      <c r="C253" s="4">
        <f t="shared" si="3"/>
        <v>-1.2109163331311935E-3</v>
      </c>
    </row>
    <row r="254" spans="1:3" x14ac:dyDescent="0.25">
      <c r="A254" s="1">
        <v>14000720</v>
      </c>
      <c r="B254" s="3">
        <v>6493.6</v>
      </c>
      <c r="C254" s="4">
        <f t="shared" si="3"/>
        <v>-2.9064092840321319E-2</v>
      </c>
    </row>
    <row r="255" spans="1:3" x14ac:dyDescent="0.25">
      <c r="A255" s="1">
        <v>14000721</v>
      </c>
      <c r="B255" s="3">
        <v>6384.1</v>
      </c>
      <c r="C255" s="4">
        <f t="shared" si="3"/>
        <v>-1.7006552279601968E-2</v>
      </c>
    </row>
    <row r="256" spans="1:3" x14ac:dyDescent="0.25">
      <c r="A256" s="1">
        <v>14000724</v>
      </c>
      <c r="B256" s="3">
        <v>6550.5</v>
      </c>
      <c r="C256" s="4">
        <f t="shared" si="3"/>
        <v>2.5730858426361167E-2</v>
      </c>
    </row>
    <row r="257" spans="1:3" x14ac:dyDescent="0.25">
      <c r="A257" s="1">
        <v>14000725</v>
      </c>
      <c r="B257" s="3">
        <v>6458.8</v>
      </c>
      <c r="C257" s="4">
        <f t="shared" si="3"/>
        <v>-1.4097840586259311E-2</v>
      </c>
    </row>
    <row r="258" spans="1:3" x14ac:dyDescent="0.25">
      <c r="A258" s="1">
        <v>14000726</v>
      </c>
      <c r="B258" s="3">
        <v>6427.1</v>
      </c>
      <c r="C258" s="4">
        <f t="shared" si="3"/>
        <v>-4.9201163982708854E-3</v>
      </c>
    </row>
    <row r="259" spans="1:3" x14ac:dyDescent="0.25">
      <c r="A259" s="1">
        <v>14000727</v>
      </c>
      <c r="B259" s="3">
        <v>6499.7</v>
      </c>
      <c r="C259" s="4">
        <f t="shared" ref="C259:C322" si="4">LN(B259/B258)</f>
        <v>1.1232596363257975E-2</v>
      </c>
    </row>
    <row r="260" spans="1:3" x14ac:dyDescent="0.25">
      <c r="A260" s="1">
        <v>14000728</v>
      </c>
      <c r="B260" s="3">
        <v>6464.1</v>
      </c>
      <c r="C260" s="4">
        <f t="shared" si="4"/>
        <v>-5.492230594155839E-3</v>
      </c>
    </row>
    <row r="261" spans="1:3" x14ac:dyDescent="0.25">
      <c r="A261" s="1">
        <v>14000801</v>
      </c>
      <c r="B261" s="3">
        <v>6254.6</v>
      </c>
      <c r="C261" s="4">
        <f t="shared" si="4"/>
        <v>-3.2946598363027269E-2</v>
      </c>
    </row>
    <row r="262" spans="1:3" x14ac:dyDescent="0.25">
      <c r="A262" s="1">
        <v>14000803</v>
      </c>
      <c r="B262" s="3">
        <v>6135.1</v>
      </c>
      <c r="C262" s="4">
        <f t="shared" si="4"/>
        <v>-1.9290815084600003E-2</v>
      </c>
    </row>
    <row r="263" spans="1:3" x14ac:dyDescent="0.25">
      <c r="A263" s="1">
        <v>14000804</v>
      </c>
      <c r="B263" s="3">
        <v>6054.6</v>
      </c>
      <c r="C263" s="4">
        <f t="shared" si="4"/>
        <v>-1.3208064232131953E-2</v>
      </c>
    </row>
    <row r="264" spans="1:3" x14ac:dyDescent="0.25">
      <c r="A264" s="1">
        <v>14000805</v>
      </c>
      <c r="B264" s="3">
        <v>6057.5</v>
      </c>
      <c r="C264" s="4">
        <f t="shared" si="4"/>
        <v>4.788599921425845E-4</v>
      </c>
    </row>
    <row r="265" spans="1:3" x14ac:dyDescent="0.25">
      <c r="A265" s="1">
        <v>14000808</v>
      </c>
      <c r="B265" s="3">
        <v>5979.9</v>
      </c>
      <c r="C265" s="4">
        <f t="shared" si="4"/>
        <v>-1.2893328293851184E-2</v>
      </c>
    </row>
    <row r="266" spans="1:3" x14ac:dyDescent="0.25">
      <c r="A266" s="1">
        <v>14000809</v>
      </c>
      <c r="B266" s="3">
        <v>5795.2</v>
      </c>
      <c r="C266" s="4">
        <f t="shared" si="4"/>
        <v>-3.1373856707735348E-2</v>
      </c>
    </row>
    <row r="267" spans="1:3" x14ac:dyDescent="0.25">
      <c r="A267" s="1">
        <v>14000810</v>
      </c>
      <c r="B267" s="3">
        <v>5906</v>
      </c>
      <c r="C267" s="4">
        <f t="shared" si="4"/>
        <v>1.8938794614773664E-2</v>
      </c>
    </row>
    <row r="268" spans="1:3" x14ac:dyDescent="0.25">
      <c r="A268" s="1">
        <v>14000811</v>
      </c>
      <c r="B268" s="3">
        <v>5984.7</v>
      </c>
      <c r="C268" s="4">
        <f t="shared" si="4"/>
        <v>1.3237429118606803E-2</v>
      </c>
    </row>
    <row r="269" spans="1:3" x14ac:dyDescent="0.25">
      <c r="A269" s="1">
        <v>14000812</v>
      </c>
      <c r="B269" s="3">
        <v>6079.7</v>
      </c>
      <c r="C269" s="4">
        <f t="shared" si="4"/>
        <v>1.5749140215113033E-2</v>
      </c>
    </row>
    <row r="270" spans="1:3" x14ac:dyDescent="0.25">
      <c r="A270" s="1">
        <v>14000815</v>
      </c>
      <c r="B270" s="3">
        <v>6222.6</v>
      </c>
      <c r="C270" s="4">
        <f t="shared" si="4"/>
        <v>2.3232473186155893E-2</v>
      </c>
    </row>
    <row r="271" spans="1:3" x14ac:dyDescent="0.25">
      <c r="A271" s="1">
        <v>14000816</v>
      </c>
      <c r="B271" s="3">
        <v>6271</v>
      </c>
      <c r="C271" s="4">
        <f t="shared" si="4"/>
        <v>7.7480057192772294E-3</v>
      </c>
    </row>
    <row r="272" spans="1:3" x14ac:dyDescent="0.25">
      <c r="A272" s="1">
        <v>14000817</v>
      </c>
      <c r="B272" s="3">
        <v>6269.3</v>
      </c>
      <c r="C272" s="4">
        <f t="shared" si="4"/>
        <v>-2.7112589179101597E-4</v>
      </c>
    </row>
    <row r="273" spans="1:3" x14ac:dyDescent="0.25">
      <c r="A273" s="1">
        <v>14000818</v>
      </c>
      <c r="B273" s="3">
        <v>6253.1</v>
      </c>
      <c r="C273" s="4">
        <f t="shared" si="4"/>
        <v>-2.5873648881230629E-3</v>
      </c>
    </row>
    <row r="274" spans="1:3" x14ac:dyDescent="0.25">
      <c r="A274" s="1">
        <v>14000819</v>
      </c>
      <c r="B274" s="3">
        <v>6455.6</v>
      </c>
      <c r="C274" s="4">
        <f t="shared" si="4"/>
        <v>3.1870630398560675E-2</v>
      </c>
    </row>
    <row r="275" spans="1:3" x14ac:dyDescent="0.25">
      <c r="A275" s="1">
        <v>14000822</v>
      </c>
      <c r="B275" s="3">
        <v>6246.9</v>
      </c>
      <c r="C275" s="4">
        <f t="shared" si="4"/>
        <v>-3.2862630479910095E-2</v>
      </c>
    </row>
    <row r="276" spans="1:3" x14ac:dyDescent="0.25">
      <c r="A276" s="1">
        <v>14000823</v>
      </c>
      <c r="B276" s="3">
        <v>6234.6</v>
      </c>
      <c r="C276" s="4">
        <f t="shared" si="4"/>
        <v>-1.9709175951011962E-3</v>
      </c>
    </row>
    <row r="277" spans="1:3" x14ac:dyDescent="0.25">
      <c r="A277" s="1">
        <v>14000824</v>
      </c>
      <c r="B277" s="3">
        <v>6076.2</v>
      </c>
      <c r="C277" s="4">
        <f t="shared" si="4"/>
        <v>-2.5734922520361827E-2</v>
      </c>
    </row>
    <row r="278" spans="1:3" x14ac:dyDescent="0.25">
      <c r="A278" s="1">
        <v>14000825</v>
      </c>
      <c r="B278" s="3">
        <v>6024.3</v>
      </c>
      <c r="C278" s="4">
        <f t="shared" si="4"/>
        <v>-8.5782105297704924E-3</v>
      </c>
    </row>
    <row r="279" spans="1:3" x14ac:dyDescent="0.25">
      <c r="A279" s="1">
        <v>14000826</v>
      </c>
      <c r="B279" s="3">
        <v>6054.6</v>
      </c>
      <c r="C279" s="4">
        <f t="shared" si="4"/>
        <v>5.0170236620142791E-3</v>
      </c>
    </row>
    <row r="280" spans="1:3" x14ac:dyDescent="0.25">
      <c r="A280" s="1">
        <v>14000829</v>
      </c>
      <c r="B280" s="3">
        <v>5915.8</v>
      </c>
      <c r="C280" s="4">
        <f t="shared" si="4"/>
        <v>-2.319157606540324E-2</v>
      </c>
    </row>
    <row r="281" spans="1:3" x14ac:dyDescent="0.25">
      <c r="A281" s="1">
        <v>14000830</v>
      </c>
      <c r="B281" s="3">
        <v>5928.5</v>
      </c>
      <c r="C281" s="4">
        <f t="shared" si="4"/>
        <v>2.1444922649902871E-3</v>
      </c>
    </row>
    <row r="282" spans="1:3" x14ac:dyDescent="0.25">
      <c r="A282" s="1">
        <v>14000901</v>
      </c>
      <c r="B282" s="3">
        <v>6098.4</v>
      </c>
      <c r="C282" s="4">
        <f t="shared" si="4"/>
        <v>2.8255211775938691E-2</v>
      </c>
    </row>
    <row r="283" spans="1:3" x14ac:dyDescent="0.25">
      <c r="A283" s="1">
        <v>14000902</v>
      </c>
      <c r="B283" s="3">
        <v>6037</v>
      </c>
      <c r="C283" s="4">
        <f t="shared" si="4"/>
        <v>-1.0119241877637838E-2</v>
      </c>
    </row>
    <row r="284" spans="1:3" x14ac:dyDescent="0.25">
      <c r="A284" s="1">
        <v>14000903</v>
      </c>
      <c r="B284" s="3">
        <v>5937.5</v>
      </c>
      <c r="C284" s="4">
        <f t="shared" si="4"/>
        <v>-1.6619030453529554E-2</v>
      </c>
    </row>
    <row r="285" spans="1:3" x14ac:dyDescent="0.25">
      <c r="A285" s="1">
        <v>14000906</v>
      </c>
      <c r="B285" s="3">
        <v>5778.1</v>
      </c>
      <c r="C285" s="4">
        <f t="shared" si="4"/>
        <v>-2.7213260439828049E-2</v>
      </c>
    </row>
    <row r="286" spans="1:3" x14ac:dyDescent="0.25">
      <c r="A286" s="1">
        <v>14000907</v>
      </c>
      <c r="B286" s="3">
        <v>5764.3</v>
      </c>
      <c r="C286" s="4">
        <f t="shared" si="4"/>
        <v>-2.3911849486119982E-3</v>
      </c>
    </row>
    <row r="287" spans="1:3" x14ac:dyDescent="0.25">
      <c r="A287" s="1">
        <v>14000908</v>
      </c>
      <c r="B287" s="3">
        <v>5745.1</v>
      </c>
      <c r="C287" s="4">
        <f t="shared" si="4"/>
        <v>-3.3364063827077818E-3</v>
      </c>
    </row>
    <row r="288" spans="1:3" x14ac:dyDescent="0.25">
      <c r="A288" s="1">
        <v>14000909</v>
      </c>
      <c r="B288" s="3">
        <v>5887.8</v>
      </c>
      <c r="C288" s="4">
        <f t="shared" si="4"/>
        <v>2.4535095868754242E-2</v>
      </c>
    </row>
    <row r="289" spans="1:3" x14ac:dyDescent="0.25">
      <c r="A289" s="1">
        <v>14000910</v>
      </c>
      <c r="B289" s="3">
        <v>5851</v>
      </c>
      <c r="C289" s="4">
        <f t="shared" si="4"/>
        <v>-6.2698266522668248E-3</v>
      </c>
    </row>
    <row r="290" spans="1:3" x14ac:dyDescent="0.25">
      <c r="A290" s="1">
        <v>14000913</v>
      </c>
      <c r="B290" s="3">
        <v>5681.6</v>
      </c>
      <c r="C290" s="4">
        <f t="shared" si="4"/>
        <v>-2.9379703599412575E-2</v>
      </c>
    </row>
    <row r="291" spans="1:3" x14ac:dyDescent="0.25">
      <c r="A291" s="1">
        <v>14000914</v>
      </c>
      <c r="B291" s="3">
        <v>5659.8</v>
      </c>
      <c r="C291" s="4">
        <f t="shared" si="4"/>
        <v>-3.8443273049609426E-3</v>
      </c>
    </row>
    <row r="292" spans="1:3" x14ac:dyDescent="0.25">
      <c r="A292" s="1">
        <v>14000915</v>
      </c>
      <c r="B292" s="3">
        <v>5678.5</v>
      </c>
      <c r="C292" s="4">
        <f t="shared" si="4"/>
        <v>3.2985574478385368E-3</v>
      </c>
    </row>
    <row r="293" spans="1:3" x14ac:dyDescent="0.25">
      <c r="A293" s="1">
        <v>14000916</v>
      </c>
      <c r="B293" s="3">
        <v>5613.7</v>
      </c>
      <c r="C293" s="4">
        <f t="shared" si="4"/>
        <v>-1.1477074671711596E-2</v>
      </c>
    </row>
    <row r="294" spans="1:3" x14ac:dyDescent="0.25">
      <c r="A294" s="1">
        <v>14000917</v>
      </c>
      <c r="B294" s="3">
        <v>5654.5</v>
      </c>
      <c r="C294" s="4">
        <f t="shared" si="4"/>
        <v>7.2416496513922259E-3</v>
      </c>
    </row>
    <row r="295" spans="1:3" x14ac:dyDescent="0.25">
      <c r="A295" s="1">
        <v>14000920</v>
      </c>
      <c r="B295" s="3">
        <v>5632.9</v>
      </c>
      <c r="C295" s="4">
        <f t="shared" si="4"/>
        <v>-3.8272811039812187E-3</v>
      </c>
    </row>
    <row r="296" spans="1:3" x14ac:dyDescent="0.25">
      <c r="A296" s="1">
        <v>14000921</v>
      </c>
      <c r="B296" s="3">
        <v>5546.7</v>
      </c>
      <c r="C296" s="4">
        <f t="shared" si="4"/>
        <v>-1.5421250902983586E-2</v>
      </c>
    </row>
    <row r="297" spans="1:3" x14ac:dyDescent="0.25">
      <c r="A297" s="1">
        <v>14000922</v>
      </c>
      <c r="B297" s="3">
        <v>5436</v>
      </c>
      <c r="C297" s="4">
        <f t="shared" si="4"/>
        <v>-2.0159660033382536E-2</v>
      </c>
    </row>
    <row r="298" spans="1:3" x14ac:dyDescent="0.25">
      <c r="A298" s="1">
        <v>14000923</v>
      </c>
      <c r="B298" s="3">
        <v>5398.1</v>
      </c>
      <c r="C298" s="4">
        <f t="shared" si="4"/>
        <v>-6.9964564849067769E-3</v>
      </c>
    </row>
    <row r="299" spans="1:3" x14ac:dyDescent="0.25">
      <c r="A299" s="1">
        <v>14000924</v>
      </c>
      <c r="B299" s="3">
        <v>5389.5</v>
      </c>
      <c r="C299" s="4">
        <f t="shared" si="4"/>
        <v>-1.5944235644445104E-3</v>
      </c>
    </row>
    <row r="300" spans="1:3" x14ac:dyDescent="0.25">
      <c r="A300" s="1">
        <v>14000927</v>
      </c>
      <c r="B300" s="3">
        <v>5468.6</v>
      </c>
      <c r="C300" s="4">
        <f t="shared" si="4"/>
        <v>1.457002593664285E-2</v>
      </c>
    </row>
    <row r="301" spans="1:3" x14ac:dyDescent="0.25">
      <c r="A301" s="1">
        <v>14000928</v>
      </c>
      <c r="B301" s="3">
        <v>5399</v>
      </c>
      <c r="C301" s="4">
        <f t="shared" si="4"/>
        <v>-1.280889094003896E-2</v>
      </c>
    </row>
    <row r="302" spans="1:3" x14ac:dyDescent="0.25">
      <c r="A302" s="1">
        <v>14000929</v>
      </c>
      <c r="B302" s="3">
        <v>5552.1</v>
      </c>
      <c r="C302" s="4">
        <f t="shared" si="4"/>
        <v>2.7962483333525533E-2</v>
      </c>
    </row>
    <row r="303" spans="1:3" x14ac:dyDescent="0.25">
      <c r="A303" s="1">
        <v>14000930</v>
      </c>
      <c r="B303" s="3">
        <v>5678.7</v>
      </c>
      <c r="C303" s="4">
        <f t="shared" si="4"/>
        <v>2.2546098728470989E-2</v>
      </c>
    </row>
    <row r="304" spans="1:3" x14ac:dyDescent="0.25">
      <c r="A304" s="1">
        <v>14001001</v>
      </c>
      <c r="B304" s="3">
        <v>5896.3</v>
      </c>
      <c r="C304" s="4">
        <f t="shared" si="4"/>
        <v>3.7602702248313476E-2</v>
      </c>
    </row>
    <row r="305" spans="1:3" x14ac:dyDescent="0.25">
      <c r="A305" s="1">
        <v>14001004</v>
      </c>
      <c r="B305" s="3">
        <v>6014.6</v>
      </c>
      <c r="C305" s="4">
        <f t="shared" si="4"/>
        <v>1.9864811253304214E-2</v>
      </c>
    </row>
    <row r="306" spans="1:3" x14ac:dyDescent="0.25">
      <c r="A306" s="1">
        <v>14001005</v>
      </c>
      <c r="B306" s="3">
        <v>5940.2</v>
      </c>
      <c r="C306" s="4">
        <f t="shared" si="4"/>
        <v>-1.2447043958363258E-2</v>
      </c>
    </row>
    <row r="307" spans="1:3" x14ac:dyDescent="0.25">
      <c r="A307" s="1">
        <v>14001006</v>
      </c>
      <c r="B307" s="3">
        <v>5974</v>
      </c>
      <c r="C307" s="4">
        <f t="shared" si="4"/>
        <v>5.673916952517336E-3</v>
      </c>
    </row>
    <row r="308" spans="1:3" x14ac:dyDescent="0.25">
      <c r="A308" s="1">
        <v>14001007</v>
      </c>
      <c r="B308" s="3">
        <v>5977.1</v>
      </c>
      <c r="C308" s="4">
        <f t="shared" si="4"/>
        <v>5.1878070964630975E-4</v>
      </c>
    </row>
    <row r="309" spans="1:3" x14ac:dyDescent="0.25">
      <c r="A309" s="1">
        <v>14001008</v>
      </c>
      <c r="B309" s="3">
        <v>6082.1</v>
      </c>
      <c r="C309" s="4">
        <f t="shared" si="4"/>
        <v>1.7414530576322761E-2</v>
      </c>
    </row>
    <row r="310" spans="1:3" x14ac:dyDescent="0.25">
      <c r="A310" s="1">
        <v>14001011</v>
      </c>
      <c r="B310" s="3">
        <v>5985.9</v>
      </c>
      <c r="C310" s="4">
        <f t="shared" si="4"/>
        <v>-1.5943327435429328E-2</v>
      </c>
    </row>
    <row r="311" spans="1:3" x14ac:dyDescent="0.25">
      <c r="A311" s="1">
        <v>14001012</v>
      </c>
      <c r="B311" s="3">
        <v>5977.5</v>
      </c>
      <c r="C311" s="4">
        <f t="shared" si="4"/>
        <v>-1.4042832941149441E-3</v>
      </c>
    </row>
    <row r="312" spans="1:3" x14ac:dyDescent="0.25">
      <c r="A312" s="1">
        <v>14001013</v>
      </c>
      <c r="B312" s="3">
        <v>5959.5</v>
      </c>
      <c r="C312" s="4">
        <f t="shared" si="4"/>
        <v>-3.015835409716451E-3</v>
      </c>
    </row>
    <row r="313" spans="1:3" x14ac:dyDescent="0.25">
      <c r="A313" s="1">
        <v>14001014</v>
      </c>
      <c r="B313" s="3">
        <v>5886.4</v>
      </c>
      <c r="C313" s="4">
        <f t="shared" si="4"/>
        <v>-1.2341979572253418E-2</v>
      </c>
    </row>
    <row r="314" spans="1:3" x14ac:dyDescent="0.25">
      <c r="A314" s="1">
        <v>14001015</v>
      </c>
      <c r="B314" s="3">
        <v>5892.3</v>
      </c>
      <c r="C314" s="4">
        <f t="shared" si="4"/>
        <v>1.0018084327552792E-3</v>
      </c>
    </row>
    <row r="315" spans="1:3" x14ac:dyDescent="0.25">
      <c r="A315" s="1">
        <v>14001018</v>
      </c>
      <c r="B315" s="3">
        <v>6001.9</v>
      </c>
      <c r="C315" s="4">
        <f t="shared" si="4"/>
        <v>1.8429671965287032E-2</v>
      </c>
    </row>
    <row r="316" spans="1:3" x14ac:dyDescent="0.25">
      <c r="A316" s="1">
        <v>14001019</v>
      </c>
      <c r="B316" s="3">
        <v>5965.1</v>
      </c>
      <c r="C316" s="4">
        <f t="shared" si="4"/>
        <v>-6.1502658977113881E-3</v>
      </c>
    </row>
    <row r="317" spans="1:3" x14ac:dyDescent="0.25">
      <c r="A317" s="1">
        <v>14001020</v>
      </c>
      <c r="B317" s="3">
        <v>6023.9</v>
      </c>
      <c r="C317" s="4">
        <f t="shared" si="4"/>
        <v>9.8090702254984268E-3</v>
      </c>
    </row>
    <row r="318" spans="1:3" x14ac:dyDescent="0.25">
      <c r="A318" s="1">
        <v>14001021</v>
      </c>
      <c r="B318" s="3">
        <v>6062</v>
      </c>
      <c r="C318" s="4">
        <f t="shared" si="4"/>
        <v>6.3048885414091959E-3</v>
      </c>
    </row>
    <row r="319" spans="1:3" x14ac:dyDescent="0.25">
      <c r="A319" s="1">
        <v>14001022</v>
      </c>
      <c r="B319" s="3">
        <v>6053.9</v>
      </c>
      <c r="C319" s="4">
        <f t="shared" si="4"/>
        <v>-1.3370861771333266E-3</v>
      </c>
    </row>
    <row r="320" spans="1:3" x14ac:dyDescent="0.25">
      <c r="A320" s="1">
        <v>14001025</v>
      </c>
      <c r="B320" s="3">
        <v>5940</v>
      </c>
      <c r="C320" s="4">
        <f t="shared" si="4"/>
        <v>-1.8993559083924524E-2</v>
      </c>
    </row>
    <row r="321" spans="1:3" x14ac:dyDescent="0.25">
      <c r="A321" s="1">
        <v>14001026</v>
      </c>
      <c r="B321" s="3">
        <v>5889.8</v>
      </c>
      <c r="C321" s="4">
        <f t="shared" si="4"/>
        <v>-8.4870921449567219E-3</v>
      </c>
    </row>
    <row r="322" spans="1:3" x14ac:dyDescent="0.25">
      <c r="A322" s="1">
        <v>14001027</v>
      </c>
      <c r="B322" s="3">
        <v>5821.9</v>
      </c>
      <c r="C322" s="4">
        <f t="shared" si="4"/>
        <v>-1.1595372281778819E-2</v>
      </c>
    </row>
    <row r="323" spans="1:3" x14ac:dyDescent="0.25">
      <c r="A323" s="1">
        <v>14001028</v>
      </c>
      <c r="B323" s="3">
        <v>5746.9</v>
      </c>
      <c r="C323" s="4">
        <f t="shared" ref="C323:C386" si="5">LN(B323/B322)</f>
        <v>-1.2966089956410451E-2</v>
      </c>
    </row>
    <row r="324" spans="1:3" x14ac:dyDescent="0.25">
      <c r="A324" s="1">
        <v>14001029</v>
      </c>
      <c r="B324" s="3">
        <v>5739.6</v>
      </c>
      <c r="C324" s="4">
        <f t="shared" si="5"/>
        <v>-1.2710574992930357E-3</v>
      </c>
    </row>
    <row r="325" spans="1:3" x14ac:dyDescent="0.25">
      <c r="A325" s="1">
        <v>14001102</v>
      </c>
      <c r="B325" s="3">
        <v>5718.3</v>
      </c>
      <c r="C325" s="4">
        <f t="shared" si="5"/>
        <v>-3.7179630711146635E-3</v>
      </c>
    </row>
    <row r="326" spans="1:3" x14ac:dyDescent="0.25">
      <c r="A326" s="1">
        <v>14001103</v>
      </c>
      <c r="B326" s="3">
        <v>5607.1</v>
      </c>
      <c r="C326" s="4">
        <f t="shared" si="5"/>
        <v>-1.9637906589207825E-2</v>
      </c>
    </row>
    <row r="327" spans="1:3" x14ac:dyDescent="0.25">
      <c r="A327" s="1">
        <v>14001104</v>
      </c>
      <c r="B327" s="3">
        <v>5585.8</v>
      </c>
      <c r="C327" s="4">
        <f t="shared" si="5"/>
        <v>-3.8059887449804668E-3</v>
      </c>
    </row>
    <row r="328" spans="1:3" x14ac:dyDescent="0.25">
      <c r="A328" s="1">
        <v>14001105</v>
      </c>
      <c r="B328" s="3">
        <v>5506.4</v>
      </c>
      <c r="C328" s="4">
        <f t="shared" si="5"/>
        <v>-1.4316610984794299E-2</v>
      </c>
    </row>
    <row r="329" spans="1:3" x14ac:dyDescent="0.25">
      <c r="A329" s="1">
        <v>14001106</v>
      </c>
      <c r="B329" s="3">
        <v>5532.4</v>
      </c>
      <c r="C329" s="4">
        <f t="shared" si="5"/>
        <v>4.7106656663985233E-3</v>
      </c>
    </row>
    <row r="330" spans="1:3" x14ac:dyDescent="0.25">
      <c r="A330" s="1">
        <v>14001109</v>
      </c>
      <c r="B330" s="3">
        <v>5597.3</v>
      </c>
      <c r="C330" s="4">
        <f t="shared" si="5"/>
        <v>1.1662620847304213E-2</v>
      </c>
    </row>
    <row r="331" spans="1:3" x14ac:dyDescent="0.25">
      <c r="A331" s="1">
        <v>14001110</v>
      </c>
      <c r="B331" s="3">
        <v>5661.1</v>
      </c>
      <c r="C331" s="4">
        <f t="shared" si="5"/>
        <v>1.1333881006330641E-2</v>
      </c>
    </row>
    <row r="332" spans="1:3" x14ac:dyDescent="0.25">
      <c r="A332" s="1">
        <v>14001111</v>
      </c>
      <c r="B332" s="3">
        <v>5821.9</v>
      </c>
      <c r="C332" s="4">
        <f t="shared" si="5"/>
        <v>2.8008449325767376E-2</v>
      </c>
    </row>
    <row r="333" spans="1:3" x14ac:dyDescent="0.25">
      <c r="A333" s="1">
        <v>14001112</v>
      </c>
      <c r="B333" s="3">
        <v>5985.6</v>
      </c>
      <c r="C333" s="4">
        <f t="shared" si="5"/>
        <v>2.7729915663926734E-2</v>
      </c>
    </row>
    <row r="334" spans="1:3" x14ac:dyDescent="0.25">
      <c r="A334" s="1">
        <v>14001113</v>
      </c>
      <c r="B334" s="3">
        <v>6069.7</v>
      </c>
      <c r="C334" s="4">
        <f t="shared" si="5"/>
        <v>1.3952595844546294E-2</v>
      </c>
    </row>
    <row r="335" spans="1:3" x14ac:dyDescent="0.25">
      <c r="A335" s="1">
        <v>14001116</v>
      </c>
      <c r="B335" s="3">
        <v>6189.8</v>
      </c>
      <c r="C335" s="4">
        <f t="shared" si="5"/>
        <v>1.9593595540522795E-2</v>
      </c>
    </row>
    <row r="336" spans="1:3" x14ac:dyDescent="0.25">
      <c r="A336" s="1">
        <v>14001117</v>
      </c>
      <c r="B336" s="3">
        <v>6083.4</v>
      </c>
      <c r="C336" s="4">
        <f t="shared" si="5"/>
        <v>-1.733902579236175E-2</v>
      </c>
    </row>
    <row r="337" spans="1:3" x14ac:dyDescent="0.25">
      <c r="A337" s="1">
        <v>14001118</v>
      </c>
      <c r="B337" s="3">
        <v>6060.5</v>
      </c>
      <c r="C337" s="4">
        <f t="shared" si="5"/>
        <v>-3.7714452760223231E-3</v>
      </c>
    </row>
    <row r="338" spans="1:3" x14ac:dyDescent="0.25">
      <c r="A338" s="1">
        <v>14001119</v>
      </c>
      <c r="B338" s="3">
        <v>6239.1</v>
      </c>
      <c r="C338" s="4">
        <f t="shared" si="5"/>
        <v>2.9043636281418216E-2</v>
      </c>
    </row>
    <row r="339" spans="1:3" x14ac:dyDescent="0.25">
      <c r="A339" s="1">
        <v>14001120</v>
      </c>
      <c r="B339" s="3">
        <v>6291.5</v>
      </c>
      <c r="C339" s="4">
        <f t="shared" si="5"/>
        <v>8.3635748400376873E-3</v>
      </c>
    </row>
    <row r="340" spans="1:3" x14ac:dyDescent="0.25">
      <c r="A340" s="1">
        <v>14001123</v>
      </c>
      <c r="B340" s="3">
        <v>6214.7</v>
      </c>
      <c r="C340" s="4">
        <f t="shared" si="5"/>
        <v>-1.2282062566017301E-2</v>
      </c>
    </row>
    <row r="341" spans="1:3" x14ac:dyDescent="0.25">
      <c r="A341" s="1">
        <v>14001124</v>
      </c>
      <c r="B341" s="3">
        <v>6113.4</v>
      </c>
      <c r="C341" s="4">
        <f t="shared" si="5"/>
        <v>-1.6434370257710728E-2</v>
      </c>
    </row>
    <row r="342" spans="1:3" x14ac:dyDescent="0.25">
      <c r="A342" s="1">
        <v>14001125</v>
      </c>
      <c r="B342" s="3">
        <v>6144.3</v>
      </c>
      <c r="C342" s="4">
        <f t="shared" si="5"/>
        <v>5.0417395521594414E-3</v>
      </c>
    </row>
    <row r="343" spans="1:3" x14ac:dyDescent="0.25">
      <c r="A343" s="1">
        <v>14001127</v>
      </c>
      <c r="B343" s="3">
        <v>6125.1</v>
      </c>
      <c r="C343" s="4">
        <f t="shared" si="5"/>
        <v>-3.1297399501903226E-3</v>
      </c>
    </row>
    <row r="344" spans="1:3" x14ac:dyDescent="0.25">
      <c r="A344" s="1">
        <v>14001130</v>
      </c>
      <c r="B344" s="3">
        <v>6278.8</v>
      </c>
      <c r="C344" s="4">
        <f t="shared" si="5"/>
        <v>2.4783796590788224E-2</v>
      </c>
    </row>
    <row r="345" spans="1:3" x14ac:dyDescent="0.25">
      <c r="A345" s="1">
        <v>14001201</v>
      </c>
      <c r="B345" s="3">
        <v>6372.9</v>
      </c>
      <c r="C345" s="4">
        <f t="shared" si="5"/>
        <v>1.4875745592895668E-2</v>
      </c>
    </row>
    <row r="346" spans="1:3" x14ac:dyDescent="0.25">
      <c r="A346" s="1">
        <v>14001202</v>
      </c>
      <c r="B346" s="3">
        <v>6535.3</v>
      </c>
      <c r="C346" s="4">
        <f t="shared" si="5"/>
        <v>2.5163627667161726E-2</v>
      </c>
    </row>
    <row r="347" spans="1:3" x14ac:dyDescent="0.25">
      <c r="A347" s="1">
        <v>14001203</v>
      </c>
      <c r="B347" s="3">
        <v>6491.4</v>
      </c>
      <c r="C347" s="4">
        <f t="shared" si="5"/>
        <v>-6.7400287395265636E-3</v>
      </c>
    </row>
    <row r="348" spans="1:3" x14ac:dyDescent="0.25">
      <c r="A348" s="1">
        <v>14001204</v>
      </c>
      <c r="B348" s="3">
        <v>6527.8</v>
      </c>
      <c r="C348" s="4">
        <f t="shared" si="5"/>
        <v>5.5917559981279903E-3</v>
      </c>
    </row>
    <row r="349" spans="1:3" x14ac:dyDescent="0.25">
      <c r="A349" s="1">
        <v>14001207</v>
      </c>
      <c r="B349" s="3">
        <v>6379.4</v>
      </c>
      <c r="C349" s="4">
        <f t="shared" si="5"/>
        <v>-2.2995930890426217E-2</v>
      </c>
    </row>
    <row r="350" spans="1:3" x14ac:dyDescent="0.25">
      <c r="A350" s="1">
        <v>14001208</v>
      </c>
      <c r="B350" s="3">
        <v>6373.9</v>
      </c>
      <c r="C350" s="4">
        <f t="shared" si="5"/>
        <v>-8.6252191056034641E-4</v>
      </c>
    </row>
    <row r="351" spans="1:3" x14ac:dyDescent="0.25">
      <c r="A351" s="1">
        <v>14001209</v>
      </c>
      <c r="B351" s="3">
        <v>6388.4</v>
      </c>
      <c r="C351" s="4">
        <f t="shared" si="5"/>
        <v>2.2723186634299652E-3</v>
      </c>
    </row>
    <row r="352" spans="1:3" x14ac:dyDescent="0.25">
      <c r="A352" s="1">
        <v>14001211</v>
      </c>
      <c r="B352" s="3">
        <v>6312.1</v>
      </c>
      <c r="C352" s="4">
        <f t="shared" si="5"/>
        <v>-1.2015419542903716E-2</v>
      </c>
    </row>
    <row r="353" spans="1:3" x14ac:dyDescent="0.25">
      <c r="A353" s="1">
        <v>14001214</v>
      </c>
      <c r="B353" s="3">
        <v>6483.6</v>
      </c>
      <c r="C353" s="4">
        <f t="shared" si="5"/>
        <v>2.680748539876986E-2</v>
      </c>
    </row>
    <row r="354" spans="1:3" x14ac:dyDescent="0.25">
      <c r="A354" s="1">
        <v>14001215</v>
      </c>
      <c r="B354" s="3">
        <v>6572.2</v>
      </c>
      <c r="C354" s="4">
        <f t="shared" si="5"/>
        <v>1.3572720192426122E-2</v>
      </c>
    </row>
    <row r="355" spans="1:3" x14ac:dyDescent="0.25">
      <c r="A355" s="1">
        <v>14001216</v>
      </c>
      <c r="B355" s="3">
        <v>6521.8</v>
      </c>
      <c r="C355" s="4">
        <f t="shared" si="5"/>
        <v>-7.6982203914253483E-3</v>
      </c>
    </row>
    <row r="356" spans="1:3" x14ac:dyDescent="0.25">
      <c r="A356" s="1">
        <v>14001217</v>
      </c>
      <c r="B356" s="3">
        <v>6391</v>
      </c>
      <c r="C356" s="4">
        <f t="shared" si="5"/>
        <v>-2.0259660788739389E-2</v>
      </c>
    </row>
    <row r="357" spans="1:3" x14ac:dyDescent="0.25">
      <c r="A357" s="1">
        <v>14001218</v>
      </c>
      <c r="B357" s="3">
        <v>6457.4</v>
      </c>
      <c r="C357" s="4">
        <f t="shared" si="5"/>
        <v>1.0336009330662073E-2</v>
      </c>
    </row>
    <row r="358" spans="1:3" x14ac:dyDescent="0.25">
      <c r="A358" s="1">
        <v>14001221</v>
      </c>
      <c r="B358" s="3">
        <v>6273.7</v>
      </c>
      <c r="C358" s="4">
        <f t="shared" si="5"/>
        <v>-2.8860467758641414E-2</v>
      </c>
    </row>
    <row r="359" spans="1:3" x14ac:dyDescent="0.25">
      <c r="A359" s="1">
        <v>14001222</v>
      </c>
      <c r="B359" s="3">
        <v>6267.4</v>
      </c>
      <c r="C359" s="4">
        <f t="shared" si="5"/>
        <v>-1.0046966422312786E-3</v>
      </c>
    </row>
    <row r="360" spans="1:3" x14ac:dyDescent="0.25">
      <c r="A360" s="1">
        <v>14001223</v>
      </c>
      <c r="B360" s="3">
        <v>6272.1</v>
      </c>
      <c r="C360" s="4">
        <f t="shared" si="5"/>
        <v>7.4963120062152032E-4</v>
      </c>
    </row>
    <row r="361" spans="1:3" x14ac:dyDescent="0.25">
      <c r="A361" s="1">
        <v>14001224</v>
      </c>
      <c r="B361" s="3">
        <v>6339.7</v>
      </c>
      <c r="C361" s="4">
        <f t="shared" si="5"/>
        <v>1.0720221919030815E-2</v>
      </c>
    </row>
    <row r="362" spans="1:3" x14ac:dyDescent="0.25">
      <c r="A362" s="1">
        <v>14001225</v>
      </c>
      <c r="B362" s="3">
        <v>6342.3</v>
      </c>
      <c r="C362" s="4">
        <f t="shared" si="5"/>
        <v>4.1002996947284517E-4</v>
      </c>
    </row>
    <row r="363" spans="1:3" x14ac:dyDescent="0.25">
      <c r="A363" s="1">
        <v>14001228</v>
      </c>
      <c r="B363" s="3">
        <v>6624</v>
      </c>
      <c r="C363" s="4">
        <f t="shared" si="5"/>
        <v>4.3457938395899384E-2</v>
      </c>
    </row>
    <row r="364" spans="1:3" x14ac:dyDescent="0.25">
      <c r="A364" s="1">
        <v>14010106</v>
      </c>
      <c r="B364" s="3">
        <v>6682.5</v>
      </c>
      <c r="C364" s="4">
        <f t="shared" si="5"/>
        <v>8.7927519479783882E-3</v>
      </c>
    </row>
    <row r="365" spans="1:3" x14ac:dyDescent="0.25">
      <c r="A365" s="1">
        <v>14010107</v>
      </c>
      <c r="B365" s="3">
        <v>6747.8</v>
      </c>
      <c r="C365" s="4">
        <f t="shared" si="5"/>
        <v>9.7243568021774373E-3</v>
      </c>
    </row>
    <row r="366" spans="1:3" x14ac:dyDescent="0.25">
      <c r="A366" s="1">
        <v>14010108</v>
      </c>
      <c r="B366" s="3">
        <v>6929</v>
      </c>
      <c r="C366" s="4">
        <f t="shared" si="5"/>
        <v>2.6498976812129853E-2</v>
      </c>
    </row>
    <row r="367" spans="1:3" x14ac:dyDescent="0.25">
      <c r="A367" s="1">
        <v>14010109</v>
      </c>
      <c r="B367" s="3">
        <v>6957.6</v>
      </c>
      <c r="C367" s="4">
        <f t="shared" si="5"/>
        <v>4.1190846481742264E-3</v>
      </c>
    </row>
    <row r="368" spans="1:3" x14ac:dyDescent="0.25">
      <c r="A368" s="1">
        <v>14010110</v>
      </c>
      <c r="B368" s="3">
        <v>6981.1</v>
      </c>
      <c r="C368" s="4">
        <f t="shared" si="5"/>
        <v>3.3719101875801711E-3</v>
      </c>
    </row>
    <row r="369" spans="1:3" x14ac:dyDescent="0.25">
      <c r="A369" s="1">
        <v>14010114</v>
      </c>
      <c r="B369" s="3">
        <v>7021</v>
      </c>
      <c r="C369" s="4">
        <f t="shared" si="5"/>
        <v>5.6991605541132423E-3</v>
      </c>
    </row>
    <row r="370" spans="1:3" x14ac:dyDescent="0.25">
      <c r="A370" s="1">
        <v>14010115</v>
      </c>
      <c r="B370" s="3">
        <v>7136.2</v>
      </c>
      <c r="C370" s="4">
        <f t="shared" si="5"/>
        <v>1.6274763755679756E-2</v>
      </c>
    </row>
    <row r="371" spans="1:3" x14ac:dyDescent="0.25">
      <c r="A371" s="1">
        <v>14010116</v>
      </c>
      <c r="B371" s="3">
        <v>7137.1</v>
      </c>
      <c r="C371" s="4">
        <f t="shared" si="5"/>
        <v>1.261095894002404E-4</v>
      </c>
    </row>
    <row r="372" spans="1:3" x14ac:dyDescent="0.25">
      <c r="A372" s="1">
        <v>14010117</v>
      </c>
      <c r="B372" s="3">
        <v>7123</v>
      </c>
      <c r="C372" s="4">
        <f t="shared" si="5"/>
        <v>-1.9775463839749375E-3</v>
      </c>
    </row>
    <row r="373" spans="1:3" x14ac:dyDescent="0.25">
      <c r="A373" s="1">
        <v>14010120</v>
      </c>
      <c r="B373" s="3">
        <v>7035.5</v>
      </c>
      <c r="C373" s="4">
        <f t="shared" si="5"/>
        <v>-1.2360223750043404E-2</v>
      </c>
    </row>
    <row r="374" spans="1:3" x14ac:dyDescent="0.25">
      <c r="A374" s="1">
        <v>14010121</v>
      </c>
      <c r="B374" s="3">
        <v>7258</v>
      </c>
      <c r="C374" s="4">
        <f t="shared" si="5"/>
        <v>3.1135547544705277E-2</v>
      </c>
    </row>
    <row r="375" spans="1:3" x14ac:dyDescent="0.25">
      <c r="A375" s="1">
        <v>14010122</v>
      </c>
      <c r="B375" s="3">
        <v>7246.6</v>
      </c>
      <c r="C375" s="4">
        <f t="shared" si="5"/>
        <v>-1.5719154402563866E-3</v>
      </c>
    </row>
    <row r="376" spans="1:3" x14ac:dyDescent="0.25">
      <c r="A376" s="1">
        <v>14010123</v>
      </c>
      <c r="B376" s="3">
        <v>7040.5</v>
      </c>
      <c r="C376" s="4">
        <f t="shared" si="5"/>
        <v>-2.8853202975392862E-2</v>
      </c>
    </row>
    <row r="377" spans="1:3" x14ac:dyDescent="0.25">
      <c r="A377" s="1">
        <v>14010124</v>
      </c>
      <c r="B377" s="3">
        <v>7003.6</v>
      </c>
      <c r="C377" s="4">
        <f t="shared" si="5"/>
        <v>-5.2548878052045738E-3</v>
      </c>
    </row>
    <row r="378" spans="1:3" x14ac:dyDescent="0.25">
      <c r="A378" s="1">
        <v>14010127</v>
      </c>
      <c r="B378" s="3">
        <v>7021.5</v>
      </c>
      <c r="C378" s="4">
        <f t="shared" si="5"/>
        <v>2.5525678560731147E-3</v>
      </c>
    </row>
    <row r="379" spans="1:3" x14ac:dyDescent="0.25">
      <c r="A379" s="1">
        <v>14010128</v>
      </c>
      <c r="B379" s="3">
        <v>6954.6</v>
      </c>
      <c r="C379" s="4">
        <f t="shared" si="5"/>
        <v>-9.5735592854806293E-3</v>
      </c>
    </row>
    <row r="380" spans="1:3" x14ac:dyDescent="0.25">
      <c r="A380" s="1">
        <v>14010129</v>
      </c>
      <c r="B380" s="3">
        <v>7050.8</v>
      </c>
      <c r="C380" s="4">
        <f t="shared" si="5"/>
        <v>1.3737774423043981E-2</v>
      </c>
    </row>
    <row r="381" spans="1:3" x14ac:dyDescent="0.25">
      <c r="A381" s="1">
        <v>14010130</v>
      </c>
      <c r="B381" s="3">
        <v>7158</v>
      </c>
      <c r="C381" s="4">
        <f t="shared" si="5"/>
        <v>1.5089526780172698E-2</v>
      </c>
    </row>
    <row r="382" spans="1:3" x14ac:dyDescent="0.25">
      <c r="A382" s="1">
        <v>14010131</v>
      </c>
      <c r="B382" s="3">
        <v>7213.7</v>
      </c>
      <c r="C382" s="4">
        <f t="shared" si="5"/>
        <v>7.7513834674211848E-3</v>
      </c>
    </row>
    <row r="383" spans="1:3" x14ac:dyDescent="0.25">
      <c r="A383" s="1">
        <v>14010204</v>
      </c>
      <c r="B383" s="3">
        <v>7148.6</v>
      </c>
      <c r="C383" s="4">
        <f t="shared" si="5"/>
        <v>-9.0654624732872877E-3</v>
      </c>
    </row>
    <row r="384" spans="1:3" x14ac:dyDescent="0.25">
      <c r="A384" s="1">
        <v>14010205</v>
      </c>
      <c r="B384" s="3">
        <v>7075.1</v>
      </c>
      <c r="C384" s="4">
        <f t="shared" si="5"/>
        <v>-1.0334955632936082E-2</v>
      </c>
    </row>
    <row r="385" spans="1:3" x14ac:dyDescent="0.25">
      <c r="A385" s="1">
        <v>14010206</v>
      </c>
      <c r="B385" s="3">
        <v>7136.6</v>
      </c>
      <c r="C385" s="4">
        <f t="shared" si="5"/>
        <v>8.6548947555798415E-3</v>
      </c>
    </row>
    <row r="386" spans="1:3" x14ac:dyDescent="0.25">
      <c r="A386" s="1">
        <v>14010207</v>
      </c>
      <c r="B386" s="3">
        <v>7097.6</v>
      </c>
      <c r="C386" s="4">
        <f t="shared" si="5"/>
        <v>-5.479773726755459E-3</v>
      </c>
    </row>
    <row r="387" spans="1:3" x14ac:dyDescent="0.25">
      <c r="A387" s="1">
        <v>14010210</v>
      </c>
      <c r="B387" s="3">
        <v>7085.9</v>
      </c>
      <c r="C387" s="4">
        <f t="shared" ref="C387:C450" si="6">LN(B387/B386)</f>
        <v>-1.6498047243359577E-3</v>
      </c>
    </row>
    <row r="388" spans="1:3" x14ac:dyDescent="0.25">
      <c r="A388" s="1">
        <v>14010211</v>
      </c>
      <c r="B388" s="3">
        <v>7218.4</v>
      </c>
      <c r="C388" s="4">
        <f t="shared" si="6"/>
        <v>1.8526427688633648E-2</v>
      </c>
    </row>
    <row r="389" spans="1:3" x14ac:dyDescent="0.25">
      <c r="A389" s="1">
        <v>14010212</v>
      </c>
      <c r="B389" s="3">
        <v>7172.4</v>
      </c>
      <c r="C389" s="4">
        <f t="shared" si="6"/>
        <v>-6.3929950620820949E-3</v>
      </c>
    </row>
    <row r="390" spans="1:3" x14ac:dyDescent="0.25">
      <c r="A390" s="1">
        <v>14010217</v>
      </c>
      <c r="B390" s="3">
        <v>7166.3</v>
      </c>
      <c r="C390" s="4">
        <f t="shared" si="6"/>
        <v>-8.5084427012218202E-4</v>
      </c>
    </row>
    <row r="391" spans="1:3" x14ac:dyDescent="0.25">
      <c r="A391" s="1">
        <v>14010218</v>
      </c>
      <c r="B391" s="3">
        <v>7269.3</v>
      </c>
      <c r="C391" s="4">
        <f t="shared" si="6"/>
        <v>1.4270518436383339E-2</v>
      </c>
    </row>
    <row r="392" spans="1:3" x14ac:dyDescent="0.25">
      <c r="A392" s="1">
        <v>14010219</v>
      </c>
      <c r="B392" s="3">
        <v>7133.4</v>
      </c>
      <c r="C392" s="4">
        <f t="shared" si="6"/>
        <v>-1.8872021691916062E-2</v>
      </c>
    </row>
    <row r="393" spans="1:3" x14ac:dyDescent="0.25">
      <c r="A393" s="1">
        <v>14010220</v>
      </c>
      <c r="B393" s="3">
        <v>7129.9</v>
      </c>
      <c r="C393" s="4">
        <f t="shared" si="6"/>
        <v>-4.907700280088979E-4</v>
      </c>
    </row>
    <row r="394" spans="1:3" x14ac:dyDescent="0.25">
      <c r="A394" s="1">
        <v>14010221</v>
      </c>
      <c r="B394" s="3">
        <v>7180.9</v>
      </c>
      <c r="C394" s="4">
        <f t="shared" si="6"/>
        <v>7.1275143117118982E-3</v>
      </c>
    </row>
    <row r="395" spans="1:3" x14ac:dyDescent="0.25">
      <c r="A395" s="1">
        <v>14010224</v>
      </c>
      <c r="B395" s="3">
        <v>7167.7</v>
      </c>
      <c r="C395" s="4">
        <f t="shared" si="6"/>
        <v>-1.8399012759098821E-3</v>
      </c>
    </row>
    <row r="396" spans="1:3" x14ac:dyDescent="0.25">
      <c r="A396" s="1">
        <v>14010225</v>
      </c>
      <c r="B396" s="3">
        <v>7107.1</v>
      </c>
      <c r="C396" s="4">
        <f t="shared" si="6"/>
        <v>-8.4905377378568219E-3</v>
      </c>
    </row>
    <row r="397" spans="1:3" x14ac:dyDescent="0.25">
      <c r="A397" s="1">
        <v>14010226</v>
      </c>
      <c r="B397" s="3">
        <v>7163.6</v>
      </c>
      <c r="C397" s="4">
        <f t="shared" si="6"/>
        <v>7.9183635300940358E-3</v>
      </c>
    </row>
    <row r="398" spans="1:3" x14ac:dyDescent="0.25">
      <c r="A398" s="1">
        <v>14010227</v>
      </c>
      <c r="B398" s="3">
        <v>7237.2</v>
      </c>
      <c r="C398" s="4">
        <f t="shared" si="6"/>
        <v>1.0221743352356951E-2</v>
      </c>
    </row>
    <row r="399" spans="1:3" x14ac:dyDescent="0.25">
      <c r="A399" s="1">
        <v>14010228</v>
      </c>
      <c r="B399" s="3">
        <v>7197.2</v>
      </c>
      <c r="C399" s="4">
        <f t="shared" si="6"/>
        <v>-5.5423297665777513E-3</v>
      </c>
    </row>
    <row r="400" spans="1:3" x14ac:dyDescent="0.25">
      <c r="A400" s="1">
        <v>14010231</v>
      </c>
      <c r="B400" s="3">
        <v>7282.6</v>
      </c>
      <c r="C400" s="4">
        <f t="shared" si="6"/>
        <v>1.1795879809181412E-2</v>
      </c>
    </row>
    <row r="401" spans="1:3" x14ac:dyDescent="0.25">
      <c r="A401" s="1">
        <v>14010301</v>
      </c>
      <c r="B401" s="3">
        <v>7278.4</v>
      </c>
      <c r="C401" s="4">
        <f t="shared" si="6"/>
        <v>-5.7688347180531447E-4</v>
      </c>
    </row>
    <row r="402" spans="1:3" x14ac:dyDescent="0.25">
      <c r="A402" s="1">
        <v>14010302</v>
      </c>
      <c r="B402" s="3">
        <v>7118.4</v>
      </c>
      <c r="C402" s="4">
        <f t="shared" si="6"/>
        <v>-2.2228076763962313E-2</v>
      </c>
    </row>
    <row r="403" spans="1:3" x14ac:dyDescent="0.25">
      <c r="A403" s="1">
        <v>14010303</v>
      </c>
      <c r="B403" s="3">
        <v>7107</v>
      </c>
      <c r="C403" s="4">
        <f t="shared" si="6"/>
        <v>-1.6027672248821697E-3</v>
      </c>
    </row>
    <row r="404" spans="1:3" x14ac:dyDescent="0.25">
      <c r="A404" s="1">
        <v>14010304</v>
      </c>
      <c r="B404" s="3">
        <v>7124.5</v>
      </c>
      <c r="C404" s="4">
        <f t="shared" si="6"/>
        <v>2.4593344089483024E-3</v>
      </c>
    </row>
    <row r="405" spans="1:3" x14ac:dyDescent="0.25">
      <c r="A405" s="1">
        <v>14010307</v>
      </c>
      <c r="B405" s="3">
        <v>7027.3</v>
      </c>
      <c r="C405" s="4">
        <f t="shared" si="6"/>
        <v>-1.373698448304929E-2</v>
      </c>
    </row>
    <row r="406" spans="1:3" x14ac:dyDescent="0.25">
      <c r="A406" s="1">
        <v>14010308</v>
      </c>
      <c r="B406" s="3">
        <v>6885</v>
      </c>
      <c r="C406" s="4">
        <f t="shared" si="6"/>
        <v>-2.0457431590039044E-2</v>
      </c>
    </row>
    <row r="407" spans="1:3" x14ac:dyDescent="0.25">
      <c r="A407" s="1">
        <v>14010309</v>
      </c>
      <c r="B407" s="3">
        <v>6878.4</v>
      </c>
      <c r="C407" s="4">
        <f t="shared" si="6"/>
        <v>-9.5906542073812928E-4</v>
      </c>
    </row>
    <row r="408" spans="1:3" x14ac:dyDescent="0.25">
      <c r="A408" s="1">
        <v>14010310</v>
      </c>
      <c r="B408" s="3">
        <v>6837.9</v>
      </c>
      <c r="C408" s="4">
        <f t="shared" si="6"/>
        <v>-5.9053998088154161E-3</v>
      </c>
    </row>
    <row r="409" spans="1:3" x14ac:dyDescent="0.25">
      <c r="A409" s="1">
        <v>14010311</v>
      </c>
      <c r="B409" s="3">
        <v>6842.9</v>
      </c>
      <c r="C409" s="4">
        <f t="shared" si="6"/>
        <v>7.3095143889558196E-4</v>
      </c>
    </row>
    <row r="410" spans="1:3" x14ac:dyDescent="0.25">
      <c r="A410" s="1">
        <v>14010316</v>
      </c>
      <c r="B410" s="3">
        <v>6716.1</v>
      </c>
      <c r="C410" s="4">
        <f t="shared" si="6"/>
        <v>-1.8703989470151509E-2</v>
      </c>
    </row>
    <row r="411" spans="1:3" x14ac:dyDescent="0.25">
      <c r="A411" s="1">
        <v>14010317</v>
      </c>
      <c r="B411" s="3">
        <v>6693.4</v>
      </c>
      <c r="C411" s="4">
        <f t="shared" si="6"/>
        <v>-3.3856626546293262E-3</v>
      </c>
    </row>
    <row r="412" spans="1:3" x14ac:dyDescent="0.25">
      <c r="A412" s="1">
        <v>14010318</v>
      </c>
      <c r="B412" s="3">
        <v>6704.6</v>
      </c>
      <c r="C412" s="4">
        <f t="shared" si="6"/>
        <v>1.671891716506027E-3</v>
      </c>
    </row>
    <row r="413" spans="1:3" x14ac:dyDescent="0.25">
      <c r="A413" s="1">
        <v>14010321</v>
      </c>
      <c r="B413" s="3">
        <v>6647</v>
      </c>
      <c r="C413" s="4">
        <f t="shared" si="6"/>
        <v>-8.6282329222405318E-3</v>
      </c>
    </row>
    <row r="414" spans="1:3" x14ac:dyDescent="0.25">
      <c r="A414" s="1">
        <v>14010322</v>
      </c>
      <c r="B414" s="3">
        <v>6623.3</v>
      </c>
      <c r="C414" s="4">
        <f t="shared" si="6"/>
        <v>-3.5718898891252565E-3</v>
      </c>
    </row>
    <row r="415" spans="1:3" x14ac:dyDescent="0.25">
      <c r="A415" s="1">
        <v>14010323</v>
      </c>
      <c r="B415" s="3">
        <v>6747.4</v>
      </c>
      <c r="C415" s="4">
        <f t="shared" si="6"/>
        <v>1.8563510326065045E-2</v>
      </c>
    </row>
    <row r="416" spans="1:3" x14ac:dyDescent="0.25">
      <c r="A416" s="1">
        <v>14010324</v>
      </c>
      <c r="B416" s="3">
        <v>6740.7</v>
      </c>
      <c r="C416" s="4">
        <f t="shared" si="6"/>
        <v>-9.934683982271333E-4</v>
      </c>
    </row>
    <row r="417" spans="1:3" x14ac:dyDescent="0.25">
      <c r="A417" s="1">
        <v>14010325</v>
      </c>
      <c r="B417" s="3">
        <v>6741.3</v>
      </c>
      <c r="C417" s="4">
        <f t="shared" si="6"/>
        <v>8.9007565701795937E-5</v>
      </c>
    </row>
    <row r="418" spans="1:3" x14ac:dyDescent="0.25">
      <c r="A418" s="1">
        <v>14010328</v>
      </c>
      <c r="B418" s="3">
        <v>6775.4</v>
      </c>
      <c r="C418" s="4">
        <f t="shared" si="6"/>
        <v>5.0456209494839296E-3</v>
      </c>
    </row>
    <row r="419" spans="1:3" x14ac:dyDescent="0.25">
      <c r="A419" s="1">
        <v>14010329</v>
      </c>
      <c r="B419" s="3">
        <v>6843.3</v>
      </c>
      <c r="C419" s="4">
        <f t="shared" si="6"/>
        <v>9.9716658169222046E-3</v>
      </c>
    </row>
    <row r="420" spans="1:3" x14ac:dyDescent="0.25">
      <c r="A420" s="1">
        <v>14010330</v>
      </c>
      <c r="B420" s="3">
        <v>6845.9</v>
      </c>
      <c r="C420" s="4">
        <f t="shared" si="6"/>
        <v>3.7986150122188046E-4</v>
      </c>
    </row>
    <row r="421" spans="1:3" x14ac:dyDescent="0.25">
      <c r="A421" s="1">
        <v>14010331</v>
      </c>
      <c r="B421" s="3">
        <v>6830.7</v>
      </c>
      <c r="C421" s="4">
        <f t="shared" si="6"/>
        <v>-2.2227755813958323E-3</v>
      </c>
    </row>
    <row r="422" spans="1:3" x14ac:dyDescent="0.25">
      <c r="A422" s="1">
        <v>14010401</v>
      </c>
      <c r="B422" s="3">
        <v>6828.8</v>
      </c>
      <c r="C422" s="4">
        <f t="shared" si="6"/>
        <v>-2.7819466484919122E-4</v>
      </c>
    </row>
    <row r="423" spans="1:3" x14ac:dyDescent="0.25">
      <c r="A423" s="1">
        <v>14010404</v>
      </c>
      <c r="B423" s="3">
        <v>6887.2</v>
      </c>
      <c r="C423" s="4">
        <f t="shared" si="6"/>
        <v>8.5156536763653663E-3</v>
      </c>
    </row>
    <row r="424" spans="1:3" x14ac:dyDescent="0.25">
      <c r="A424" s="1">
        <v>14010405</v>
      </c>
      <c r="B424" s="3">
        <v>6770.8</v>
      </c>
      <c r="C424" s="4">
        <f t="shared" si="6"/>
        <v>-1.7045368028802684E-2</v>
      </c>
    </row>
    <row r="425" spans="1:3" x14ac:dyDescent="0.25">
      <c r="A425" s="1">
        <v>14010406</v>
      </c>
      <c r="B425" s="3">
        <v>6781.1</v>
      </c>
      <c r="C425" s="4">
        <f t="shared" si="6"/>
        <v>1.5200823476130196E-3</v>
      </c>
    </row>
    <row r="426" spans="1:3" x14ac:dyDescent="0.25">
      <c r="A426" s="1">
        <v>14010407</v>
      </c>
      <c r="B426" s="3">
        <v>6868.9</v>
      </c>
      <c r="C426" s="4">
        <f t="shared" si="6"/>
        <v>1.2864646285506719E-2</v>
      </c>
    </row>
    <row r="427" spans="1:3" x14ac:dyDescent="0.25">
      <c r="A427" s="1">
        <v>14010408</v>
      </c>
      <c r="B427" s="3">
        <v>6868.3</v>
      </c>
      <c r="C427" s="4">
        <f t="shared" si="6"/>
        <v>-8.7354046003710462E-5</v>
      </c>
    </row>
    <row r="428" spans="1:3" x14ac:dyDescent="0.25">
      <c r="A428" s="1">
        <v>14010411</v>
      </c>
      <c r="B428" s="3">
        <v>6697.6</v>
      </c>
      <c r="C428" s="4">
        <f t="shared" si="6"/>
        <v>-2.5167369650377528E-2</v>
      </c>
    </row>
    <row r="429" spans="1:3" x14ac:dyDescent="0.25">
      <c r="A429" s="1">
        <v>14010412</v>
      </c>
      <c r="B429" s="3">
        <v>6667.3</v>
      </c>
      <c r="C429" s="4">
        <f t="shared" si="6"/>
        <v>-4.5342728958765212E-3</v>
      </c>
    </row>
    <row r="430" spans="1:3" x14ac:dyDescent="0.25">
      <c r="A430" s="1">
        <v>14010413</v>
      </c>
      <c r="B430" s="3">
        <v>6664.2</v>
      </c>
      <c r="C430" s="4">
        <f t="shared" si="6"/>
        <v>-4.6506395467482139E-4</v>
      </c>
    </row>
    <row r="431" spans="1:3" x14ac:dyDescent="0.25">
      <c r="A431" s="1">
        <v>14010414</v>
      </c>
      <c r="B431" s="3">
        <v>6624.6</v>
      </c>
      <c r="C431" s="4">
        <f t="shared" si="6"/>
        <v>-5.9599237279829125E-3</v>
      </c>
    </row>
    <row r="432" spans="1:3" x14ac:dyDescent="0.25">
      <c r="A432" s="1">
        <v>14010415</v>
      </c>
      <c r="B432" s="3">
        <v>6566.2</v>
      </c>
      <c r="C432" s="4">
        <f t="shared" si="6"/>
        <v>-8.8547141303309974E-3</v>
      </c>
    </row>
    <row r="433" spans="1:3" x14ac:dyDescent="0.25">
      <c r="A433" s="1">
        <v>14010418</v>
      </c>
      <c r="B433" s="3">
        <v>6514.8</v>
      </c>
      <c r="C433" s="4">
        <f t="shared" si="6"/>
        <v>-7.8587668434095554E-3</v>
      </c>
    </row>
    <row r="434" spans="1:3" x14ac:dyDescent="0.25">
      <c r="A434" s="1">
        <v>14010420</v>
      </c>
      <c r="B434" s="3">
        <v>6412.5</v>
      </c>
      <c r="C434" s="4">
        <f t="shared" si="6"/>
        <v>-1.5827301220380778E-2</v>
      </c>
    </row>
    <row r="435" spans="1:3" x14ac:dyDescent="0.25">
      <c r="A435" s="1">
        <v>14010421</v>
      </c>
      <c r="B435" s="3">
        <v>6381.2</v>
      </c>
      <c r="C435" s="4">
        <f t="shared" si="6"/>
        <v>-4.8930430521824612E-3</v>
      </c>
    </row>
    <row r="436" spans="1:3" x14ac:dyDescent="0.25">
      <c r="A436" s="1">
        <v>14010422</v>
      </c>
      <c r="B436" s="3">
        <v>6402.4</v>
      </c>
      <c r="C436" s="4">
        <f t="shared" si="6"/>
        <v>3.3167526259938207E-3</v>
      </c>
    </row>
    <row r="437" spans="1:3" x14ac:dyDescent="0.25">
      <c r="A437" s="1">
        <v>14010425</v>
      </c>
      <c r="B437" s="3">
        <v>6323.2</v>
      </c>
      <c r="C437" s="4">
        <f t="shared" si="6"/>
        <v>-1.2447510939342394E-2</v>
      </c>
    </row>
    <row r="438" spans="1:3" x14ac:dyDescent="0.25">
      <c r="A438" s="1">
        <v>14010426</v>
      </c>
      <c r="B438" s="3">
        <v>6271.7</v>
      </c>
      <c r="C438" s="4">
        <f t="shared" si="6"/>
        <v>-8.1779588598723443E-3</v>
      </c>
    </row>
    <row r="439" spans="1:3" x14ac:dyDescent="0.25">
      <c r="A439" s="1">
        <v>14010428</v>
      </c>
      <c r="B439" s="3">
        <v>6296.4</v>
      </c>
      <c r="C439" s="4">
        <f t="shared" si="6"/>
        <v>3.9305912270446311E-3</v>
      </c>
    </row>
    <row r="440" spans="1:3" x14ac:dyDescent="0.25">
      <c r="A440" s="1">
        <v>14010429</v>
      </c>
      <c r="B440" s="3">
        <v>6308.7</v>
      </c>
      <c r="C440" s="4">
        <f t="shared" si="6"/>
        <v>1.9515916421015507E-3</v>
      </c>
    </row>
    <row r="441" spans="1:3" x14ac:dyDescent="0.25">
      <c r="A441" s="1">
        <v>14010501</v>
      </c>
      <c r="B441" s="3">
        <v>6422.9</v>
      </c>
      <c r="C441" s="4">
        <f t="shared" si="6"/>
        <v>1.7940095965094379E-2</v>
      </c>
    </row>
    <row r="442" spans="1:3" x14ac:dyDescent="0.25">
      <c r="A442" s="1">
        <v>14010502</v>
      </c>
      <c r="B442" s="3">
        <v>6399.2</v>
      </c>
      <c r="C442" s="4">
        <f t="shared" si="6"/>
        <v>-3.6967465532503616E-3</v>
      </c>
    </row>
    <row r="443" spans="1:3" x14ac:dyDescent="0.25">
      <c r="A443" s="1">
        <v>14010503</v>
      </c>
      <c r="B443" s="3">
        <v>6271</v>
      </c>
      <c r="C443" s="4">
        <f t="shared" si="6"/>
        <v>-2.0237150991591218E-2</v>
      </c>
    </row>
    <row r="444" spans="1:3" x14ac:dyDescent="0.25">
      <c r="A444" s="1">
        <v>14010504</v>
      </c>
      <c r="B444" s="3">
        <v>6274.7</v>
      </c>
      <c r="C444" s="4">
        <f t="shared" si="6"/>
        <v>5.8984354914813652E-4</v>
      </c>
    </row>
    <row r="445" spans="1:3" x14ac:dyDescent="0.25">
      <c r="A445" s="1">
        <v>14010505</v>
      </c>
      <c r="B445" s="3">
        <v>6286.8</v>
      </c>
      <c r="C445" s="4">
        <f t="shared" si="6"/>
        <v>1.9265221100054956E-3</v>
      </c>
    </row>
    <row r="446" spans="1:3" x14ac:dyDescent="0.25">
      <c r="A446" s="1">
        <v>14010508</v>
      </c>
      <c r="B446" s="3">
        <v>6235.2</v>
      </c>
      <c r="C446" s="4">
        <f t="shared" si="6"/>
        <v>-8.2415416177295964E-3</v>
      </c>
    </row>
    <row r="447" spans="1:3" x14ac:dyDescent="0.25">
      <c r="A447" s="1">
        <v>14010509</v>
      </c>
      <c r="B447" s="3">
        <v>6133.7</v>
      </c>
      <c r="C447" s="4">
        <f t="shared" si="6"/>
        <v>-1.6412498833690718E-2</v>
      </c>
    </row>
    <row r="448" spans="1:3" x14ac:dyDescent="0.25">
      <c r="A448" s="1">
        <v>14010510</v>
      </c>
      <c r="B448" s="3">
        <v>6162.1</v>
      </c>
      <c r="C448" s="4">
        <f t="shared" si="6"/>
        <v>4.6194717714198724E-3</v>
      </c>
    </row>
    <row r="449" spans="1:3" x14ac:dyDescent="0.25">
      <c r="A449" s="1">
        <v>14010511</v>
      </c>
      <c r="B449" s="3">
        <v>6144.2</v>
      </c>
      <c r="C449" s="4">
        <f t="shared" si="6"/>
        <v>-2.9090811411400215E-3</v>
      </c>
    </row>
    <row r="450" spans="1:3" x14ac:dyDescent="0.25">
      <c r="A450" s="1">
        <v>14010512</v>
      </c>
      <c r="B450" s="3">
        <v>6187.6</v>
      </c>
      <c r="C450" s="4">
        <f t="shared" si="6"/>
        <v>7.0387419814760535E-3</v>
      </c>
    </row>
    <row r="451" spans="1:3" x14ac:dyDescent="0.25">
      <c r="A451" s="1">
        <v>14010515</v>
      </c>
      <c r="B451" s="3">
        <v>6351.8</v>
      </c>
      <c r="C451" s="4">
        <f t="shared" ref="C451:C514" si="7">LN(B451/B450)</f>
        <v>2.619094792266697E-2</v>
      </c>
    </row>
    <row r="452" spans="1:3" x14ac:dyDescent="0.25">
      <c r="A452" s="1">
        <v>14010518</v>
      </c>
      <c r="B452" s="3">
        <v>6401.9</v>
      </c>
      <c r="C452" s="4">
        <f t="shared" si="7"/>
        <v>7.8565840039232695E-3</v>
      </c>
    </row>
    <row r="453" spans="1:3" x14ac:dyDescent="0.25">
      <c r="A453" s="1">
        <v>14010519</v>
      </c>
      <c r="B453" s="3">
        <v>6350.8</v>
      </c>
      <c r="C453" s="4">
        <f t="shared" si="7"/>
        <v>-8.01403208574363E-3</v>
      </c>
    </row>
    <row r="454" spans="1:3" x14ac:dyDescent="0.25">
      <c r="A454" s="1">
        <v>14010522</v>
      </c>
      <c r="B454" s="3">
        <v>6601.3</v>
      </c>
      <c r="C454" s="4">
        <f t="shared" si="7"/>
        <v>3.8685810112146259E-2</v>
      </c>
    </row>
    <row r="455" spans="1:3" x14ac:dyDescent="0.25">
      <c r="A455" s="1">
        <v>14010523</v>
      </c>
      <c r="B455" s="3">
        <v>6605.8</v>
      </c>
      <c r="C455" s="4">
        <f t="shared" si="7"/>
        <v>6.81451669805054E-4</v>
      </c>
    </row>
    <row r="456" spans="1:3" x14ac:dyDescent="0.25">
      <c r="A456" s="1">
        <v>14010524</v>
      </c>
      <c r="B456" s="3">
        <v>6718.4</v>
      </c>
      <c r="C456" s="4">
        <f t="shared" si="7"/>
        <v>1.6901979944620935E-2</v>
      </c>
    </row>
    <row r="457" spans="1:3" x14ac:dyDescent="0.25">
      <c r="A457" s="1">
        <v>14010525</v>
      </c>
      <c r="B457" s="3">
        <v>6854.5</v>
      </c>
      <c r="C457" s="4">
        <f t="shared" si="7"/>
        <v>2.0055339946026186E-2</v>
      </c>
    </row>
    <row r="458" spans="1:3" x14ac:dyDescent="0.25">
      <c r="A458" s="1">
        <v>14010526</v>
      </c>
      <c r="B458" s="3">
        <v>6912.7</v>
      </c>
      <c r="C458" s="4">
        <f t="shared" si="7"/>
        <v>8.4549286283055261E-3</v>
      </c>
    </row>
    <row r="459" spans="1:3" x14ac:dyDescent="0.25">
      <c r="A459" s="1">
        <v>14010529</v>
      </c>
      <c r="B459" s="3">
        <v>6841.3</v>
      </c>
      <c r="C459" s="4">
        <f t="shared" si="7"/>
        <v>-1.0382527466957002E-2</v>
      </c>
    </row>
    <row r="460" spans="1:3" x14ac:dyDescent="0.25">
      <c r="A460" s="1">
        <v>14010530</v>
      </c>
      <c r="B460" s="3">
        <v>6839.7</v>
      </c>
      <c r="C460" s="4">
        <f t="shared" si="7"/>
        <v>-2.3390103169286435E-4</v>
      </c>
    </row>
    <row r="461" spans="1:3" x14ac:dyDescent="0.25">
      <c r="A461" s="1">
        <v>14010531</v>
      </c>
      <c r="B461" s="3">
        <v>6773.9</v>
      </c>
      <c r="C461" s="4">
        <f t="shared" si="7"/>
        <v>-9.6668790634007289E-3</v>
      </c>
    </row>
    <row r="462" spans="1:3" x14ac:dyDescent="0.25">
      <c r="A462" s="1">
        <v>14010601</v>
      </c>
      <c r="B462" s="3">
        <v>6844.7</v>
      </c>
      <c r="C462" s="4">
        <f t="shared" si="7"/>
        <v>1.03976382084862E-2</v>
      </c>
    </row>
    <row r="463" spans="1:3" x14ac:dyDescent="0.25">
      <c r="A463" s="1">
        <v>14010602</v>
      </c>
      <c r="B463" s="3">
        <v>6865.3</v>
      </c>
      <c r="C463" s="4">
        <f t="shared" si="7"/>
        <v>3.0051080237279465E-3</v>
      </c>
    </row>
    <row r="464" spans="1:3" x14ac:dyDescent="0.25">
      <c r="A464" s="1">
        <v>14010605</v>
      </c>
      <c r="B464" s="3">
        <v>6788.4</v>
      </c>
      <c r="C464" s="4">
        <f t="shared" si="7"/>
        <v>-1.1264465037313955E-2</v>
      </c>
    </row>
    <row r="465" spans="1:3" x14ac:dyDescent="0.25">
      <c r="A465" s="1">
        <v>14010606</v>
      </c>
      <c r="B465" s="3">
        <v>6689.3</v>
      </c>
      <c r="C465" s="4">
        <f t="shared" si="7"/>
        <v>-1.4706038271095996E-2</v>
      </c>
    </row>
    <row r="466" spans="1:3" x14ac:dyDescent="0.25">
      <c r="A466" s="1">
        <v>14010607</v>
      </c>
      <c r="B466" s="3">
        <v>6705.9</v>
      </c>
      <c r="C466" s="4">
        <f t="shared" si="7"/>
        <v>2.4785010298869069E-3</v>
      </c>
    </row>
    <row r="467" spans="1:3" x14ac:dyDescent="0.25">
      <c r="A467" s="1">
        <v>14010608</v>
      </c>
      <c r="B467" s="3">
        <v>6659.7</v>
      </c>
      <c r="C467" s="4">
        <f t="shared" si="7"/>
        <v>-6.9132974210698878E-3</v>
      </c>
    </row>
    <row r="468" spans="1:3" x14ac:dyDescent="0.25">
      <c r="A468" s="1">
        <v>14010609</v>
      </c>
      <c r="B468" s="3">
        <v>6648.2</v>
      </c>
      <c r="C468" s="4">
        <f t="shared" si="7"/>
        <v>-1.7282971562083099E-3</v>
      </c>
    </row>
    <row r="469" spans="1:3" x14ac:dyDescent="0.25">
      <c r="A469" s="1">
        <v>14010612</v>
      </c>
      <c r="B469" s="3">
        <v>6535.9</v>
      </c>
      <c r="C469" s="4">
        <f t="shared" si="7"/>
        <v>-1.703608377342954E-2</v>
      </c>
    </row>
    <row r="470" spans="1:3" x14ac:dyDescent="0.25">
      <c r="A470" s="1">
        <v>14010613</v>
      </c>
      <c r="B470" s="3">
        <v>6496</v>
      </c>
      <c r="C470" s="4">
        <f t="shared" si="7"/>
        <v>-6.1234547036795881E-3</v>
      </c>
    </row>
    <row r="471" spans="1:3" x14ac:dyDescent="0.25">
      <c r="A471" s="1">
        <v>14010614</v>
      </c>
      <c r="B471" s="3">
        <v>6500</v>
      </c>
      <c r="C471" s="4">
        <f t="shared" si="7"/>
        <v>6.1557404221461247E-4</v>
      </c>
    </row>
    <row r="472" spans="1:3" x14ac:dyDescent="0.25">
      <c r="A472" s="1">
        <v>14010615</v>
      </c>
      <c r="B472" s="3">
        <v>6447.3</v>
      </c>
      <c r="C472" s="4">
        <f t="shared" si="7"/>
        <v>-8.140738384458392E-3</v>
      </c>
    </row>
    <row r="473" spans="1:3" x14ac:dyDescent="0.25">
      <c r="A473" s="1">
        <v>14010616</v>
      </c>
      <c r="B473" s="3">
        <v>6400.9</v>
      </c>
      <c r="C473" s="4">
        <f t="shared" si="7"/>
        <v>-7.222833038275301E-3</v>
      </c>
    </row>
    <row r="474" spans="1:3" x14ac:dyDescent="0.25">
      <c r="A474" s="1">
        <v>14010619</v>
      </c>
      <c r="B474" s="3">
        <v>6248</v>
      </c>
      <c r="C474" s="4">
        <f t="shared" si="7"/>
        <v>-2.4177192941472806E-2</v>
      </c>
    </row>
    <row r="475" spans="1:3" x14ac:dyDescent="0.25">
      <c r="A475" s="1">
        <v>14010620</v>
      </c>
      <c r="B475" s="3">
        <v>6150.8</v>
      </c>
      <c r="C475" s="4">
        <f t="shared" si="7"/>
        <v>-1.5679257877984125E-2</v>
      </c>
    </row>
    <row r="476" spans="1:3" x14ac:dyDescent="0.25">
      <c r="A476" s="1">
        <v>14010621</v>
      </c>
      <c r="B476" s="3">
        <v>6134.7</v>
      </c>
      <c r="C476" s="4">
        <f t="shared" si="7"/>
        <v>-2.6209774476592756E-3</v>
      </c>
    </row>
    <row r="477" spans="1:3" x14ac:dyDescent="0.25">
      <c r="A477" s="1">
        <v>14010622</v>
      </c>
      <c r="B477" s="3">
        <v>6180.7</v>
      </c>
      <c r="C477" s="4">
        <f t="shared" si="7"/>
        <v>7.4703564518676397E-3</v>
      </c>
    </row>
    <row r="478" spans="1:3" x14ac:dyDescent="0.25">
      <c r="A478" s="1">
        <v>14010623</v>
      </c>
      <c r="B478" s="3">
        <v>6139.1</v>
      </c>
      <c r="C478" s="4">
        <f t="shared" si="7"/>
        <v>-6.7533820529876842E-3</v>
      </c>
    </row>
    <row r="479" spans="1:3" x14ac:dyDescent="0.25">
      <c r="A479" s="1">
        <v>14010627</v>
      </c>
      <c r="B479" s="3">
        <v>6051.2</v>
      </c>
      <c r="C479" s="4">
        <f t="shared" si="7"/>
        <v>-1.4421552128620134E-2</v>
      </c>
    </row>
    <row r="480" spans="1:3" x14ac:dyDescent="0.25">
      <c r="A480" s="1">
        <v>14010628</v>
      </c>
      <c r="B480" s="3">
        <v>6035.6</v>
      </c>
      <c r="C480" s="4">
        <f t="shared" si="7"/>
        <v>-2.5813298246419843E-3</v>
      </c>
    </row>
    <row r="481" spans="1:3" x14ac:dyDescent="0.25">
      <c r="A481" s="1">
        <v>14010629</v>
      </c>
      <c r="B481" s="3">
        <v>5957.3</v>
      </c>
      <c r="C481" s="4">
        <f t="shared" si="7"/>
        <v>-1.3057911358951364E-2</v>
      </c>
    </row>
    <row r="482" spans="1:3" x14ac:dyDescent="0.25">
      <c r="A482" s="1">
        <v>14010630</v>
      </c>
      <c r="B482" s="3">
        <v>5914.3</v>
      </c>
      <c r="C482" s="4">
        <f t="shared" si="7"/>
        <v>-7.2442110664326384E-3</v>
      </c>
    </row>
    <row r="483" spans="1:3" x14ac:dyDescent="0.25">
      <c r="A483" s="1">
        <v>14010702</v>
      </c>
      <c r="B483" s="3">
        <v>5731.8</v>
      </c>
      <c r="C483" s="4">
        <f t="shared" si="7"/>
        <v>-3.1343529710094763E-2</v>
      </c>
    </row>
    <row r="484" spans="1:3" x14ac:dyDescent="0.25">
      <c r="A484" s="1">
        <v>14010704</v>
      </c>
      <c r="B484" s="3">
        <v>5761.1</v>
      </c>
      <c r="C484" s="4">
        <f t="shared" si="7"/>
        <v>5.0988111752680431E-3</v>
      </c>
    </row>
    <row r="485" spans="1:3" x14ac:dyDescent="0.25">
      <c r="A485" s="1">
        <v>14010706</v>
      </c>
      <c r="B485" s="3">
        <v>5829.3</v>
      </c>
      <c r="C485" s="4">
        <f t="shared" si="7"/>
        <v>1.1768495845805039E-2</v>
      </c>
    </row>
    <row r="486" spans="1:3" x14ac:dyDescent="0.25">
      <c r="A486" s="1">
        <v>14010709</v>
      </c>
      <c r="B486" s="3">
        <v>5716.6</v>
      </c>
      <c r="C486" s="4">
        <f t="shared" si="7"/>
        <v>-1.9522701474694058E-2</v>
      </c>
    </row>
    <row r="487" spans="1:3" x14ac:dyDescent="0.25">
      <c r="A487" s="1">
        <v>14010710</v>
      </c>
      <c r="B487" s="3">
        <v>5586</v>
      </c>
      <c r="C487" s="4">
        <f t="shared" si="7"/>
        <v>-2.3110755545274649E-2</v>
      </c>
    </row>
    <row r="488" spans="1:3" x14ac:dyDescent="0.25">
      <c r="A488" s="1">
        <v>14010711</v>
      </c>
      <c r="B488" s="3">
        <v>5569.7</v>
      </c>
      <c r="C488" s="4">
        <f t="shared" si="7"/>
        <v>-2.9222749983856986E-3</v>
      </c>
    </row>
    <row r="489" spans="1:3" x14ac:dyDescent="0.25">
      <c r="A489" s="1">
        <v>14010712</v>
      </c>
      <c r="B489" s="3">
        <v>5563.7</v>
      </c>
      <c r="C489" s="4">
        <f t="shared" si="7"/>
        <v>-1.0778379616050925E-3</v>
      </c>
    </row>
    <row r="490" spans="1:3" x14ac:dyDescent="0.25">
      <c r="A490" s="1">
        <v>14010716</v>
      </c>
      <c r="B490" s="3">
        <v>5571.3</v>
      </c>
      <c r="C490" s="4">
        <f t="shared" si="7"/>
        <v>1.365065321985667E-3</v>
      </c>
    </row>
    <row r="491" spans="1:3" x14ac:dyDescent="0.25">
      <c r="A491" s="1">
        <v>14010717</v>
      </c>
      <c r="B491" s="3">
        <v>5502.6</v>
      </c>
      <c r="C491" s="4">
        <f t="shared" si="7"/>
        <v>-1.2407712074163411E-2</v>
      </c>
    </row>
    <row r="492" spans="1:3" x14ac:dyDescent="0.25">
      <c r="A492" s="1">
        <v>14010718</v>
      </c>
      <c r="B492" s="3">
        <v>5478.8</v>
      </c>
      <c r="C492" s="4">
        <f t="shared" si="7"/>
        <v>-4.3346089322873664E-3</v>
      </c>
    </row>
    <row r="493" spans="1:3" x14ac:dyDescent="0.25">
      <c r="A493" s="1">
        <v>14010719</v>
      </c>
      <c r="B493" s="3">
        <v>5520.6</v>
      </c>
      <c r="C493" s="4">
        <f t="shared" si="7"/>
        <v>7.600451155704388E-3</v>
      </c>
    </row>
    <row r="494" spans="1:3" x14ac:dyDescent="0.25">
      <c r="A494" s="1">
        <v>14010720</v>
      </c>
      <c r="B494" s="3">
        <v>5538.3</v>
      </c>
      <c r="C494" s="4">
        <f t="shared" si="7"/>
        <v>3.2010444282629946E-3</v>
      </c>
    </row>
    <row r="495" spans="1:3" x14ac:dyDescent="0.25">
      <c r="A495" s="1">
        <v>14010723</v>
      </c>
      <c r="B495" s="3">
        <v>5540.9</v>
      </c>
      <c r="C495" s="4">
        <f t="shared" si="7"/>
        <v>4.6934797597808313E-4</v>
      </c>
    </row>
    <row r="496" spans="1:3" x14ac:dyDescent="0.25">
      <c r="A496" s="1">
        <v>14010724</v>
      </c>
      <c r="B496" s="3">
        <v>5519.2</v>
      </c>
      <c r="C496" s="4">
        <f t="shared" si="7"/>
        <v>-3.9240201887127488E-3</v>
      </c>
    </row>
    <row r="497" spans="1:3" x14ac:dyDescent="0.25">
      <c r="A497" s="1">
        <v>14010725</v>
      </c>
      <c r="B497" s="3">
        <v>5508.2</v>
      </c>
      <c r="C497" s="4">
        <f t="shared" si="7"/>
        <v>-1.9950312219507932E-3</v>
      </c>
    </row>
    <row r="498" spans="1:3" x14ac:dyDescent="0.25">
      <c r="A498" s="1">
        <v>14010726</v>
      </c>
      <c r="B498" s="3">
        <v>5507.6</v>
      </c>
      <c r="C498" s="4">
        <f t="shared" si="7"/>
        <v>-1.0893443973069246E-4</v>
      </c>
    </row>
    <row r="499" spans="1:3" x14ac:dyDescent="0.25">
      <c r="A499" s="1">
        <v>14010727</v>
      </c>
      <c r="B499" s="3">
        <v>5500.5</v>
      </c>
      <c r="C499" s="4">
        <f t="shared" si="7"/>
        <v>-1.2899593907270137E-3</v>
      </c>
    </row>
    <row r="500" spans="1:3" x14ac:dyDescent="0.25">
      <c r="A500" s="1">
        <v>14010730</v>
      </c>
      <c r="B500" s="3">
        <v>5477.8</v>
      </c>
      <c r="C500" s="4">
        <f t="shared" si="7"/>
        <v>-4.1354366980251725E-3</v>
      </c>
    </row>
    <row r="501" spans="1:3" x14ac:dyDescent="0.25">
      <c r="A501" s="1">
        <v>14010801</v>
      </c>
      <c r="B501" s="3">
        <v>5433.7</v>
      </c>
      <c r="C501" s="4">
        <f t="shared" si="7"/>
        <v>-8.0832589691319165E-3</v>
      </c>
    </row>
    <row r="502" spans="1:3" x14ac:dyDescent="0.25">
      <c r="A502" s="1">
        <v>14010802</v>
      </c>
      <c r="B502" s="3">
        <v>5338.4</v>
      </c>
      <c r="C502" s="4">
        <f t="shared" si="7"/>
        <v>-1.7694318922936512E-2</v>
      </c>
    </row>
    <row r="503" spans="1:3" x14ac:dyDescent="0.25">
      <c r="A503" s="1">
        <v>14010803</v>
      </c>
      <c r="B503" s="3">
        <v>5286.9</v>
      </c>
      <c r="C503" s="4">
        <f t="shared" si="7"/>
        <v>-9.6939198509634183E-3</v>
      </c>
    </row>
    <row r="504" spans="1:3" x14ac:dyDescent="0.25">
      <c r="A504" s="1">
        <v>14010804</v>
      </c>
      <c r="B504" s="3">
        <v>5155.3</v>
      </c>
      <c r="C504" s="4">
        <f t="shared" si="7"/>
        <v>-2.5206751054405126E-2</v>
      </c>
    </row>
    <row r="505" spans="1:3" x14ac:dyDescent="0.25">
      <c r="A505" s="1">
        <v>14010807</v>
      </c>
      <c r="B505" s="3">
        <v>5165.5</v>
      </c>
      <c r="C505" s="4">
        <f t="shared" si="7"/>
        <v>1.9765916054718582E-3</v>
      </c>
    </row>
    <row r="506" spans="1:3" x14ac:dyDescent="0.25">
      <c r="A506" s="1">
        <v>14010808</v>
      </c>
      <c r="B506" s="3">
        <v>5196.3999999999996</v>
      </c>
      <c r="C506" s="4">
        <f t="shared" si="7"/>
        <v>5.9641748320775345E-3</v>
      </c>
    </row>
    <row r="507" spans="1:3" x14ac:dyDescent="0.25">
      <c r="A507" s="1">
        <v>14010809</v>
      </c>
      <c r="B507" s="3">
        <v>5254</v>
      </c>
      <c r="C507" s="4">
        <f t="shared" si="7"/>
        <v>1.1023613123907544E-2</v>
      </c>
    </row>
    <row r="508" spans="1:3" x14ac:dyDescent="0.25">
      <c r="A508" s="1">
        <v>14010810</v>
      </c>
      <c r="B508" s="3">
        <v>5299.6</v>
      </c>
      <c r="C508" s="4">
        <f t="shared" si="7"/>
        <v>8.6416547484829444E-3</v>
      </c>
    </row>
    <row r="509" spans="1:3" x14ac:dyDescent="0.25">
      <c r="A509" s="1">
        <v>14010811</v>
      </c>
      <c r="B509" s="3">
        <v>5300.6</v>
      </c>
      <c r="C509" s="4">
        <f t="shared" si="7"/>
        <v>1.8867568592419469E-4</v>
      </c>
    </row>
    <row r="510" spans="1:3" x14ac:dyDescent="0.25">
      <c r="A510" s="1">
        <v>14010814</v>
      </c>
      <c r="B510" s="3">
        <v>5435.2</v>
      </c>
      <c r="C510" s="4">
        <f t="shared" si="7"/>
        <v>2.5076296726427132E-2</v>
      </c>
    </row>
    <row r="511" spans="1:3" x14ac:dyDescent="0.25">
      <c r="A511" s="1">
        <v>14010815</v>
      </c>
      <c r="B511" s="3">
        <v>5510.9</v>
      </c>
      <c r="C511" s="4">
        <f t="shared" si="7"/>
        <v>1.3831630785156285E-2</v>
      </c>
    </row>
    <row r="512" spans="1:3" x14ac:dyDescent="0.25">
      <c r="A512" s="1">
        <v>14010816</v>
      </c>
      <c r="B512" s="3">
        <v>5761.7</v>
      </c>
      <c r="C512" s="4">
        <f t="shared" si="7"/>
        <v>4.4504620842435928E-2</v>
      </c>
    </row>
    <row r="513" spans="1:3" x14ac:dyDescent="0.25">
      <c r="A513" s="1">
        <v>14010817</v>
      </c>
      <c r="B513" s="3">
        <v>5793.5</v>
      </c>
      <c r="C513" s="4">
        <f t="shared" si="7"/>
        <v>5.5040294032053664E-3</v>
      </c>
    </row>
    <row r="514" spans="1:3" x14ac:dyDescent="0.25">
      <c r="A514" s="1">
        <v>14010818</v>
      </c>
      <c r="B514" s="3">
        <v>5784.8</v>
      </c>
      <c r="C514" s="4">
        <f t="shared" si="7"/>
        <v>-1.5028115763748824E-3</v>
      </c>
    </row>
    <row r="515" spans="1:3" x14ac:dyDescent="0.25">
      <c r="A515" s="1">
        <v>14010821</v>
      </c>
      <c r="B515" s="3">
        <v>5763</v>
      </c>
      <c r="C515" s="4">
        <f t="shared" ref="C515:C577" si="8">LN(B515/B514)</f>
        <v>-3.7756154240757471E-3</v>
      </c>
    </row>
    <row r="516" spans="1:3" x14ac:dyDescent="0.25">
      <c r="A516" s="1">
        <v>14010822</v>
      </c>
      <c r="B516" s="3">
        <v>5711.9</v>
      </c>
      <c r="C516" s="4">
        <f t="shared" si="8"/>
        <v>-8.9064545732966266E-3</v>
      </c>
    </row>
    <row r="517" spans="1:3" x14ac:dyDescent="0.25">
      <c r="A517" s="1">
        <v>14010823</v>
      </c>
      <c r="B517" s="3">
        <v>5665.7</v>
      </c>
      <c r="C517" s="4">
        <f t="shared" si="8"/>
        <v>-8.1212652802484537E-3</v>
      </c>
    </row>
    <row r="518" spans="1:3" x14ac:dyDescent="0.25">
      <c r="A518" s="1">
        <v>14010824</v>
      </c>
      <c r="B518" s="3">
        <v>5648.1</v>
      </c>
      <c r="C518" s="4">
        <f t="shared" si="8"/>
        <v>-3.1112471843454488E-3</v>
      </c>
    </row>
    <row r="519" spans="1:3" x14ac:dyDescent="0.25">
      <c r="A519" s="1">
        <v>14010825</v>
      </c>
      <c r="B519" s="3">
        <v>5632</v>
      </c>
      <c r="C519" s="4">
        <f t="shared" si="8"/>
        <v>-2.8545865608976088E-3</v>
      </c>
    </row>
    <row r="520" spans="1:3" x14ac:dyDescent="0.25">
      <c r="A520" s="1">
        <v>14010828</v>
      </c>
      <c r="B520" s="3">
        <v>5553.9</v>
      </c>
      <c r="C520" s="4">
        <f t="shared" si="8"/>
        <v>-1.3964235174637815E-2</v>
      </c>
    </row>
    <row r="521" spans="1:3" x14ac:dyDescent="0.25">
      <c r="A521" s="1">
        <v>14010829</v>
      </c>
      <c r="B521" s="3">
        <v>5596.3</v>
      </c>
      <c r="C521" s="4">
        <f t="shared" si="8"/>
        <v>7.6052814064109728E-3</v>
      </c>
    </row>
    <row r="522" spans="1:3" x14ac:dyDescent="0.25">
      <c r="A522" s="1">
        <v>14010830</v>
      </c>
      <c r="B522" s="3">
        <v>5601.2</v>
      </c>
      <c r="C522" s="4">
        <f t="shared" si="8"/>
        <v>8.751954119703728E-4</v>
      </c>
    </row>
    <row r="523" spans="1:3" x14ac:dyDescent="0.25">
      <c r="A523" s="1">
        <v>14010901</v>
      </c>
      <c r="B523" s="3">
        <v>5599.2</v>
      </c>
      <c r="C523" s="4">
        <f t="shared" si="8"/>
        <v>-3.5713010629211589E-4</v>
      </c>
    </row>
    <row r="524" spans="1:3" x14ac:dyDescent="0.25">
      <c r="A524" s="1">
        <v>14010902</v>
      </c>
      <c r="B524" s="3">
        <v>5684</v>
      </c>
      <c r="C524" s="4">
        <f t="shared" si="8"/>
        <v>1.5031479841661468E-2</v>
      </c>
    </row>
    <row r="525" spans="1:3" x14ac:dyDescent="0.25">
      <c r="A525" s="1">
        <v>14010905</v>
      </c>
      <c r="B525" s="3">
        <v>5675.1</v>
      </c>
      <c r="C525" s="4">
        <f t="shared" si="8"/>
        <v>-1.5670258772638506E-3</v>
      </c>
    </row>
    <row r="526" spans="1:3" x14ac:dyDescent="0.25">
      <c r="A526" s="1">
        <v>14010906</v>
      </c>
      <c r="B526" s="3">
        <v>5647.6</v>
      </c>
      <c r="C526" s="4">
        <f t="shared" si="8"/>
        <v>-4.8575082043572767E-3</v>
      </c>
    </row>
    <row r="527" spans="1:3" x14ac:dyDescent="0.25">
      <c r="A527" s="1">
        <v>14010907</v>
      </c>
      <c r="B527" s="3">
        <v>5642.3</v>
      </c>
      <c r="C527" s="4">
        <f t="shared" si="8"/>
        <v>-9.3889235322499307E-4</v>
      </c>
    </row>
    <row r="528" spans="1:3" x14ac:dyDescent="0.25">
      <c r="A528" s="1">
        <v>14010908</v>
      </c>
      <c r="B528" s="3">
        <v>5655.8</v>
      </c>
      <c r="C528" s="4">
        <f t="shared" si="8"/>
        <v>2.3897834901351073E-3</v>
      </c>
    </row>
    <row r="529" spans="1:3" x14ac:dyDescent="0.25">
      <c r="A529" s="1">
        <v>14010909</v>
      </c>
      <c r="B529" s="3">
        <v>5620.8</v>
      </c>
      <c r="C529" s="4">
        <f t="shared" si="8"/>
        <v>-6.2075647607174808E-3</v>
      </c>
    </row>
    <row r="530" spans="1:3" x14ac:dyDescent="0.25">
      <c r="A530" s="1">
        <v>14010912</v>
      </c>
      <c r="B530" s="3">
        <v>5576.1</v>
      </c>
      <c r="C530" s="4">
        <f t="shared" si="8"/>
        <v>-7.9843952291456331E-3</v>
      </c>
    </row>
    <row r="531" spans="1:3" x14ac:dyDescent="0.25">
      <c r="A531" s="1">
        <v>14010913</v>
      </c>
      <c r="B531" s="3">
        <v>5547.6</v>
      </c>
      <c r="C531" s="4">
        <f t="shared" si="8"/>
        <v>-5.1242055002368595E-3</v>
      </c>
    </row>
    <row r="532" spans="1:3" x14ac:dyDescent="0.25">
      <c r="A532" s="1">
        <v>14010914</v>
      </c>
      <c r="B532" s="3">
        <v>5480</v>
      </c>
      <c r="C532" s="4">
        <f t="shared" si="8"/>
        <v>-1.2260300840118955E-2</v>
      </c>
    </row>
    <row r="533" spans="1:3" x14ac:dyDescent="0.25">
      <c r="A533" s="1">
        <v>14010915</v>
      </c>
      <c r="B533" s="3">
        <v>5464.6</v>
      </c>
      <c r="C533" s="4">
        <f t="shared" si="8"/>
        <v>-2.8141750568244856E-3</v>
      </c>
    </row>
    <row r="534" spans="1:3" x14ac:dyDescent="0.25">
      <c r="A534" s="1">
        <v>14010916</v>
      </c>
      <c r="B534" s="3">
        <v>5389.8</v>
      </c>
      <c r="C534" s="4">
        <f t="shared" si="8"/>
        <v>-1.3782647422020695E-2</v>
      </c>
    </row>
    <row r="535" spans="1:3" x14ac:dyDescent="0.25">
      <c r="A535" s="1">
        <v>14010919</v>
      </c>
      <c r="B535" s="3">
        <v>5255.5</v>
      </c>
      <c r="C535" s="4">
        <f t="shared" si="8"/>
        <v>-2.5233131199806868E-2</v>
      </c>
    </row>
    <row r="536" spans="1:3" x14ac:dyDescent="0.25">
      <c r="A536" s="1">
        <v>14010920</v>
      </c>
      <c r="B536" s="3">
        <v>5333.9</v>
      </c>
      <c r="C536" s="4">
        <f t="shared" si="8"/>
        <v>1.4807530646267957E-2</v>
      </c>
    </row>
    <row r="537" spans="1:3" x14ac:dyDescent="0.25">
      <c r="A537" s="1">
        <v>14010921</v>
      </c>
      <c r="B537" s="3">
        <v>5505.9</v>
      </c>
      <c r="C537" s="4">
        <f t="shared" si="8"/>
        <v>3.173756662285894E-2</v>
      </c>
    </row>
    <row r="538" spans="1:3" x14ac:dyDescent="0.25">
      <c r="A538" s="1">
        <v>14010922</v>
      </c>
      <c r="B538" s="3">
        <v>5582.3</v>
      </c>
      <c r="C538" s="4">
        <f t="shared" si="8"/>
        <v>1.3780633297279033E-2</v>
      </c>
    </row>
    <row r="539" spans="1:3" x14ac:dyDescent="0.25">
      <c r="A539" s="1">
        <v>14010923</v>
      </c>
      <c r="B539" s="3">
        <v>5502.6</v>
      </c>
      <c r="C539" s="4">
        <f t="shared" si="8"/>
        <v>-1.4380170036861477E-2</v>
      </c>
    </row>
    <row r="540" spans="1:3" x14ac:dyDescent="0.25">
      <c r="A540" s="1">
        <v>14010926</v>
      </c>
      <c r="B540" s="3">
        <v>5589.3</v>
      </c>
      <c r="C540" s="4">
        <f t="shared" si="8"/>
        <v>1.5633347901464281E-2</v>
      </c>
    </row>
    <row r="541" spans="1:3" x14ac:dyDescent="0.25">
      <c r="A541" s="1">
        <v>14010927</v>
      </c>
      <c r="B541" s="3">
        <v>5686.2</v>
      </c>
      <c r="C541" s="4">
        <f t="shared" si="8"/>
        <v>1.7188131009786355E-2</v>
      </c>
    </row>
    <row r="542" spans="1:3" x14ac:dyDescent="0.25">
      <c r="A542" s="1">
        <v>14010928</v>
      </c>
      <c r="B542" s="3">
        <v>5599.8</v>
      </c>
      <c r="C542" s="4">
        <f t="shared" si="8"/>
        <v>-1.5311303904448067E-2</v>
      </c>
    </row>
    <row r="543" spans="1:3" x14ac:dyDescent="0.25">
      <c r="A543" s="1">
        <v>14010929</v>
      </c>
      <c r="B543" s="3">
        <v>5541.8</v>
      </c>
      <c r="C543" s="4">
        <f t="shared" si="8"/>
        <v>-1.0411525082875716E-2</v>
      </c>
    </row>
    <row r="544" spans="1:3" x14ac:dyDescent="0.25">
      <c r="A544" s="1">
        <v>14010930</v>
      </c>
      <c r="B544" s="3">
        <v>5691.5</v>
      </c>
      <c r="C544" s="4">
        <f t="shared" si="8"/>
        <v>2.665447604839093E-2</v>
      </c>
    </row>
    <row r="545" spans="1:3" x14ac:dyDescent="0.25">
      <c r="A545" s="1">
        <v>14011003</v>
      </c>
      <c r="B545" s="3">
        <v>5864.1</v>
      </c>
      <c r="C545" s="4">
        <f t="shared" si="8"/>
        <v>2.9875183861814654E-2</v>
      </c>
    </row>
    <row r="546" spans="1:3" x14ac:dyDescent="0.25">
      <c r="A546" s="1">
        <v>14011004</v>
      </c>
      <c r="B546" s="3">
        <v>5857.6</v>
      </c>
      <c r="C546" s="4">
        <f t="shared" si="8"/>
        <v>-1.1090542611141257E-3</v>
      </c>
    </row>
    <row r="547" spans="1:3" x14ac:dyDescent="0.25">
      <c r="A547" s="1">
        <v>14011005</v>
      </c>
      <c r="B547" s="3">
        <v>5819.1</v>
      </c>
      <c r="C547" s="4">
        <f t="shared" si="8"/>
        <v>-6.5943527736160856E-3</v>
      </c>
    </row>
    <row r="548" spans="1:3" x14ac:dyDescent="0.25">
      <c r="A548" s="1">
        <v>14011007</v>
      </c>
      <c r="B548" s="3">
        <v>6017.1</v>
      </c>
      <c r="C548" s="4">
        <f t="shared" si="8"/>
        <v>3.3459805067755172E-2</v>
      </c>
    </row>
    <row r="549" spans="1:3" x14ac:dyDescent="0.25">
      <c r="A549" s="1">
        <v>14011010</v>
      </c>
      <c r="B549" s="3">
        <v>5817.9</v>
      </c>
      <c r="C549" s="4">
        <f t="shared" si="8"/>
        <v>-3.3666043789806123E-2</v>
      </c>
    </row>
    <row r="550" spans="1:3" x14ac:dyDescent="0.25">
      <c r="A550" s="1">
        <v>14011011</v>
      </c>
      <c r="B550" s="3">
        <v>5717.2</v>
      </c>
      <c r="C550" s="4">
        <f t="shared" si="8"/>
        <v>-1.7460196835344589E-2</v>
      </c>
    </row>
    <row r="551" spans="1:3" x14ac:dyDescent="0.25">
      <c r="A551" s="1">
        <v>14011012</v>
      </c>
      <c r="B551" s="3">
        <v>5810.3</v>
      </c>
      <c r="C551" s="4">
        <f t="shared" si="8"/>
        <v>1.6153029589826465E-2</v>
      </c>
    </row>
    <row r="552" spans="1:3" x14ac:dyDescent="0.25">
      <c r="A552" s="1">
        <v>14011013</v>
      </c>
      <c r="B552" s="3">
        <v>5900.3</v>
      </c>
      <c r="C552" s="4">
        <f t="shared" si="8"/>
        <v>1.5370992433963294E-2</v>
      </c>
    </row>
    <row r="553" spans="1:3" x14ac:dyDescent="0.25">
      <c r="A553" s="1">
        <v>14011014</v>
      </c>
      <c r="B553" s="3">
        <v>5979.6</v>
      </c>
      <c r="C553" s="4">
        <f t="shared" si="8"/>
        <v>1.3350479016609329E-2</v>
      </c>
    </row>
    <row r="554" spans="1:3" x14ac:dyDescent="0.25">
      <c r="A554" s="1">
        <v>14011017</v>
      </c>
      <c r="B554" s="3">
        <v>6216.5</v>
      </c>
      <c r="C554" s="4">
        <f t="shared" si="8"/>
        <v>3.8853371317633043E-2</v>
      </c>
    </row>
    <row r="555" spans="1:3" x14ac:dyDescent="0.25">
      <c r="A555" s="1">
        <v>14011018</v>
      </c>
      <c r="B555" s="3">
        <v>6496</v>
      </c>
      <c r="C555" s="4">
        <f t="shared" si="8"/>
        <v>4.3979555448521619E-2</v>
      </c>
    </row>
    <row r="556" spans="1:3" x14ac:dyDescent="0.25">
      <c r="A556" s="1">
        <v>14011019</v>
      </c>
      <c r="B556" s="3">
        <v>6488.9</v>
      </c>
      <c r="C556" s="4">
        <f t="shared" si="8"/>
        <v>-1.0935780341138368E-3</v>
      </c>
    </row>
    <row r="557" spans="1:3" x14ac:dyDescent="0.25">
      <c r="A557" s="1">
        <v>14011020</v>
      </c>
      <c r="B557" s="3">
        <v>6589.7</v>
      </c>
      <c r="C557" s="4">
        <f t="shared" si="8"/>
        <v>1.5414799132440295E-2</v>
      </c>
    </row>
    <row r="558" spans="1:3" x14ac:dyDescent="0.25">
      <c r="A558" s="1">
        <v>14011021</v>
      </c>
      <c r="B558" s="3">
        <v>6416.2</v>
      </c>
      <c r="C558" s="4">
        <f t="shared" si="8"/>
        <v>-2.6681781809503397E-2</v>
      </c>
    </row>
    <row r="559" spans="1:3" x14ac:dyDescent="0.25">
      <c r="A559" s="1">
        <v>14011024</v>
      </c>
      <c r="B559" s="3">
        <v>6418</v>
      </c>
      <c r="C559" s="4">
        <f t="shared" si="8"/>
        <v>2.8050053946512691E-4</v>
      </c>
    </row>
    <row r="560" spans="1:3" x14ac:dyDescent="0.25">
      <c r="A560" s="1">
        <v>14011026</v>
      </c>
      <c r="B560" s="3">
        <v>6732</v>
      </c>
      <c r="C560" s="4">
        <f t="shared" si="8"/>
        <v>4.7765733640894439E-2</v>
      </c>
    </row>
    <row r="561" spans="1:3" x14ac:dyDescent="0.25">
      <c r="A561" s="1">
        <v>14011027</v>
      </c>
      <c r="B561" s="3">
        <v>6840.4</v>
      </c>
      <c r="C561" s="4">
        <f t="shared" si="8"/>
        <v>1.5973933128201948E-2</v>
      </c>
    </row>
    <row r="562" spans="1:3" x14ac:dyDescent="0.25">
      <c r="A562" s="1">
        <v>14011028</v>
      </c>
      <c r="B562" s="3">
        <v>6774.3</v>
      </c>
      <c r="C562" s="4">
        <f t="shared" si="8"/>
        <v>-9.7101690621929065E-3</v>
      </c>
    </row>
    <row r="563" spans="1:3" x14ac:dyDescent="0.25">
      <c r="A563" s="1">
        <v>14011101</v>
      </c>
      <c r="B563" s="3">
        <v>6631.9</v>
      </c>
      <c r="C563" s="4">
        <f t="shared" si="8"/>
        <v>-2.124470108297536E-2</v>
      </c>
    </row>
    <row r="564" spans="1:3" x14ac:dyDescent="0.25">
      <c r="A564" s="1">
        <v>14011102</v>
      </c>
      <c r="B564" s="3">
        <v>6515.4</v>
      </c>
      <c r="C564" s="4">
        <f t="shared" si="8"/>
        <v>-1.7722733842820672E-2</v>
      </c>
    </row>
    <row r="565" spans="1:3" x14ac:dyDescent="0.25">
      <c r="A565" s="1">
        <v>14011103</v>
      </c>
      <c r="B565" s="3">
        <v>6468.7</v>
      </c>
      <c r="C565" s="4">
        <f t="shared" si="8"/>
        <v>-7.1934445016016667E-3</v>
      </c>
    </row>
    <row r="566" spans="1:3" x14ac:dyDescent="0.25">
      <c r="A566" s="1">
        <v>14011104</v>
      </c>
      <c r="B566" s="3">
        <v>6341.9</v>
      </c>
      <c r="C566" s="4">
        <f t="shared" si="8"/>
        <v>-1.9796752871892625E-2</v>
      </c>
    </row>
    <row r="567" spans="1:3" x14ac:dyDescent="0.25">
      <c r="A567" s="1">
        <v>14011105</v>
      </c>
      <c r="B567" s="3">
        <v>6151.3</v>
      </c>
      <c r="C567" s="4">
        <f t="shared" si="8"/>
        <v>-3.051496650108184E-2</v>
      </c>
    </row>
    <row r="568" spans="1:3" x14ac:dyDescent="0.25">
      <c r="A568" s="1">
        <v>14011108</v>
      </c>
      <c r="B568" s="3">
        <v>5976</v>
      </c>
      <c r="C568" s="4">
        <f t="shared" si="8"/>
        <v>-2.8911993763680355E-2</v>
      </c>
    </row>
    <row r="569" spans="1:3" x14ac:dyDescent="0.25">
      <c r="A569" s="1">
        <v>14011109</v>
      </c>
      <c r="B569" s="3">
        <v>5660.5</v>
      </c>
      <c r="C569" s="4">
        <f t="shared" si="8"/>
        <v>-5.4239220294489111E-2</v>
      </c>
    </row>
    <row r="570" spans="1:3" x14ac:dyDescent="0.25">
      <c r="A570" s="1">
        <v>14011110</v>
      </c>
      <c r="B570" s="3">
        <v>5664.6</v>
      </c>
      <c r="C570" s="4">
        <f t="shared" si="8"/>
        <v>7.2405544836193507E-4</v>
      </c>
    </row>
    <row r="571" spans="1:3" x14ac:dyDescent="0.25">
      <c r="A571" s="1">
        <v>14011111</v>
      </c>
      <c r="B571" s="3">
        <v>5924</v>
      </c>
      <c r="C571" s="4">
        <f t="shared" si="8"/>
        <v>4.4775613421163402E-2</v>
      </c>
    </row>
    <row r="572" spans="1:3" x14ac:dyDescent="0.25">
      <c r="A572" s="1">
        <v>14011112</v>
      </c>
      <c r="B572" s="3">
        <v>5981</v>
      </c>
      <c r="C572" s="4">
        <f t="shared" si="8"/>
        <v>9.5758816568675322E-3</v>
      </c>
    </row>
    <row r="573" spans="1:3" x14ac:dyDescent="0.25">
      <c r="A573" s="1">
        <v>14011116</v>
      </c>
      <c r="B573" s="3">
        <v>5834.1</v>
      </c>
      <c r="C573" s="4">
        <f t="shared" si="8"/>
        <v>-2.4867765865610687E-2</v>
      </c>
    </row>
    <row r="574" spans="1:3" x14ac:dyDescent="0.25">
      <c r="A574" s="1">
        <v>14011117</v>
      </c>
      <c r="B574" s="3">
        <v>5892.1</v>
      </c>
      <c r="C574" s="4">
        <f t="shared" si="8"/>
        <v>9.8924584251974534E-3</v>
      </c>
    </row>
    <row r="575" spans="1:3" x14ac:dyDescent="0.25">
      <c r="A575" s="1">
        <v>14011118</v>
      </c>
      <c r="B575" s="3">
        <v>6062.5</v>
      </c>
      <c r="C575" s="4">
        <f t="shared" si="8"/>
        <v>2.850978564159486E-2</v>
      </c>
    </row>
    <row r="576" spans="1:3" x14ac:dyDescent="0.25">
      <c r="A576" s="1">
        <v>14011119</v>
      </c>
      <c r="B576" s="3">
        <v>6018.7</v>
      </c>
      <c r="C576" s="4">
        <f t="shared" si="8"/>
        <v>-7.2509671066027419E-3</v>
      </c>
    </row>
    <row r="577" spans="1:3" x14ac:dyDescent="0.25">
      <c r="A577" s="1">
        <v>14011123</v>
      </c>
      <c r="B577" s="3">
        <v>5954.1</v>
      </c>
      <c r="C577" s="4">
        <f t="shared" si="8"/>
        <v>-1.0791231272813246E-2</v>
      </c>
    </row>
    <row r="578" spans="1:3" x14ac:dyDescent="0.25">
      <c r="A578" s="1">
        <v>14011124</v>
      </c>
      <c r="B578" s="3">
        <v>5968</v>
      </c>
      <c r="C578" s="4">
        <f t="shared" ref="C578:C641" si="9">LN(B578/B577)</f>
        <v>2.3318050172740153E-3</v>
      </c>
    </row>
    <row r="579" spans="1:3" x14ac:dyDescent="0.25">
      <c r="A579" s="1">
        <v>14011125</v>
      </c>
      <c r="B579" s="3">
        <v>5917.9</v>
      </c>
      <c r="C579" s="4">
        <f t="shared" si="9"/>
        <v>-8.4302066667487161E-3</v>
      </c>
    </row>
    <row r="580" spans="1:3" x14ac:dyDescent="0.25">
      <c r="A580" s="1">
        <v>14011126</v>
      </c>
      <c r="B580" s="3">
        <v>5867</v>
      </c>
      <c r="C580" s="4">
        <f t="shared" si="9"/>
        <v>-8.6382262909881734E-3</v>
      </c>
    </row>
    <row r="581" spans="1:3" x14ac:dyDescent="0.25">
      <c r="A581" s="1">
        <v>14011130</v>
      </c>
      <c r="B581" s="3">
        <v>5856.3</v>
      </c>
      <c r="C581" s="4">
        <f t="shared" si="9"/>
        <v>-1.8254250887021302E-3</v>
      </c>
    </row>
    <row r="582" spans="1:3" x14ac:dyDescent="0.25">
      <c r="A582" s="1">
        <v>14011201</v>
      </c>
      <c r="B582" s="3">
        <v>6034</v>
      </c>
      <c r="C582" s="4">
        <f t="shared" si="9"/>
        <v>2.9892135881848681E-2</v>
      </c>
    </row>
    <row r="583" spans="1:3" x14ac:dyDescent="0.25">
      <c r="A583" s="1">
        <v>14011202</v>
      </c>
      <c r="B583" s="3">
        <v>6296</v>
      </c>
      <c r="C583" s="4">
        <f t="shared" si="9"/>
        <v>4.2504370378232827E-2</v>
      </c>
    </row>
    <row r="584" spans="1:3" x14ac:dyDescent="0.25">
      <c r="A584" s="1">
        <v>14011203</v>
      </c>
      <c r="B584" s="3">
        <v>6153.9</v>
      </c>
      <c r="C584" s="4">
        <f t="shared" si="9"/>
        <v>-2.2828483941038279E-2</v>
      </c>
    </row>
    <row r="585" spans="1:3" x14ac:dyDescent="0.25">
      <c r="A585" s="1">
        <v>14011206</v>
      </c>
      <c r="B585" s="3">
        <v>6499</v>
      </c>
      <c r="C585" s="4">
        <f t="shared" si="9"/>
        <v>5.4562291738148118E-2</v>
      </c>
    </row>
    <row r="586" spans="1:3" x14ac:dyDescent="0.25">
      <c r="A586" s="1">
        <v>14011207</v>
      </c>
      <c r="B586" s="3">
        <v>6688.4</v>
      </c>
      <c r="C586" s="4">
        <f t="shared" si="9"/>
        <v>2.8726363694164966E-2</v>
      </c>
    </row>
    <row r="587" spans="1:3" x14ac:dyDescent="0.25">
      <c r="A587" s="1">
        <v>14011208</v>
      </c>
      <c r="B587" s="3">
        <v>6654</v>
      </c>
      <c r="C587" s="4">
        <f t="shared" si="9"/>
        <v>-5.1565050100918575E-3</v>
      </c>
    </row>
    <row r="588" spans="1:3" x14ac:dyDescent="0.25">
      <c r="A588" s="1">
        <v>14011209</v>
      </c>
      <c r="B588" s="3">
        <v>6600.9</v>
      </c>
      <c r="C588" s="4">
        <f t="shared" si="9"/>
        <v>-8.0121742242170117E-3</v>
      </c>
    </row>
    <row r="589" spans="1:3" x14ac:dyDescent="0.25">
      <c r="A589" s="1">
        <v>14011210</v>
      </c>
      <c r="B589" s="3">
        <v>6495.9</v>
      </c>
      <c r="C589" s="4">
        <f t="shared" si="9"/>
        <v>-1.6034794719851274E-2</v>
      </c>
    </row>
    <row r="590" spans="1:3" x14ac:dyDescent="0.25">
      <c r="A590" s="1">
        <v>14011213</v>
      </c>
      <c r="B590" s="3">
        <v>6471.8</v>
      </c>
      <c r="C590" s="4">
        <f t="shared" si="9"/>
        <v>-3.7169317220919489E-3</v>
      </c>
    </row>
    <row r="591" spans="1:3" x14ac:dyDescent="0.25">
      <c r="A591" s="1">
        <v>14011214</v>
      </c>
      <c r="B591" s="3">
        <v>6616.7</v>
      </c>
      <c r="C591" s="4">
        <f t="shared" si="9"/>
        <v>2.2142479305650806E-2</v>
      </c>
    </row>
    <row r="592" spans="1:3" x14ac:dyDescent="0.25">
      <c r="A592" s="1">
        <v>14011215</v>
      </c>
      <c r="B592" s="3">
        <v>6575.5</v>
      </c>
      <c r="C592" s="4">
        <f t="shared" si="9"/>
        <v>-6.2461354358928989E-3</v>
      </c>
    </row>
    <row r="593" spans="1:3" x14ac:dyDescent="0.25">
      <c r="A593" s="1">
        <v>14011216</v>
      </c>
      <c r="B593" s="3">
        <v>6682.6</v>
      </c>
      <c r="C593" s="4">
        <f t="shared" si="9"/>
        <v>1.615651257849695E-2</v>
      </c>
    </row>
    <row r="594" spans="1:3" x14ac:dyDescent="0.25">
      <c r="A594" s="1">
        <v>14011220</v>
      </c>
      <c r="B594" s="3">
        <v>7031.4</v>
      </c>
      <c r="C594" s="4">
        <f t="shared" si="9"/>
        <v>5.0878699132094939E-2</v>
      </c>
    </row>
    <row r="595" spans="1:3" x14ac:dyDescent="0.25">
      <c r="A595" s="1">
        <v>14011221</v>
      </c>
      <c r="B595" s="3">
        <v>6934.6</v>
      </c>
      <c r="C595" s="4">
        <f t="shared" si="9"/>
        <v>-1.3862458849826995E-2</v>
      </c>
    </row>
    <row r="596" spans="1:3" x14ac:dyDescent="0.25">
      <c r="A596" s="1">
        <v>14011222</v>
      </c>
      <c r="B596" s="3">
        <v>6935.4</v>
      </c>
      <c r="C596" s="4">
        <f t="shared" si="9"/>
        <v>1.1535688549200574E-4</v>
      </c>
    </row>
    <row r="597" spans="1:3" x14ac:dyDescent="0.25">
      <c r="A597" s="1">
        <v>14011223</v>
      </c>
      <c r="B597" s="3">
        <v>6908.5</v>
      </c>
      <c r="C597" s="4">
        <f t="shared" si="9"/>
        <v>-3.8861930315522695E-3</v>
      </c>
    </row>
    <row r="598" spans="1:3" x14ac:dyDescent="0.25">
      <c r="A598" s="1">
        <v>14011224</v>
      </c>
      <c r="B598" s="3">
        <v>6967.6</v>
      </c>
      <c r="C598" s="4">
        <f t="shared" si="9"/>
        <v>8.51829510658254E-3</v>
      </c>
    </row>
    <row r="599" spans="1:3" x14ac:dyDescent="0.25">
      <c r="A599" s="1">
        <v>14011227</v>
      </c>
      <c r="B599" s="3">
        <v>7207</v>
      </c>
      <c r="C599" s="4">
        <f t="shared" si="9"/>
        <v>3.378194332113444E-2</v>
      </c>
    </row>
    <row r="600" spans="1:3" x14ac:dyDescent="0.25">
      <c r="A600" s="1">
        <v>14011228</v>
      </c>
      <c r="B600" s="3">
        <v>7440.1</v>
      </c>
      <c r="C600" s="4">
        <f t="shared" si="9"/>
        <v>3.1831513672584147E-2</v>
      </c>
    </row>
    <row r="601" spans="1:3" x14ac:dyDescent="0.25">
      <c r="A601" s="1">
        <v>14020105</v>
      </c>
      <c r="B601" s="3">
        <v>7622.2</v>
      </c>
      <c r="C601" s="4">
        <f t="shared" si="9"/>
        <v>2.4180752324587013E-2</v>
      </c>
    </row>
    <row r="602" spans="1:3" x14ac:dyDescent="0.25">
      <c r="A602" s="1">
        <v>14020106</v>
      </c>
      <c r="B602" s="3">
        <v>7504.6</v>
      </c>
      <c r="C602" s="4">
        <f t="shared" si="9"/>
        <v>-1.5548876075893793E-2</v>
      </c>
    </row>
    <row r="603" spans="1:3" x14ac:dyDescent="0.25">
      <c r="A603" s="1">
        <v>14020107</v>
      </c>
      <c r="B603" s="3">
        <v>7521.7</v>
      </c>
      <c r="C603" s="4">
        <f t="shared" si="9"/>
        <v>2.2760103793770443E-3</v>
      </c>
    </row>
    <row r="604" spans="1:3" x14ac:dyDescent="0.25">
      <c r="A604" s="1">
        <v>14020108</v>
      </c>
      <c r="B604" s="3">
        <v>7731.7</v>
      </c>
      <c r="C604" s="4">
        <f t="shared" si="9"/>
        <v>2.7536584557326733E-2</v>
      </c>
    </row>
    <row r="605" spans="1:3" x14ac:dyDescent="0.25">
      <c r="A605" s="1">
        <v>14020109</v>
      </c>
      <c r="B605" s="3">
        <v>7757.9</v>
      </c>
      <c r="C605" s="4">
        <f t="shared" si="9"/>
        <v>3.3829182143318456E-3</v>
      </c>
    </row>
    <row r="606" spans="1:3" x14ac:dyDescent="0.25">
      <c r="A606" s="1">
        <v>14020114</v>
      </c>
      <c r="B606" s="3">
        <v>7921.8</v>
      </c>
      <c r="C606" s="4">
        <f t="shared" si="9"/>
        <v>2.0906773716456273E-2</v>
      </c>
    </row>
    <row r="607" spans="1:3" x14ac:dyDescent="0.25">
      <c r="A607" s="1">
        <v>14020115</v>
      </c>
      <c r="B607" s="3">
        <v>8007.3</v>
      </c>
      <c r="C607" s="4">
        <f t="shared" si="9"/>
        <v>1.073517287373056E-2</v>
      </c>
    </row>
    <row r="608" spans="1:3" x14ac:dyDescent="0.25">
      <c r="A608" s="1">
        <v>14020116</v>
      </c>
      <c r="B608" s="3">
        <v>8148.4</v>
      </c>
      <c r="C608" s="4">
        <f t="shared" si="9"/>
        <v>1.7467963356461426E-2</v>
      </c>
    </row>
    <row r="609" spans="1:3" x14ac:dyDescent="0.25">
      <c r="A609" s="1">
        <v>14020119</v>
      </c>
      <c r="B609" s="3">
        <v>8459.5</v>
      </c>
      <c r="C609" s="4">
        <f t="shared" si="9"/>
        <v>3.7468481255448487E-2</v>
      </c>
    </row>
    <row r="610" spans="1:3" x14ac:dyDescent="0.25">
      <c r="A610" s="1">
        <v>14020120</v>
      </c>
      <c r="B610" s="3">
        <v>8431.9</v>
      </c>
      <c r="C610" s="4">
        <f t="shared" si="9"/>
        <v>-3.2679380705756258E-3</v>
      </c>
    </row>
    <row r="611" spans="1:3" x14ac:dyDescent="0.25">
      <c r="A611" s="1">
        <v>14020121</v>
      </c>
      <c r="B611" s="3">
        <v>8170.2</v>
      </c>
      <c r="C611" s="4">
        <f t="shared" si="9"/>
        <v>-3.1528743769690816E-2</v>
      </c>
    </row>
    <row r="612" spans="1:3" x14ac:dyDescent="0.25">
      <c r="A612" s="1">
        <v>14020122</v>
      </c>
      <c r="B612" s="3">
        <v>8047.7</v>
      </c>
      <c r="C612" s="4">
        <f t="shared" si="9"/>
        <v>-1.5107052055792573E-2</v>
      </c>
    </row>
    <row r="613" spans="1:3" x14ac:dyDescent="0.25">
      <c r="A613" s="1">
        <v>14020126</v>
      </c>
      <c r="B613" s="3">
        <v>8463.7999999999993</v>
      </c>
      <c r="C613" s="4">
        <f t="shared" si="9"/>
        <v>5.0411909026504644E-2</v>
      </c>
    </row>
    <row r="614" spans="1:3" x14ac:dyDescent="0.25">
      <c r="A614" s="1">
        <v>14020127</v>
      </c>
      <c r="B614" s="3">
        <v>8536.9</v>
      </c>
      <c r="C614" s="4">
        <f t="shared" si="9"/>
        <v>8.5996988956411353E-3</v>
      </c>
    </row>
    <row r="615" spans="1:3" x14ac:dyDescent="0.25">
      <c r="A615" s="1">
        <v>14020128</v>
      </c>
      <c r="B615" s="3">
        <v>8763.2999999999993</v>
      </c>
      <c r="C615" s="4">
        <f t="shared" si="9"/>
        <v>2.6174602095991931E-2</v>
      </c>
    </row>
    <row r="616" spans="1:3" x14ac:dyDescent="0.25">
      <c r="A616" s="1">
        <v>14020129</v>
      </c>
      <c r="B616" s="3">
        <v>9122.2999999999993</v>
      </c>
      <c r="C616" s="4">
        <f t="shared" si="9"/>
        <v>4.0149418934598669E-2</v>
      </c>
    </row>
    <row r="617" spans="1:3" x14ac:dyDescent="0.25">
      <c r="A617" s="1">
        <v>14020130</v>
      </c>
      <c r="B617" s="3">
        <v>9046.7000000000007</v>
      </c>
      <c r="C617" s="4">
        <f t="shared" si="9"/>
        <v>-8.3219149431873439E-3</v>
      </c>
    </row>
    <row r="618" spans="1:3" x14ac:dyDescent="0.25">
      <c r="A618" s="1">
        <v>14020204</v>
      </c>
      <c r="B618" s="3">
        <v>9013.7000000000007</v>
      </c>
      <c r="C618" s="4">
        <f t="shared" si="9"/>
        <v>-3.6544081776056915E-3</v>
      </c>
    </row>
    <row r="619" spans="1:3" x14ac:dyDescent="0.25">
      <c r="A619" s="1">
        <v>14020205</v>
      </c>
      <c r="B619" s="3">
        <v>9072.5</v>
      </c>
      <c r="C619" s="4">
        <f t="shared" si="9"/>
        <v>6.5022179524897687E-3</v>
      </c>
    </row>
    <row r="620" spans="1:3" x14ac:dyDescent="0.25">
      <c r="A620" s="1">
        <v>14020206</v>
      </c>
      <c r="B620" s="3">
        <v>8893.1</v>
      </c>
      <c r="C620" s="4">
        <f t="shared" si="9"/>
        <v>-1.9972164951527246E-2</v>
      </c>
    </row>
    <row r="621" spans="1:3" x14ac:dyDescent="0.25">
      <c r="A621" s="1">
        <v>14020209</v>
      </c>
      <c r="B621" s="3">
        <v>8961.7999999999993</v>
      </c>
      <c r="C621" s="4">
        <f t="shared" si="9"/>
        <v>7.6954045141528205E-3</v>
      </c>
    </row>
    <row r="622" spans="1:3" x14ac:dyDescent="0.25">
      <c r="A622" s="1">
        <v>14020210</v>
      </c>
      <c r="B622" s="3">
        <v>9196.4</v>
      </c>
      <c r="C622" s="4">
        <f t="shared" si="9"/>
        <v>2.5841003459930182E-2</v>
      </c>
    </row>
    <row r="623" spans="1:3" x14ac:dyDescent="0.25">
      <c r="A623" s="1">
        <v>14020211</v>
      </c>
      <c r="B623" s="3">
        <v>9473.2000000000007</v>
      </c>
      <c r="C623" s="4">
        <f t="shared" si="9"/>
        <v>2.9654656178797329E-2</v>
      </c>
    </row>
    <row r="624" spans="1:3" x14ac:dyDescent="0.25">
      <c r="A624" s="1">
        <v>14020212</v>
      </c>
      <c r="B624" s="3">
        <v>9568.4</v>
      </c>
      <c r="C624" s="4">
        <f t="shared" si="9"/>
        <v>9.9992430480538453E-3</v>
      </c>
    </row>
    <row r="625" spans="1:3" x14ac:dyDescent="0.25">
      <c r="A625" s="1">
        <v>14020213</v>
      </c>
      <c r="B625" s="3">
        <v>9709.7000000000007</v>
      </c>
      <c r="C625" s="4">
        <f t="shared" si="9"/>
        <v>1.465938348792533E-2</v>
      </c>
    </row>
    <row r="626" spans="1:3" x14ac:dyDescent="0.25">
      <c r="A626" s="1">
        <v>14020216</v>
      </c>
      <c r="B626" s="3">
        <v>10241.9</v>
      </c>
      <c r="C626" s="4">
        <f t="shared" si="9"/>
        <v>5.3361763432248556E-2</v>
      </c>
    </row>
    <row r="627" spans="1:3" x14ac:dyDescent="0.25">
      <c r="A627" s="1">
        <v>14020217</v>
      </c>
      <c r="B627" s="3">
        <v>9695.5</v>
      </c>
      <c r="C627" s="4">
        <f t="shared" si="9"/>
        <v>-5.4825288934133687E-2</v>
      </c>
    </row>
    <row r="628" spans="1:3" x14ac:dyDescent="0.25">
      <c r="A628" s="1">
        <v>14020218</v>
      </c>
      <c r="B628" s="3">
        <v>9131.2999999999993</v>
      </c>
      <c r="C628" s="4">
        <f t="shared" si="9"/>
        <v>-5.9953788137080445E-2</v>
      </c>
    </row>
    <row r="629" spans="1:3" x14ac:dyDescent="0.25">
      <c r="A629" s="1">
        <v>14020219</v>
      </c>
      <c r="B629" s="3">
        <v>9142.7999999999993</v>
      </c>
      <c r="C629" s="4">
        <f t="shared" si="9"/>
        <v>1.2586120813719811E-3</v>
      </c>
    </row>
    <row r="630" spans="1:3" x14ac:dyDescent="0.25">
      <c r="A630" s="1">
        <v>14020220</v>
      </c>
      <c r="B630" s="3">
        <v>9009.2999999999993</v>
      </c>
      <c r="C630" s="4">
        <f t="shared" si="9"/>
        <v>-1.4709307136658021E-2</v>
      </c>
    </row>
    <row r="631" spans="1:3" x14ac:dyDescent="0.25">
      <c r="A631" s="1">
        <v>14020223</v>
      </c>
      <c r="B631" s="3">
        <v>8608.7000000000007</v>
      </c>
      <c r="C631" s="4">
        <f t="shared" si="9"/>
        <v>-4.5484057332405951E-2</v>
      </c>
    </row>
    <row r="632" spans="1:3" x14ac:dyDescent="0.25">
      <c r="A632" s="1">
        <v>14020224</v>
      </c>
      <c r="B632" s="3">
        <v>8923</v>
      </c>
      <c r="C632" s="4">
        <f t="shared" si="9"/>
        <v>3.5858893102251321E-2</v>
      </c>
    </row>
    <row r="633" spans="1:3" x14ac:dyDescent="0.25">
      <c r="A633" s="1">
        <v>14020225</v>
      </c>
      <c r="B633" s="3">
        <v>9049.4</v>
      </c>
      <c r="C633" s="4">
        <f t="shared" si="9"/>
        <v>1.4066244253446674E-2</v>
      </c>
    </row>
    <row r="634" spans="1:3" x14ac:dyDescent="0.25">
      <c r="A634" s="1">
        <v>14020227</v>
      </c>
      <c r="B634" s="3">
        <v>9464.9</v>
      </c>
      <c r="C634" s="4">
        <f t="shared" si="9"/>
        <v>4.4891762193653359E-2</v>
      </c>
    </row>
    <row r="635" spans="1:3" x14ac:dyDescent="0.25">
      <c r="A635" s="1">
        <v>14020230</v>
      </c>
      <c r="B635" s="3">
        <v>9526.6</v>
      </c>
      <c r="C635" s="4">
        <f t="shared" si="9"/>
        <v>6.4976665433821709E-3</v>
      </c>
    </row>
    <row r="636" spans="1:3" x14ac:dyDescent="0.25">
      <c r="A636" s="1">
        <v>14020231</v>
      </c>
      <c r="B636" s="3">
        <v>9699.5</v>
      </c>
      <c r="C636" s="4">
        <f t="shared" si="9"/>
        <v>1.7986451880527252E-2</v>
      </c>
    </row>
    <row r="637" spans="1:3" x14ac:dyDescent="0.25">
      <c r="A637" s="1">
        <v>14020301</v>
      </c>
      <c r="B637" s="3">
        <v>10146.6</v>
      </c>
      <c r="C637" s="4">
        <f t="shared" si="9"/>
        <v>4.5064336212533328E-2</v>
      </c>
    </row>
    <row r="638" spans="1:3" x14ac:dyDescent="0.25">
      <c r="A638" s="1">
        <v>14020302</v>
      </c>
      <c r="B638" s="3">
        <v>10227.700000000001</v>
      </c>
      <c r="C638" s="4">
        <f t="shared" si="9"/>
        <v>7.9610517496580321E-3</v>
      </c>
    </row>
    <row r="639" spans="1:3" x14ac:dyDescent="0.25">
      <c r="A639" s="1">
        <v>14020303</v>
      </c>
      <c r="B639" s="3">
        <v>10135.4</v>
      </c>
      <c r="C639" s="4">
        <f t="shared" si="9"/>
        <v>-9.0654794331650294E-3</v>
      </c>
    </row>
    <row r="640" spans="1:3" x14ac:dyDescent="0.25">
      <c r="A640" s="1">
        <v>14020306</v>
      </c>
      <c r="B640" s="3">
        <v>10001.5</v>
      </c>
      <c r="C640" s="4">
        <f t="shared" si="9"/>
        <v>-1.3299164572879529E-2</v>
      </c>
    </row>
    <row r="641" spans="1:3" x14ac:dyDescent="0.25">
      <c r="A641" s="1">
        <v>14020307</v>
      </c>
      <c r="B641" s="3">
        <v>9713.6</v>
      </c>
      <c r="C641" s="4">
        <f t="shared" si="9"/>
        <v>-2.920811635113801E-2</v>
      </c>
    </row>
    <row r="642" spans="1:3" x14ac:dyDescent="0.25">
      <c r="A642" s="1">
        <v>14020308</v>
      </c>
      <c r="B642" s="3">
        <v>9894.2000000000007</v>
      </c>
      <c r="C642" s="4">
        <f t="shared" ref="C642:C705" si="10">LN(B642/B641)</f>
        <v>1.8421761478454143E-2</v>
      </c>
    </row>
    <row r="643" spans="1:3" x14ac:dyDescent="0.25">
      <c r="A643" s="1">
        <v>14020309</v>
      </c>
      <c r="B643" s="3">
        <v>10018.1</v>
      </c>
      <c r="C643" s="4">
        <f t="shared" si="10"/>
        <v>1.2444730045459885E-2</v>
      </c>
    </row>
    <row r="644" spans="1:3" x14ac:dyDescent="0.25">
      <c r="A644" s="1">
        <v>14020310</v>
      </c>
      <c r="B644" s="3">
        <v>9962.9</v>
      </c>
      <c r="C644" s="4">
        <f t="shared" si="10"/>
        <v>-5.5252630430083329E-3</v>
      </c>
    </row>
    <row r="645" spans="1:3" x14ac:dyDescent="0.25">
      <c r="A645" s="1">
        <v>14020313</v>
      </c>
      <c r="B645" s="3">
        <v>10091.299999999999</v>
      </c>
      <c r="C645" s="4">
        <f t="shared" si="10"/>
        <v>1.2805472627438306E-2</v>
      </c>
    </row>
    <row r="646" spans="1:3" x14ac:dyDescent="0.25">
      <c r="A646" s="1">
        <v>14020316</v>
      </c>
      <c r="B646" s="3">
        <v>10249.299999999999</v>
      </c>
      <c r="C646" s="4">
        <f t="shared" si="10"/>
        <v>1.5535744067062146E-2</v>
      </c>
    </row>
    <row r="647" spans="1:3" x14ac:dyDescent="0.25">
      <c r="A647" s="1">
        <v>14020317</v>
      </c>
      <c r="B647" s="3">
        <v>10211.799999999999</v>
      </c>
      <c r="C647" s="4">
        <f t="shared" si="10"/>
        <v>-3.6654961841797069E-3</v>
      </c>
    </row>
    <row r="648" spans="1:3" x14ac:dyDescent="0.25">
      <c r="A648" s="1">
        <v>14020320</v>
      </c>
      <c r="B648" s="3">
        <v>9788.2999999999993</v>
      </c>
      <c r="C648" s="4">
        <f t="shared" si="10"/>
        <v>-4.235611949929366E-2</v>
      </c>
    </row>
    <row r="649" spans="1:3" x14ac:dyDescent="0.25">
      <c r="A649" s="1">
        <v>14020321</v>
      </c>
      <c r="B649" s="3">
        <v>9802.7999999999993</v>
      </c>
      <c r="C649" s="4">
        <f t="shared" si="10"/>
        <v>1.4802642677214438E-3</v>
      </c>
    </row>
    <row r="650" spans="1:3" x14ac:dyDescent="0.25">
      <c r="A650" s="1">
        <v>14020322</v>
      </c>
      <c r="B650" s="3">
        <v>9744.2000000000007</v>
      </c>
      <c r="C650" s="4">
        <f t="shared" si="10"/>
        <v>-5.9958229452298012E-3</v>
      </c>
    </row>
    <row r="651" spans="1:3" x14ac:dyDescent="0.25">
      <c r="A651" s="1">
        <v>14020323</v>
      </c>
      <c r="B651" s="3">
        <v>9776.1</v>
      </c>
      <c r="C651" s="4">
        <f t="shared" si="10"/>
        <v>3.2683953010348354E-3</v>
      </c>
    </row>
    <row r="652" spans="1:3" x14ac:dyDescent="0.25">
      <c r="A652" s="1">
        <v>14020324</v>
      </c>
      <c r="B652" s="3">
        <v>9891.1</v>
      </c>
      <c r="C652" s="4">
        <f t="shared" si="10"/>
        <v>1.1694731398297055E-2</v>
      </c>
    </row>
    <row r="653" spans="1:3" x14ac:dyDescent="0.25">
      <c r="A653" s="1">
        <v>14020327</v>
      </c>
      <c r="B653" s="3">
        <v>10021.4</v>
      </c>
      <c r="C653" s="4">
        <f t="shared" si="10"/>
        <v>1.3087443547803673E-2</v>
      </c>
    </row>
    <row r="654" spans="1:3" x14ac:dyDescent="0.25">
      <c r="A654" s="1">
        <v>14020328</v>
      </c>
      <c r="B654" s="3">
        <v>9773.1</v>
      </c>
      <c r="C654" s="4">
        <f t="shared" si="10"/>
        <v>-2.5089092878655624E-2</v>
      </c>
    </row>
    <row r="655" spans="1:3" x14ac:dyDescent="0.25">
      <c r="A655" s="1">
        <v>14020329</v>
      </c>
      <c r="B655" s="3">
        <v>9660.1</v>
      </c>
      <c r="C655" s="4">
        <f t="shared" si="10"/>
        <v>-1.1629713439217992E-2</v>
      </c>
    </row>
    <row r="656" spans="1:3" x14ac:dyDescent="0.25">
      <c r="A656" s="1">
        <v>14020330</v>
      </c>
      <c r="B656" s="3">
        <v>9655.9</v>
      </c>
      <c r="C656" s="4">
        <f t="shared" si="10"/>
        <v>-4.3487265129331241E-4</v>
      </c>
    </row>
    <row r="657" spans="1:3" x14ac:dyDescent="0.25">
      <c r="A657" s="1">
        <v>14020331</v>
      </c>
      <c r="B657" s="3">
        <v>9684.2999999999993</v>
      </c>
      <c r="C657" s="4">
        <f t="shared" si="10"/>
        <v>2.9368900438735551E-3</v>
      </c>
    </row>
    <row r="658" spans="1:3" x14ac:dyDescent="0.25">
      <c r="A658" s="1">
        <v>14020403</v>
      </c>
      <c r="B658" s="3">
        <v>9525.7000000000007</v>
      </c>
      <c r="C658" s="4">
        <f t="shared" si="10"/>
        <v>-1.6512608404203932E-2</v>
      </c>
    </row>
    <row r="659" spans="1:3" x14ac:dyDescent="0.25">
      <c r="A659" s="1">
        <v>14020404</v>
      </c>
      <c r="B659" s="3">
        <v>9298.7000000000007</v>
      </c>
      <c r="C659" s="4">
        <f t="shared" si="10"/>
        <v>-2.411880368394791E-2</v>
      </c>
    </row>
    <row r="660" spans="1:3" x14ac:dyDescent="0.25">
      <c r="A660" s="1">
        <v>14020405</v>
      </c>
      <c r="B660" s="3">
        <v>9247.6</v>
      </c>
      <c r="C660" s="4">
        <f t="shared" si="10"/>
        <v>-5.510547042702138E-3</v>
      </c>
    </row>
    <row r="661" spans="1:3" x14ac:dyDescent="0.25">
      <c r="A661" s="1">
        <v>14020406</v>
      </c>
      <c r="B661" s="3">
        <v>9288.1</v>
      </c>
      <c r="C661" s="4">
        <f t="shared" si="10"/>
        <v>4.3699525187197727E-3</v>
      </c>
    </row>
    <row r="662" spans="1:3" x14ac:dyDescent="0.25">
      <c r="A662" s="1">
        <v>14020407</v>
      </c>
      <c r="B662" s="3">
        <v>9332.2000000000007</v>
      </c>
      <c r="C662" s="4">
        <f t="shared" si="10"/>
        <v>4.7367746444545592E-3</v>
      </c>
    </row>
    <row r="663" spans="1:3" x14ac:dyDescent="0.25">
      <c r="A663" s="1">
        <v>14020410</v>
      </c>
      <c r="B663" s="3">
        <v>9304.4</v>
      </c>
      <c r="C663" s="4">
        <f t="shared" si="10"/>
        <v>-2.9833790090044183E-3</v>
      </c>
    </row>
    <row r="664" spans="1:3" x14ac:dyDescent="0.25">
      <c r="A664" s="1">
        <v>14020411</v>
      </c>
      <c r="B664" s="3">
        <v>9329.7999999999993</v>
      </c>
      <c r="C664" s="4">
        <f t="shared" si="10"/>
        <v>2.7261718486538398E-3</v>
      </c>
    </row>
    <row r="665" spans="1:3" x14ac:dyDescent="0.25">
      <c r="A665" s="1">
        <v>14020412</v>
      </c>
      <c r="B665" s="3">
        <v>9343.2999999999993</v>
      </c>
      <c r="C665" s="4">
        <f t="shared" si="10"/>
        <v>1.4459304938176662E-3</v>
      </c>
    </row>
    <row r="666" spans="1:3" x14ac:dyDescent="0.25">
      <c r="A666" s="1">
        <v>14020413</v>
      </c>
      <c r="B666" s="3">
        <v>9447.6</v>
      </c>
      <c r="C666" s="4">
        <f t="shared" si="10"/>
        <v>1.1101232100197766E-2</v>
      </c>
    </row>
    <row r="667" spans="1:3" x14ac:dyDescent="0.25">
      <c r="A667" s="1">
        <v>14020414</v>
      </c>
      <c r="B667" s="3">
        <v>9493.1</v>
      </c>
      <c r="C667" s="4">
        <f t="shared" si="10"/>
        <v>4.8044779256351993E-3</v>
      </c>
    </row>
    <row r="668" spans="1:3" x14ac:dyDescent="0.25">
      <c r="A668" s="1">
        <v>14020417</v>
      </c>
      <c r="B668" s="3">
        <v>9458.9</v>
      </c>
      <c r="C668" s="4">
        <f t="shared" si="10"/>
        <v>-3.6091216888356507E-3</v>
      </c>
    </row>
    <row r="669" spans="1:3" x14ac:dyDescent="0.25">
      <c r="A669" s="1">
        <v>14020418</v>
      </c>
      <c r="B669" s="3">
        <v>9338.1</v>
      </c>
      <c r="C669" s="4">
        <f t="shared" si="10"/>
        <v>-1.2853291810430469E-2</v>
      </c>
    </row>
    <row r="670" spans="1:3" x14ac:dyDescent="0.25">
      <c r="A670" s="1">
        <v>14020419</v>
      </c>
      <c r="B670" s="3">
        <v>9216.6</v>
      </c>
      <c r="C670" s="4">
        <f t="shared" si="10"/>
        <v>-1.3096599421635885E-2</v>
      </c>
    </row>
    <row r="671" spans="1:3" x14ac:dyDescent="0.25">
      <c r="A671" s="1">
        <v>14020420</v>
      </c>
      <c r="B671" s="3">
        <v>9046.1</v>
      </c>
      <c r="C671" s="4">
        <f t="shared" si="10"/>
        <v>-1.8672480396695869E-2</v>
      </c>
    </row>
    <row r="672" spans="1:3" x14ac:dyDescent="0.25">
      <c r="A672" s="1">
        <v>14020421</v>
      </c>
      <c r="B672" s="3">
        <v>8761.1</v>
      </c>
      <c r="C672" s="4">
        <f t="shared" si="10"/>
        <v>-3.2012257763116191E-2</v>
      </c>
    </row>
    <row r="673" spans="1:3" x14ac:dyDescent="0.25">
      <c r="A673" s="1">
        <v>14020424</v>
      </c>
      <c r="B673" s="3">
        <v>8733</v>
      </c>
      <c r="C673" s="4">
        <f t="shared" si="10"/>
        <v>-3.2125144096099914E-3</v>
      </c>
    </row>
    <row r="674" spans="1:3" x14ac:dyDescent="0.25">
      <c r="A674" s="1">
        <v>14020425</v>
      </c>
      <c r="B674" s="3">
        <v>8432.7999999999993</v>
      </c>
      <c r="C674" s="4">
        <f t="shared" si="10"/>
        <v>-3.4980089472753599E-2</v>
      </c>
    </row>
    <row r="675" spans="1:3" x14ac:dyDescent="0.25">
      <c r="A675" s="1">
        <v>14020426</v>
      </c>
      <c r="B675" s="3">
        <v>8231.4</v>
      </c>
      <c r="C675" s="4">
        <f t="shared" si="10"/>
        <v>-2.4172754380805215E-2</v>
      </c>
    </row>
    <row r="676" spans="1:3" x14ac:dyDescent="0.25">
      <c r="A676" s="1">
        <v>14020427</v>
      </c>
      <c r="B676" s="3">
        <v>8544.5</v>
      </c>
      <c r="C676" s="4">
        <f t="shared" si="10"/>
        <v>3.7331691526789466E-2</v>
      </c>
    </row>
    <row r="677" spans="1:3" x14ac:dyDescent="0.25">
      <c r="A677" s="1">
        <v>14020428</v>
      </c>
      <c r="B677" s="3">
        <v>8646.7000000000007</v>
      </c>
      <c r="C677" s="4">
        <f t="shared" si="10"/>
        <v>1.1889944158046655E-2</v>
      </c>
    </row>
    <row r="678" spans="1:3" x14ac:dyDescent="0.25">
      <c r="A678" s="1">
        <v>14020431</v>
      </c>
      <c r="B678" s="3">
        <v>8478</v>
      </c>
      <c r="C678" s="4">
        <f t="shared" si="10"/>
        <v>-1.9703172332427826E-2</v>
      </c>
    </row>
    <row r="679" spans="1:3" x14ac:dyDescent="0.25">
      <c r="A679" s="1">
        <v>14020501</v>
      </c>
      <c r="B679" s="3">
        <v>8581.4</v>
      </c>
      <c r="C679" s="4">
        <f t="shared" si="10"/>
        <v>1.2122497421792602E-2</v>
      </c>
    </row>
    <row r="680" spans="1:3" x14ac:dyDescent="0.25">
      <c r="A680" s="1">
        <v>14020502</v>
      </c>
      <c r="B680" s="3">
        <v>8762.7000000000007</v>
      </c>
      <c r="C680" s="4">
        <f t="shared" si="10"/>
        <v>2.0907006284371456E-2</v>
      </c>
    </row>
    <row r="681" spans="1:3" x14ac:dyDescent="0.25">
      <c r="A681" s="1">
        <v>14020503</v>
      </c>
      <c r="B681" s="3">
        <v>8773</v>
      </c>
      <c r="C681" s="4">
        <f t="shared" si="10"/>
        <v>1.1747465096373156E-3</v>
      </c>
    </row>
    <row r="682" spans="1:3" x14ac:dyDescent="0.25">
      <c r="A682" s="1">
        <v>14020504</v>
      </c>
      <c r="B682" s="3">
        <v>8767.9</v>
      </c>
      <c r="C682" s="4">
        <f t="shared" si="10"/>
        <v>-5.8149811511498065E-4</v>
      </c>
    </row>
    <row r="683" spans="1:3" x14ac:dyDescent="0.25">
      <c r="A683" s="1">
        <v>14020507</v>
      </c>
      <c r="B683" s="3">
        <v>8726.2000000000007</v>
      </c>
      <c r="C683" s="4">
        <f t="shared" si="10"/>
        <v>-4.767330583205347E-3</v>
      </c>
    </row>
    <row r="684" spans="1:3" x14ac:dyDescent="0.25">
      <c r="A684" s="1">
        <v>14020508</v>
      </c>
      <c r="B684" s="3">
        <v>8509.4</v>
      </c>
      <c r="C684" s="4">
        <f t="shared" si="10"/>
        <v>-2.5158559636155101E-2</v>
      </c>
    </row>
    <row r="685" spans="1:3" x14ac:dyDescent="0.25">
      <c r="A685" s="1">
        <v>14020509</v>
      </c>
      <c r="B685" s="3">
        <v>8526.9</v>
      </c>
      <c r="C685" s="4">
        <f t="shared" si="10"/>
        <v>2.0544374254042349E-3</v>
      </c>
    </row>
    <row r="686" spans="1:3" x14ac:dyDescent="0.25">
      <c r="A686" s="1">
        <v>14020510</v>
      </c>
      <c r="B686" s="3">
        <v>8584.5</v>
      </c>
      <c r="C686" s="4">
        <f t="shared" si="10"/>
        <v>6.7323792979539932E-3</v>
      </c>
    </row>
    <row r="687" spans="1:3" x14ac:dyDescent="0.25">
      <c r="A687" s="1">
        <v>14020514</v>
      </c>
      <c r="B687" s="3">
        <v>8709.2000000000007</v>
      </c>
      <c r="C687" s="4">
        <f t="shared" si="10"/>
        <v>1.4421686660897262E-2</v>
      </c>
    </row>
    <row r="688" spans="1:3" x14ac:dyDescent="0.25">
      <c r="A688" s="1">
        <v>14020515</v>
      </c>
      <c r="B688" s="3">
        <v>8716.2999999999993</v>
      </c>
      <c r="C688" s="4">
        <f t="shared" si="10"/>
        <v>8.1489775247774144E-4</v>
      </c>
    </row>
    <row r="689" spans="1:3" x14ac:dyDescent="0.25">
      <c r="A689" s="1">
        <v>14020516</v>
      </c>
      <c r="B689" s="3">
        <v>8857.9</v>
      </c>
      <c r="C689" s="4">
        <f t="shared" si="10"/>
        <v>1.6114880258703595E-2</v>
      </c>
    </row>
    <row r="690" spans="1:3" x14ac:dyDescent="0.25">
      <c r="A690" s="1">
        <v>14020517</v>
      </c>
      <c r="B690" s="3">
        <v>8764.2999999999993</v>
      </c>
      <c r="C690" s="4">
        <f t="shared" si="10"/>
        <v>-1.0623064115079428E-2</v>
      </c>
    </row>
    <row r="691" spans="1:3" x14ac:dyDescent="0.25">
      <c r="A691" s="1">
        <v>14020518</v>
      </c>
      <c r="B691" s="3">
        <v>8711.7000000000007</v>
      </c>
      <c r="C691" s="4">
        <f t="shared" si="10"/>
        <v>-6.0197023160844824E-3</v>
      </c>
    </row>
    <row r="692" spans="1:3" x14ac:dyDescent="0.25">
      <c r="A692" s="1">
        <v>14020521</v>
      </c>
      <c r="B692" s="3">
        <v>8511.2000000000007</v>
      </c>
      <c r="C692" s="4">
        <f t="shared" si="10"/>
        <v>-2.3284006556024844E-2</v>
      </c>
    </row>
    <row r="693" spans="1:3" x14ac:dyDescent="0.25">
      <c r="A693" s="1">
        <v>14020522</v>
      </c>
      <c r="B693" s="3">
        <v>8518.7000000000007</v>
      </c>
      <c r="C693" s="4">
        <f t="shared" si="10"/>
        <v>8.8080381973879582E-4</v>
      </c>
    </row>
    <row r="694" spans="1:3" x14ac:dyDescent="0.25">
      <c r="A694" s="1">
        <v>14020523</v>
      </c>
      <c r="B694" s="3">
        <v>8563.4</v>
      </c>
      <c r="C694" s="4">
        <f t="shared" si="10"/>
        <v>5.2335605140213662E-3</v>
      </c>
    </row>
    <row r="695" spans="1:3" x14ac:dyDescent="0.25">
      <c r="A695" s="1">
        <v>14020524</v>
      </c>
      <c r="B695" s="3">
        <v>8416.5</v>
      </c>
      <c r="C695" s="4">
        <f t="shared" si="10"/>
        <v>-1.7303242676780132E-2</v>
      </c>
    </row>
    <row r="696" spans="1:3" x14ac:dyDescent="0.25">
      <c r="A696" s="1">
        <v>14020525</v>
      </c>
      <c r="B696" s="3">
        <v>8389.7999999999993</v>
      </c>
      <c r="C696" s="4">
        <f t="shared" si="10"/>
        <v>-3.1773825842764669E-3</v>
      </c>
    </row>
    <row r="697" spans="1:3" x14ac:dyDescent="0.25">
      <c r="A697" s="1">
        <v>14020528</v>
      </c>
      <c r="B697" s="3">
        <v>8255.7999999999993</v>
      </c>
      <c r="C697" s="4">
        <f t="shared" si="10"/>
        <v>-1.6100698653142863E-2</v>
      </c>
    </row>
    <row r="698" spans="1:3" x14ac:dyDescent="0.25">
      <c r="A698" s="1">
        <v>14020529</v>
      </c>
      <c r="B698" s="3">
        <v>8234.6</v>
      </c>
      <c r="C698" s="4">
        <f t="shared" si="10"/>
        <v>-2.5711943530178222E-3</v>
      </c>
    </row>
    <row r="699" spans="1:3" x14ac:dyDescent="0.25">
      <c r="A699" s="1">
        <v>14020530</v>
      </c>
      <c r="B699" s="3">
        <v>8255.7000000000007</v>
      </c>
      <c r="C699" s="4">
        <f t="shared" si="10"/>
        <v>2.5590815831301145E-3</v>
      </c>
    </row>
    <row r="700" spans="1:3" x14ac:dyDescent="0.25">
      <c r="A700" s="1">
        <v>14020531</v>
      </c>
      <c r="B700" s="3">
        <v>8157.6</v>
      </c>
      <c r="C700" s="4">
        <f t="shared" si="10"/>
        <v>-1.1953862801813396E-2</v>
      </c>
    </row>
    <row r="701" spans="1:3" x14ac:dyDescent="0.25">
      <c r="A701" s="1">
        <v>14020601</v>
      </c>
      <c r="B701" s="3">
        <v>8208.2000000000007</v>
      </c>
      <c r="C701" s="4">
        <f t="shared" si="10"/>
        <v>6.1836465354121557E-3</v>
      </c>
    </row>
    <row r="702" spans="1:3" x14ac:dyDescent="0.25">
      <c r="A702" s="1">
        <v>14020604</v>
      </c>
      <c r="B702" s="3">
        <v>8387.4</v>
      </c>
      <c r="C702" s="4">
        <f t="shared" si="10"/>
        <v>2.1596925119709714E-2</v>
      </c>
    </row>
    <row r="703" spans="1:3" x14ac:dyDescent="0.25">
      <c r="A703" s="1">
        <v>14020605</v>
      </c>
      <c r="B703" s="3">
        <v>8705.7999999999993</v>
      </c>
      <c r="C703" s="4">
        <f t="shared" si="10"/>
        <v>3.7258890480697658E-2</v>
      </c>
    </row>
    <row r="704" spans="1:3" x14ac:dyDescent="0.25">
      <c r="A704" s="1">
        <v>14020606</v>
      </c>
      <c r="B704" s="3">
        <v>8800.7999999999993</v>
      </c>
      <c r="C704" s="4">
        <f t="shared" si="10"/>
        <v>1.0853156239390451E-2</v>
      </c>
    </row>
    <row r="705" spans="1:3" x14ac:dyDescent="0.25">
      <c r="A705" s="1">
        <v>14020607</v>
      </c>
      <c r="B705" s="3">
        <v>8846.7999999999993</v>
      </c>
      <c r="C705" s="4">
        <f t="shared" si="10"/>
        <v>5.21318526934031E-3</v>
      </c>
    </row>
    <row r="706" spans="1:3" x14ac:dyDescent="0.25">
      <c r="A706" s="1">
        <v>14020608</v>
      </c>
      <c r="B706" s="3">
        <v>9022.7000000000007</v>
      </c>
      <c r="C706" s="4">
        <f t="shared" ref="C706:C769" si="11">LN(B706/B705)</f>
        <v>1.96878123819068E-2</v>
      </c>
    </row>
    <row r="707" spans="1:3" x14ac:dyDescent="0.25">
      <c r="A707" s="1">
        <v>14020611</v>
      </c>
      <c r="B707" s="3">
        <v>9039.1</v>
      </c>
      <c r="C707" s="4">
        <f t="shared" si="11"/>
        <v>1.8159878314463753E-3</v>
      </c>
    </row>
    <row r="708" spans="1:3" x14ac:dyDescent="0.25">
      <c r="A708" s="1">
        <v>14020612</v>
      </c>
      <c r="B708" s="3">
        <v>8993.2000000000007</v>
      </c>
      <c r="C708" s="4">
        <f t="shared" si="11"/>
        <v>-5.0908757210718306E-3</v>
      </c>
    </row>
    <row r="709" spans="1:3" x14ac:dyDescent="0.25">
      <c r="A709" s="1">
        <v>14020613</v>
      </c>
      <c r="B709" s="3">
        <v>9089.9</v>
      </c>
      <c r="C709" s="4">
        <f t="shared" si="11"/>
        <v>1.0695170824054476E-2</v>
      </c>
    </row>
    <row r="710" spans="1:3" x14ac:dyDescent="0.25">
      <c r="A710" s="1">
        <v>14020614</v>
      </c>
      <c r="B710" s="3">
        <v>9237.1</v>
      </c>
      <c r="C710" s="4">
        <f t="shared" si="11"/>
        <v>1.6064076548873103E-2</v>
      </c>
    </row>
    <row r="711" spans="1:3" x14ac:dyDescent="0.25">
      <c r="A711" s="1">
        <v>14020618</v>
      </c>
      <c r="B711" s="3">
        <v>9142.4</v>
      </c>
      <c r="C711" s="4">
        <f t="shared" si="11"/>
        <v>-1.030505052332119E-2</v>
      </c>
    </row>
    <row r="712" spans="1:3" x14ac:dyDescent="0.25">
      <c r="A712" s="1">
        <v>14020619</v>
      </c>
      <c r="B712" s="3">
        <v>9147.7000000000007</v>
      </c>
      <c r="C712" s="4">
        <f t="shared" si="11"/>
        <v>5.7954851513614776E-4</v>
      </c>
    </row>
    <row r="713" spans="1:3" x14ac:dyDescent="0.25">
      <c r="A713" s="1">
        <v>14020620</v>
      </c>
      <c r="B713" s="3">
        <v>9139.6</v>
      </c>
      <c r="C713" s="4">
        <f t="shared" si="11"/>
        <v>-8.8586073720084001E-4</v>
      </c>
    </row>
    <row r="714" spans="1:3" x14ac:dyDescent="0.25">
      <c r="A714" s="1">
        <v>14020621</v>
      </c>
      <c r="B714" s="3">
        <v>9173.4</v>
      </c>
      <c r="C714" s="4">
        <f t="shared" si="11"/>
        <v>3.6913709802336311E-3</v>
      </c>
    </row>
    <row r="715" spans="1:3" x14ac:dyDescent="0.25">
      <c r="A715" s="1">
        <v>14020622</v>
      </c>
      <c r="B715" s="3">
        <v>9167.1</v>
      </c>
      <c r="C715" s="4">
        <f t="shared" si="11"/>
        <v>-6.8700419811739072E-4</v>
      </c>
    </row>
    <row r="716" spans="1:3" x14ac:dyDescent="0.25">
      <c r="A716" s="1">
        <v>14020626</v>
      </c>
      <c r="B716" s="3">
        <v>9174.5</v>
      </c>
      <c r="C716" s="4">
        <f t="shared" si="11"/>
        <v>8.0690892850263064E-4</v>
      </c>
    </row>
    <row r="717" spans="1:3" x14ac:dyDescent="0.25">
      <c r="A717" s="1">
        <v>14020627</v>
      </c>
      <c r="B717" s="3">
        <v>9154.7999999999993</v>
      </c>
      <c r="C717" s="4">
        <f t="shared" si="11"/>
        <v>-2.1495646408243646E-3</v>
      </c>
    </row>
    <row r="718" spans="1:3" x14ac:dyDescent="0.25">
      <c r="A718" s="1">
        <v>14020628</v>
      </c>
      <c r="B718" s="3">
        <v>9095.9</v>
      </c>
      <c r="C718" s="4">
        <f t="shared" si="11"/>
        <v>-6.4545693576923647E-3</v>
      </c>
    </row>
    <row r="719" spans="1:3" x14ac:dyDescent="0.25">
      <c r="A719" s="1">
        <v>14020629</v>
      </c>
      <c r="B719" s="3">
        <v>9010.9</v>
      </c>
      <c r="C719" s="4">
        <f t="shared" si="11"/>
        <v>-9.3888069004744324E-3</v>
      </c>
    </row>
    <row r="720" spans="1:3" x14ac:dyDescent="0.25">
      <c r="A720" s="1">
        <v>14020701</v>
      </c>
      <c r="B720" s="3">
        <v>8991.7000000000007</v>
      </c>
      <c r="C720" s="4">
        <f t="shared" si="11"/>
        <v>-2.1330260384254218E-3</v>
      </c>
    </row>
    <row r="721" spans="1:3" x14ac:dyDescent="0.25">
      <c r="A721" s="1">
        <v>14020703</v>
      </c>
      <c r="B721" s="3">
        <v>8948.9</v>
      </c>
      <c r="C721" s="4">
        <f t="shared" si="11"/>
        <v>-4.7713099000655E-3</v>
      </c>
    </row>
    <row r="722" spans="1:3" x14ac:dyDescent="0.25">
      <c r="A722" s="1">
        <v>14020704</v>
      </c>
      <c r="B722" s="3">
        <v>8953.1</v>
      </c>
      <c r="C722" s="4">
        <f t="shared" si="11"/>
        <v>4.692213246632239E-4</v>
      </c>
    </row>
    <row r="723" spans="1:3" x14ac:dyDescent="0.25">
      <c r="A723" s="1">
        <v>14020705</v>
      </c>
      <c r="B723" s="3">
        <v>9025.7999999999993</v>
      </c>
      <c r="C723" s="4">
        <f t="shared" si="11"/>
        <v>8.0873019196437256E-3</v>
      </c>
    </row>
    <row r="724" spans="1:3" x14ac:dyDescent="0.25">
      <c r="A724" s="1">
        <v>14020708</v>
      </c>
      <c r="B724" s="3">
        <v>8967.6</v>
      </c>
      <c r="C724" s="4">
        <f t="shared" si="11"/>
        <v>-6.4690612075882148E-3</v>
      </c>
    </row>
    <row r="725" spans="1:3" x14ac:dyDescent="0.25">
      <c r="A725" s="1">
        <v>14020709</v>
      </c>
      <c r="B725" s="3">
        <v>8929.1</v>
      </c>
      <c r="C725" s="4">
        <f t="shared" si="11"/>
        <v>-4.3024758073159997E-3</v>
      </c>
    </row>
    <row r="726" spans="1:3" x14ac:dyDescent="0.25">
      <c r="A726" s="1">
        <v>14020710</v>
      </c>
      <c r="B726" s="3">
        <v>8941.7000000000007</v>
      </c>
      <c r="C726" s="4">
        <f t="shared" si="11"/>
        <v>1.4101217727092183E-3</v>
      </c>
    </row>
    <row r="727" spans="1:3" x14ac:dyDescent="0.25">
      <c r="A727" s="1">
        <v>14020712</v>
      </c>
      <c r="B727" s="3">
        <v>8947.5</v>
      </c>
      <c r="C727" s="4">
        <f t="shared" si="11"/>
        <v>6.4843595054279361E-4</v>
      </c>
    </row>
    <row r="728" spans="1:3" x14ac:dyDescent="0.25">
      <c r="A728" s="1">
        <v>14020715</v>
      </c>
      <c r="B728" s="3">
        <v>8872.1</v>
      </c>
      <c r="C728" s="4">
        <f t="shared" si="11"/>
        <v>-8.4626422578099776E-3</v>
      </c>
    </row>
    <row r="729" spans="1:3" x14ac:dyDescent="0.25">
      <c r="A729" s="1">
        <v>14020716</v>
      </c>
      <c r="B729" s="3">
        <v>8575.5</v>
      </c>
      <c r="C729" s="4">
        <f t="shared" si="11"/>
        <v>-3.4002221010235208E-2</v>
      </c>
    </row>
    <row r="730" spans="1:3" x14ac:dyDescent="0.25">
      <c r="A730" s="1">
        <v>14020717</v>
      </c>
      <c r="B730" s="3">
        <v>8546.1</v>
      </c>
      <c r="C730" s="4">
        <f t="shared" si="11"/>
        <v>-3.4342618558630389E-3</v>
      </c>
    </row>
    <row r="731" spans="1:3" x14ac:dyDescent="0.25">
      <c r="A731" s="1">
        <v>14020718</v>
      </c>
      <c r="B731" s="3">
        <v>8557.7999999999993</v>
      </c>
      <c r="C731" s="4">
        <f t="shared" si="11"/>
        <v>1.3681092411588643E-3</v>
      </c>
    </row>
    <row r="732" spans="1:3" x14ac:dyDescent="0.25">
      <c r="A732" s="1">
        <v>14020719</v>
      </c>
      <c r="B732" s="3">
        <v>8577.4</v>
      </c>
      <c r="C732" s="4">
        <f t="shared" si="11"/>
        <v>2.2876894985863431E-3</v>
      </c>
    </row>
    <row r="733" spans="1:3" x14ac:dyDescent="0.25">
      <c r="A733" s="1">
        <v>14020722</v>
      </c>
      <c r="B733" s="3">
        <v>8483.7000000000007</v>
      </c>
      <c r="C733" s="4">
        <f t="shared" si="11"/>
        <v>-1.0984161875573228E-2</v>
      </c>
    </row>
    <row r="734" spans="1:3" x14ac:dyDescent="0.25">
      <c r="A734" s="1">
        <v>14020723</v>
      </c>
      <c r="B734" s="3">
        <v>8468</v>
      </c>
      <c r="C734" s="4">
        <f t="shared" si="11"/>
        <v>-1.8523221256887793E-3</v>
      </c>
    </row>
    <row r="735" spans="1:3" x14ac:dyDescent="0.25">
      <c r="A735" s="1">
        <v>14020724</v>
      </c>
      <c r="B735" s="3">
        <v>8545.6</v>
      </c>
      <c r="C735" s="4">
        <f t="shared" si="11"/>
        <v>9.1221773307501169E-3</v>
      </c>
    </row>
    <row r="736" spans="1:3" x14ac:dyDescent="0.25">
      <c r="A736" s="1">
        <v>14020725</v>
      </c>
      <c r="B736" s="3">
        <v>8633.2999999999993</v>
      </c>
      <c r="C736" s="4">
        <f t="shared" si="11"/>
        <v>1.021028842269877E-2</v>
      </c>
    </row>
    <row r="737" spans="1:3" x14ac:dyDescent="0.25">
      <c r="A737" s="1">
        <v>14020726</v>
      </c>
      <c r="B737" s="3">
        <v>8635.9</v>
      </c>
      <c r="C737" s="4">
        <f t="shared" si="11"/>
        <v>3.0111412452750301E-4</v>
      </c>
    </row>
    <row r="738" spans="1:3" x14ac:dyDescent="0.25">
      <c r="A738" s="1">
        <v>14020729</v>
      </c>
      <c r="B738" s="3">
        <v>8654.5</v>
      </c>
      <c r="C738" s="4">
        <f t="shared" si="11"/>
        <v>2.1514837337211989E-3</v>
      </c>
    </row>
    <row r="739" spans="1:3" x14ac:dyDescent="0.25">
      <c r="A739" s="1">
        <v>14020730</v>
      </c>
      <c r="B739" s="3">
        <v>8667.7999999999993</v>
      </c>
      <c r="C739" s="4">
        <f t="shared" si="11"/>
        <v>1.5355931502744917E-3</v>
      </c>
    </row>
    <row r="740" spans="1:3" x14ac:dyDescent="0.25">
      <c r="A740" s="1">
        <v>14020801</v>
      </c>
      <c r="B740" s="3">
        <v>8712.6</v>
      </c>
      <c r="C740" s="4">
        <f t="shared" si="11"/>
        <v>5.1552437480188703E-3</v>
      </c>
    </row>
    <row r="741" spans="1:3" x14ac:dyDescent="0.25">
      <c r="A741" s="1">
        <v>14020802</v>
      </c>
      <c r="B741" s="3">
        <v>8706</v>
      </c>
      <c r="C741" s="4">
        <f t="shared" si="11"/>
        <v>-7.5781065250397873E-4</v>
      </c>
    </row>
    <row r="742" spans="1:3" x14ac:dyDescent="0.25">
      <c r="A742" s="1">
        <v>14020803</v>
      </c>
      <c r="B742" s="3">
        <v>8712</v>
      </c>
      <c r="C742" s="4">
        <f t="shared" si="11"/>
        <v>6.8894250055356139E-4</v>
      </c>
    </row>
    <row r="743" spans="1:3" x14ac:dyDescent="0.25">
      <c r="A743" s="1">
        <v>14020806</v>
      </c>
      <c r="B743" s="3">
        <v>8418.6</v>
      </c>
      <c r="C743" s="4">
        <f t="shared" si="11"/>
        <v>-3.4257841984791162E-2</v>
      </c>
    </row>
    <row r="744" spans="1:3" x14ac:dyDescent="0.25">
      <c r="A744" s="1">
        <v>14020807</v>
      </c>
      <c r="B744" s="3">
        <v>8483.7999999999993</v>
      </c>
      <c r="C744" s="4">
        <f t="shared" si="11"/>
        <v>7.7149189927515774E-3</v>
      </c>
    </row>
    <row r="745" spans="1:3" x14ac:dyDescent="0.25">
      <c r="A745" s="1">
        <v>14020808</v>
      </c>
      <c r="B745" s="3">
        <v>8586.6</v>
      </c>
      <c r="C745" s="4">
        <f t="shared" si="11"/>
        <v>1.204438592412835E-2</v>
      </c>
    </row>
    <row r="746" spans="1:3" x14ac:dyDescent="0.25">
      <c r="A746" s="1">
        <v>14020809</v>
      </c>
      <c r="B746" s="3">
        <v>8572.5</v>
      </c>
      <c r="C746" s="4">
        <f t="shared" si="11"/>
        <v>-1.6434432078097324E-3</v>
      </c>
    </row>
    <row r="747" spans="1:3" x14ac:dyDescent="0.25">
      <c r="A747" s="1">
        <v>14020810</v>
      </c>
      <c r="B747" s="3">
        <v>8518.7999999999993</v>
      </c>
      <c r="C747" s="4">
        <f t="shared" si="11"/>
        <v>-6.283919503734991E-3</v>
      </c>
    </row>
    <row r="748" spans="1:3" x14ac:dyDescent="0.25">
      <c r="A748" s="1">
        <v>14020813</v>
      </c>
      <c r="B748" s="3">
        <v>8696.7999999999993</v>
      </c>
      <c r="C748" s="4">
        <f t="shared" si="11"/>
        <v>2.0679656056450155E-2</v>
      </c>
    </row>
    <row r="749" spans="1:3" x14ac:dyDescent="0.25">
      <c r="A749" s="1">
        <v>14020814</v>
      </c>
      <c r="B749" s="3">
        <v>8730.7000000000007</v>
      </c>
      <c r="C749" s="4">
        <f t="shared" si="11"/>
        <v>3.8904080054099725E-3</v>
      </c>
    </row>
    <row r="750" spans="1:3" x14ac:dyDescent="0.25">
      <c r="A750" s="1">
        <v>14020815</v>
      </c>
      <c r="B750" s="3">
        <v>8779.2999999999993</v>
      </c>
      <c r="C750" s="4">
        <f t="shared" si="11"/>
        <v>5.5511279041426239E-3</v>
      </c>
    </row>
    <row r="751" spans="1:3" x14ac:dyDescent="0.25">
      <c r="A751" s="1">
        <v>14020816</v>
      </c>
      <c r="B751" s="3">
        <v>8873.6</v>
      </c>
      <c r="C751" s="4">
        <f t="shared" si="11"/>
        <v>1.0683898622115643E-2</v>
      </c>
    </row>
    <row r="752" spans="1:3" x14ac:dyDescent="0.25">
      <c r="A752" s="1">
        <v>14020817</v>
      </c>
      <c r="B752" s="3">
        <v>8896.9</v>
      </c>
      <c r="C752" s="4">
        <f t="shared" si="11"/>
        <v>2.622325016408245E-3</v>
      </c>
    </row>
    <row r="753" spans="1:3" x14ac:dyDescent="0.25">
      <c r="A753" s="1">
        <v>14020820</v>
      </c>
      <c r="B753" s="3">
        <v>8884.5</v>
      </c>
      <c r="C753" s="4">
        <f t="shared" si="11"/>
        <v>-1.3947160527375037E-3</v>
      </c>
    </row>
    <row r="754" spans="1:3" x14ac:dyDescent="0.25">
      <c r="A754" s="1">
        <v>14020821</v>
      </c>
      <c r="B754" s="3">
        <v>8896.9</v>
      </c>
      <c r="C754" s="4">
        <f t="shared" si="11"/>
        <v>1.3947160527374995E-3</v>
      </c>
    </row>
    <row r="755" spans="1:3" x14ac:dyDescent="0.25">
      <c r="A755" s="1">
        <v>14020822</v>
      </c>
      <c r="B755" s="3">
        <v>8930.7000000000007</v>
      </c>
      <c r="C755" s="4">
        <f t="shared" si="11"/>
        <v>3.7918778185483107E-3</v>
      </c>
    </row>
    <row r="756" spans="1:3" x14ac:dyDescent="0.25">
      <c r="A756" s="1">
        <v>14020823</v>
      </c>
      <c r="B756" s="3">
        <v>8885.9</v>
      </c>
      <c r="C756" s="4">
        <f t="shared" si="11"/>
        <v>-5.0290284813231424E-3</v>
      </c>
    </row>
    <row r="757" spans="1:3" x14ac:dyDescent="0.25">
      <c r="A757" s="1">
        <v>14020824</v>
      </c>
      <c r="B757" s="3">
        <v>8759.6</v>
      </c>
      <c r="C757" s="4">
        <f t="shared" si="11"/>
        <v>-1.4315508987657127E-2</v>
      </c>
    </row>
    <row r="758" spans="1:3" x14ac:dyDescent="0.25">
      <c r="A758" s="1">
        <v>14020827</v>
      </c>
      <c r="B758" s="3">
        <v>8607.2000000000007</v>
      </c>
      <c r="C758" s="4">
        <f t="shared" si="11"/>
        <v>-1.7551179507735656E-2</v>
      </c>
    </row>
    <row r="759" spans="1:3" x14ac:dyDescent="0.25">
      <c r="A759" s="1">
        <v>14020828</v>
      </c>
      <c r="B759" s="3">
        <v>8595.9</v>
      </c>
      <c r="C759" s="4">
        <f t="shared" si="11"/>
        <v>-1.3137169027882503E-3</v>
      </c>
    </row>
    <row r="760" spans="1:3" x14ac:dyDescent="0.25">
      <c r="A760" s="1">
        <v>14020829</v>
      </c>
      <c r="B760" s="3">
        <v>8588.6</v>
      </c>
      <c r="C760" s="4">
        <f t="shared" si="11"/>
        <v>-8.496028908737427E-4</v>
      </c>
    </row>
    <row r="761" spans="1:3" x14ac:dyDescent="0.25">
      <c r="A761" s="1">
        <v>14020830</v>
      </c>
      <c r="B761" s="3">
        <v>8600.9</v>
      </c>
      <c r="C761" s="4">
        <f t="shared" si="11"/>
        <v>1.4311064428013745E-3</v>
      </c>
    </row>
    <row r="762" spans="1:3" x14ac:dyDescent="0.25">
      <c r="A762" s="1">
        <v>14020901</v>
      </c>
      <c r="B762" s="3">
        <v>8538.2999999999993</v>
      </c>
      <c r="C762" s="4">
        <f t="shared" si="11"/>
        <v>-7.3049241937883603E-3</v>
      </c>
    </row>
    <row r="763" spans="1:3" x14ac:dyDescent="0.25">
      <c r="A763" s="1">
        <v>14020904</v>
      </c>
      <c r="B763" s="3">
        <v>8518.4</v>
      </c>
      <c r="C763" s="4">
        <f t="shared" si="11"/>
        <v>-2.3333949743126327E-3</v>
      </c>
    </row>
    <row r="764" spans="1:3" x14ac:dyDescent="0.25">
      <c r="A764" s="1">
        <v>14020905</v>
      </c>
      <c r="B764" s="3">
        <v>8514.7000000000007</v>
      </c>
      <c r="C764" s="4">
        <f t="shared" si="11"/>
        <v>-4.3444822823736183E-4</v>
      </c>
    </row>
    <row r="765" spans="1:3" x14ac:dyDescent="0.25">
      <c r="A765" s="1">
        <v>14020906</v>
      </c>
      <c r="B765" s="3">
        <v>8502.9</v>
      </c>
      <c r="C765" s="4">
        <f t="shared" si="11"/>
        <v>-1.3867997709620034E-3</v>
      </c>
    </row>
    <row r="766" spans="1:3" x14ac:dyDescent="0.25">
      <c r="A766" s="1">
        <v>14020907</v>
      </c>
      <c r="B766" s="3">
        <v>8520.5</v>
      </c>
      <c r="C766" s="4">
        <f t="shared" si="11"/>
        <v>2.0677427859090219E-3</v>
      </c>
    </row>
    <row r="767" spans="1:3" x14ac:dyDescent="0.25">
      <c r="A767" s="1">
        <v>14020908</v>
      </c>
      <c r="B767" s="3">
        <v>8749.4</v>
      </c>
      <c r="C767" s="4">
        <f t="shared" si="11"/>
        <v>2.651010202451342E-2</v>
      </c>
    </row>
    <row r="768" spans="1:3" x14ac:dyDescent="0.25">
      <c r="A768" s="1">
        <v>14020911</v>
      </c>
      <c r="B768" s="3">
        <v>8992.2999999999993</v>
      </c>
      <c r="C768" s="4">
        <f t="shared" si="11"/>
        <v>2.7383528994303168E-2</v>
      </c>
    </row>
    <row r="769" spans="1:3" x14ac:dyDescent="0.25">
      <c r="A769" s="1">
        <v>14020912</v>
      </c>
      <c r="B769" s="3">
        <v>9080.4</v>
      </c>
      <c r="C769" s="4">
        <f t="shared" si="11"/>
        <v>9.749588922212258E-3</v>
      </c>
    </row>
    <row r="770" spans="1:3" x14ac:dyDescent="0.25">
      <c r="A770" s="1">
        <v>14020913</v>
      </c>
      <c r="B770" s="3">
        <v>9133.6</v>
      </c>
      <c r="C770" s="4">
        <f t="shared" ref="C770:C833" si="12">LN(B770/B769)</f>
        <v>5.8416768736413776E-3</v>
      </c>
    </row>
    <row r="771" spans="1:3" x14ac:dyDescent="0.25">
      <c r="A771" s="1">
        <v>14020914</v>
      </c>
      <c r="B771" s="3">
        <v>9140</v>
      </c>
      <c r="C771" s="4">
        <f t="shared" si="12"/>
        <v>7.0046408607825079E-4</v>
      </c>
    </row>
    <row r="772" spans="1:3" x14ac:dyDescent="0.25">
      <c r="A772" s="1">
        <v>14020915</v>
      </c>
      <c r="B772" s="3">
        <v>9031.4</v>
      </c>
      <c r="C772" s="4">
        <f t="shared" si="12"/>
        <v>-1.1952991294741084E-2</v>
      </c>
    </row>
    <row r="773" spans="1:3" x14ac:dyDescent="0.25">
      <c r="A773" s="1">
        <v>14020918</v>
      </c>
      <c r="B773" s="3">
        <v>8989.4</v>
      </c>
      <c r="C773" s="4">
        <f t="shared" si="12"/>
        <v>-4.6612887381933359E-3</v>
      </c>
    </row>
    <row r="774" spans="1:3" x14ac:dyDescent="0.25">
      <c r="A774" s="1">
        <v>14020919</v>
      </c>
      <c r="B774" s="3">
        <v>8967.9</v>
      </c>
      <c r="C774" s="4">
        <f t="shared" si="12"/>
        <v>-2.394570483687187E-3</v>
      </c>
    </row>
    <row r="775" spans="1:3" x14ac:dyDescent="0.25">
      <c r="A775" s="1">
        <v>14020920</v>
      </c>
      <c r="B775" s="3">
        <v>8934.4</v>
      </c>
      <c r="C775" s="4">
        <f t="shared" si="12"/>
        <v>-3.7425402436301988E-3</v>
      </c>
    </row>
    <row r="776" spans="1:3" x14ac:dyDescent="0.25">
      <c r="A776" s="1">
        <v>14020921</v>
      </c>
      <c r="B776" s="3">
        <v>8894.6</v>
      </c>
      <c r="C776" s="4">
        <f t="shared" si="12"/>
        <v>-4.4646436829028132E-3</v>
      </c>
    </row>
    <row r="777" spans="1:3" x14ac:dyDescent="0.25">
      <c r="A777" s="1">
        <v>14020922</v>
      </c>
      <c r="B777" s="3">
        <v>8936.1</v>
      </c>
      <c r="C777" s="4">
        <f t="shared" si="12"/>
        <v>4.6549013707267196E-3</v>
      </c>
    </row>
    <row r="778" spans="1:3" x14ac:dyDescent="0.25">
      <c r="A778" s="1">
        <v>14020925</v>
      </c>
      <c r="B778" s="3">
        <v>9030.4</v>
      </c>
      <c r="C778" s="4">
        <f t="shared" si="12"/>
        <v>1.0497410842672252E-2</v>
      </c>
    </row>
    <row r="779" spans="1:3" x14ac:dyDescent="0.25">
      <c r="A779" s="1">
        <v>14020927</v>
      </c>
      <c r="B779" s="3">
        <v>9291.2999999999993</v>
      </c>
      <c r="C779" s="4">
        <f t="shared" si="12"/>
        <v>2.8481815213821284E-2</v>
      </c>
    </row>
    <row r="780" spans="1:3" x14ac:dyDescent="0.25">
      <c r="A780" s="1">
        <v>14020928</v>
      </c>
      <c r="B780" s="3">
        <v>9324.5</v>
      </c>
      <c r="C780" s="4">
        <f t="shared" si="12"/>
        <v>3.566866339239676E-3</v>
      </c>
    </row>
    <row r="781" spans="1:3" x14ac:dyDescent="0.25">
      <c r="A781" s="1">
        <v>14020929</v>
      </c>
      <c r="B781" s="3">
        <v>9292</v>
      </c>
      <c r="C781" s="4">
        <f t="shared" si="12"/>
        <v>-3.4915298812012818E-3</v>
      </c>
    </row>
    <row r="782" spans="1:3" x14ac:dyDescent="0.25">
      <c r="A782" s="1">
        <v>14021002</v>
      </c>
      <c r="B782" s="3">
        <v>9299.9</v>
      </c>
      <c r="C782" s="4">
        <f t="shared" si="12"/>
        <v>8.4983250506485476E-4</v>
      </c>
    </row>
    <row r="783" spans="1:3" x14ac:dyDescent="0.25">
      <c r="A783" s="1">
        <v>14021003</v>
      </c>
      <c r="B783" s="3">
        <v>9282.4</v>
      </c>
      <c r="C783" s="4">
        <f t="shared" si="12"/>
        <v>-1.8835133620290574E-3</v>
      </c>
    </row>
    <row r="784" spans="1:3" x14ac:dyDescent="0.25">
      <c r="A784" s="1">
        <v>14021004</v>
      </c>
      <c r="B784" s="3">
        <v>9322.5</v>
      </c>
      <c r="C784" s="4">
        <f t="shared" si="12"/>
        <v>4.310699019640157E-3</v>
      </c>
    </row>
    <row r="785" spans="1:3" x14ac:dyDescent="0.25">
      <c r="A785" s="1">
        <v>14021005</v>
      </c>
      <c r="B785" s="3">
        <v>9278.7000000000007</v>
      </c>
      <c r="C785" s="4">
        <f t="shared" si="12"/>
        <v>-4.7093822926152738E-3</v>
      </c>
    </row>
    <row r="786" spans="1:3" x14ac:dyDescent="0.25">
      <c r="A786" s="1">
        <v>14021006</v>
      </c>
      <c r="B786" s="3">
        <v>9270.5</v>
      </c>
      <c r="C786" s="4">
        <f t="shared" si="12"/>
        <v>-8.8413522245266889E-4</v>
      </c>
    </row>
    <row r="787" spans="1:3" x14ac:dyDescent="0.25">
      <c r="A787" s="1">
        <v>14021009</v>
      </c>
      <c r="B787" s="3">
        <v>9316.7000000000007</v>
      </c>
      <c r="C787" s="4">
        <f t="shared" si="12"/>
        <v>4.9711731883585334E-3</v>
      </c>
    </row>
    <row r="788" spans="1:3" x14ac:dyDescent="0.25">
      <c r="A788" s="1">
        <v>14021010</v>
      </c>
      <c r="B788" s="3">
        <v>9289.4</v>
      </c>
      <c r="C788" s="4">
        <f t="shared" si="12"/>
        <v>-2.9345235800085898E-3</v>
      </c>
    </row>
    <row r="789" spans="1:3" x14ac:dyDescent="0.25">
      <c r="A789" s="1">
        <v>14021011</v>
      </c>
      <c r="B789" s="3">
        <v>9256.2999999999993</v>
      </c>
      <c r="C789" s="4">
        <f t="shared" si="12"/>
        <v>-3.5695643891680497E-3</v>
      </c>
    </row>
    <row r="790" spans="1:3" x14ac:dyDescent="0.25">
      <c r="A790" s="1">
        <v>14021012</v>
      </c>
      <c r="B790" s="3">
        <v>9211.6</v>
      </c>
      <c r="C790" s="4">
        <f t="shared" si="12"/>
        <v>-4.8408413832288586E-3</v>
      </c>
    </row>
    <row r="791" spans="1:3" x14ac:dyDescent="0.25">
      <c r="A791" s="1">
        <v>14021013</v>
      </c>
      <c r="B791" s="3">
        <v>9165.5</v>
      </c>
      <c r="C791" s="4">
        <f t="shared" si="12"/>
        <v>-5.0171242144417278E-3</v>
      </c>
    </row>
    <row r="792" spans="1:3" x14ac:dyDescent="0.25">
      <c r="A792" s="1">
        <v>14021016</v>
      </c>
      <c r="B792" s="3">
        <v>9138.7999999999993</v>
      </c>
      <c r="C792" s="4">
        <f t="shared" si="12"/>
        <v>-2.917349359091723E-3</v>
      </c>
    </row>
    <row r="793" spans="1:3" x14ac:dyDescent="0.25">
      <c r="A793" s="1">
        <v>14021017</v>
      </c>
      <c r="B793" s="3">
        <v>9134.1</v>
      </c>
      <c r="C793" s="4">
        <f t="shared" si="12"/>
        <v>-5.1442300933579718E-4</v>
      </c>
    </row>
    <row r="794" spans="1:3" x14ac:dyDescent="0.25">
      <c r="A794" s="1">
        <v>14021018</v>
      </c>
      <c r="B794" s="3">
        <v>9128.1</v>
      </c>
      <c r="C794" s="4">
        <f t="shared" si="12"/>
        <v>-6.570950067228637E-4</v>
      </c>
    </row>
    <row r="795" spans="1:3" x14ac:dyDescent="0.25">
      <c r="A795" s="1">
        <v>14021019</v>
      </c>
      <c r="B795" s="3">
        <v>9149</v>
      </c>
      <c r="C795" s="4">
        <f t="shared" si="12"/>
        <v>2.2870158952660855E-3</v>
      </c>
    </row>
    <row r="796" spans="1:3" x14ac:dyDescent="0.25">
      <c r="A796" s="1">
        <v>14021020</v>
      </c>
      <c r="B796" s="3">
        <v>9320.7000000000007</v>
      </c>
      <c r="C796" s="4">
        <f t="shared" si="12"/>
        <v>1.8593149475827395E-2</v>
      </c>
    </row>
    <row r="797" spans="1:3" x14ac:dyDescent="0.25">
      <c r="A797" s="1">
        <v>14021023</v>
      </c>
      <c r="B797" s="3">
        <v>9328.2000000000007</v>
      </c>
      <c r="C797" s="4">
        <f t="shared" si="12"/>
        <v>8.043370283876191E-4</v>
      </c>
    </row>
    <row r="798" spans="1:3" x14ac:dyDescent="0.25">
      <c r="A798" s="1">
        <v>14021024</v>
      </c>
      <c r="B798" s="3">
        <v>9424.2000000000007</v>
      </c>
      <c r="C798" s="4">
        <f t="shared" si="12"/>
        <v>1.0238778893291492E-2</v>
      </c>
    </row>
    <row r="799" spans="1:3" x14ac:dyDescent="0.25">
      <c r="A799" s="1">
        <v>14021025</v>
      </c>
      <c r="B799" s="3">
        <v>9432.6</v>
      </c>
      <c r="C799" s="4">
        <f t="shared" si="12"/>
        <v>8.9092534848147587E-4</v>
      </c>
    </row>
    <row r="800" spans="1:3" x14ac:dyDescent="0.25">
      <c r="A800" s="1">
        <v>14021026</v>
      </c>
      <c r="B800" s="3">
        <v>9411</v>
      </c>
      <c r="C800" s="4">
        <f t="shared" si="12"/>
        <v>-2.2925565667354579E-3</v>
      </c>
    </row>
    <row r="801" spans="1:3" x14ac:dyDescent="0.25">
      <c r="A801" s="1">
        <v>14021027</v>
      </c>
      <c r="B801" s="3">
        <v>9393.1</v>
      </c>
      <c r="C801" s="4">
        <f t="shared" si="12"/>
        <v>-1.9038406950301228E-3</v>
      </c>
    </row>
    <row r="802" spans="1:3" x14ac:dyDescent="0.25">
      <c r="A802" s="1">
        <v>14021030</v>
      </c>
      <c r="B802" s="3">
        <v>9311.7999999999993</v>
      </c>
      <c r="C802" s="4">
        <f t="shared" si="12"/>
        <v>-8.6929640864172996E-3</v>
      </c>
    </row>
    <row r="803" spans="1:3" x14ac:dyDescent="0.25">
      <c r="A803" s="1">
        <v>14021101</v>
      </c>
      <c r="B803" s="3">
        <v>9255.1</v>
      </c>
      <c r="C803" s="4">
        <f t="shared" si="12"/>
        <v>-6.1076621578294013E-3</v>
      </c>
    </row>
    <row r="804" spans="1:3" x14ac:dyDescent="0.25">
      <c r="A804" s="1">
        <v>14021102</v>
      </c>
      <c r="B804" s="3">
        <v>9244.2000000000007</v>
      </c>
      <c r="C804" s="4">
        <f t="shared" si="12"/>
        <v>-1.1784231037266014E-3</v>
      </c>
    </row>
    <row r="805" spans="1:3" x14ac:dyDescent="0.25">
      <c r="A805" s="1">
        <v>14021103</v>
      </c>
      <c r="B805" s="3">
        <v>9167.2999999999993</v>
      </c>
      <c r="C805" s="4">
        <f t="shared" si="12"/>
        <v>-8.3535233068075428E-3</v>
      </c>
    </row>
    <row r="806" spans="1:3" x14ac:dyDescent="0.25">
      <c r="A806" s="1">
        <v>14021104</v>
      </c>
      <c r="B806" s="3">
        <v>9179.7999999999993</v>
      </c>
      <c r="C806" s="4">
        <f t="shared" si="12"/>
        <v>1.3626133758554738E-3</v>
      </c>
    </row>
    <row r="807" spans="1:3" x14ac:dyDescent="0.25">
      <c r="A807" s="1">
        <v>14021107</v>
      </c>
      <c r="B807" s="3">
        <v>9185.2000000000007</v>
      </c>
      <c r="C807" s="4">
        <f t="shared" si="12"/>
        <v>5.8807515988308927E-4</v>
      </c>
    </row>
    <row r="808" spans="1:3" x14ac:dyDescent="0.25">
      <c r="A808" s="1">
        <v>14021108</v>
      </c>
      <c r="B808" s="3">
        <v>9177.2999999999993</v>
      </c>
      <c r="C808" s="4">
        <f t="shared" si="12"/>
        <v>-8.6044933831600661E-4</v>
      </c>
    </row>
    <row r="809" spans="1:3" x14ac:dyDescent="0.25">
      <c r="A809" s="1">
        <v>14021109</v>
      </c>
      <c r="B809" s="3">
        <v>9112.7000000000007</v>
      </c>
      <c r="C809" s="4">
        <f t="shared" si="12"/>
        <v>-7.0639987565370146E-3</v>
      </c>
    </row>
    <row r="810" spans="1:3" x14ac:dyDescent="0.25">
      <c r="A810" s="1">
        <v>14021110</v>
      </c>
      <c r="B810" s="3">
        <v>9003.7999999999993</v>
      </c>
      <c r="C810" s="4">
        <f t="shared" si="12"/>
        <v>-1.2022334520004079E-2</v>
      </c>
    </row>
    <row r="811" spans="1:3" x14ac:dyDescent="0.25">
      <c r="A811" s="1">
        <v>14021111</v>
      </c>
      <c r="B811" s="3">
        <v>8958.2999999999993</v>
      </c>
      <c r="C811" s="4">
        <f t="shared" si="12"/>
        <v>-5.066233605159347E-3</v>
      </c>
    </row>
    <row r="812" spans="1:3" x14ac:dyDescent="0.25">
      <c r="A812" s="1">
        <v>14021114</v>
      </c>
      <c r="B812" s="3">
        <v>9000.2000000000007</v>
      </c>
      <c r="C812" s="4">
        <f t="shared" si="12"/>
        <v>4.6663224689699502E-3</v>
      </c>
    </row>
    <row r="813" spans="1:3" x14ac:dyDescent="0.25">
      <c r="A813" s="1">
        <v>14021115</v>
      </c>
      <c r="B813" s="3">
        <v>8961.9</v>
      </c>
      <c r="C813" s="4">
        <f t="shared" si="12"/>
        <v>-4.2645412334447906E-3</v>
      </c>
    </row>
    <row r="814" spans="1:3" x14ac:dyDescent="0.25">
      <c r="A814" s="1">
        <v>14021116</v>
      </c>
      <c r="B814" s="3">
        <v>8925.6</v>
      </c>
      <c r="C814" s="4">
        <f t="shared" si="12"/>
        <v>-4.0587057812540061E-3</v>
      </c>
    </row>
    <row r="815" spans="1:3" x14ac:dyDescent="0.25">
      <c r="A815" s="1">
        <v>14021117</v>
      </c>
      <c r="B815" s="3">
        <v>8917.2999999999993</v>
      </c>
      <c r="C815" s="4">
        <f t="shared" si="12"/>
        <v>-9.3034210791564887E-4</v>
      </c>
    </row>
    <row r="816" spans="1:3" x14ac:dyDescent="0.25">
      <c r="A816" s="1">
        <v>14021118</v>
      </c>
      <c r="B816" s="3">
        <v>8913.6</v>
      </c>
      <c r="C816" s="4">
        <f t="shared" si="12"/>
        <v>-4.1500990450336119E-4</v>
      </c>
    </row>
    <row r="817" spans="1:3" x14ac:dyDescent="0.25">
      <c r="A817" s="1">
        <v>14021121</v>
      </c>
      <c r="B817" s="3">
        <v>8921.7000000000007</v>
      </c>
      <c r="C817" s="4">
        <f t="shared" si="12"/>
        <v>9.0831110852009132E-4</v>
      </c>
    </row>
    <row r="818" spans="1:3" x14ac:dyDescent="0.25">
      <c r="A818" s="1">
        <v>14021123</v>
      </c>
      <c r="B818" s="3">
        <v>8851</v>
      </c>
      <c r="C818" s="4">
        <f t="shared" si="12"/>
        <v>-7.9560644061942767E-3</v>
      </c>
    </row>
    <row r="819" spans="1:3" x14ac:dyDescent="0.25">
      <c r="A819" s="1">
        <v>14021124</v>
      </c>
      <c r="B819" s="3">
        <v>8836.2999999999993</v>
      </c>
      <c r="C819" s="4">
        <f t="shared" si="12"/>
        <v>-1.6622099907396739E-3</v>
      </c>
    </row>
    <row r="820" spans="1:3" x14ac:dyDescent="0.25">
      <c r="A820" s="1">
        <v>14021125</v>
      </c>
      <c r="B820" s="3">
        <v>8576.5</v>
      </c>
      <c r="C820" s="4">
        <f t="shared" si="12"/>
        <v>-2.9842332128257616E-2</v>
      </c>
    </row>
    <row r="821" spans="1:3" x14ac:dyDescent="0.25">
      <c r="A821" s="1">
        <v>14021128</v>
      </c>
      <c r="B821" s="3">
        <v>8432.4</v>
      </c>
      <c r="C821" s="4">
        <f t="shared" si="12"/>
        <v>-1.6944475863727475E-2</v>
      </c>
    </row>
    <row r="822" spans="1:3" x14ac:dyDescent="0.25">
      <c r="A822" s="1">
        <v>14021129</v>
      </c>
      <c r="B822" s="3">
        <v>8461.6</v>
      </c>
      <c r="C822" s="4">
        <f t="shared" si="12"/>
        <v>3.4568520276908208E-3</v>
      </c>
    </row>
    <row r="823" spans="1:3" x14ac:dyDescent="0.25">
      <c r="A823" s="1">
        <v>14021130</v>
      </c>
      <c r="B823" s="3">
        <v>8490.9</v>
      </c>
      <c r="C823" s="4">
        <f t="shared" si="12"/>
        <v>3.4567207403355818E-3</v>
      </c>
    </row>
    <row r="824" spans="1:3" x14ac:dyDescent="0.25">
      <c r="A824" s="1">
        <v>14021201</v>
      </c>
      <c r="B824" s="3">
        <v>8481</v>
      </c>
      <c r="C824" s="4">
        <f t="shared" si="12"/>
        <v>-1.1666343924786084E-3</v>
      </c>
    </row>
    <row r="825" spans="1:3" x14ac:dyDescent="0.25">
      <c r="A825" s="1">
        <v>14021202</v>
      </c>
      <c r="B825" s="3">
        <v>8481</v>
      </c>
      <c r="C825" s="4">
        <f t="shared" si="12"/>
        <v>0</v>
      </c>
    </row>
    <row r="826" spans="1:3" x14ac:dyDescent="0.25">
      <c r="A826" s="1">
        <v>14021205</v>
      </c>
      <c r="B826" s="3">
        <v>8439.9</v>
      </c>
      <c r="C826" s="4">
        <f t="shared" si="12"/>
        <v>-4.8579071831216254E-3</v>
      </c>
    </row>
    <row r="827" spans="1:3" x14ac:dyDescent="0.25">
      <c r="A827" s="1">
        <v>14021207</v>
      </c>
      <c r="B827" s="3">
        <v>8325.7999999999993</v>
      </c>
      <c r="C827" s="4">
        <f t="shared" si="12"/>
        <v>-1.3611332850771818E-2</v>
      </c>
    </row>
    <row r="828" spans="1:3" x14ac:dyDescent="0.25">
      <c r="A828" s="1">
        <v>14021208</v>
      </c>
      <c r="B828" s="3">
        <v>8319.5</v>
      </c>
      <c r="C828" s="4">
        <f t="shared" si="12"/>
        <v>-7.5697047224454873E-4</v>
      </c>
    </row>
    <row r="829" spans="1:3" x14ac:dyDescent="0.25">
      <c r="A829" s="1">
        <v>14021209</v>
      </c>
      <c r="B829" s="3">
        <v>8367.9</v>
      </c>
      <c r="C829" s="4">
        <f t="shared" si="12"/>
        <v>5.8008000909299745E-3</v>
      </c>
    </row>
    <row r="830" spans="1:3" x14ac:dyDescent="0.25">
      <c r="A830" s="1">
        <v>14021212</v>
      </c>
      <c r="B830" s="3">
        <v>8521.4</v>
      </c>
      <c r="C830" s="4">
        <f t="shared" si="12"/>
        <v>1.817768962676659E-2</v>
      </c>
    </row>
    <row r="831" spans="1:3" x14ac:dyDescent="0.25">
      <c r="A831" s="1">
        <v>14021213</v>
      </c>
      <c r="B831" s="3">
        <v>8757.7999999999993</v>
      </c>
      <c r="C831" s="4">
        <f t="shared" si="12"/>
        <v>2.7364085263346185E-2</v>
      </c>
    </row>
    <row r="832" spans="1:3" x14ac:dyDescent="0.25">
      <c r="A832" s="1">
        <v>14021214</v>
      </c>
      <c r="B832" s="3">
        <v>8698.6</v>
      </c>
      <c r="C832" s="4">
        <f t="shared" si="12"/>
        <v>-6.7826386830980882E-3</v>
      </c>
    </row>
    <row r="833" spans="1:3" x14ac:dyDescent="0.25">
      <c r="A833" s="1">
        <v>14021215</v>
      </c>
      <c r="B833" s="3">
        <v>8806.7999999999993</v>
      </c>
      <c r="C833" s="4">
        <f t="shared" si="12"/>
        <v>1.2362057185510478E-2</v>
      </c>
    </row>
    <row r="834" spans="1:3" x14ac:dyDescent="0.25">
      <c r="A834" s="1">
        <v>14021216</v>
      </c>
      <c r="B834" s="3">
        <v>8803.2999999999993</v>
      </c>
      <c r="C834" s="4">
        <f t="shared" ref="C834:C896" si="13">LN(B834/B833)</f>
        <v>-3.9749916764640592E-4</v>
      </c>
    </row>
    <row r="835" spans="1:3" x14ac:dyDescent="0.25">
      <c r="A835" s="1">
        <v>14021219</v>
      </c>
      <c r="B835" s="3">
        <v>8780.5</v>
      </c>
      <c r="C835" s="4">
        <f t="shared" si="13"/>
        <v>-2.5932975554616056E-3</v>
      </c>
    </row>
    <row r="836" spans="1:3" x14ac:dyDescent="0.25">
      <c r="A836" s="1">
        <v>14021220</v>
      </c>
      <c r="B836" s="3">
        <v>8712.2999999999993</v>
      </c>
      <c r="C836" s="4">
        <f t="shared" si="13"/>
        <v>-7.7975333342849805E-3</v>
      </c>
    </row>
    <row r="837" spans="1:3" x14ac:dyDescent="0.25">
      <c r="A837" s="1">
        <v>14021221</v>
      </c>
      <c r="B837" s="3">
        <v>8773.4</v>
      </c>
      <c r="C837" s="4">
        <f t="shared" si="13"/>
        <v>6.9885962448432912E-3</v>
      </c>
    </row>
    <row r="838" spans="1:3" x14ac:dyDescent="0.25">
      <c r="A838" s="1">
        <v>14021222</v>
      </c>
      <c r="B838" s="3">
        <v>8922</v>
      </c>
      <c r="C838" s="4">
        <f t="shared" si="13"/>
        <v>1.6795720161742321E-2</v>
      </c>
    </row>
    <row r="839" spans="1:3" x14ac:dyDescent="0.25">
      <c r="A839" s="1">
        <v>14021223</v>
      </c>
      <c r="B839" s="3">
        <v>8942.4</v>
      </c>
      <c r="C839" s="4">
        <f t="shared" si="13"/>
        <v>2.2838728272236808E-3</v>
      </c>
    </row>
    <row r="840" spans="1:3" x14ac:dyDescent="0.25">
      <c r="A840" s="1">
        <v>14021226</v>
      </c>
      <c r="B840" s="3">
        <v>8933.7999999999993</v>
      </c>
      <c r="C840" s="4">
        <f t="shared" si="13"/>
        <v>-9.6217324302418376E-4</v>
      </c>
    </row>
    <row r="841" spans="1:3" x14ac:dyDescent="0.25">
      <c r="A841" s="1">
        <v>14021227</v>
      </c>
      <c r="B841" s="3">
        <v>8976.2000000000007</v>
      </c>
      <c r="C841" s="4">
        <f t="shared" si="13"/>
        <v>4.7347938817647803E-3</v>
      </c>
    </row>
    <row r="842" spans="1:3" x14ac:dyDescent="0.25">
      <c r="A842" s="1">
        <v>14021228</v>
      </c>
      <c r="B842" s="3">
        <v>9144.1</v>
      </c>
      <c r="C842" s="4">
        <f t="shared" si="13"/>
        <v>1.8532232393656724E-2</v>
      </c>
    </row>
    <row r="843" spans="1:3" x14ac:dyDescent="0.25">
      <c r="A843" s="1">
        <v>14030105</v>
      </c>
      <c r="B843" s="3">
        <v>9245.7000000000007</v>
      </c>
      <c r="C843" s="4">
        <f t="shared" si="13"/>
        <v>1.1049716010606562E-2</v>
      </c>
    </row>
    <row r="844" spans="1:3" x14ac:dyDescent="0.25">
      <c r="A844" s="1">
        <v>14030106</v>
      </c>
      <c r="B844" s="3">
        <v>9296</v>
      </c>
      <c r="C844" s="4">
        <f t="shared" si="13"/>
        <v>5.4256215332549075E-3</v>
      </c>
    </row>
    <row r="845" spans="1:3" x14ac:dyDescent="0.25">
      <c r="A845" s="1">
        <v>14030107</v>
      </c>
      <c r="B845" s="3">
        <v>9270.5</v>
      </c>
      <c r="C845" s="4">
        <f t="shared" si="13"/>
        <v>-2.7468845537844426E-3</v>
      </c>
    </row>
    <row r="846" spans="1:3" x14ac:dyDescent="0.25">
      <c r="A846" s="1">
        <v>14030108</v>
      </c>
      <c r="B846" s="3">
        <v>9225.4</v>
      </c>
      <c r="C846" s="4">
        <f t="shared" si="13"/>
        <v>-4.8767661356122595E-3</v>
      </c>
    </row>
    <row r="847" spans="1:3" x14ac:dyDescent="0.25">
      <c r="A847" s="1">
        <v>14030111</v>
      </c>
      <c r="B847" s="3">
        <v>9202.5</v>
      </c>
      <c r="C847" s="4">
        <f t="shared" si="13"/>
        <v>-2.4853631491195899E-3</v>
      </c>
    </row>
    <row r="848" spans="1:3" x14ac:dyDescent="0.25">
      <c r="A848" s="1">
        <v>14030114</v>
      </c>
      <c r="B848" s="3">
        <v>9086.1</v>
      </c>
      <c r="C848" s="4">
        <f t="shared" si="13"/>
        <v>-1.2729413051183152E-2</v>
      </c>
    </row>
    <row r="849" spans="1:3" x14ac:dyDescent="0.25">
      <c r="A849" s="1">
        <v>14030115</v>
      </c>
      <c r="B849" s="3">
        <v>9079.9</v>
      </c>
      <c r="C849" s="4">
        <f t="shared" si="13"/>
        <v>-6.8259388315906671E-4</v>
      </c>
    </row>
    <row r="850" spans="1:3" x14ac:dyDescent="0.25">
      <c r="A850" s="1">
        <v>14030118</v>
      </c>
      <c r="B850" s="3">
        <v>8886.2999999999993</v>
      </c>
      <c r="C850" s="4">
        <f t="shared" si="13"/>
        <v>-2.1552414420553057E-2</v>
      </c>
    </row>
    <row r="851" spans="1:3" x14ac:dyDescent="0.25">
      <c r="A851" s="1">
        <v>14030119</v>
      </c>
      <c r="B851" s="3">
        <v>9156.6</v>
      </c>
      <c r="C851" s="4">
        <f t="shared" si="13"/>
        <v>2.9964165826603079E-2</v>
      </c>
    </row>
    <row r="852" spans="1:3" x14ac:dyDescent="0.25">
      <c r="A852" s="1">
        <v>14030120</v>
      </c>
      <c r="B852" s="3">
        <v>9263.7000000000007</v>
      </c>
      <c r="C852" s="4">
        <f t="shared" si="13"/>
        <v>1.1628606143849125E-2</v>
      </c>
    </row>
    <row r="853" spans="1:3" x14ac:dyDescent="0.25">
      <c r="A853" s="1">
        <v>14030121</v>
      </c>
      <c r="B853" s="3">
        <v>9282.1</v>
      </c>
      <c r="C853" s="4">
        <f t="shared" si="13"/>
        <v>1.9842774145391959E-3</v>
      </c>
    </row>
    <row r="854" spans="1:3" x14ac:dyDescent="0.25">
      <c r="A854" s="1">
        <v>14030125</v>
      </c>
      <c r="B854" s="3">
        <v>8969.9</v>
      </c>
      <c r="C854" s="4">
        <f t="shared" si="13"/>
        <v>-3.4213286564590786E-2</v>
      </c>
    </row>
    <row r="855" spans="1:3" x14ac:dyDescent="0.25">
      <c r="A855" s="1">
        <v>14030126</v>
      </c>
      <c r="B855" s="3">
        <v>8918.9</v>
      </c>
      <c r="C855" s="4">
        <f t="shared" si="13"/>
        <v>-5.7019071346139987E-3</v>
      </c>
    </row>
    <row r="856" spans="1:3" x14ac:dyDescent="0.25">
      <c r="A856" s="1">
        <v>14030127</v>
      </c>
      <c r="B856" s="3">
        <v>8974.7999999999993</v>
      </c>
      <c r="C856" s="4">
        <f t="shared" si="13"/>
        <v>6.2480294015545305E-3</v>
      </c>
    </row>
    <row r="857" spans="1:3" x14ac:dyDescent="0.25">
      <c r="A857" s="1">
        <v>14030128</v>
      </c>
      <c r="B857" s="3">
        <v>8920.6</v>
      </c>
      <c r="C857" s="4">
        <f t="shared" si="13"/>
        <v>-6.0574410997360408E-3</v>
      </c>
    </row>
    <row r="858" spans="1:3" x14ac:dyDescent="0.25">
      <c r="A858" s="1">
        <v>14030129</v>
      </c>
      <c r="B858" s="3">
        <v>8916</v>
      </c>
      <c r="C858" s="4">
        <f t="shared" si="13"/>
        <v>-5.1579338012659834E-4</v>
      </c>
    </row>
    <row r="859" spans="1:3" x14ac:dyDescent="0.25">
      <c r="A859" s="1">
        <v>14030201</v>
      </c>
      <c r="B859" s="3">
        <v>9234.5</v>
      </c>
      <c r="C859" s="4">
        <f t="shared" si="13"/>
        <v>3.5099054810206524E-2</v>
      </c>
    </row>
    <row r="860" spans="1:3" x14ac:dyDescent="0.25">
      <c r="A860" s="1">
        <v>14030202</v>
      </c>
      <c r="B860" s="3">
        <v>9297.7999999999993</v>
      </c>
      <c r="C860" s="4">
        <f t="shared" si="13"/>
        <v>6.8313427010694072E-3</v>
      </c>
    </row>
    <row r="861" spans="1:3" x14ac:dyDescent="0.25">
      <c r="A861" s="1">
        <v>14030203</v>
      </c>
      <c r="B861" s="3">
        <v>9229.9</v>
      </c>
      <c r="C861" s="4">
        <f t="shared" si="13"/>
        <v>-7.329598815014866E-3</v>
      </c>
    </row>
    <row r="862" spans="1:3" x14ac:dyDescent="0.25">
      <c r="A862" s="1">
        <v>14030204</v>
      </c>
      <c r="B862" s="3">
        <v>9143.6</v>
      </c>
      <c r="C862" s="4">
        <f t="shared" si="13"/>
        <v>-9.3940332161275633E-3</v>
      </c>
    </row>
    <row r="863" spans="1:3" x14ac:dyDescent="0.25">
      <c r="A863" s="1">
        <v>14030205</v>
      </c>
      <c r="B863" s="3">
        <v>9122.6</v>
      </c>
      <c r="C863" s="4">
        <f t="shared" si="13"/>
        <v>-2.2993298279997665E-3</v>
      </c>
    </row>
    <row r="864" spans="1:3" x14ac:dyDescent="0.25">
      <c r="A864" s="1">
        <v>14030208</v>
      </c>
      <c r="B864" s="3">
        <v>9047.6</v>
      </c>
      <c r="C864" s="4">
        <f t="shared" si="13"/>
        <v>-8.2553220040670911E-3</v>
      </c>
    </row>
    <row r="865" spans="1:3" x14ac:dyDescent="0.25">
      <c r="A865" s="1">
        <v>14030209</v>
      </c>
      <c r="B865" s="3">
        <v>8904.9</v>
      </c>
      <c r="C865" s="4">
        <f t="shared" si="13"/>
        <v>-1.5897842139383386E-2</v>
      </c>
    </row>
    <row r="866" spans="1:3" x14ac:dyDescent="0.25">
      <c r="A866" s="1">
        <v>14030210</v>
      </c>
      <c r="B866" s="3">
        <v>8883.4</v>
      </c>
      <c r="C866" s="4">
        <f t="shared" si="13"/>
        <v>-2.4173204262905416E-3</v>
      </c>
    </row>
    <row r="867" spans="1:3" x14ac:dyDescent="0.25">
      <c r="A867" s="1">
        <v>14030211</v>
      </c>
      <c r="B867" s="3">
        <v>8823.4</v>
      </c>
      <c r="C867" s="4">
        <f t="shared" si="13"/>
        <v>-6.7770833401989425E-3</v>
      </c>
    </row>
    <row r="868" spans="1:3" x14ac:dyDescent="0.25">
      <c r="A868" s="1">
        <v>14030212</v>
      </c>
      <c r="B868" s="3">
        <v>8845.2999999999993</v>
      </c>
      <c r="C868" s="4">
        <f t="shared" si="13"/>
        <v>2.4789612382436371E-3</v>
      </c>
    </row>
    <row r="869" spans="1:3" x14ac:dyDescent="0.25">
      <c r="A869" s="1">
        <v>14030216</v>
      </c>
      <c r="B869" s="3">
        <v>8830.4</v>
      </c>
      <c r="C869" s="4">
        <f t="shared" si="13"/>
        <v>-1.6859308009602246E-3</v>
      </c>
    </row>
    <row r="870" spans="1:3" x14ac:dyDescent="0.25">
      <c r="A870" s="1">
        <v>14030217</v>
      </c>
      <c r="B870" s="3">
        <v>8730.7999999999993</v>
      </c>
      <c r="C870" s="4">
        <f t="shared" si="13"/>
        <v>-1.1343310020314384E-2</v>
      </c>
    </row>
    <row r="871" spans="1:3" x14ac:dyDescent="0.25">
      <c r="A871" s="1">
        <v>14030218</v>
      </c>
      <c r="B871" s="3">
        <v>8693</v>
      </c>
      <c r="C871" s="4">
        <f t="shared" si="13"/>
        <v>-4.3388995858581287E-3</v>
      </c>
    </row>
    <row r="872" spans="1:3" x14ac:dyDescent="0.25">
      <c r="A872" s="1">
        <v>14030219</v>
      </c>
      <c r="B872" s="3">
        <v>8641.7999999999993</v>
      </c>
      <c r="C872" s="4">
        <f t="shared" si="13"/>
        <v>-5.9072096460051028E-3</v>
      </c>
    </row>
    <row r="873" spans="1:3" x14ac:dyDescent="0.25">
      <c r="A873" s="1">
        <v>14030222</v>
      </c>
      <c r="B873" s="3">
        <v>8580.2999999999993</v>
      </c>
      <c r="C873" s="4">
        <f t="shared" si="13"/>
        <v>-7.1420165273489312E-3</v>
      </c>
    </row>
    <row r="874" spans="1:3" x14ac:dyDescent="0.25">
      <c r="A874" s="1">
        <v>14030223</v>
      </c>
      <c r="B874" s="3">
        <v>8493.1</v>
      </c>
      <c r="C874" s="4">
        <f t="shared" si="13"/>
        <v>-1.0214808792569618E-2</v>
      </c>
    </row>
    <row r="875" spans="1:3" x14ac:dyDescent="0.25">
      <c r="A875" s="1">
        <v>14030224</v>
      </c>
      <c r="B875" s="3">
        <v>8326.7000000000007</v>
      </c>
      <c r="C875" s="4">
        <f t="shared" si="13"/>
        <v>-1.9786849907132371E-2</v>
      </c>
    </row>
    <row r="876" spans="1:3" x14ac:dyDescent="0.25">
      <c r="A876" s="1">
        <v>14030225</v>
      </c>
      <c r="B876" s="3">
        <v>8326.2999999999993</v>
      </c>
      <c r="C876" s="4">
        <f t="shared" si="13"/>
        <v>-4.8039392311149196E-5</v>
      </c>
    </row>
    <row r="877" spans="1:3" x14ac:dyDescent="0.25">
      <c r="A877" s="1">
        <v>14030226</v>
      </c>
      <c r="B877" s="3">
        <v>8330.4</v>
      </c>
      <c r="C877" s="4">
        <f t="shared" si="13"/>
        <v>4.9229440198887524E-4</v>
      </c>
    </row>
    <row r="878" spans="1:3" x14ac:dyDescent="0.25">
      <c r="A878" s="1">
        <v>14030229</v>
      </c>
      <c r="B878" s="3">
        <v>8469</v>
      </c>
      <c r="C878" s="4">
        <f t="shared" si="13"/>
        <v>1.6500963705912825E-2</v>
      </c>
    </row>
    <row r="879" spans="1:3" x14ac:dyDescent="0.25">
      <c r="A879" s="1">
        <v>14030230</v>
      </c>
      <c r="B879" s="3">
        <v>8226.7999999999993</v>
      </c>
      <c r="C879" s="4">
        <f t="shared" si="13"/>
        <v>-2.901532024629452E-2</v>
      </c>
    </row>
    <row r="880" spans="1:3" x14ac:dyDescent="0.25">
      <c r="A880" s="1">
        <v>14030301</v>
      </c>
      <c r="B880" s="3">
        <v>8204.5</v>
      </c>
      <c r="C880" s="4">
        <f t="shared" si="13"/>
        <v>-2.7143334600994431E-3</v>
      </c>
    </row>
    <row r="881" spans="1:3" x14ac:dyDescent="0.25">
      <c r="A881" s="1">
        <v>14030305</v>
      </c>
      <c r="B881" s="3">
        <v>8135.7</v>
      </c>
      <c r="C881" s="4">
        <f t="shared" si="13"/>
        <v>-8.4209993229828611E-3</v>
      </c>
    </row>
    <row r="882" spans="1:3" x14ac:dyDescent="0.25">
      <c r="A882" s="1">
        <v>14030306</v>
      </c>
      <c r="B882" s="3">
        <v>8045.5</v>
      </c>
      <c r="C882" s="4">
        <f t="shared" si="13"/>
        <v>-1.1148855993017237E-2</v>
      </c>
    </row>
    <row r="883" spans="1:3" x14ac:dyDescent="0.25">
      <c r="A883" s="1">
        <v>14030307</v>
      </c>
      <c r="B883" s="3">
        <v>7937.8</v>
      </c>
      <c r="C883" s="4">
        <f t="shared" si="13"/>
        <v>-1.3476770136890616E-2</v>
      </c>
    </row>
    <row r="884" spans="1:3" x14ac:dyDescent="0.25">
      <c r="A884" s="1">
        <v>14030308</v>
      </c>
      <c r="B884" s="3">
        <v>8013.2</v>
      </c>
      <c r="C884" s="4">
        <f t="shared" si="13"/>
        <v>9.4540231451831665E-3</v>
      </c>
    </row>
    <row r="885" spans="1:3" x14ac:dyDescent="0.25">
      <c r="A885" s="1">
        <v>14030309</v>
      </c>
      <c r="B885" s="3">
        <v>8111.3</v>
      </c>
      <c r="C885" s="4">
        <f t="shared" si="13"/>
        <v>1.2167969286890666E-2</v>
      </c>
    </row>
    <row r="886" spans="1:3" x14ac:dyDescent="0.25">
      <c r="A886" s="1">
        <v>14030312</v>
      </c>
      <c r="B886" s="3">
        <v>8151.4</v>
      </c>
      <c r="C886" s="4">
        <f t="shared" si="13"/>
        <v>4.9315404292772595E-3</v>
      </c>
    </row>
    <row r="887" spans="1:3" x14ac:dyDescent="0.25">
      <c r="A887" s="1">
        <v>14030313</v>
      </c>
      <c r="B887" s="3">
        <v>8127</v>
      </c>
      <c r="C887" s="4">
        <f t="shared" si="13"/>
        <v>-2.9978398704605994E-3</v>
      </c>
    </row>
    <row r="888" spans="1:3" x14ac:dyDescent="0.25">
      <c r="A888" s="1">
        <v>14030316</v>
      </c>
      <c r="B888" s="3">
        <v>8159.3</v>
      </c>
      <c r="C888" s="4">
        <f t="shared" si="13"/>
        <v>3.966529211537821E-3</v>
      </c>
    </row>
    <row r="889" spans="1:3" x14ac:dyDescent="0.25">
      <c r="A889" s="1">
        <v>14030319</v>
      </c>
      <c r="B889" s="3">
        <v>8106.2</v>
      </c>
      <c r="C889" s="4">
        <f t="shared" si="13"/>
        <v>-6.5291799991962392E-3</v>
      </c>
    </row>
    <row r="890" spans="1:3" x14ac:dyDescent="0.25">
      <c r="A890" s="1">
        <v>14030320</v>
      </c>
      <c r="B890" s="3">
        <v>8138.3</v>
      </c>
      <c r="C890" s="4">
        <f t="shared" si="13"/>
        <v>3.9521120109969957E-3</v>
      </c>
    </row>
    <row r="891" spans="1:3" x14ac:dyDescent="0.25">
      <c r="A891" s="1">
        <v>14030321</v>
      </c>
      <c r="B891" s="3">
        <v>8355.7000000000007</v>
      </c>
      <c r="C891" s="4">
        <f t="shared" si="13"/>
        <v>2.636262770978854E-2</v>
      </c>
    </row>
    <row r="892" spans="1:3" x14ac:dyDescent="0.25">
      <c r="A892" s="1">
        <v>14030322</v>
      </c>
      <c r="B892" s="3">
        <v>8422.1</v>
      </c>
      <c r="C892" s="4">
        <f t="shared" si="13"/>
        <v>7.9152626292625875E-3</v>
      </c>
    </row>
    <row r="893" spans="1:3" x14ac:dyDescent="0.25">
      <c r="A893" s="1">
        <v>14030323</v>
      </c>
      <c r="B893" s="3">
        <v>8484.9</v>
      </c>
      <c r="C893" s="4">
        <f t="shared" si="13"/>
        <v>7.4289097794523629E-3</v>
      </c>
    </row>
    <row r="894" spans="1:3" x14ac:dyDescent="0.25">
      <c r="A894" s="1">
        <v>14030326</v>
      </c>
      <c r="B894" s="3">
        <v>8489</v>
      </c>
      <c r="C894" s="4">
        <f t="shared" si="13"/>
        <v>4.830946429209934E-4</v>
      </c>
    </row>
    <row r="895" spans="1:3" x14ac:dyDescent="0.25">
      <c r="A895" s="1">
        <v>14030327</v>
      </c>
      <c r="B895" s="3">
        <v>8479.5</v>
      </c>
      <c r="C895" s="4">
        <f t="shared" si="13"/>
        <v>-1.119721954512572E-3</v>
      </c>
    </row>
    <row r="896" spans="1:3" x14ac:dyDescent="0.25">
      <c r="A896" s="1">
        <v>14030329</v>
      </c>
      <c r="B896" s="3">
        <v>8474.5</v>
      </c>
      <c r="C896" s="4">
        <f t="shared" si="13"/>
        <v>-5.8983132534611276E-4</v>
      </c>
    </row>
    <row r="897" spans="1:3" x14ac:dyDescent="0.25">
      <c r="A897" s="1">
        <v>14030330</v>
      </c>
      <c r="B897" s="3">
        <v>8487.7999999999993</v>
      </c>
      <c r="C897" s="4">
        <f t="shared" ref="C897:C959" si="14">LN(B897/B896)</f>
        <v>1.5681838813856451E-3</v>
      </c>
    </row>
    <row r="898" spans="1:3" x14ac:dyDescent="0.25">
      <c r="A898" s="1">
        <v>14030402</v>
      </c>
      <c r="B898" s="3">
        <v>8473.5</v>
      </c>
      <c r="C898" s="4">
        <f t="shared" si="14"/>
        <v>-1.6861919060681449E-3</v>
      </c>
    </row>
    <row r="899" spans="1:3" x14ac:dyDescent="0.25">
      <c r="A899" s="1">
        <v>14030403</v>
      </c>
      <c r="B899" s="3">
        <v>8441.9</v>
      </c>
      <c r="C899" s="4">
        <f t="shared" si="14"/>
        <v>-3.7362446953750138E-3</v>
      </c>
    </row>
    <row r="900" spans="1:3" x14ac:dyDescent="0.25">
      <c r="A900" s="1">
        <v>14030404</v>
      </c>
      <c r="B900" s="3">
        <v>8446.6</v>
      </c>
      <c r="C900" s="4">
        <f t="shared" si="14"/>
        <v>5.5659177799528923E-4</v>
      </c>
    </row>
    <row r="901" spans="1:3" x14ac:dyDescent="0.25">
      <c r="A901" s="1">
        <v>14030406</v>
      </c>
      <c r="B901" s="3">
        <v>8539.7999999999993</v>
      </c>
      <c r="C901" s="4">
        <f t="shared" si="14"/>
        <v>1.0973594788587678E-2</v>
      </c>
    </row>
    <row r="902" spans="1:3" x14ac:dyDescent="0.25">
      <c r="A902" s="1">
        <v>14030409</v>
      </c>
      <c r="B902" s="3">
        <v>8547</v>
      </c>
      <c r="C902" s="4">
        <f t="shared" si="14"/>
        <v>8.4275586138334198E-4</v>
      </c>
    </row>
    <row r="903" spans="1:3" x14ac:dyDescent="0.25">
      <c r="A903" s="1">
        <v>14030410</v>
      </c>
      <c r="B903" s="3">
        <v>8404.9</v>
      </c>
      <c r="C903" s="4">
        <f t="shared" si="14"/>
        <v>-1.67654750740324E-2</v>
      </c>
    </row>
    <row r="904" spans="1:3" x14ac:dyDescent="0.25">
      <c r="A904" s="1">
        <v>14030411</v>
      </c>
      <c r="B904" s="3">
        <v>8405</v>
      </c>
      <c r="C904" s="4">
        <f t="shared" si="14"/>
        <v>1.1897750730382475E-5</v>
      </c>
    </row>
    <row r="905" spans="1:3" x14ac:dyDescent="0.25">
      <c r="A905" s="1">
        <v>14030412</v>
      </c>
      <c r="B905" s="3">
        <v>8425</v>
      </c>
      <c r="C905" s="4">
        <f t="shared" si="14"/>
        <v>2.3767093778465421E-3</v>
      </c>
    </row>
    <row r="906" spans="1:3" x14ac:dyDescent="0.25">
      <c r="A906" s="1">
        <v>14030413</v>
      </c>
      <c r="B906" s="3">
        <v>8434.7000000000007</v>
      </c>
      <c r="C906" s="4">
        <f t="shared" si="14"/>
        <v>1.1506730333604694E-3</v>
      </c>
    </row>
    <row r="907" spans="1:3" x14ac:dyDescent="0.25">
      <c r="A907" s="1">
        <v>14030416</v>
      </c>
      <c r="B907" s="3">
        <v>8794.1</v>
      </c>
      <c r="C907" s="4">
        <f t="shared" si="14"/>
        <v>4.1726892811762575E-2</v>
      </c>
    </row>
    <row r="908" spans="1:3" x14ac:dyDescent="0.25">
      <c r="A908" s="1">
        <v>14030417</v>
      </c>
      <c r="B908" s="3">
        <v>9030.2000000000007</v>
      </c>
      <c r="C908" s="4">
        <f t="shared" si="14"/>
        <v>2.6493473494315075E-2</v>
      </c>
    </row>
    <row r="909" spans="1:3" x14ac:dyDescent="0.25">
      <c r="A909" s="1">
        <v>14030418</v>
      </c>
      <c r="B909" s="3">
        <v>8929.1</v>
      </c>
      <c r="C909" s="4">
        <f t="shared" si="14"/>
        <v>-1.1258909643071816E-2</v>
      </c>
    </row>
    <row r="910" spans="1:3" x14ac:dyDescent="0.25">
      <c r="A910" s="1">
        <v>14030419</v>
      </c>
      <c r="B910" s="3">
        <v>8842.9</v>
      </c>
      <c r="C910" s="4">
        <f t="shared" si="14"/>
        <v>-9.7007287846431131E-3</v>
      </c>
    </row>
    <row r="911" spans="1:3" x14ac:dyDescent="0.25">
      <c r="A911" s="1">
        <v>14030420</v>
      </c>
      <c r="B911" s="3">
        <v>8766</v>
      </c>
      <c r="C911" s="4">
        <f t="shared" si="14"/>
        <v>-8.7342751535311909E-3</v>
      </c>
    </row>
    <row r="912" spans="1:3" x14ac:dyDescent="0.25">
      <c r="A912" s="1">
        <v>14030423</v>
      </c>
      <c r="B912" s="3">
        <v>8649.2999999999993</v>
      </c>
      <c r="C912" s="4">
        <f t="shared" si="14"/>
        <v>-1.3402209182913662E-2</v>
      </c>
    </row>
    <row r="913" spans="1:3" x14ac:dyDescent="0.25">
      <c r="A913" s="1">
        <v>14030424</v>
      </c>
      <c r="B913" s="3">
        <v>8629.4</v>
      </c>
      <c r="C913" s="4">
        <f t="shared" si="14"/>
        <v>-2.3034150484299233E-3</v>
      </c>
    </row>
    <row r="914" spans="1:3" x14ac:dyDescent="0.25">
      <c r="A914" s="1">
        <v>14030427</v>
      </c>
      <c r="B914" s="3">
        <v>8630</v>
      </c>
      <c r="C914" s="4">
        <f t="shared" si="14"/>
        <v>6.9527330062751612E-5</v>
      </c>
    </row>
    <row r="915" spans="1:3" x14ac:dyDescent="0.25">
      <c r="A915" s="1">
        <v>14030430</v>
      </c>
      <c r="B915" s="3">
        <v>8599.5</v>
      </c>
      <c r="C915" s="4">
        <f t="shared" si="14"/>
        <v>-3.5404430609265298E-3</v>
      </c>
    </row>
    <row r="916" spans="1:3" x14ac:dyDescent="0.25">
      <c r="A916" s="1">
        <v>14030431</v>
      </c>
      <c r="B916" s="3">
        <v>8467.2000000000007</v>
      </c>
      <c r="C916" s="4">
        <f t="shared" si="14"/>
        <v>-1.5504186535965199E-2</v>
      </c>
    </row>
    <row r="917" spans="1:3" x14ac:dyDescent="0.25">
      <c r="A917" s="1">
        <v>14030501</v>
      </c>
      <c r="B917" s="3">
        <v>8452.7000000000007</v>
      </c>
      <c r="C917" s="4">
        <f t="shared" si="14"/>
        <v>-1.7139585399044632E-3</v>
      </c>
    </row>
    <row r="918" spans="1:3" x14ac:dyDescent="0.25">
      <c r="A918" s="1">
        <v>14030502</v>
      </c>
      <c r="B918" s="3">
        <v>8473.2999999999993</v>
      </c>
      <c r="C918" s="4">
        <f t="shared" si="14"/>
        <v>2.4341262166130335E-3</v>
      </c>
    </row>
    <row r="919" spans="1:3" x14ac:dyDescent="0.25">
      <c r="A919" s="1">
        <v>14030503</v>
      </c>
      <c r="B919" s="3">
        <v>8471</v>
      </c>
      <c r="C919" s="4">
        <f t="shared" si="14"/>
        <v>-2.7147772573968612E-4</v>
      </c>
    </row>
    <row r="920" spans="1:3" x14ac:dyDescent="0.25">
      <c r="A920" s="1">
        <v>14030506</v>
      </c>
      <c r="B920" s="3">
        <v>8434.6</v>
      </c>
      <c r="C920" s="4">
        <f t="shared" si="14"/>
        <v>-4.3062720341249545E-3</v>
      </c>
    </row>
    <row r="921" spans="1:3" x14ac:dyDescent="0.25">
      <c r="A921" s="1">
        <v>14030508</v>
      </c>
      <c r="B921" s="3">
        <v>8322</v>
      </c>
      <c r="C921" s="4">
        <f t="shared" si="14"/>
        <v>-1.3439682854539364E-2</v>
      </c>
    </row>
    <row r="922" spans="1:3" x14ac:dyDescent="0.25">
      <c r="A922" s="1">
        <v>14030509</v>
      </c>
      <c r="B922" s="3">
        <v>8289.1</v>
      </c>
      <c r="C922" s="4">
        <f t="shared" si="14"/>
        <v>-3.9612118426867052E-3</v>
      </c>
    </row>
    <row r="923" spans="1:3" x14ac:dyDescent="0.25">
      <c r="A923" s="1">
        <v>14030510</v>
      </c>
      <c r="B923" s="3">
        <v>8036.7</v>
      </c>
      <c r="C923" s="4">
        <f t="shared" si="14"/>
        <v>-3.09228475451204E-2</v>
      </c>
    </row>
    <row r="924" spans="1:3" x14ac:dyDescent="0.25">
      <c r="A924" s="1">
        <v>14030513</v>
      </c>
      <c r="B924" s="3">
        <v>7811.4</v>
      </c>
      <c r="C924" s="4">
        <f t="shared" si="14"/>
        <v>-2.843434602367316E-2</v>
      </c>
    </row>
    <row r="925" spans="1:3" x14ac:dyDescent="0.25">
      <c r="A925" s="1">
        <v>14030514</v>
      </c>
      <c r="B925" s="3">
        <v>7817.1</v>
      </c>
      <c r="C925" s="4">
        <f t="shared" si="14"/>
        <v>7.2943663854343468E-4</v>
      </c>
    </row>
    <row r="926" spans="1:3" x14ac:dyDescent="0.25">
      <c r="A926" s="1">
        <v>14030515</v>
      </c>
      <c r="B926" s="3">
        <v>7803</v>
      </c>
      <c r="C926" s="4">
        <f t="shared" si="14"/>
        <v>-1.8053666531885016E-3</v>
      </c>
    </row>
    <row r="927" spans="1:3" x14ac:dyDescent="0.25">
      <c r="A927" s="1">
        <v>14030516</v>
      </c>
      <c r="B927" s="3">
        <v>7778.8</v>
      </c>
      <c r="C927" s="4">
        <f t="shared" si="14"/>
        <v>-3.1061904860340372E-3</v>
      </c>
    </row>
    <row r="928" spans="1:3" x14ac:dyDescent="0.25">
      <c r="A928" s="1">
        <v>14030520</v>
      </c>
      <c r="B928" s="3">
        <v>7770.2</v>
      </c>
      <c r="C928" s="4">
        <f t="shared" si="14"/>
        <v>-1.1061805745628726E-3</v>
      </c>
    </row>
    <row r="929" spans="1:3" x14ac:dyDescent="0.25">
      <c r="A929" s="1">
        <v>14030521</v>
      </c>
      <c r="B929" s="3">
        <v>7745.8</v>
      </c>
      <c r="C929" s="4">
        <f t="shared" si="14"/>
        <v>-3.1451430927529498E-3</v>
      </c>
    </row>
    <row r="930" spans="1:3" x14ac:dyDescent="0.25">
      <c r="A930" s="1">
        <v>14030522</v>
      </c>
      <c r="B930" s="3">
        <v>7718.8</v>
      </c>
      <c r="C930" s="4">
        <f t="shared" si="14"/>
        <v>-3.4918494412105776E-3</v>
      </c>
    </row>
    <row r="931" spans="1:3" x14ac:dyDescent="0.25">
      <c r="A931" s="1">
        <v>14030523</v>
      </c>
      <c r="B931" s="3">
        <v>7681.4</v>
      </c>
      <c r="C931" s="4">
        <f t="shared" si="14"/>
        <v>-4.8570893269232673E-3</v>
      </c>
    </row>
    <row r="932" spans="1:3" x14ac:dyDescent="0.25">
      <c r="A932" s="1">
        <v>14030524</v>
      </c>
      <c r="B932" s="3">
        <v>7709.9</v>
      </c>
      <c r="C932" s="4">
        <f t="shared" si="14"/>
        <v>3.7033951093719381E-3</v>
      </c>
    </row>
    <row r="933" spans="1:3" x14ac:dyDescent="0.25">
      <c r="A933" s="1">
        <v>14030527</v>
      </c>
      <c r="B933" s="3">
        <v>7788.6</v>
      </c>
      <c r="C933" s="4">
        <f t="shared" si="14"/>
        <v>1.0155908822354167E-2</v>
      </c>
    </row>
    <row r="934" spans="1:3" x14ac:dyDescent="0.25">
      <c r="A934" s="1">
        <v>14030528</v>
      </c>
      <c r="B934" s="3">
        <v>7878.1</v>
      </c>
      <c r="C934" s="4">
        <f t="shared" si="14"/>
        <v>1.1425631900334583E-2</v>
      </c>
    </row>
    <row r="935" spans="1:3" x14ac:dyDescent="0.25">
      <c r="A935" s="1">
        <v>14030529</v>
      </c>
      <c r="B935" s="3">
        <v>7886</v>
      </c>
      <c r="C935" s="4">
        <f t="shared" si="14"/>
        <v>1.0022774102340544E-3</v>
      </c>
    </row>
    <row r="936" spans="1:3" x14ac:dyDescent="0.25">
      <c r="A936" s="1">
        <v>14030530</v>
      </c>
      <c r="B936" s="3">
        <v>7828.5</v>
      </c>
      <c r="C936" s="4">
        <f t="shared" si="14"/>
        <v>-7.3181146859948292E-3</v>
      </c>
    </row>
    <row r="937" spans="1:3" x14ac:dyDescent="0.25">
      <c r="A937" s="1">
        <v>14030531</v>
      </c>
      <c r="B937" s="3">
        <v>7856.4</v>
      </c>
      <c r="C937" s="4">
        <f t="shared" si="14"/>
        <v>3.557565483468271E-3</v>
      </c>
    </row>
    <row r="938" spans="1:3" x14ac:dyDescent="0.25">
      <c r="A938" s="1">
        <v>14030603</v>
      </c>
      <c r="B938" s="3">
        <v>7940</v>
      </c>
      <c r="C938" s="4">
        <f t="shared" si="14"/>
        <v>1.0584789006135497E-2</v>
      </c>
    </row>
    <row r="939" spans="1:3" x14ac:dyDescent="0.25">
      <c r="A939" s="1">
        <v>14030605</v>
      </c>
      <c r="B939" s="3">
        <v>7967.6</v>
      </c>
      <c r="C939" s="4">
        <f t="shared" si="14"/>
        <v>3.4700429599375231E-3</v>
      </c>
    </row>
    <row r="940" spans="1:3" x14ac:dyDescent="0.25">
      <c r="A940" s="1">
        <v>14030606</v>
      </c>
      <c r="B940" s="3">
        <v>8000.3</v>
      </c>
      <c r="C940" s="4">
        <f t="shared" si="14"/>
        <v>4.0957227577467963E-3</v>
      </c>
    </row>
    <row r="941" spans="1:3" x14ac:dyDescent="0.25">
      <c r="A941" s="1">
        <v>14030607</v>
      </c>
      <c r="B941" s="3">
        <v>8053.2</v>
      </c>
      <c r="C941" s="4">
        <f t="shared" si="14"/>
        <v>6.5904869933283818E-3</v>
      </c>
    </row>
    <row r="942" spans="1:3" x14ac:dyDescent="0.25">
      <c r="A942" s="1">
        <v>14030610</v>
      </c>
      <c r="B942" s="3">
        <v>8149.7</v>
      </c>
      <c r="C942" s="4">
        <f t="shared" si="14"/>
        <v>1.1911588789265622E-2</v>
      </c>
    </row>
    <row r="943" spans="1:3" x14ac:dyDescent="0.25">
      <c r="A943" s="1">
        <v>14030611</v>
      </c>
      <c r="B943" s="3">
        <v>8242.6</v>
      </c>
      <c r="C943" s="4">
        <f t="shared" si="14"/>
        <v>1.1334711372263244E-2</v>
      </c>
    </row>
    <row r="944" spans="1:3" x14ac:dyDescent="0.25">
      <c r="A944" s="1">
        <v>14030613</v>
      </c>
      <c r="B944" s="3">
        <v>8262.6</v>
      </c>
      <c r="C944" s="4">
        <f t="shared" si="14"/>
        <v>2.4234798474124584E-3</v>
      </c>
    </row>
    <row r="945" spans="1:3" x14ac:dyDescent="0.25">
      <c r="A945" s="1">
        <v>14030617</v>
      </c>
      <c r="B945" s="3">
        <v>8217.7999999999993</v>
      </c>
      <c r="C945" s="4">
        <f t="shared" si="14"/>
        <v>-5.4367746355366321E-3</v>
      </c>
    </row>
    <row r="946" spans="1:3" x14ac:dyDescent="0.25">
      <c r="A946" s="1">
        <v>14030618</v>
      </c>
      <c r="B946" s="3">
        <v>8181.7</v>
      </c>
      <c r="C946" s="4">
        <f t="shared" si="14"/>
        <v>-4.4025803603335665E-3</v>
      </c>
    </row>
    <row r="947" spans="1:3" x14ac:dyDescent="0.25">
      <c r="A947" s="1">
        <v>14030619</v>
      </c>
      <c r="B947" s="3">
        <v>8258.7999999999993</v>
      </c>
      <c r="C947" s="4">
        <f t="shared" si="14"/>
        <v>9.3793455454591768E-3</v>
      </c>
    </row>
    <row r="948" spans="1:3" x14ac:dyDescent="0.25">
      <c r="A948" s="1">
        <v>14030620</v>
      </c>
      <c r="B948" s="3">
        <v>8285.1</v>
      </c>
      <c r="C948" s="4">
        <f t="shared" si="14"/>
        <v>3.1794222831322523E-3</v>
      </c>
    </row>
    <row r="949" spans="1:3" x14ac:dyDescent="0.25">
      <c r="A949" s="1">
        <v>14030621</v>
      </c>
      <c r="B949" s="3">
        <v>8309.4</v>
      </c>
      <c r="C949" s="4">
        <f t="shared" si="14"/>
        <v>2.9286832828705825E-3</v>
      </c>
    </row>
    <row r="950" spans="1:3" x14ac:dyDescent="0.25">
      <c r="A950" s="1">
        <v>14030624</v>
      </c>
      <c r="B950" s="3">
        <v>8272.7000000000007</v>
      </c>
      <c r="C950" s="4">
        <f t="shared" si="14"/>
        <v>-4.4264670848411748E-3</v>
      </c>
    </row>
    <row r="951" spans="1:3" x14ac:dyDescent="0.25">
      <c r="A951" s="1">
        <v>14030625</v>
      </c>
      <c r="B951" s="3">
        <v>8204.5</v>
      </c>
      <c r="C951" s="4">
        <f t="shared" si="14"/>
        <v>-8.2781527766807219E-3</v>
      </c>
    </row>
    <row r="952" spans="1:3" x14ac:dyDescent="0.25">
      <c r="A952" s="1">
        <v>14030626</v>
      </c>
      <c r="B952" s="3">
        <v>8201.2000000000007</v>
      </c>
      <c r="C952" s="4">
        <f t="shared" si="14"/>
        <v>-4.0229920631323712E-4</v>
      </c>
    </row>
    <row r="953" spans="1:3" x14ac:dyDescent="0.25">
      <c r="A953" s="1">
        <v>14030627</v>
      </c>
      <c r="B953" s="3">
        <v>8343.2999999999993</v>
      </c>
      <c r="C953" s="4">
        <f t="shared" si="14"/>
        <v>1.7178336535084333E-2</v>
      </c>
    </row>
    <row r="954" spans="1:3" x14ac:dyDescent="0.25">
      <c r="A954" s="1">
        <v>14030628</v>
      </c>
      <c r="B954" s="3">
        <v>8477.2000000000007</v>
      </c>
      <c r="C954" s="4">
        <f t="shared" si="14"/>
        <v>1.5921385038442825E-2</v>
      </c>
    </row>
    <row r="955" spans="1:3" x14ac:dyDescent="0.25">
      <c r="A955" s="1">
        <v>14030701</v>
      </c>
      <c r="B955" s="3">
        <v>8565.1</v>
      </c>
      <c r="C955" s="4">
        <f t="shared" si="14"/>
        <v>1.0315600530878039E-2</v>
      </c>
    </row>
    <row r="956" spans="1:3" x14ac:dyDescent="0.25">
      <c r="A956" s="1">
        <v>14030702</v>
      </c>
      <c r="B956" s="3">
        <v>8749.2000000000007</v>
      </c>
      <c r="C956" s="4">
        <f t="shared" si="14"/>
        <v>2.1266460487087895E-2</v>
      </c>
    </row>
    <row r="957" spans="1:3" x14ac:dyDescent="0.25">
      <c r="A957" s="1">
        <v>14030703</v>
      </c>
      <c r="B957" s="3">
        <v>8973.4</v>
      </c>
      <c r="C957" s="4">
        <f t="shared" si="14"/>
        <v>2.5302377883076568E-2</v>
      </c>
    </row>
    <row r="958" spans="1:3" x14ac:dyDescent="0.25">
      <c r="A958" s="1">
        <v>14030704</v>
      </c>
      <c r="B958" s="3">
        <v>9157.7000000000007</v>
      </c>
      <c r="C958" s="4">
        <f t="shared" si="14"/>
        <v>2.0330409952858262E-2</v>
      </c>
    </row>
    <row r="959" spans="1:3" x14ac:dyDescent="0.25">
      <c r="A959" s="1">
        <v>14030707</v>
      </c>
      <c r="B959" s="3">
        <v>9116.6</v>
      </c>
      <c r="C959" s="4">
        <f t="shared" si="14"/>
        <v>-4.4981278952989923E-3</v>
      </c>
    </row>
    <row r="960" spans="1:3" x14ac:dyDescent="0.25">
      <c r="A960" s="1">
        <v>14030708</v>
      </c>
      <c r="B960" s="3">
        <v>9073.5</v>
      </c>
      <c r="C960" s="4">
        <f t="shared" ref="C960:C1023" si="15">LN(B960/B959)</f>
        <v>-4.7388503259421485E-3</v>
      </c>
    </row>
    <row r="961" spans="1:3" x14ac:dyDescent="0.25">
      <c r="A961" s="1">
        <v>14030709</v>
      </c>
      <c r="B961" s="3">
        <v>9036.5</v>
      </c>
      <c r="C961" s="4">
        <f t="shared" si="15"/>
        <v>-4.0861459393853328E-3</v>
      </c>
    </row>
    <row r="962" spans="1:3" x14ac:dyDescent="0.25">
      <c r="A962" s="1">
        <v>14030710</v>
      </c>
      <c r="B962" s="3">
        <v>8997.2999999999993</v>
      </c>
      <c r="C962" s="4">
        <f t="shared" si="15"/>
        <v>-4.3473989663390198E-3</v>
      </c>
    </row>
    <row r="963" spans="1:3" x14ac:dyDescent="0.25">
      <c r="A963" s="1">
        <v>14030711</v>
      </c>
      <c r="B963" s="3">
        <v>8940.1</v>
      </c>
      <c r="C963" s="4">
        <f t="shared" si="15"/>
        <v>-6.377757522027119E-3</v>
      </c>
    </row>
    <row r="964" spans="1:3" x14ac:dyDescent="0.25">
      <c r="A964" s="1">
        <v>14030714</v>
      </c>
      <c r="B964" s="3">
        <v>8931.2999999999993</v>
      </c>
      <c r="C964" s="4">
        <f t="shared" si="15"/>
        <v>-9.8481380431644826E-4</v>
      </c>
    </row>
    <row r="965" spans="1:3" x14ac:dyDescent="0.25">
      <c r="A965" s="1">
        <v>14030715</v>
      </c>
      <c r="B965" s="3">
        <v>8918.5</v>
      </c>
      <c r="C965" s="4">
        <f t="shared" si="15"/>
        <v>-1.4341899846527122E-3</v>
      </c>
    </row>
    <row r="966" spans="1:3" x14ac:dyDescent="0.25">
      <c r="A966" s="1">
        <v>14030716</v>
      </c>
      <c r="B966" s="3">
        <v>8864.2000000000007</v>
      </c>
      <c r="C966" s="4">
        <f t="shared" si="15"/>
        <v>-6.1070780889423007E-3</v>
      </c>
    </row>
    <row r="967" spans="1:3" x14ac:dyDescent="0.25">
      <c r="A967" s="1">
        <v>14030717</v>
      </c>
      <c r="B967" s="3">
        <v>8843.7000000000007</v>
      </c>
      <c r="C967" s="4">
        <f t="shared" si="15"/>
        <v>-2.3153518099972032E-3</v>
      </c>
    </row>
    <row r="968" spans="1:3" x14ac:dyDescent="0.25">
      <c r="A968" s="1">
        <v>14030718</v>
      </c>
      <c r="B968" s="3">
        <v>8821.9</v>
      </c>
      <c r="C968" s="4">
        <f t="shared" si="15"/>
        <v>-2.4680747968969458E-3</v>
      </c>
    </row>
    <row r="969" spans="1:3" x14ac:dyDescent="0.25">
      <c r="A969" s="1">
        <v>14030721</v>
      </c>
      <c r="B969" s="3">
        <v>8862.1</v>
      </c>
      <c r="C969" s="4">
        <f t="shared" si="15"/>
        <v>4.5464905277547239E-3</v>
      </c>
    </row>
    <row r="970" spans="1:3" x14ac:dyDescent="0.25">
      <c r="A970" s="1">
        <v>14030722</v>
      </c>
      <c r="B970" s="3">
        <v>8883.1</v>
      </c>
      <c r="C970" s="4">
        <f t="shared" si="15"/>
        <v>2.3668383341258702E-3</v>
      </c>
    </row>
    <row r="971" spans="1:3" x14ac:dyDescent="0.25">
      <c r="A971" s="1">
        <v>14030723</v>
      </c>
      <c r="B971" s="3">
        <v>8742.1</v>
      </c>
      <c r="C971" s="4">
        <f t="shared" si="15"/>
        <v>-1.6000159776597397E-2</v>
      </c>
    </row>
    <row r="972" spans="1:3" x14ac:dyDescent="0.25">
      <c r="A972" s="1">
        <v>14030724</v>
      </c>
      <c r="B972" s="3">
        <v>8617.5</v>
      </c>
      <c r="C972" s="4">
        <f t="shared" si="15"/>
        <v>-1.4355415996784469E-2</v>
      </c>
    </row>
    <row r="973" spans="1:3" x14ac:dyDescent="0.25">
      <c r="A973" s="1">
        <v>14030725</v>
      </c>
      <c r="B973" s="3">
        <v>8547</v>
      </c>
      <c r="C973" s="4">
        <f t="shared" si="15"/>
        <v>-8.2146752250024345E-3</v>
      </c>
    </row>
    <row r="974" spans="1:3" x14ac:dyDescent="0.25">
      <c r="A974" s="1">
        <v>14030728</v>
      </c>
      <c r="B974" s="3">
        <v>8422.2999999999993</v>
      </c>
      <c r="C974" s="4">
        <f t="shared" si="15"/>
        <v>-1.4697394085919132E-2</v>
      </c>
    </row>
    <row r="975" spans="1:3" x14ac:dyDescent="0.25">
      <c r="A975" s="1">
        <v>14030729</v>
      </c>
      <c r="B975" s="3">
        <v>8299.9</v>
      </c>
      <c r="C975" s="4">
        <f t="shared" si="15"/>
        <v>-1.4639483560760676E-2</v>
      </c>
    </row>
    <row r="976" spans="1:3" x14ac:dyDescent="0.25">
      <c r="A976" s="1">
        <v>14030730</v>
      </c>
      <c r="B976" s="3">
        <v>8172.1</v>
      </c>
      <c r="C976" s="4">
        <f t="shared" si="15"/>
        <v>-1.551755275018565E-2</v>
      </c>
    </row>
    <row r="977" spans="1:3" x14ac:dyDescent="0.25">
      <c r="A977" s="1">
        <v>14030801</v>
      </c>
      <c r="B977" s="3">
        <v>8140.8</v>
      </c>
      <c r="C977" s="4">
        <f t="shared" si="15"/>
        <v>-3.8374585034588269E-3</v>
      </c>
    </row>
    <row r="978" spans="1:3" x14ac:dyDescent="0.25">
      <c r="A978" s="1">
        <v>14030802</v>
      </c>
      <c r="B978" s="3">
        <v>7990.2</v>
      </c>
      <c r="C978" s="4">
        <f t="shared" si="15"/>
        <v>-1.867266452953947E-2</v>
      </c>
    </row>
    <row r="979" spans="1:3" x14ac:dyDescent="0.25">
      <c r="A979" s="1">
        <v>14030805</v>
      </c>
      <c r="B979" s="3">
        <v>8184.7</v>
      </c>
      <c r="C979" s="4">
        <f t="shared" si="15"/>
        <v>2.4050766984414357E-2</v>
      </c>
    </row>
    <row r="980" spans="1:3" x14ac:dyDescent="0.25">
      <c r="A980" s="1">
        <v>14030806</v>
      </c>
      <c r="B980" s="3">
        <v>8391.7999999999993</v>
      </c>
      <c r="C980" s="4">
        <f t="shared" si="15"/>
        <v>2.4988480850409511E-2</v>
      </c>
    </row>
    <row r="981" spans="1:3" x14ac:dyDescent="0.25">
      <c r="A981" s="1">
        <v>14030807</v>
      </c>
      <c r="B981" s="3">
        <v>8484.2999999999993</v>
      </c>
      <c r="C981" s="4">
        <f t="shared" si="15"/>
        <v>1.0962358167345879E-2</v>
      </c>
    </row>
    <row r="982" spans="1:3" x14ac:dyDescent="0.25">
      <c r="A982" s="1">
        <v>14030808</v>
      </c>
      <c r="B982" s="3">
        <v>8414.2999999999993</v>
      </c>
      <c r="C982" s="4">
        <f t="shared" si="15"/>
        <v>-8.2847573625312448E-3</v>
      </c>
    </row>
    <row r="983" spans="1:3" x14ac:dyDescent="0.25">
      <c r="A983" s="1">
        <v>14030809</v>
      </c>
      <c r="B983" s="3">
        <v>8444.7999999999993</v>
      </c>
      <c r="C983" s="4">
        <f t="shared" si="15"/>
        <v>3.6182279332121303E-3</v>
      </c>
    </row>
    <row r="984" spans="1:3" x14ac:dyDescent="0.25">
      <c r="A984" s="1">
        <v>14030812</v>
      </c>
      <c r="B984" s="3">
        <v>8429.2000000000007</v>
      </c>
      <c r="C984" s="4">
        <f t="shared" si="15"/>
        <v>-1.848998985946975E-3</v>
      </c>
    </row>
    <row r="985" spans="1:3" x14ac:dyDescent="0.25">
      <c r="A985" s="1">
        <v>14030813</v>
      </c>
      <c r="B985" s="3">
        <v>8296.6</v>
      </c>
      <c r="C985" s="4">
        <f t="shared" si="15"/>
        <v>-1.5856076017377912E-2</v>
      </c>
    </row>
    <row r="986" spans="1:3" x14ac:dyDescent="0.25">
      <c r="A986" s="1">
        <v>14030814</v>
      </c>
      <c r="B986" s="3">
        <v>8170.2</v>
      </c>
      <c r="C986" s="4">
        <f t="shared" si="15"/>
        <v>-1.5352403947095373E-2</v>
      </c>
    </row>
    <row r="987" spans="1:3" x14ac:dyDescent="0.25">
      <c r="A987" s="1">
        <v>14030815</v>
      </c>
      <c r="B987" s="3">
        <v>8244.7000000000007</v>
      </c>
      <c r="C987" s="4">
        <f t="shared" si="15"/>
        <v>9.0771812848437095E-3</v>
      </c>
    </row>
    <row r="988" spans="1:3" x14ac:dyDescent="0.25">
      <c r="A988" s="1">
        <v>14030816</v>
      </c>
      <c r="B988" s="3">
        <v>8230.9</v>
      </c>
      <c r="C988" s="4">
        <f t="shared" si="15"/>
        <v>-1.6752049366650116E-3</v>
      </c>
    </row>
    <row r="989" spans="1:3" x14ac:dyDescent="0.25">
      <c r="A989" s="1">
        <v>14030819</v>
      </c>
      <c r="B989" s="3">
        <v>8388.2999999999993</v>
      </c>
      <c r="C989" s="4">
        <f t="shared" si="15"/>
        <v>1.8942513054594441E-2</v>
      </c>
    </row>
    <row r="990" spans="1:3" x14ac:dyDescent="0.25">
      <c r="A990" s="1">
        <v>14030820</v>
      </c>
      <c r="B990" s="3">
        <v>8562.7999999999993</v>
      </c>
      <c r="C990" s="4">
        <f t="shared" si="15"/>
        <v>2.0589361691709759E-2</v>
      </c>
    </row>
    <row r="991" spans="1:3" x14ac:dyDescent="0.25">
      <c r="A991" s="1">
        <v>14030821</v>
      </c>
      <c r="B991" s="3">
        <v>8745.7999999999993</v>
      </c>
      <c r="C991" s="4">
        <f t="shared" si="15"/>
        <v>2.1146345661715412E-2</v>
      </c>
    </row>
    <row r="992" spans="1:3" x14ac:dyDescent="0.25">
      <c r="A992" s="1">
        <v>14030822</v>
      </c>
      <c r="B992" s="3">
        <v>8909.1</v>
      </c>
      <c r="C992" s="4">
        <f t="shared" si="15"/>
        <v>1.8499641147198459E-2</v>
      </c>
    </row>
    <row r="993" spans="1:3" x14ac:dyDescent="0.25">
      <c r="A993" s="1">
        <v>14030823</v>
      </c>
      <c r="B993" s="3">
        <v>8925.2999999999993</v>
      </c>
      <c r="C993" s="4">
        <f t="shared" si="15"/>
        <v>1.8167142663175566E-3</v>
      </c>
    </row>
    <row r="994" spans="1:3" x14ac:dyDescent="0.25">
      <c r="A994" s="1">
        <v>14030826</v>
      </c>
      <c r="B994" s="3">
        <v>9149</v>
      </c>
      <c r="C994" s="4">
        <f t="shared" si="15"/>
        <v>2.4754643151236631E-2</v>
      </c>
    </row>
    <row r="995" spans="1:3" x14ac:dyDescent="0.25">
      <c r="A995" s="1">
        <v>14030827</v>
      </c>
      <c r="B995" s="3">
        <v>9157.5</v>
      </c>
      <c r="C995" s="4">
        <f t="shared" si="15"/>
        <v>9.2863197343413589E-4</v>
      </c>
    </row>
    <row r="996" spans="1:3" x14ac:dyDescent="0.25">
      <c r="A996" s="1">
        <v>14030828</v>
      </c>
      <c r="B996" s="3">
        <v>9370.1</v>
      </c>
      <c r="C996" s="4">
        <f t="shared" si="15"/>
        <v>2.2950552881140587E-2</v>
      </c>
    </row>
    <row r="997" spans="1:3" x14ac:dyDescent="0.25">
      <c r="A997" s="1">
        <v>14030829</v>
      </c>
      <c r="B997" s="3">
        <v>9356.7000000000007</v>
      </c>
      <c r="C997" s="4">
        <f t="shared" si="15"/>
        <v>-1.4311043303713836E-3</v>
      </c>
    </row>
    <row r="998" spans="1:3" x14ac:dyDescent="0.25">
      <c r="A998" s="1">
        <v>14030830</v>
      </c>
      <c r="B998" s="3">
        <v>9195.7000000000007</v>
      </c>
      <c r="C998" s="4">
        <f t="shared" si="15"/>
        <v>-1.73566807323168E-2</v>
      </c>
    </row>
    <row r="999" spans="1:3" x14ac:dyDescent="0.25">
      <c r="A999" s="1">
        <v>14030903</v>
      </c>
      <c r="B999" s="3">
        <v>9395.7000000000007</v>
      </c>
      <c r="C999" s="4">
        <f t="shared" si="15"/>
        <v>2.1516154317452737E-2</v>
      </c>
    </row>
    <row r="1000" spans="1:3" x14ac:dyDescent="0.25">
      <c r="A1000" s="1">
        <v>14030904</v>
      </c>
      <c r="B1000" s="3">
        <v>9634.6</v>
      </c>
      <c r="C1000" s="4">
        <f t="shared" si="15"/>
        <v>2.5108647889038032E-2</v>
      </c>
    </row>
    <row r="1001" spans="1:3" x14ac:dyDescent="0.25">
      <c r="A1001" s="1">
        <v>14030905</v>
      </c>
      <c r="B1001" s="3">
        <v>9886.7999999999993</v>
      </c>
      <c r="C1001" s="4">
        <f t="shared" si="15"/>
        <v>2.5839748431632201E-2</v>
      </c>
    </row>
    <row r="1002" spans="1:3" x14ac:dyDescent="0.25">
      <c r="A1002" s="1">
        <v>14030906</v>
      </c>
      <c r="B1002" s="3">
        <v>10063.4</v>
      </c>
      <c r="C1002" s="4">
        <f t="shared" si="15"/>
        <v>1.7704545611455926E-2</v>
      </c>
    </row>
    <row r="1003" spans="1:3" x14ac:dyDescent="0.25">
      <c r="A1003" s="1">
        <v>14030907</v>
      </c>
      <c r="B1003" s="3">
        <v>10153.4</v>
      </c>
      <c r="C1003" s="4">
        <f t="shared" si="15"/>
        <v>8.903545026667849E-3</v>
      </c>
    </row>
    <row r="1004" spans="1:3" x14ac:dyDescent="0.25">
      <c r="A1004" s="1">
        <v>14030910</v>
      </c>
      <c r="B1004" s="3">
        <v>10099.5</v>
      </c>
      <c r="C1004" s="4">
        <f t="shared" si="15"/>
        <v>-5.3227070942229917E-3</v>
      </c>
    </row>
    <row r="1005" spans="1:3" x14ac:dyDescent="0.25">
      <c r="A1005" s="1">
        <v>14030911</v>
      </c>
      <c r="B1005" s="3">
        <v>10011.5</v>
      </c>
      <c r="C1005" s="4">
        <f t="shared" si="15"/>
        <v>-8.7514854207410321E-3</v>
      </c>
    </row>
    <row r="1006" spans="1:3" x14ac:dyDescent="0.25">
      <c r="A1006" s="1">
        <v>14030912</v>
      </c>
      <c r="B1006" s="3">
        <v>10297.9</v>
      </c>
      <c r="C1006" s="4">
        <f t="shared" si="15"/>
        <v>2.8205558702812012E-2</v>
      </c>
    </row>
    <row r="1007" spans="1:3" x14ac:dyDescent="0.25">
      <c r="A1007" s="1">
        <v>14030913</v>
      </c>
      <c r="B1007" s="3">
        <v>10526.5</v>
      </c>
      <c r="C1007" s="4">
        <f t="shared" si="15"/>
        <v>2.1955896275093829E-2</v>
      </c>
    </row>
    <row r="1008" spans="1:3" x14ac:dyDescent="0.25">
      <c r="A1008" s="1">
        <v>14030914</v>
      </c>
      <c r="B1008" s="3">
        <v>10788.8</v>
      </c>
      <c r="C1008" s="4">
        <f t="shared" si="15"/>
        <v>2.461267176970736E-2</v>
      </c>
    </row>
    <row r="1009" spans="1:3" x14ac:dyDescent="0.25">
      <c r="A1009" s="1">
        <v>14030917</v>
      </c>
      <c r="B1009" s="3">
        <v>10908.5</v>
      </c>
      <c r="C1009" s="4">
        <f t="shared" si="15"/>
        <v>1.1033742851761534E-2</v>
      </c>
    </row>
    <row r="1010" spans="1:3" x14ac:dyDescent="0.25">
      <c r="A1010" s="1">
        <v>14030918</v>
      </c>
      <c r="B1010" s="3">
        <v>10836.1</v>
      </c>
      <c r="C1010" s="4">
        <f t="shared" si="15"/>
        <v>-6.6591491720748991E-3</v>
      </c>
    </row>
    <row r="1011" spans="1:3" x14ac:dyDescent="0.25">
      <c r="A1011" s="1">
        <v>14030919</v>
      </c>
      <c r="B1011" s="3">
        <v>11135.7</v>
      </c>
      <c r="C1011" s="4">
        <f t="shared" si="15"/>
        <v>2.7273010896145408E-2</v>
      </c>
    </row>
    <row r="1012" spans="1:3" x14ac:dyDescent="0.25">
      <c r="A1012" s="1">
        <v>14030920</v>
      </c>
      <c r="B1012" s="3">
        <v>11310.5</v>
      </c>
      <c r="C1012" s="4">
        <f t="shared" si="15"/>
        <v>1.5575334241740799E-2</v>
      </c>
    </row>
    <row r="1013" spans="1:3" x14ac:dyDescent="0.25">
      <c r="A1013" s="1">
        <v>14030921</v>
      </c>
      <c r="B1013" s="3">
        <v>11478.8</v>
      </c>
      <c r="C1013" s="4">
        <f t="shared" si="15"/>
        <v>1.4770357995341347E-2</v>
      </c>
    </row>
    <row r="1014" spans="1:3" x14ac:dyDescent="0.25">
      <c r="A1014" s="1">
        <v>14030924</v>
      </c>
      <c r="B1014" s="3">
        <v>11813.6</v>
      </c>
      <c r="C1014" s="4">
        <f t="shared" si="15"/>
        <v>2.8749554366332631E-2</v>
      </c>
    </row>
    <row r="1015" spans="1:3" x14ac:dyDescent="0.25">
      <c r="A1015" s="1">
        <v>14030925</v>
      </c>
      <c r="B1015" s="3">
        <v>12103.4</v>
      </c>
      <c r="C1015" s="4">
        <f t="shared" si="15"/>
        <v>2.4234994690021418E-2</v>
      </c>
    </row>
    <row r="1016" spans="1:3" x14ac:dyDescent="0.25">
      <c r="A1016" s="1">
        <v>14030926</v>
      </c>
      <c r="B1016" s="3">
        <v>12205.8</v>
      </c>
      <c r="C1016" s="4">
        <f t="shared" si="15"/>
        <v>8.4248437363753544E-3</v>
      </c>
    </row>
    <row r="1017" spans="1:3" x14ac:dyDescent="0.25">
      <c r="A1017" s="1">
        <v>14030927</v>
      </c>
      <c r="B1017" s="3">
        <v>12053.5</v>
      </c>
      <c r="C1017" s="4">
        <f t="shared" si="15"/>
        <v>-1.2556174409927772E-2</v>
      </c>
    </row>
    <row r="1018" spans="1:3" x14ac:dyDescent="0.25">
      <c r="A1018" s="1">
        <v>14030928</v>
      </c>
      <c r="B1018" s="3">
        <v>11785.5</v>
      </c>
      <c r="C1018" s="4">
        <f t="shared" si="15"/>
        <v>-2.2485111892047341E-2</v>
      </c>
    </row>
    <row r="1019" spans="1:3" x14ac:dyDescent="0.25">
      <c r="A1019" s="1">
        <v>14031001</v>
      </c>
      <c r="B1019" s="3">
        <v>12111.4</v>
      </c>
      <c r="C1019" s="4">
        <f t="shared" si="15"/>
        <v>2.7277195517601133E-2</v>
      </c>
    </row>
    <row r="1020" spans="1:3" x14ac:dyDescent="0.25">
      <c r="A1020" s="1">
        <v>14031002</v>
      </c>
      <c r="B1020" s="3">
        <v>12151.8</v>
      </c>
      <c r="C1020" s="4">
        <f t="shared" si="15"/>
        <v>3.3301491424023335E-3</v>
      </c>
    </row>
    <row r="1021" spans="1:3" x14ac:dyDescent="0.25">
      <c r="A1021" s="1">
        <v>14031003</v>
      </c>
      <c r="B1021" s="3">
        <v>12225.7</v>
      </c>
      <c r="C1021" s="4">
        <f t="shared" si="15"/>
        <v>6.0629864735101116E-3</v>
      </c>
    </row>
    <row r="1022" spans="1:3" x14ac:dyDescent="0.25">
      <c r="A1022" s="1">
        <v>14031004</v>
      </c>
      <c r="B1022" s="3">
        <v>12308.3</v>
      </c>
      <c r="C1022" s="4">
        <f t="shared" si="15"/>
        <v>6.7335381180224719E-3</v>
      </c>
    </row>
    <row r="1023" spans="1:3" x14ac:dyDescent="0.25">
      <c r="A1023" s="1">
        <v>14031005</v>
      </c>
      <c r="B1023" s="3">
        <v>12109.8</v>
      </c>
      <c r="C1023" s="4">
        <f t="shared" si="15"/>
        <v>-1.6258789401393706E-2</v>
      </c>
    </row>
    <row r="1024" spans="1:3" x14ac:dyDescent="0.25">
      <c r="A1024" s="1">
        <v>14031008</v>
      </c>
      <c r="B1024" s="3">
        <v>12078.6</v>
      </c>
      <c r="C1024" s="4">
        <f t="shared" ref="C1024:C1086" si="16">LN(B1024/B1023)</f>
        <v>-2.5797504012905889E-3</v>
      </c>
    </row>
    <row r="1025" spans="1:3" x14ac:dyDescent="0.25">
      <c r="A1025" s="1">
        <v>14031009</v>
      </c>
      <c r="B1025" s="3">
        <v>11815.5</v>
      </c>
      <c r="C1025" s="4">
        <f t="shared" si="16"/>
        <v>-2.2023062921348993E-2</v>
      </c>
    </row>
    <row r="1026" spans="1:3" x14ac:dyDescent="0.25">
      <c r="A1026" s="1">
        <v>14031010</v>
      </c>
      <c r="B1026" s="3">
        <v>11740.9</v>
      </c>
      <c r="C1026" s="4">
        <f t="shared" si="16"/>
        <v>-6.3337563796296709E-3</v>
      </c>
    </row>
    <row r="1027" spans="1:3" x14ac:dyDescent="0.25">
      <c r="A1027" s="1">
        <v>14031011</v>
      </c>
      <c r="B1027" s="3">
        <v>12027.9</v>
      </c>
      <c r="C1027" s="4">
        <f t="shared" si="16"/>
        <v>2.4150478707846115E-2</v>
      </c>
    </row>
    <row r="1028" spans="1:3" x14ac:dyDescent="0.25">
      <c r="A1028" s="1">
        <v>14031012</v>
      </c>
      <c r="B1028" s="3">
        <v>12188.6</v>
      </c>
      <c r="C1028" s="4">
        <f t="shared" si="16"/>
        <v>1.3272137503789347E-2</v>
      </c>
    </row>
    <row r="1029" spans="1:3" x14ac:dyDescent="0.25">
      <c r="A1029" s="1">
        <v>14031015</v>
      </c>
      <c r="B1029" s="3">
        <v>12500.4</v>
      </c>
      <c r="C1029" s="4">
        <f t="shared" si="16"/>
        <v>2.5259555134909163E-2</v>
      </c>
    </row>
    <row r="1030" spans="1:3" x14ac:dyDescent="0.25">
      <c r="A1030" s="1">
        <v>14031016</v>
      </c>
      <c r="B1030" s="3">
        <v>12420.3</v>
      </c>
      <c r="C1030" s="4">
        <f t="shared" si="16"/>
        <v>-6.4284129932791418E-3</v>
      </c>
    </row>
    <row r="1031" spans="1:3" x14ac:dyDescent="0.25">
      <c r="A1031" s="1">
        <v>14031017</v>
      </c>
      <c r="B1031" s="3">
        <v>12308.9</v>
      </c>
      <c r="C1031" s="4">
        <f t="shared" si="16"/>
        <v>-9.0096528446399378E-3</v>
      </c>
    </row>
    <row r="1032" spans="1:3" x14ac:dyDescent="0.25">
      <c r="A1032" s="1">
        <v>14031018</v>
      </c>
      <c r="B1032" s="3">
        <v>12460.5</v>
      </c>
      <c r="C1032" s="4">
        <f t="shared" si="16"/>
        <v>1.2241063006751603E-2</v>
      </c>
    </row>
    <row r="1033" spans="1:3" x14ac:dyDescent="0.25">
      <c r="A1033" s="1">
        <v>14031019</v>
      </c>
      <c r="B1033" s="3">
        <v>12571.6</v>
      </c>
      <c r="C1033" s="4">
        <f t="shared" si="16"/>
        <v>8.8766607284562708E-3</v>
      </c>
    </row>
    <row r="1034" spans="1:3" x14ac:dyDescent="0.25">
      <c r="A1034" s="1">
        <v>14031022</v>
      </c>
      <c r="B1034" s="3">
        <v>12383.1</v>
      </c>
      <c r="C1034" s="4">
        <f t="shared" si="16"/>
        <v>-1.5107661905702069E-2</v>
      </c>
    </row>
    <row r="1035" spans="1:3" x14ac:dyDescent="0.25">
      <c r="A1035" s="1">
        <v>14031023</v>
      </c>
      <c r="B1035" s="3">
        <v>12106.2</v>
      </c>
      <c r="C1035" s="4">
        <f t="shared" si="16"/>
        <v>-2.2614921721302847E-2</v>
      </c>
    </row>
    <row r="1036" spans="1:3" x14ac:dyDescent="0.25">
      <c r="A1036" s="1">
        <v>14031024</v>
      </c>
      <c r="B1036" s="3">
        <v>12292.4</v>
      </c>
      <c r="C1036" s="4">
        <f t="shared" si="16"/>
        <v>1.5263467162625353E-2</v>
      </c>
    </row>
    <row r="1037" spans="1:3" x14ac:dyDescent="0.25">
      <c r="A1037" s="1">
        <v>14031026</v>
      </c>
      <c r="B1037" s="3">
        <v>12409.4</v>
      </c>
      <c r="C1037" s="4">
        <f t="shared" si="16"/>
        <v>9.4730647121669034E-3</v>
      </c>
    </row>
    <row r="1038" spans="1:3" x14ac:dyDescent="0.25">
      <c r="A1038" s="1">
        <v>14031029</v>
      </c>
      <c r="B1038" s="3">
        <v>12152.7</v>
      </c>
      <c r="C1038" s="4">
        <f t="shared" si="16"/>
        <v>-2.0902882620263571E-2</v>
      </c>
    </row>
    <row r="1039" spans="1:3" x14ac:dyDescent="0.25">
      <c r="A1039" s="1">
        <v>14031030</v>
      </c>
      <c r="B1039" s="3">
        <v>12118.1</v>
      </c>
      <c r="C1039" s="4">
        <f t="shared" si="16"/>
        <v>-2.8511646455013527E-3</v>
      </c>
    </row>
    <row r="1040" spans="1:3" x14ac:dyDescent="0.25">
      <c r="A1040" s="1">
        <v>14031101</v>
      </c>
      <c r="B1040" s="3">
        <v>11985.8</v>
      </c>
      <c r="C1040" s="4">
        <f t="shared" si="16"/>
        <v>-1.097758691262213E-2</v>
      </c>
    </row>
    <row r="1041" spans="1:3" x14ac:dyDescent="0.25">
      <c r="A1041" s="1">
        <v>14031102</v>
      </c>
      <c r="B1041" s="3">
        <v>12159.5</v>
      </c>
      <c r="C1041" s="4">
        <f t="shared" si="16"/>
        <v>1.4388141508627279E-2</v>
      </c>
    </row>
    <row r="1042" spans="1:3" x14ac:dyDescent="0.25">
      <c r="A1042" s="1">
        <v>14031103</v>
      </c>
      <c r="B1042" s="3">
        <v>12421.2</v>
      </c>
      <c r="C1042" s="4">
        <f t="shared" si="16"/>
        <v>2.129393292398489E-2</v>
      </c>
    </row>
    <row r="1043" spans="1:3" x14ac:dyDescent="0.25">
      <c r="A1043" s="1">
        <v>14031106</v>
      </c>
      <c r="B1043" s="3">
        <v>12592.6</v>
      </c>
      <c r="C1043" s="4">
        <f t="shared" si="16"/>
        <v>1.3704649645431348E-2</v>
      </c>
    </row>
    <row r="1044" spans="1:3" x14ac:dyDescent="0.25">
      <c r="A1044" s="1">
        <v>14031107</v>
      </c>
      <c r="B1044" s="3">
        <v>12453.1</v>
      </c>
      <c r="C1044" s="4">
        <f t="shared" si="16"/>
        <v>-1.1139751940701922E-2</v>
      </c>
    </row>
    <row r="1045" spans="1:3" x14ac:dyDescent="0.25">
      <c r="A1045" s="1">
        <v>14031108</v>
      </c>
      <c r="B1045" s="3">
        <v>12339.6</v>
      </c>
      <c r="C1045" s="4">
        <f t="shared" si="16"/>
        <v>-9.1559848592890763E-3</v>
      </c>
    </row>
    <row r="1046" spans="1:3" x14ac:dyDescent="0.25">
      <c r="A1046" s="1">
        <v>14031110</v>
      </c>
      <c r="B1046" s="3">
        <v>12318.6</v>
      </c>
      <c r="C1046" s="4">
        <f t="shared" si="16"/>
        <v>-1.7032877563716319E-3</v>
      </c>
    </row>
    <row r="1047" spans="1:3" x14ac:dyDescent="0.25">
      <c r="A1047" s="1">
        <v>14031113</v>
      </c>
      <c r="B1047" s="3">
        <v>12105</v>
      </c>
      <c r="C1047" s="4">
        <f t="shared" si="16"/>
        <v>-1.7491724894614803E-2</v>
      </c>
    </row>
    <row r="1048" spans="1:3" x14ac:dyDescent="0.25">
      <c r="A1048" s="1">
        <v>14031114</v>
      </c>
      <c r="B1048" s="3">
        <v>12140</v>
      </c>
      <c r="C1048" s="4">
        <f t="shared" si="16"/>
        <v>2.8871952413303398E-3</v>
      </c>
    </row>
    <row r="1049" spans="1:3" x14ac:dyDescent="0.25">
      <c r="A1049" s="1">
        <v>14031115</v>
      </c>
      <c r="B1049" s="3">
        <v>12100</v>
      </c>
      <c r="C1049" s="4">
        <f t="shared" si="16"/>
        <v>-3.3003330286568541E-3</v>
      </c>
    </row>
    <row r="1050" spans="1:3" x14ac:dyDescent="0.25">
      <c r="A1050" s="1">
        <v>14031116</v>
      </c>
      <c r="B1050" s="3">
        <v>12216.5</v>
      </c>
      <c r="C1050" s="4">
        <f t="shared" si="16"/>
        <v>9.5820444039926515E-3</v>
      </c>
    </row>
    <row r="1051" spans="1:3" x14ac:dyDescent="0.25">
      <c r="A1051" s="1">
        <v>14031117</v>
      </c>
      <c r="B1051" s="3">
        <v>12152</v>
      </c>
      <c r="C1051" s="4">
        <f t="shared" si="16"/>
        <v>-5.2937317132163136E-3</v>
      </c>
    </row>
    <row r="1052" spans="1:3" x14ac:dyDescent="0.25">
      <c r="A1052" s="1">
        <v>14031121</v>
      </c>
      <c r="B1052" s="3">
        <v>12036.6</v>
      </c>
      <c r="C1052" s="4">
        <f t="shared" si="16"/>
        <v>-9.5417573195111897E-3</v>
      </c>
    </row>
    <row r="1053" spans="1:3" x14ac:dyDescent="0.25">
      <c r="A1053" s="1">
        <v>14031123</v>
      </c>
      <c r="B1053" s="3">
        <v>11784</v>
      </c>
      <c r="C1053" s="4">
        <f t="shared" si="16"/>
        <v>-2.1209328813631426E-2</v>
      </c>
    </row>
    <row r="1054" spans="1:3" x14ac:dyDescent="0.25">
      <c r="A1054" s="1">
        <v>14031127</v>
      </c>
      <c r="B1054" s="3">
        <v>11518.6</v>
      </c>
      <c r="C1054" s="4">
        <f t="shared" si="16"/>
        <v>-2.2779559055460457E-2</v>
      </c>
    </row>
    <row r="1055" spans="1:3" x14ac:dyDescent="0.25">
      <c r="A1055" s="1">
        <v>14031128</v>
      </c>
      <c r="B1055" s="3">
        <v>11285.1</v>
      </c>
      <c r="C1055" s="4">
        <f t="shared" si="16"/>
        <v>-2.0479848554294147E-2</v>
      </c>
    </row>
    <row r="1056" spans="1:3" x14ac:dyDescent="0.25">
      <c r="A1056" s="1">
        <v>14031129</v>
      </c>
      <c r="B1056" s="3">
        <v>11377</v>
      </c>
      <c r="C1056" s="4">
        <f t="shared" si="16"/>
        <v>8.1105020070049959E-3</v>
      </c>
    </row>
    <row r="1057" spans="1:3" x14ac:dyDescent="0.25">
      <c r="A1057" s="1">
        <v>14031130</v>
      </c>
      <c r="B1057" s="3">
        <v>11521.1</v>
      </c>
      <c r="C1057" s="4">
        <f t="shared" si="16"/>
        <v>1.2586363262768437E-2</v>
      </c>
    </row>
    <row r="1058" spans="1:3" x14ac:dyDescent="0.25">
      <c r="A1058" s="1">
        <v>14031201</v>
      </c>
      <c r="B1058" s="3">
        <v>11517</v>
      </c>
      <c r="C1058" s="4">
        <f t="shared" si="16"/>
        <v>-3.5593213357740282E-4</v>
      </c>
    </row>
    <row r="1059" spans="1:3" x14ac:dyDescent="0.25">
      <c r="A1059" s="1">
        <v>14031204</v>
      </c>
      <c r="B1059" s="3">
        <v>11449.3</v>
      </c>
      <c r="C1059" s="4">
        <f t="shared" si="16"/>
        <v>-5.8956119265437153E-3</v>
      </c>
    </row>
    <row r="1060" spans="1:3" x14ac:dyDescent="0.25">
      <c r="A1060" s="1">
        <v>14031205</v>
      </c>
      <c r="B1060" s="3">
        <v>11444.5</v>
      </c>
      <c r="C1060" s="4">
        <f t="shared" si="16"/>
        <v>-4.1932750966058402E-4</v>
      </c>
    </row>
    <row r="1061" spans="1:3" x14ac:dyDescent="0.25">
      <c r="A1061" s="1">
        <v>14031206</v>
      </c>
      <c r="B1061" s="3">
        <v>11520.8</v>
      </c>
      <c r="C1061" s="4">
        <f t="shared" si="16"/>
        <v>6.6448320504696864E-3</v>
      </c>
    </row>
    <row r="1062" spans="1:3" x14ac:dyDescent="0.25">
      <c r="A1062" s="1">
        <v>14031207</v>
      </c>
      <c r="B1062" s="3">
        <v>12021.9</v>
      </c>
      <c r="C1062" s="4">
        <f t="shared" si="16"/>
        <v>4.2575889197825456E-2</v>
      </c>
    </row>
    <row r="1063" spans="1:3" x14ac:dyDescent="0.25">
      <c r="A1063" s="1">
        <v>14031208</v>
      </c>
      <c r="B1063" s="3">
        <v>12159.4</v>
      </c>
      <c r="C1063" s="4">
        <f t="shared" si="16"/>
        <v>1.1372546716534673E-2</v>
      </c>
    </row>
    <row r="1064" spans="1:3" x14ac:dyDescent="0.25">
      <c r="A1064" s="1">
        <v>14031211</v>
      </c>
      <c r="B1064" s="3">
        <v>12348.4</v>
      </c>
      <c r="C1064" s="4">
        <f t="shared" si="16"/>
        <v>1.5423966809790338E-2</v>
      </c>
    </row>
    <row r="1065" spans="1:3" x14ac:dyDescent="0.25">
      <c r="A1065" s="1">
        <v>14031212</v>
      </c>
      <c r="B1065" s="3">
        <v>12549.6</v>
      </c>
      <c r="C1065" s="4">
        <f t="shared" si="16"/>
        <v>1.6162292534707103E-2</v>
      </c>
    </row>
    <row r="1066" spans="1:3" x14ac:dyDescent="0.25">
      <c r="A1066" s="1">
        <v>14031213</v>
      </c>
      <c r="B1066" s="3">
        <v>12356.7</v>
      </c>
      <c r="C1066" s="4">
        <f t="shared" si="16"/>
        <v>-1.5490366469863967E-2</v>
      </c>
    </row>
    <row r="1067" spans="1:3" x14ac:dyDescent="0.25">
      <c r="A1067" s="1">
        <v>14031214</v>
      </c>
      <c r="B1067" s="3">
        <v>12519.2</v>
      </c>
      <c r="C1067" s="4">
        <f t="shared" si="16"/>
        <v>1.3065039776795715E-2</v>
      </c>
    </row>
    <row r="1068" spans="1:3" x14ac:dyDescent="0.25">
      <c r="A1068" s="1">
        <v>14031215</v>
      </c>
      <c r="B1068" s="3">
        <v>12618.1</v>
      </c>
      <c r="C1068" s="4">
        <f t="shared" si="16"/>
        <v>7.868825236630345E-3</v>
      </c>
    </row>
    <row r="1069" spans="1:3" x14ac:dyDescent="0.25">
      <c r="A1069" s="1">
        <v>14031218</v>
      </c>
      <c r="B1069" s="3">
        <v>12469.4</v>
      </c>
      <c r="C1069" s="4">
        <f t="shared" si="16"/>
        <v>-1.1854648046242325E-2</v>
      </c>
    </row>
    <row r="1070" spans="1:3" x14ac:dyDescent="0.25">
      <c r="A1070" s="1">
        <v>14031219</v>
      </c>
      <c r="B1070" s="3">
        <v>12312.7</v>
      </c>
      <c r="C1070" s="4">
        <f t="shared" si="16"/>
        <v>-1.2646393036110291E-2</v>
      </c>
    </row>
    <row r="1071" spans="1:3" x14ac:dyDescent="0.25">
      <c r="A1071" s="1">
        <v>14031220</v>
      </c>
      <c r="B1071" s="3">
        <v>12447.1</v>
      </c>
      <c r="C1071" s="4">
        <f t="shared" si="16"/>
        <v>1.0856414029897907E-2</v>
      </c>
    </row>
    <row r="1072" spans="1:3" x14ac:dyDescent="0.25">
      <c r="A1072" s="1">
        <v>14031221</v>
      </c>
      <c r="B1072" s="3">
        <v>12279.6</v>
      </c>
      <c r="C1072" s="4">
        <f t="shared" si="16"/>
        <v>-1.3548315152427841E-2</v>
      </c>
    </row>
    <row r="1073" spans="1:3" x14ac:dyDescent="0.25">
      <c r="A1073" s="1">
        <v>14031222</v>
      </c>
      <c r="B1073" s="3">
        <v>12279.2</v>
      </c>
      <c r="C1073" s="4">
        <f t="shared" si="16"/>
        <v>-3.2574881511741244E-5</v>
      </c>
    </row>
    <row r="1074" spans="1:3" x14ac:dyDescent="0.25">
      <c r="A1074" s="1">
        <v>14031225</v>
      </c>
      <c r="B1074" s="3">
        <v>12473.4</v>
      </c>
      <c r="C1074" s="4">
        <f t="shared" si="16"/>
        <v>1.5691602881924976E-2</v>
      </c>
    </row>
    <row r="1075" spans="1:3" x14ac:dyDescent="0.25">
      <c r="A1075" s="1">
        <v>14031226</v>
      </c>
      <c r="B1075" s="3">
        <v>12625.1</v>
      </c>
      <c r="C1075" s="4">
        <f t="shared" si="16"/>
        <v>1.2088519023147025E-2</v>
      </c>
    </row>
    <row r="1076" spans="1:3" x14ac:dyDescent="0.25">
      <c r="A1076" s="1">
        <v>14031227</v>
      </c>
      <c r="B1076" s="3">
        <v>12479.5</v>
      </c>
      <c r="C1076" s="4">
        <f t="shared" si="16"/>
        <v>-1.1599597886003588E-2</v>
      </c>
    </row>
    <row r="1077" spans="1:3" x14ac:dyDescent="0.25">
      <c r="A1077" s="1">
        <v>14031228</v>
      </c>
      <c r="B1077" s="3">
        <v>12282.1</v>
      </c>
      <c r="C1077" s="4">
        <f t="shared" si="16"/>
        <v>-1.5944380165650751E-2</v>
      </c>
    </row>
    <row r="1078" spans="1:3" x14ac:dyDescent="0.25">
      <c r="A1078" s="1">
        <v>14040105</v>
      </c>
      <c r="B1078" s="3">
        <v>12494.4</v>
      </c>
      <c r="C1078" s="4">
        <f t="shared" si="16"/>
        <v>1.7137626055794289E-2</v>
      </c>
    </row>
    <row r="1079" spans="1:3" x14ac:dyDescent="0.25">
      <c r="A1079" s="1">
        <v>14040106</v>
      </c>
      <c r="B1079" s="3">
        <v>12753.4</v>
      </c>
      <c r="C1079" s="4">
        <f t="shared" si="16"/>
        <v>2.0517358795592369E-2</v>
      </c>
    </row>
    <row r="1080" spans="1:3" x14ac:dyDescent="0.25">
      <c r="A1080" s="1">
        <v>14040109</v>
      </c>
      <c r="B1080" s="3">
        <v>13017.3</v>
      </c>
      <c r="C1080" s="4">
        <f t="shared" si="16"/>
        <v>2.0481339281857695E-2</v>
      </c>
    </row>
    <row r="1081" spans="1:3" x14ac:dyDescent="0.25">
      <c r="A1081" s="1">
        <v>14040110</v>
      </c>
      <c r="B1081" s="3">
        <v>13322.6</v>
      </c>
      <c r="C1081" s="4">
        <f t="shared" si="16"/>
        <v>2.318259925561118E-2</v>
      </c>
    </row>
    <row r="1082" spans="1:3" x14ac:dyDescent="0.25">
      <c r="A1082" s="1">
        <v>14040116</v>
      </c>
      <c r="B1082" s="3">
        <v>13653.3</v>
      </c>
      <c r="C1082" s="4">
        <f t="shared" si="16"/>
        <v>2.4519409394577509E-2</v>
      </c>
    </row>
    <row r="1083" spans="1:3" x14ac:dyDescent="0.25">
      <c r="A1083" s="1">
        <v>14040117</v>
      </c>
      <c r="B1083" s="3">
        <v>13613.4</v>
      </c>
      <c r="C1083" s="4">
        <f t="shared" si="16"/>
        <v>-2.9266488779008883E-3</v>
      </c>
    </row>
    <row r="1084" spans="1:3" x14ac:dyDescent="0.25">
      <c r="A1084" s="1">
        <v>14040118</v>
      </c>
      <c r="B1084" s="3">
        <v>13481</v>
      </c>
      <c r="C1084" s="4">
        <f t="shared" si="16"/>
        <v>-9.7733150670844642E-3</v>
      </c>
    </row>
    <row r="1085" spans="1:3" x14ac:dyDescent="0.25">
      <c r="A1085" s="1">
        <v>14040119</v>
      </c>
      <c r="B1085" s="3">
        <v>13866.9</v>
      </c>
      <c r="C1085" s="4">
        <f t="shared" si="16"/>
        <v>2.822341867168672E-2</v>
      </c>
    </row>
    <row r="1086" spans="1:3" x14ac:dyDescent="0.25">
      <c r="A1086" s="1">
        <v>14040120</v>
      </c>
      <c r="B1086" s="3">
        <v>14174.6</v>
      </c>
      <c r="C1086" s="4">
        <f t="shared" si="16"/>
        <v>2.194692514016176E-2</v>
      </c>
    </row>
    <row r="1087" spans="1:3" x14ac:dyDescent="0.25">
      <c r="A1087" s="1">
        <v>14040123</v>
      </c>
      <c r="B1087" s="3">
        <v>14562.6</v>
      </c>
      <c r="C1087" s="4">
        <f t="shared" ref="C1087:C1142" si="17">LN(B1087/B1086)</f>
        <v>2.700496773435614E-2</v>
      </c>
    </row>
    <row r="1088" spans="1:3" x14ac:dyDescent="0.25">
      <c r="A1088" s="1">
        <v>14040124</v>
      </c>
      <c r="B1088" s="3">
        <v>14950.9</v>
      </c>
      <c r="C1088" s="4">
        <f t="shared" si="17"/>
        <v>2.6314900438472587E-2</v>
      </c>
    </row>
    <row r="1089" spans="1:3" x14ac:dyDescent="0.25">
      <c r="A1089" s="1">
        <v>14040125</v>
      </c>
      <c r="B1089" s="3">
        <v>15364.2</v>
      </c>
      <c r="C1089" s="4">
        <f t="shared" si="17"/>
        <v>2.7268629148702109E-2</v>
      </c>
    </row>
    <row r="1090" spans="1:3" x14ac:dyDescent="0.25">
      <c r="A1090" s="1">
        <v>14040126</v>
      </c>
      <c r="B1090" s="3">
        <v>15539.1</v>
      </c>
      <c r="C1090" s="4">
        <f t="shared" si="17"/>
        <v>1.1319300362138216E-2</v>
      </c>
    </row>
    <row r="1091" spans="1:3" x14ac:dyDescent="0.25">
      <c r="A1091" s="1">
        <v>14040127</v>
      </c>
      <c r="B1091" s="3">
        <v>15940.9</v>
      </c>
      <c r="C1091" s="4">
        <f t="shared" si="17"/>
        <v>2.5528705295213901E-2</v>
      </c>
    </row>
    <row r="1092" spans="1:3" x14ac:dyDescent="0.25">
      <c r="A1092" s="1">
        <v>14040130</v>
      </c>
      <c r="B1092" s="3">
        <v>16393.900000000001</v>
      </c>
      <c r="C1092" s="4">
        <f t="shared" si="17"/>
        <v>2.8021180919969708E-2</v>
      </c>
    </row>
    <row r="1093" spans="1:3" x14ac:dyDescent="0.25">
      <c r="A1093" s="1">
        <v>14040131</v>
      </c>
      <c r="B1093" s="3">
        <v>16821.7</v>
      </c>
      <c r="C1093" s="4">
        <f t="shared" si="17"/>
        <v>2.5760405172507835E-2</v>
      </c>
    </row>
    <row r="1094" spans="1:3" x14ac:dyDescent="0.25">
      <c r="A1094" s="1">
        <v>14040201</v>
      </c>
      <c r="B1094" s="3">
        <v>17196.400000000001</v>
      </c>
      <c r="C1094" s="4">
        <f t="shared" si="17"/>
        <v>2.2030339994901591E-2</v>
      </c>
    </row>
    <row r="1095" spans="1:3" x14ac:dyDescent="0.25">
      <c r="A1095" s="1">
        <v>14040202</v>
      </c>
      <c r="B1095" s="3">
        <v>17066.7</v>
      </c>
      <c r="C1095" s="4">
        <f t="shared" si="17"/>
        <v>-7.5708630865923745E-3</v>
      </c>
    </row>
    <row r="1096" spans="1:3" x14ac:dyDescent="0.25">
      <c r="A1096" s="1">
        <v>14040203</v>
      </c>
      <c r="B1096" s="3">
        <v>16827</v>
      </c>
      <c r="C1096" s="4">
        <f t="shared" si="17"/>
        <v>-1.4144457306135573E-2</v>
      </c>
    </row>
    <row r="1097" spans="1:3" x14ac:dyDescent="0.25">
      <c r="A1097" s="1">
        <v>14040206</v>
      </c>
      <c r="B1097" s="3">
        <v>16613</v>
      </c>
      <c r="C1097" s="4">
        <f t="shared" si="17"/>
        <v>-1.2799217789967841E-2</v>
      </c>
    </row>
    <row r="1098" spans="1:3" x14ac:dyDescent="0.25">
      <c r="A1098" s="1">
        <v>14040207</v>
      </c>
      <c r="B1098" s="3">
        <v>16275.6</v>
      </c>
      <c r="C1098" s="4">
        <f t="shared" si="17"/>
        <v>-2.0518467629809207E-2</v>
      </c>
    </row>
    <row r="1099" spans="1:3" x14ac:dyDescent="0.25">
      <c r="A1099" s="1">
        <v>14040208</v>
      </c>
      <c r="B1099" s="3">
        <v>16411.2</v>
      </c>
      <c r="C1099" s="4">
        <f t="shared" si="17"/>
        <v>8.2969747964770704E-3</v>
      </c>
    </row>
    <row r="1100" spans="1:3" x14ac:dyDescent="0.25">
      <c r="A1100" s="1">
        <v>14040209</v>
      </c>
      <c r="B1100" s="3">
        <v>16466.3</v>
      </c>
      <c r="C1100" s="4">
        <f t="shared" si="17"/>
        <v>3.3518395003619187E-3</v>
      </c>
    </row>
    <row r="1101" spans="1:3" x14ac:dyDescent="0.25">
      <c r="A1101" s="1">
        <v>14040210</v>
      </c>
      <c r="B1101" s="3">
        <v>16927.5</v>
      </c>
      <c r="C1101" s="4">
        <f t="shared" si="17"/>
        <v>2.7623650306292005E-2</v>
      </c>
    </row>
    <row r="1102" spans="1:3" x14ac:dyDescent="0.25">
      <c r="A1102" s="1">
        <v>14040213</v>
      </c>
      <c r="B1102" s="3">
        <v>16447.3</v>
      </c>
      <c r="C1102" s="4">
        <f t="shared" si="17"/>
        <v>-2.8778188376300522E-2</v>
      </c>
    </row>
    <row r="1103" spans="1:3" x14ac:dyDescent="0.25">
      <c r="A1103" s="1">
        <v>14040214</v>
      </c>
      <c r="B1103" s="3">
        <v>16286</v>
      </c>
      <c r="C1103" s="4">
        <f t="shared" si="17"/>
        <v>-9.8554869564232827E-3</v>
      </c>
    </row>
    <row r="1104" spans="1:3" x14ac:dyDescent="0.25">
      <c r="A1104" s="1">
        <v>14040215</v>
      </c>
      <c r="B1104" s="3">
        <v>16581.8</v>
      </c>
      <c r="C1104" s="4">
        <f t="shared" si="17"/>
        <v>1.7999865305091539E-2</v>
      </c>
    </row>
    <row r="1105" spans="1:3" x14ac:dyDescent="0.25">
      <c r="A1105" s="1">
        <v>14040216</v>
      </c>
      <c r="B1105" s="3">
        <v>16556.7</v>
      </c>
      <c r="C1105" s="4">
        <f t="shared" si="17"/>
        <v>-1.5148546132096213E-3</v>
      </c>
    </row>
    <row r="1106" spans="1:3" x14ac:dyDescent="0.25">
      <c r="A1106" s="1">
        <v>14040217</v>
      </c>
      <c r="B1106" s="3">
        <v>16913.900000000001</v>
      </c>
      <c r="C1106" s="4">
        <f t="shared" si="17"/>
        <v>2.1344915343700047E-2</v>
      </c>
    </row>
    <row r="1107" spans="1:3" x14ac:dyDescent="0.25">
      <c r="A1107" s="1">
        <v>14040220</v>
      </c>
      <c r="B1107" s="3">
        <v>16602.400000000001</v>
      </c>
      <c r="C1107" s="4">
        <f t="shared" si="17"/>
        <v>-1.8588505855208035E-2</v>
      </c>
    </row>
    <row r="1108" spans="1:3" x14ac:dyDescent="0.25">
      <c r="A1108" s="1">
        <v>14040221</v>
      </c>
      <c r="B1108" s="3">
        <v>16209.1</v>
      </c>
      <c r="C1108" s="4">
        <f t="shared" si="17"/>
        <v>-2.3974450302250833E-2</v>
      </c>
    </row>
    <row r="1109" spans="1:3" x14ac:dyDescent="0.25">
      <c r="A1109" s="1">
        <v>14040222</v>
      </c>
      <c r="B1109" s="3">
        <v>16674.900000000001</v>
      </c>
      <c r="C1109" s="4">
        <f t="shared" si="17"/>
        <v>2.8331781859143378E-2</v>
      </c>
    </row>
    <row r="1110" spans="1:3" x14ac:dyDescent="0.25">
      <c r="A1110" s="1">
        <v>14040223</v>
      </c>
      <c r="B1110" s="3">
        <v>17136.2</v>
      </c>
      <c r="C1110" s="4">
        <f t="shared" si="17"/>
        <v>2.7288590190278138E-2</v>
      </c>
    </row>
    <row r="1111" spans="1:3" x14ac:dyDescent="0.25">
      <c r="A1111" s="1">
        <v>14040224</v>
      </c>
      <c r="B1111" s="3">
        <v>17504.400000000001</v>
      </c>
      <c r="C1111" s="4">
        <f t="shared" si="17"/>
        <v>2.1259092925546653E-2</v>
      </c>
    </row>
    <row r="1112" spans="1:3" x14ac:dyDescent="0.25">
      <c r="A1112" s="1">
        <v>14040227</v>
      </c>
      <c r="B1112" s="3">
        <v>17892.2</v>
      </c>
      <c r="C1112" s="4">
        <f t="shared" si="17"/>
        <v>2.1912585790287605E-2</v>
      </c>
    </row>
    <row r="1113" spans="1:3" x14ac:dyDescent="0.25">
      <c r="A1113" s="1">
        <v>14040228</v>
      </c>
      <c r="B1113" s="3">
        <v>18045.099999999999</v>
      </c>
      <c r="C1113" s="4">
        <f t="shared" si="17"/>
        <v>8.5093160923803354E-3</v>
      </c>
    </row>
    <row r="1114" spans="1:3" x14ac:dyDescent="0.25">
      <c r="A1114" s="1">
        <v>14040229</v>
      </c>
      <c r="B1114" s="3">
        <v>17796.900000000001</v>
      </c>
      <c r="C1114" s="4">
        <f t="shared" si="17"/>
        <v>-1.384989495317431E-2</v>
      </c>
    </row>
    <row r="1115" spans="1:3" x14ac:dyDescent="0.25">
      <c r="A1115" s="1">
        <v>14040230</v>
      </c>
      <c r="B1115" s="3">
        <v>17333.7</v>
      </c>
      <c r="C1115" s="4">
        <f t="shared" si="17"/>
        <v>-2.637170129179248E-2</v>
      </c>
    </row>
    <row r="1116" spans="1:3" x14ac:dyDescent="0.25">
      <c r="A1116" s="1">
        <v>14040231</v>
      </c>
      <c r="B1116" s="3">
        <v>16933.2</v>
      </c>
      <c r="C1116" s="4">
        <f t="shared" si="17"/>
        <v>-2.3376391666153854E-2</v>
      </c>
    </row>
    <row r="1117" spans="1:3" x14ac:dyDescent="0.25">
      <c r="A1117" s="1">
        <v>14040303</v>
      </c>
      <c r="B1117" s="3">
        <v>17286.8</v>
      </c>
      <c r="C1117" s="4">
        <f t="shared" si="17"/>
        <v>2.0667012616744595E-2</v>
      </c>
    </row>
    <row r="1118" spans="1:3" x14ac:dyDescent="0.25">
      <c r="A1118" s="1">
        <v>14040304</v>
      </c>
      <c r="B1118" s="3">
        <v>17066</v>
      </c>
      <c r="C1118" s="4">
        <f t="shared" si="17"/>
        <v>-1.2855024371929759E-2</v>
      </c>
    </row>
    <row r="1119" spans="1:3" x14ac:dyDescent="0.25">
      <c r="A1119" s="1">
        <v>14040305</v>
      </c>
      <c r="B1119" s="3">
        <v>17432.5</v>
      </c>
      <c r="C1119" s="4">
        <f t="shared" si="17"/>
        <v>2.1248099998635726E-2</v>
      </c>
    </row>
    <row r="1120" spans="1:3" x14ac:dyDescent="0.25">
      <c r="A1120" s="1">
        <v>14040306</v>
      </c>
      <c r="B1120" s="3">
        <v>17725.400000000001</v>
      </c>
      <c r="C1120" s="4">
        <f t="shared" si="17"/>
        <v>1.6662359046300434E-2</v>
      </c>
    </row>
    <row r="1121" spans="1:3" x14ac:dyDescent="0.25">
      <c r="A1121" s="1">
        <v>14040307</v>
      </c>
      <c r="B1121" s="3">
        <v>17796.5</v>
      </c>
      <c r="C1121" s="4">
        <f t="shared" si="17"/>
        <v>4.0031695911688179E-3</v>
      </c>
    </row>
    <row r="1122" spans="1:3" x14ac:dyDescent="0.25">
      <c r="A1122" s="1">
        <v>14040310</v>
      </c>
      <c r="B1122" s="3">
        <v>17726.599999999999</v>
      </c>
      <c r="C1122" s="4">
        <f t="shared" si="17"/>
        <v>-3.9354724231413646E-3</v>
      </c>
    </row>
    <row r="1123" spans="1:3" x14ac:dyDescent="0.25">
      <c r="A1123" s="1">
        <v>14040311</v>
      </c>
      <c r="B1123" s="3">
        <v>17382</v>
      </c>
      <c r="C1123" s="4">
        <f t="shared" si="17"/>
        <v>-1.9631148312088342E-2</v>
      </c>
    </row>
    <row r="1124" spans="1:3" x14ac:dyDescent="0.25">
      <c r="A1124" s="1">
        <v>14040312</v>
      </c>
      <c r="B1124" s="3">
        <v>17405.2</v>
      </c>
      <c r="C1124" s="4">
        <f t="shared" si="17"/>
        <v>1.3338241329896199E-3</v>
      </c>
    </row>
    <row r="1125" spans="1:3" x14ac:dyDescent="0.25">
      <c r="A1125" s="1">
        <v>14040313</v>
      </c>
      <c r="B1125" s="3">
        <v>17043.599999999999</v>
      </c>
      <c r="C1125" s="4">
        <f t="shared" si="17"/>
        <v>-2.0994245455312456E-2</v>
      </c>
    </row>
    <row r="1126" spans="1:3" x14ac:dyDescent="0.25">
      <c r="A1126" s="1">
        <v>14040317</v>
      </c>
      <c r="B1126" s="3">
        <v>16615.900000000001</v>
      </c>
      <c r="C1126" s="4">
        <f t="shared" si="17"/>
        <v>-2.5414698432862929E-2</v>
      </c>
    </row>
    <row r="1127" spans="1:3" x14ac:dyDescent="0.25">
      <c r="A1127" s="1">
        <v>14040318</v>
      </c>
      <c r="B1127" s="3">
        <v>16744.7</v>
      </c>
      <c r="C1127" s="4">
        <f t="shared" si="17"/>
        <v>7.7217220298356646E-3</v>
      </c>
    </row>
    <row r="1128" spans="1:3" x14ac:dyDescent="0.25">
      <c r="A1128" s="1">
        <v>14040319</v>
      </c>
      <c r="B1128" s="3">
        <v>16462.8</v>
      </c>
      <c r="C1128" s="4">
        <f t="shared" si="17"/>
        <v>-1.6978500151935878E-2</v>
      </c>
    </row>
    <row r="1129" spans="1:3" x14ac:dyDescent="0.25">
      <c r="A1129" s="1">
        <v>14040320</v>
      </c>
      <c r="B1129" s="3">
        <v>16491.8</v>
      </c>
      <c r="C1129" s="4">
        <f t="shared" si="17"/>
        <v>1.7599975412140427E-3</v>
      </c>
    </row>
    <row r="1130" spans="1:3" x14ac:dyDescent="0.25">
      <c r="A1130" s="1">
        <v>14040321</v>
      </c>
      <c r="B1130" s="3">
        <v>16427.599999999999</v>
      </c>
      <c r="C1130" s="4">
        <f t="shared" si="17"/>
        <v>-3.900440554315444E-3</v>
      </c>
    </row>
    <row r="1131" spans="1:3" x14ac:dyDescent="0.25">
      <c r="A1131" s="1">
        <v>14040407</v>
      </c>
      <c r="B1131" s="3">
        <v>15971.4</v>
      </c>
      <c r="C1131" s="4">
        <f t="shared" si="17"/>
        <v>-2.816322436956132E-2</v>
      </c>
    </row>
    <row r="1132" spans="1:3" x14ac:dyDescent="0.25">
      <c r="A1132" s="1">
        <v>14040408</v>
      </c>
      <c r="B1132" s="3">
        <v>15500.6</v>
      </c>
      <c r="C1132" s="4">
        <f t="shared" si="17"/>
        <v>-2.992088990189962E-2</v>
      </c>
    </row>
    <row r="1133" spans="1:3" x14ac:dyDescent="0.25">
      <c r="A1133" s="1">
        <v>14040410</v>
      </c>
      <c r="B1133" s="3">
        <v>14611.8</v>
      </c>
      <c r="C1133" s="4">
        <f t="shared" si="17"/>
        <v>-5.9049311394292564E-2</v>
      </c>
    </row>
    <row r="1134" spans="1:3" x14ac:dyDescent="0.25">
      <c r="A1134" s="1">
        <v>14040411</v>
      </c>
      <c r="B1134" s="3">
        <v>14723.5</v>
      </c>
      <c r="C1134" s="4">
        <f t="shared" si="17"/>
        <v>7.615435317513063E-3</v>
      </c>
    </row>
    <row r="1135" spans="1:3" x14ac:dyDescent="0.25">
      <c r="A1135" s="1">
        <v>14040416</v>
      </c>
      <c r="B1135" s="3">
        <v>15087.7</v>
      </c>
      <c r="C1135" s="4">
        <f t="shared" si="17"/>
        <v>2.4434985565777185E-2</v>
      </c>
    </row>
    <row r="1136" spans="1:3" x14ac:dyDescent="0.25">
      <c r="A1136" s="1">
        <v>14040417</v>
      </c>
      <c r="B1136" s="3">
        <v>14803.1</v>
      </c>
      <c r="C1136" s="4">
        <f t="shared" si="17"/>
        <v>-1.9043224046458852E-2</v>
      </c>
    </row>
    <row r="1137" spans="1:3" x14ac:dyDescent="0.25">
      <c r="A1137" s="1">
        <v>14040418</v>
      </c>
      <c r="B1137" s="3">
        <v>14717.8</v>
      </c>
      <c r="C1137" s="4">
        <f t="shared" si="17"/>
        <v>-5.7789726867068939E-3</v>
      </c>
    </row>
    <row r="1138" spans="1:3" x14ac:dyDescent="0.25">
      <c r="A1138" s="1">
        <v>14040421</v>
      </c>
      <c r="B1138" s="3">
        <v>15105.4</v>
      </c>
      <c r="C1138" s="4">
        <f t="shared" si="17"/>
        <v>2.5994650176343361E-2</v>
      </c>
    </row>
    <row r="1139" spans="1:3" x14ac:dyDescent="0.25">
      <c r="A1139" s="1">
        <v>14040422</v>
      </c>
      <c r="B1139" s="3">
        <v>15447.1</v>
      </c>
      <c r="C1139" s="4">
        <f t="shared" si="17"/>
        <v>2.2368987674511846E-2</v>
      </c>
    </row>
    <row r="1140" spans="1:3" x14ac:dyDescent="0.25">
      <c r="A1140" s="1">
        <v>14040423</v>
      </c>
      <c r="B1140" s="3">
        <v>15705</v>
      </c>
      <c r="C1140" s="4">
        <f t="shared" si="17"/>
        <v>1.6557849530502523E-2</v>
      </c>
    </row>
    <row r="1141" spans="1:3" x14ac:dyDescent="0.25">
      <c r="A1141" s="1">
        <v>14040424</v>
      </c>
      <c r="B1141" s="3">
        <v>15956.2</v>
      </c>
      <c r="C1141" s="4">
        <f t="shared" si="17"/>
        <v>1.5868335443786432E-2</v>
      </c>
    </row>
    <row r="1142" spans="1:3" x14ac:dyDescent="0.25">
      <c r="A1142" s="1">
        <v>14040425</v>
      </c>
      <c r="B1142" s="3">
        <v>16132.6</v>
      </c>
      <c r="C1142" s="4">
        <f t="shared" si="17"/>
        <v>1.0994601041536363E-2</v>
      </c>
    </row>
    <row r="1143" spans="1:3" x14ac:dyDescent="0.25">
      <c r="A1143" s="1">
        <v>14040428</v>
      </c>
      <c r="B1143" s="3">
        <v>16316.8</v>
      </c>
      <c r="C1143" s="4">
        <f t="shared" ref="C1143:C1187" si="18">LN(B1143/B1142)</f>
        <v>1.1353182402766849E-2</v>
      </c>
    </row>
    <row r="1144" spans="1:3" x14ac:dyDescent="0.25">
      <c r="A1144" s="1">
        <v>14040429</v>
      </c>
      <c r="B1144" s="3">
        <v>16496.7</v>
      </c>
      <c r="C1144" s="4">
        <f t="shared" si="18"/>
        <v>1.0965109025168368E-2</v>
      </c>
    </row>
    <row r="1145" spans="1:3" x14ac:dyDescent="0.25">
      <c r="A1145" s="1">
        <v>14040430</v>
      </c>
      <c r="B1145" s="3">
        <v>16519.8</v>
      </c>
      <c r="C1145" s="4">
        <f t="shared" si="18"/>
        <v>1.3993005781490779E-3</v>
      </c>
    </row>
    <row r="1146" spans="1:3" x14ac:dyDescent="0.25">
      <c r="A1146" s="1">
        <v>14040431</v>
      </c>
      <c r="B1146" s="3">
        <v>16538.5</v>
      </c>
      <c r="C1146" s="4">
        <f t="shared" si="18"/>
        <v>1.1313347628003046E-3</v>
      </c>
    </row>
    <row r="1147" spans="1:3" x14ac:dyDescent="0.25">
      <c r="A1147" s="1">
        <v>14040501</v>
      </c>
      <c r="B1147" s="3">
        <v>16516.400000000001</v>
      </c>
      <c r="C1147" s="4">
        <f t="shared" si="18"/>
        <v>-1.3371695750366368E-3</v>
      </c>
    </row>
    <row r="1148" spans="1:3" x14ac:dyDescent="0.25">
      <c r="A1148" s="1">
        <v>14040504</v>
      </c>
      <c r="B1148" s="3">
        <v>16436.3</v>
      </c>
      <c r="C1148" s="4">
        <f t="shared" si="18"/>
        <v>-4.8615231989859444E-3</v>
      </c>
    </row>
    <row r="1149" spans="1:3" x14ac:dyDescent="0.25">
      <c r="A1149" s="1">
        <v>14040505</v>
      </c>
      <c r="B1149" s="3">
        <v>16390.7</v>
      </c>
      <c r="C1149" s="4">
        <f t="shared" si="18"/>
        <v>-2.7782026581748514E-3</v>
      </c>
    </row>
    <row r="1150" spans="1:3" x14ac:dyDescent="0.25">
      <c r="A1150" s="1">
        <v>14040506</v>
      </c>
      <c r="B1150" s="3">
        <v>16259.7</v>
      </c>
      <c r="C1150" s="4">
        <f t="shared" si="18"/>
        <v>-8.024447047663804E-3</v>
      </c>
    </row>
    <row r="1151" spans="1:3" x14ac:dyDescent="0.25">
      <c r="A1151" s="1">
        <v>14040507</v>
      </c>
      <c r="B1151" s="3">
        <v>16097.5</v>
      </c>
      <c r="C1151" s="4">
        <f t="shared" si="18"/>
        <v>-1.0025673334754508E-2</v>
      </c>
    </row>
    <row r="1152" spans="1:3" x14ac:dyDescent="0.25">
      <c r="A1152" s="1">
        <v>14040508</v>
      </c>
      <c r="B1152" s="3">
        <v>15992</v>
      </c>
      <c r="C1152" s="4">
        <f t="shared" si="18"/>
        <v>-6.5753832321026138E-3</v>
      </c>
    </row>
    <row r="1153" spans="1:3" x14ac:dyDescent="0.25">
      <c r="A1153" s="1">
        <v>14040511</v>
      </c>
      <c r="B1153" s="3">
        <v>15940.2</v>
      </c>
      <c r="C1153" s="4">
        <f t="shared" si="18"/>
        <v>-3.2443768633005957E-3</v>
      </c>
    </row>
    <row r="1154" spans="1:3" x14ac:dyDescent="0.25">
      <c r="A1154" s="1">
        <v>14040512</v>
      </c>
      <c r="B1154" s="3">
        <v>15918.6</v>
      </c>
      <c r="C1154" s="4">
        <f t="shared" si="18"/>
        <v>-1.3559834839758527E-3</v>
      </c>
    </row>
    <row r="1155" spans="1:3" x14ac:dyDescent="0.25">
      <c r="A1155" s="1">
        <v>14040513</v>
      </c>
      <c r="B1155" s="3">
        <v>15813.6</v>
      </c>
      <c r="C1155" s="4">
        <f t="shared" si="18"/>
        <v>-6.6179075652396894E-3</v>
      </c>
    </row>
    <row r="1156" spans="1:3" x14ac:dyDescent="0.25">
      <c r="A1156" s="1">
        <v>14040514</v>
      </c>
      <c r="B1156" s="3">
        <v>14935.2</v>
      </c>
      <c r="C1156" s="4">
        <f t="shared" si="18"/>
        <v>-5.7149486344601978E-2</v>
      </c>
    </row>
    <row r="1157" spans="1:3" x14ac:dyDescent="0.25">
      <c r="A1157" s="1">
        <v>14040515</v>
      </c>
      <c r="B1157" s="3">
        <v>14701</v>
      </c>
      <c r="C1157" s="4">
        <f t="shared" si="18"/>
        <v>-1.5805324259151675E-2</v>
      </c>
    </row>
    <row r="1158" spans="1:3" x14ac:dyDescent="0.25">
      <c r="A1158" s="1">
        <v>14040518</v>
      </c>
      <c r="B1158" s="3">
        <v>15006.3</v>
      </c>
      <c r="C1158" s="4">
        <f t="shared" si="18"/>
        <v>2.055459424506904E-2</v>
      </c>
    </row>
    <row r="1159" spans="1:3" x14ac:dyDescent="0.25">
      <c r="A1159" s="1">
        <v>14040519</v>
      </c>
      <c r="B1159" s="3">
        <v>15037.6</v>
      </c>
      <c r="C1159" s="4">
        <f t="shared" si="18"/>
        <v>2.0836183933502987E-3</v>
      </c>
    </row>
    <row r="1160" spans="1:3" x14ac:dyDescent="0.25">
      <c r="A1160" s="1">
        <v>14040520</v>
      </c>
      <c r="B1160" s="3">
        <v>15009.3</v>
      </c>
      <c r="C1160" s="4">
        <f t="shared" si="18"/>
        <v>-1.88372233863289E-3</v>
      </c>
    </row>
    <row r="1161" spans="1:3" x14ac:dyDescent="0.25">
      <c r="A1161" s="1">
        <v>14040521</v>
      </c>
      <c r="B1161" s="3">
        <v>14900.2</v>
      </c>
      <c r="C1161" s="4">
        <f t="shared" si="18"/>
        <v>-7.2953733014955264E-3</v>
      </c>
    </row>
    <row r="1162" spans="1:3" x14ac:dyDescent="0.25">
      <c r="A1162" s="1">
        <v>14040522</v>
      </c>
      <c r="B1162" s="3">
        <v>14661.9</v>
      </c>
      <c r="C1162" s="4">
        <f t="shared" si="18"/>
        <v>-1.6122343253914248E-2</v>
      </c>
    </row>
    <row r="1163" spans="1:3" x14ac:dyDescent="0.25">
      <c r="A1163" s="1">
        <v>14040525</v>
      </c>
      <c r="B1163" s="3">
        <v>14617.2</v>
      </c>
      <c r="C1163" s="4">
        <f t="shared" si="18"/>
        <v>-3.0533749144294525E-3</v>
      </c>
    </row>
    <row r="1164" spans="1:3" x14ac:dyDescent="0.25">
      <c r="A1164" s="1">
        <v>14040526</v>
      </c>
      <c r="B1164" s="3">
        <v>15017.3</v>
      </c>
      <c r="C1164" s="4">
        <f t="shared" si="18"/>
        <v>2.7003952345815412E-2</v>
      </c>
    </row>
    <row r="1165" spans="1:3" x14ac:dyDescent="0.25">
      <c r="A1165" s="1">
        <v>14040527</v>
      </c>
      <c r="B1165" s="3">
        <v>15094.6</v>
      </c>
      <c r="C1165" s="4">
        <f t="shared" si="18"/>
        <v>5.1341941094338595E-3</v>
      </c>
    </row>
    <row r="1166" spans="1:3" x14ac:dyDescent="0.25">
      <c r="A1166" s="1">
        <v>14040528</v>
      </c>
      <c r="B1166" s="3">
        <v>14933.7</v>
      </c>
      <c r="C1166" s="4">
        <f t="shared" si="18"/>
        <v>-1.0716659944201533E-2</v>
      </c>
    </row>
    <row r="1167" spans="1:3" x14ac:dyDescent="0.25">
      <c r="A1167" s="1">
        <v>14040529</v>
      </c>
      <c r="B1167" s="3">
        <v>14791.4</v>
      </c>
      <c r="C1167" s="4">
        <f t="shared" si="18"/>
        <v>-9.5744732268777596E-3</v>
      </c>
    </row>
    <row r="1168" spans="1:3" x14ac:dyDescent="0.25">
      <c r="A1168" s="1">
        <v>14040601</v>
      </c>
      <c r="B1168" s="3">
        <v>14752.9</v>
      </c>
      <c r="C1168" s="4">
        <f t="shared" si="18"/>
        <v>-2.60625716587269E-3</v>
      </c>
    </row>
    <row r="1169" spans="1:3" x14ac:dyDescent="0.25">
      <c r="A1169" s="1">
        <v>14040603</v>
      </c>
      <c r="B1169" s="3">
        <v>14542</v>
      </c>
      <c r="C1169" s="4">
        <f t="shared" si="18"/>
        <v>-1.4398659402208819E-2</v>
      </c>
    </row>
    <row r="1170" spans="1:3" x14ac:dyDescent="0.25">
      <c r="A1170" s="1">
        <v>14040604</v>
      </c>
      <c r="B1170" s="3">
        <v>14375.9</v>
      </c>
      <c r="C1170" s="4">
        <f t="shared" si="18"/>
        <v>-1.1487820808641361E-2</v>
      </c>
    </row>
    <row r="1171" spans="1:3" x14ac:dyDescent="0.25">
      <c r="A1171" s="1">
        <v>14040605</v>
      </c>
      <c r="B1171" s="3">
        <v>14451.9</v>
      </c>
      <c r="C1171" s="4">
        <f t="shared" si="18"/>
        <v>5.2727003847160498E-3</v>
      </c>
    </row>
    <row r="1172" spans="1:3" x14ac:dyDescent="0.25">
      <c r="A1172" s="1">
        <v>14040608</v>
      </c>
      <c r="B1172" s="3">
        <v>14153.2</v>
      </c>
      <c r="C1172" s="4">
        <f t="shared" si="18"/>
        <v>-2.0885146872495985E-2</v>
      </c>
    </row>
    <row r="1173" spans="1:3" x14ac:dyDescent="0.25">
      <c r="A1173" s="1">
        <v>14040609</v>
      </c>
      <c r="B1173" s="3">
        <v>14401.5</v>
      </c>
      <c r="C1173" s="4">
        <f t="shared" si="18"/>
        <v>1.7391620892207502E-2</v>
      </c>
    </row>
    <row r="1174" spans="1:3" x14ac:dyDescent="0.25">
      <c r="A1174" s="1">
        <v>14040611</v>
      </c>
      <c r="B1174" s="3">
        <v>14719.9</v>
      </c>
      <c r="C1174" s="4">
        <f t="shared" si="18"/>
        <v>2.1867951975742404E-2</v>
      </c>
    </row>
    <row r="1175" spans="1:3" x14ac:dyDescent="0.25">
      <c r="A1175" s="1">
        <v>14040612</v>
      </c>
      <c r="B1175" s="3">
        <v>15014.7</v>
      </c>
      <c r="C1175" s="4">
        <f t="shared" si="18"/>
        <v>1.9829401416316922E-2</v>
      </c>
    </row>
    <row r="1176" spans="1:3" x14ac:dyDescent="0.25">
      <c r="A1176" s="1">
        <v>14040615</v>
      </c>
      <c r="B1176" s="3">
        <v>14982</v>
      </c>
      <c r="C1176" s="4">
        <f t="shared" si="18"/>
        <v>-2.1802406900192036E-3</v>
      </c>
    </row>
    <row r="1177" spans="1:3" x14ac:dyDescent="0.25">
      <c r="A1177" s="1">
        <v>14040616</v>
      </c>
      <c r="B1177" s="3">
        <v>15051.9</v>
      </c>
      <c r="C1177" s="4">
        <f t="shared" si="18"/>
        <v>4.6547485480332284E-3</v>
      </c>
    </row>
    <row r="1178" spans="1:3" x14ac:dyDescent="0.25">
      <c r="A1178" s="1">
        <v>14040617</v>
      </c>
      <c r="B1178" s="3">
        <v>15323.1</v>
      </c>
      <c r="C1178" s="4">
        <f t="shared" si="18"/>
        <v>1.7857264638198912E-2</v>
      </c>
    </row>
    <row r="1179" spans="1:3" x14ac:dyDescent="0.25">
      <c r="A1179" s="1">
        <v>14040618</v>
      </c>
      <c r="B1179" s="3">
        <v>15300.7</v>
      </c>
      <c r="C1179" s="4">
        <f t="shared" si="18"/>
        <v>-1.4629147261207682E-3</v>
      </c>
    </row>
    <row r="1180" spans="1:3" x14ac:dyDescent="0.25">
      <c r="A1180" s="1">
        <v>14040622</v>
      </c>
      <c r="B1180" s="3">
        <v>15270.4</v>
      </c>
      <c r="C1180" s="4">
        <f t="shared" si="18"/>
        <v>-1.9822649444521203E-3</v>
      </c>
    </row>
    <row r="1181" spans="1:3" x14ac:dyDescent="0.25">
      <c r="A1181" s="1">
        <v>14040623</v>
      </c>
      <c r="B1181" s="3">
        <v>15578.3</v>
      </c>
      <c r="C1181" s="4">
        <f t="shared" si="18"/>
        <v>1.996260619882163E-2</v>
      </c>
    </row>
    <row r="1182" spans="1:3" x14ac:dyDescent="0.25">
      <c r="A1182" s="1">
        <v>14040624</v>
      </c>
      <c r="B1182" s="3">
        <v>15793.8</v>
      </c>
      <c r="C1182" s="4">
        <f t="shared" si="18"/>
        <v>1.3738537718443937E-2</v>
      </c>
    </row>
    <row r="1183" spans="1:3" x14ac:dyDescent="0.25">
      <c r="A1183" s="1">
        <v>14040625</v>
      </c>
      <c r="B1183" s="3">
        <v>15417.9</v>
      </c>
      <c r="C1183" s="4">
        <f t="shared" si="18"/>
        <v>-2.4088285868120944E-2</v>
      </c>
    </row>
    <row r="1184" spans="1:3" x14ac:dyDescent="0.25">
      <c r="A1184" s="1">
        <v>14040626</v>
      </c>
      <c r="B1184" s="3">
        <v>15188.4</v>
      </c>
      <c r="C1184" s="4">
        <f t="shared" si="18"/>
        <v>-1.4997193486229243E-2</v>
      </c>
    </row>
    <row r="1185" spans="1:3" x14ac:dyDescent="0.25">
      <c r="A1185" s="1">
        <v>14040629</v>
      </c>
      <c r="B1185" s="3">
        <v>14823.4</v>
      </c>
      <c r="C1185" s="4">
        <f t="shared" si="18"/>
        <v>-2.4324965345896916E-2</v>
      </c>
    </row>
    <row r="1186" spans="1:3" x14ac:dyDescent="0.25">
      <c r="A1186" s="1">
        <v>14040630</v>
      </c>
      <c r="B1186" s="3">
        <v>14522</v>
      </c>
      <c r="C1186" s="4">
        <f t="shared" si="18"/>
        <v>-2.0542272300313927E-2</v>
      </c>
    </row>
    <row r="1187" spans="1:3" x14ac:dyDescent="0.25">
      <c r="A1187" s="1">
        <v>14040631</v>
      </c>
      <c r="B1187" s="3">
        <v>14857.7</v>
      </c>
      <c r="C1187" s="4">
        <f t="shared" si="18"/>
        <v>2.2853508424897074E-2</v>
      </c>
    </row>
    <row r="1188" spans="1:3" x14ac:dyDescent="0.25">
      <c r="A1188" s="1"/>
      <c r="B1188" s="3"/>
      <c r="C1188" s="4"/>
    </row>
    <row r="1189" spans="1:3" x14ac:dyDescent="0.25">
      <c r="A1189" s="1"/>
      <c r="B1189" s="3"/>
      <c r="C1189" s="4"/>
    </row>
    <row r="1190" spans="1:3" x14ac:dyDescent="0.25">
      <c r="A1190" s="1"/>
      <c r="B1190" s="3"/>
      <c r="C1190" s="4"/>
    </row>
    <row r="1191" spans="1:3" x14ac:dyDescent="0.25">
      <c r="A1191" s="1"/>
      <c r="B1191" s="3"/>
      <c r="C1191" s="4"/>
    </row>
    <row r="1192" spans="1:3" x14ac:dyDescent="0.25">
      <c r="A1192" s="1"/>
      <c r="B1192" s="3"/>
      <c r="C1192" s="4"/>
    </row>
    <row r="1193" spans="1:3" x14ac:dyDescent="0.25">
      <c r="A1193" s="1"/>
      <c r="B1193" s="3"/>
      <c r="C1193" s="4"/>
    </row>
    <row r="1194" spans="1:3" x14ac:dyDescent="0.25">
      <c r="A1194" s="1"/>
      <c r="B1194" s="3"/>
      <c r="C1194" s="4"/>
    </row>
    <row r="1195" spans="1:3" x14ac:dyDescent="0.25">
      <c r="A1195" s="1"/>
      <c r="B1195" s="3"/>
      <c r="C1195" s="4"/>
    </row>
    <row r="1196" spans="1:3" x14ac:dyDescent="0.25">
      <c r="A1196" s="1"/>
      <c r="B1196" s="3"/>
      <c r="C1196" s="4"/>
    </row>
    <row r="1197" spans="1:3" x14ac:dyDescent="0.25">
      <c r="A1197" s="1"/>
      <c r="B1197" s="3"/>
      <c r="C1197" s="4"/>
    </row>
    <row r="1198" spans="1:3" x14ac:dyDescent="0.25">
      <c r="A1198" s="1"/>
      <c r="B1198" s="3"/>
      <c r="C1198" s="4"/>
    </row>
    <row r="1199" spans="1:3" x14ac:dyDescent="0.25">
      <c r="A1199" s="1"/>
      <c r="B1199" s="3"/>
      <c r="C1199" s="4"/>
    </row>
    <row r="1200" spans="1:3" x14ac:dyDescent="0.25">
      <c r="A1200" s="1"/>
      <c r="B1200" s="3"/>
      <c r="C1200" s="4"/>
    </row>
    <row r="1201" spans="1:3" x14ac:dyDescent="0.25">
      <c r="A1201" s="1"/>
      <c r="B1201" s="3"/>
      <c r="C1201" s="4"/>
    </row>
    <row r="1202" spans="1:3" x14ac:dyDescent="0.25">
      <c r="A1202" s="1"/>
      <c r="B1202" s="3"/>
      <c r="C1202" s="4"/>
    </row>
    <row r="1203" spans="1:3" x14ac:dyDescent="0.25">
      <c r="A1203" s="1"/>
      <c r="B1203" s="3"/>
      <c r="C1203" s="4"/>
    </row>
    <row r="1204" spans="1:3" x14ac:dyDescent="0.25">
      <c r="A1204" s="1"/>
      <c r="B1204" s="3"/>
      <c r="C1204" s="4"/>
    </row>
    <row r="1205" spans="1:3" x14ac:dyDescent="0.25">
      <c r="A1205" s="1"/>
      <c r="B1205" s="3"/>
      <c r="C1205" s="4"/>
    </row>
    <row r="1206" spans="1:3" x14ac:dyDescent="0.25">
      <c r="A1206" s="1"/>
      <c r="B1206" s="3"/>
      <c r="C1206" s="4"/>
    </row>
    <row r="1207" spans="1:3" x14ac:dyDescent="0.25">
      <c r="A1207" s="1"/>
      <c r="B1207" s="3"/>
      <c r="C1207" s="4"/>
    </row>
    <row r="1208" spans="1:3" x14ac:dyDescent="0.25">
      <c r="A1208" s="1"/>
      <c r="B1208" s="3"/>
      <c r="C1208" s="4"/>
    </row>
    <row r="1209" spans="1:3" x14ac:dyDescent="0.25">
      <c r="A1209" s="1"/>
      <c r="B1209" s="3"/>
      <c r="C1209" s="4"/>
    </row>
    <row r="1210" spans="1:3" x14ac:dyDescent="0.25">
      <c r="A1210" s="1"/>
      <c r="B1210" s="3"/>
      <c r="C1210" s="4"/>
    </row>
    <row r="1211" spans="1:3" x14ac:dyDescent="0.25">
      <c r="A1211" s="1"/>
      <c r="B1211" s="3"/>
      <c r="C1211" s="4"/>
    </row>
    <row r="1212" spans="1:3" x14ac:dyDescent="0.25">
      <c r="A1212" s="1"/>
      <c r="B1212" s="3"/>
      <c r="C1212" s="4"/>
    </row>
    <row r="1213" spans="1:3" x14ac:dyDescent="0.25">
      <c r="A1213" s="1"/>
      <c r="B1213" s="3"/>
      <c r="C1213" s="4"/>
    </row>
    <row r="1214" spans="1:3" x14ac:dyDescent="0.25">
      <c r="A1214" s="1"/>
      <c r="B1214" s="3"/>
      <c r="C1214" s="4"/>
    </row>
    <row r="1215" spans="1:3" x14ac:dyDescent="0.25">
      <c r="A1215" s="1"/>
      <c r="B1215" s="3"/>
      <c r="C1215" s="4"/>
    </row>
    <row r="1216" spans="1:3" x14ac:dyDescent="0.25">
      <c r="A1216" s="1"/>
      <c r="B1216" s="3"/>
      <c r="C1216" s="4"/>
    </row>
    <row r="1217" spans="1:3" x14ac:dyDescent="0.25">
      <c r="A1217" s="1"/>
      <c r="B1217" s="3"/>
      <c r="C1217" s="4"/>
    </row>
    <row r="1218" spans="1:3" x14ac:dyDescent="0.25">
      <c r="A1218" s="1"/>
      <c r="B1218" s="3"/>
      <c r="C1218" s="4"/>
    </row>
    <row r="1219" spans="1:3" x14ac:dyDescent="0.25">
      <c r="A1219" s="1"/>
      <c r="B1219" s="3"/>
      <c r="C1219" s="4"/>
    </row>
    <row r="1220" spans="1:3" x14ac:dyDescent="0.25">
      <c r="A1220" s="1"/>
      <c r="B1220" s="3"/>
      <c r="C1220" s="4"/>
    </row>
    <row r="1221" spans="1:3" x14ac:dyDescent="0.25">
      <c r="A1221" s="1"/>
      <c r="B1221" s="3"/>
      <c r="C1221" s="4"/>
    </row>
    <row r="1222" spans="1:3" x14ac:dyDescent="0.25">
      <c r="A1222" s="1"/>
      <c r="B1222" s="3"/>
      <c r="C1222" s="4"/>
    </row>
    <row r="1223" spans="1:3" x14ac:dyDescent="0.25">
      <c r="A1223" s="1"/>
      <c r="B1223" s="3"/>
      <c r="C1223" s="4"/>
    </row>
    <row r="1224" spans="1:3" x14ac:dyDescent="0.25">
      <c r="A1224" s="1"/>
      <c r="B1224" s="3"/>
      <c r="C1224" s="4"/>
    </row>
    <row r="1225" spans="1:3" x14ac:dyDescent="0.25">
      <c r="A1225" s="1"/>
      <c r="B1225" s="3"/>
      <c r="C1225" s="4"/>
    </row>
    <row r="1226" spans="1:3" x14ac:dyDescent="0.25">
      <c r="A1226" s="1"/>
      <c r="B1226" s="3"/>
      <c r="C1226" s="4"/>
    </row>
    <row r="1227" spans="1:3" x14ac:dyDescent="0.25">
      <c r="A1227" s="1"/>
      <c r="B1227" s="3"/>
      <c r="C1227" s="4"/>
    </row>
    <row r="1228" spans="1:3" x14ac:dyDescent="0.25">
      <c r="A1228" s="1"/>
      <c r="B1228" s="3"/>
      <c r="C1228" s="4"/>
    </row>
    <row r="1229" spans="1:3" x14ac:dyDescent="0.25">
      <c r="A1229" s="1"/>
      <c r="B1229" s="3"/>
      <c r="C1229" s="4"/>
    </row>
    <row r="1230" spans="1:3" x14ac:dyDescent="0.25">
      <c r="A1230" s="1"/>
      <c r="B1230" s="3"/>
      <c r="C1230" s="4"/>
    </row>
    <row r="1231" spans="1:3" x14ac:dyDescent="0.25">
      <c r="A1231" s="1"/>
      <c r="B1231" s="3"/>
      <c r="C1231" s="4"/>
    </row>
    <row r="1232" spans="1:3" x14ac:dyDescent="0.25">
      <c r="A1232" s="1"/>
      <c r="B1232" s="3"/>
      <c r="C1232" s="4"/>
    </row>
    <row r="1233" spans="1:3" x14ac:dyDescent="0.25">
      <c r="A1233" s="1"/>
      <c r="B1233" s="3"/>
      <c r="C1233" s="4"/>
    </row>
    <row r="1234" spans="1:3" x14ac:dyDescent="0.25">
      <c r="A1234" s="1"/>
      <c r="B1234" s="3"/>
      <c r="C1234" s="4"/>
    </row>
    <row r="1235" spans="1:3" x14ac:dyDescent="0.25">
      <c r="A1235" s="1"/>
      <c r="B1235" s="3"/>
      <c r="C1235" s="4"/>
    </row>
    <row r="1236" spans="1:3" x14ac:dyDescent="0.25">
      <c r="A1236" s="1"/>
      <c r="B1236" s="3"/>
      <c r="C1236" s="4"/>
    </row>
    <row r="1237" spans="1:3" x14ac:dyDescent="0.25">
      <c r="A1237" s="1"/>
      <c r="B1237" s="3"/>
      <c r="C1237" s="4"/>
    </row>
    <row r="1238" spans="1:3" x14ac:dyDescent="0.25">
      <c r="A1238" s="1"/>
      <c r="B1238" s="3"/>
      <c r="C1238" s="4"/>
    </row>
    <row r="1239" spans="1:3" x14ac:dyDescent="0.25">
      <c r="A1239" s="1"/>
      <c r="B1239" s="3"/>
      <c r="C1239" s="4"/>
    </row>
    <row r="1240" spans="1:3" x14ac:dyDescent="0.25">
      <c r="A1240" s="1"/>
      <c r="B1240" s="3"/>
      <c r="C1240" s="4"/>
    </row>
    <row r="1241" spans="1:3" x14ac:dyDescent="0.25">
      <c r="A1241" s="1"/>
      <c r="B1241" s="3"/>
      <c r="C1241" s="4"/>
    </row>
    <row r="1242" spans="1:3" x14ac:dyDescent="0.25">
      <c r="A1242" s="1"/>
      <c r="B1242" s="3"/>
      <c r="C1242" s="4"/>
    </row>
    <row r="1243" spans="1:3" x14ac:dyDescent="0.25">
      <c r="A1243" s="1"/>
      <c r="B1243" s="3"/>
      <c r="C1243" s="4"/>
    </row>
    <row r="1244" spans="1:3" x14ac:dyDescent="0.25">
      <c r="A1244" s="1"/>
      <c r="B1244" s="3"/>
      <c r="C1244" s="4"/>
    </row>
    <row r="1245" spans="1:3" x14ac:dyDescent="0.25">
      <c r="A1245" s="1"/>
      <c r="B1245" s="3"/>
      <c r="C1245" s="4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87"/>
  <sheetViews>
    <sheetView rightToLeft="1" workbookViewId="0"/>
  </sheetViews>
  <sheetFormatPr defaultRowHeight="17.25" x14ac:dyDescent="0.25"/>
  <cols>
    <col min="1" max="1" width="7.85546875" style="2" bestFit="1" customWidth="1"/>
    <col min="2" max="2" width="13.140625" style="2" customWidth="1"/>
    <col min="3" max="3" width="8" style="2" customWidth="1"/>
    <col min="4" max="4" width="9.140625" style="2"/>
    <col min="5" max="5" width="10.140625" style="2" bestFit="1" customWidth="1"/>
    <col min="6" max="6" width="6.7109375" style="2" bestFit="1" customWidth="1"/>
    <col min="7" max="7" width="9.140625" style="2"/>
    <col min="8" max="8" width="10.7109375" style="2" bestFit="1" customWidth="1"/>
    <col min="9" max="9" width="5" style="2" bestFit="1" customWidth="1"/>
    <col min="10" max="10" width="6.28515625" style="2" bestFit="1" customWidth="1"/>
    <col min="11" max="11" width="10.7109375" style="2" bestFit="1" customWidth="1"/>
    <col min="12" max="12" width="16" style="2" bestFit="1" customWidth="1"/>
    <col min="13" max="13" width="15.140625" style="2" bestFit="1" customWidth="1"/>
    <col min="14" max="16384" width="9.140625" style="2"/>
  </cols>
  <sheetData>
    <row r="1" spans="1:13" s="29" customFormat="1" ht="18" x14ac:dyDescent="0.25">
      <c r="A1" s="28" t="s">
        <v>0</v>
      </c>
      <c r="B1" s="28" t="s">
        <v>48</v>
      </c>
      <c r="C1" s="29" t="s">
        <v>1</v>
      </c>
    </row>
    <row r="2" spans="1:13" x14ac:dyDescent="0.25">
      <c r="A2" s="1">
        <v>13990631</v>
      </c>
      <c r="B2" s="3">
        <v>8809</v>
      </c>
      <c r="C2" s="4"/>
    </row>
    <row r="3" spans="1:13" ht="18" x14ac:dyDescent="0.25">
      <c r="A3" s="1">
        <v>13990701</v>
      </c>
      <c r="B3" s="3">
        <v>8640.1</v>
      </c>
      <c r="C3" s="4">
        <f t="shared" ref="C3:C66" si="0">LN(B3/B2)</f>
        <v>-1.9359769304599359E-2</v>
      </c>
      <c r="E3" s="34" t="s">
        <v>6</v>
      </c>
      <c r="F3" s="35">
        <f>AVERAGE(C3:C1187)</f>
        <v>4.4113445000446569E-4</v>
      </c>
    </row>
    <row r="4" spans="1:13" ht="18" x14ac:dyDescent="0.25">
      <c r="A4" s="1">
        <v>13990702</v>
      </c>
      <c r="B4" s="3">
        <v>8759.6</v>
      </c>
      <c r="C4" s="4">
        <f t="shared" si="0"/>
        <v>1.3736084982238769E-2</v>
      </c>
      <c r="E4" s="36" t="s">
        <v>7</v>
      </c>
      <c r="F4" s="37">
        <f>_xlfn.STDEV.S(C3:C1187)</f>
        <v>1.6871784041897625E-2</v>
      </c>
    </row>
    <row r="5" spans="1:13" ht="18" x14ac:dyDescent="0.25">
      <c r="A5" s="1">
        <v>13990705</v>
      </c>
      <c r="B5" s="3">
        <v>8735.7999999999993</v>
      </c>
      <c r="C5" s="4">
        <f t="shared" si="0"/>
        <v>-2.7207168377091115E-3</v>
      </c>
      <c r="E5" s="36" t="s">
        <v>8</v>
      </c>
      <c r="F5" s="38">
        <f>SKEW(C3:C1187)</f>
        <v>7.6772778619394452E-2</v>
      </c>
      <c r="I5" s="43" t="s">
        <v>16</v>
      </c>
      <c r="J5" s="44" t="s">
        <v>15</v>
      </c>
      <c r="K5" s="44" t="s">
        <v>13</v>
      </c>
      <c r="L5" s="44" t="s">
        <v>14</v>
      </c>
      <c r="M5" s="45" t="s">
        <v>12</v>
      </c>
    </row>
    <row r="6" spans="1:13" ht="18" x14ac:dyDescent="0.25">
      <c r="A6" s="1">
        <v>13990706</v>
      </c>
      <c r="B6" s="3">
        <v>8526.7000000000007</v>
      </c>
      <c r="C6" s="4">
        <f t="shared" si="0"/>
        <v>-2.4227108188499429E-2</v>
      </c>
      <c r="E6" s="36" t="s">
        <v>9</v>
      </c>
      <c r="F6" s="38">
        <f>KURT(C3:C1187)</f>
        <v>0.80388875236440382</v>
      </c>
      <c r="I6" s="46">
        <v>-6.5000000000000002E-2</v>
      </c>
      <c r="J6" s="2">
        <v>1</v>
      </c>
      <c r="K6" s="8">
        <f>J6/COUNT($C$3:$C$1187)</f>
        <v>8.438818565400844E-4</v>
      </c>
      <c r="L6" s="47">
        <f t="shared" ref="L6:L30" si="1">_xlfn.NORM.DIST(I6,$F$3,$F$4,FALSE)*0.005</f>
        <v>6.3948942976346914E-5</v>
      </c>
      <c r="M6" s="48">
        <f t="shared" ref="M6:M30" si="2">_xlfn.NORM.DIST(I6,$F$3,$F$4,TRUE)</f>
        <v>5.2501104235898359E-5</v>
      </c>
    </row>
    <row r="7" spans="1:13" x14ac:dyDescent="0.25">
      <c r="A7" s="1">
        <v>13990707</v>
      </c>
      <c r="B7" s="3">
        <v>8158.8</v>
      </c>
      <c r="C7" s="4">
        <f t="shared" si="0"/>
        <v>-4.4105317440812315E-2</v>
      </c>
      <c r="E7" s="39" t="s">
        <v>10</v>
      </c>
      <c r="F7" s="40">
        <f>MAX(C3:C1187)</f>
        <v>5.4562291738148118E-2</v>
      </c>
      <c r="I7" s="46">
        <v>-6.0000000000000005E-2</v>
      </c>
      <c r="J7" s="2">
        <v>0</v>
      </c>
      <c r="K7" s="8">
        <f t="shared" ref="K7:K30" si="3">J7/COUNT($C$3:$C$1187)</f>
        <v>0</v>
      </c>
      <c r="L7" s="47">
        <f t="shared" si="1"/>
        <v>1.9318448332124574E-4</v>
      </c>
      <c r="M7" s="48">
        <f t="shared" si="2"/>
        <v>1.7023929696823473E-4</v>
      </c>
    </row>
    <row r="8" spans="1:13" x14ac:dyDescent="0.25">
      <c r="A8" s="1">
        <v>13990708</v>
      </c>
      <c r="B8" s="3">
        <v>7935.7</v>
      </c>
      <c r="C8" s="4">
        <f t="shared" si="0"/>
        <v>-2.7725532489589838E-2</v>
      </c>
      <c r="E8" s="41" t="s">
        <v>11</v>
      </c>
      <c r="F8" s="42">
        <f>MIN(C3:C1187)</f>
        <v>-6.7718085397371675E-2</v>
      </c>
      <c r="I8" s="46">
        <v>-5.5000000000000007E-2</v>
      </c>
      <c r="J8" s="2">
        <v>3</v>
      </c>
      <c r="K8" s="8">
        <f t="shared" si="3"/>
        <v>2.5316455696202532E-3</v>
      </c>
      <c r="L8" s="47">
        <f t="shared" si="1"/>
        <v>5.3452646533718221E-4</v>
      </c>
      <c r="M8" s="48">
        <f t="shared" si="2"/>
        <v>5.0805671701403691E-4</v>
      </c>
    </row>
    <row r="9" spans="1:13" x14ac:dyDescent="0.25">
      <c r="A9" s="1">
        <v>13990709</v>
      </c>
      <c r="B9" s="3">
        <v>7966.4</v>
      </c>
      <c r="C9" s="4">
        <f t="shared" si="0"/>
        <v>3.8611300570937893E-3</v>
      </c>
      <c r="I9" s="46">
        <v>-5.000000000000001E-2</v>
      </c>
      <c r="J9" s="2">
        <v>2</v>
      </c>
      <c r="K9" s="8">
        <f t="shared" si="3"/>
        <v>1.6877637130801688E-3</v>
      </c>
      <c r="L9" s="47">
        <f t="shared" si="1"/>
        <v>1.3546412198315533E-3</v>
      </c>
      <c r="M9" s="48">
        <f t="shared" si="2"/>
        <v>1.3963765703299896E-3</v>
      </c>
    </row>
    <row r="10" spans="1:13" x14ac:dyDescent="0.25">
      <c r="A10" s="1">
        <v>13990712</v>
      </c>
      <c r="B10" s="3">
        <v>8310.6</v>
      </c>
      <c r="C10" s="4">
        <f t="shared" si="0"/>
        <v>4.2299111521189772E-2</v>
      </c>
      <c r="I10" s="46">
        <v>-4.5000000000000012E-2</v>
      </c>
      <c r="J10" s="2">
        <v>2</v>
      </c>
      <c r="K10" s="8">
        <f t="shared" si="3"/>
        <v>1.6877637130801688E-3</v>
      </c>
      <c r="L10" s="47">
        <f t="shared" si="1"/>
        <v>3.1443976410103582E-3</v>
      </c>
      <c r="M10" s="48">
        <f t="shared" si="2"/>
        <v>3.5372034329983716E-3</v>
      </c>
    </row>
    <row r="11" spans="1:13" x14ac:dyDescent="0.25">
      <c r="A11" s="1">
        <v>13990713</v>
      </c>
      <c r="B11" s="3">
        <v>8390.1</v>
      </c>
      <c r="C11" s="4">
        <f t="shared" si="0"/>
        <v>9.5206309322462095E-3</v>
      </c>
      <c r="I11" s="46">
        <v>-4.0000000000000015E-2</v>
      </c>
      <c r="J11" s="2">
        <v>6</v>
      </c>
      <c r="K11" s="8">
        <f t="shared" si="3"/>
        <v>5.0632911392405064E-3</v>
      </c>
      <c r="L11" s="47">
        <f t="shared" si="1"/>
        <v>6.6851127867707336E-3</v>
      </c>
      <c r="M11" s="48">
        <f t="shared" si="2"/>
        <v>8.265672989921256E-3</v>
      </c>
    </row>
    <row r="12" spans="1:13" x14ac:dyDescent="0.25">
      <c r="A12" s="1">
        <v>13990714</v>
      </c>
      <c r="B12" s="3">
        <v>8365.4</v>
      </c>
      <c r="C12" s="4">
        <f t="shared" si="0"/>
        <v>-2.9482877731916053E-3</v>
      </c>
      <c r="I12" s="46">
        <v>-3.5000000000000017E-2</v>
      </c>
      <c r="J12" s="2">
        <v>6</v>
      </c>
      <c r="K12" s="8">
        <f t="shared" si="3"/>
        <v>5.0632911392405064E-3</v>
      </c>
      <c r="L12" s="47">
        <f t="shared" si="1"/>
        <v>1.3017815661809318E-2</v>
      </c>
      <c r="M12" s="48">
        <f t="shared" si="2"/>
        <v>1.7837357352267075E-2</v>
      </c>
    </row>
    <row r="13" spans="1:13" x14ac:dyDescent="0.25">
      <c r="A13" s="1">
        <v>13990715</v>
      </c>
      <c r="B13" s="3">
        <v>8718.7999999999993</v>
      </c>
      <c r="C13" s="4">
        <f t="shared" si="0"/>
        <v>4.1377462186195056E-2</v>
      </c>
      <c r="I13" s="46">
        <v>-3.0000000000000016E-2</v>
      </c>
      <c r="J13" s="2">
        <v>23</v>
      </c>
      <c r="K13" s="8">
        <f t="shared" si="3"/>
        <v>1.9409282700421943E-2</v>
      </c>
      <c r="L13" s="47">
        <f t="shared" si="1"/>
        <v>2.3218042282295563E-2</v>
      </c>
      <c r="M13" s="48">
        <f t="shared" si="2"/>
        <v>3.5595049363908643E-2</v>
      </c>
    </row>
    <row r="14" spans="1:13" x14ac:dyDescent="0.25">
      <c r="A14" s="1">
        <v>13990716</v>
      </c>
      <c r="B14" s="3">
        <v>9037.1</v>
      </c>
      <c r="C14" s="4">
        <f t="shared" si="0"/>
        <v>3.5856712705496403E-2</v>
      </c>
      <c r="I14" s="46">
        <v>-2.5000000000000015E-2</v>
      </c>
      <c r="J14" s="2">
        <v>30</v>
      </c>
      <c r="K14" s="8">
        <f t="shared" si="3"/>
        <v>2.5316455696202531E-2</v>
      </c>
      <c r="L14" s="47">
        <f t="shared" si="1"/>
        <v>3.7928981402942243E-2</v>
      </c>
      <c r="M14" s="48">
        <f t="shared" si="2"/>
        <v>6.5788761925430123E-2</v>
      </c>
    </row>
    <row r="15" spans="1:13" x14ac:dyDescent="0.25">
      <c r="A15" s="1">
        <v>13990719</v>
      </c>
      <c r="B15" s="3">
        <v>9242.2999999999993</v>
      </c>
      <c r="C15" s="4">
        <f t="shared" si="0"/>
        <v>2.2452445949910926E-2</v>
      </c>
      <c r="I15" s="46">
        <v>-2.0000000000000014E-2</v>
      </c>
      <c r="J15" s="2">
        <v>42</v>
      </c>
      <c r="K15" s="8">
        <f t="shared" si="3"/>
        <v>3.5443037974683546E-2</v>
      </c>
      <c r="L15" s="47">
        <f t="shared" si="1"/>
        <v>5.6751175727367216E-2</v>
      </c>
      <c r="M15" s="48">
        <f t="shared" si="2"/>
        <v>0.11284092897697173</v>
      </c>
    </row>
    <row r="16" spans="1:13" x14ac:dyDescent="0.25">
      <c r="A16" s="1">
        <v>13990720</v>
      </c>
      <c r="B16" s="3">
        <v>9677.5</v>
      </c>
      <c r="C16" s="4">
        <f t="shared" si="0"/>
        <v>4.6012831042038453E-2</v>
      </c>
      <c r="I16" s="46">
        <v>-1.5000000000000013E-2</v>
      </c>
      <c r="J16" s="2">
        <v>61</v>
      </c>
      <c r="K16" s="8">
        <f t="shared" si="3"/>
        <v>5.1476793248945149E-2</v>
      </c>
      <c r="L16" s="47">
        <f t="shared" si="1"/>
        <v>7.7774396281950695E-2</v>
      </c>
      <c r="M16" s="48">
        <f t="shared" si="2"/>
        <v>0.18004211378919535</v>
      </c>
    </row>
    <row r="17" spans="1:13" x14ac:dyDescent="0.25">
      <c r="A17" s="1">
        <v>13990721</v>
      </c>
      <c r="B17" s="3">
        <v>9450.2999999999993</v>
      </c>
      <c r="C17" s="4">
        <f t="shared" si="0"/>
        <v>-2.3757116436163347E-2</v>
      </c>
      <c r="I17" s="46">
        <v>-1.0000000000000012E-2</v>
      </c>
      <c r="J17" s="2">
        <v>91</v>
      </c>
      <c r="K17" s="8">
        <f t="shared" si="3"/>
        <v>7.6793248945147677E-2</v>
      </c>
      <c r="L17" s="47">
        <f t="shared" si="1"/>
        <v>9.7623985901921909E-2</v>
      </c>
      <c r="M17" s="48">
        <f t="shared" si="2"/>
        <v>0.26800698669750633</v>
      </c>
    </row>
    <row r="18" spans="1:13" x14ac:dyDescent="0.25">
      <c r="A18" s="1">
        <v>13990722</v>
      </c>
      <c r="B18" s="3">
        <v>9303.1</v>
      </c>
      <c r="C18" s="4">
        <f t="shared" si="0"/>
        <v>-1.5698809084172101E-2</v>
      </c>
      <c r="I18" s="46">
        <v>-5.0000000000000122E-3</v>
      </c>
      <c r="J18" s="2">
        <v>143</v>
      </c>
      <c r="K18" s="8">
        <f t="shared" si="3"/>
        <v>0.12067510548523207</v>
      </c>
      <c r="L18" s="47">
        <f t="shared" si="1"/>
        <v>0.11223660570121996</v>
      </c>
      <c r="M18" s="48">
        <f t="shared" si="2"/>
        <v>0.37353732586832145</v>
      </c>
    </row>
    <row r="19" spans="1:13" x14ac:dyDescent="0.25">
      <c r="A19" s="1">
        <v>13990723</v>
      </c>
      <c r="B19" s="3">
        <v>9101.2999999999993</v>
      </c>
      <c r="C19" s="4">
        <f t="shared" si="0"/>
        <v>-2.1930417486779177E-2</v>
      </c>
      <c r="I19" s="46">
        <v>-1.214306433183765E-17</v>
      </c>
      <c r="J19" s="2">
        <v>224</v>
      </c>
      <c r="K19" s="8">
        <f t="shared" si="3"/>
        <v>0.18902953586497889</v>
      </c>
      <c r="L19" s="47">
        <f t="shared" si="1"/>
        <v>0.11818724641936947</v>
      </c>
      <c r="M19" s="48">
        <f t="shared" si="2"/>
        <v>0.48957033035537356</v>
      </c>
    </row>
    <row r="20" spans="1:13" x14ac:dyDescent="0.25">
      <c r="A20" s="1">
        <v>13990727</v>
      </c>
      <c r="B20" s="3">
        <v>8738.6</v>
      </c>
      <c r="C20" s="4">
        <f t="shared" si="0"/>
        <v>-4.0667266692146445E-2</v>
      </c>
      <c r="I20" s="46">
        <v>4.999999999999988E-3</v>
      </c>
      <c r="J20" s="2">
        <v>156</v>
      </c>
      <c r="K20" s="8">
        <f t="shared" si="3"/>
        <v>0.13164556962025317</v>
      </c>
      <c r="L20" s="47">
        <f t="shared" si="1"/>
        <v>0.11398948886747315</v>
      </c>
      <c r="M20" s="48">
        <f t="shared" si="2"/>
        <v>0.60649930006738173</v>
      </c>
    </row>
    <row r="21" spans="1:13" x14ac:dyDescent="0.25">
      <c r="A21" s="1">
        <v>13990728</v>
      </c>
      <c r="B21" s="3">
        <v>8376.2000000000007</v>
      </c>
      <c r="C21" s="4">
        <f t="shared" si="0"/>
        <v>-4.2355642741297286E-2</v>
      </c>
      <c r="I21" s="46">
        <v>9.9999999999999881E-3</v>
      </c>
      <c r="J21" s="2">
        <v>98</v>
      </c>
      <c r="K21" s="8">
        <f t="shared" si="3"/>
        <v>8.2700421940928276E-2</v>
      </c>
      <c r="L21" s="47">
        <f t="shared" si="1"/>
        <v>0.10069713163604348</v>
      </c>
      <c r="M21" s="48">
        <f t="shared" si="2"/>
        <v>0.71449317108322008</v>
      </c>
    </row>
    <row r="22" spans="1:13" x14ac:dyDescent="0.25">
      <c r="A22" s="1">
        <v>13990729</v>
      </c>
      <c r="B22" s="3">
        <v>8003.5</v>
      </c>
      <c r="C22" s="4">
        <f t="shared" si="0"/>
        <v>-4.5515405024492549E-2</v>
      </c>
      <c r="I22" s="46">
        <v>1.4999999999999989E-2</v>
      </c>
      <c r="J22" s="2">
        <v>78</v>
      </c>
      <c r="K22" s="8">
        <f t="shared" si="3"/>
        <v>6.5822784810126586E-2</v>
      </c>
      <c r="L22" s="47">
        <f t="shared" si="1"/>
        <v>8.1475586429891625E-2</v>
      </c>
      <c r="M22" s="48">
        <f t="shared" si="2"/>
        <v>0.80590708421596524</v>
      </c>
    </row>
    <row r="23" spans="1:13" x14ac:dyDescent="0.25">
      <c r="A23" s="1">
        <v>13990730</v>
      </c>
      <c r="B23" s="3">
        <v>8247.7999999999993</v>
      </c>
      <c r="C23" s="4">
        <f t="shared" si="0"/>
        <v>3.0067552113429864E-2</v>
      </c>
      <c r="I23" s="46">
        <v>1.999999999999999E-2</v>
      </c>
      <c r="J23" s="2">
        <v>59</v>
      </c>
      <c r="K23" s="8">
        <f t="shared" si="3"/>
        <v>4.9789029535864976E-2</v>
      </c>
      <c r="L23" s="47">
        <f t="shared" si="1"/>
        <v>6.0380400854131565E-2</v>
      </c>
      <c r="M23" s="48">
        <f t="shared" si="2"/>
        <v>0.87682586981873978</v>
      </c>
    </row>
    <row r="24" spans="1:13" x14ac:dyDescent="0.25">
      <c r="A24" s="1">
        <v>13990803</v>
      </c>
      <c r="B24" s="3">
        <v>7949</v>
      </c>
      <c r="C24" s="4">
        <f t="shared" si="0"/>
        <v>-3.6900363527069456E-2</v>
      </c>
      <c r="I24" s="46">
        <v>2.4999999999999991E-2</v>
      </c>
      <c r="J24" s="2">
        <v>55</v>
      </c>
      <c r="K24" s="8">
        <f t="shared" si="3"/>
        <v>4.6413502109704644E-2</v>
      </c>
      <c r="L24" s="47">
        <f t="shared" si="1"/>
        <v>4.0984778321305926E-2</v>
      </c>
      <c r="M24" s="48">
        <f t="shared" si="2"/>
        <v>0.92725081803230913</v>
      </c>
    </row>
    <row r="25" spans="1:13" x14ac:dyDescent="0.25">
      <c r="A25" s="1">
        <v>13990805</v>
      </c>
      <c r="B25" s="3">
        <v>7659</v>
      </c>
      <c r="C25" s="4">
        <f t="shared" si="0"/>
        <v>-3.7164707663519148E-2</v>
      </c>
      <c r="I25" s="46">
        <v>2.9999999999999992E-2</v>
      </c>
      <c r="J25" s="2">
        <v>55</v>
      </c>
      <c r="K25" s="8">
        <f t="shared" si="3"/>
        <v>4.6413502109704644E-2</v>
      </c>
      <c r="L25" s="47">
        <f t="shared" si="1"/>
        <v>2.5480461555640745E-2</v>
      </c>
      <c r="M25" s="48">
        <f t="shared" si="2"/>
        <v>0.9601105475946623</v>
      </c>
    </row>
    <row r="26" spans="1:13" x14ac:dyDescent="0.25">
      <c r="A26" s="1">
        <v>13990806</v>
      </c>
      <c r="B26" s="3">
        <v>7459.5</v>
      </c>
      <c r="C26" s="4">
        <f t="shared" si="0"/>
        <v>-2.6393039086690554E-2</v>
      </c>
      <c r="I26" s="46">
        <v>3.4999999999999989E-2</v>
      </c>
      <c r="J26" s="2">
        <v>14</v>
      </c>
      <c r="K26" s="8">
        <f t="shared" si="3"/>
        <v>1.1814345991561181E-2</v>
      </c>
      <c r="L26" s="47">
        <f t="shared" si="1"/>
        <v>1.4509421340837247E-2</v>
      </c>
      <c r="M26" s="48">
        <f t="shared" si="2"/>
        <v>0.97973582612405441</v>
      </c>
    </row>
    <row r="27" spans="1:13" x14ac:dyDescent="0.25">
      <c r="A27" s="1">
        <v>13990807</v>
      </c>
      <c r="B27" s="3">
        <v>7307.3</v>
      </c>
      <c r="C27" s="4">
        <f t="shared" si="0"/>
        <v>-2.0614539353336916E-2</v>
      </c>
      <c r="I27" s="46">
        <v>3.9999999999999987E-2</v>
      </c>
      <c r="J27" s="2">
        <v>13</v>
      </c>
      <c r="K27" s="8">
        <f t="shared" si="3"/>
        <v>1.0970464135021098E-2</v>
      </c>
      <c r="L27" s="47">
        <f t="shared" si="1"/>
        <v>7.5674750176237425E-3</v>
      </c>
      <c r="M27" s="48">
        <f t="shared" si="2"/>
        <v>0.99047818751073424</v>
      </c>
    </row>
    <row r="28" spans="1:13" x14ac:dyDescent="0.25">
      <c r="A28" s="1">
        <v>13990810</v>
      </c>
      <c r="B28" s="3">
        <v>7538.9</v>
      </c>
      <c r="C28" s="4">
        <f t="shared" si="0"/>
        <v>3.120243429549523E-2</v>
      </c>
      <c r="I28" s="46">
        <v>4.4999999999999984E-2</v>
      </c>
      <c r="J28" s="2">
        <v>16</v>
      </c>
      <c r="K28" s="8">
        <f t="shared" si="3"/>
        <v>1.350210970464135E-2</v>
      </c>
      <c r="L28" s="47">
        <f t="shared" si="1"/>
        <v>3.6150141456632056E-3</v>
      </c>
      <c r="M28" s="48">
        <f t="shared" si="2"/>
        <v>0.99586726390281788</v>
      </c>
    </row>
    <row r="29" spans="1:13" x14ac:dyDescent="0.25">
      <c r="A29" s="1">
        <v>13990811</v>
      </c>
      <c r="B29" s="3">
        <v>7360.4</v>
      </c>
      <c r="C29" s="4">
        <f t="shared" si="0"/>
        <v>-2.3962003692841981E-2</v>
      </c>
      <c r="I29" s="46">
        <v>4.9999999999999982E-2</v>
      </c>
      <c r="J29" s="2">
        <v>3</v>
      </c>
      <c r="K29" s="8">
        <f t="shared" si="3"/>
        <v>2.5316455696202532E-3</v>
      </c>
      <c r="L29" s="47">
        <f t="shared" si="1"/>
        <v>1.5817109013174704E-3</v>
      </c>
      <c r="M29" s="48">
        <f t="shared" si="2"/>
        <v>0.99834501654312136</v>
      </c>
    </row>
    <row r="30" spans="1:13" x14ac:dyDescent="0.25">
      <c r="A30" s="1">
        <v>13990812</v>
      </c>
      <c r="B30" s="3">
        <v>7300.5</v>
      </c>
      <c r="C30" s="4">
        <f t="shared" si="0"/>
        <v>-8.1714401306005133E-3</v>
      </c>
      <c r="I30" s="46">
        <v>5.4999999999999979E-2</v>
      </c>
      <c r="J30" s="2">
        <v>4</v>
      </c>
      <c r="K30" s="8">
        <f t="shared" si="3"/>
        <v>3.3755274261603376E-3</v>
      </c>
      <c r="L30" s="47">
        <f t="shared" si="1"/>
        <v>6.3387309197718419E-4</v>
      </c>
      <c r="M30" s="48">
        <f t="shared" si="2"/>
        <v>0.99938908450355002</v>
      </c>
    </row>
    <row r="31" spans="1:13" x14ac:dyDescent="0.25">
      <c r="A31" s="1">
        <v>13990814</v>
      </c>
      <c r="B31" s="3">
        <v>7353.6</v>
      </c>
      <c r="C31" s="4">
        <f t="shared" si="0"/>
        <v>7.247150272763252E-3</v>
      </c>
      <c r="I31" s="49"/>
      <c r="J31" s="50"/>
      <c r="K31" s="51">
        <f>SUM(K6:K30)</f>
        <v>1.0000000000000002</v>
      </c>
      <c r="L31" s="52">
        <f>SUM(L6:L30)</f>
        <v>0.99962940308002912</v>
      </c>
      <c r="M31" s="53"/>
    </row>
    <row r="32" spans="1:13" x14ac:dyDescent="0.25">
      <c r="A32" s="1">
        <v>13990817</v>
      </c>
      <c r="B32" s="3">
        <v>7191.6</v>
      </c>
      <c r="C32" s="4">
        <f t="shared" si="0"/>
        <v>-2.2276310962241936E-2</v>
      </c>
    </row>
    <row r="33" spans="1:3" x14ac:dyDescent="0.25">
      <c r="A33" s="1">
        <v>13990818</v>
      </c>
      <c r="B33" s="3">
        <v>6975.4</v>
      </c>
      <c r="C33" s="4">
        <f t="shared" si="0"/>
        <v>-3.0524004536637454E-2</v>
      </c>
    </row>
    <row r="34" spans="1:3" x14ac:dyDescent="0.25">
      <c r="A34" s="1">
        <v>13990819</v>
      </c>
      <c r="B34" s="3">
        <v>6769.1</v>
      </c>
      <c r="C34" s="4">
        <f t="shared" si="0"/>
        <v>-3.0021535085112225E-2</v>
      </c>
    </row>
    <row r="35" spans="1:3" x14ac:dyDescent="0.25">
      <c r="A35" s="1">
        <v>13990820</v>
      </c>
      <c r="B35" s="3">
        <v>6707.4</v>
      </c>
      <c r="C35" s="4">
        <f t="shared" si="0"/>
        <v>-9.1567441260551451E-3</v>
      </c>
    </row>
    <row r="36" spans="1:3" x14ac:dyDescent="0.25">
      <c r="A36" s="1">
        <v>13990821</v>
      </c>
      <c r="B36" s="3">
        <v>6729.8</v>
      </c>
      <c r="C36" s="4">
        <f t="shared" si="0"/>
        <v>3.3340310108386163E-3</v>
      </c>
    </row>
    <row r="37" spans="1:3" x14ac:dyDescent="0.25">
      <c r="A37" s="1">
        <v>13990824</v>
      </c>
      <c r="B37" s="3">
        <v>6975.6</v>
      </c>
      <c r="C37" s="4">
        <f t="shared" si="0"/>
        <v>3.5872919980131576E-2</v>
      </c>
    </row>
    <row r="38" spans="1:3" x14ac:dyDescent="0.25">
      <c r="A38" s="1">
        <v>13990825</v>
      </c>
      <c r="B38" s="3">
        <v>7146.4</v>
      </c>
      <c r="C38" s="4">
        <f t="shared" si="0"/>
        <v>2.4190387892324063E-2</v>
      </c>
    </row>
    <row r="39" spans="1:3" x14ac:dyDescent="0.25">
      <c r="A39" s="1">
        <v>13990826</v>
      </c>
      <c r="B39" s="3">
        <v>7348</v>
      </c>
      <c r="C39" s="4">
        <f t="shared" si="0"/>
        <v>2.7819433947387034E-2</v>
      </c>
    </row>
    <row r="40" spans="1:3" x14ac:dyDescent="0.25">
      <c r="A40" s="1">
        <v>13990827</v>
      </c>
      <c r="B40" s="3">
        <v>7599.1</v>
      </c>
      <c r="C40" s="4">
        <f t="shared" si="0"/>
        <v>3.360165187444808E-2</v>
      </c>
    </row>
    <row r="41" spans="1:3" x14ac:dyDescent="0.25">
      <c r="A41" s="1">
        <v>13990828</v>
      </c>
      <c r="B41" s="3">
        <v>7881.3</v>
      </c>
      <c r="C41" s="4">
        <f t="shared" si="0"/>
        <v>3.6463045654933732E-2</v>
      </c>
    </row>
    <row r="42" spans="1:3" x14ac:dyDescent="0.25">
      <c r="A42" s="1">
        <v>13990901</v>
      </c>
      <c r="B42" s="3">
        <v>8038</v>
      </c>
      <c r="C42" s="4">
        <f t="shared" si="0"/>
        <v>1.968743114474816E-2</v>
      </c>
    </row>
    <row r="43" spans="1:3" x14ac:dyDescent="0.25">
      <c r="A43" s="1">
        <v>13990902</v>
      </c>
      <c r="B43" s="3">
        <v>8028.2</v>
      </c>
      <c r="C43" s="4">
        <f t="shared" si="0"/>
        <v>-1.2199525980546102E-3</v>
      </c>
    </row>
    <row r="44" spans="1:3" x14ac:dyDescent="0.25">
      <c r="A44" s="1">
        <v>13990903</v>
      </c>
      <c r="B44" s="3">
        <v>8358.2999999999993</v>
      </c>
      <c r="C44" s="4">
        <f t="shared" si="0"/>
        <v>4.0294713707090202E-2</v>
      </c>
    </row>
    <row r="45" spans="1:3" x14ac:dyDescent="0.25">
      <c r="A45" s="1">
        <v>13990904</v>
      </c>
      <c r="B45" s="3">
        <v>8655.7999999999993</v>
      </c>
      <c r="C45" s="4">
        <f t="shared" si="0"/>
        <v>3.4974559340704155E-2</v>
      </c>
    </row>
    <row r="46" spans="1:3" x14ac:dyDescent="0.25">
      <c r="A46" s="1">
        <v>13990905</v>
      </c>
      <c r="B46" s="3">
        <v>8887</v>
      </c>
      <c r="C46" s="4">
        <f t="shared" si="0"/>
        <v>2.6359918279589108E-2</v>
      </c>
    </row>
    <row r="47" spans="1:3" x14ac:dyDescent="0.25">
      <c r="A47" s="1">
        <v>13990908</v>
      </c>
      <c r="B47" s="3">
        <v>8867.7000000000007</v>
      </c>
      <c r="C47" s="4">
        <f t="shared" si="0"/>
        <v>-2.1740730738268195E-3</v>
      </c>
    </row>
    <row r="48" spans="1:3" x14ac:dyDescent="0.25">
      <c r="A48" s="1">
        <v>13990909</v>
      </c>
      <c r="B48" s="3">
        <v>8944.4</v>
      </c>
      <c r="C48" s="4">
        <f t="shared" si="0"/>
        <v>8.6121764493422622E-3</v>
      </c>
    </row>
    <row r="49" spans="1:3" x14ac:dyDescent="0.25">
      <c r="A49" s="1">
        <v>13990910</v>
      </c>
      <c r="B49" s="3">
        <v>9252.5</v>
      </c>
      <c r="C49" s="4">
        <f t="shared" si="0"/>
        <v>3.3866147146320399E-2</v>
      </c>
    </row>
    <row r="50" spans="1:3" x14ac:dyDescent="0.25">
      <c r="A50" s="1">
        <v>13990911</v>
      </c>
      <c r="B50" s="3">
        <v>9260.7999999999993</v>
      </c>
      <c r="C50" s="4">
        <f t="shared" si="0"/>
        <v>8.9665273679889875E-4</v>
      </c>
    </row>
    <row r="51" spans="1:3" x14ac:dyDescent="0.25">
      <c r="A51" s="1">
        <v>13990912</v>
      </c>
      <c r="B51" s="3">
        <v>9157.5</v>
      </c>
      <c r="C51" s="4">
        <f t="shared" si="0"/>
        <v>-1.1217222344140571E-2</v>
      </c>
    </row>
    <row r="52" spans="1:3" x14ac:dyDescent="0.25">
      <c r="A52" s="1">
        <v>13990915</v>
      </c>
      <c r="B52" s="3">
        <v>9208.2000000000007</v>
      </c>
      <c r="C52" s="4">
        <f t="shared" si="0"/>
        <v>5.5211757561349772E-3</v>
      </c>
    </row>
    <row r="53" spans="1:3" x14ac:dyDescent="0.25">
      <c r="A53" s="1">
        <v>13990916</v>
      </c>
      <c r="B53" s="3">
        <v>9183.7999999999993</v>
      </c>
      <c r="C53" s="4">
        <f t="shared" si="0"/>
        <v>-2.6533290903634566E-3</v>
      </c>
    </row>
    <row r="54" spans="1:3" x14ac:dyDescent="0.25">
      <c r="A54" s="1">
        <v>13990917</v>
      </c>
      <c r="B54" s="3">
        <v>9294.2000000000007</v>
      </c>
      <c r="C54" s="4">
        <f t="shared" si="0"/>
        <v>1.1949487354384327E-2</v>
      </c>
    </row>
    <row r="55" spans="1:3" x14ac:dyDescent="0.25">
      <c r="A55" s="1">
        <v>13990918</v>
      </c>
      <c r="B55" s="3">
        <v>9299.6</v>
      </c>
      <c r="C55" s="4">
        <f t="shared" si="0"/>
        <v>5.8083879054507263E-4</v>
      </c>
    </row>
    <row r="56" spans="1:3" x14ac:dyDescent="0.25">
      <c r="A56" s="1">
        <v>13990919</v>
      </c>
      <c r="B56" s="3">
        <v>9173.7999999999993</v>
      </c>
      <c r="C56" s="4">
        <f t="shared" si="0"/>
        <v>-1.3619793285417812E-2</v>
      </c>
    </row>
    <row r="57" spans="1:3" x14ac:dyDescent="0.25">
      <c r="A57" s="1">
        <v>13990922</v>
      </c>
      <c r="B57" s="3">
        <v>9235.5</v>
      </c>
      <c r="C57" s="4">
        <f t="shared" si="0"/>
        <v>6.7031588411221145E-3</v>
      </c>
    </row>
    <row r="58" spans="1:3" x14ac:dyDescent="0.25">
      <c r="A58" s="1">
        <v>13990923</v>
      </c>
      <c r="B58" s="3">
        <v>9108.9</v>
      </c>
      <c r="C58" s="4">
        <f t="shared" si="0"/>
        <v>-1.3802796488299638E-2</v>
      </c>
    </row>
    <row r="59" spans="1:3" x14ac:dyDescent="0.25">
      <c r="A59" s="1">
        <v>13990924</v>
      </c>
      <c r="B59" s="3">
        <v>9183.5</v>
      </c>
      <c r="C59" s="4">
        <f t="shared" si="0"/>
        <v>8.1564380375147814E-3</v>
      </c>
    </row>
    <row r="60" spans="1:3" x14ac:dyDescent="0.25">
      <c r="A60" s="1">
        <v>13990925</v>
      </c>
      <c r="B60" s="3">
        <v>8818.1</v>
      </c>
      <c r="C60" s="4">
        <f t="shared" si="0"/>
        <v>-4.0601968274999886E-2</v>
      </c>
    </row>
    <row r="61" spans="1:3" x14ac:dyDescent="0.25">
      <c r="A61" s="1">
        <v>13990926</v>
      </c>
      <c r="B61" s="3">
        <v>8562.9</v>
      </c>
      <c r="C61" s="4">
        <f t="shared" si="0"/>
        <v>-2.936750948576887E-2</v>
      </c>
    </row>
    <row r="62" spans="1:3" x14ac:dyDescent="0.25">
      <c r="A62" s="1">
        <v>13990929</v>
      </c>
      <c r="B62" s="3">
        <v>8585.9</v>
      </c>
      <c r="C62" s="4">
        <f t="shared" si="0"/>
        <v>2.6824050418670252E-3</v>
      </c>
    </row>
    <row r="63" spans="1:3" x14ac:dyDescent="0.25">
      <c r="A63" s="1">
        <v>13990930</v>
      </c>
      <c r="B63" s="3">
        <v>8348.6</v>
      </c>
      <c r="C63" s="4">
        <f t="shared" si="0"/>
        <v>-2.8027462732737516E-2</v>
      </c>
    </row>
    <row r="64" spans="1:3" x14ac:dyDescent="0.25">
      <c r="A64" s="1">
        <v>13991001</v>
      </c>
      <c r="B64" s="3">
        <v>8319.1</v>
      </c>
      <c r="C64" s="4">
        <f t="shared" si="0"/>
        <v>-3.5397842297483525E-3</v>
      </c>
    </row>
    <row r="65" spans="1:3" x14ac:dyDescent="0.25">
      <c r="A65" s="1">
        <v>13991002</v>
      </c>
      <c r="B65" s="3">
        <v>8505.4</v>
      </c>
      <c r="C65" s="4">
        <f t="shared" si="0"/>
        <v>2.2147179994972128E-2</v>
      </c>
    </row>
    <row r="66" spans="1:3" x14ac:dyDescent="0.25">
      <c r="A66" s="1">
        <v>13991003</v>
      </c>
      <c r="B66" s="3">
        <v>8566.7000000000007</v>
      </c>
      <c r="C66" s="4">
        <f t="shared" si="0"/>
        <v>7.1813383760408883E-3</v>
      </c>
    </row>
    <row r="67" spans="1:3" x14ac:dyDescent="0.25">
      <c r="A67" s="1">
        <v>13991006</v>
      </c>
      <c r="B67" s="3">
        <v>8279.5</v>
      </c>
      <c r="C67" s="4">
        <f t="shared" ref="C67:C130" si="4">LN(B67/B66)</f>
        <v>-3.4100014175676124E-2</v>
      </c>
    </row>
    <row r="68" spans="1:3" x14ac:dyDescent="0.25">
      <c r="A68" s="1">
        <v>13991007</v>
      </c>
      <c r="B68" s="3">
        <v>8210.4</v>
      </c>
      <c r="C68" s="4">
        <f t="shared" si="4"/>
        <v>-8.3809367510343357E-3</v>
      </c>
    </row>
    <row r="69" spans="1:3" x14ac:dyDescent="0.25">
      <c r="A69" s="1">
        <v>13991008</v>
      </c>
      <c r="B69" s="3">
        <v>8233.7000000000007</v>
      </c>
      <c r="C69" s="4">
        <f t="shared" si="4"/>
        <v>2.833845037782379E-3</v>
      </c>
    </row>
    <row r="70" spans="1:3" x14ac:dyDescent="0.25">
      <c r="A70" s="1">
        <v>13991009</v>
      </c>
      <c r="B70" s="3">
        <v>8163.4</v>
      </c>
      <c r="C70" s="4">
        <f t="shared" si="4"/>
        <v>-8.5747395259180136E-3</v>
      </c>
    </row>
    <row r="71" spans="1:3" x14ac:dyDescent="0.25">
      <c r="A71" s="1">
        <v>13991010</v>
      </c>
      <c r="B71" s="3">
        <v>8083.1</v>
      </c>
      <c r="C71" s="4">
        <f t="shared" si="4"/>
        <v>-9.8852865418611064E-3</v>
      </c>
    </row>
    <row r="72" spans="1:3" x14ac:dyDescent="0.25">
      <c r="A72" s="1">
        <v>13991013</v>
      </c>
      <c r="B72" s="3">
        <v>7957.1</v>
      </c>
      <c r="C72" s="4">
        <f t="shared" si="4"/>
        <v>-1.5710850452359534E-2</v>
      </c>
    </row>
    <row r="73" spans="1:3" x14ac:dyDescent="0.25">
      <c r="A73" s="1">
        <v>13991014</v>
      </c>
      <c r="B73" s="3">
        <v>8010</v>
      </c>
      <c r="C73" s="4">
        <f t="shared" si="4"/>
        <v>6.626149213256707E-3</v>
      </c>
    </row>
    <row r="74" spans="1:3" x14ac:dyDescent="0.25">
      <c r="A74" s="1">
        <v>13991015</v>
      </c>
      <c r="B74" s="3">
        <v>8293.7999999999993</v>
      </c>
      <c r="C74" s="4">
        <f t="shared" si="4"/>
        <v>3.4817486635961625E-2</v>
      </c>
    </row>
    <row r="75" spans="1:3" x14ac:dyDescent="0.25">
      <c r="A75" s="1">
        <v>13991016</v>
      </c>
      <c r="B75" s="3">
        <v>8039.6</v>
      </c>
      <c r="C75" s="4">
        <f t="shared" si="4"/>
        <v>-3.1128917006769709E-2</v>
      </c>
    </row>
    <row r="76" spans="1:3" x14ac:dyDescent="0.25">
      <c r="A76" s="1">
        <v>13991017</v>
      </c>
      <c r="B76" s="3">
        <v>7737.4</v>
      </c>
      <c r="C76" s="4">
        <f t="shared" si="4"/>
        <v>-3.8313616853344286E-2</v>
      </c>
    </row>
    <row r="77" spans="1:3" x14ac:dyDescent="0.25">
      <c r="A77" s="1">
        <v>13991020</v>
      </c>
      <c r="B77" s="3">
        <v>7526.7</v>
      </c>
      <c r="C77" s="4">
        <f t="shared" si="4"/>
        <v>-2.760901511455318E-2</v>
      </c>
    </row>
    <row r="78" spans="1:3" x14ac:dyDescent="0.25">
      <c r="A78" s="1">
        <v>13991021</v>
      </c>
      <c r="B78" s="3">
        <v>7646.2</v>
      </c>
      <c r="C78" s="4">
        <f t="shared" si="4"/>
        <v>1.5752093658515088E-2</v>
      </c>
    </row>
    <row r="79" spans="1:3" x14ac:dyDescent="0.25">
      <c r="A79" s="1">
        <v>13991022</v>
      </c>
      <c r="B79" s="3">
        <v>7549.7</v>
      </c>
      <c r="C79" s="4">
        <f t="shared" si="4"/>
        <v>-1.2700965027941985E-2</v>
      </c>
    </row>
    <row r="80" spans="1:3" x14ac:dyDescent="0.25">
      <c r="A80" s="1">
        <v>13991023</v>
      </c>
      <c r="B80" s="3">
        <v>7328.4</v>
      </c>
      <c r="C80" s="4">
        <f t="shared" si="4"/>
        <v>-2.9750616337183337E-2</v>
      </c>
    </row>
    <row r="81" spans="1:3" x14ac:dyDescent="0.25">
      <c r="A81" s="1">
        <v>13991024</v>
      </c>
      <c r="B81" s="3">
        <v>7044.7</v>
      </c>
      <c r="C81" s="4">
        <f t="shared" si="4"/>
        <v>-3.9481649983484045E-2</v>
      </c>
    </row>
    <row r="82" spans="1:3" x14ac:dyDescent="0.25">
      <c r="A82" s="1">
        <v>13991027</v>
      </c>
      <c r="B82" s="3">
        <v>6795.8</v>
      </c>
      <c r="C82" s="4">
        <f t="shared" si="4"/>
        <v>-3.5970786750753318E-2</v>
      </c>
    </row>
    <row r="83" spans="1:3" x14ac:dyDescent="0.25">
      <c r="A83" s="1">
        <v>13991029</v>
      </c>
      <c r="B83" s="3">
        <v>6584.2</v>
      </c>
      <c r="C83" s="4">
        <f t="shared" si="4"/>
        <v>-3.1631934716591016E-2</v>
      </c>
    </row>
    <row r="84" spans="1:3" x14ac:dyDescent="0.25">
      <c r="A84" s="1">
        <v>13991030</v>
      </c>
      <c r="B84" s="3">
        <v>6570.3</v>
      </c>
      <c r="C84" s="4">
        <f t="shared" si="4"/>
        <v>-2.1133460296300114E-3</v>
      </c>
    </row>
    <row r="85" spans="1:3" x14ac:dyDescent="0.25">
      <c r="A85" s="1">
        <v>13991101</v>
      </c>
      <c r="B85" s="3">
        <v>6856</v>
      </c>
      <c r="C85" s="4">
        <f t="shared" si="4"/>
        <v>4.2564687740984826E-2</v>
      </c>
    </row>
    <row r="86" spans="1:3" x14ac:dyDescent="0.25">
      <c r="A86" s="1">
        <v>13991104</v>
      </c>
      <c r="B86" s="3">
        <v>7114.9</v>
      </c>
      <c r="C86" s="4">
        <f t="shared" si="4"/>
        <v>3.7066995333793429E-2</v>
      </c>
    </row>
    <row r="87" spans="1:3" x14ac:dyDescent="0.25">
      <c r="A87" s="1">
        <v>13991105</v>
      </c>
      <c r="B87" s="3">
        <v>7287.6</v>
      </c>
      <c r="C87" s="4">
        <f t="shared" si="4"/>
        <v>2.3983097080120881E-2</v>
      </c>
    </row>
    <row r="88" spans="1:3" x14ac:dyDescent="0.25">
      <c r="A88" s="1">
        <v>13991106</v>
      </c>
      <c r="B88" s="3">
        <v>7350.8</v>
      </c>
      <c r="C88" s="4">
        <f t="shared" si="4"/>
        <v>8.634877129739248E-3</v>
      </c>
    </row>
    <row r="89" spans="1:3" x14ac:dyDescent="0.25">
      <c r="A89" s="1">
        <v>13991107</v>
      </c>
      <c r="B89" s="3">
        <v>7214.7</v>
      </c>
      <c r="C89" s="4">
        <f t="shared" si="4"/>
        <v>-1.868853951935202E-2</v>
      </c>
    </row>
    <row r="90" spans="1:3" x14ac:dyDescent="0.25">
      <c r="A90" s="1">
        <v>13991108</v>
      </c>
      <c r="B90" s="3">
        <v>7159.7</v>
      </c>
      <c r="C90" s="4">
        <f t="shared" si="4"/>
        <v>-7.6525306663729423E-3</v>
      </c>
    </row>
    <row r="91" spans="1:3" x14ac:dyDescent="0.25">
      <c r="A91" s="1">
        <v>13991111</v>
      </c>
      <c r="B91" s="3">
        <v>7442.9</v>
      </c>
      <c r="C91" s="4">
        <f t="shared" si="4"/>
        <v>3.8792477191412156E-2</v>
      </c>
    </row>
    <row r="92" spans="1:3" x14ac:dyDescent="0.25">
      <c r="A92" s="1">
        <v>13991112</v>
      </c>
      <c r="B92" s="3">
        <v>7537</v>
      </c>
      <c r="C92" s="4">
        <f t="shared" si="4"/>
        <v>1.2563667016513354E-2</v>
      </c>
    </row>
    <row r="93" spans="1:3" x14ac:dyDescent="0.25">
      <c r="A93" s="1">
        <v>13991113</v>
      </c>
      <c r="B93" s="3">
        <v>7419.9</v>
      </c>
      <c r="C93" s="4">
        <f t="shared" si="4"/>
        <v>-1.5658644861809352E-2</v>
      </c>
    </row>
    <row r="94" spans="1:3" x14ac:dyDescent="0.25">
      <c r="A94" s="1">
        <v>13991114</v>
      </c>
      <c r="B94" s="3">
        <v>7121</v>
      </c>
      <c r="C94" s="4">
        <f t="shared" si="4"/>
        <v>-4.1117414999535778E-2</v>
      </c>
    </row>
    <row r="95" spans="1:3" x14ac:dyDescent="0.25">
      <c r="A95" s="1">
        <v>13991115</v>
      </c>
      <c r="B95" s="3">
        <v>6894.2</v>
      </c>
      <c r="C95" s="4">
        <f t="shared" si="4"/>
        <v>-3.2367686592145763E-2</v>
      </c>
    </row>
    <row r="96" spans="1:3" x14ac:dyDescent="0.25">
      <c r="A96" s="1">
        <v>13991118</v>
      </c>
      <c r="B96" s="3">
        <v>6664.9</v>
      </c>
      <c r="C96" s="4">
        <f t="shared" si="4"/>
        <v>-3.3825528640665209E-2</v>
      </c>
    </row>
    <row r="97" spans="1:3" x14ac:dyDescent="0.25">
      <c r="A97" s="1">
        <v>13991119</v>
      </c>
      <c r="B97" s="3">
        <v>6952.7</v>
      </c>
      <c r="C97" s="4">
        <f t="shared" si="4"/>
        <v>4.2275123575762838E-2</v>
      </c>
    </row>
    <row r="98" spans="1:3" x14ac:dyDescent="0.25">
      <c r="A98" s="1">
        <v>13991120</v>
      </c>
      <c r="B98" s="3">
        <v>7097.3</v>
      </c>
      <c r="C98" s="4">
        <f t="shared" si="4"/>
        <v>2.0584356688770868E-2</v>
      </c>
    </row>
    <row r="99" spans="1:3" x14ac:dyDescent="0.25">
      <c r="A99" s="1">
        <v>13991121</v>
      </c>
      <c r="B99" s="3">
        <v>7226.4</v>
      </c>
      <c r="C99" s="4">
        <f t="shared" si="4"/>
        <v>1.8026556821786287E-2</v>
      </c>
    </row>
    <row r="100" spans="1:3" x14ac:dyDescent="0.25">
      <c r="A100" s="1">
        <v>13991125</v>
      </c>
      <c r="B100" s="3">
        <v>7543.8</v>
      </c>
      <c r="C100" s="4">
        <f t="shared" si="4"/>
        <v>4.2985046991556725E-2</v>
      </c>
    </row>
    <row r="101" spans="1:3" x14ac:dyDescent="0.25">
      <c r="A101" s="1">
        <v>13991126</v>
      </c>
      <c r="B101" s="3">
        <v>7471.3</v>
      </c>
      <c r="C101" s="4">
        <f t="shared" si="4"/>
        <v>-9.6570203905578904E-3</v>
      </c>
    </row>
    <row r="102" spans="1:3" x14ac:dyDescent="0.25">
      <c r="A102" s="1">
        <v>13991127</v>
      </c>
      <c r="B102" s="3">
        <v>7399</v>
      </c>
      <c r="C102" s="4">
        <f t="shared" si="4"/>
        <v>-9.724157511081721E-3</v>
      </c>
    </row>
    <row r="103" spans="1:3" x14ac:dyDescent="0.25">
      <c r="A103" s="1">
        <v>13991128</v>
      </c>
      <c r="B103" s="3">
        <v>7300.4</v>
      </c>
      <c r="C103" s="4">
        <f t="shared" si="4"/>
        <v>-1.3415714769685503E-2</v>
      </c>
    </row>
    <row r="104" spans="1:3" x14ac:dyDescent="0.25">
      <c r="A104" s="1">
        <v>13991129</v>
      </c>
      <c r="B104" s="3">
        <v>7261.6</v>
      </c>
      <c r="C104" s="4">
        <f t="shared" si="4"/>
        <v>-5.3289509434479177E-3</v>
      </c>
    </row>
    <row r="105" spans="1:3" x14ac:dyDescent="0.25">
      <c r="A105" s="1">
        <v>13991202</v>
      </c>
      <c r="B105" s="3">
        <v>7230.8</v>
      </c>
      <c r="C105" s="4">
        <f t="shared" si="4"/>
        <v>-4.2505101117182569E-3</v>
      </c>
    </row>
    <row r="106" spans="1:3" x14ac:dyDescent="0.25">
      <c r="A106" s="1">
        <v>13991203</v>
      </c>
      <c r="B106" s="3">
        <v>7191.7</v>
      </c>
      <c r="C106" s="4">
        <f t="shared" si="4"/>
        <v>-5.4220968337156906E-3</v>
      </c>
    </row>
    <row r="107" spans="1:3" x14ac:dyDescent="0.25">
      <c r="A107" s="1">
        <v>13991204</v>
      </c>
      <c r="B107" s="3">
        <v>7148</v>
      </c>
      <c r="C107" s="4">
        <f t="shared" si="4"/>
        <v>-6.0949859876650312E-3</v>
      </c>
    </row>
    <row r="108" spans="1:3" x14ac:dyDescent="0.25">
      <c r="A108" s="1">
        <v>13991205</v>
      </c>
      <c r="B108" s="3">
        <v>7070.6</v>
      </c>
      <c r="C108" s="4">
        <f t="shared" si="4"/>
        <v>-1.088725536016384E-2</v>
      </c>
    </row>
    <row r="109" spans="1:3" x14ac:dyDescent="0.25">
      <c r="A109" s="1">
        <v>13991206</v>
      </c>
      <c r="B109" s="3">
        <v>6984.9</v>
      </c>
      <c r="C109" s="4">
        <f t="shared" si="4"/>
        <v>-1.2194665722842271E-2</v>
      </c>
    </row>
    <row r="110" spans="1:3" x14ac:dyDescent="0.25">
      <c r="A110" s="1">
        <v>13991209</v>
      </c>
      <c r="B110" s="3">
        <v>6882.8</v>
      </c>
      <c r="C110" s="4">
        <f t="shared" si="4"/>
        <v>-1.4725130317309865E-2</v>
      </c>
    </row>
    <row r="111" spans="1:3" x14ac:dyDescent="0.25">
      <c r="A111" s="1">
        <v>13991210</v>
      </c>
      <c r="B111" s="3">
        <v>6850.2</v>
      </c>
      <c r="C111" s="4">
        <f t="shared" si="4"/>
        <v>-4.74769696866613E-3</v>
      </c>
    </row>
    <row r="112" spans="1:3" x14ac:dyDescent="0.25">
      <c r="A112" s="1">
        <v>13991211</v>
      </c>
      <c r="B112" s="3">
        <v>6795</v>
      </c>
      <c r="C112" s="4">
        <f t="shared" si="4"/>
        <v>-8.0908013250923731E-3</v>
      </c>
    </row>
    <row r="113" spans="1:3" x14ac:dyDescent="0.25">
      <c r="A113" s="1">
        <v>13991212</v>
      </c>
      <c r="B113" s="3">
        <v>6764.5</v>
      </c>
      <c r="C113" s="4">
        <f t="shared" si="4"/>
        <v>-4.4986985418291759E-3</v>
      </c>
    </row>
    <row r="114" spans="1:3" x14ac:dyDescent="0.25">
      <c r="A114" s="1">
        <v>13991213</v>
      </c>
      <c r="B114" s="3">
        <v>6692</v>
      </c>
      <c r="C114" s="4">
        <f t="shared" si="4"/>
        <v>-1.0775565936700388E-2</v>
      </c>
    </row>
    <row r="115" spans="1:3" x14ac:dyDescent="0.25">
      <c r="A115" s="1">
        <v>13991216</v>
      </c>
      <c r="B115" s="3">
        <v>6581.5</v>
      </c>
      <c r="C115" s="4">
        <f t="shared" si="4"/>
        <v>-1.6650100241252179E-2</v>
      </c>
    </row>
    <row r="116" spans="1:3" x14ac:dyDescent="0.25">
      <c r="A116" s="1">
        <v>13991217</v>
      </c>
      <c r="B116" s="3">
        <v>6565.6</v>
      </c>
      <c r="C116" s="4">
        <f t="shared" si="4"/>
        <v>-2.418785549960474E-3</v>
      </c>
    </row>
    <row r="117" spans="1:3" x14ac:dyDescent="0.25">
      <c r="A117" s="1">
        <v>13991218</v>
      </c>
      <c r="B117" s="3">
        <v>6690.6</v>
      </c>
      <c r="C117" s="4">
        <f t="shared" si="4"/>
        <v>1.8859658883869233E-2</v>
      </c>
    </row>
    <row r="118" spans="1:3" x14ac:dyDescent="0.25">
      <c r="A118" s="1">
        <v>13991219</v>
      </c>
      <c r="B118" s="3">
        <v>6741.9</v>
      </c>
      <c r="C118" s="4">
        <f t="shared" si="4"/>
        <v>7.6382280906854318E-3</v>
      </c>
    </row>
    <row r="119" spans="1:3" x14ac:dyDescent="0.25">
      <c r="A119" s="1">
        <v>13991220</v>
      </c>
      <c r="B119" s="3">
        <v>6718.4</v>
      </c>
      <c r="C119" s="4">
        <f t="shared" si="4"/>
        <v>-3.491753360127811E-3</v>
      </c>
    </row>
    <row r="120" spans="1:3" x14ac:dyDescent="0.25">
      <c r="A120" s="1">
        <v>13991223</v>
      </c>
      <c r="B120" s="3">
        <v>6932.4</v>
      </c>
      <c r="C120" s="4">
        <f t="shared" si="4"/>
        <v>3.1356042645291321E-2</v>
      </c>
    </row>
    <row r="121" spans="1:3" x14ac:dyDescent="0.25">
      <c r="A121" s="1">
        <v>13991224</v>
      </c>
      <c r="B121" s="3">
        <v>7084.5</v>
      </c>
      <c r="C121" s="4">
        <f t="shared" si="4"/>
        <v>2.170322542906131E-2</v>
      </c>
    </row>
    <row r="122" spans="1:3" x14ac:dyDescent="0.25">
      <c r="A122" s="1">
        <v>13991225</v>
      </c>
      <c r="B122" s="3">
        <v>7118.9</v>
      </c>
      <c r="C122" s="4">
        <f t="shared" si="4"/>
        <v>4.8439200842310187E-3</v>
      </c>
    </row>
    <row r="123" spans="1:3" x14ac:dyDescent="0.25">
      <c r="A123" s="1">
        <v>13991226</v>
      </c>
      <c r="B123" s="3">
        <v>7319.9</v>
      </c>
      <c r="C123" s="4">
        <f t="shared" si="4"/>
        <v>2.784344757134366E-2</v>
      </c>
    </row>
    <row r="124" spans="1:3" x14ac:dyDescent="0.25">
      <c r="A124" s="1">
        <v>13991227</v>
      </c>
      <c r="B124" s="3">
        <v>7474.5</v>
      </c>
      <c r="C124" s="4">
        <f t="shared" si="4"/>
        <v>2.090056072971266E-2</v>
      </c>
    </row>
    <row r="125" spans="1:3" x14ac:dyDescent="0.25">
      <c r="A125" s="1">
        <v>14000107</v>
      </c>
      <c r="B125" s="3">
        <v>7488.7</v>
      </c>
      <c r="C125" s="4">
        <f t="shared" si="4"/>
        <v>1.8979903045872654E-3</v>
      </c>
    </row>
    <row r="126" spans="1:3" x14ac:dyDescent="0.25">
      <c r="A126" s="1">
        <v>14000108</v>
      </c>
      <c r="B126" s="3">
        <v>7491.2</v>
      </c>
      <c r="C126" s="4">
        <f t="shared" si="4"/>
        <v>3.3378060243539074E-4</v>
      </c>
    </row>
    <row r="127" spans="1:3" x14ac:dyDescent="0.25">
      <c r="A127" s="1">
        <v>14000110</v>
      </c>
      <c r="B127" s="3">
        <v>7447.9</v>
      </c>
      <c r="C127" s="4">
        <f t="shared" si="4"/>
        <v>-5.7968848530247858E-3</v>
      </c>
    </row>
    <row r="128" spans="1:3" x14ac:dyDescent="0.25">
      <c r="A128" s="1">
        <v>14000111</v>
      </c>
      <c r="B128" s="3">
        <v>7387.5</v>
      </c>
      <c r="C128" s="4">
        <f t="shared" si="4"/>
        <v>-8.1427307292132167E-3</v>
      </c>
    </row>
    <row r="129" spans="1:3" x14ac:dyDescent="0.25">
      <c r="A129" s="1">
        <v>14000114</v>
      </c>
      <c r="B129" s="3">
        <v>7359.3</v>
      </c>
      <c r="C129" s="4">
        <f t="shared" si="4"/>
        <v>-3.824563210202634E-3</v>
      </c>
    </row>
    <row r="130" spans="1:3" x14ac:dyDescent="0.25">
      <c r="A130" s="1">
        <v>14000115</v>
      </c>
      <c r="B130" s="3">
        <v>7305.1</v>
      </c>
      <c r="C130" s="4">
        <f t="shared" si="4"/>
        <v>-7.3920851591124338E-3</v>
      </c>
    </row>
    <row r="131" spans="1:3" x14ac:dyDescent="0.25">
      <c r="A131" s="1">
        <v>14000116</v>
      </c>
      <c r="B131" s="3">
        <v>7220.3</v>
      </c>
      <c r="C131" s="4">
        <f t="shared" ref="C131:C194" si="5">LN(B131/B130)</f>
        <v>-1.1676231074858327E-2</v>
      </c>
    </row>
    <row r="132" spans="1:3" x14ac:dyDescent="0.25">
      <c r="A132" s="1">
        <v>14000117</v>
      </c>
      <c r="B132" s="3">
        <v>7181.8</v>
      </c>
      <c r="C132" s="4">
        <f t="shared" si="5"/>
        <v>-5.3464552681663918E-3</v>
      </c>
    </row>
    <row r="133" spans="1:3" x14ac:dyDescent="0.25">
      <c r="A133" s="1">
        <v>14000118</v>
      </c>
      <c r="B133" s="3">
        <v>7116.5</v>
      </c>
      <c r="C133" s="4">
        <f t="shared" si="5"/>
        <v>-9.1340164913337636E-3</v>
      </c>
    </row>
    <row r="134" spans="1:3" x14ac:dyDescent="0.25">
      <c r="A134" s="1">
        <v>14000121</v>
      </c>
      <c r="B134" s="3">
        <v>7085.7</v>
      </c>
      <c r="C134" s="4">
        <f t="shared" si="5"/>
        <v>-4.3373629840391895E-3</v>
      </c>
    </row>
    <row r="135" spans="1:3" x14ac:dyDescent="0.25">
      <c r="A135" s="1">
        <v>14000122</v>
      </c>
      <c r="B135" s="3">
        <v>7051.5</v>
      </c>
      <c r="C135" s="4">
        <f t="shared" si="5"/>
        <v>-4.8383083943459347E-3</v>
      </c>
    </row>
    <row r="136" spans="1:3" x14ac:dyDescent="0.25">
      <c r="A136" s="1">
        <v>14000123</v>
      </c>
      <c r="B136" s="3">
        <v>7024</v>
      </c>
      <c r="C136" s="4">
        <f t="shared" si="5"/>
        <v>-3.9075038173423289E-3</v>
      </c>
    </row>
    <row r="137" spans="1:3" x14ac:dyDescent="0.25">
      <c r="A137" s="1">
        <v>14000124</v>
      </c>
      <c r="B137" s="3">
        <v>7083.5</v>
      </c>
      <c r="C137" s="4">
        <f t="shared" si="5"/>
        <v>8.43527950445307E-3</v>
      </c>
    </row>
    <row r="138" spans="1:3" x14ac:dyDescent="0.25">
      <c r="A138" s="1">
        <v>14000125</v>
      </c>
      <c r="B138" s="3">
        <v>7041.8</v>
      </c>
      <c r="C138" s="4">
        <f t="shared" si="5"/>
        <v>-5.9043165301612245E-3</v>
      </c>
    </row>
    <row r="139" spans="1:3" x14ac:dyDescent="0.25">
      <c r="A139" s="1">
        <v>14000128</v>
      </c>
      <c r="B139" s="3">
        <v>6994.2</v>
      </c>
      <c r="C139" s="4">
        <f t="shared" si="5"/>
        <v>-6.7825851354027305E-3</v>
      </c>
    </row>
    <row r="140" spans="1:3" x14ac:dyDescent="0.25">
      <c r="A140" s="1">
        <v>14000129</v>
      </c>
      <c r="B140" s="3">
        <v>6922.1</v>
      </c>
      <c r="C140" s="4">
        <f t="shared" si="5"/>
        <v>-1.0362042371196891E-2</v>
      </c>
    </row>
    <row r="141" spans="1:3" x14ac:dyDescent="0.25">
      <c r="A141" s="1">
        <v>14000130</v>
      </c>
      <c r="B141" s="3">
        <v>6883.9</v>
      </c>
      <c r="C141" s="4">
        <f t="shared" si="5"/>
        <v>-5.5338399948419003E-3</v>
      </c>
    </row>
    <row r="142" spans="1:3" x14ac:dyDescent="0.25">
      <c r="A142" s="1">
        <v>14000131</v>
      </c>
      <c r="B142" s="3">
        <v>7114.6</v>
      </c>
      <c r="C142" s="4">
        <f t="shared" si="5"/>
        <v>3.2963658900693457E-2</v>
      </c>
    </row>
    <row r="143" spans="1:3" x14ac:dyDescent="0.25">
      <c r="A143" s="1">
        <v>14000201</v>
      </c>
      <c r="B143" s="3">
        <v>7058</v>
      </c>
      <c r="C143" s="4">
        <f t="shared" si="5"/>
        <v>-7.9872854532809564E-3</v>
      </c>
    </row>
    <row r="144" spans="1:3" x14ac:dyDescent="0.25">
      <c r="A144" s="1">
        <v>14000204</v>
      </c>
      <c r="B144" s="3">
        <v>6993.1</v>
      </c>
      <c r="C144" s="4">
        <f t="shared" si="5"/>
        <v>-9.2377766192926637E-3</v>
      </c>
    </row>
    <row r="145" spans="1:3" x14ac:dyDescent="0.25">
      <c r="A145" s="1">
        <v>14000205</v>
      </c>
      <c r="B145" s="3">
        <v>6917.6</v>
      </c>
      <c r="C145" s="4">
        <f t="shared" si="5"/>
        <v>-1.0855059969702143E-2</v>
      </c>
    </row>
    <row r="146" spans="1:3" x14ac:dyDescent="0.25">
      <c r="A146" s="1">
        <v>14000206</v>
      </c>
      <c r="B146" s="3">
        <v>6873.8</v>
      </c>
      <c r="C146" s="4">
        <f t="shared" si="5"/>
        <v>-6.3518058008246022E-3</v>
      </c>
    </row>
    <row r="147" spans="1:3" x14ac:dyDescent="0.25">
      <c r="A147" s="1">
        <v>14000207</v>
      </c>
      <c r="B147" s="3">
        <v>6983</v>
      </c>
      <c r="C147" s="4">
        <f t="shared" si="5"/>
        <v>1.5761541000639298E-2</v>
      </c>
    </row>
    <row r="148" spans="1:3" x14ac:dyDescent="0.25">
      <c r="A148" s="1">
        <v>14000208</v>
      </c>
      <c r="B148" s="3">
        <v>7276</v>
      </c>
      <c r="C148" s="4">
        <f t="shared" si="5"/>
        <v>4.1102636791977502E-2</v>
      </c>
    </row>
    <row r="149" spans="1:3" x14ac:dyDescent="0.25">
      <c r="A149" s="1">
        <v>14000211</v>
      </c>
      <c r="B149" s="3">
        <v>7283.5</v>
      </c>
      <c r="C149" s="4">
        <f t="shared" si="5"/>
        <v>1.0302552509895509E-3</v>
      </c>
    </row>
    <row r="150" spans="1:3" x14ac:dyDescent="0.25">
      <c r="A150" s="1">
        <v>14000212</v>
      </c>
      <c r="B150" s="3">
        <v>7311.4</v>
      </c>
      <c r="C150" s="4">
        <f t="shared" si="5"/>
        <v>3.8232579853535202E-3</v>
      </c>
    </row>
    <row r="151" spans="1:3" x14ac:dyDescent="0.25">
      <c r="A151" s="1">
        <v>14000213</v>
      </c>
      <c r="B151" s="3">
        <v>7282.5</v>
      </c>
      <c r="C151" s="4">
        <f t="shared" si="5"/>
        <v>-3.96056404076622E-3</v>
      </c>
    </row>
    <row r="152" spans="1:3" x14ac:dyDescent="0.25">
      <c r="A152" s="1">
        <v>14000215</v>
      </c>
      <c r="B152" s="3">
        <v>7496.5</v>
      </c>
      <c r="C152" s="4">
        <f t="shared" si="5"/>
        <v>2.8962035101368206E-2</v>
      </c>
    </row>
    <row r="153" spans="1:3" x14ac:dyDescent="0.25">
      <c r="A153" s="1">
        <v>14000218</v>
      </c>
      <c r="B153" s="3">
        <v>7544.8</v>
      </c>
      <c r="C153" s="4">
        <f t="shared" si="5"/>
        <v>6.4223392947173174E-3</v>
      </c>
    </row>
    <row r="154" spans="1:3" x14ac:dyDescent="0.25">
      <c r="A154" s="1">
        <v>14000219</v>
      </c>
      <c r="B154" s="3">
        <v>7481.7</v>
      </c>
      <c r="C154" s="4">
        <f t="shared" si="5"/>
        <v>-8.3985453564133471E-3</v>
      </c>
    </row>
    <row r="155" spans="1:3" x14ac:dyDescent="0.25">
      <c r="A155" s="1">
        <v>14000220</v>
      </c>
      <c r="B155" s="3">
        <v>7513.4</v>
      </c>
      <c r="C155" s="4">
        <f t="shared" si="5"/>
        <v>4.2280541274931829E-3</v>
      </c>
    </row>
    <row r="156" spans="1:3" x14ac:dyDescent="0.25">
      <c r="A156" s="1">
        <v>14000221</v>
      </c>
      <c r="B156" s="3">
        <v>7569</v>
      </c>
      <c r="C156" s="4">
        <f t="shared" si="5"/>
        <v>7.3728653084125266E-3</v>
      </c>
    </row>
    <row r="157" spans="1:3" x14ac:dyDescent="0.25">
      <c r="A157" s="1">
        <v>14000222</v>
      </c>
      <c r="B157" s="3">
        <v>7580.2</v>
      </c>
      <c r="C157" s="4">
        <f t="shared" si="5"/>
        <v>1.4786262034404785E-3</v>
      </c>
    </row>
    <row r="158" spans="1:3" x14ac:dyDescent="0.25">
      <c r="A158" s="1">
        <v>14000225</v>
      </c>
      <c r="B158" s="3">
        <v>7546.8</v>
      </c>
      <c r="C158" s="4">
        <f t="shared" si="5"/>
        <v>-4.4159521751497843E-3</v>
      </c>
    </row>
    <row r="159" spans="1:3" x14ac:dyDescent="0.25">
      <c r="A159" s="1">
        <v>14000226</v>
      </c>
      <c r="B159" s="3">
        <v>7607</v>
      </c>
      <c r="C159" s="4">
        <f t="shared" si="5"/>
        <v>7.9452436598431899E-3</v>
      </c>
    </row>
    <row r="160" spans="1:3" x14ac:dyDescent="0.25">
      <c r="A160" s="1">
        <v>14000227</v>
      </c>
      <c r="B160" s="3">
        <v>7590</v>
      </c>
      <c r="C160" s="4">
        <f t="shared" si="5"/>
        <v>-2.2372846076255388E-3</v>
      </c>
    </row>
    <row r="161" spans="1:3" x14ac:dyDescent="0.25">
      <c r="A161" s="1">
        <v>14000228</v>
      </c>
      <c r="B161" s="3">
        <v>7546.5</v>
      </c>
      <c r="C161" s="4">
        <f t="shared" si="5"/>
        <v>-5.7477117901926526E-3</v>
      </c>
    </row>
    <row r="162" spans="1:3" x14ac:dyDescent="0.25">
      <c r="A162" s="1">
        <v>14000229</v>
      </c>
      <c r="B162" s="3">
        <v>7471.2</v>
      </c>
      <c r="C162" s="4">
        <f t="shared" si="5"/>
        <v>-1.0028250803974889E-2</v>
      </c>
    </row>
    <row r="163" spans="1:3" x14ac:dyDescent="0.25">
      <c r="A163" s="1">
        <v>14000301</v>
      </c>
      <c r="B163" s="3">
        <v>7372.2</v>
      </c>
      <c r="C163" s="4">
        <f t="shared" si="5"/>
        <v>-1.3339459693927518E-2</v>
      </c>
    </row>
    <row r="164" spans="1:3" x14ac:dyDescent="0.25">
      <c r="A164" s="1">
        <v>14000302</v>
      </c>
      <c r="B164" s="3">
        <v>7184.3</v>
      </c>
      <c r="C164" s="4">
        <f t="shared" si="5"/>
        <v>-2.581807952596836E-2</v>
      </c>
    </row>
    <row r="165" spans="1:3" x14ac:dyDescent="0.25">
      <c r="A165" s="1">
        <v>14000303</v>
      </c>
      <c r="B165" s="3">
        <v>6713.9</v>
      </c>
      <c r="C165" s="4">
        <f t="shared" si="5"/>
        <v>-6.7718085397371675E-2</v>
      </c>
    </row>
    <row r="166" spans="1:3" x14ac:dyDescent="0.25">
      <c r="A166" s="1">
        <v>14000304</v>
      </c>
      <c r="B166" s="3">
        <v>6626.7</v>
      </c>
      <c r="C166" s="4">
        <f t="shared" si="5"/>
        <v>-1.3073061467349991E-2</v>
      </c>
    </row>
    <row r="167" spans="1:3" x14ac:dyDescent="0.25">
      <c r="A167" s="1">
        <v>14000305</v>
      </c>
      <c r="B167" s="3">
        <v>6667.8</v>
      </c>
      <c r="C167" s="4">
        <f t="shared" si="5"/>
        <v>6.1830277087653943E-3</v>
      </c>
    </row>
    <row r="168" spans="1:3" x14ac:dyDescent="0.25">
      <c r="A168" s="1">
        <v>14000308</v>
      </c>
      <c r="B168" s="3">
        <v>6833.4</v>
      </c>
      <c r="C168" s="4">
        <f t="shared" si="5"/>
        <v>2.4532383088704559E-2</v>
      </c>
    </row>
    <row r="169" spans="1:3" x14ac:dyDescent="0.25">
      <c r="A169" s="1">
        <v>14000309</v>
      </c>
      <c r="B169" s="3">
        <v>6917</v>
      </c>
      <c r="C169" s="4">
        <f t="shared" si="5"/>
        <v>1.2159796092224388E-2</v>
      </c>
    </row>
    <row r="170" spans="1:3" x14ac:dyDescent="0.25">
      <c r="A170" s="1">
        <v>14000310</v>
      </c>
      <c r="B170" s="3">
        <v>6832.1</v>
      </c>
      <c r="C170" s="4">
        <f t="shared" si="5"/>
        <v>-1.235005623695685E-2</v>
      </c>
    </row>
    <row r="171" spans="1:3" x14ac:dyDescent="0.25">
      <c r="A171" s="1">
        <v>14000311</v>
      </c>
      <c r="B171" s="3">
        <v>6753.4</v>
      </c>
      <c r="C171" s="4">
        <f t="shared" si="5"/>
        <v>-1.1586011609475958E-2</v>
      </c>
    </row>
    <row r="172" spans="1:3" x14ac:dyDescent="0.25">
      <c r="A172" s="1">
        <v>14000312</v>
      </c>
      <c r="B172" s="3">
        <v>6796.2</v>
      </c>
      <c r="C172" s="4">
        <f t="shared" si="5"/>
        <v>6.3175506805709632E-3</v>
      </c>
    </row>
    <row r="173" spans="1:3" x14ac:dyDescent="0.25">
      <c r="A173" s="1">
        <v>14000317</v>
      </c>
      <c r="B173" s="3">
        <v>6869.1</v>
      </c>
      <c r="C173" s="4">
        <f t="shared" si="5"/>
        <v>1.0669460833038356E-2</v>
      </c>
    </row>
    <row r="174" spans="1:3" x14ac:dyDescent="0.25">
      <c r="A174" s="1">
        <v>14000318</v>
      </c>
      <c r="B174" s="3">
        <v>7067.3</v>
      </c>
      <c r="C174" s="4">
        <f t="shared" si="5"/>
        <v>2.8445418349873314E-2</v>
      </c>
    </row>
    <row r="175" spans="1:3" x14ac:dyDescent="0.25">
      <c r="A175" s="1">
        <v>14000319</v>
      </c>
      <c r="B175" s="3">
        <v>7033.3</v>
      </c>
      <c r="C175" s="4">
        <f t="shared" si="5"/>
        <v>-4.822499169309981E-3</v>
      </c>
    </row>
    <row r="176" spans="1:3" x14ac:dyDescent="0.25">
      <c r="A176" s="1">
        <v>14000322</v>
      </c>
      <c r="B176" s="3">
        <v>6927.9</v>
      </c>
      <c r="C176" s="4">
        <f t="shared" si="5"/>
        <v>-1.5099275490365976E-2</v>
      </c>
    </row>
    <row r="177" spans="1:3" x14ac:dyDescent="0.25">
      <c r="A177" s="1">
        <v>14000323</v>
      </c>
      <c r="B177" s="3">
        <v>6884.1</v>
      </c>
      <c r="C177" s="4">
        <f t="shared" si="5"/>
        <v>-6.3423322939189465E-3</v>
      </c>
    </row>
    <row r="178" spans="1:3" x14ac:dyDescent="0.25">
      <c r="A178" s="1">
        <v>14000324</v>
      </c>
      <c r="B178" s="3">
        <v>6838.3</v>
      </c>
      <c r="C178" s="4">
        <f t="shared" si="5"/>
        <v>-6.6752419498295485E-3</v>
      </c>
    </row>
    <row r="179" spans="1:3" x14ac:dyDescent="0.25">
      <c r="A179" s="1">
        <v>14000325</v>
      </c>
      <c r="B179" s="3">
        <v>6846.9</v>
      </c>
      <c r="C179" s="4">
        <f t="shared" si="5"/>
        <v>1.2568323637310293E-3</v>
      </c>
    </row>
    <row r="180" spans="1:3" x14ac:dyDescent="0.25">
      <c r="A180" s="1">
        <v>14000326</v>
      </c>
      <c r="B180" s="3">
        <v>6801.5</v>
      </c>
      <c r="C180" s="4">
        <f t="shared" si="5"/>
        <v>-6.6528190044565089E-3</v>
      </c>
    </row>
    <row r="181" spans="1:3" x14ac:dyDescent="0.25">
      <c r="A181" s="1">
        <v>14000329</v>
      </c>
      <c r="B181" s="3">
        <v>6952.8</v>
      </c>
      <c r="C181" s="4">
        <f t="shared" si="5"/>
        <v>2.2001280049765596E-2</v>
      </c>
    </row>
    <row r="182" spans="1:3" x14ac:dyDescent="0.25">
      <c r="A182" s="1">
        <v>14000330</v>
      </c>
      <c r="B182" s="3">
        <v>6957.5</v>
      </c>
      <c r="C182" s="4">
        <f t="shared" si="5"/>
        <v>6.7575827679540272E-4</v>
      </c>
    </row>
    <row r="183" spans="1:3" x14ac:dyDescent="0.25">
      <c r="A183" s="1">
        <v>14000331</v>
      </c>
      <c r="B183" s="3">
        <v>7061.3</v>
      </c>
      <c r="C183" s="4">
        <f t="shared" si="5"/>
        <v>1.4808956113630832E-2</v>
      </c>
    </row>
    <row r="184" spans="1:3" x14ac:dyDescent="0.25">
      <c r="A184" s="1">
        <v>14000401</v>
      </c>
      <c r="B184" s="3">
        <v>7262.2</v>
      </c>
      <c r="C184" s="4">
        <f t="shared" si="5"/>
        <v>2.8053642703786609E-2</v>
      </c>
    </row>
    <row r="185" spans="1:3" x14ac:dyDescent="0.25">
      <c r="A185" s="1">
        <v>14000402</v>
      </c>
      <c r="B185" s="3">
        <v>7350.9</v>
      </c>
      <c r="C185" s="4">
        <f t="shared" si="5"/>
        <v>1.2139941472746534E-2</v>
      </c>
    </row>
    <row r="186" spans="1:3" x14ac:dyDescent="0.25">
      <c r="A186" s="1">
        <v>14000405</v>
      </c>
      <c r="B186" s="3">
        <v>7345</v>
      </c>
      <c r="C186" s="4">
        <f t="shared" si="5"/>
        <v>-8.029450822321369E-4</v>
      </c>
    </row>
    <row r="187" spans="1:3" x14ac:dyDescent="0.25">
      <c r="A187" s="1">
        <v>14000406</v>
      </c>
      <c r="B187" s="3">
        <v>7301</v>
      </c>
      <c r="C187" s="4">
        <f t="shared" si="5"/>
        <v>-6.008484551891958E-3</v>
      </c>
    </row>
    <row r="188" spans="1:3" x14ac:dyDescent="0.25">
      <c r="A188" s="1">
        <v>14000407</v>
      </c>
      <c r="B188" s="3">
        <v>7456.7</v>
      </c>
      <c r="C188" s="4">
        <f t="shared" si="5"/>
        <v>2.1101632022674736E-2</v>
      </c>
    </row>
    <row r="189" spans="1:3" x14ac:dyDescent="0.25">
      <c r="A189" s="1">
        <v>14000408</v>
      </c>
      <c r="B189" s="3">
        <v>7408.2</v>
      </c>
      <c r="C189" s="4">
        <f t="shared" si="5"/>
        <v>-6.5254622770076652E-3</v>
      </c>
    </row>
    <row r="190" spans="1:3" x14ac:dyDescent="0.25">
      <c r="A190" s="1">
        <v>14000409</v>
      </c>
      <c r="B190" s="3">
        <v>7374.9</v>
      </c>
      <c r="C190" s="4">
        <f t="shared" si="5"/>
        <v>-4.505152007694713E-3</v>
      </c>
    </row>
    <row r="191" spans="1:3" x14ac:dyDescent="0.25">
      <c r="A191" s="1">
        <v>14000412</v>
      </c>
      <c r="B191" s="3">
        <v>7225.4</v>
      </c>
      <c r="C191" s="4">
        <f t="shared" si="5"/>
        <v>-2.047974702411821E-2</v>
      </c>
    </row>
    <row r="192" spans="1:3" x14ac:dyDescent="0.25">
      <c r="A192" s="1">
        <v>14000413</v>
      </c>
      <c r="B192" s="3">
        <v>7171.6</v>
      </c>
      <c r="C192" s="4">
        <f t="shared" si="5"/>
        <v>-7.4738140486678177E-3</v>
      </c>
    </row>
    <row r="193" spans="1:3" x14ac:dyDescent="0.25">
      <c r="A193" s="1">
        <v>14000414</v>
      </c>
      <c r="B193" s="3">
        <v>7244</v>
      </c>
      <c r="C193" s="4">
        <f t="shared" si="5"/>
        <v>1.0044758282031777E-2</v>
      </c>
    </row>
    <row r="194" spans="1:3" x14ac:dyDescent="0.25">
      <c r="A194" s="1">
        <v>14000415</v>
      </c>
      <c r="B194" s="3">
        <v>7307.2</v>
      </c>
      <c r="C194" s="4">
        <f t="shared" si="5"/>
        <v>8.6866234274305988E-3</v>
      </c>
    </row>
    <row r="195" spans="1:3" x14ac:dyDescent="0.25">
      <c r="A195" s="1">
        <v>14000416</v>
      </c>
      <c r="B195" s="3">
        <v>7291.2</v>
      </c>
      <c r="C195" s="4">
        <f t="shared" ref="C195:C258" si="6">LN(B195/B194)</f>
        <v>-2.1920219211163652E-3</v>
      </c>
    </row>
    <row r="196" spans="1:3" x14ac:dyDescent="0.25">
      <c r="A196" s="1">
        <v>14000419</v>
      </c>
      <c r="B196" s="3">
        <v>7232.3</v>
      </c>
      <c r="C196" s="4">
        <f t="shared" si="6"/>
        <v>-8.1110369970875101E-3</v>
      </c>
    </row>
    <row r="197" spans="1:3" x14ac:dyDescent="0.25">
      <c r="A197" s="1">
        <v>14000420</v>
      </c>
      <c r="B197" s="3">
        <v>7288.7</v>
      </c>
      <c r="C197" s="4">
        <f t="shared" si="6"/>
        <v>7.7680991134941833E-3</v>
      </c>
    </row>
    <row r="198" spans="1:3" x14ac:dyDescent="0.25">
      <c r="A198" s="1">
        <v>14000421</v>
      </c>
      <c r="B198" s="3">
        <v>7458.7</v>
      </c>
      <c r="C198" s="4">
        <f t="shared" si="6"/>
        <v>2.3055932651682893E-2</v>
      </c>
    </row>
    <row r="199" spans="1:3" x14ac:dyDescent="0.25">
      <c r="A199" s="1">
        <v>14000422</v>
      </c>
      <c r="B199" s="3">
        <v>7482.1</v>
      </c>
      <c r="C199" s="4">
        <f t="shared" si="6"/>
        <v>3.1323649513858372E-3</v>
      </c>
    </row>
    <row r="200" spans="1:3" x14ac:dyDescent="0.25">
      <c r="A200" s="1">
        <v>14000423</v>
      </c>
      <c r="B200" s="3">
        <v>7517</v>
      </c>
      <c r="C200" s="4">
        <f t="shared" si="6"/>
        <v>4.653620948375522E-3</v>
      </c>
    </row>
    <row r="201" spans="1:3" x14ac:dyDescent="0.25">
      <c r="A201" s="1">
        <v>14000426</v>
      </c>
      <c r="B201" s="3">
        <v>7499.9</v>
      </c>
      <c r="C201" s="4">
        <f t="shared" si="6"/>
        <v>-2.2774350752901556E-3</v>
      </c>
    </row>
    <row r="202" spans="1:3" x14ac:dyDescent="0.25">
      <c r="A202" s="1">
        <v>14000427</v>
      </c>
      <c r="B202" s="3">
        <v>7405.3</v>
      </c>
      <c r="C202" s="4">
        <f t="shared" si="6"/>
        <v>-1.2693727054136487E-2</v>
      </c>
    </row>
    <row r="203" spans="1:3" x14ac:dyDescent="0.25">
      <c r="A203" s="1">
        <v>14000428</v>
      </c>
      <c r="B203" s="3">
        <v>7379.3</v>
      </c>
      <c r="C203" s="4">
        <f t="shared" si="6"/>
        <v>-3.5171769006692066E-3</v>
      </c>
    </row>
    <row r="204" spans="1:3" x14ac:dyDescent="0.25">
      <c r="A204" s="1">
        <v>14000504</v>
      </c>
      <c r="B204" s="3">
        <v>7364.9</v>
      </c>
      <c r="C204" s="4">
        <f t="shared" si="6"/>
        <v>-1.9533110753393013E-3</v>
      </c>
    </row>
    <row r="205" spans="1:3" x14ac:dyDescent="0.25">
      <c r="A205" s="1">
        <v>14000505</v>
      </c>
      <c r="B205" s="3">
        <v>7206.1</v>
      </c>
      <c r="C205" s="4">
        <f t="shared" si="6"/>
        <v>-2.1797582535832444E-2</v>
      </c>
    </row>
    <row r="206" spans="1:3" x14ac:dyDescent="0.25">
      <c r="A206" s="1">
        <v>14000506</v>
      </c>
      <c r="B206" s="3">
        <v>7108.4</v>
      </c>
      <c r="C206" s="4">
        <f t="shared" si="6"/>
        <v>-1.3650706224870066E-2</v>
      </c>
    </row>
    <row r="207" spans="1:3" x14ac:dyDescent="0.25">
      <c r="A207" s="1">
        <v>14000509</v>
      </c>
      <c r="B207" s="3">
        <v>7168.1</v>
      </c>
      <c r="C207" s="4">
        <f t="shared" si="6"/>
        <v>8.3634431389795136E-3</v>
      </c>
    </row>
    <row r="208" spans="1:3" x14ac:dyDescent="0.25">
      <c r="A208" s="1">
        <v>14000510</v>
      </c>
      <c r="B208" s="3">
        <v>7157.8</v>
      </c>
      <c r="C208" s="4">
        <f t="shared" si="6"/>
        <v>-1.4379552802670531E-3</v>
      </c>
    </row>
    <row r="209" spans="1:3" x14ac:dyDescent="0.25">
      <c r="A209" s="1">
        <v>14000511</v>
      </c>
      <c r="B209" s="3">
        <v>7134.6</v>
      </c>
      <c r="C209" s="4">
        <f t="shared" si="6"/>
        <v>-3.2464834984554918E-3</v>
      </c>
    </row>
    <row r="210" spans="1:3" x14ac:dyDescent="0.25">
      <c r="A210" s="1">
        <v>14000512</v>
      </c>
      <c r="B210" s="3">
        <v>7106.4</v>
      </c>
      <c r="C210" s="4">
        <f t="shared" si="6"/>
        <v>-3.9604012160970167E-3</v>
      </c>
    </row>
    <row r="211" spans="1:3" x14ac:dyDescent="0.25">
      <c r="A211" s="1">
        <v>14000513</v>
      </c>
      <c r="B211" s="3">
        <v>7116.6</v>
      </c>
      <c r="C211" s="4">
        <f t="shared" si="6"/>
        <v>1.4342968077940912E-3</v>
      </c>
    </row>
    <row r="212" spans="1:3" x14ac:dyDescent="0.25">
      <c r="A212" s="1">
        <v>14000516</v>
      </c>
      <c r="B212" s="3">
        <v>7308.3</v>
      </c>
      <c r="C212" s="4">
        <f t="shared" si="6"/>
        <v>2.6580605295166881E-2</v>
      </c>
    </row>
    <row r="213" spans="1:3" x14ac:dyDescent="0.25">
      <c r="A213" s="1">
        <v>14000517</v>
      </c>
      <c r="B213" s="3">
        <v>7278.2</v>
      </c>
      <c r="C213" s="4">
        <f t="shared" si="6"/>
        <v>-4.1271096869730838E-3</v>
      </c>
    </row>
    <row r="214" spans="1:3" x14ac:dyDescent="0.25">
      <c r="A214" s="1">
        <v>14000518</v>
      </c>
      <c r="B214" s="3">
        <v>7279.4</v>
      </c>
      <c r="C214" s="4">
        <f t="shared" si="6"/>
        <v>1.6486234031942259E-4</v>
      </c>
    </row>
    <row r="215" spans="1:3" x14ac:dyDescent="0.25">
      <c r="A215" s="1">
        <v>14000519</v>
      </c>
      <c r="B215" s="3">
        <v>7323.4</v>
      </c>
      <c r="C215" s="4">
        <f t="shared" si="6"/>
        <v>6.0262597800255502E-3</v>
      </c>
    </row>
    <row r="216" spans="1:3" x14ac:dyDescent="0.25">
      <c r="A216" s="1">
        <v>14000520</v>
      </c>
      <c r="B216" s="3">
        <v>7386.3</v>
      </c>
      <c r="C216" s="4">
        <f t="shared" si="6"/>
        <v>8.5522319800614664E-3</v>
      </c>
    </row>
    <row r="217" spans="1:3" x14ac:dyDescent="0.25">
      <c r="A217" s="1">
        <v>14000523</v>
      </c>
      <c r="B217" s="3">
        <v>7497.2</v>
      </c>
      <c r="C217" s="4">
        <f t="shared" si="6"/>
        <v>1.4902684512944469E-2</v>
      </c>
    </row>
    <row r="218" spans="1:3" x14ac:dyDescent="0.25">
      <c r="A218" s="1">
        <v>14000524</v>
      </c>
      <c r="B218" s="3">
        <v>7506.1</v>
      </c>
      <c r="C218" s="4">
        <f t="shared" si="6"/>
        <v>1.1864057965833793E-3</v>
      </c>
    </row>
    <row r="219" spans="1:3" x14ac:dyDescent="0.25">
      <c r="A219" s="1">
        <v>14000531</v>
      </c>
      <c r="B219" s="3">
        <v>7665.2</v>
      </c>
      <c r="C219" s="4">
        <f t="shared" si="6"/>
        <v>2.097458131292677E-2</v>
      </c>
    </row>
    <row r="220" spans="1:3" x14ac:dyDescent="0.25">
      <c r="A220" s="1">
        <v>14000601</v>
      </c>
      <c r="B220" s="3">
        <v>7683.1</v>
      </c>
      <c r="C220" s="4">
        <f t="shared" si="6"/>
        <v>2.3325069376471681E-3</v>
      </c>
    </row>
    <row r="221" spans="1:3" x14ac:dyDescent="0.25">
      <c r="A221" s="1">
        <v>14000602</v>
      </c>
      <c r="B221" s="3">
        <v>7878.1</v>
      </c>
      <c r="C221" s="4">
        <f t="shared" si="6"/>
        <v>2.5063646495351193E-2</v>
      </c>
    </row>
    <row r="222" spans="1:3" x14ac:dyDescent="0.25">
      <c r="A222" s="1">
        <v>14000603</v>
      </c>
      <c r="B222" s="3">
        <v>8019.1</v>
      </c>
      <c r="C222" s="4">
        <f t="shared" si="6"/>
        <v>1.7739438084776502E-2</v>
      </c>
    </row>
    <row r="223" spans="1:3" x14ac:dyDescent="0.25">
      <c r="A223" s="1">
        <v>14000606</v>
      </c>
      <c r="B223" s="3">
        <v>8196.9</v>
      </c>
      <c r="C223" s="4">
        <f t="shared" si="6"/>
        <v>2.1929837881286062E-2</v>
      </c>
    </row>
    <row r="224" spans="1:3" x14ac:dyDescent="0.25">
      <c r="A224" s="1">
        <v>14000607</v>
      </c>
      <c r="B224" s="3">
        <v>8103.5</v>
      </c>
      <c r="C224" s="4">
        <f t="shared" si="6"/>
        <v>-1.1459966895226699E-2</v>
      </c>
    </row>
    <row r="225" spans="1:3" x14ac:dyDescent="0.25">
      <c r="A225" s="1">
        <v>14000608</v>
      </c>
      <c r="B225" s="3">
        <v>7821.2</v>
      </c>
      <c r="C225" s="4">
        <f t="shared" si="6"/>
        <v>-3.5458071646054572E-2</v>
      </c>
    </row>
    <row r="226" spans="1:3" x14ac:dyDescent="0.25">
      <c r="A226" s="1">
        <v>14000609</v>
      </c>
      <c r="B226" s="3">
        <v>7577.7</v>
      </c>
      <c r="C226" s="4">
        <f t="shared" si="6"/>
        <v>-3.1628271939079002E-2</v>
      </c>
    </row>
    <row r="227" spans="1:3" x14ac:dyDescent="0.25">
      <c r="A227" s="1">
        <v>14000610</v>
      </c>
      <c r="B227" s="3">
        <v>7577.6</v>
      </c>
      <c r="C227" s="4">
        <f t="shared" si="6"/>
        <v>-1.3196703463542302E-5</v>
      </c>
    </row>
    <row r="228" spans="1:3" x14ac:dyDescent="0.25">
      <c r="A228" s="1">
        <v>14000613</v>
      </c>
      <c r="B228" s="3">
        <v>7693.4</v>
      </c>
      <c r="C228" s="4">
        <f t="shared" si="6"/>
        <v>1.5166291618068735E-2</v>
      </c>
    </row>
    <row r="229" spans="1:3" x14ac:dyDescent="0.25">
      <c r="A229" s="1">
        <v>14000614</v>
      </c>
      <c r="B229" s="3">
        <v>7707.7</v>
      </c>
      <c r="C229" s="4">
        <f t="shared" si="6"/>
        <v>1.8570107472126892E-3</v>
      </c>
    </row>
    <row r="230" spans="1:3" x14ac:dyDescent="0.25">
      <c r="A230" s="1">
        <v>14000615</v>
      </c>
      <c r="B230" s="3">
        <v>7662.2</v>
      </c>
      <c r="C230" s="4">
        <f t="shared" si="6"/>
        <v>-5.9206804097276782E-3</v>
      </c>
    </row>
    <row r="231" spans="1:3" x14ac:dyDescent="0.25">
      <c r="A231" s="1">
        <v>14000616</v>
      </c>
      <c r="B231" s="3">
        <v>7499.7</v>
      </c>
      <c r="C231" s="4">
        <f t="shared" si="6"/>
        <v>-2.1436129040750616E-2</v>
      </c>
    </row>
    <row r="232" spans="1:3" x14ac:dyDescent="0.25">
      <c r="A232" s="1">
        <v>14000617</v>
      </c>
      <c r="B232" s="3">
        <v>7468.7</v>
      </c>
      <c r="C232" s="4">
        <f t="shared" si="6"/>
        <v>-4.1420651935374433E-3</v>
      </c>
    </row>
    <row r="233" spans="1:3" x14ac:dyDescent="0.25">
      <c r="A233" s="1">
        <v>14000620</v>
      </c>
      <c r="B233" s="3">
        <v>7472</v>
      </c>
      <c r="C233" s="4">
        <f t="shared" si="6"/>
        <v>4.4174637783561742E-4</v>
      </c>
    </row>
    <row r="234" spans="1:3" x14ac:dyDescent="0.25">
      <c r="A234" s="1">
        <v>14000621</v>
      </c>
      <c r="B234" s="3">
        <v>7247.5</v>
      </c>
      <c r="C234" s="4">
        <f t="shared" si="6"/>
        <v>-3.0506119112867953E-2</v>
      </c>
    </row>
    <row r="235" spans="1:3" x14ac:dyDescent="0.25">
      <c r="A235" s="1">
        <v>14000622</v>
      </c>
      <c r="B235" s="3">
        <v>7217.9</v>
      </c>
      <c r="C235" s="4">
        <f t="shared" si="6"/>
        <v>-4.0925299423035435E-3</v>
      </c>
    </row>
    <row r="236" spans="1:3" x14ac:dyDescent="0.25">
      <c r="A236" s="1">
        <v>14000623</v>
      </c>
      <c r="B236" s="3">
        <v>7385.3</v>
      </c>
      <c r="C236" s="4">
        <f t="shared" si="6"/>
        <v>2.2927486171110931E-2</v>
      </c>
    </row>
    <row r="237" spans="1:3" x14ac:dyDescent="0.25">
      <c r="A237" s="1">
        <v>14000624</v>
      </c>
      <c r="B237" s="3">
        <v>7375.3</v>
      </c>
      <c r="C237" s="4">
        <f t="shared" si="6"/>
        <v>-1.3549586778217489E-3</v>
      </c>
    </row>
    <row r="238" spans="1:3" x14ac:dyDescent="0.25">
      <c r="A238" s="1">
        <v>14000627</v>
      </c>
      <c r="B238" s="3">
        <v>7174.2</v>
      </c>
      <c r="C238" s="4">
        <f t="shared" si="6"/>
        <v>-2.7645322193207034E-2</v>
      </c>
    </row>
    <row r="239" spans="1:3" x14ac:dyDescent="0.25">
      <c r="A239" s="1">
        <v>14000628</v>
      </c>
      <c r="B239" s="3">
        <v>7031.5</v>
      </c>
      <c r="C239" s="4">
        <f t="shared" si="6"/>
        <v>-2.0091202843286898E-2</v>
      </c>
    </row>
    <row r="240" spans="1:3" x14ac:dyDescent="0.25">
      <c r="A240" s="1">
        <v>14000629</v>
      </c>
      <c r="B240" s="3">
        <v>7054.1</v>
      </c>
      <c r="C240" s="4">
        <f t="shared" si="6"/>
        <v>3.2089537390531573E-3</v>
      </c>
    </row>
    <row r="241" spans="1:3" x14ac:dyDescent="0.25">
      <c r="A241" s="1">
        <v>14000630</v>
      </c>
      <c r="B241" s="3">
        <v>6838.4</v>
      </c>
      <c r="C241" s="4">
        <f t="shared" si="6"/>
        <v>-3.1055221924527154E-2</v>
      </c>
    </row>
    <row r="242" spans="1:3" x14ac:dyDescent="0.25">
      <c r="A242" s="1">
        <v>14000631</v>
      </c>
      <c r="B242" s="3">
        <v>6761.5</v>
      </c>
      <c r="C242" s="4">
        <f t="shared" si="6"/>
        <v>-1.1309027211413969E-2</v>
      </c>
    </row>
    <row r="243" spans="1:3" x14ac:dyDescent="0.25">
      <c r="A243" s="1">
        <v>14000703</v>
      </c>
      <c r="B243" s="3">
        <v>6880.2</v>
      </c>
      <c r="C243" s="4">
        <f t="shared" si="6"/>
        <v>1.740296235889929E-2</v>
      </c>
    </row>
    <row r="244" spans="1:3" x14ac:dyDescent="0.25">
      <c r="A244" s="1">
        <v>14000704</v>
      </c>
      <c r="B244" s="3">
        <v>6822.3</v>
      </c>
      <c r="C244" s="4">
        <f t="shared" si="6"/>
        <v>-8.451062886820359E-3</v>
      </c>
    </row>
    <row r="245" spans="1:3" x14ac:dyDescent="0.25">
      <c r="A245" s="1">
        <v>14000706</v>
      </c>
      <c r="B245" s="3">
        <v>6766.1</v>
      </c>
      <c r="C245" s="4">
        <f t="shared" si="6"/>
        <v>-8.2718083728001712E-3</v>
      </c>
    </row>
    <row r="246" spans="1:3" x14ac:dyDescent="0.25">
      <c r="A246" s="1">
        <v>14000707</v>
      </c>
      <c r="B246" s="3">
        <v>6763.3</v>
      </c>
      <c r="C246" s="4">
        <f t="shared" si="6"/>
        <v>-4.1391340931243851E-4</v>
      </c>
    </row>
    <row r="247" spans="1:3" x14ac:dyDescent="0.25">
      <c r="A247" s="1">
        <v>14000710</v>
      </c>
      <c r="B247" s="3">
        <v>6825.7</v>
      </c>
      <c r="C247" s="4">
        <f t="shared" si="6"/>
        <v>9.1839632930057757E-3</v>
      </c>
    </row>
    <row r="248" spans="1:3" x14ac:dyDescent="0.25">
      <c r="A248" s="1">
        <v>14000711</v>
      </c>
      <c r="B248" s="3">
        <v>6812.9</v>
      </c>
      <c r="C248" s="4">
        <f t="shared" si="6"/>
        <v>-1.8770260522499851E-3</v>
      </c>
    </row>
    <row r="249" spans="1:3" x14ac:dyDescent="0.25">
      <c r="A249" s="1">
        <v>14000712</v>
      </c>
      <c r="B249" s="3">
        <v>6906.7</v>
      </c>
      <c r="C249" s="4">
        <f t="shared" si="6"/>
        <v>1.3674081104353012E-2</v>
      </c>
    </row>
    <row r="250" spans="1:3" x14ac:dyDescent="0.25">
      <c r="A250" s="1">
        <v>14000714</v>
      </c>
      <c r="B250" s="3">
        <v>6889</v>
      </c>
      <c r="C250" s="4">
        <f t="shared" si="6"/>
        <v>-2.5660183552937547E-3</v>
      </c>
    </row>
    <row r="251" spans="1:3" x14ac:dyDescent="0.25">
      <c r="A251" s="1">
        <v>14000717</v>
      </c>
      <c r="B251" s="3">
        <v>6738.9</v>
      </c>
      <c r="C251" s="4">
        <f t="shared" si="6"/>
        <v>-2.2029229753961724E-2</v>
      </c>
    </row>
    <row r="252" spans="1:3" x14ac:dyDescent="0.25">
      <c r="A252" s="1">
        <v>14000718</v>
      </c>
      <c r="B252" s="3">
        <v>6693.2</v>
      </c>
      <c r="C252" s="4">
        <f t="shared" si="6"/>
        <v>-6.8046212188156187E-3</v>
      </c>
    </row>
    <row r="253" spans="1:3" x14ac:dyDescent="0.25">
      <c r="A253" s="1">
        <v>14000719</v>
      </c>
      <c r="B253" s="3">
        <v>6685.1</v>
      </c>
      <c r="C253" s="4">
        <f t="shared" si="6"/>
        <v>-1.2109163331311935E-3</v>
      </c>
    </row>
    <row r="254" spans="1:3" x14ac:dyDescent="0.25">
      <c r="A254" s="1">
        <v>14000720</v>
      </c>
      <c r="B254" s="3">
        <v>6493.6</v>
      </c>
      <c r="C254" s="4">
        <f t="shared" si="6"/>
        <v>-2.9064092840321319E-2</v>
      </c>
    </row>
    <row r="255" spans="1:3" x14ac:dyDescent="0.25">
      <c r="A255" s="1">
        <v>14000721</v>
      </c>
      <c r="B255" s="3">
        <v>6384.1</v>
      </c>
      <c r="C255" s="4">
        <f t="shared" si="6"/>
        <v>-1.7006552279601968E-2</v>
      </c>
    </row>
    <row r="256" spans="1:3" x14ac:dyDescent="0.25">
      <c r="A256" s="1">
        <v>14000724</v>
      </c>
      <c r="B256" s="3">
        <v>6550.5</v>
      </c>
      <c r="C256" s="4">
        <f t="shared" si="6"/>
        <v>2.5730858426361167E-2</v>
      </c>
    </row>
    <row r="257" spans="1:3" x14ac:dyDescent="0.25">
      <c r="A257" s="1">
        <v>14000725</v>
      </c>
      <c r="B257" s="3">
        <v>6458.8</v>
      </c>
      <c r="C257" s="4">
        <f t="shared" si="6"/>
        <v>-1.4097840586259311E-2</v>
      </c>
    </row>
    <row r="258" spans="1:3" x14ac:dyDescent="0.25">
      <c r="A258" s="1">
        <v>14000726</v>
      </c>
      <c r="B258" s="3">
        <v>6427.1</v>
      </c>
      <c r="C258" s="4">
        <f t="shared" si="6"/>
        <v>-4.9201163982708854E-3</v>
      </c>
    </row>
    <row r="259" spans="1:3" x14ac:dyDescent="0.25">
      <c r="A259" s="1">
        <v>14000727</v>
      </c>
      <c r="B259" s="3">
        <v>6499.7</v>
      </c>
      <c r="C259" s="4">
        <f t="shared" ref="C259:C322" si="7">LN(B259/B258)</f>
        <v>1.1232596363257975E-2</v>
      </c>
    </row>
    <row r="260" spans="1:3" x14ac:dyDescent="0.25">
      <c r="A260" s="1">
        <v>14000728</v>
      </c>
      <c r="B260" s="3">
        <v>6464.1</v>
      </c>
      <c r="C260" s="4">
        <f t="shared" si="7"/>
        <v>-5.492230594155839E-3</v>
      </c>
    </row>
    <row r="261" spans="1:3" x14ac:dyDescent="0.25">
      <c r="A261" s="1">
        <v>14000801</v>
      </c>
      <c r="B261" s="3">
        <v>6254.6</v>
      </c>
      <c r="C261" s="4">
        <f t="shared" si="7"/>
        <v>-3.2946598363027269E-2</v>
      </c>
    </row>
    <row r="262" spans="1:3" x14ac:dyDescent="0.25">
      <c r="A262" s="1">
        <v>14000803</v>
      </c>
      <c r="B262" s="3">
        <v>6135.1</v>
      </c>
      <c r="C262" s="4">
        <f t="shared" si="7"/>
        <v>-1.9290815084600003E-2</v>
      </c>
    </row>
    <row r="263" spans="1:3" x14ac:dyDescent="0.25">
      <c r="A263" s="1">
        <v>14000804</v>
      </c>
      <c r="B263" s="3">
        <v>6054.6</v>
      </c>
      <c r="C263" s="4">
        <f t="shared" si="7"/>
        <v>-1.3208064232131953E-2</v>
      </c>
    </row>
    <row r="264" spans="1:3" x14ac:dyDescent="0.25">
      <c r="A264" s="1">
        <v>14000805</v>
      </c>
      <c r="B264" s="3">
        <v>6057.5</v>
      </c>
      <c r="C264" s="4">
        <f t="shared" si="7"/>
        <v>4.788599921425845E-4</v>
      </c>
    </row>
    <row r="265" spans="1:3" x14ac:dyDescent="0.25">
      <c r="A265" s="1">
        <v>14000808</v>
      </c>
      <c r="B265" s="3">
        <v>5979.9</v>
      </c>
      <c r="C265" s="4">
        <f t="shared" si="7"/>
        <v>-1.2893328293851184E-2</v>
      </c>
    </row>
    <row r="266" spans="1:3" x14ac:dyDescent="0.25">
      <c r="A266" s="1">
        <v>14000809</v>
      </c>
      <c r="B266" s="3">
        <v>5795.2</v>
      </c>
      <c r="C266" s="4">
        <f t="shared" si="7"/>
        <v>-3.1373856707735348E-2</v>
      </c>
    </row>
    <row r="267" spans="1:3" x14ac:dyDescent="0.25">
      <c r="A267" s="1">
        <v>14000810</v>
      </c>
      <c r="B267" s="3">
        <v>5906</v>
      </c>
      <c r="C267" s="4">
        <f t="shared" si="7"/>
        <v>1.8938794614773664E-2</v>
      </c>
    </row>
    <row r="268" spans="1:3" x14ac:dyDescent="0.25">
      <c r="A268" s="1">
        <v>14000811</v>
      </c>
      <c r="B268" s="3">
        <v>5984.7</v>
      </c>
      <c r="C268" s="4">
        <f t="shared" si="7"/>
        <v>1.3237429118606803E-2</v>
      </c>
    </row>
    <row r="269" spans="1:3" x14ac:dyDescent="0.25">
      <c r="A269" s="1">
        <v>14000812</v>
      </c>
      <c r="B269" s="3">
        <v>6079.7</v>
      </c>
      <c r="C269" s="4">
        <f t="shared" si="7"/>
        <v>1.5749140215113033E-2</v>
      </c>
    </row>
    <row r="270" spans="1:3" x14ac:dyDescent="0.25">
      <c r="A270" s="1">
        <v>14000815</v>
      </c>
      <c r="B270" s="3">
        <v>6222.6</v>
      </c>
      <c r="C270" s="4">
        <f t="shared" si="7"/>
        <v>2.3232473186155893E-2</v>
      </c>
    </row>
    <row r="271" spans="1:3" x14ac:dyDescent="0.25">
      <c r="A271" s="1">
        <v>14000816</v>
      </c>
      <c r="B271" s="3">
        <v>6271</v>
      </c>
      <c r="C271" s="4">
        <f t="shared" si="7"/>
        <v>7.7480057192772294E-3</v>
      </c>
    </row>
    <row r="272" spans="1:3" x14ac:dyDescent="0.25">
      <c r="A272" s="1">
        <v>14000817</v>
      </c>
      <c r="B272" s="3">
        <v>6269.3</v>
      </c>
      <c r="C272" s="4">
        <f t="shared" si="7"/>
        <v>-2.7112589179101597E-4</v>
      </c>
    </row>
    <row r="273" spans="1:3" x14ac:dyDescent="0.25">
      <c r="A273" s="1">
        <v>14000818</v>
      </c>
      <c r="B273" s="3">
        <v>6253.1</v>
      </c>
      <c r="C273" s="4">
        <f t="shared" si="7"/>
        <v>-2.5873648881230629E-3</v>
      </c>
    </row>
    <row r="274" spans="1:3" x14ac:dyDescent="0.25">
      <c r="A274" s="1">
        <v>14000819</v>
      </c>
      <c r="B274" s="3">
        <v>6455.6</v>
      </c>
      <c r="C274" s="4">
        <f t="shared" si="7"/>
        <v>3.1870630398560675E-2</v>
      </c>
    </row>
    <row r="275" spans="1:3" x14ac:dyDescent="0.25">
      <c r="A275" s="1">
        <v>14000822</v>
      </c>
      <c r="B275" s="3">
        <v>6246.9</v>
      </c>
      <c r="C275" s="4">
        <f t="shared" si="7"/>
        <v>-3.2862630479910095E-2</v>
      </c>
    </row>
    <row r="276" spans="1:3" x14ac:dyDescent="0.25">
      <c r="A276" s="1">
        <v>14000823</v>
      </c>
      <c r="B276" s="3">
        <v>6234.6</v>
      </c>
      <c r="C276" s="4">
        <f t="shared" si="7"/>
        <v>-1.9709175951011962E-3</v>
      </c>
    </row>
    <row r="277" spans="1:3" x14ac:dyDescent="0.25">
      <c r="A277" s="1">
        <v>14000824</v>
      </c>
      <c r="B277" s="3">
        <v>6076.2</v>
      </c>
      <c r="C277" s="4">
        <f t="shared" si="7"/>
        <v>-2.5734922520361827E-2</v>
      </c>
    </row>
    <row r="278" spans="1:3" x14ac:dyDescent="0.25">
      <c r="A278" s="1">
        <v>14000825</v>
      </c>
      <c r="B278" s="3">
        <v>6024.3</v>
      </c>
      <c r="C278" s="4">
        <f t="shared" si="7"/>
        <v>-8.5782105297704924E-3</v>
      </c>
    </row>
    <row r="279" spans="1:3" x14ac:dyDescent="0.25">
      <c r="A279" s="1">
        <v>14000826</v>
      </c>
      <c r="B279" s="3">
        <v>6054.6</v>
      </c>
      <c r="C279" s="4">
        <f t="shared" si="7"/>
        <v>5.0170236620142791E-3</v>
      </c>
    </row>
    <row r="280" spans="1:3" x14ac:dyDescent="0.25">
      <c r="A280" s="1">
        <v>14000829</v>
      </c>
      <c r="B280" s="3">
        <v>5915.8</v>
      </c>
      <c r="C280" s="4">
        <f t="shared" si="7"/>
        <v>-2.319157606540324E-2</v>
      </c>
    </row>
    <row r="281" spans="1:3" x14ac:dyDescent="0.25">
      <c r="A281" s="1">
        <v>14000830</v>
      </c>
      <c r="B281" s="3">
        <v>5928.5</v>
      </c>
      <c r="C281" s="4">
        <f t="shared" si="7"/>
        <v>2.1444922649902871E-3</v>
      </c>
    </row>
    <row r="282" spans="1:3" x14ac:dyDescent="0.25">
      <c r="A282" s="1">
        <v>14000901</v>
      </c>
      <c r="B282" s="3">
        <v>6098.4</v>
      </c>
      <c r="C282" s="4">
        <f t="shared" si="7"/>
        <v>2.8255211775938691E-2</v>
      </c>
    </row>
    <row r="283" spans="1:3" x14ac:dyDescent="0.25">
      <c r="A283" s="1">
        <v>14000902</v>
      </c>
      <c r="B283" s="3">
        <v>6037</v>
      </c>
      <c r="C283" s="4">
        <f t="shared" si="7"/>
        <v>-1.0119241877637838E-2</v>
      </c>
    </row>
    <row r="284" spans="1:3" x14ac:dyDescent="0.25">
      <c r="A284" s="1">
        <v>14000903</v>
      </c>
      <c r="B284" s="3">
        <v>5937.5</v>
      </c>
      <c r="C284" s="4">
        <f t="shared" si="7"/>
        <v>-1.6619030453529554E-2</v>
      </c>
    </row>
    <row r="285" spans="1:3" x14ac:dyDescent="0.25">
      <c r="A285" s="1">
        <v>14000906</v>
      </c>
      <c r="B285" s="3">
        <v>5778.1</v>
      </c>
      <c r="C285" s="4">
        <f t="shared" si="7"/>
        <v>-2.7213260439828049E-2</v>
      </c>
    </row>
    <row r="286" spans="1:3" x14ac:dyDescent="0.25">
      <c r="A286" s="1">
        <v>14000907</v>
      </c>
      <c r="B286" s="3">
        <v>5764.3</v>
      </c>
      <c r="C286" s="4">
        <f t="shared" si="7"/>
        <v>-2.3911849486119982E-3</v>
      </c>
    </row>
    <row r="287" spans="1:3" x14ac:dyDescent="0.25">
      <c r="A287" s="1">
        <v>14000908</v>
      </c>
      <c r="B287" s="3">
        <v>5745.1</v>
      </c>
      <c r="C287" s="4">
        <f t="shared" si="7"/>
        <v>-3.3364063827077818E-3</v>
      </c>
    </row>
    <row r="288" spans="1:3" x14ac:dyDescent="0.25">
      <c r="A288" s="1">
        <v>14000909</v>
      </c>
      <c r="B288" s="3">
        <v>5887.8</v>
      </c>
      <c r="C288" s="4">
        <f t="shared" si="7"/>
        <v>2.4535095868754242E-2</v>
      </c>
    </row>
    <row r="289" spans="1:3" x14ac:dyDescent="0.25">
      <c r="A289" s="1">
        <v>14000910</v>
      </c>
      <c r="B289" s="3">
        <v>5851</v>
      </c>
      <c r="C289" s="4">
        <f t="shared" si="7"/>
        <v>-6.2698266522668248E-3</v>
      </c>
    </row>
    <row r="290" spans="1:3" x14ac:dyDescent="0.25">
      <c r="A290" s="1">
        <v>14000913</v>
      </c>
      <c r="B290" s="3">
        <v>5681.6</v>
      </c>
      <c r="C290" s="4">
        <f t="shared" si="7"/>
        <v>-2.9379703599412575E-2</v>
      </c>
    </row>
    <row r="291" spans="1:3" x14ac:dyDescent="0.25">
      <c r="A291" s="1">
        <v>14000914</v>
      </c>
      <c r="B291" s="3">
        <v>5659.8</v>
      </c>
      <c r="C291" s="4">
        <f t="shared" si="7"/>
        <v>-3.8443273049609426E-3</v>
      </c>
    </row>
    <row r="292" spans="1:3" x14ac:dyDescent="0.25">
      <c r="A292" s="1">
        <v>14000915</v>
      </c>
      <c r="B292" s="3">
        <v>5678.5</v>
      </c>
      <c r="C292" s="4">
        <f t="shared" si="7"/>
        <v>3.2985574478385368E-3</v>
      </c>
    </row>
    <row r="293" spans="1:3" x14ac:dyDescent="0.25">
      <c r="A293" s="1">
        <v>14000916</v>
      </c>
      <c r="B293" s="3">
        <v>5613.7</v>
      </c>
      <c r="C293" s="4">
        <f t="shared" si="7"/>
        <v>-1.1477074671711596E-2</v>
      </c>
    </row>
    <row r="294" spans="1:3" x14ac:dyDescent="0.25">
      <c r="A294" s="1">
        <v>14000917</v>
      </c>
      <c r="B294" s="3">
        <v>5654.5</v>
      </c>
      <c r="C294" s="4">
        <f t="shared" si="7"/>
        <v>7.2416496513922259E-3</v>
      </c>
    </row>
    <row r="295" spans="1:3" x14ac:dyDescent="0.25">
      <c r="A295" s="1">
        <v>14000920</v>
      </c>
      <c r="B295" s="3">
        <v>5632.9</v>
      </c>
      <c r="C295" s="4">
        <f t="shared" si="7"/>
        <v>-3.8272811039812187E-3</v>
      </c>
    </row>
    <row r="296" spans="1:3" x14ac:dyDescent="0.25">
      <c r="A296" s="1">
        <v>14000921</v>
      </c>
      <c r="B296" s="3">
        <v>5546.7</v>
      </c>
      <c r="C296" s="4">
        <f t="shared" si="7"/>
        <v>-1.5421250902983586E-2</v>
      </c>
    </row>
    <row r="297" spans="1:3" x14ac:dyDescent="0.25">
      <c r="A297" s="1">
        <v>14000922</v>
      </c>
      <c r="B297" s="3">
        <v>5436</v>
      </c>
      <c r="C297" s="4">
        <f t="shared" si="7"/>
        <v>-2.0159660033382536E-2</v>
      </c>
    </row>
    <row r="298" spans="1:3" x14ac:dyDescent="0.25">
      <c r="A298" s="1">
        <v>14000923</v>
      </c>
      <c r="B298" s="3">
        <v>5398.1</v>
      </c>
      <c r="C298" s="4">
        <f t="shared" si="7"/>
        <v>-6.9964564849067769E-3</v>
      </c>
    </row>
    <row r="299" spans="1:3" x14ac:dyDescent="0.25">
      <c r="A299" s="1">
        <v>14000924</v>
      </c>
      <c r="B299" s="3">
        <v>5389.5</v>
      </c>
      <c r="C299" s="4">
        <f t="shared" si="7"/>
        <v>-1.5944235644445104E-3</v>
      </c>
    </row>
    <row r="300" spans="1:3" x14ac:dyDescent="0.25">
      <c r="A300" s="1">
        <v>14000927</v>
      </c>
      <c r="B300" s="3">
        <v>5468.6</v>
      </c>
      <c r="C300" s="4">
        <f t="shared" si="7"/>
        <v>1.457002593664285E-2</v>
      </c>
    </row>
    <row r="301" spans="1:3" x14ac:dyDescent="0.25">
      <c r="A301" s="1">
        <v>14000928</v>
      </c>
      <c r="B301" s="3">
        <v>5399</v>
      </c>
      <c r="C301" s="4">
        <f t="shared" si="7"/>
        <v>-1.280889094003896E-2</v>
      </c>
    </row>
    <row r="302" spans="1:3" x14ac:dyDescent="0.25">
      <c r="A302" s="1">
        <v>14000929</v>
      </c>
      <c r="B302" s="3">
        <v>5552.1</v>
      </c>
      <c r="C302" s="4">
        <f t="shared" si="7"/>
        <v>2.7962483333525533E-2</v>
      </c>
    </row>
    <row r="303" spans="1:3" x14ac:dyDescent="0.25">
      <c r="A303" s="1">
        <v>14000930</v>
      </c>
      <c r="B303" s="3">
        <v>5678.7</v>
      </c>
      <c r="C303" s="4">
        <f t="shared" si="7"/>
        <v>2.2546098728470989E-2</v>
      </c>
    </row>
    <row r="304" spans="1:3" x14ac:dyDescent="0.25">
      <c r="A304" s="1">
        <v>14001001</v>
      </c>
      <c r="B304" s="3">
        <v>5896.3</v>
      </c>
      <c r="C304" s="4">
        <f t="shared" si="7"/>
        <v>3.7602702248313476E-2</v>
      </c>
    </row>
    <row r="305" spans="1:3" x14ac:dyDescent="0.25">
      <c r="A305" s="1">
        <v>14001004</v>
      </c>
      <c r="B305" s="3">
        <v>6014.6</v>
      </c>
      <c r="C305" s="4">
        <f t="shared" si="7"/>
        <v>1.9864811253304214E-2</v>
      </c>
    </row>
    <row r="306" spans="1:3" x14ac:dyDescent="0.25">
      <c r="A306" s="1">
        <v>14001005</v>
      </c>
      <c r="B306" s="3">
        <v>5940.2</v>
      </c>
      <c r="C306" s="4">
        <f t="shared" si="7"/>
        <v>-1.2447043958363258E-2</v>
      </c>
    </row>
    <row r="307" spans="1:3" x14ac:dyDescent="0.25">
      <c r="A307" s="1">
        <v>14001006</v>
      </c>
      <c r="B307" s="3">
        <v>5974</v>
      </c>
      <c r="C307" s="4">
        <f t="shared" si="7"/>
        <v>5.673916952517336E-3</v>
      </c>
    </row>
    <row r="308" spans="1:3" x14ac:dyDescent="0.25">
      <c r="A308" s="1">
        <v>14001007</v>
      </c>
      <c r="B308" s="3">
        <v>5977.1</v>
      </c>
      <c r="C308" s="4">
        <f t="shared" si="7"/>
        <v>5.1878070964630975E-4</v>
      </c>
    </row>
    <row r="309" spans="1:3" x14ac:dyDescent="0.25">
      <c r="A309" s="1">
        <v>14001008</v>
      </c>
      <c r="B309" s="3">
        <v>6082.1</v>
      </c>
      <c r="C309" s="4">
        <f t="shared" si="7"/>
        <v>1.7414530576322761E-2</v>
      </c>
    </row>
    <row r="310" spans="1:3" x14ac:dyDescent="0.25">
      <c r="A310" s="1">
        <v>14001011</v>
      </c>
      <c r="B310" s="3">
        <v>5985.9</v>
      </c>
      <c r="C310" s="4">
        <f t="shared" si="7"/>
        <v>-1.5943327435429328E-2</v>
      </c>
    </row>
    <row r="311" spans="1:3" x14ac:dyDescent="0.25">
      <c r="A311" s="1">
        <v>14001012</v>
      </c>
      <c r="B311" s="3">
        <v>5977.5</v>
      </c>
      <c r="C311" s="4">
        <f t="shared" si="7"/>
        <v>-1.4042832941149441E-3</v>
      </c>
    </row>
    <row r="312" spans="1:3" x14ac:dyDescent="0.25">
      <c r="A312" s="1">
        <v>14001013</v>
      </c>
      <c r="B312" s="3">
        <v>5959.5</v>
      </c>
      <c r="C312" s="4">
        <f t="shared" si="7"/>
        <v>-3.015835409716451E-3</v>
      </c>
    </row>
    <row r="313" spans="1:3" x14ac:dyDescent="0.25">
      <c r="A313" s="1">
        <v>14001014</v>
      </c>
      <c r="B313" s="3">
        <v>5886.4</v>
      </c>
      <c r="C313" s="4">
        <f t="shared" si="7"/>
        <v>-1.2341979572253418E-2</v>
      </c>
    </row>
    <row r="314" spans="1:3" x14ac:dyDescent="0.25">
      <c r="A314" s="1">
        <v>14001015</v>
      </c>
      <c r="B314" s="3">
        <v>5892.3</v>
      </c>
      <c r="C314" s="4">
        <f t="shared" si="7"/>
        <v>1.0018084327552792E-3</v>
      </c>
    </row>
    <row r="315" spans="1:3" x14ac:dyDescent="0.25">
      <c r="A315" s="1">
        <v>14001018</v>
      </c>
      <c r="B315" s="3">
        <v>6001.9</v>
      </c>
      <c r="C315" s="4">
        <f t="shared" si="7"/>
        <v>1.8429671965287032E-2</v>
      </c>
    </row>
    <row r="316" spans="1:3" x14ac:dyDescent="0.25">
      <c r="A316" s="1">
        <v>14001019</v>
      </c>
      <c r="B316" s="3">
        <v>5965.1</v>
      </c>
      <c r="C316" s="4">
        <f t="shared" si="7"/>
        <v>-6.1502658977113881E-3</v>
      </c>
    </row>
    <row r="317" spans="1:3" x14ac:dyDescent="0.25">
      <c r="A317" s="1">
        <v>14001020</v>
      </c>
      <c r="B317" s="3">
        <v>6023.9</v>
      </c>
      <c r="C317" s="4">
        <f t="shared" si="7"/>
        <v>9.8090702254984268E-3</v>
      </c>
    </row>
    <row r="318" spans="1:3" x14ac:dyDescent="0.25">
      <c r="A318" s="1">
        <v>14001021</v>
      </c>
      <c r="B318" s="3">
        <v>6062</v>
      </c>
      <c r="C318" s="4">
        <f t="shared" si="7"/>
        <v>6.3048885414091959E-3</v>
      </c>
    </row>
    <row r="319" spans="1:3" x14ac:dyDescent="0.25">
      <c r="A319" s="1">
        <v>14001022</v>
      </c>
      <c r="B319" s="3">
        <v>6053.9</v>
      </c>
      <c r="C319" s="4">
        <f t="shared" si="7"/>
        <v>-1.3370861771333266E-3</v>
      </c>
    </row>
    <row r="320" spans="1:3" x14ac:dyDescent="0.25">
      <c r="A320" s="1">
        <v>14001025</v>
      </c>
      <c r="B320" s="3">
        <v>5940</v>
      </c>
      <c r="C320" s="4">
        <f t="shared" si="7"/>
        <v>-1.8993559083924524E-2</v>
      </c>
    </row>
    <row r="321" spans="1:3" x14ac:dyDescent="0.25">
      <c r="A321" s="1">
        <v>14001026</v>
      </c>
      <c r="B321" s="3">
        <v>5889.8</v>
      </c>
      <c r="C321" s="4">
        <f t="shared" si="7"/>
        <v>-8.4870921449567219E-3</v>
      </c>
    </row>
    <row r="322" spans="1:3" x14ac:dyDescent="0.25">
      <c r="A322" s="1">
        <v>14001027</v>
      </c>
      <c r="B322" s="3">
        <v>5821.9</v>
      </c>
      <c r="C322" s="4">
        <f t="shared" si="7"/>
        <v>-1.1595372281778819E-2</v>
      </c>
    </row>
    <row r="323" spans="1:3" x14ac:dyDescent="0.25">
      <c r="A323" s="1">
        <v>14001028</v>
      </c>
      <c r="B323" s="3">
        <v>5746.9</v>
      </c>
      <c r="C323" s="4">
        <f t="shared" ref="C323:C386" si="8">LN(B323/B322)</f>
        <v>-1.2966089956410451E-2</v>
      </c>
    </row>
    <row r="324" spans="1:3" x14ac:dyDescent="0.25">
      <c r="A324" s="1">
        <v>14001029</v>
      </c>
      <c r="B324" s="3">
        <v>5739.6</v>
      </c>
      <c r="C324" s="4">
        <f t="shared" si="8"/>
        <v>-1.2710574992930357E-3</v>
      </c>
    </row>
    <row r="325" spans="1:3" x14ac:dyDescent="0.25">
      <c r="A325" s="1">
        <v>14001102</v>
      </c>
      <c r="B325" s="3">
        <v>5718.3</v>
      </c>
      <c r="C325" s="4">
        <f t="shared" si="8"/>
        <v>-3.7179630711146635E-3</v>
      </c>
    </row>
    <row r="326" spans="1:3" x14ac:dyDescent="0.25">
      <c r="A326" s="1">
        <v>14001103</v>
      </c>
      <c r="B326" s="3">
        <v>5607.1</v>
      </c>
      <c r="C326" s="4">
        <f t="shared" si="8"/>
        <v>-1.9637906589207825E-2</v>
      </c>
    </row>
    <row r="327" spans="1:3" x14ac:dyDescent="0.25">
      <c r="A327" s="1">
        <v>14001104</v>
      </c>
      <c r="B327" s="3">
        <v>5585.8</v>
      </c>
      <c r="C327" s="4">
        <f t="shared" si="8"/>
        <v>-3.8059887449804668E-3</v>
      </c>
    </row>
    <row r="328" spans="1:3" x14ac:dyDescent="0.25">
      <c r="A328" s="1">
        <v>14001105</v>
      </c>
      <c r="B328" s="3">
        <v>5506.4</v>
      </c>
      <c r="C328" s="4">
        <f t="shared" si="8"/>
        <v>-1.4316610984794299E-2</v>
      </c>
    </row>
    <row r="329" spans="1:3" x14ac:dyDescent="0.25">
      <c r="A329" s="1">
        <v>14001106</v>
      </c>
      <c r="B329" s="3">
        <v>5532.4</v>
      </c>
      <c r="C329" s="4">
        <f t="shared" si="8"/>
        <v>4.7106656663985233E-3</v>
      </c>
    </row>
    <row r="330" spans="1:3" x14ac:dyDescent="0.25">
      <c r="A330" s="1">
        <v>14001109</v>
      </c>
      <c r="B330" s="3">
        <v>5597.3</v>
      </c>
      <c r="C330" s="4">
        <f t="shared" si="8"/>
        <v>1.1662620847304213E-2</v>
      </c>
    </row>
    <row r="331" spans="1:3" x14ac:dyDescent="0.25">
      <c r="A331" s="1">
        <v>14001110</v>
      </c>
      <c r="B331" s="3">
        <v>5661.1</v>
      </c>
      <c r="C331" s="4">
        <f t="shared" si="8"/>
        <v>1.1333881006330641E-2</v>
      </c>
    </row>
    <row r="332" spans="1:3" x14ac:dyDescent="0.25">
      <c r="A332" s="1">
        <v>14001111</v>
      </c>
      <c r="B332" s="3">
        <v>5821.9</v>
      </c>
      <c r="C332" s="4">
        <f t="shared" si="8"/>
        <v>2.8008449325767376E-2</v>
      </c>
    </row>
    <row r="333" spans="1:3" x14ac:dyDescent="0.25">
      <c r="A333" s="1">
        <v>14001112</v>
      </c>
      <c r="B333" s="3">
        <v>5985.6</v>
      </c>
      <c r="C333" s="4">
        <f t="shared" si="8"/>
        <v>2.7729915663926734E-2</v>
      </c>
    </row>
    <row r="334" spans="1:3" x14ac:dyDescent="0.25">
      <c r="A334" s="1">
        <v>14001113</v>
      </c>
      <c r="B334" s="3">
        <v>6069.7</v>
      </c>
      <c r="C334" s="4">
        <f t="shared" si="8"/>
        <v>1.3952595844546294E-2</v>
      </c>
    </row>
    <row r="335" spans="1:3" x14ac:dyDescent="0.25">
      <c r="A335" s="1">
        <v>14001116</v>
      </c>
      <c r="B335" s="3">
        <v>6189.8</v>
      </c>
      <c r="C335" s="4">
        <f t="shared" si="8"/>
        <v>1.9593595540522795E-2</v>
      </c>
    </row>
    <row r="336" spans="1:3" x14ac:dyDescent="0.25">
      <c r="A336" s="1">
        <v>14001117</v>
      </c>
      <c r="B336" s="3">
        <v>6083.4</v>
      </c>
      <c r="C336" s="4">
        <f t="shared" si="8"/>
        <v>-1.733902579236175E-2</v>
      </c>
    </row>
    <row r="337" spans="1:3" x14ac:dyDescent="0.25">
      <c r="A337" s="1">
        <v>14001118</v>
      </c>
      <c r="B337" s="3">
        <v>6060.5</v>
      </c>
      <c r="C337" s="4">
        <f t="shared" si="8"/>
        <v>-3.7714452760223231E-3</v>
      </c>
    </row>
    <row r="338" spans="1:3" x14ac:dyDescent="0.25">
      <c r="A338" s="1">
        <v>14001119</v>
      </c>
      <c r="B338" s="3">
        <v>6239.1</v>
      </c>
      <c r="C338" s="4">
        <f t="shared" si="8"/>
        <v>2.9043636281418216E-2</v>
      </c>
    </row>
    <row r="339" spans="1:3" x14ac:dyDescent="0.25">
      <c r="A339" s="1">
        <v>14001120</v>
      </c>
      <c r="B339" s="3">
        <v>6291.5</v>
      </c>
      <c r="C339" s="4">
        <f t="shared" si="8"/>
        <v>8.3635748400376873E-3</v>
      </c>
    </row>
    <row r="340" spans="1:3" x14ac:dyDescent="0.25">
      <c r="A340" s="1">
        <v>14001123</v>
      </c>
      <c r="B340" s="3">
        <v>6214.7</v>
      </c>
      <c r="C340" s="4">
        <f t="shared" si="8"/>
        <v>-1.2282062566017301E-2</v>
      </c>
    </row>
    <row r="341" spans="1:3" x14ac:dyDescent="0.25">
      <c r="A341" s="1">
        <v>14001124</v>
      </c>
      <c r="B341" s="3">
        <v>6113.4</v>
      </c>
      <c r="C341" s="4">
        <f t="shared" si="8"/>
        <v>-1.6434370257710728E-2</v>
      </c>
    </row>
    <row r="342" spans="1:3" x14ac:dyDescent="0.25">
      <c r="A342" s="1">
        <v>14001125</v>
      </c>
      <c r="B342" s="3">
        <v>6144.3</v>
      </c>
      <c r="C342" s="4">
        <f t="shared" si="8"/>
        <v>5.0417395521594414E-3</v>
      </c>
    </row>
    <row r="343" spans="1:3" x14ac:dyDescent="0.25">
      <c r="A343" s="1">
        <v>14001127</v>
      </c>
      <c r="B343" s="3">
        <v>6125.1</v>
      </c>
      <c r="C343" s="4">
        <f t="shared" si="8"/>
        <v>-3.1297399501903226E-3</v>
      </c>
    </row>
    <row r="344" spans="1:3" x14ac:dyDescent="0.25">
      <c r="A344" s="1">
        <v>14001130</v>
      </c>
      <c r="B344" s="3">
        <v>6278.8</v>
      </c>
      <c r="C344" s="4">
        <f t="shared" si="8"/>
        <v>2.4783796590788224E-2</v>
      </c>
    </row>
    <row r="345" spans="1:3" x14ac:dyDescent="0.25">
      <c r="A345" s="1">
        <v>14001201</v>
      </c>
      <c r="B345" s="3">
        <v>6372.9</v>
      </c>
      <c r="C345" s="4">
        <f t="shared" si="8"/>
        <v>1.4875745592895668E-2</v>
      </c>
    </row>
    <row r="346" spans="1:3" x14ac:dyDescent="0.25">
      <c r="A346" s="1">
        <v>14001202</v>
      </c>
      <c r="B346" s="3">
        <v>6535.3</v>
      </c>
      <c r="C346" s="4">
        <f t="shared" si="8"/>
        <v>2.5163627667161726E-2</v>
      </c>
    </row>
    <row r="347" spans="1:3" x14ac:dyDescent="0.25">
      <c r="A347" s="1">
        <v>14001203</v>
      </c>
      <c r="B347" s="3">
        <v>6491.4</v>
      </c>
      <c r="C347" s="4">
        <f t="shared" si="8"/>
        <v>-6.7400287395265636E-3</v>
      </c>
    </row>
    <row r="348" spans="1:3" x14ac:dyDescent="0.25">
      <c r="A348" s="1">
        <v>14001204</v>
      </c>
      <c r="B348" s="3">
        <v>6527.8</v>
      </c>
      <c r="C348" s="4">
        <f t="shared" si="8"/>
        <v>5.5917559981279903E-3</v>
      </c>
    </row>
    <row r="349" spans="1:3" x14ac:dyDescent="0.25">
      <c r="A349" s="1">
        <v>14001207</v>
      </c>
      <c r="B349" s="3">
        <v>6379.4</v>
      </c>
      <c r="C349" s="4">
        <f t="shared" si="8"/>
        <v>-2.2995930890426217E-2</v>
      </c>
    </row>
    <row r="350" spans="1:3" x14ac:dyDescent="0.25">
      <c r="A350" s="1">
        <v>14001208</v>
      </c>
      <c r="B350" s="3">
        <v>6373.9</v>
      </c>
      <c r="C350" s="4">
        <f t="shared" si="8"/>
        <v>-8.6252191056034641E-4</v>
      </c>
    </row>
    <row r="351" spans="1:3" x14ac:dyDescent="0.25">
      <c r="A351" s="1">
        <v>14001209</v>
      </c>
      <c r="B351" s="3">
        <v>6388.4</v>
      </c>
      <c r="C351" s="4">
        <f t="shared" si="8"/>
        <v>2.2723186634299652E-3</v>
      </c>
    </row>
    <row r="352" spans="1:3" x14ac:dyDescent="0.25">
      <c r="A352" s="1">
        <v>14001211</v>
      </c>
      <c r="B352" s="3">
        <v>6312.1</v>
      </c>
      <c r="C352" s="4">
        <f t="shared" si="8"/>
        <v>-1.2015419542903716E-2</v>
      </c>
    </row>
    <row r="353" spans="1:3" x14ac:dyDescent="0.25">
      <c r="A353" s="1">
        <v>14001214</v>
      </c>
      <c r="B353" s="3">
        <v>6483.6</v>
      </c>
      <c r="C353" s="4">
        <f t="shared" si="8"/>
        <v>2.680748539876986E-2</v>
      </c>
    </row>
    <row r="354" spans="1:3" x14ac:dyDescent="0.25">
      <c r="A354" s="1">
        <v>14001215</v>
      </c>
      <c r="B354" s="3">
        <v>6572.2</v>
      </c>
      <c r="C354" s="4">
        <f t="shared" si="8"/>
        <v>1.3572720192426122E-2</v>
      </c>
    </row>
    <row r="355" spans="1:3" x14ac:dyDescent="0.25">
      <c r="A355" s="1">
        <v>14001216</v>
      </c>
      <c r="B355" s="3">
        <v>6521.8</v>
      </c>
      <c r="C355" s="4">
        <f t="shared" si="8"/>
        <v>-7.6982203914253483E-3</v>
      </c>
    </row>
    <row r="356" spans="1:3" x14ac:dyDescent="0.25">
      <c r="A356" s="1">
        <v>14001217</v>
      </c>
      <c r="B356" s="3">
        <v>6391</v>
      </c>
      <c r="C356" s="4">
        <f t="shared" si="8"/>
        <v>-2.0259660788739389E-2</v>
      </c>
    </row>
    <row r="357" spans="1:3" x14ac:dyDescent="0.25">
      <c r="A357" s="1">
        <v>14001218</v>
      </c>
      <c r="B357" s="3">
        <v>6457.4</v>
      </c>
      <c r="C357" s="4">
        <f t="shared" si="8"/>
        <v>1.0336009330662073E-2</v>
      </c>
    </row>
    <row r="358" spans="1:3" x14ac:dyDescent="0.25">
      <c r="A358" s="1">
        <v>14001221</v>
      </c>
      <c r="B358" s="3">
        <v>6273.7</v>
      </c>
      <c r="C358" s="4">
        <f t="shared" si="8"/>
        <v>-2.8860467758641414E-2</v>
      </c>
    </row>
    <row r="359" spans="1:3" x14ac:dyDescent="0.25">
      <c r="A359" s="1">
        <v>14001222</v>
      </c>
      <c r="B359" s="3">
        <v>6267.4</v>
      </c>
      <c r="C359" s="4">
        <f t="shared" si="8"/>
        <v>-1.0046966422312786E-3</v>
      </c>
    </row>
    <row r="360" spans="1:3" x14ac:dyDescent="0.25">
      <c r="A360" s="1">
        <v>14001223</v>
      </c>
      <c r="B360" s="3">
        <v>6272.1</v>
      </c>
      <c r="C360" s="4">
        <f t="shared" si="8"/>
        <v>7.4963120062152032E-4</v>
      </c>
    </row>
    <row r="361" spans="1:3" x14ac:dyDescent="0.25">
      <c r="A361" s="1">
        <v>14001224</v>
      </c>
      <c r="B361" s="3">
        <v>6339.7</v>
      </c>
      <c r="C361" s="4">
        <f t="shared" si="8"/>
        <v>1.0720221919030815E-2</v>
      </c>
    </row>
    <row r="362" spans="1:3" x14ac:dyDescent="0.25">
      <c r="A362" s="1">
        <v>14001225</v>
      </c>
      <c r="B362" s="3">
        <v>6342.3</v>
      </c>
      <c r="C362" s="4">
        <f t="shared" si="8"/>
        <v>4.1002996947284517E-4</v>
      </c>
    </row>
    <row r="363" spans="1:3" x14ac:dyDescent="0.25">
      <c r="A363" s="1">
        <v>14001228</v>
      </c>
      <c r="B363" s="3">
        <v>6624</v>
      </c>
      <c r="C363" s="4">
        <f t="shared" si="8"/>
        <v>4.3457938395899384E-2</v>
      </c>
    </row>
    <row r="364" spans="1:3" x14ac:dyDescent="0.25">
      <c r="A364" s="1">
        <v>14010106</v>
      </c>
      <c r="B364" s="3">
        <v>6682.5</v>
      </c>
      <c r="C364" s="4">
        <f t="shared" si="8"/>
        <v>8.7927519479783882E-3</v>
      </c>
    </row>
    <row r="365" spans="1:3" x14ac:dyDescent="0.25">
      <c r="A365" s="1">
        <v>14010107</v>
      </c>
      <c r="B365" s="3">
        <v>6747.8</v>
      </c>
      <c r="C365" s="4">
        <f t="shared" si="8"/>
        <v>9.7243568021774373E-3</v>
      </c>
    </row>
    <row r="366" spans="1:3" x14ac:dyDescent="0.25">
      <c r="A366" s="1">
        <v>14010108</v>
      </c>
      <c r="B366" s="3">
        <v>6929</v>
      </c>
      <c r="C366" s="4">
        <f t="shared" si="8"/>
        <v>2.6498976812129853E-2</v>
      </c>
    </row>
    <row r="367" spans="1:3" x14ac:dyDescent="0.25">
      <c r="A367" s="1">
        <v>14010109</v>
      </c>
      <c r="B367" s="3">
        <v>6957.6</v>
      </c>
      <c r="C367" s="4">
        <f t="shared" si="8"/>
        <v>4.1190846481742264E-3</v>
      </c>
    </row>
    <row r="368" spans="1:3" x14ac:dyDescent="0.25">
      <c r="A368" s="1">
        <v>14010110</v>
      </c>
      <c r="B368" s="3">
        <v>6981.1</v>
      </c>
      <c r="C368" s="4">
        <f t="shared" si="8"/>
        <v>3.3719101875801711E-3</v>
      </c>
    </row>
    <row r="369" spans="1:3" x14ac:dyDescent="0.25">
      <c r="A369" s="1">
        <v>14010114</v>
      </c>
      <c r="B369" s="3">
        <v>7021</v>
      </c>
      <c r="C369" s="4">
        <f t="shared" si="8"/>
        <v>5.6991605541132423E-3</v>
      </c>
    </row>
    <row r="370" spans="1:3" x14ac:dyDescent="0.25">
      <c r="A370" s="1">
        <v>14010115</v>
      </c>
      <c r="B370" s="3">
        <v>7136.2</v>
      </c>
      <c r="C370" s="4">
        <f t="shared" si="8"/>
        <v>1.6274763755679756E-2</v>
      </c>
    </row>
    <row r="371" spans="1:3" x14ac:dyDescent="0.25">
      <c r="A371" s="1">
        <v>14010116</v>
      </c>
      <c r="B371" s="3">
        <v>7137.1</v>
      </c>
      <c r="C371" s="4">
        <f t="shared" si="8"/>
        <v>1.261095894002404E-4</v>
      </c>
    </row>
    <row r="372" spans="1:3" x14ac:dyDescent="0.25">
      <c r="A372" s="1">
        <v>14010117</v>
      </c>
      <c r="B372" s="3">
        <v>7123</v>
      </c>
      <c r="C372" s="4">
        <f t="shared" si="8"/>
        <v>-1.9775463839749375E-3</v>
      </c>
    </row>
    <row r="373" spans="1:3" x14ac:dyDescent="0.25">
      <c r="A373" s="1">
        <v>14010120</v>
      </c>
      <c r="B373" s="3">
        <v>7035.5</v>
      </c>
      <c r="C373" s="4">
        <f t="shared" si="8"/>
        <v>-1.2360223750043404E-2</v>
      </c>
    </row>
    <row r="374" spans="1:3" x14ac:dyDescent="0.25">
      <c r="A374" s="1">
        <v>14010121</v>
      </c>
      <c r="B374" s="3">
        <v>7258</v>
      </c>
      <c r="C374" s="4">
        <f t="shared" si="8"/>
        <v>3.1135547544705277E-2</v>
      </c>
    </row>
    <row r="375" spans="1:3" x14ac:dyDescent="0.25">
      <c r="A375" s="1">
        <v>14010122</v>
      </c>
      <c r="B375" s="3">
        <v>7246.6</v>
      </c>
      <c r="C375" s="4">
        <f t="shared" si="8"/>
        <v>-1.5719154402563866E-3</v>
      </c>
    </row>
    <row r="376" spans="1:3" x14ac:dyDescent="0.25">
      <c r="A376" s="1">
        <v>14010123</v>
      </c>
      <c r="B376" s="3">
        <v>7040.5</v>
      </c>
      <c r="C376" s="4">
        <f t="shared" si="8"/>
        <v>-2.8853202975392862E-2</v>
      </c>
    </row>
    <row r="377" spans="1:3" x14ac:dyDescent="0.25">
      <c r="A377" s="1">
        <v>14010124</v>
      </c>
      <c r="B377" s="3">
        <v>7003.6</v>
      </c>
      <c r="C377" s="4">
        <f t="shared" si="8"/>
        <v>-5.2548878052045738E-3</v>
      </c>
    </row>
    <row r="378" spans="1:3" x14ac:dyDescent="0.25">
      <c r="A378" s="1">
        <v>14010127</v>
      </c>
      <c r="B378" s="3">
        <v>7021.5</v>
      </c>
      <c r="C378" s="4">
        <f t="shared" si="8"/>
        <v>2.5525678560731147E-3</v>
      </c>
    </row>
    <row r="379" spans="1:3" x14ac:dyDescent="0.25">
      <c r="A379" s="1">
        <v>14010128</v>
      </c>
      <c r="B379" s="3">
        <v>6954.6</v>
      </c>
      <c r="C379" s="4">
        <f t="shared" si="8"/>
        <v>-9.5735592854806293E-3</v>
      </c>
    </row>
    <row r="380" spans="1:3" x14ac:dyDescent="0.25">
      <c r="A380" s="1">
        <v>14010129</v>
      </c>
      <c r="B380" s="3">
        <v>7050.8</v>
      </c>
      <c r="C380" s="4">
        <f t="shared" si="8"/>
        <v>1.3737774423043981E-2</v>
      </c>
    </row>
    <row r="381" spans="1:3" x14ac:dyDescent="0.25">
      <c r="A381" s="1">
        <v>14010130</v>
      </c>
      <c r="B381" s="3">
        <v>7158</v>
      </c>
      <c r="C381" s="4">
        <f t="shared" si="8"/>
        <v>1.5089526780172698E-2</v>
      </c>
    </row>
    <row r="382" spans="1:3" x14ac:dyDescent="0.25">
      <c r="A382" s="1">
        <v>14010131</v>
      </c>
      <c r="B382" s="3">
        <v>7213.7</v>
      </c>
      <c r="C382" s="4">
        <f t="shared" si="8"/>
        <v>7.7513834674211848E-3</v>
      </c>
    </row>
    <row r="383" spans="1:3" x14ac:dyDescent="0.25">
      <c r="A383" s="1">
        <v>14010204</v>
      </c>
      <c r="B383" s="3">
        <v>7148.6</v>
      </c>
      <c r="C383" s="4">
        <f t="shared" si="8"/>
        <v>-9.0654624732872877E-3</v>
      </c>
    </row>
    <row r="384" spans="1:3" x14ac:dyDescent="0.25">
      <c r="A384" s="1">
        <v>14010205</v>
      </c>
      <c r="B384" s="3">
        <v>7075.1</v>
      </c>
      <c r="C384" s="4">
        <f t="shared" si="8"/>
        <v>-1.0334955632936082E-2</v>
      </c>
    </row>
    <row r="385" spans="1:3" x14ac:dyDescent="0.25">
      <c r="A385" s="1">
        <v>14010206</v>
      </c>
      <c r="B385" s="3">
        <v>7136.6</v>
      </c>
      <c r="C385" s="4">
        <f t="shared" si="8"/>
        <v>8.6548947555798415E-3</v>
      </c>
    </row>
    <row r="386" spans="1:3" x14ac:dyDescent="0.25">
      <c r="A386" s="1">
        <v>14010207</v>
      </c>
      <c r="B386" s="3">
        <v>7097.6</v>
      </c>
      <c r="C386" s="4">
        <f t="shared" si="8"/>
        <v>-5.479773726755459E-3</v>
      </c>
    </row>
    <row r="387" spans="1:3" x14ac:dyDescent="0.25">
      <c r="A387" s="1">
        <v>14010210</v>
      </c>
      <c r="B387" s="3">
        <v>7085.9</v>
      </c>
      <c r="C387" s="4">
        <f t="shared" ref="C387:C450" si="9">LN(B387/B386)</f>
        <v>-1.6498047243359577E-3</v>
      </c>
    </row>
    <row r="388" spans="1:3" x14ac:dyDescent="0.25">
      <c r="A388" s="1">
        <v>14010211</v>
      </c>
      <c r="B388" s="3">
        <v>7218.4</v>
      </c>
      <c r="C388" s="4">
        <f t="shared" si="9"/>
        <v>1.8526427688633648E-2</v>
      </c>
    </row>
    <row r="389" spans="1:3" x14ac:dyDescent="0.25">
      <c r="A389" s="1">
        <v>14010212</v>
      </c>
      <c r="B389" s="3">
        <v>7172.4</v>
      </c>
      <c r="C389" s="4">
        <f t="shared" si="9"/>
        <v>-6.3929950620820949E-3</v>
      </c>
    </row>
    <row r="390" spans="1:3" x14ac:dyDescent="0.25">
      <c r="A390" s="1">
        <v>14010217</v>
      </c>
      <c r="B390" s="3">
        <v>7166.3</v>
      </c>
      <c r="C390" s="4">
        <f t="shared" si="9"/>
        <v>-8.5084427012218202E-4</v>
      </c>
    </row>
    <row r="391" spans="1:3" x14ac:dyDescent="0.25">
      <c r="A391" s="1">
        <v>14010218</v>
      </c>
      <c r="B391" s="3">
        <v>7269.3</v>
      </c>
      <c r="C391" s="4">
        <f t="shared" si="9"/>
        <v>1.4270518436383339E-2</v>
      </c>
    </row>
    <row r="392" spans="1:3" x14ac:dyDescent="0.25">
      <c r="A392" s="1">
        <v>14010219</v>
      </c>
      <c r="B392" s="3">
        <v>7133.4</v>
      </c>
      <c r="C392" s="4">
        <f t="shared" si="9"/>
        <v>-1.8872021691916062E-2</v>
      </c>
    </row>
    <row r="393" spans="1:3" x14ac:dyDescent="0.25">
      <c r="A393" s="1">
        <v>14010220</v>
      </c>
      <c r="B393" s="3">
        <v>7129.9</v>
      </c>
      <c r="C393" s="4">
        <f t="shared" si="9"/>
        <v>-4.907700280088979E-4</v>
      </c>
    </row>
    <row r="394" spans="1:3" x14ac:dyDescent="0.25">
      <c r="A394" s="1">
        <v>14010221</v>
      </c>
      <c r="B394" s="3">
        <v>7180.9</v>
      </c>
      <c r="C394" s="4">
        <f t="shared" si="9"/>
        <v>7.1275143117118982E-3</v>
      </c>
    </row>
    <row r="395" spans="1:3" x14ac:dyDescent="0.25">
      <c r="A395" s="1">
        <v>14010224</v>
      </c>
      <c r="B395" s="3">
        <v>7167.7</v>
      </c>
      <c r="C395" s="4">
        <f t="shared" si="9"/>
        <v>-1.8399012759098821E-3</v>
      </c>
    </row>
    <row r="396" spans="1:3" x14ac:dyDescent="0.25">
      <c r="A396" s="1">
        <v>14010225</v>
      </c>
      <c r="B396" s="3">
        <v>7107.1</v>
      </c>
      <c r="C396" s="4">
        <f t="shared" si="9"/>
        <v>-8.4905377378568219E-3</v>
      </c>
    </row>
    <row r="397" spans="1:3" x14ac:dyDescent="0.25">
      <c r="A397" s="1">
        <v>14010226</v>
      </c>
      <c r="B397" s="3">
        <v>7163.6</v>
      </c>
      <c r="C397" s="4">
        <f t="shared" si="9"/>
        <v>7.9183635300940358E-3</v>
      </c>
    </row>
    <row r="398" spans="1:3" x14ac:dyDescent="0.25">
      <c r="A398" s="1">
        <v>14010227</v>
      </c>
      <c r="B398" s="3">
        <v>7237.2</v>
      </c>
      <c r="C398" s="4">
        <f t="shared" si="9"/>
        <v>1.0221743352356951E-2</v>
      </c>
    </row>
    <row r="399" spans="1:3" x14ac:dyDescent="0.25">
      <c r="A399" s="1">
        <v>14010228</v>
      </c>
      <c r="B399" s="3">
        <v>7197.2</v>
      </c>
      <c r="C399" s="4">
        <f t="shared" si="9"/>
        <v>-5.5423297665777513E-3</v>
      </c>
    </row>
    <row r="400" spans="1:3" x14ac:dyDescent="0.25">
      <c r="A400" s="1">
        <v>14010231</v>
      </c>
      <c r="B400" s="3">
        <v>7282.6</v>
      </c>
      <c r="C400" s="4">
        <f t="shared" si="9"/>
        <v>1.1795879809181412E-2</v>
      </c>
    </row>
    <row r="401" spans="1:3" x14ac:dyDescent="0.25">
      <c r="A401" s="1">
        <v>14010301</v>
      </c>
      <c r="B401" s="3">
        <v>7278.4</v>
      </c>
      <c r="C401" s="4">
        <f t="shared" si="9"/>
        <v>-5.7688347180531447E-4</v>
      </c>
    </row>
    <row r="402" spans="1:3" x14ac:dyDescent="0.25">
      <c r="A402" s="1">
        <v>14010302</v>
      </c>
      <c r="B402" s="3">
        <v>7118.4</v>
      </c>
      <c r="C402" s="4">
        <f t="shared" si="9"/>
        <v>-2.2228076763962313E-2</v>
      </c>
    </row>
    <row r="403" spans="1:3" x14ac:dyDescent="0.25">
      <c r="A403" s="1">
        <v>14010303</v>
      </c>
      <c r="B403" s="3">
        <v>7107</v>
      </c>
      <c r="C403" s="4">
        <f t="shared" si="9"/>
        <v>-1.6027672248821697E-3</v>
      </c>
    </row>
    <row r="404" spans="1:3" x14ac:dyDescent="0.25">
      <c r="A404" s="1">
        <v>14010304</v>
      </c>
      <c r="B404" s="3">
        <v>7124.5</v>
      </c>
      <c r="C404" s="4">
        <f t="shared" si="9"/>
        <v>2.4593344089483024E-3</v>
      </c>
    </row>
    <row r="405" spans="1:3" x14ac:dyDescent="0.25">
      <c r="A405" s="1">
        <v>14010307</v>
      </c>
      <c r="B405" s="3">
        <v>7027.3</v>
      </c>
      <c r="C405" s="4">
        <f t="shared" si="9"/>
        <v>-1.373698448304929E-2</v>
      </c>
    </row>
    <row r="406" spans="1:3" x14ac:dyDescent="0.25">
      <c r="A406" s="1">
        <v>14010308</v>
      </c>
      <c r="B406" s="3">
        <v>6885</v>
      </c>
      <c r="C406" s="4">
        <f t="shared" si="9"/>
        <v>-2.0457431590039044E-2</v>
      </c>
    </row>
    <row r="407" spans="1:3" x14ac:dyDescent="0.25">
      <c r="A407" s="1">
        <v>14010309</v>
      </c>
      <c r="B407" s="3">
        <v>6878.4</v>
      </c>
      <c r="C407" s="4">
        <f t="shared" si="9"/>
        <v>-9.5906542073812928E-4</v>
      </c>
    </row>
    <row r="408" spans="1:3" x14ac:dyDescent="0.25">
      <c r="A408" s="1">
        <v>14010310</v>
      </c>
      <c r="B408" s="3">
        <v>6837.9</v>
      </c>
      <c r="C408" s="4">
        <f t="shared" si="9"/>
        <v>-5.9053998088154161E-3</v>
      </c>
    </row>
    <row r="409" spans="1:3" x14ac:dyDescent="0.25">
      <c r="A409" s="1">
        <v>14010311</v>
      </c>
      <c r="B409" s="3">
        <v>6842.9</v>
      </c>
      <c r="C409" s="4">
        <f t="shared" si="9"/>
        <v>7.3095143889558196E-4</v>
      </c>
    </row>
    <row r="410" spans="1:3" x14ac:dyDescent="0.25">
      <c r="A410" s="1">
        <v>14010316</v>
      </c>
      <c r="B410" s="3">
        <v>6716.1</v>
      </c>
      <c r="C410" s="4">
        <f t="shared" si="9"/>
        <v>-1.8703989470151509E-2</v>
      </c>
    </row>
    <row r="411" spans="1:3" x14ac:dyDescent="0.25">
      <c r="A411" s="1">
        <v>14010317</v>
      </c>
      <c r="B411" s="3">
        <v>6693.4</v>
      </c>
      <c r="C411" s="4">
        <f t="shared" si="9"/>
        <v>-3.3856626546293262E-3</v>
      </c>
    </row>
    <row r="412" spans="1:3" x14ac:dyDescent="0.25">
      <c r="A412" s="1">
        <v>14010318</v>
      </c>
      <c r="B412" s="3">
        <v>6704.6</v>
      </c>
      <c r="C412" s="4">
        <f t="shared" si="9"/>
        <v>1.671891716506027E-3</v>
      </c>
    </row>
    <row r="413" spans="1:3" x14ac:dyDescent="0.25">
      <c r="A413" s="1">
        <v>14010321</v>
      </c>
      <c r="B413" s="3">
        <v>6647</v>
      </c>
      <c r="C413" s="4">
        <f t="shared" si="9"/>
        <v>-8.6282329222405318E-3</v>
      </c>
    </row>
    <row r="414" spans="1:3" x14ac:dyDescent="0.25">
      <c r="A414" s="1">
        <v>14010322</v>
      </c>
      <c r="B414" s="3">
        <v>6623.3</v>
      </c>
      <c r="C414" s="4">
        <f t="shared" si="9"/>
        <v>-3.5718898891252565E-3</v>
      </c>
    </row>
    <row r="415" spans="1:3" x14ac:dyDescent="0.25">
      <c r="A415" s="1">
        <v>14010323</v>
      </c>
      <c r="B415" s="3">
        <v>6747.4</v>
      </c>
      <c r="C415" s="4">
        <f t="shared" si="9"/>
        <v>1.8563510326065045E-2</v>
      </c>
    </row>
    <row r="416" spans="1:3" x14ac:dyDescent="0.25">
      <c r="A416" s="1">
        <v>14010324</v>
      </c>
      <c r="B416" s="3">
        <v>6740.7</v>
      </c>
      <c r="C416" s="4">
        <f t="shared" si="9"/>
        <v>-9.934683982271333E-4</v>
      </c>
    </row>
    <row r="417" spans="1:3" x14ac:dyDescent="0.25">
      <c r="A417" s="1">
        <v>14010325</v>
      </c>
      <c r="B417" s="3">
        <v>6741.3</v>
      </c>
      <c r="C417" s="4">
        <f t="shared" si="9"/>
        <v>8.9007565701795937E-5</v>
      </c>
    </row>
    <row r="418" spans="1:3" x14ac:dyDescent="0.25">
      <c r="A418" s="1">
        <v>14010328</v>
      </c>
      <c r="B418" s="3">
        <v>6775.4</v>
      </c>
      <c r="C418" s="4">
        <f t="shared" si="9"/>
        <v>5.0456209494839296E-3</v>
      </c>
    </row>
    <row r="419" spans="1:3" x14ac:dyDescent="0.25">
      <c r="A419" s="1">
        <v>14010329</v>
      </c>
      <c r="B419" s="3">
        <v>6843.3</v>
      </c>
      <c r="C419" s="4">
        <f t="shared" si="9"/>
        <v>9.9716658169222046E-3</v>
      </c>
    </row>
    <row r="420" spans="1:3" x14ac:dyDescent="0.25">
      <c r="A420" s="1">
        <v>14010330</v>
      </c>
      <c r="B420" s="3">
        <v>6845.9</v>
      </c>
      <c r="C420" s="4">
        <f t="shared" si="9"/>
        <v>3.7986150122188046E-4</v>
      </c>
    </row>
    <row r="421" spans="1:3" x14ac:dyDescent="0.25">
      <c r="A421" s="1">
        <v>14010331</v>
      </c>
      <c r="B421" s="3">
        <v>6830.7</v>
      </c>
      <c r="C421" s="4">
        <f t="shared" si="9"/>
        <v>-2.2227755813958323E-3</v>
      </c>
    </row>
    <row r="422" spans="1:3" x14ac:dyDescent="0.25">
      <c r="A422" s="1">
        <v>14010401</v>
      </c>
      <c r="B422" s="3">
        <v>6828.8</v>
      </c>
      <c r="C422" s="4">
        <f t="shared" si="9"/>
        <v>-2.7819466484919122E-4</v>
      </c>
    </row>
    <row r="423" spans="1:3" x14ac:dyDescent="0.25">
      <c r="A423" s="1">
        <v>14010404</v>
      </c>
      <c r="B423" s="3">
        <v>6887.2</v>
      </c>
      <c r="C423" s="4">
        <f t="shared" si="9"/>
        <v>8.5156536763653663E-3</v>
      </c>
    </row>
    <row r="424" spans="1:3" x14ac:dyDescent="0.25">
      <c r="A424" s="1">
        <v>14010405</v>
      </c>
      <c r="B424" s="3">
        <v>6770.8</v>
      </c>
      <c r="C424" s="4">
        <f t="shared" si="9"/>
        <v>-1.7045368028802684E-2</v>
      </c>
    </row>
    <row r="425" spans="1:3" x14ac:dyDescent="0.25">
      <c r="A425" s="1">
        <v>14010406</v>
      </c>
      <c r="B425" s="3">
        <v>6781.1</v>
      </c>
      <c r="C425" s="4">
        <f t="shared" si="9"/>
        <v>1.5200823476130196E-3</v>
      </c>
    </row>
    <row r="426" spans="1:3" x14ac:dyDescent="0.25">
      <c r="A426" s="1">
        <v>14010407</v>
      </c>
      <c r="B426" s="3">
        <v>6868.9</v>
      </c>
      <c r="C426" s="4">
        <f t="shared" si="9"/>
        <v>1.2864646285506719E-2</v>
      </c>
    </row>
    <row r="427" spans="1:3" x14ac:dyDescent="0.25">
      <c r="A427" s="1">
        <v>14010408</v>
      </c>
      <c r="B427" s="3">
        <v>6868.3</v>
      </c>
      <c r="C427" s="4">
        <f t="shared" si="9"/>
        <v>-8.7354046003710462E-5</v>
      </c>
    </row>
    <row r="428" spans="1:3" x14ac:dyDescent="0.25">
      <c r="A428" s="1">
        <v>14010411</v>
      </c>
      <c r="B428" s="3">
        <v>6697.6</v>
      </c>
      <c r="C428" s="4">
        <f t="shared" si="9"/>
        <v>-2.5167369650377528E-2</v>
      </c>
    </row>
    <row r="429" spans="1:3" x14ac:dyDescent="0.25">
      <c r="A429" s="1">
        <v>14010412</v>
      </c>
      <c r="B429" s="3">
        <v>6667.3</v>
      </c>
      <c r="C429" s="4">
        <f t="shared" si="9"/>
        <v>-4.5342728958765212E-3</v>
      </c>
    </row>
    <row r="430" spans="1:3" x14ac:dyDescent="0.25">
      <c r="A430" s="1">
        <v>14010413</v>
      </c>
      <c r="B430" s="3">
        <v>6664.2</v>
      </c>
      <c r="C430" s="4">
        <f t="shared" si="9"/>
        <v>-4.6506395467482139E-4</v>
      </c>
    </row>
    <row r="431" spans="1:3" x14ac:dyDescent="0.25">
      <c r="A431" s="1">
        <v>14010414</v>
      </c>
      <c r="B431" s="3">
        <v>6624.6</v>
      </c>
      <c r="C431" s="4">
        <f t="shared" si="9"/>
        <v>-5.9599237279829125E-3</v>
      </c>
    </row>
    <row r="432" spans="1:3" x14ac:dyDescent="0.25">
      <c r="A432" s="1">
        <v>14010415</v>
      </c>
      <c r="B432" s="3">
        <v>6566.2</v>
      </c>
      <c r="C432" s="4">
        <f t="shared" si="9"/>
        <v>-8.8547141303309974E-3</v>
      </c>
    </row>
    <row r="433" spans="1:3" x14ac:dyDescent="0.25">
      <c r="A433" s="1">
        <v>14010418</v>
      </c>
      <c r="B433" s="3">
        <v>6514.8</v>
      </c>
      <c r="C433" s="4">
        <f t="shared" si="9"/>
        <v>-7.8587668434095554E-3</v>
      </c>
    </row>
    <row r="434" spans="1:3" x14ac:dyDescent="0.25">
      <c r="A434" s="1">
        <v>14010420</v>
      </c>
      <c r="B434" s="3">
        <v>6412.5</v>
      </c>
      <c r="C434" s="4">
        <f t="shared" si="9"/>
        <v>-1.5827301220380778E-2</v>
      </c>
    </row>
    <row r="435" spans="1:3" x14ac:dyDescent="0.25">
      <c r="A435" s="1">
        <v>14010421</v>
      </c>
      <c r="B435" s="3">
        <v>6381.2</v>
      </c>
      <c r="C435" s="4">
        <f t="shared" si="9"/>
        <v>-4.8930430521824612E-3</v>
      </c>
    </row>
    <row r="436" spans="1:3" x14ac:dyDescent="0.25">
      <c r="A436" s="1">
        <v>14010422</v>
      </c>
      <c r="B436" s="3">
        <v>6402.4</v>
      </c>
      <c r="C436" s="4">
        <f t="shared" si="9"/>
        <v>3.3167526259938207E-3</v>
      </c>
    </row>
    <row r="437" spans="1:3" x14ac:dyDescent="0.25">
      <c r="A437" s="1">
        <v>14010425</v>
      </c>
      <c r="B437" s="3">
        <v>6323.2</v>
      </c>
      <c r="C437" s="4">
        <f t="shared" si="9"/>
        <v>-1.2447510939342394E-2</v>
      </c>
    </row>
    <row r="438" spans="1:3" x14ac:dyDescent="0.25">
      <c r="A438" s="1">
        <v>14010426</v>
      </c>
      <c r="B438" s="3">
        <v>6271.7</v>
      </c>
      <c r="C438" s="4">
        <f t="shared" si="9"/>
        <v>-8.1779588598723443E-3</v>
      </c>
    </row>
    <row r="439" spans="1:3" x14ac:dyDescent="0.25">
      <c r="A439" s="1">
        <v>14010428</v>
      </c>
      <c r="B439" s="3">
        <v>6296.4</v>
      </c>
      <c r="C439" s="4">
        <f t="shared" si="9"/>
        <v>3.9305912270446311E-3</v>
      </c>
    </row>
    <row r="440" spans="1:3" x14ac:dyDescent="0.25">
      <c r="A440" s="1">
        <v>14010429</v>
      </c>
      <c r="B440" s="3">
        <v>6308.7</v>
      </c>
      <c r="C440" s="4">
        <f t="shared" si="9"/>
        <v>1.9515916421015507E-3</v>
      </c>
    </row>
    <row r="441" spans="1:3" x14ac:dyDescent="0.25">
      <c r="A441" s="1">
        <v>14010501</v>
      </c>
      <c r="B441" s="3">
        <v>6422.9</v>
      </c>
      <c r="C441" s="4">
        <f t="shared" si="9"/>
        <v>1.7940095965094379E-2</v>
      </c>
    </row>
    <row r="442" spans="1:3" x14ac:dyDescent="0.25">
      <c r="A442" s="1">
        <v>14010502</v>
      </c>
      <c r="B442" s="3">
        <v>6399.2</v>
      </c>
      <c r="C442" s="4">
        <f t="shared" si="9"/>
        <v>-3.6967465532503616E-3</v>
      </c>
    </row>
    <row r="443" spans="1:3" x14ac:dyDescent="0.25">
      <c r="A443" s="1">
        <v>14010503</v>
      </c>
      <c r="B443" s="3">
        <v>6271</v>
      </c>
      <c r="C443" s="4">
        <f t="shared" si="9"/>
        <v>-2.0237150991591218E-2</v>
      </c>
    </row>
    <row r="444" spans="1:3" x14ac:dyDescent="0.25">
      <c r="A444" s="1">
        <v>14010504</v>
      </c>
      <c r="B444" s="3">
        <v>6274.7</v>
      </c>
      <c r="C444" s="4">
        <f t="shared" si="9"/>
        <v>5.8984354914813652E-4</v>
      </c>
    </row>
    <row r="445" spans="1:3" x14ac:dyDescent="0.25">
      <c r="A445" s="1">
        <v>14010505</v>
      </c>
      <c r="B445" s="3">
        <v>6286.8</v>
      </c>
      <c r="C445" s="4">
        <f t="shared" si="9"/>
        <v>1.9265221100054956E-3</v>
      </c>
    </row>
    <row r="446" spans="1:3" x14ac:dyDescent="0.25">
      <c r="A446" s="1">
        <v>14010508</v>
      </c>
      <c r="B446" s="3">
        <v>6235.2</v>
      </c>
      <c r="C446" s="4">
        <f t="shared" si="9"/>
        <v>-8.2415416177295964E-3</v>
      </c>
    </row>
    <row r="447" spans="1:3" x14ac:dyDescent="0.25">
      <c r="A447" s="1">
        <v>14010509</v>
      </c>
      <c r="B447" s="3">
        <v>6133.7</v>
      </c>
      <c r="C447" s="4">
        <f t="shared" si="9"/>
        <v>-1.6412498833690718E-2</v>
      </c>
    </row>
    <row r="448" spans="1:3" x14ac:dyDescent="0.25">
      <c r="A448" s="1">
        <v>14010510</v>
      </c>
      <c r="B448" s="3">
        <v>6162.1</v>
      </c>
      <c r="C448" s="4">
        <f t="shared" si="9"/>
        <v>4.6194717714198724E-3</v>
      </c>
    </row>
    <row r="449" spans="1:3" x14ac:dyDescent="0.25">
      <c r="A449" s="1">
        <v>14010511</v>
      </c>
      <c r="B449" s="3">
        <v>6144.2</v>
      </c>
      <c r="C449" s="4">
        <f t="shared" si="9"/>
        <v>-2.9090811411400215E-3</v>
      </c>
    </row>
    <row r="450" spans="1:3" x14ac:dyDescent="0.25">
      <c r="A450" s="1">
        <v>14010512</v>
      </c>
      <c r="B450" s="3">
        <v>6187.6</v>
      </c>
      <c r="C450" s="4">
        <f t="shared" si="9"/>
        <v>7.0387419814760535E-3</v>
      </c>
    </row>
    <row r="451" spans="1:3" x14ac:dyDescent="0.25">
      <c r="A451" s="1">
        <v>14010515</v>
      </c>
      <c r="B451" s="3">
        <v>6351.8</v>
      </c>
      <c r="C451" s="4">
        <f t="shared" ref="C451:C514" si="10">LN(B451/B450)</f>
        <v>2.619094792266697E-2</v>
      </c>
    </row>
    <row r="452" spans="1:3" x14ac:dyDescent="0.25">
      <c r="A452" s="1">
        <v>14010518</v>
      </c>
      <c r="B452" s="3">
        <v>6401.9</v>
      </c>
      <c r="C452" s="4">
        <f t="shared" si="10"/>
        <v>7.8565840039232695E-3</v>
      </c>
    </row>
    <row r="453" spans="1:3" x14ac:dyDescent="0.25">
      <c r="A453" s="1">
        <v>14010519</v>
      </c>
      <c r="B453" s="3">
        <v>6350.8</v>
      </c>
      <c r="C453" s="4">
        <f t="shared" si="10"/>
        <v>-8.01403208574363E-3</v>
      </c>
    </row>
    <row r="454" spans="1:3" x14ac:dyDescent="0.25">
      <c r="A454" s="1">
        <v>14010522</v>
      </c>
      <c r="B454" s="3">
        <v>6601.3</v>
      </c>
      <c r="C454" s="4">
        <f t="shared" si="10"/>
        <v>3.8685810112146259E-2</v>
      </c>
    </row>
    <row r="455" spans="1:3" x14ac:dyDescent="0.25">
      <c r="A455" s="1">
        <v>14010523</v>
      </c>
      <c r="B455" s="3">
        <v>6605.8</v>
      </c>
      <c r="C455" s="4">
        <f t="shared" si="10"/>
        <v>6.81451669805054E-4</v>
      </c>
    </row>
    <row r="456" spans="1:3" x14ac:dyDescent="0.25">
      <c r="A456" s="1">
        <v>14010524</v>
      </c>
      <c r="B456" s="3">
        <v>6718.4</v>
      </c>
      <c r="C456" s="4">
        <f t="shared" si="10"/>
        <v>1.6901979944620935E-2</v>
      </c>
    </row>
    <row r="457" spans="1:3" x14ac:dyDescent="0.25">
      <c r="A457" s="1">
        <v>14010525</v>
      </c>
      <c r="B457" s="3">
        <v>6854.5</v>
      </c>
      <c r="C457" s="4">
        <f t="shared" si="10"/>
        <v>2.0055339946026186E-2</v>
      </c>
    </row>
    <row r="458" spans="1:3" x14ac:dyDescent="0.25">
      <c r="A458" s="1">
        <v>14010526</v>
      </c>
      <c r="B458" s="3">
        <v>6912.7</v>
      </c>
      <c r="C458" s="4">
        <f t="shared" si="10"/>
        <v>8.4549286283055261E-3</v>
      </c>
    </row>
    <row r="459" spans="1:3" x14ac:dyDescent="0.25">
      <c r="A459" s="1">
        <v>14010529</v>
      </c>
      <c r="B459" s="3">
        <v>6841.3</v>
      </c>
      <c r="C459" s="4">
        <f t="shared" si="10"/>
        <v>-1.0382527466957002E-2</v>
      </c>
    </row>
    <row r="460" spans="1:3" x14ac:dyDescent="0.25">
      <c r="A460" s="1">
        <v>14010530</v>
      </c>
      <c r="B460" s="3">
        <v>6839.7</v>
      </c>
      <c r="C460" s="4">
        <f t="shared" si="10"/>
        <v>-2.3390103169286435E-4</v>
      </c>
    </row>
    <row r="461" spans="1:3" x14ac:dyDescent="0.25">
      <c r="A461" s="1">
        <v>14010531</v>
      </c>
      <c r="B461" s="3">
        <v>6773.9</v>
      </c>
      <c r="C461" s="4">
        <f t="shared" si="10"/>
        <v>-9.6668790634007289E-3</v>
      </c>
    </row>
    <row r="462" spans="1:3" x14ac:dyDescent="0.25">
      <c r="A462" s="1">
        <v>14010601</v>
      </c>
      <c r="B462" s="3">
        <v>6844.7</v>
      </c>
      <c r="C462" s="4">
        <f t="shared" si="10"/>
        <v>1.03976382084862E-2</v>
      </c>
    </row>
    <row r="463" spans="1:3" x14ac:dyDescent="0.25">
      <c r="A463" s="1">
        <v>14010602</v>
      </c>
      <c r="B463" s="3">
        <v>6865.3</v>
      </c>
      <c r="C463" s="4">
        <f t="shared" si="10"/>
        <v>3.0051080237279465E-3</v>
      </c>
    </row>
    <row r="464" spans="1:3" x14ac:dyDescent="0.25">
      <c r="A464" s="1">
        <v>14010605</v>
      </c>
      <c r="B464" s="3">
        <v>6788.4</v>
      </c>
      <c r="C464" s="4">
        <f t="shared" si="10"/>
        <v>-1.1264465037313955E-2</v>
      </c>
    </row>
    <row r="465" spans="1:3" x14ac:dyDescent="0.25">
      <c r="A465" s="1">
        <v>14010606</v>
      </c>
      <c r="B465" s="3">
        <v>6689.3</v>
      </c>
      <c r="C465" s="4">
        <f t="shared" si="10"/>
        <v>-1.4706038271095996E-2</v>
      </c>
    </row>
    <row r="466" spans="1:3" x14ac:dyDescent="0.25">
      <c r="A466" s="1">
        <v>14010607</v>
      </c>
      <c r="B466" s="3">
        <v>6705.9</v>
      </c>
      <c r="C466" s="4">
        <f t="shared" si="10"/>
        <v>2.4785010298869069E-3</v>
      </c>
    </row>
    <row r="467" spans="1:3" x14ac:dyDescent="0.25">
      <c r="A467" s="1">
        <v>14010608</v>
      </c>
      <c r="B467" s="3">
        <v>6659.7</v>
      </c>
      <c r="C467" s="4">
        <f t="shared" si="10"/>
        <v>-6.9132974210698878E-3</v>
      </c>
    </row>
    <row r="468" spans="1:3" x14ac:dyDescent="0.25">
      <c r="A468" s="1">
        <v>14010609</v>
      </c>
      <c r="B468" s="3">
        <v>6648.2</v>
      </c>
      <c r="C468" s="4">
        <f t="shared" si="10"/>
        <v>-1.7282971562083099E-3</v>
      </c>
    </row>
    <row r="469" spans="1:3" x14ac:dyDescent="0.25">
      <c r="A469" s="1">
        <v>14010612</v>
      </c>
      <c r="B469" s="3">
        <v>6535.9</v>
      </c>
      <c r="C469" s="4">
        <f t="shared" si="10"/>
        <v>-1.703608377342954E-2</v>
      </c>
    </row>
    <row r="470" spans="1:3" x14ac:dyDescent="0.25">
      <c r="A470" s="1">
        <v>14010613</v>
      </c>
      <c r="B470" s="3">
        <v>6496</v>
      </c>
      <c r="C470" s="4">
        <f t="shared" si="10"/>
        <v>-6.1234547036795881E-3</v>
      </c>
    </row>
    <row r="471" spans="1:3" x14ac:dyDescent="0.25">
      <c r="A471" s="1">
        <v>14010614</v>
      </c>
      <c r="B471" s="3">
        <v>6500</v>
      </c>
      <c r="C471" s="4">
        <f t="shared" si="10"/>
        <v>6.1557404221461247E-4</v>
      </c>
    </row>
    <row r="472" spans="1:3" x14ac:dyDescent="0.25">
      <c r="A472" s="1">
        <v>14010615</v>
      </c>
      <c r="B472" s="3">
        <v>6447.3</v>
      </c>
      <c r="C472" s="4">
        <f t="shared" si="10"/>
        <v>-8.140738384458392E-3</v>
      </c>
    </row>
    <row r="473" spans="1:3" x14ac:dyDescent="0.25">
      <c r="A473" s="1">
        <v>14010616</v>
      </c>
      <c r="B473" s="3">
        <v>6400.9</v>
      </c>
      <c r="C473" s="4">
        <f t="shared" si="10"/>
        <v>-7.222833038275301E-3</v>
      </c>
    </row>
    <row r="474" spans="1:3" x14ac:dyDescent="0.25">
      <c r="A474" s="1">
        <v>14010619</v>
      </c>
      <c r="B474" s="3">
        <v>6248</v>
      </c>
      <c r="C474" s="4">
        <f t="shared" si="10"/>
        <v>-2.4177192941472806E-2</v>
      </c>
    </row>
    <row r="475" spans="1:3" x14ac:dyDescent="0.25">
      <c r="A475" s="1">
        <v>14010620</v>
      </c>
      <c r="B475" s="3">
        <v>6150.8</v>
      </c>
      <c r="C475" s="4">
        <f t="shared" si="10"/>
        <v>-1.5679257877984125E-2</v>
      </c>
    </row>
    <row r="476" spans="1:3" x14ac:dyDescent="0.25">
      <c r="A476" s="1">
        <v>14010621</v>
      </c>
      <c r="B476" s="3">
        <v>6134.7</v>
      </c>
      <c r="C476" s="4">
        <f t="shared" si="10"/>
        <v>-2.6209774476592756E-3</v>
      </c>
    </row>
    <row r="477" spans="1:3" x14ac:dyDescent="0.25">
      <c r="A477" s="1">
        <v>14010622</v>
      </c>
      <c r="B477" s="3">
        <v>6180.7</v>
      </c>
      <c r="C477" s="4">
        <f t="shared" si="10"/>
        <v>7.4703564518676397E-3</v>
      </c>
    </row>
    <row r="478" spans="1:3" x14ac:dyDescent="0.25">
      <c r="A478" s="1">
        <v>14010623</v>
      </c>
      <c r="B478" s="3">
        <v>6139.1</v>
      </c>
      <c r="C478" s="4">
        <f t="shared" si="10"/>
        <v>-6.7533820529876842E-3</v>
      </c>
    </row>
    <row r="479" spans="1:3" x14ac:dyDescent="0.25">
      <c r="A479" s="1">
        <v>14010627</v>
      </c>
      <c r="B479" s="3">
        <v>6051.2</v>
      </c>
      <c r="C479" s="4">
        <f t="shared" si="10"/>
        <v>-1.4421552128620134E-2</v>
      </c>
    </row>
    <row r="480" spans="1:3" x14ac:dyDescent="0.25">
      <c r="A480" s="1">
        <v>14010628</v>
      </c>
      <c r="B480" s="3">
        <v>6035.6</v>
      </c>
      <c r="C480" s="4">
        <f t="shared" si="10"/>
        <v>-2.5813298246419843E-3</v>
      </c>
    </row>
    <row r="481" spans="1:3" x14ac:dyDescent="0.25">
      <c r="A481" s="1">
        <v>14010629</v>
      </c>
      <c r="B481" s="3">
        <v>5957.3</v>
      </c>
      <c r="C481" s="4">
        <f t="shared" si="10"/>
        <v>-1.3057911358951364E-2</v>
      </c>
    </row>
    <row r="482" spans="1:3" x14ac:dyDescent="0.25">
      <c r="A482" s="1">
        <v>14010630</v>
      </c>
      <c r="B482" s="3">
        <v>5914.3</v>
      </c>
      <c r="C482" s="4">
        <f t="shared" si="10"/>
        <v>-7.2442110664326384E-3</v>
      </c>
    </row>
    <row r="483" spans="1:3" x14ac:dyDescent="0.25">
      <c r="A483" s="1">
        <v>14010702</v>
      </c>
      <c r="B483" s="3">
        <v>5731.8</v>
      </c>
      <c r="C483" s="4">
        <f t="shared" si="10"/>
        <v>-3.1343529710094763E-2</v>
      </c>
    </row>
    <row r="484" spans="1:3" x14ac:dyDescent="0.25">
      <c r="A484" s="1">
        <v>14010704</v>
      </c>
      <c r="B484" s="3">
        <v>5761.1</v>
      </c>
      <c r="C484" s="4">
        <f t="shared" si="10"/>
        <v>5.0988111752680431E-3</v>
      </c>
    </row>
    <row r="485" spans="1:3" x14ac:dyDescent="0.25">
      <c r="A485" s="1">
        <v>14010706</v>
      </c>
      <c r="B485" s="3">
        <v>5829.3</v>
      </c>
      <c r="C485" s="4">
        <f t="shared" si="10"/>
        <v>1.1768495845805039E-2</v>
      </c>
    </row>
    <row r="486" spans="1:3" x14ac:dyDescent="0.25">
      <c r="A486" s="1">
        <v>14010709</v>
      </c>
      <c r="B486" s="3">
        <v>5716.6</v>
      </c>
      <c r="C486" s="4">
        <f t="shared" si="10"/>
        <v>-1.9522701474694058E-2</v>
      </c>
    </row>
    <row r="487" spans="1:3" x14ac:dyDescent="0.25">
      <c r="A487" s="1">
        <v>14010710</v>
      </c>
      <c r="B487" s="3">
        <v>5586</v>
      </c>
      <c r="C487" s="4">
        <f t="shared" si="10"/>
        <v>-2.3110755545274649E-2</v>
      </c>
    </row>
    <row r="488" spans="1:3" x14ac:dyDescent="0.25">
      <c r="A488" s="1">
        <v>14010711</v>
      </c>
      <c r="B488" s="3">
        <v>5569.7</v>
      </c>
      <c r="C488" s="4">
        <f t="shared" si="10"/>
        <v>-2.9222749983856986E-3</v>
      </c>
    </row>
    <row r="489" spans="1:3" x14ac:dyDescent="0.25">
      <c r="A489" s="1">
        <v>14010712</v>
      </c>
      <c r="B489" s="3">
        <v>5563.7</v>
      </c>
      <c r="C489" s="4">
        <f t="shared" si="10"/>
        <v>-1.0778379616050925E-3</v>
      </c>
    </row>
    <row r="490" spans="1:3" x14ac:dyDescent="0.25">
      <c r="A490" s="1">
        <v>14010716</v>
      </c>
      <c r="B490" s="3">
        <v>5571.3</v>
      </c>
      <c r="C490" s="4">
        <f t="shared" si="10"/>
        <v>1.365065321985667E-3</v>
      </c>
    </row>
    <row r="491" spans="1:3" x14ac:dyDescent="0.25">
      <c r="A491" s="1">
        <v>14010717</v>
      </c>
      <c r="B491" s="3">
        <v>5502.6</v>
      </c>
      <c r="C491" s="4">
        <f t="shared" si="10"/>
        <v>-1.2407712074163411E-2</v>
      </c>
    </row>
    <row r="492" spans="1:3" x14ac:dyDescent="0.25">
      <c r="A492" s="1">
        <v>14010718</v>
      </c>
      <c r="B492" s="3">
        <v>5478.8</v>
      </c>
      <c r="C492" s="4">
        <f t="shared" si="10"/>
        <v>-4.3346089322873664E-3</v>
      </c>
    </row>
    <row r="493" spans="1:3" x14ac:dyDescent="0.25">
      <c r="A493" s="1">
        <v>14010719</v>
      </c>
      <c r="B493" s="3">
        <v>5520.6</v>
      </c>
      <c r="C493" s="4">
        <f t="shared" si="10"/>
        <v>7.600451155704388E-3</v>
      </c>
    </row>
    <row r="494" spans="1:3" x14ac:dyDescent="0.25">
      <c r="A494" s="1">
        <v>14010720</v>
      </c>
      <c r="B494" s="3">
        <v>5538.3</v>
      </c>
      <c r="C494" s="4">
        <f t="shared" si="10"/>
        <v>3.2010444282629946E-3</v>
      </c>
    </row>
    <row r="495" spans="1:3" x14ac:dyDescent="0.25">
      <c r="A495" s="1">
        <v>14010723</v>
      </c>
      <c r="B495" s="3">
        <v>5540.9</v>
      </c>
      <c r="C495" s="4">
        <f t="shared" si="10"/>
        <v>4.6934797597808313E-4</v>
      </c>
    </row>
    <row r="496" spans="1:3" x14ac:dyDescent="0.25">
      <c r="A496" s="1">
        <v>14010724</v>
      </c>
      <c r="B496" s="3">
        <v>5519.2</v>
      </c>
      <c r="C496" s="4">
        <f t="shared" si="10"/>
        <v>-3.9240201887127488E-3</v>
      </c>
    </row>
    <row r="497" spans="1:3" x14ac:dyDescent="0.25">
      <c r="A497" s="1">
        <v>14010725</v>
      </c>
      <c r="B497" s="3">
        <v>5508.2</v>
      </c>
      <c r="C497" s="4">
        <f t="shared" si="10"/>
        <v>-1.9950312219507932E-3</v>
      </c>
    </row>
    <row r="498" spans="1:3" x14ac:dyDescent="0.25">
      <c r="A498" s="1">
        <v>14010726</v>
      </c>
      <c r="B498" s="3">
        <v>5507.6</v>
      </c>
      <c r="C498" s="4">
        <f t="shared" si="10"/>
        <v>-1.0893443973069246E-4</v>
      </c>
    </row>
    <row r="499" spans="1:3" x14ac:dyDescent="0.25">
      <c r="A499" s="1">
        <v>14010727</v>
      </c>
      <c r="B499" s="3">
        <v>5500.5</v>
      </c>
      <c r="C499" s="4">
        <f t="shared" si="10"/>
        <v>-1.2899593907270137E-3</v>
      </c>
    </row>
    <row r="500" spans="1:3" x14ac:dyDescent="0.25">
      <c r="A500" s="1">
        <v>14010730</v>
      </c>
      <c r="B500" s="3">
        <v>5477.8</v>
      </c>
      <c r="C500" s="4">
        <f t="shared" si="10"/>
        <v>-4.1354366980251725E-3</v>
      </c>
    </row>
    <row r="501" spans="1:3" x14ac:dyDescent="0.25">
      <c r="A501" s="1">
        <v>14010801</v>
      </c>
      <c r="B501" s="3">
        <v>5433.7</v>
      </c>
      <c r="C501" s="4">
        <f t="shared" si="10"/>
        <v>-8.0832589691319165E-3</v>
      </c>
    </row>
    <row r="502" spans="1:3" x14ac:dyDescent="0.25">
      <c r="A502" s="1">
        <v>14010802</v>
      </c>
      <c r="B502" s="3">
        <v>5338.4</v>
      </c>
      <c r="C502" s="4">
        <f t="shared" si="10"/>
        <v>-1.7694318922936512E-2</v>
      </c>
    </row>
    <row r="503" spans="1:3" x14ac:dyDescent="0.25">
      <c r="A503" s="1">
        <v>14010803</v>
      </c>
      <c r="B503" s="3">
        <v>5286.9</v>
      </c>
      <c r="C503" s="4">
        <f t="shared" si="10"/>
        <v>-9.6939198509634183E-3</v>
      </c>
    </row>
    <row r="504" spans="1:3" x14ac:dyDescent="0.25">
      <c r="A504" s="1">
        <v>14010804</v>
      </c>
      <c r="B504" s="3">
        <v>5155.3</v>
      </c>
      <c r="C504" s="4">
        <f t="shared" si="10"/>
        <v>-2.5206751054405126E-2</v>
      </c>
    </row>
    <row r="505" spans="1:3" x14ac:dyDescent="0.25">
      <c r="A505" s="1">
        <v>14010807</v>
      </c>
      <c r="B505" s="3">
        <v>5165.5</v>
      </c>
      <c r="C505" s="4">
        <f t="shared" si="10"/>
        <v>1.9765916054718582E-3</v>
      </c>
    </row>
    <row r="506" spans="1:3" x14ac:dyDescent="0.25">
      <c r="A506" s="1">
        <v>14010808</v>
      </c>
      <c r="B506" s="3">
        <v>5196.3999999999996</v>
      </c>
      <c r="C506" s="4">
        <f t="shared" si="10"/>
        <v>5.9641748320775345E-3</v>
      </c>
    </row>
    <row r="507" spans="1:3" x14ac:dyDescent="0.25">
      <c r="A507" s="1">
        <v>14010809</v>
      </c>
      <c r="B507" s="3">
        <v>5254</v>
      </c>
      <c r="C507" s="4">
        <f t="shared" si="10"/>
        <v>1.1023613123907544E-2</v>
      </c>
    </row>
    <row r="508" spans="1:3" x14ac:dyDescent="0.25">
      <c r="A508" s="1">
        <v>14010810</v>
      </c>
      <c r="B508" s="3">
        <v>5299.6</v>
      </c>
      <c r="C508" s="4">
        <f t="shared" si="10"/>
        <v>8.6416547484829444E-3</v>
      </c>
    </row>
    <row r="509" spans="1:3" x14ac:dyDescent="0.25">
      <c r="A509" s="1">
        <v>14010811</v>
      </c>
      <c r="B509" s="3">
        <v>5300.6</v>
      </c>
      <c r="C509" s="4">
        <f t="shared" si="10"/>
        <v>1.8867568592419469E-4</v>
      </c>
    </row>
    <row r="510" spans="1:3" x14ac:dyDescent="0.25">
      <c r="A510" s="1">
        <v>14010814</v>
      </c>
      <c r="B510" s="3">
        <v>5435.2</v>
      </c>
      <c r="C510" s="4">
        <f t="shared" si="10"/>
        <v>2.5076296726427132E-2</v>
      </c>
    </row>
    <row r="511" spans="1:3" x14ac:dyDescent="0.25">
      <c r="A511" s="1">
        <v>14010815</v>
      </c>
      <c r="B511" s="3">
        <v>5510.9</v>
      </c>
      <c r="C511" s="4">
        <f t="shared" si="10"/>
        <v>1.3831630785156285E-2</v>
      </c>
    </row>
    <row r="512" spans="1:3" x14ac:dyDescent="0.25">
      <c r="A512" s="1">
        <v>14010816</v>
      </c>
      <c r="B512" s="3">
        <v>5761.7</v>
      </c>
      <c r="C512" s="4">
        <f t="shared" si="10"/>
        <v>4.4504620842435928E-2</v>
      </c>
    </row>
    <row r="513" spans="1:3" x14ac:dyDescent="0.25">
      <c r="A513" s="1">
        <v>14010817</v>
      </c>
      <c r="B513" s="3">
        <v>5793.5</v>
      </c>
      <c r="C513" s="4">
        <f t="shared" si="10"/>
        <v>5.5040294032053664E-3</v>
      </c>
    </row>
    <row r="514" spans="1:3" x14ac:dyDescent="0.25">
      <c r="A514" s="1">
        <v>14010818</v>
      </c>
      <c r="B514" s="3">
        <v>5784.8</v>
      </c>
      <c r="C514" s="4">
        <f t="shared" si="10"/>
        <v>-1.5028115763748824E-3</v>
      </c>
    </row>
    <row r="515" spans="1:3" x14ac:dyDescent="0.25">
      <c r="A515" s="1">
        <v>14010821</v>
      </c>
      <c r="B515" s="3">
        <v>5763</v>
      </c>
      <c r="C515" s="4">
        <f t="shared" ref="C515:C577" si="11">LN(B515/B514)</f>
        <v>-3.7756154240757471E-3</v>
      </c>
    </row>
    <row r="516" spans="1:3" x14ac:dyDescent="0.25">
      <c r="A516" s="1">
        <v>14010822</v>
      </c>
      <c r="B516" s="3">
        <v>5711.9</v>
      </c>
      <c r="C516" s="4">
        <f t="shared" si="11"/>
        <v>-8.9064545732966266E-3</v>
      </c>
    </row>
    <row r="517" spans="1:3" x14ac:dyDescent="0.25">
      <c r="A517" s="1">
        <v>14010823</v>
      </c>
      <c r="B517" s="3">
        <v>5665.7</v>
      </c>
      <c r="C517" s="4">
        <f t="shared" si="11"/>
        <v>-8.1212652802484537E-3</v>
      </c>
    </row>
    <row r="518" spans="1:3" x14ac:dyDescent="0.25">
      <c r="A518" s="1">
        <v>14010824</v>
      </c>
      <c r="B518" s="3">
        <v>5648.1</v>
      </c>
      <c r="C518" s="4">
        <f t="shared" si="11"/>
        <v>-3.1112471843454488E-3</v>
      </c>
    </row>
    <row r="519" spans="1:3" x14ac:dyDescent="0.25">
      <c r="A519" s="1">
        <v>14010825</v>
      </c>
      <c r="B519" s="3">
        <v>5632</v>
      </c>
      <c r="C519" s="4">
        <f t="shared" si="11"/>
        <v>-2.8545865608976088E-3</v>
      </c>
    </row>
    <row r="520" spans="1:3" x14ac:dyDescent="0.25">
      <c r="A520" s="1">
        <v>14010828</v>
      </c>
      <c r="B520" s="3">
        <v>5553.9</v>
      </c>
      <c r="C520" s="4">
        <f t="shared" si="11"/>
        <v>-1.3964235174637815E-2</v>
      </c>
    </row>
    <row r="521" spans="1:3" x14ac:dyDescent="0.25">
      <c r="A521" s="1">
        <v>14010829</v>
      </c>
      <c r="B521" s="3">
        <v>5596.3</v>
      </c>
      <c r="C521" s="4">
        <f t="shared" si="11"/>
        <v>7.6052814064109728E-3</v>
      </c>
    </row>
    <row r="522" spans="1:3" x14ac:dyDescent="0.25">
      <c r="A522" s="1">
        <v>14010830</v>
      </c>
      <c r="B522" s="3">
        <v>5601.2</v>
      </c>
      <c r="C522" s="4">
        <f t="shared" si="11"/>
        <v>8.751954119703728E-4</v>
      </c>
    </row>
    <row r="523" spans="1:3" x14ac:dyDescent="0.25">
      <c r="A523" s="1">
        <v>14010901</v>
      </c>
      <c r="B523" s="3">
        <v>5599.2</v>
      </c>
      <c r="C523" s="4">
        <f t="shared" si="11"/>
        <v>-3.5713010629211589E-4</v>
      </c>
    </row>
    <row r="524" spans="1:3" x14ac:dyDescent="0.25">
      <c r="A524" s="1">
        <v>14010902</v>
      </c>
      <c r="B524" s="3">
        <v>5684</v>
      </c>
      <c r="C524" s="4">
        <f t="shared" si="11"/>
        <v>1.5031479841661468E-2</v>
      </c>
    </row>
    <row r="525" spans="1:3" x14ac:dyDescent="0.25">
      <c r="A525" s="1">
        <v>14010905</v>
      </c>
      <c r="B525" s="3">
        <v>5675.1</v>
      </c>
      <c r="C525" s="4">
        <f t="shared" si="11"/>
        <v>-1.5670258772638506E-3</v>
      </c>
    </row>
    <row r="526" spans="1:3" x14ac:dyDescent="0.25">
      <c r="A526" s="1">
        <v>14010906</v>
      </c>
      <c r="B526" s="3">
        <v>5647.6</v>
      </c>
      <c r="C526" s="4">
        <f t="shared" si="11"/>
        <v>-4.8575082043572767E-3</v>
      </c>
    </row>
    <row r="527" spans="1:3" x14ac:dyDescent="0.25">
      <c r="A527" s="1">
        <v>14010907</v>
      </c>
      <c r="B527" s="3">
        <v>5642.3</v>
      </c>
      <c r="C527" s="4">
        <f t="shared" si="11"/>
        <v>-9.3889235322499307E-4</v>
      </c>
    </row>
    <row r="528" spans="1:3" x14ac:dyDescent="0.25">
      <c r="A528" s="1">
        <v>14010908</v>
      </c>
      <c r="B528" s="3">
        <v>5655.8</v>
      </c>
      <c r="C528" s="4">
        <f t="shared" si="11"/>
        <v>2.3897834901351073E-3</v>
      </c>
    </row>
    <row r="529" spans="1:3" x14ac:dyDescent="0.25">
      <c r="A529" s="1">
        <v>14010909</v>
      </c>
      <c r="B529" s="3">
        <v>5620.8</v>
      </c>
      <c r="C529" s="4">
        <f t="shared" si="11"/>
        <v>-6.2075647607174808E-3</v>
      </c>
    </row>
    <row r="530" spans="1:3" x14ac:dyDescent="0.25">
      <c r="A530" s="1">
        <v>14010912</v>
      </c>
      <c r="B530" s="3">
        <v>5576.1</v>
      </c>
      <c r="C530" s="4">
        <f t="shared" si="11"/>
        <v>-7.9843952291456331E-3</v>
      </c>
    </row>
    <row r="531" spans="1:3" x14ac:dyDescent="0.25">
      <c r="A531" s="1">
        <v>14010913</v>
      </c>
      <c r="B531" s="3">
        <v>5547.6</v>
      </c>
      <c r="C531" s="4">
        <f t="shared" si="11"/>
        <v>-5.1242055002368595E-3</v>
      </c>
    </row>
    <row r="532" spans="1:3" x14ac:dyDescent="0.25">
      <c r="A532" s="1">
        <v>14010914</v>
      </c>
      <c r="B532" s="3">
        <v>5480</v>
      </c>
      <c r="C532" s="4">
        <f t="shared" si="11"/>
        <v>-1.2260300840118955E-2</v>
      </c>
    </row>
    <row r="533" spans="1:3" x14ac:dyDescent="0.25">
      <c r="A533" s="1">
        <v>14010915</v>
      </c>
      <c r="B533" s="3">
        <v>5464.6</v>
      </c>
      <c r="C533" s="4">
        <f t="shared" si="11"/>
        <v>-2.8141750568244856E-3</v>
      </c>
    </row>
    <row r="534" spans="1:3" x14ac:dyDescent="0.25">
      <c r="A534" s="1">
        <v>14010916</v>
      </c>
      <c r="B534" s="3">
        <v>5389.8</v>
      </c>
      <c r="C534" s="4">
        <f t="shared" si="11"/>
        <v>-1.3782647422020695E-2</v>
      </c>
    </row>
    <row r="535" spans="1:3" x14ac:dyDescent="0.25">
      <c r="A535" s="1">
        <v>14010919</v>
      </c>
      <c r="B535" s="3">
        <v>5255.5</v>
      </c>
      <c r="C535" s="4">
        <f t="shared" si="11"/>
        <v>-2.5233131199806868E-2</v>
      </c>
    </row>
    <row r="536" spans="1:3" x14ac:dyDescent="0.25">
      <c r="A536" s="1">
        <v>14010920</v>
      </c>
      <c r="B536" s="3">
        <v>5333.9</v>
      </c>
      <c r="C536" s="4">
        <f t="shared" si="11"/>
        <v>1.4807530646267957E-2</v>
      </c>
    </row>
    <row r="537" spans="1:3" x14ac:dyDescent="0.25">
      <c r="A537" s="1">
        <v>14010921</v>
      </c>
      <c r="B537" s="3">
        <v>5505.9</v>
      </c>
      <c r="C537" s="4">
        <f t="shared" si="11"/>
        <v>3.173756662285894E-2</v>
      </c>
    </row>
    <row r="538" spans="1:3" x14ac:dyDescent="0.25">
      <c r="A538" s="1">
        <v>14010922</v>
      </c>
      <c r="B538" s="3">
        <v>5582.3</v>
      </c>
      <c r="C538" s="4">
        <f t="shared" si="11"/>
        <v>1.3780633297279033E-2</v>
      </c>
    </row>
    <row r="539" spans="1:3" x14ac:dyDescent="0.25">
      <c r="A539" s="1">
        <v>14010923</v>
      </c>
      <c r="B539" s="3">
        <v>5502.6</v>
      </c>
      <c r="C539" s="4">
        <f t="shared" si="11"/>
        <v>-1.4380170036861477E-2</v>
      </c>
    </row>
    <row r="540" spans="1:3" x14ac:dyDescent="0.25">
      <c r="A540" s="1">
        <v>14010926</v>
      </c>
      <c r="B540" s="3">
        <v>5589.3</v>
      </c>
      <c r="C540" s="4">
        <f t="shared" si="11"/>
        <v>1.5633347901464281E-2</v>
      </c>
    </row>
    <row r="541" spans="1:3" x14ac:dyDescent="0.25">
      <c r="A541" s="1">
        <v>14010927</v>
      </c>
      <c r="B541" s="3">
        <v>5686.2</v>
      </c>
      <c r="C541" s="4">
        <f t="shared" si="11"/>
        <v>1.7188131009786355E-2</v>
      </c>
    </row>
    <row r="542" spans="1:3" x14ac:dyDescent="0.25">
      <c r="A542" s="1">
        <v>14010928</v>
      </c>
      <c r="B542" s="3">
        <v>5599.8</v>
      </c>
      <c r="C542" s="4">
        <f t="shared" si="11"/>
        <v>-1.5311303904448067E-2</v>
      </c>
    </row>
    <row r="543" spans="1:3" x14ac:dyDescent="0.25">
      <c r="A543" s="1">
        <v>14010929</v>
      </c>
      <c r="B543" s="3">
        <v>5541.8</v>
      </c>
      <c r="C543" s="4">
        <f t="shared" si="11"/>
        <v>-1.0411525082875716E-2</v>
      </c>
    </row>
    <row r="544" spans="1:3" x14ac:dyDescent="0.25">
      <c r="A544" s="1">
        <v>14010930</v>
      </c>
      <c r="B544" s="3">
        <v>5691.5</v>
      </c>
      <c r="C544" s="4">
        <f t="shared" si="11"/>
        <v>2.665447604839093E-2</v>
      </c>
    </row>
    <row r="545" spans="1:3" x14ac:dyDescent="0.25">
      <c r="A545" s="1">
        <v>14011003</v>
      </c>
      <c r="B545" s="3">
        <v>5864.1</v>
      </c>
      <c r="C545" s="4">
        <f t="shared" si="11"/>
        <v>2.9875183861814654E-2</v>
      </c>
    </row>
    <row r="546" spans="1:3" x14ac:dyDescent="0.25">
      <c r="A546" s="1">
        <v>14011004</v>
      </c>
      <c r="B546" s="3">
        <v>5857.6</v>
      </c>
      <c r="C546" s="4">
        <f t="shared" si="11"/>
        <v>-1.1090542611141257E-3</v>
      </c>
    </row>
    <row r="547" spans="1:3" x14ac:dyDescent="0.25">
      <c r="A547" s="1">
        <v>14011005</v>
      </c>
      <c r="B547" s="3">
        <v>5819.1</v>
      </c>
      <c r="C547" s="4">
        <f t="shared" si="11"/>
        <v>-6.5943527736160856E-3</v>
      </c>
    </row>
    <row r="548" spans="1:3" x14ac:dyDescent="0.25">
      <c r="A548" s="1">
        <v>14011007</v>
      </c>
      <c r="B548" s="3">
        <v>6017.1</v>
      </c>
      <c r="C548" s="4">
        <f t="shared" si="11"/>
        <v>3.3459805067755172E-2</v>
      </c>
    </row>
    <row r="549" spans="1:3" x14ac:dyDescent="0.25">
      <c r="A549" s="1">
        <v>14011010</v>
      </c>
      <c r="B549" s="3">
        <v>5817.9</v>
      </c>
      <c r="C549" s="4">
        <f t="shared" si="11"/>
        <v>-3.3666043789806123E-2</v>
      </c>
    </row>
    <row r="550" spans="1:3" x14ac:dyDescent="0.25">
      <c r="A550" s="1">
        <v>14011011</v>
      </c>
      <c r="B550" s="3">
        <v>5717.2</v>
      </c>
      <c r="C550" s="4">
        <f t="shared" si="11"/>
        <v>-1.7460196835344589E-2</v>
      </c>
    </row>
    <row r="551" spans="1:3" x14ac:dyDescent="0.25">
      <c r="A551" s="1">
        <v>14011012</v>
      </c>
      <c r="B551" s="3">
        <v>5810.3</v>
      </c>
      <c r="C551" s="4">
        <f t="shared" si="11"/>
        <v>1.6153029589826465E-2</v>
      </c>
    </row>
    <row r="552" spans="1:3" x14ac:dyDescent="0.25">
      <c r="A552" s="1">
        <v>14011013</v>
      </c>
      <c r="B552" s="3">
        <v>5900.3</v>
      </c>
      <c r="C552" s="4">
        <f t="shared" si="11"/>
        <v>1.5370992433963294E-2</v>
      </c>
    </row>
    <row r="553" spans="1:3" x14ac:dyDescent="0.25">
      <c r="A553" s="1">
        <v>14011014</v>
      </c>
      <c r="B553" s="3">
        <v>5979.6</v>
      </c>
      <c r="C553" s="4">
        <f t="shared" si="11"/>
        <v>1.3350479016609329E-2</v>
      </c>
    </row>
    <row r="554" spans="1:3" x14ac:dyDescent="0.25">
      <c r="A554" s="1">
        <v>14011017</v>
      </c>
      <c r="B554" s="3">
        <v>6216.5</v>
      </c>
      <c r="C554" s="4">
        <f t="shared" si="11"/>
        <v>3.8853371317633043E-2</v>
      </c>
    </row>
    <row r="555" spans="1:3" x14ac:dyDescent="0.25">
      <c r="A555" s="1">
        <v>14011018</v>
      </c>
      <c r="B555" s="3">
        <v>6496</v>
      </c>
      <c r="C555" s="4">
        <f t="shared" si="11"/>
        <v>4.3979555448521619E-2</v>
      </c>
    </row>
    <row r="556" spans="1:3" x14ac:dyDescent="0.25">
      <c r="A556" s="1">
        <v>14011019</v>
      </c>
      <c r="B556" s="3">
        <v>6488.9</v>
      </c>
      <c r="C556" s="4">
        <f t="shared" si="11"/>
        <v>-1.0935780341138368E-3</v>
      </c>
    </row>
    <row r="557" spans="1:3" x14ac:dyDescent="0.25">
      <c r="A557" s="1">
        <v>14011020</v>
      </c>
      <c r="B557" s="3">
        <v>6589.7</v>
      </c>
      <c r="C557" s="4">
        <f t="shared" si="11"/>
        <v>1.5414799132440295E-2</v>
      </c>
    </row>
    <row r="558" spans="1:3" x14ac:dyDescent="0.25">
      <c r="A558" s="1">
        <v>14011021</v>
      </c>
      <c r="B558" s="3">
        <v>6416.2</v>
      </c>
      <c r="C558" s="4">
        <f t="shared" si="11"/>
        <v>-2.6681781809503397E-2</v>
      </c>
    </row>
    <row r="559" spans="1:3" x14ac:dyDescent="0.25">
      <c r="A559" s="1">
        <v>14011024</v>
      </c>
      <c r="B559" s="3">
        <v>6418</v>
      </c>
      <c r="C559" s="4">
        <f t="shared" si="11"/>
        <v>2.8050053946512691E-4</v>
      </c>
    </row>
    <row r="560" spans="1:3" x14ac:dyDescent="0.25">
      <c r="A560" s="1">
        <v>14011026</v>
      </c>
      <c r="B560" s="3">
        <v>6732</v>
      </c>
      <c r="C560" s="4">
        <f t="shared" si="11"/>
        <v>4.7765733640894439E-2</v>
      </c>
    </row>
    <row r="561" spans="1:3" x14ac:dyDescent="0.25">
      <c r="A561" s="1">
        <v>14011027</v>
      </c>
      <c r="B561" s="3">
        <v>6840.4</v>
      </c>
      <c r="C561" s="4">
        <f t="shared" si="11"/>
        <v>1.5973933128201948E-2</v>
      </c>
    </row>
    <row r="562" spans="1:3" x14ac:dyDescent="0.25">
      <c r="A562" s="1">
        <v>14011028</v>
      </c>
      <c r="B562" s="3">
        <v>6774.3</v>
      </c>
      <c r="C562" s="4">
        <f t="shared" si="11"/>
        <v>-9.7101690621929065E-3</v>
      </c>
    </row>
    <row r="563" spans="1:3" x14ac:dyDescent="0.25">
      <c r="A563" s="1">
        <v>14011101</v>
      </c>
      <c r="B563" s="3">
        <v>6631.9</v>
      </c>
      <c r="C563" s="4">
        <f t="shared" si="11"/>
        <v>-2.124470108297536E-2</v>
      </c>
    </row>
    <row r="564" spans="1:3" x14ac:dyDescent="0.25">
      <c r="A564" s="1">
        <v>14011102</v>
      </c>
      <c r="B564" s="3">
        <v>6515.4</v>
      </c>
      <c r="C564" s="4">
        <f t="shared" si="11"/>
        <v>-1.7722733842820672E-2</v>
      </c>
    </row>
    <row r="565" spans="1:3" x14ac:dyDescent="0.25">
      <c r="A565" s="1">
        <v>14011103</v>
      </c>
      <c r="B565" s="3">
        <v>6468.7</v>
      </c>
      <c r="C565" s="4">
        <f t="shared" si="11"/>
        <v>-7.1934445016016667E-3</v>
      </c>
    </row>
    <row r="566" spans="1:3" x14ac:dyDescent="0.25">
      <c r="A566" s="1">
        <v>14011104</v>
      </c>
      <c r="B566" s="3">
        <v>6341.9</v>
      </c>
      <c r="C566" s="4">
        <f t="shared" si="11"/>
        <v>-1.9796752871892625E-2</v>
      </c>
    </row>
    <row r="567" spans="1:3" x14ac:dyDescent="0.25">
      <c r="A567" s="1">
        <v>14011105</v>
      </c>
      <c r="B567" s="3">
        <v>6151.3</v>
      </c>
      <c r="C567" s="4">
        <f t="shared" si="11"/>
        <v>-3.051496650108184E-2</v>
      </c>
    </row>
    <row r="568" spans="1:3" x14ac:dyDescent="0.25">
      <c r="A568" s="1">
        <v>14011108</v>
      </c>
      <c r="B568" s="3">
        <v>5976</v>
      </c>
      <c r="C568" s="4">
        <f t="shared" si="11"/>
        <v>-2.8911993763680355E-2</v>
      </c>
    </row>
    <row r="569" spans="1:3" x14ac:dyDescent="0.25">
      <c r="A569" s="1">
        <v>14011109</v>
      </c>
      <c r="B569" s="3">
        <v>5660.5</v>
      </c>
      <c r="C569" s="4">
        <f t="shared" si="11"/>
        <v>-5.4239220294489111E-2</v>
      </c>
    </row>
    <row r="570" spans="1:3" x14ac:dyDescent="0.25">
      <c r="A570" s="1">
        <v>14011110</v>
      </c>
      <c r="B570" s="3">
        <v>5664.6</v>
      </c>
      <c r="C570" s="4">
        <f t="shared" si="11"/>
        <v>7.2405544836193507E-4</v>
      </c>
    </row>
    <row r="571" spans="1:3" x14ac:dyDescent="0.25">
      <c r="A571" s="1">
        <v>14011111</v>
      </c>
      <c r="B571" s="3">
        <v>5924</v>
      </c>
      <c r="C571" s="4">
        <f t="shared" si="11"/>
        <v>4.4775613421163402E-2</v>
      </c>
    </row>
    <row r="572" spans="1:3" x14ac:dyDescent="0.25">
      <c r="A572" s="1">
        <v>14011112</v>
      </c>
      <c r="B572" s="3">
        <v>5981</v>
      </c>
      <c r="C572" s="4">
        <f t="shared" si="11"/>
        <v>9.5758816568675322E-3</v>
      </c>
    </row>
    <row r="573" spans="1:3" x14ac:dyDescent="0.25">
      <c r="A573" s="1">
        <v>14011116</v>
      </c>
      <c r="B573" s="3">
        <v>5834.1</v>
      </c>
      <c r="C573" s="4">
        <f t="shared" si="11"/>
        <v>-2.4867765865610687E-2</v>
      </c>
    </row>
    <row r="574" spans="1:3" x14ac:dyDescent="0.25">
      <c r="A574" s="1">
        <v>14011117</v>
      </c>
      <c r="B574" s="3">
        <v>5892.1</v>
      </c>
      <c r="C574" s="4">
        <f t="shared" si="11"/>
        <v>9.8924584251974534E-3</v>
      </c>
    </row>
    <row r="575" spans="1:3" x14ac:dyDescent="0.25">
      <c r="A575" s="1">
        <v>14011118</v>
      </c>
      <c r="B575" s="3">
        <v>6062.5</v>
      </c>
      <c r="C575" s="4">
        <f t="shared" si="11"/>
        <v>2.850978564159486E-2</v>
      </c>
    </row>
    <row r="576" spans="1:3" x14ac:dyDescent="0.25">
      <c r="A576" s="1">
        <v>14011119</v>
      </c>
      <c r="B576" s="3">
        <v>6018.7</v>
      </c>
      <c r="C576" s="4">
        <f t="shared" si="11"/>
        <v>-7.2509671066027419E-3</v>
      </c>
    </row>
    <row r="577" spans="1:3" x14ac:dyDescent="0.25">
      <c r="A577" s="1">
        <v>14011123</v>
      </c>
      <c r="B577" s="3">
        <v>5954.1</v>
      </c>
      <c r="C577" s="4">
        <f t="shared" si="11"/>
        <v>-1.0791231272813246E-2</v>
      </c>
    </row>
    <row r="578" spans="1:3" x14ac:dyDescent="0.25">
      <c r="A578" s="1">
        <v>14011124</v>
      </c>
      <c r="B578" s="3">
        <v>5968</v>
      </c>
      <c r="C578" s="4">
        <f t="shared" ref="C578:C641" si="12">LN(B578/B577)</f>
        <v>2.3318050172740153E-3</v>
      </c>
    </row>
    <row r="579" spans="1:3" x14ac:dyDescent="0.25">
      <c r="A579" s="1">
        <v>14011125</v>
      </c>
      <c r="B579" s="3">
        <v>5917.9</v>
      </c>
      <c r="C579" s="4">
        <f t="shared" si="12"/>
        <v>-8.4302066667487161E-3</v>
      </c>
    </row>
    <row r="580" spans="1:3" x14ac:dyDescent="0.25">
      <c r="A580" s="1">
        <v>14011126</v>
      </c>
      <c r="B580" s="3">
        <v>5867</v>
      </c>
      <c r="C580" s="4">
        <f t="shared" si="12"/>
        <v>-8.6382262909881734E-3</v>
      </c>
    </row>
    <row r="581" spans="1:3" x14ac:dyDescent="0.25">
      <c r="A581" s="1">
        <v>14011130</v>
      </c>
      <c r="B581" s="3">
        <v>5856.3</v>
      </c>
      <c r="C581" s="4">
        <f t="shared" si="12"/>
        <v>-1.8254250887021302E-3</v>
      </c>
    </row>
    <row r="582" spans="1:3" x14ac:dyDescent="0.25">
      <c r="A582" s="1">
        <v>14011201</v>
      </c>
      <c r="B582" s="3">
        <v>6034</v>
      </c>
      <c r="C582" s="4">
        <f t="shared" si="12"/>
        <v>2.9892135881848681E-2</v>
      </c>
    </row>
    <row r="583" spans="1:3" x14ac:dyDescent="0.25">
      <c r="A583" s="1">
        <v>14011202</v>
      </c>
      <c r="B583" s="3">
        <v>6296</v>
      </c>
      <c r="C583" s="4">
        <f t="shared" si="12"/>
        <v>4.2504370378232827E-2</v>
      </c>
    </row>
    <row r="584" spans="1:3" x14ac:dyDescent="0.25">
      <c r="A584" s="1">
        <v>14011203</v>
      </c>
      <c r="B584" s="3">
        <v>6153.9</v>
      </c>
      <c r="C584" s="4">
        <f t="shared" si="12"/>
        <v>-2.2828483941038279E-2</v>
      </c>
    </row>
    <row r="585" spans="1:3" x14ac:dyDescent="0.25">
      <c r="A585" s="1">
        <v>14011206</v>
      </c>
      <c r="B585" s="3">
        <v>6499</v>
      </c>
      <c r="C585" s="4">
        <f t="shared" si="12"/>
        <v>5.4562291738148118E-2</v>
      </c>
    </row>
    <row r="586" spans="1:3" x14ac:dyDescent="0.25">
      <c r="A586" s="1">
        <v>14011207</v>
      </c>
      <c r="B586" s="3">
        <v>6688.4</v>
      </c>
      <c r="C586" s="4">
        <f t="shared" si="12"/>
        <v>2.8726363694164966E-2</v>
      </c>
    </row>
    <row r="587" spans="1:3" x14ac:dyDescent="0.25">
      <c r="A587" s="1">
        <v>14011208</v>
      </c>
      <c r="B587" s="3">
        <v>6654</v>
      </c>
      <c r="C587" s="4">
        <f t="shared" si="12"/>
        <v>-5.1565050100918575E-3</v>
      </c>
    </row>
    <row r="588" spans="1:3" x14ac:dyDescent="0.25">
      <c r="A588" s="1">
        <v>14011209</v>
      </c>
      <c r="B588" s="3">
        <v>6600.9</v>
      </c>
      <c r="C588" s="4">
        <f t="shared" si="12"/>
        <v>-8.0121742242170117E-3</v>
      </c>
    </row>
    <row r="589" spans="1:3" x14ac:dyDescent="0.25">
      <c r="A589" s="1">
        <v>14011210</v>
      </c>
      <c r="B589" s="3">
        <v>6495.9</v>
      </c>
      <c r="C589" s="4">
        <f t="shared" si="12"/>
        <v>-1.6034794719851274E-2</v>
      </c>
    </row>
    <row r="590" spans="1:3" x14ac:dyDescent="0.25">
      <c r="A590" s="1">
        <v>14011213</v>
      </c>
      <c r="B590" s="3">
        <v>6471.8</v>
      </c>
      <c r="C590" s="4">
        <f t="shared" si="12"/>
        <v>-3.7169317220919489E-3</v>
      </c>
    </row>
    <row r="591" spans="1:3" x14ac:dyDescent="0.25">
      <c r="A591" s="1">
        <v>14011214</v>
      </c>
      <c r="B591" s="3">
        <v>6616.7</v>
      </c>
      <c r="C591" s="4">
        <f t="shared" si="12"/>
        <v>2.2142479305650806E-2</v>
      </c>
    </row>
    <row r="592" spans="1:3" x14ac:dyDescent="0.25">
      <c r="A592" s="1">
        <v>14011215</v>
      </c>
      <c r="B592" s="3">
        <v>6575.5</v>
      </c>
      <c r="C592" s="4">
        <f t="shared" si="12"/>
        <v>-6.2461354358928989E-3</v>
      </c>
    </row>
    <row r="593" spans="1:3" x14ac:dyDescent="0.25">
      <c r="A593" s="1">
        <v>14011216</v>
      </c>
      <c r="B593" s="3">
        <v>6682.6</v>
      </c>
      <c r="C593" s="4">
        <f t="shared" si="12"/>
        <v>1.615651257849695E-2</v>
      </c>
    </row>
    <row r="594" spans="1:3" x14ac:dyDescent="0.25">
      <c r="A594" s="1">
        <v>14011220</v>
      </c>
      <c r="B594" s="3">
        <v>7031.4</v>
      </c>
      <c r="C594" s="4">
        <f t="shared" si="12"/>
        <v>5.0878699132094939E-2</v>
      </c>
    </row>
    <row r="595" spans="1:3" x14ac:dyDescent="0.25">
      <c r="A595" s="1">
        <v>14011221</v>
      </c>
      <c r="B595" s="3">
        <v>6934.6</v>
      </c>
      <c r="C595" s="4">
        <f t="shared" si="12"/>
        <v>-1.3862458849826995E-2</v>
      </c>
    </row>
    <row r="596" spans="1:3" x14ac:dyDescent="0.25">
      <c r="A596" s="1">
        <v>14011222</v>
      </c>
      <c r="B596" s="3">
        <v>6935.4</v>
      </c>
      <c r="C596" s="4">
        <f t="shared" si="12"/>
        <v>1.1535688549200574E-4</v>
      </c>
    </row>
    <row r="597" spans="1:3" x14ac:dyDescent="0.25">
      <c r="A597" s="1">
        <v>14011223</v>
      </c>
      <c r="B597" s="3">
        <v>6908.5</v>
      </c>
      <c r="C597" s="4">
        <f t="shared" si="12"/>
        <v>-3.8861930315522695E-3</v>
      </c>
    </row>
    <row r="598" spans="1:3" x14ac:dyDescent="0.25">
      <c r="A598" s="1">
        <v>14011224</v>
      </c>
      <c r="B598" s="3">
        <v>6967.6</v>
      </c>
      <c r="C598" s="4">
        <f t="shared" si="12"/>
        <v>8.51829510658254E-3</v>
      </c>
    </row>
    <row r="599" spans="1:3" x14ac:dyDescent="0.25">
      <c r="A599" s="1">
        <v>14011227</v>
      </c>
      <c r="B599" s="3">
        <v>7207</v>
      </c>
      <c r="C599" s="4">
        <f t="shared" si="12"/>
        <v>3.378194332113444E-2</v>
      </c>
    </row>
    <row r="600" spans="1:3" x14ac:dyDescent="0.25">
      <c r="A600" s="1">
        <v>14011228</v>
      </c>
      <c r="B600" s="3">
        <v>7440.1</v>
      </c>
      <c r="C600" s="4">
        <f t="shared" si="12"/>
        <v>3.1831513672584147E-2</v>
      </c>
    </row>
    <row r="601" spans="1:3" x14ac:dyDescent="0.25">
      <c r="A601" s="1">
        <v>14020105</v>
      </c>
      <c r="B601" s="3">
        <v>7622.2</v>
      </c>
      <c r="C601" s="4">
        <f t="shared" si="12"/>
        <v>2.4180752324587013E-2</v>
      </c>
    </row>
    <row r="602" spans="1:3" x14ac:dyDescent="0.25">
      <c r="A602" s="1">
        <v>14020106</v>
      </c>
      <c r="B602" s="3">
        <v>7504.6</v>
      </c>
      <c r="C602" s="4">
        <f t="shared" si="12"/>
        <v>-1.5548876075893793E-2</v>
      </c>
    </row>
    <row r="603" spans="1:3" x14ac:dyDescent="0.25">
      <c r="A603" s="1">
        <v>14020107</v>
      </c>
      <c r="B603" s="3">
        <v>7521.7</v>
      </c>
      <c r="C603" s="4">
        <f t="shared" si="12"/>
        <v>2.2760103793770443E-3</v>
      </c>
    </row>
    <row r="604" spans="1:3" x14ac:dyDescent="0.25">
      <c r="A604" s="1">
        <v>14020108</v>
      </c>
      <c r="B604" s="3">
        <v>7731.7</v>
      </c>
      <c r="C604" s="4">
        <f t="shared" si="12"/>
        <v>2.7536584557326733E-2</v>
      </c>
    </row>
    <row r="605" spans="1:3" x14ac:dyDescent="0.25">
      <c r="A605" s="1">
        <v>14020109</v>
      </c>
      <c r="B605" s="3">
        <v>7757.9</v>
      </c>
      <c r="C605" s="4">
        <f t="shared" si="12"/>
        <v>3.3829182143318456E-3</v>
      </c>
    </row>
    <row r="606" spans="1:3" x14ac:dyDescent="0.25">
      <c r="A606" s="1">
        <v>14020114</v>
      </c>
      <c r="B606" s="3">
        <v>7921.8</v>
      </c>
      <c r="C606" s="4">
        <f t="shared" si="12"/>
        <v>2.0906773716456273E-2</v>
      </c>
    </row>
    <row r="607" spans="1:3" x14ac:dyDescent="0.25">
      <c r="A607" s="1">
        <v>14020115</v>
      </c>
      <c r="B607" s="3">
        <v>8007.3</v>
      </c>
      <c r="C607" s="4">
        <f t="shared" si="12"/>
        <v>1.073517287373056E-2</v>
      </c>
    </row>
    <row r="608" spans="1:3" x14ac:dyDescent="0.25">
      <c r="A608" s="1">
        <v>14020116</v>
      </c>
      <c r="B608" s="3">
        <v>8148.4</v>
      </c>
      <c r="C608" s="4">
        <f t="shared" si="12"/>
        <v>1.7467963356461426E-2</v>
      </c>
    </row>
    <row r="609" spans="1:3" x14ac:dyDescent="0.25">
      <c r="A609" s="1">
        <v>14020119</v>
      </c>
      <c r="B609" s="3">
        <v>8459.5</v>
      </c>
      <c r="C609" s="4">
        <f t="shared" si="12"/>
        <v>3.7468481255448487E-2</v>
      </c>
    </row>
    <row r="610" spans="1:3" x14ac:dyDescent="0.25">
      <c r="A610" s="1">
        <v>14020120</v>
      </c>
      <c r="B610" s="3">
        <v>8431.9</v>
      </c>
      <c r="C610" s="4">
        <f t="shared" si="12"/>
        <v>-3.2679380705756258E-3</v>
      </c>
    </row>
    <row r="611" spans="1:3" x14ac:dyDescent="0.25">
      <c r="A611" s="1">
        <v>14020121</v>
      </c>
      <c r="B611" s="3">
        <v>8170.2</v>
      </c>
      <c r="C611" s="4">
        <f t="shared" si="12"/>
        <v>-3.1528743769690816E-2</v>
      </c>
    </row>
    <row r="612" spans="1:3" x14ac:dyDescent="0.25">
      <c r="A612" s="1">
        <v>14020122</v>
      </c>
      <c r="B612" s="3">
        <v>8047.7</v>
      </c>
      <c r="C612" s="4">
        <f t="shared" si="12"/>
        <v>-1.5107052055792573E-2</v>
      </c>
    </row>
    <row r="613" spans="1:3" x14ac:dyDescent="0.25">
      <c r="A613" s="1">
        <v>14020126</v>
      </c>
      <c r="B613" s="3">
        <v>8463.7999999999993</v>
      </c>
      <c r="C613" s="4">
        <f t="shared" si="12"/>
        <v>5.0411909026504644E-2</v>
      </c>
    </row>
    <row r="614" spans="1:3" x14ac:dyDescent="0.25">
      <c r="A614" s="1">
        <v>14020127</v>
      </c>
      <c r="B614" s="3">
        <v>8536.9</v>
      </c>
      <c r="C614" s="4">
        <f t="shared" si="12"/>
        <v>8.5996988956411353E-3</v>
      </c>
    </row>
    <row r="615" spans="1:3" x14ac:dyDescent="0.25">
      <c r="A615" s="1">
        <v>14020128</v>
      </c>
      <c r="B615" s="3">
        <v>8763.2999999999993</v>
      </c>
      <c r="C615" s="4">
        <f t="shared" si="12"/>
        <v>2.6174602095991931E-2</v>
      </c>
    </row>
    <row r="616" spans="1:3" x14ac:dyDescent="0.25">
      <c r="A616" s="1">
        <v>14020129</v>
      </c>
      <c r="B616" s="3">
        <v>9122.2999999999993</v>
      </c>
      <c r="C616" s="4">
        <f t="shared" si="12"/>
        <v>4.0149418934598669E-2</v>
      </c>
    </row>
    <row r="617" spans="1:3" x14ac:dyDescent="0.25">
      <c r="A617" s="1">
        <v>14020130</v>
      </c>
      <c r="B617" s="3">
        <v>9046.7000000000007</v>
      </c>
      <c r="C617" s="4">
        <f t="shared" si="12"/>
        <v>-8.3219149431873439E-3</v>
      </c>
    </row>
    <row r="618" spans="1:3" x14ac:dyDescent="0.25">
      <c r="A618" s="1">
        <v>14020204</v>
      </c>
      <c r="B618" s="3">
        <v>9013.7000000000007</v>
      </c>
      <c r="C618" s="4">
        <f t="shared" si="12"/>
        <v>-3.6544081776056915E-3</v>
      </c>
    </row>
    <row r="619" spans="1:3" x14ac:dyDescent="0.25">
      <c r="A619" s="1">
        <v>14020205</v>
      </c>
      <c r="B619" s="3">
        <v>9072.5</v>
      </c>
      <c r="C619" s="4">
        <f t="shared" si="12"/>
        <v>6.5022179524897687E-3</v>
      </c>
    </row>
    <row r="620" spans="1:3" x14ac:dyDescent="0.25">
      <c r="A620" s="1">
        <v>14020206</v>
      </c>
      <c r="B620" s="3">
        <v>8893.1</v>
      </c>
      <c r="C620" s="4">
        <f t="shared" si="12"/>
        <v>-1.9972164951527246E-2</v>
      </c>
    </row>
    <row r="621" spans="1:3" x14ac:dyDescent="0.25">
      <c r="A621" s="1">
        <v>14020209</v>
      </c>
      <c r="B621" s="3">
        <v>8961.7999999999993</v>
      </c>
      <c r="C621" s="4">
        <f t="shared" si="12"/>
        <v>7.6954045141528205E-3</v>
      </c>
    </row>
    <row r="622" spans="1:3" x14ac:dyDescent="0.25">
      <c r="A622" s="1">
        <v>14020210</v>
      </c>
      <c r="B622" s="3">
        <v>9196.4</v>
      </c>
      <c r="C622" s="4">
        <f t="shared" si="12"/>
        <v>2.5841003459930182E-2</v>
      </c>
    </row>
    <row r="623" spans="1:3" x14ac:dyDescent="0.25">
      <c r="A623" s="1">
        <v>14020211</v>
      </c>
      <c r="B623" s="3">
        <v>9473.2000000000007</v>
      </c>
      <c r="C623" s="4">
        <f t="shared" si="12"/>
        <v>2.9654656178797329E-2</v>
      </c>
    </row>
    <row r="624" spans="1:3" x14ac:dyDescent="0.25">
      <c r="A624" s="1">
        <v>14020212</v>
      </c>
      <c r="B624" s="3">
        <v>9568.4</v>
      </c>
      <c r="C624" s="4">
        <f t="shared" si="12"/>
        <v>9.9992430480538453E-3</v>
      </c>
    </row>
    <row r="625" spans="1:3" x14ac:dyDescent="0.25">
      <c r="A625" s="1">
        <v>14020213</v>
      </c>
      <c r="B625" s="3">
        <v>9709.7000000000007</v>
      </c>
      <c r="C625" s="4">
        <f t="shared" si="12"/>
        <v>1.465938348792533E-2</v>
      </c>
    </row>
    <row r="626" spans="1:3" x14ac:dyDescent="0.25">
      <c r="A626" s="1">
        <v>14020216</v>
      </c>
      <c r="B626" s="3">
        <v>10241.9</v>
      </c>
      <c r="C626" s="4">
        <f t="shared" si="12"/>
        <v>5.3361763432248556E-2</v>
      </c>
    </row>
    <row r="627" spans="1:3" x14ac:dyDescent="0.25">
      <c r="A627" s="1">
        <v>14020217</v>
      </c>
      <c r="B627" s="3">
        <v>9695.5</v>
      </c>
      <c r="C627" s="4">
        <f t="shared" si="12"/>
        <v>-5.4825288934133687E-2</v>
      </c>
    </row>
    <row r="628" spans="1:3" x14ac:dyDescent="0.25">
      <c r="A628" s="1">
        <v>14020218</v>
      </c>
      <c r="B628" s="3">
        <v>9131.2999999999993</v>
      </c>
      <c r="C628" s="4">
        <f t="shared" si="12"/>
        <v>-5.9953788137080445E-2</v>
      </c>
    </row>
    <row r="629" spans="1:3" x14ac:dyDescent="0.25">
      <c r="A629" s="1">
        <v>14020219</v>
      </c>
      <c r="B629" s="3">
        <v>9142.7999999999993</v>
      </c>
      <c r="C629" s="4">
        <f t="shared" si="12"/>
        <v>1.2586120813719811E-3</v>
      </c>
    </row>
    <row r="630" spans="1:3" x14ac:dyDescent="0.25">
      <c r="A630" s="1">
        <v>14020220</v>
      </c>
      <c r="B630" s="3">
        <v>9009.2999999999993</v>
      </c>
      <c r="C630" s="4">
        <f t="shared" si="12"/>
        <v>-1.4709307136658021E-2</v>
      </c>
    </row>
    <row r="631" spans="1:3" x14ac:dyDescent="0.25">
      <c r="A631" s="1">
        <v>14020223</v>
      </c>
      <c r="B631" s="3">
        <v>8608.7000000000007</v>
      </c>
      <c r="C631" s="4">
        <f t="shared" si="12"/>
        <v>-4.5484057332405951E-2</v>
      </c>
    </row>
    <row r="632" spans="1:3" x14ac:dyDescent="0.25">
      <c r="A632" s="1">
        <v>14020224</v>
      </c>
      <c r="B632" s="3">
        <v>8923</v>
      </c>
      <c r="C632" s="4">
        <f t="shared" si="12"/>
        <v>3.5858893102251321E-2</v>
      </c>
    </row>
    <row r="633" spans="1:3" x14ac:dyDescent="0.25">
      <c r="A633" s="1">
        <v>14020225</v>
      </c>
      <c r="B633" s="3">
        <v>9049.4</v>
      </c>
      <c r="C633" s="4">
        <f t="shared" si="12"/>
        <v>1.4066244253446674E-2</v>
      </c>
    </row>
    <row r="634" spans="1:3" x14ac:dyDescent="0.25">
      <c r="A634" s="1">
        <v>14020227</v>
      </c>
      <c r="B634" s="3">
        <v>9464.9</v>
      </c>
      <c r="C634" s="4">
        <f t="shared" si="12"/>
        <v>4.4891762193653359E-2</v>
      </c>
    </row>
    <row r="635" spans="1:3" x14ac:dyDescent="0.25">
      <c r="A635" s="1">
        <v>14020230</v>
      </c>
      <c r="B635" s="3">
        <v>9526.6</v>
      </c>
      <c r="C635" s="4">
        <f t="shared" si="12"/>
        <v>6.4976665433821709E-3</v>
      </c>
    </row>
    <row r="636" spans="1:3" x14ac:dyDescent="0.25">
      <c r="A636" s="1">
        <v>14020231</v>
      </c>
      <c r="B636" s="3">
        <v>9699.5</v>
      </c>
      <c r="C636" s="4">
        <f t="shared" si="12"/>
        <v>1.7986451880527252E-2</v>
      </c>
    </row>
    <row r="637" spans="1:3" x14ac:dyDescent="0.25">
      <c r="A637" s="1">
        <v>14020301</v>
      </c>
      <c r="B637" s="3">
        <v>10146.6</v>
      </c>
      <c r="C637" s="4">
        <f t="shared" si="12"/>
        <v>4.5064336212533328E-2</v>
      </c>
    </row>
    <row r="638" spans="1:3" x14ac:dyDescent="0.25">
      <c r="A638" s="1">
        <v>14020302</v>
      </c>
      <c r="B638" s="3">
        <v>10227.700000000001</v>
      </c>
      <c r="C638" s="4">
        <f t="shared" si="12"/>
        <v>7.9610517496580321E-3</v>
      </c>
    </row>
    <row r="639" spans="1:3" x14ac:dyDescent="0.25">
      <c r="A639" s="1">
        <v>14020303</v>
      </c>
      <c r="B639" s="3">
        <v>10135.4</v>
      </c>
      <c r="C639" s="4">
        <f t="shared" si="12"/>
        <v>-9.0654794331650294E-3</v>
      </c>
    </row>
    <row r="640" spans="1:3" x14ac:dyDescent="0.25">
      <c r="A640" s="1">
        <v>14020306</v>
      </c>
      <c r="B640" s="3">
        <v>10001.5</v>
      </c>
      <c r="C640" s="4">
        <f t="shared" si="12"/>
        <v>-1.3299164572879529E-2</v>
      </c>
    </row>
    <row r="641" spans="1:3" x14ac:dyDescent="0.25">
      <c r="A641" s="1">
        <v>14020307</v>
      </c>
      <c r="B641" s="3">
        <v>9713.6</v>
      </c>
      <c r="C641" s="4">
        <f t="shared" si="12"/>
        <v>-2.920811635113801E-2</v>
      </c>
    </row>
    <row r="642" spans="1:3" x14ac:dyDescent="0.25">
      <c r="A642" s="1">
        <v>14020308</v>
      </c>
      <c r="B642" s="3">
        <v>9894.2000000000007</v>
      </c>
      <c r="C642" s="4">
        <f t="shared" ref="C642:C705" si="13">LN(B642/B641)</f>
        <v>1.8421761478454143E-2</v>
      </c>
    </row>
    <row r="643" spans="1:3" x14ac:dyDescent="0.25">
      <c r="A643" s="1">
        <v>14020309</v>
      </c>
      <c r="B643" s="3">
        <v>10018.1</v>
      </c>
      <c r="C643" s="4">
        <f t="shared" si="13"/>
        <v>1.2444730045459885E-2</v>
      </c>
    </row>
    <row r="644" spans="1:3" x14ac:dyDescent="0.25">
      <c r="A644" s="1">
        <v>14020310</v>
      </c>
      <c r="B644" s="3">
        <v>9962.9</v>
      </c>
      <c r="C644" s="4">
        <f t="shared" si="13"/>
        <v>-5.5252630430083329E-3</v>
      </c>
    </row>
    <row r="645" spans="1:3" x14ac:dyDescent="0.25">
      <c r="A645" s="1">
        <v>14020313</v>
      </c>
      <c r="B645" s="3">
        <v>10091.299999999999</v>
      </c>
      <c r="C645" s="4">
        <f t="shared" si="13"/>
        <v>1.2805472627438306E-2</v>
      </c>
    </row>
    <row r="646" spans="1:3" x14ac:dyDescent="0.25">
      <c r="A646" s="1">
        <v>14020316</v>
      </c>
      <c r="B646" s="3">
        <v>10249.299999999999</v>
      </c>
      <c r="C646" s="4">
        <f t="shared" si="13"/>
        <v>1.5535744067062146E-2</v>
      </c>
    </row>
    <row r="647" spans="1:3" x14ac:dyDescent="0.25">
      <c r="A647" s="1">
        <v>14020317</v>
      </c>
      <c r="B647" s="3">
        <v>10211.799999999999</v>
      </c>
      <c r="C647" s="4">
        <f t="shared" si="13"/>
        <v>-3.6654961841797069E-3</v>
      </c>
    </row>
    <row r="648" spans="1:3" x14ac:dyDescent="0.25">
      <c r="A648" s="1">
        <v>14020320</v>
      </c>
      <c r="B648" s="3">
        <v>9788.2999999999993</v>
      </c>
      <c r="C648" s="4">
        <f t="shared" si="13"/>
        <v>-4.235611949929366E-2</v>
      </c>
    </row>
    <row r="649" spans="1:3" x14ac:dyDescent="0.25">
      <c r="A649" s="1">
        <v>14020321</v>
      </c>
      <c r="B649" s="3">
        <v>9802.7999999999993</v>
      </c>
      <c r="C649" s="4">
        <f t="shared" si="13"/>
        <v>1.4802642677214438E-3</v>
      </c>
    </row>
    <row r="650" spans="1:3" x14ac:dyDescent="0.25">
      <c r="A650" s="1">
        <v>14020322</v>
      </c>
      <c r="B650" s="3">
        <v>9744.2000000000007</v>
      </c>
      <c r="C650" s="4">
        <f t="shared" si="13"/>
        <v>-5.9958229452298012E-3</v>
      </c>
    </row>
    <row r="651" spans="1:3" x14ac:dyDescent="0.25">
      <c r="A651" s="1">
        <v>14020323</v>
      </c>
      <c r="B651" s="3">
        <v>9776.1</v>
      </c>
      <c r="C651" s="4">
        <f t="shared" si="13"/>
        <v>3.2683953010348354E-3</v>
      </c>
    </row>
    <row r="652" spans="1:3" x14ac:dyDescent="0.25">
      <c r="A652" s="1">
        <v>14020324</v>
      </c>
      <c r="B652" s="3">
        <v>9891.1</v>
      </c>
      <c r="C652" s="4">
        <f t="shared" si="13"/>
        <v>1.1694731398297055E-2</v>
      </c>
    </row>
    <row r="653" spans="1:3" x14ac:dyDescent="0.25">
      <c r="A653" s="1">
        <v>14020327</v>
      </c>
      <c r="B653" s="3">
        <v>10021.4</v>
      </c>
      <c r="C653" s="4">
        <f t="shared" si="13"/>
        <v>1.3087443547803673E-2</v>
      </c>
    </row>
    <row r="654" spans="1:3" x14ac:dyDescent="0.25">
      <c r="A654" s="1">
        <v>14020328</v>
      </c>
      <c r="B654" s="3">
        <v>9773.1</v>
      </c>
      <c r="C654" s="4">
        <f t="shared" si="13"/>
        <v>-2.5089092878655624E-2</v>
      </c>
    </row>
    <row r="655" spans="1:3" x14ac:dyDescent="0.25">
      <c r="A655" s="1">
        <v>14020329</v>
      </c>
      <c r="B655" s="3">
        <v>9660.1</v>
      </c>
      <c r="C655" s="4">
        <f t="shared" si="13"/>
        <v>-1.1629713439217992E-2</v>
      </c>
    </row>
    <row r="656" spans="1:3" x14ac:dyDescent="0.25">
      <c r="A656" s="1">
        <v>14020330</v>
      </c>
      <c r="B656" s="3">
        <v>9655.9</v>
      </c>
      <c r="C656" s="4">
        <f t="shared" si="13"/>
        <v>-4.3487265129331241E-4</v>
      </c>
    </row>
    <row r="657" spans="1:3" x14ac:dyDescent="0.25">
      <c r="A657" s="1">
        <v>14020331</v>
      </c>
      <c r="B657" s="3">
        <v>9684.2999999999993</v>
      </c>
      <c r="C657" s="4">
        <f t="shared" si="13"/>
        <v>2.9368900438735551E-3</v>
      </c>
    </row>
    <row r="658" spans="1:3" x14ac:dyDescent="0.25">
      <c r="A658" s="1">
        <v>14020403</v>
      </c>
      <c r="B658" s="3">
        <v>9525.7000000000007</v>
      </c>
      <c r="C658" s="4">
        <f t="shared" si="13"/>
        <v>-1.6512608404203932E-2</v>
      </c>
    </row>
    <row r="659" spans="1:3" x14ac:dyDescent="0.25">
      <c r="A659" s="1">
        <v>14020404</v>
      </c>
      <c r="B659" s="3">
        <v>9298.7000000000007</v>
      </c>
      <c r="C659" s="4">
        <f t="shared" si="13"/>
        <v>-2.411880368394791E-2</v>
      </c>
    </row>
    <row r="660" spans="1:3" x14ac:dyDescent="0.25">
      <c r="A660" s="1">
        <v>14020405</v>
      </c>
      <c r="B660" s="3">
        <v>9247.6</v>
      </c>
      <c r="C660" s="4">
        <f t="shared" si="13"/>
        <v>-5.510547042702138E-3</v>
      </c>
    </row>
    <row r="661" spans="1:3" x14ac:dyDescent="0.25">
      <c r="A661" s="1">
        <v>14020406</v>
      </c>
      <c r="B661" s="3">
        <v>9288.1</v>
      </c>
      <c r="C661" s="4">
        <f t="shared" si="13"/>
        <v>4.3699525187197727E-3</v>
      </c>
    </row>
    <row r="662" spans="1:3" x14ac:dyDescent="0.25">
      <c r="A662" s="1">
        <v>14020407</v>
      </c>
      <c r="B662" s="3">
        <v>9332.2000000000007</v>
      </c>
      <c r="C662" s="4">
        <f t="shared" si="13"/>
        <v>4.7367746444545592E-3</v>
      </c>
    </row>
    <row r="663" spans="1:3" x14ac:dyDescent="0.25">
      <c r="A663" s="1">
        <v>14020410</v>
      </c>
      <c r="B663" s="3">
        <v>9304.4</v>
      </c>
      <c r="C663" s="4">
        <f t="shared" si="13"/>
        <v>-2.9833790090044183E-3</v>
      </c>
    </row>
    <row r="664" spans="1:3" x14ac:dyDescent="0.25">
      <c r="A664" s="1">
        <v>14020411</v>
      </c>
      <c r="B664" s="3">
        <v>9329.7999999999993</v>
      </c>
      <c r="C664" s="4">
        <f t="shared" si="13"/>
        <v>2.7261718486538398E-3</v>
      </c>
    </row>
    <row r="665" spans="1:3" x14ac:dyDescent="0.25">
      <c r="A665" s="1">
        <v>14020412</v>
      </c>
      <c r="B665" s="3">
        <v>9343.2999999999993</v>
      </c>
      <c r="C665" s="4">
        <f t="shared" si="13"/>
        <v>1.4459304938176662E-3</v>
      </c>
    </row>
    <row r="666" spans="1:3" x14ac:dyDescent="0.25">
      <c r="A666" s="1">
        <v>14020413</v>
      </c>
      <c r="B666" s="3">
        <v>9447.6</v>
      </c>
      <c r="C666" s="4">
        <f t="shared" si="13"/>
        <v>1.1101232100197766E-2</v>
      </c>
    </row>
    <row r="667" spans="1:3" x14ac:dyDescent="0.25">
      <c r="A667" s="1">
        <v>14020414</v>
      </c>
      <c r="B667" s="3">
        <v>9493.1</v>
      </c>
      <c r="C667" s="4">
        <f t="shared" si="13"/>
        <v>4.8044779256351993E-3</v>
      </c>
    </row>
    <row r="668" spans="1:3" x14ac:dyDescent="0.25">
      <c r="A668" s="1">
        <v>14020417</v>
      </c>
      <c r="B668" s="3">
        <v>9458.9</v>
      </c>
      <c r="C668" s="4">
        <f t="shared" si="13"/>
        <v>-3.6091216888356507E-3</v>
      </c>
    </row>
    <row r="669" spans="1:3" x14ac:dyDescent="0.25">
      <c r="A669" s="1">
        <v>14020418</v>
      </c>
      <c r="B669" s="3">
        <v>9338.1</v>
      </c>
      <c r="C669" s="4">
        <f t="shared" si="13"/>
        <v>-1.2853291810430469E-2</v>
      </c>
    </row>
    <row r="670" spans="1:3" x14ac:dyDescent="0.25">
      <c r="A670" s="1">
        <v>14020419</v>
      </c>
      <c r="B670" s="3">
        <v>9216.6</v>
      </c>
      <c r="C670" s="4">
        <f t="shared" si="13"/>
        <v>-1.3096599421635885E-2</v>
      </c>
    </row>
    <row r="671" spans="1:3" x14ac:dyDescent="0.25">
      <c r="A671" s="1">
        <v>14020420</v>
      </c>
      <c r="B671" s="3">
        <v>9046.1</v>
      </c>
      <c r="C671" s="4">
        <f t="shared" si="13"/>
        <v>-1.8672480396695869E-2</v>
      </c>
    </row>
    <row r="672" spans="1:3" x14ac:dyDescent="0.25">
      <c r="A672" s="1">
        <v>14020421</v>
      </c>
      <c r="B672" s="3">
        <v>8761.1</v>
      </c>
      <c r="C672" s="4">
        <f t="shared" si="13"/>
        <v>-3.2012257763116191E-2</v>
      </c>
    </row>
    <row r="673" spans="1:3" x14ac:dyDescent="0.25">
      <c r="A673" s="1">
        <v>14020424</v>
      </c>
      <c r="B673" s="3">
        <v>8733</v>
      </c>
      <c r="C673" s="4">
        <f t="shared" si="13"/>
        <v>-3.2125144096099914E-3</v>
      </c>
    </row>
    <row r="674" spans="1:3" x14ac:dyDescent="0.25">
      <c r="A674" s="1">
        <v>14020425</v>
      </c>
      <c r="B674" s="3">
        <v>8432.7999999999993</v>
      </c>
      <c r="C674" s="4">
        <f t="shared" si="13"/>
        <v>-3.4980089472753599E-2</v>
      </c>
    </row>
    <row r="675" spans="1:3" x14ac:dyDescent="0.25">
      <c r="A675" s="1">
        <v>14020426</v>
      </c>
      <c r="B675" s="3">
        <v>8231.4</v>
      </c>
      <c r="C675" s="4">
        <f t="shared" si="13"/>
        <v>-2.4172754380805215E-2</v>
      </c>
    </row>
    <row r="676" spans="1:3" x14ac:dyDescent="0.25">
      <c r="A676" s="1">
        <v>14020427</v>
      </c>
      <c r="B676" s="3">
        <v>8544.5</v>
      </c>
      <c r="C676" s="4">
        <f t="shared" si="13"/>
        <v>3.7331691526789466E-2</v>
      </c>
    </row>
    <row r="677" spans="1:3" x14ac:dyDescent="0.25">
      <c r="A677" s="1">
        <v>14020428</v>
      </c>
      <c r="B677" s="3">
        <v>8646.7000000000007</v>
      </c>
      <c r="C677" s="4">
        <f t="shared" si="13"/>
        <v>1.1889944158046655E-2</v>
      </c>
    </row>
    <row r="678" spans="1:3" x14ac:dyDescent="0.25">
      <c r="A678" s="1">
        <v>14020431</v>
      </c>
      <c r="B678" s="3">
        <v>8478</v>
      </c>
      <c r="C678" s="4">
        <f t="shared" si="13"/>
        <v>-1.9703172332427826E-2</v>
      </c>
    </row>
    <row r="679" spans="1:3" x14ac:dyDescent="0.25">
      <c r="A679" s="1">
        <v>14020501</v>
      </c>
      <c r="B679" s="3">
        <v>8581.4</v>
      </c>
      <c r="C679" s="4">
        <f t="shared" si="13"/>
        <v>1.2122497421792602E-2</v>
      </c>
    </row>
    <row r="680" spans="1:3" x14ac:dyDescent="0.25">
      <c r="A680" s="1">
        <v>14020502</v>
      </c>
      <c r="B680" s="3">
        <v>8762.7000000000007</v>
      </c>
      <c r="C680" s="4">
        <f t="shared" si="13"/>
        <v>2.0907006284371456E-2</v>
      </c>
    </row>
    <row r="681" spans="1:3" x14ac:dyDescent="0.25">
      <c r="A681" s="1">
        <v>14020503</v>
      </c>
      <c r="B681" s="3">
        <v>8773</v>
      </c>
      <c r="C681" s="4">
        <f t="shared" si="13"/>
        <v>1.1747465096373156E-3</v>
      </c>
    </row>
    <row r="682" spans="1:3" x14ac:dyDescent="0.25">
      <c r="A682" s="1">
        <v>14020504</v>
      </c>
      <c r="B682" s="3">
        <v>8767.9</v>
      </c>
      <c r="C682" s="4">
        <f t="shared" si="13"/>
        <v>-5.8149811511498065E-4</v>
      </c>
    </row>
    <row r="683" spans="1:3" x14ac:dyDescent="0.25">
      <c r="A683" s="1">
        <v>14020507</v>
      </c>
      <c r="B683" s="3">
        <v>8726.2000000000007</v>
      </c>
      <c r="C683" s="4">
        <f t="shared" si="13"/>
        <v>-4.767330583205347E-3</v>
      </c>
    </row>
    <row r="684" spans="1:3" x14ac:dyDescent="0.25">
      <c r="A684" s="1">
        <v>14020508</v>
      </c>
      <c r="B684" s="3">
        <v>8509.4</v>
      </c>
      <c r="C684" s="4">
        <f t="shared" si="13"/>
        <v>-2.5158559636155101E-2</v>
      </c>
    </row>
    <row r="685" spans="1:3" x14ac:dyDescent="0.25">
      <c r="A685" s="1">
        <v>14020509</v>
      </c>
      <c r="B685" s="3">
        <v>8526.9</v>
      </c>
      <c r="C685" s="4">
        <f t="shared" si="13"/>
        <v>2.0544374254042349E-3</v>
      </c>
    </row>
    <row r="686" spans="1:3" x14ac:dyDescent="0.25">
      <c r="A686" s="1">
        <v>14020510</v>
      </c>
      <c r="B686" s="3">
        <v>8584.5</v>
      </c>
      <c r="C686" s="4">
        <f t="shared" si="13"/>
        <v>6.7323792979539932E-3</v>
      </c>
    </row>
    <row r="687" spans="1:3" x14ac:dyDescent="0.25">
      <c r="A687" s="1">
        <v>14020514</v>
      </c>
      <c r="B687" s="3">
        <v>8709.2000000000007</v>
      </c>
      <c r="C687" s="4">
        <f t="shared" si="13"/>
        <v>1.4421686660897262E-2</v>
      </c>
    </row>
    <row r="688" spans="1:3" x14ac:dyDescent="0.25">
      <c r="A688" s="1">
        <v>14020515</v>
      </c>
      <c r="B688" s="3">
        <v>8716.2999999999993</v>
      </c>
      <c r="C688" s="4">
        <f t="shared" si="13"/>
        <v>8.1489775247774144E-4</v>
      </c>
    </row>
    <row r="689" spans="1:3" x14ac:dyDescent="0.25">
      <c r="A689" s="1">
        <v>14020516</v>
      </c>
      <c r="B689" s="3">
        <v>8857.9</v>
      </c>
      <c r="C689" s="4">
        <f t="shared" si="13"/>
        <v>1.6114880258703595E-2</v>
      </c>
    </row>
    <row r="690" spans="1:3" x14ac:dyDescent="0.25">
      <c r="A690" s="1">
        <v>14020517</v>
      </c>
      <c r="B690" s="3">
        <v>8764.2999999999993</v>
      </c>
      <c r="C690" s="4">
        <f t="shared" si="13"/>
        <v>-1.0623064115079428E-2</v>
      </c>
    </row>
    <row r="691" spans="1:3" x14ac:dyDescent="0.25">
      <c r="A691" s="1">
        <v>14020518</v>
      </c>
      <c r="B691" s="3">
        <v>8711.7000000000007</v>
      </c>
      <c r="C691" s="4">
        <f t="shared" si="13"/>
        <v>-6.0197023160844824E-3</v>
      </c>
    </row>
    <row r="692" spans="1:3" x14ac:dyDescent="0.25">
      <c r="A692" s="1">
        <v>14020521</v>
      </c>
      <c r="B692" s="3">
        <v>8511.2000000000007</v>
      </c>
      <c r="C692" s="4">
        <f t="shared" si="13"/>
        <v>-2.3284006556024844E-2</v>
      </c>
    </row>
    <row r="693" spans="1:3" x14ac:dyDescent="0.25">
      <c r="A693" s="1">
        <v>14020522</v>
      </c>
      <c r="B693" s="3">
        <v>8518.7000000000007</v>
      </c>
      <c r="C693" s="4">
        <f t="shared" si="13"/>
        <v>8.8080381973879582E-4</v>
      </c>
    </row>
    <row r="694" spans="1:3" x14ac:dyDescent="0.25">
      <c r="A694" s="1">
        <v>14020523</v>
      </c>
      <c r="B694" s="3">
        <v>8563.4</v>
      </c>
      <c r="C694" s="4">
        <f t="shared" si="13"/>
        <v>5.2335605140213662E-3</v>
      </c>
    </row>
    <row r="695" spans="1:3" x14ac:dyDescent="0.25">
      <c r="A695" s="1">
        <v>14020524</v>
      </c>
      <c r="B695" s="3">
        <v>8416.5</v>
      </c>
      <c r="C695" s="4">
        <f t="shared" si="13"/>
        <v>-1.7303242676780132E-2</v>
      </c>
    </row>
    <row r="696" spans="1:3" x14ac:dyDescent="0.25">
      <c r="A696" s="1">
        <v>14020525</v>
      </c>
      <c r="B696" s="3">
        <v>8389.7999999999993</v>
      </c>
      <c r="C696" s="4">
        <f t="shared" si="13"/>
        <v>-3.1773825842764669E-3</v>
      </c>
    </row>
    <row r="697" spans="1:3" x14ac:dyDescent="0.25">
      <c r="A697" s="1">
        <v>14020528</v>
      </c>
      <c r="B697" s="3">
        <v>8255.7999999999993</v>
      </c>
      <c r="C697" s="4">
        <f t="shared" si="13"/>
        <v>-1.6100698653142863E-2</v>
      </c>
    </row>
    <row r="698" spans="1:3" x14ac:dyDescent="0.25">
      <c r="A698" s="1">
        <v>14020529</v>
      </c>
      <c r="B698" s="3">
        <v>8234.6</v>
      </c>
      <c r="C698" s="4">
        <f t="shared" si="13"/>
        <v>-2.5711943530178222E-3</v>
      </c>
    </row>
    <row r="699" spans="1:3" x14ac:dyDescent="0.25">
      <c r="A699" s="1">
        <v>14020530</v>
      </c>
      <c r="B699" s="3">
        <v>8255.7000000000007</v>
      </c>
      <c r="C699" s="4">
        <f t="shared" si="13"/>
        <v>2.5590815831301145E-3</v>
      </c>
    </row>
    <row r="700" spans="1:3" x14ac:dyDescent="0.25">
      <c r="A700" s="1">
        <v>14020531</v>
      </c>
      <c r="B700" s="3">
        <v>8157.6</v>
      </c>
      <c r="C700" s="4">
        <f t="shared" si="13"/>
        <v>-1.1953862801813396E-2</v>
      </c>
    </row>
    <row r="701" spans="1:3" x14ac:dyDescent="0.25">
      <c r="A701" s="1">
        <v>14020601</v>
      </c>
      <c r="B701" s="3">
        <v>8208.2000000000007</v>
      </c>
      <c r="C701" s="4">
        <f t="shared" si="13"/>
        <v>6.1836465354121557E-3</v>
      </c>
    </row>
    <row r="702" spans="1:3" x14ac:dyDescent="0.25">
      <c r="A702" s="1">
        <v>14020604</v>
      </c>
      <c r="B702" s="3">
        <v>8387.4</v>
      </c>
      <c r="C702" s="4">
        <f t="shared" si="13"/>
        <v>2.1596925119709714E-2</v>
      </c>
    </row>
    <row r="703" spans="1:3" x14ac:dyDescent="0.25">
      <c r="A703" s="1">
        <v>14020605</v>
      </c>
      <c r="B703" s="3">
        <v>8705.7999999999993</v>
      </c>
      <c r="C703" s="4">
        <f t="shared" si="13"/>
        <v>3.7258890480697658E-2</v>
      </c>
    </row>
    <row r="704" spans="1:3" x14ac:dyDescent="0.25">
      <c r="A704" s="1">
        <v>14020606</v>
      </c>
      <c r="B704" s="3">
        <v>8800.7999999999993</v>
      </c>
      <c r="C704" s="4">
        <f t="shared" si="13"/>
        <v>1.0853156239390451E-2</v>
      </c>
    </row>
    <row r="705" spans="1:3" x14ac:dyDescent="0.25">
      <c r="A705" s="1">
        <v>14020607</v>
      </c>
      <c r="B705" s="3">
        <v>8846.7999999999993</v>
      </c>
      <c r="C705" s="4">
        <f t="shared" si="13"/>
        <v>5.21318526934031E-3</v>
      </c>
    </row>
    <row r="706" spans="1:3" x14ac:dyDescent="0.25">
      <c r="A706" s="1">
        <v>14020608</v>
      </c>
      <c r="B706" s="3">
        <v>9022.7000000000007</v>
      </c>
      <c r="C706" s="4">
        <f t="shared" ref="C706:C769" si="14">LN(B706/B705)</f>
        <v>1.96878123819068E-2</v>
      </c>
    </row>
    <row r="707" spans="1:3" x14ac:dyDescent="0.25">
      <c r="A707" s="1">
        <v>14020611</v>
      </c>
      <c r="B707" s="3">
        <v>9039.1</v>
      </c>
      <c r="C707" s="4">
        <f t="shared" si="14"/>
        <v>1.8159878314463753E-3</v>
      </c>
    </row>
    <row r="708" spans="1:3" x14ac:dyDescent="0.25">
      <c r="A708" s="1">
        <v>14020612</v>
      </c>
      <c r="B708" s="3">
        <v>8993.2000000000007</v>
      </c>
      <c r="C708" s="4">
        <f t="shared" si="14"/>
        <v>-5.0908757210718306E-3</v>
      </c>
    </row>
    <row r="709" spans="1:3" x14ac:dyDescent="0.25">
      <c r="A709" s="1">
        <v>14020613</v>
      </c>
      <c r="B709" s="3">
        <v>9089.9</v>
      </c>
      <c r="C709" s="4">
        <f t="shared" si="14"/>
        <v>1.0695170824054476E-2</v>
      </c>
    </row>
    <row r="710" spans="1:3" x14ac:dyDescent="0.25">
      <c r="A710" s="1">
        <v>14020614</v>
      </c>
      <c r="B710" s="3">
        <v>9237.1</v>
      </c>
      <c r="C710" s="4">
        <f t="shared" si="14"/>
        <v>1.6064076548873103E-2</v>
      </c>
    </row>
    <row r="711" spans="1:3" x14ac:dyDescent="0.25">
      <c r="A711" s="1">
        <v>14020618</v>
      </c>
      <c r="B711" s="3">
        <v>9142.4</v>
      </c>
      <c r="C711" s="4">
        <f t="shared" si="14"/>
        <v>-1.030505052332119E-2</v>
      </c>
    </row>
    <row r="712" spans="1:3" x14ac:dyDescent="0.25">
      <c r="A712" s="1">
        <v>14020619</v>
      </c>
      <c r="B712" s="3">
        <v>9147.7000000000007</v>
      </c>
      <c r="C712" s="4">
        <f t="shared" si="14"/>
        <v>5.7954851513614776E-4</v>
      </c>
    </row>
    <row r="713" spans="1:3" x14ac:dyDescent="0.25">
      <c r="A713" s="1">
        <v>14020620</v>
      </c>
      <c r="B713" s="3">
        <v>9139.6</v>
      </c>
      <c r="C713" s="4">
        <f t="shared" si="14"/>
        <v>-8.8586073720084001E-4</v>
      </c>
    </row>
    <row r="714" spans="1:3" x14ac:dyDescent="0.25">
      <c r="A714" s="1">
        <v>14020621</v>
      </c>
      <c r="B714" s="3">
        <v>9173.4</v>
      </c>
      <c r="C714" s="4">
        <f t="shared" si="14"/>
        <v>3.6913709802336311E-3</v>
      </c>
    </row>
    <row r="715" spans="1:3" x14ac:dyDescent="0.25">
      <c r="A715" s="1">
        <v>14020622</v>
      </c>
      <c r="B715" s="3">
        <v>9167.1</v>
      </c>
      <c r="C715" s="4">
        <f t="shared" si="14"/>
        <v>-6.8700419811739072E-4</v>
      </c>
    </row>
    <row r="716" spans="1:3" x14ac:dyDescent="0.25">
      <c r="A716" s="1">
        <v>14020626</v>
      </c>
      <c r="B716" s="3">
        <v>9174.5</v>
      </c>
      <c r="C716" s="4">
        <f t="shared" si="14"/>
        <v>8.0690892850263064E-4</v>
      </c>
    </row>
    <row r="717" spans="1:3" x14ac:dyDescent="0.25">
      <c r="A717" s="1">
        <v>14020627</v>
      </c>
      <c r="B717" s="3">
        <v>9154.7999999999993</v>
      </c>
      <c r="C717" s="4">
        <f t="shared" si="14"/>
        <v>-2.1495646408243646E-3</v>
      </c>
    </row>
    <row r="718" spans="1:3" x14ac:dyDescent="0.25">
      <c r="A718" s="1">
        <v>14020628</v>
      </c>
      <c r="B718" s="3">
        <v>9095.9</v>
      </c>
      <c r="C718" s="4">
        <f t="shared" si="14"/>
        <v>-6.4545693576923647E-3</v>
      </c>
    </row>
    <row r="719" spans="1:3" x14ac:dyDescent="0.25">
      <c r="A719" s="1">
        <v>14020629</v>
      </c>
      <c r="B719" s="3">
        <v>9010.9</v>
      </c>
      <c r="C719" s="4">
        <f t="shared" si="14"/>
        <v>-9.3888069004744324E-3</v>
      </c>
    </row>
    <row r="720" spans="1:3" x14ac:dyDescent="0.25">
      <c r="A720" s="1">
        <v>14020701</v>
      </c>
      <c r="B720" s="3">
        <v>8991.7000000000007</v>
      </c>
      <c r="C720" s="4">
        <f t="shared" si="14"/>
        <v>-2.1330260384254218E-3</v>
      </c>
    </row>
    <row r="721" spans="1:3" x14ac:dyDescent="0.25">
      <c r="A721" s="1">
        <v>14020703</v>
      </c>
      <c r="B721" s="3">
        <v>8948.9</v>
      </c>
      <c r="C721" s="4">
        <f t="shared" si="14"/>
        <v>-4.7713099000655E-3</v>
      </c>
    </row>
    <row r="722" spans="1:3" x14ac:dyDescent="0.25">
      <c r="A722" s="1">
        <v>14020704</v>
      </c>
      <c r="B722" s="3">
        <v>8953.1</v>
      </c>
      <c r="C722" s="4">
        <f t="shared" si="14"/>
        <v>4.692213246632239E-4</v>
      </c>
    </row>
    <row r="723" spans="1:3" x14ac:dyDescent="0.25">
      <c r="A723" s="1">
        <v>14020705</v>
      </c>
      <c r="B723" s="3">
        <v>9025.7999999999993</v>
      </c>
      <c r="C723" s="4">
        <f t="shared" si="14"/>
        <v>8.0873019196437256E-3</v>
      </c>
    </row>
    <row r="724" spans="1:3" x14ac:dyDescent="0.25">
      <c r="A724" s="1">
        <v>14020708</v>
      </c>
      <c r="B724" s="3">
        <v>8967.6</v>
      </c>
      <c r="C724" s="4">
        <f t="shared" si="14"/>
        <v>-6.4690612075882148E-3</v>
      </c>
    </row>
    <row r="725" spans="1:3" x14ac:dyDescent="0.25">
      <c r="A725" s="1">
        <v>14020709</v>
      </c>
      <c r="B725" s="3">
        <v>8929.1</v>
      </c>
      <c r="C725" s="4">
        <f t="shared" si="14"/>
        <v>-4.3024758073159997E-3</v>
      </c>
    </row>
    <row r="726" spans="1:3" x14ac:dyDescent="0.25">
      <c r="A726" s="1">
        <v>14020710</v>
      </c>
      <c r="B726" s="3">
        <v>8941.7000000000007</v>
      </c>
      <c r="C726" s="4">
        <f t="shared" si="14"/>
        <v>1.4101217727092183E-3</v>
      </c>
    </row>
    <row r="727" spans="1:3" x14ac:dyDescent="0.25">
      <c r="A727" s="1">
        <v>14020712</v>
      </c>
      <c r="B727" s="3">
        <v>8947.5</v>
      </c>
      <c r="C727" s="4">
        <f t="shared" si="14"/>
        <v>6.4843595054279361E-4</v>
      </c>
    </row>
    <row r="728" spans="1:3" x14ac:dyDescent="0.25">
      <c r="A728" s="1">
        <v>14020715</v>
      </c>
      <c r="B728" s="3">
        <v>8872.1</v>
      </c>
      <c r="C728" s="4">
        <f t="shared" si="14"/>
        <v>-8.4626422578099776E-3</v>
      </c>
    </row>
    <row r="729" spans="1:3" x14ac:dyDescent="0.25">
      <c r="A729" s="1">
        <v>14020716</v>
      </c>
      <c r="B729" s="3">
        <v>8575.5</v>
      </c>
      <c r="C729" s="4">
        <f t="shared" si="14"/>
        <v>-3.4002221010235208E-2</v>
      </c>
    </row>
    <row r="730" spans="1:3" x14ac:dyDescent="0.25">
      <c r="A730" s="1">
        <v>14020717</v>
      </c>
      <c r="B730" s="3">
        <v>8546.1</v>
      </c>
      <c r="C730" s="4">
        <f t="shared" si="14"/>
        <v>-3.4342618558630389E-3</v>
      </c>
    </row>
    <row r="731" spans="1:3" x14ac:dyDescent="0.25">
      <c r="A731" s="1">
        <v>14020718</v>
      </c>
      <c r="B731" s="3">
        <v>8557.7999999999993</v>
      </c>
      <c r="C731" s="4">
        <f t="shared" si="14"/>
        <v>1.3681092411588643E-3</v>
      </c>
    </row>
    <row r="732" spans="1:3" x14ac:dyDescent="0.25">
      <c r="A732" s="1">
        <v>14020719</v>
      </c>
      <c r="B732" s="3">
        <v>8577.4</v>
      </c>
      <c r="C732" s="4">
        <f t="shared" si="14"/>
        <v>2.2876894985863431E-3</v>
      </c>
    </row>
    <row r="733" spans="1:3" x14ac:dyDescent="0.25">
      <c r="A733" s="1">
        <v>14020722</v>
      </c>
      <c r="B733" s="3">
        <v>8483.7000000000007</v>
      </c>
      <c r="C733" s="4">
        <f t="shared" si="14"/>
        <v>-1.0984161875573228E-2</v>
      </c>
    </row>
    <row r="734" spans="1:3" x14ac:dyDescent="0.25">
      <c r="A734" s="1">
        <v>14020723</v>
      </c>
      <c r="B734" s="3">
        <v>8468</v>
      </c>
      <c r="C734" s="4">
        <f t="shared" si="14"/>
        <v>-1.8523221256887793E-3</v>
      </c>
    </row>
    <row r="735" spans="1:3" x14ac:dyDescent="0.25">
      <c r="A735" s="1">
        <v>14020724</v>
      </c>
      <c r="B735" s="3">
        <v>8545.6</v>
      </c>
      <c r="C735" s="4">
        <f t="shared" si="14"/>
        <v>9.1221773307501169E-3</v>
      </c>
    </row>
    <row r="736" spans="1:3" x14ac:dyDescent="0.25">
      <c r="A736" s="1">
        <v>14020725</v>
      </c>
      <c r="B736" s="3">
        <v>8633.2999999999993</v>
      </c>
      <c r="C736" s="4">
        <f t="shared" si="14"/>
        <v>1.021028842269877E-2</v>
      </c>
    </row>
    <row r="737" spans="1:3" x14ac:dyDescent="0.25">
      <c r="A737" s="1">
        <v>14020726</v>
      </c>
      <c r="B737" s="3">
        <v>8635.9</v>
      </c>
      <c r="C737" s="4">
        <f t="shared" si="14"/>
        <v>3.0111412452750301E-4</v>
      </c>
    </row>
    <row r="738" spans="1:3" x14ac:dyDescent="0.25">
      <c r="A738" s="1">
        <v>14020729</v>
      </c>
      <c r="B738" s="3">
        <v>8654.5</v>
      </c>
      <c r="C738" s="4">
        <f t="shared" si="14"/>
        <v>2.1514837337211989E-3</v>
      </c>
    </row>
    <row r="739" spans="1:3" x14ac:dyDescent="0.25">
      <c r="A739" s="1">
        <v>14020730</v>
      </c>
      <c r="B739" s="3">
        <v>8667.7999999999993</v>
      </c>
      <c r="C739" s="4">
        <f t="shared" si="14"/>
        <v>1.5355931502744917E-3</v>
      </c>
    </row>
    <row r="740" spans="1:3" x14ac:dyDescent="0.25">
      <c r="A740" s="1">
        <v>14020801</v>
      </c>
      <c r="B740" s="3">
        <v>8712.6</v>
      </c>
      <c r="C740" s="4">
        <f t="shared" si="14"/>
        <v>5.1552437480188703E-3</v>
      </c>
    </row>
    <row r="741" spans="1:3" x14ac:dyDescent="0.25">
      <c r="A741" s="1">
        <v>14020802</v>
      </c>
      <c r="B741" s="3">
        <v>8706</v>
      </c>
      <c r="C741" s="4">
        <f t="shared" si="14"/>
        <v>-7.5781065250397873E-4</v>
      </c>
    </row>
    <row r="742" spans="1:3" x14ac:dyDescent="0.25">
      <c r="A742" s="1">
        <v>14020803</v>
      </c>
      <c r="B742" s="3">
        <v>8712</v>
      </c>
      <c r="C742" s="4">
        <f t="shared" si="14"/>
        <v>6.8894250055356139E-4</v>
      </c>
    </row>
    <row r="743" spans="1:3" x14ac:dyDescent="0.25">
      <c r="A743" s="1">
        <v>14020806</v>
      </c>
      <c r="B743" s="3">
        <v>8418.6</v>
      </c>
      <c r="C743" s="4">
        <f t="shared" si="14"/>
        <v>-3.4257841984791162E-2</v>
      </c>
    </row>
    <row r="744" spans="1:3" x14ac:dyDescent="0.25">
      <c r="A744" s="1">
        <v>14020807</v>
      </c>
      <c r="B744" s="3">
        <v>8483.7999999999993</v>
      </c>
      <c r="C744" s="4">
        <f t="shared" si="14"/>
        <v>7.7149189927515774E-3</v>
      </c>
    </row>
    <row r="745" spans="1:3" x14ac:dyDescent="0.25">
      <c r="A745" s="1">
        <v>14020808</v>
      </c>
      <c r="B745" s="3">
        <v>8586.6</v>
      </c>
      <c r="C745" s="4">
        <f t="shared" si="14"/>
        <v>1.204438592412835E-2</v>
      </c>
    </row>
    <row r="746" spans="1:3" x14ac:dyDescent="0.25">
      <c r="A746" s="1">
        <v>14020809</v>
      </c>
      <c r="B746" s="3">
        <v>8572.5</v>
      </c>
      <c r="C746" s="4">
        <f t="shared" si="14"/>
        <v>-1.6434432078097324E-3</v>
      </c>
    </row>
    <row r="747" spans="1:3" x14ac:dyDescent="0.25">
      <c r="A747" s="1">
        <v>14020810</v>
      </c>
      <c r="B747" s="3">
        <v>8518.7999999999993</v>
      </c>
      <c r="C747" s="4">
        <f t="shared" si="14"/>
        <v>-6.283919503734991E-3</v>
      </c>
    </row>
    <row r="748" spans="1:3" x14ac:dyDescent="0.25">
      <c r="A748" s="1">
        <v>14020813</v>
      </c>
      <c r="B748" s="3">
        <v>8696.7999999999993</v>
      </c>
      <c r="C748" s="4">
        <f t="shared" si="14"/>
        <v>2.0679656056450155E-2</v>
      </c>
    </row>
    <row r="749" spans="1:3" x14ac:dyDescent="0.25">
      <c r="A749" s="1">
        <v>14020814</v>
      </c>
      <c r="B749" s="3">
        <v>8730.7000000000007</v>
      </c>
      <c r="C749" s="4">
        <f t="shared" si="14"/>
        <v>3.8904080054099725E-3</v>
      </c>
    </row>
    <row r="750" spans="1:3" x14ac:dyDescent="0.25">
      <c r="A750" s="1">
        <v>14020815</v>
      </c>
      <c r="B750" s="3">
        <v>8779.2999999999993</v>
      </c>
      <c r="C750" s="4">
        <f t="shared" si="14"/>
        <v>5.5511279041426239E-3</v>
      </c>
    </row>
    <row r="751" spans="1:3" x14ac:dyDescent="0.25">
      <c r="A751" s="1">
        <v>14020816</v>
      </c>
      <c r="B751" s="3">
        <v>8873.6</v>
      </c>
      <c r="C751" s="4">
        <f t="shared" si="14"/>
        <v>1.0683898622115643E-2</v>
      </c>
    </row>
    <row r="752" spans="1:3" x14ac:dyDescent="0.25">
      <c r="A752" s="1">
        <v>14020817</v>
      </c>
      <c r="B752" s="3">
        <v>8896.9</v>
      </c>
      <c r="C752" s="4">
        <f t="shared" si="14"/>
        <v>2.622325016408245E-3</v>
      </c>
    </row>
    <row r="753" spans="1:3" x14ac:dyDescent="0.25">
      <c r="A753" s="1">
        <v>14020820</v>
      </c>
      <c r="B753" s="3">
        <v>8884.5</v>
      </c>
      <c r="C753" s="4">
        <f t="shared" si="14"/>
        <v>-1.3947160527375037E-3</v>
      </c>
    </row>
    <row r="754" spans="1:3" x14ac:dyDescent="0.25">
      <c r="A754" s="1">
        <v>14020821</v>
      </c>
      <c r="B754" s="3">
        <v>8896.9</v>
      </c>
      <c r="C754" s="4">
        <f t="shared" si="14"/>
        <v>1.3947160527374995E-3</v>
      </c>
    </row>
    <row r="755" spans="1:3" x14ac:dyDescent="0.25">
      <c r="A755" s="1">
        <v>14020822</v>
      </c>
      <c r="B755" s="3">
        <v>8930.7000000000007</v>
      </c>
      <c r="C755" s="4">
        <f t="shared" si="14"/>
        <v>3.7918778185483107E-3</v>
      </c>
    </row>
    <row r="756" spans="1:3" x14ac:dyDescent="0.25">
      <c r="A756" s="1">
        <v>14020823</v>
      </c>
      <c r="B756" s="3">
        <v>8885.9</v>
      </c>
      <c r="C756" s="4">
        <f t="shared" si="14"/>
        <v>-5.0290284813231424E-3</v>
      </c>
    </row>
    <row r="757" spans="1:3" x14ac:dyDescent="0.25">
      <c r="A757" s="1">
        <v>14020824</v>
      </c>
      <c r="B757" s="3">
        <v>8759.6</v>
      </c>
      <c r="C757" s="4">
        <f t="shared" si="14"/>
        <v>-1.4315508987657127E-2</v>
      </c>
    </row>
    <row r="758" spans="1:3" x14ac:dyDescent="0.25">
      <c r="A758" s="1">
        <v>14020827</v>
      </c>
      <c r="B758" s="3">
        <v>8607.2000000000007</v>
      </c>
      <c r="C758" s="4">
        <f t="shared" si="14"/>
        <v>-1.7551179507735656E-2</v>
      </c>
    </row>
    <row r="759" spans="1:3" x14ac:dyDescent="0.25">
      <c r="A759" s="1">
        <v>14020828</v>
      </c>
      <c r="B759" s="3">
        <v>8595.9</v>
      </c>
      <c r="C759" s="4">
        <f t="shared" si="14"/>
        <v>-1.3137169027882503E-3</v>
      </c>
    </row>
    <row r="760" spans="1:3" x14ac:dyDescent="0.25">
      <c r="A760" s="1">
        <v>14020829</v>
      </c>
      <c r="B760" s="3">
        <v>8588.6</v>
      </c>
      <c r="C760" s="4">
        <f t="shared" si="14"/>
        <v>-8.496028908737427E-4</v>
      </c>
    </row>
    <row r="761" spans="1:3" x14ac:dyDescent="0.25">
      <c r="A761" s="1">
        <v>14020830</v>
      </c>
      <c r="B761" s="3">
        <v>8600.9</v>
      </c>
      <c r="C761" s="4">
        <f t="shared" si="14"/>
        <v>1.4311064428013745E-3</v>
      </c>
    </row>
    <row r="762" spans="1:3" x14ac:dyDescent="0.25">
      <c r="A762" s="1">
        <v>14020901</v>
      </c>
      <c r="B762" s="3">
        <v>8538.2999999999993</v>
      </c>
      <c r="C762" s="4">
        <f t="shared" si="14"/>
        <v>-7.3049241937883603E-3</v>
      </c>
    </row>
    <row r="763" spans="1:3" x14ac:dyDescent="0.25">
      <c r="A763" s="1">
        <v>14020904</v>
      </c>
      <c r="B763" s="3">
        <v>8518.4</v>
      </c>
      <c r="C763" s="4">
        <f t="shared" si="14"/>
        <v>-2.3333949743126327E-3</v>
      </c>
    </row>
    <row r="764" spans="1:3" x14ac:dyDescent="0.25">
      <c r="A764" s="1">
        <v>14020905</v>
      </c>
      <c r="B764" s="3">
        <v>8514.7000000000007</v>
      </c>
      <c r="C764" s="4">
        <f t="shared" si="14"/>
        <v>-4.3444822823736183E-4</v>
      </c>
    </row>
    <row r="765" spans="1:3" x14ac:dyDescent="0.25">
      <c r="A765" s="1">
        <v>14020906</v>
      </c>
      <c r="B765" s="3">
        <v>8502.9</v>
      </c>
      <c r="C765" s="4">
        <f t="shared" si="14"/>
        <v>-1.3867997709620034E-3</v>
      </c>
    </row>
    <row r="766" spans="1:3" x14ac:dyDescent="0.25">
      <c r="A766" s="1">
        <v>14020907</v>
      </c>
      <c r="B766" s="3">
        <v>8520.5</v>
      </c>
      <c r="C766" s="4">
        <f t="shared" si="14"/>
        <v>2.0677427859090219E-3</v>
      </c>
    </row>
    <row r="767" spans="1:3" x14ac:dyDescent="0.25">
      <c r="A767" s="1">
        <v>14020908</v>
      </c>
      <c r="B767" s="3">
        <v>8749.4</v>
      </c>
      <c r="C767" s="4">
        <f t="shared" si="14"/>
        <v>2.651010202451342E-2</v>
      </c>
    </row>
    <row r="768" spans="1:3" x14ac:dyDescent="0.25">
      <c r="A768" s="1">
        <v>14020911</v>
      </c>
      <c r="B768" s="3">
        <v>8992.2999999999993</v>
      </c>
      <c r="C768" s="4">
        <f t="shared" si="14"/>
        <v>2.7383528994303168E-2</v>
      </c>
    </row>
    <row r="769" spans="1:3" x14ac:dyDescent="0.25">
      <c r="A769" s="1">
        <v>14020912</v>
      </c>
      <c r="B769" s="3">
        <v>9080.4</v>
      </c>
      <c r="C769" s="4">
        <f t="shared" si="14"/>
        <v>9.749588922212258E-3</v>
      </c>
    </row>
    <row r="770" spans="1:3" x14ac:dyDescent="0.25">
      <c r="A770" s="1">
        <v>14020913</v>
      </c>
      <c r="B770" s="3">
        <v>9133.6</v>
      </c>
      <c r="C770" s="4">
        <f t="shared" ref="C770:C833" si="15">LN(B770/B769)</f>
        <v>5.8416768736413776E-3</v>
      </c>
    </row>
    <row r="771" spans="1:3" x14ac:dyDescent="0.25">
      <c r="A771" s="1">
        <v>14020914</v>
      </c>
      <c r="B771" s="3">
        <v>9140</v>
      </c>
      <c r="C771" s="4">
        <f t="shared" si="15"/>
        <v>7.0046408607825079E-4</v>
      </c>
    </row>
    <row r="772" spans="1:3" x14ac:dyDescent="0.25">
      <c r="A772" s="1">
        <v>14020915</v>
      </c>
      <c r="B772" s="3">
        <v>9031.4</v>
      </c>
      <c r="C772" s="4">
        <f t="shared" si="15"/>
        <v>-1.1952991294741084E-2</v>
      </c>
    </row>
    <row r="773" spans="1:3" x14ac:dyDescent="0.25">
      <c r="A773" s="1">
        <v>14020918</v>
      </c>
      <c r="B773" s="3">
        <v>8989.4</v>
      </c>
      <c r="C773" s="4">
        <f t="shared" si="15"/>
        <v>-4.6612887381933359E-3</v>
      </c>
    </row>
    <row r="774" spans="1:3" x14ac:dyDescent="0.25">
      <c r="A774" s="1">
        <v>14020919</v>
      </c>
      <c r="B774" s="3">
        <v>8967.9</v>
      </c>
      <c r="C774" s="4">
        <f t="shared" si="15"/>
        <v>-2.394570483687187E-3</v>
      </c>
    </row>
    <row r="775" spans="1:3" x14ac:dyDescent="0.25">
      <c r="A775" s="1">
        <v>14020920</v>
      </c>
      <c r="B775" s="3">
        <v>8934.4</v>
      </c>
      <c r="C775" s="4">
        <f t="shared" si="15"/>
        <v>-3.7425402436301988E-3</v>
      </c>
    </row>
    <row r="776" spans="1:3" x14ac:dyDescent="0.25">
      <c r="A776" s="1">
        <v>14020921</v>
      </c>
      <c r="B776" s="3">
        <v>8894.6</v>
      </c>
      <c r="C776" s="4">
        <f t="shared" si="15"/>
        <v>-4.4646436829028132E-3</v>
      </c>
    </row>
    <row r="777" spans="1:3" x14ac:dyDescent="0.25">
      <c r="A777" s="1">
        <v>14020922</v>
      </c>
      <c r="B777" s="3">
        <v>8936.1</v>
      </c>
      <c r="C777" s="4">
        <f t="shared" si="15"/>
        <v>4.6549013707267196E-3</v>
      </c>
    </row>
    <row r="778" spans="1:3" x14ac:dyDescent="0.25">
      <c r="A778" s="1">
        <v>14020925</v>
      </c>
      <c r="B778" s="3">
        <v>9030.4</v>
      </c>
      <c r="C778" s="4">
        <f t="shared" si="15"/>
        <v>1.0497410842672252E-2</v>
      </c>
    </row>
    <row r="779" spans="1:3" x14ac:dyDescent="0.25">
      <c r="A779" s="1">
        <v>14020927</v>
      </c>
      <c r="B779" s="3">
        <v>9291.2999999999993</v>
      </c>
      <c r="C779" s="4">
        <f t="shared" si="15"/>
        <v>2.8481815213821284E-2</v>
      </c>
    </row>
    <row r="780" spans="1:3" x14ac:dyDescent="0.25">
      <c r="A780" s="1">
        <v>14020928</v>
      </c>
      <c r="B780" s="3">
        <v>9324.5</v>
      </c>
      <c r="C780" s="4">
        <f t="shared" si="15"/>
        <v>3.566866339239676E-3</v>
      </c>
    </row>
    <row r="781" spans="1:3" x14ac:dyDescent="0.25">
      <c r="A781" s="1">
        <v>14020929</v>
      </c>
      <c r="B781" s="3">
        <v>9292</v>
      </c>
      <c r="C781" s="4">
        <f t="shared" si="15"/>
        <v>-3.4915298812012818E-3</v>
      </c>
    </row>
    <row r="782" spans="1:3" x14ac:dyDescent="0.25">
      <c r="A782" s="1">
        <v>14021002</v>
      </c>
      <c r="B782" s="3">
        <v>9299.9</v>
      </c>
      <c r="C782" s="4">
        <f t="shared" si="15"/>
        <v>8.4983250506485476E-4</v>
      </c>
    </row>
    <row r="783" spans="1:3" x14ac:dyDescent="0.25">
      <c r="A783" s="1">
        <v>14021003</v>
      </c>
      <c r="B783" s="3">
        <v>9282.4</v>
      </c>
      <c r="C783" s="4">
        <f t="shared" si="15"/>
        <v>-1.8835133620290574E-3</v>
      </c>
    </row>
    <row r="784" spans="1:3" x14ac:dyDescent="0.25">
      <c r="A784" s="1">
        <v>14021004</v>
      </c>
      <c r="B784" s="3">
        <v>9322.5</v>
      </c>
      <c r="C784" s="4">
        <f t="shared" si="15"/>
        <v>4.310699019640157E-3</v>
      </c>
    </row>
    <row r="785" spans="1:3" x14ac:dyDescent="0.25">
      <c r="A785" s="1">
        <v>14021005</v>
      </c>
      <c r="B785" s="3">
        <v>9278.7000000000007</v>
      </c>
      <c r="C785" s="4">
        <f t="shared" si="15"/>
        <v>-4.7093822926152738E-3</v>
      </c>
    </row>
    <row r="786" spans="1:3" x14ac:dyDescent="0.25">
      <c r="A786" s="1">
        <v>14021006</v>
      </c>
      <c r="B786" s="3">
        <v>9270.5</v>
      </c>
      <c r="C786" s="4">
        <f t="shared" si="15"/>
        <v>-8.8413522245266889E-4</v>
      </c>
    </row>
    <row r="787" spans="1:3" x14ac:dyDescent="0.25">
      <c r="A787" s="1">
        <v>14021009</v>
      </c>
      <c r="B787" s="3">
        <v>9316.7000000000007</v>
      </c>
      <c r="C787" s="4">
        <f t="shared" si="15"/>
        <v>4.9711731883585334E-3</v>
      </c>
    </row>
    <row r="788" spans="1:3" x14ac:dyDescent="0.25">
      <c r="A788" s="1">
        <v>14021010</v>
      </c>
      <c r="B788" s="3">
        <v>9289.4</v>
      </c>
      <c r="C788" s="4">
        <f t="shared" si="15"/>
        <v>-2.9345235800085898E-3</v>
      </c>
    </row>
    <row r="789" spans="1:3" x14ac:dyDescent="0.25">
      <c r="A789" s="1">
        <v>14021011</v>
      </c>
      <c r="B789" s="3">
        <v>9256.2999999999993</v>
      </c>
      <c r="C789" s="4">
        <f t="shared" si="15"/>
        <v>-3.5695643891680497E-3</v>
      </c>
    </row>
    <row r="790" spans="1:3" x14ac:dyDescent="0.25">
      <c r="A790" s="1">
        <v>14021012</v>
      </c>
      <c r="B790" s="3">
        <v>9211.6</v>
      </c>
      <c r="C790" s="4">
        <f t="shared" si="15"/>
        <v>-4.8408413832288586E-3</v>
      </c>
    </row>
    <row r="791" spans="1:3" x14ac:dyDescent="0.25">
      <c r="A791" s="1">
        <v>14021013</v>
      </c>
      <c r="B791" s="3">
        <v>9165.5</v>
      </c>
      <c r="C791" s="4">
        <f t="shared" si="15"/>
        <v>-5.0171242144417278E-3</v>
      </c>
    </row>
    <row r="792" spans="1:3" x14ac:dyDescent="0.25">
      <c r="A792" s="1">
        <v>14021016</v>
      </c>
      <c r="B792" s="3">
        <v>9138.7999999999993</v>
      </c>
      <c r="C792" s="4">
        <f t="shared" si="15"/>
        <v>-2.917349359091723E-3</v>
      </c>
    </row>
    <row r="793" spans="1:3" x14ac:dyDescent="0.25">
      <c r="A793" s="1">
        <v>14021017</v>
      </c>
      <c r="B793" s="3">
        <v>9134.1</v>
      </c>
      <c r="C793" s="4">
        <f t="shared" si="15"/>
        <v>-5.1442300933579718E-4</v>
      </c>
    </row>
    <row r="794" spans="1:3" x14ac:dyDescent="0.25">
      <c r="A794" s="1">
        <v>14021018</v>
      </c>
      <c r="B794" s="3">
        <v>9128.1</v>
      </c>
      <c r="C794" s="4">
        <f t="shared" si="15"/>
        <v>-6.570950067228637E-4</v>
      </c>
    </row>
    <row r="795" spans="1:3" x14ac:dyDescent="0.25">
      <c r="A795" s="1">
        <v>14021019</v>
      </c>
      <c r="B795" s="3">
        <v>9149</v>
      </c>
      <c r="C795" s="4">
        <f t="shared" si="15"/>
        <v>2.2870158952660855E-3</v>
      </c>
    </row>
    <row r="796" spans="1:3" x14ac:dyDescent="0.25">
      <c r="A796" s="1">
        <v>14021020</v>
      </c>
      <c r="B796" s="3">
        <v>9320.7000000000007</v>
      </c>
      <c r="C796" s="4">
        <f t="shared" si="15"/>
        <v>1.8593149475827395E-2</v>
      </c>
    </row>
    <row r="797" spans="1:3" x14ac:dyDescent="0.25">
      <c r="A797" s="1">
        <v>14021023</v>
      </c>
      <c r="B797" s="3">
        <v>9328.2000000000007</v>
      </c>
      <c r="C797" s="4">
        <f t="shared" si="15"/>
        <v>8.043370283876191E-4</v>
      </c>
    </row>
    <row r="798" spans="1:3" x14ac:dyDescent="0.25">
      <c r="A798" s="1">
        <v>14021024</v>
      </c>
      <c r="B798" s="3">
        <v>9424.2000000000007</v>
      </c>
      <c r="C798" s="4">
        <f t="shared" si="15"/>
        <v>1.0238778893291492E-2</v>
      </c>
    </row>
    <row r="799" spans="1:3" x14ac:dyDescent="0.25">
      <c r="A799" s="1">
        <v>14021025</v>
      </c>
      <c r="B799" s="3">
        <v>9432.6</v>
      </c>
      <c r="C799" s="4">
        <f t="shared" si="15"/>
        <v>8.9092534848147587E-4</v>
      </c>
    </row>
    <row r="800" spans="1:3" x14ac:dyDescent="0.25">
      <c r="A800" s="1">
        <v>14021026</v>
      </c>
      <c r="B800" s="3">
        <v>9411</v>
      </c>
      <c r="C800" s="4">
        <f t="shared" si="15"/>
        <v>-2.2925565667354579E-3</v>
      </c>
    </row>
    <row r="801" spans="1:3" x14ac:dyDescent="0.25">
      <c r="A801" s="1">
        <v>14021027</v>
      </c>
      <c r="B801" s="3">
        <v>9393.1</v>
      </c>
      <c r="C801" s="4">
        <f t="shared" si="15"/>
        <v>-1.9038406950301228E-3</v>
      </c>
    </row>
    <row r="802" spans="1:3" x14ac:dyDescent="0.25">
      <c r="A802" s="1">
        <v>14021030</v>
      </c>
      <c r="B802" s="3">
        <v>9311.7999999999993</v>
      </c>
      <c r="C802" s="4">
        <f t="shared" si="15"/>
        <v>-8.6929640864172996E-3</v>
      </c>
    </row>
    <row r="803" spans="1:3" x14ac:dyDescent="0.25">
      <c r="A803" s="1">
        <v>14021101</v>
      </c>
      <c r="B803" s="3">
        <v>9255.1</v>
      </c>
      <c r="C803" s="4">
        <f t="shared" si="15"/>
        <v>-6.1076621578294013E-3</v>
      </c>
    </row>
    <row r="804" spans="1:3" x14ac:dyDescent="0.25">
      <c r="A804" s="1">
        <v>14021102</v>
      </c>
      <c r="B804" s="3">
        <v>9244.2000000000007</v>
      </c>
      <c r="C804" s="4">
        <f t="shared" si="15"/>
        <v>-1.1784231037266014E-3</v>
      </c>
    </row>
    <row r="805" spans="1:3" x14ac:dyDescent="0.25">
      <c r="A805" s="1">
        <v>14021103</v>
      </c>
      <c r="B805" s="3">
        <v>9167.2999999999993</v>
      </c>
      <c r="C805" s="4">
        <f t="shared" si="15"/>
        <v>-8.3535233068075428E-3</v>
      </c>
    </row>
    <row r="806" spans="1:3" x14ac:dyDescent="0.25">
      <c r="A806" s="1">
        <v>14021104</v>
      </c>
      <c r="B806" s="3">
        <v>9179.7999999999993</v>
      </c>
      <c r="C806" s="4">
        <f t="shared" si="15"/>
        <v>1.3626133758554738E-3</v>
      </c>
    </row>
    <row r="807" spans="1:3" x14ac:dyDescent="0.25">
      <c r="A807" s="1">
        <v>14021107</v>
      </c>
      <c r="B807" s="3">
        <v>9185.2000000000007</v>
      </c>
      <c r="C807" s="4">
        <f t="shared" si="15"/>
        <v>5.8807515988308927E-4</v>
      </c>
    </row>
    <row r="808" spans="1:3" x14ac:dyDescent="0.25">
      <c r="A808" s="1">
        <v>14021108</v>
      </c>
      <c r="B808" s="3">
        <v>9177.2999999999993</v>
      </c>
      <c r="C808" s="4">
        <f t="shared" si="15"/>
        <v>-8.6044933831600661E-4</v>
      </c>
    </row>
    <row r="809" spans="1:3" x14ac:dyDescent="0.25">
      <c r="A809" s="1">
        <v>14021109</v>
      </c>
      <c r="B809" s="3">
        <v>9112.7000000000007</v>
      </c>
      <c r="C809" s="4">
        <f t="shared" si="15"/>
        <v>-7.0639987565370146E-3</v>
      </c>
    </row>
    <row r="810" spans="1:3" x14ac:dyDescent="0.25">
      <c r="A810" s="1">
        <v>14021110</v>
      </c>
      <c r="B810" s="3">
        <v>9003.7999999999993</v>
      </c>
      <c r="C810" s="4">
        <f t="shared" si="15"/>
        <v>-1.2022334520004079E-2</v>
      </c>
    </row>
    <row r="811" spans="1:3" x14ac:dyDescent="0.25">
      <c r="A811" s="1">
        <v>14021111</v>
      </c>
      <c r="B811" s="3">
        <v>8958.2999999999993</v>
      </c>
      <c r="C811" s="4">
        <f t="shared" si="15"/>
        <v>-5.066233605159347E-3</v>
      </c>
    </row>
    <row r="812" spans="1:3" x14ac:dyDescent="0.25">
      <c r="A812" s="1">
        <v>14021114</v>
      </c>
      <c r="B812" s="3">
        <v>9000.2000000000007</v>
      </c>
      <c r="C812" s="4">
        <f t="shared" si="15"/>
        <v>4.6663224689699502E-3</v>
      </c>
    </row>
    <row r="813" spans="1:3" x14ac:dyDescent="0.25">
      <c r="A813" s="1">
        <v>14021115</v>
      </c>
      <c r="B813" s="3">
        <v>8961.9</v>
      </c>
      <c r="C813" s="4">
        <f t="shared" si="15"/>
        <v>-4.2645412334447906E-3</v>
      </c>
    </row>
    <row r="814" spans="1:3" x14ac:dyDescent="0.25">
      <c r="A814" s="1">
        <v>14021116</v>
      </c>
      <c r="B814" s="3">
        <v>8925.6</v>
      </c>
      <c r="C814" s="4">
        <f t="shared" si="15"/>
        <v>-4.0587057812540061E-3</v>
      </c>
    </row>
    <row r="815" spans="1:3" x14ac:dyDescent="0.25">
      <c r="A815" s="1">
        <v>14021117</v>
      </c>
      <c r="B815" s="3">
        <v>8917.2999999999993</v>
      </c>
      <c r="C815" s="4">
        <f t="shared" si="15"/>
        <v>-9.3034210791564887E-4</v>
      </c>
    </row>
    <row r="816" spans="1:3" x14ac:dyDescent="0.25">
      <c r="A816" s="1">
        <v>14021118</v>
      </c>
      <c r="B816" s="3">
        <v>8913.6</v>
      </c>
      <c r="C816" s="4">
        <f t="shared" si="15"/>
        <v>-4.1500990450336119E-4</v>
      </c>
    </row>
    <row r="817" spans="1:3" x14ac:dyDescent="0.25">
      <c r="A817" s="1">
        <v>14021121</v>
      </c>
      <c r="B817" s="3">
        <v>8921.7000000000007</v>
      </c>
      <c r="C817" s="4">
        <f t="shared" si="15"/>
        <v>9.0831110852009132E-4</v>
      </c>
    </row>
    <row r="818" spans="1:3" x14ac:dyDescent="0.25">
      <c r="A818" s="1">
        <v>14021123</v>
      </c>
      <c r="B818" s="3">
        <v>8851</v>
      </c>
      <c r="C818" s="4">
        <f t="shared" si="15"/>
        <v>-7.9560644061942767E-3</v>
      </c>
    </row>
    <row r="819" spans="1:3" x14ac:dyDescent="0.25">
      <c r="A819" s="1">
        <v>14021124</v>
      </c>
      <c r="B819" s="3">
        <v>8836.2999999999993</v>
      </c>
      <c r="C819" s="4">
        <f t="shared" si="15"/>
        <v>-1.6622099907396739E-3</v>
      </c>
    </row>
    <row r="820" spans="1:3" x14ac:dyDescent="0.25">
      <c r="A820" s="1">
        <v>14021125</v>
      </c>
      <c r="B820" s="3">
        <v>8576.5</v>
      </c>
      <c r="C820" s="4">
        <f t="shared" si="15"/>
        <v>-2.9842332128257616E-2</v>
      </c>
    </row>
    <row r="821" spans="1:3" x14ac:dyDescent="0.25">
      <c r="A821" s="1">
        <v>14021128</v>
      </c>
      <c r="B821" s="3">
        <v>8432.4</v>
      </c>
      <c r="C821" s="4">
        <f t="shared" si="15"/>
        <v>-1.6944475863727475E-2</v>
      </c>
    </row>
    <row r="822" spans="1:3" x14ac:dyDescent="0.25">
      <c r="A822" s="1">
        <v>14021129</v>
      </c>
      <c r="B822" s="3">
        <v>8461.6</v>
      </c>
      <c r="C822" s="4">
        <f t="shared" si="15"/>
        <v>3.4568520276908208E-3</v>
      </c>
    </row>
    <row r="823" spans="1:3" x14ac:dyDescent="0.25">
      <c r="A823" s="1">
        <v>14021130</v>
      </c>
      <c r="B823" s="3">
        <v>8490.9</v>
      </c>
      <c r="C823" s="4">
        <f t="shared" si="15"/>
        <v>3.4567207403355818E-3</v>
      </c>
    </row>
    <row r="824" spans="1:3" x14ac:dyDescent="0.25">
      <c r="A824" s="1">
        <v>14021201</v>
      </c>
      <c r="B824" s="3">
        <v>8481</v>
      </c>
      <c r="C824" s="4">
        <f t="shared" si="15"/>
        <v>-1.1666343924786084E-3</v>
      </c>
    </row>
    <row r="825" spans="1:3" x14ac:dyDescent="0.25">
      <c r="A825" s="1">
        <v>14021202</v>
      </c>
      <c r="B825" s="3">
        <v>8481</v>
      </c>
      <c r="C825" s="4">
        <f t="shared" si="15"/>
        <v>0</v>
      </c>
    </row>
    <row r="826" spans="1:3" x14ac:dyDescent="0.25">
      <c r="A826" s="1">
        <v>14021205</v>
      </c>
      <c r="B826" s="3">
        <v>8439.9</v>
      </c>
      <c r="C826" s="4">
        <f t="shared" si="15"/>
        <v>-4.8579071831216254E-3</v>
      </c>
    </row>
    <row r="827" spans="1:3" x14ac:dyDescent="0.25">
      <c r="A827" s="1">
        <v>14021207</v>
      </c>
      <c r="B827" s="3">
        <v>8325.7999999999993</v>
      </c>
      <c r="C827" s="4">
        <f t="shared" si="15"/>
        <v>-1.3611332850771818E-2</v>
      </c>
    </row>
    <row r="828" spans="1:3" x14ac:dyDescent="0.25">
      <c r="A828" s="1">
        <v>14021208</v>
      </c>
      <c r="B828" s="3">
        <v>8319.5</v>
      </c>
      <c r="C828" s="4">
        <f t="shared" si="15"/>
        <v>-7.5697047224454873E-4</v>
      </c>
    </row>
    <row r="829" spans="1:3" x14ac:dyDescent="0.25">
      <c r="A829" s="1">
        <v>14021209</v>
      </c>
      <c r="B829" s="3">
        <v>8367.9</v>
      </c>
      <c r="C829" s="4">
        <f t="shared" si="15"/>
        <v>5.8008000909299745E-3</v>
      </c>
    </row>
    <row r="830" spans="1:3" x14ac:dyDescent="0.25">
      <c r="A830" s="1">
        <v>14021212</v>
      </c>
      <c r="B830" s="3">
        <v>8521.4</v>
      </c>
      <c r="C830" s="4">
        <f t="shared" si="15"/>
        <v>1.817768962676659E-2</v>
      </c>
    </row>
    <row r="831" spans="1:3" x14ac:dyDescent="0.25">
      <c r="A831" s="1">
        <v>14021213</v>
      </c>
      <c r="B831" s="3">
        <v>8757.7999999999993</v>
      </c>
      <c r="C831" s="4">
        <f t="shared" si="15"/>
        <v>2.7364085263346185E-2</v>
      </c>
    </row>
    <row r="832" spans="1:3" x14ac:dyDescent="0.25">
      <c r="A832" s="1">
        <v>14021214</v>
      </c>
      <c r="B832" s="3">
        <v>8698.6</v>
      </c>
      <c r="C832" s="4">
        <f t="shared" si="15"/>
        <v>-6.7826386830980882E-3</v>
      </c>
    </row>
    <row r="833" spans="1:3" x14ac:dyDescent="0.25">
      <c r="A833" s="1">
        <v>14021215</v>
      </c>
      <c r="B833" s="3">
        <v>8806.7999999999993</v>
      </c>
      <c r="C833" s="4">
        <f t="shared" si="15"/>
        <v>1.2362057185510478E-2</v>
      </c>
    </row>
    <row r="834" spans="1:3" x14ac:dyDescent="0.25">
      <c r="A834" s="1">
        <v>14021216</v>
      </c>
      <c r="B834" s="3">
        <v>8803.2999999999993</v>
      </c>
      <c r="C834" s="4">
        <f t="shared" ref="C834:C896" si="16">LN(B834/B833)</f>
        <v>-3.9749916764640592E-4</v>
      </c>
    </row>
    <row r="835" spans="1:3" x14ac:dyDescent="0.25">
      <c r="A835" s="1">
        <v>14021219</v>
      </c>
      <c r="B835" s="3">
        <v>8780.5</v>
      </c>
      <c r="C835" s="4">
        <f t="shared" si="16"/>
        <v>-2.5932975554616056E-3</v>
      </c>
    </row>
    <row r="836" spans="1:3" x14ac:dyDescent="0.25">
      <c r="A836" s="1">
        <v>14021220</v>
      </c>
      <c r="B836" s="3">
        <v>8712.2999999999993</v>
      </c>
      <c r="C836" s="4">
        <f t="shared" si="16"/>
        <v>-7.7975333342849805E-3</v>
      </c>
    </row>
    <row r="837" spans="1:3" x14ac:dyDescent="0.25">
      <c r="A837" s="1">
        <v>14021221</v>
      </c>
      <c r="B837" s="3">
        <v>8773.4</v>
      </c>
      <c r="C837" s="4">
        <f t="shared" si="16"/>
        <v>6.9885962448432912E-3</v>
      </c>
    </row>
    <row r="838" spans="1:3" x14ac:dyDescent="0.25">
      <c r="A838" s="1">
        <v>14021222</v>
      </c>
      <c r="B838" s="3">
        <v>8922</v>
      </c>
      <c r="C838" s="4">
        <f t="shared" si="16"/>
        <v>1.6795720161742321E-2</v>
      </c>
    </row>
    <row r="839" spans="1:3" x14ac:dyDescent="0.25">
      <c r="A839" s="1">
        <v>14021223</v>
      </c>
      <c r="B839" s="3">
        <v>8942.4</v>
      </c>
      <c r="C839" s="4">
        <f t="shared" si="16"/>
        <v>2.2838728272236808E-3</v>
      </c>
    </row>
    <row r="840" spans="1:3" x14ac:dyDescent="0.25">
      <c r="A840" s="1">
        <v>14021226</v>
      </c>
      <c r="B840" s="3">
        <v>8933.7999999999993</v>
      </c>
      <c r="C840" s="4">
        <f t="shared" si="16"/>
        <v>-9.6217324302418376E-4</v>
      </c>
    </row>
    <row r="841" spans="1:3" x14ac:dyDescent="0.25">
      <c r="A841" s="1">
        <v>14021227</v>
      </c>
      <c r="B841" s="3">
        <v>8976.2000000000007</v>
      </c>
      <c r="C841" s="4">
        <f t="shared" si="16"/>
        <v>4.7347938817647803E-3</v>
      </c>
    </row>
    <row r="842" spans="1:3" x14ac:dyDescent="0.25">
      <c r="A842" s="1">
        <v>14021228</v>
      </c>
      <c r="B842" s="3">
        <v>9144.1</v>
      </c>
      <c r="C842" s="4">
        <f t="shared" si="16"/>
        <v>1.8532232393656724E-2</v>
      </c>
    </row>
    <row r="843" spans="1:3" x14ac:dyDescent="0.25">
      <c r="A843" s="1">
        <v>14030105</v>
      </c>
      <c r="B843" s="3">
        <v>9245.7000000000007</v>
      </c>
      <c r="C843" s="4">
        <f t="shared" si="16"/>
        <v>1.1049716010606562E-2</v>
      </c>
    </row>
    <row r="844" spans="1:3" x14ac:dyDescent="0.25">
      <c r="A844" s="1">
        <v>14030106</v>
      </c>
      <c r="B844" s="3">
        <v>9296</v>
      </c>
      <c r="C844" s="4">
        <f t="shared" si="16"/>
        <v>5.4256215332549075E-3</v>
      </c>
    </row>
    <row r="845" spans="1:3" x14ac:dyDescent="0.25">
      <c r="A845" s="1">
        <v>14030107</v>
      </c>
      <c r="B845" s="3">
        <v>9270.5</v>
      </c>
      <c r="C845" s="4">
        <f t="shared" si="16"/>
        <v>-2.7468845537844426E-3</v>
      </c>
    </row>
    <row r="846" spans="1:3" x14ac:dyDescent="0.25">
      <c r="A846" s="1">
        <v>14030108</v>
      </c>
      <c r="B846" s="3">
        <v>9225.4</v>
      </c>
      <c r="C846" s="4">
        <f t="shared" si="16"/>
        <v>-4.8767661356122595E-3</v>
      </c>
    </row>
    <row r="847" spans="1:3" x14ac:dyDescent="0.25">
      <c r="A847" s="1">
        <v>14030111</v>
      </c>
      <c r="B847" s="3">
        <v>9202.5</v>
      </c>
      <c r="C847" s="4">
        <f t="shared" si="16"/>
        <v>-2.4853631491195899E-3</v>
      </c>
    </row>
    <row r="848" spans="1:3" x14ac:dyDescent="0.25">
      <c r="A848" s="1">
        <v>14030114</v>
      </c>
      <c r="B848" s="3">
        <v>9086.1</v>
      </c>
      <c r="C848" s="4">
        <f t="shared" si="16"/>
        <v>-1.2729413051183152E-2</v>
      </c>
    </row>
    <row r="849" spans="1:3" x14ac:dyDescent="0.25">
      <c r="A849" s="1">
        <v>14030115</v>
      </c>
      <c r="B849" s="3">
        <v>9079.9</v>
      </c>
      <c r="C849" s="4">
        <f t="shared" si="16"/>
        <v>-6.8259388315906671E-4</v>
      </c>
    </row>
    <row r="850" spans="1:3" x14ac:dyDescent="0.25">
      <c r="A850" s="1">
        <v>14030118</v>
      </c>
      <c r="B850" s="3">
        <v>8886.2999999999993</v>
      </c>
      <c r="C850" s="4">
        <f t="shared" si="16"/>
        <v>-2.1552414420553057E-2</v>
      </c>
    </row>
    <row r="851" spans="1:3" x14ac:dyDescent="0.25">
      <c r="A851" s="1">
        <v>14030119</v>
      </c>
      <c r="B851" s="3">
        <v>9156.6</v>
      </c>
      <c r="C851" s="4">
        <f t="shared" si="16"/>
        <v>2.9964165826603079E-2</v>
      </c>
    </row>
    <row r="852" spans="1:3" x14ac:dyDescent="0.25">
      <c r="A852" s="1">
        <v>14030120</v>
      </c>
      <c r="B852" s="3">
        <v>9263.7000000000007</v>
      </c>
      <c r="C852" s="4">
        <f t="shared" si="16"/>
        <v>1.1628606143849125E-2</v>
      </c>
    </row>
    <row r="853" spans="1:3" x14ac:dyDescent="0.25">
      <c r="A853" s="1">
        <v>14030121</v>
      </c>
      <c r="B853" s="3">
        <v>9282.1</v>
      </c>
      <c r="C853" s="4">
        <f t="shared" si="16"/>
        <v>1.9842774145391959E-3</v>
      </c>
    </row>
    <row r="854" spans="1:3" x14ac:dyDescent="0.25">
      <c r="A854" s="1">
        <v>14030125</v>
      </c>
      <c r="B854" s="3">
        <v>8969.9</v>
      </c>
      <c r="C854" s="4">
        <f t="shared" si="16"/>
        <v>-3.4213286564590786E-2</v>
      </c>
    </row>
    <row r="855" spans="1:3" x14ac:dyDescent="0.25">
      <c r="A855" s="1">
        <v>14030126</v>
      </c>
      <c r="B855" s="3">
        <v>8918.9</v>
      </c>
      <c r="C855" s="4">
        <f t="shared" si="16"/>
        <v>-5.7019071346139987E-3</v>
      </c>
    </row>
    <row r="856" spans="1:3" x14ac:dyDescent="0.25">
      <c r="A856" s="1">
        <v>14030127</v>
      </c>
      <c r="B856" s="3">
        <v>8974.7999999999993</v>
      </c>
      <c r="C856" s="4">
        <f t="shared" si="16"/>
        <v>6.2480294015545305E-3</v>
      </c>
    </row>
    <row r="857" spans="1:3" x14ac:dyDescent="0.25">
      <c r="A857" s="1">
        <v>14030128</v>
      </c>
      <c r="B857" s="3">
        <v>8920.6</v>
      </c>
      <c r="C857" s="4">
        <f t="shared" si="16"/>
        <v>-6.0574410997360408E-3</v>
      </c>
    </row>
    <row r="858" spans="1:3" x14ac:dyDescent="0.25">
      <c r="A858" s="1">
        <v>14030129</v>
      </c>
      <c r="B858" s="3">
        <v>8916</v>
      </c>
      <c r="C858" s="4">
        <f t="shared" si="16"/>
        <v>-5.1579338012659834E-4</v>
      </c>
    </row>
    <row r="859" spans="1:3" x14ac:dyDescent="0.25">
      <c r="A859" s="1">
        <v>14030201</v>
      </c>
      <c r="B859" s="3">
        <v>9234.5</v>
      </c>
      <c r="C859" s="4">
        <f t="shared" si="16"/>
        <v>3.5099054810206524E-2</v>
      </c>
    </row>
    <row r="860" spans="1:3" x14ac:dyDescent="0.25">
      <c r="A860" s="1">
        <v>14030202</v>
      </c>
      <c r="B860" s="3">
        <v>9297.7999999999993</v>
      </c>
      <c r="C860" s="4">
        <f t="shared" si="16"/>
        <v>6.8313427010694072E-3</v>
      </c>
    </row>
    <row r="861" spans="1:3" x14ac:dyDescent="0.25">
      <c r="A861" s="1">
        <v>14030203</v>
      </c>
      <c r="B861" s="3">
        <v>9229.9</v>
      </c>
      <c r="C861" s="4">
        <f t="shared" si="16"/>
        <v>-7.329598815014866E-3</v>
      </c>
    </row>
    <row r="862" spans="1:3" x14ac:dyDescent="0.25">
      <c r="A862" s="1">
        <v>14030204</v>
      </c>
      <c r="B862" s="3">
        <v>9143.6</v>
      </c>
      <c r="C862" s="4">
        <f t="shared" si="16"/>
        <v>-9.3940332161275633E-3</v>
      </c>
    </row>
    <row r="863" spans="1:3" x14ac:dyDescent="0.25">
      <c r="A863" s="1">
        <v>14030205</v>
      </c>
      <c r="B863" s="3">
        <v>9122.6</v>
      </c>
      <c r="C863" s="4">
        <f t="shared" si="16"/>
        <v>-2.2993298279997665E-3</v>
      </c>
    </row>
    <row r="864" spans="1:3" x14ac:dyDescent="0.25">
      <c r="A864" s="1">
        <v>14030208</v>
      </c>
      <c r="B864" s="3">
        <v>9047.6</v>
      </c>
      <c r="C864" s="4">
        <f t="shared" si="16"/>
        <v>-8.2553220040670911E-3</v>
      </c>
    </row>
    <row r="865" spans="1:3" x14ac:dyDescent="0.25">
      <c r="A865" s="1">
        <v>14030209</v>
      </c>
      <c r="B865" s="3">
        <v>8904.9</v>
      </c>
      <c r="C865" s="4">
        <f t="shared" si="16"/>
        <v>-1.5897842139383386E-2</v>
      </c>
    </row>
    <row r="866" spans="1:3" x14ac:dyDescent="0.25">
      <c r="A866" s="1">
        <v>14030210</v>
      </c>
      <c r="B866" s="3">
        <v>8883.4</v>
      </c>
      <c r="C866" s="4">
        <f t="shared" si="16"/>
        <v>-2.4173204262905416E-3</v>
      </c>
    </row>
    <row r="867" spans="1:3" x14ac:dyDescent="0.25">
      <c r="A867" s="1">
        <v>14030211</v>
      </c>
      <c r="B867" s="3">
        <v>8823.4</v>
      </c>
      <c r="C867" s="4">
        <f t="shared" si="16"/>
        <v>-6.7770833401989425E-3</v>
      </c>
    </row>
    <row r="868" spans="1:3" x14ac:dyDescent="0.25">
      <c r="A868" s="1">
        <v>14030212</v>
      </c>
      <c r="B868" s="3">
        <v>8845.2999999999993</v>
      </c>
      <c r="C868" s="4">
        <f t="shared" si="16"/>
        <v>2.4789612382436371E-3</v>
      </c>
    </row>
    <row r="869" spans="1:3" x14ac:dyDescent="0.25">
      <c r="A869" s="1">
        <v>14030216</v>
      </c>
      <c r="B869" s="3">
        <v>8830.4</v>
      </c>
      <c r="C869" s="4">
        <f t="shared" si="16"/>
        <v>-1.6859308009602246E-3</v>
      </c>
    </row>
    <row r="870" spans="1:3" x14ac:dyDescent="0.25">
      <c r="A870" s="1">
        <v>14030217</v>
      </c>
      <c r="B870" s="3">
        <v>8730.7999999999993</v>
      </c>
      <c r="C870" s="4">
        <f t="shared" si="16"/>
        <v>-1.1343310020314384E-2</v>
      </c>
    </row>
    <row r="871" spans="1:3" x14ac:dyDescent="0.25">
      <c r="A871" s="1">
        <v>14030218</v>
      </c>
      <c r="B871" s="3">
        <v>8693</v>
      </c>
      <c r="C871" s="4">
        <f t="shared" si="16"/>
        <v>-4.3388995858581287E-3</v>
      </c>
    </row>
    <row r="872" spans="1:3" x14ac:dyDescent="0.25">
      <c r="A872" s="1">
        <v>14030219</v>
      </c>
      <c r="B872" s="3">
        <v>8641.7999999999993</v>
      </c>
      <c r="C872" s="4">
        <f t="shared" si="16"/>
        <v>-5.9072096460051028E-3</v>
      </c>
    </row>
    <row r="873" spans="1:3" x14ac:dyDescent="0.25">
      <c r="A873" s="1">
        <v>14030222</v>
      </c>
      <c r="B873" s="3">
        <v>8580.2999999999993</v>
      </c>
      <c r="C873" s="4">
        <f t="shared" si="16"/>
        <v>-7.1420165273489312E-3</v>
      </c>
    </row>
    <row r="874" spans="1:3" x14ac:dyDescent="0.25">
      <c r="A874" s="1">
        <v>14030223</v>
      </c>
      <c r="B874" s="3">
        <v>8493.1</v>
      </c>
      <c r="C874" s="4">
        <f t="shared" si="16"/>
        <v>-1.0214808792569618E-2</v>
      </c>
    </row>
    <row r="875" spans="1:3" x14ac:dyDescent="0.25">
      <c r="A875" s="1">
        <v>14030224</v>
      </c>
      <c r="B875" s="3">
        <v>8326.7000000000007</v>
      </c>
      <c r="C875" s="4">
        <f t="shared" si="16"/>
        <v>-1.9786849907132371E-2</v>
      </c>
    </row>
    <row r="876" spans="1:3" x14ac:dyDescent="0.25">
      <c r="A876" s="1">
        <v>14030225</v>
      </c>
      <c r="B876" s="3">
        <v>8326.2999999999993</v>
      </c>
      <c r="C876" s="4">
        <f t="shared" si="16"/>
        <v>-4.8039392311149196E-5</v>
      </c>
    </row>
    <row r="877" spans="1:3" x14ac:dyDescent="0.25">
      <c r="A877" s="1">
        <v>14030226</v>
      </c>
      <c r="B877" s="3">
        <v>8330.4</v>
      </c>
      <c r="C877" s="4">
        <f t="shared" si="16"/>
        <v>4.9229440198887524E-4</v>
      </c>
    </row>
    <row r="878" spans="1:3" x14ac:dyDescent="0.25">
      <c r="A878" s="1">
        <v>14030229</v>
      </c>
      <c r="B878" s="3">
        <v>8469</v>
      </c>
      <c r="C878" s="4">
        <f t="shared" si="16"/>
        <v>1.6500963705912825E-2</v>
      </c>
    </row>
    <row r="879" spans="1:3" x14ac:dyDescent="0.25">
      <c r="A879" s="1">
        <v>14030230</v>
      </c>
      <c r="B879" s="3">
        <v>8226.7999999999993</v>
      </c>
      <c r="C879" s="4">
        <f t="shared" si="16"/>
        <v>-2.901532024629452E-2</v>
      </c>
    </row>
    <row r="880" spans="1:3" x14ac:dyDescent="0.25">
      <c r="A880" s="1">
        <v>14030301</v>
      </c>
      <c r="B880" s="3">
        <v>8204.5</v>
      </c>
      <c r="C880" s="4">
        <f t="shared" si="16"/>
        <v>-2.7143334600994431E-3</v>
      </c>
    </row>
    <row r="881" spans="1:3" x14ac:dyDescent="0.25">
      <c r="A881" s="1">
        <v>14030305</v>
      </c>
      <c r="B881" s="3">
        <v>8135.7</v>
      </c>
      <c r="C881" s="4">
        <f t="shared" si="16"/>
        <v>-8.4209993229828611E-3</v>
      </c>
    </row>
    <row r="882" spans="1:3" x14ac:dyDescent="0.25">
      <c r="A882" s="1">
        <v>14030306</v>
      </c>
      <c r="B882" s="3">
        <v>8045.5</v>
      </c>
      <c r="C882" s="4">
        <f t="shared" si="16"/>
        <v>-1.1148855993017237E-2</v>
      </c>
    </row>
    <row r="883" spans="1:3" x14ac:dyDescent="0.25">
      <c r="A883" s="1">
        <v>14030307</v>
      </c>
      <c r="B883" s="3">
        <v>7937.8</v>
      </c>
      <c r="C883" s="4">
        <f t="shared" si="16"/>
        <v>-1.3476770136890616E-2</v>
      </c>
    </row>
    <row r="884" spans="1:3" x14ac:dyDescent="0.25">
      <c r="A884" s="1">
        <v>14030308</v>
      </c>
      <c r="B884" s="3">
        <v>8013.2</v>
      </c>
      <c r="C884" s="4">
        <f t="shared" si="16"/>
        <v>9.4540231451831665E-3</v>
      </c>
    </row>
    <row r="885" spans="1:3" x14ac:dyDescent="0.25">
      <c r="A885" s="1">
        <v>14030309</v>
      </c>
      <c r="B885" s="3">
        <v>8111.3</v>
      </c>
      <c r="C885" s="4">
        <f t="shared" si="16"/>
        <v>1.2167969286890666E-2</v>
      </c>
    </row>
    <row r="886" spans="1:3" x14ac:dyDescent="0.25">
      <c r="A886" s="1">
        <v>14030312</v>
      </c>
      <c r="B886" s="3">
        <v>8151.4</v>
      </c>
      <c r="C886" s="4">
        <f t="shared" si="16"/>
        <v>4.9315404292772595E-3</v>
      </c>
    </row>
    <row r="887" spans="1:3" x14ac:dyDescent="0.25">
      <c r="A887" s="1">
        <v>14030313</v>
      </c>
      <c r="B887" s="3">
        <v>8127</v>
      </c>
      <c r="C887" s="4">
        <f t="shared" si="16"/>
        <v>-2.9978398704605994E-3</v>
      </c>
    </row>
    <row r="888" spans="1:3" x14ac:dyDescent="0.25">
      <c r="A888" s="1">
        <v>14030316</v>
      </c>
      <c r="B888" s="3">
        <v>8159.3</v>
      </c>
      <c r="C888" s="4">
        <f t="shared" si="16"/>
        <v>3.966529211537821E-3</v>
      </c>
    </row>
    <row r="889" spans="1:3" x14ac:dyDescent="0.25">
      <c r="A889" s="1">
        <v>14030319</v>
      </c>
      <c r="B889" s="3">
        <v>8106.2</v>
      </c>
      <c r="C889" s="4">
        <f t="shared" si="16"/>
        <v>-6.5291799991962392E-3</v>
      </c>
    </row>
    <row r="890" spans="1:3" x14ac:dyDescent="0.25">
      <c r="A890" s="1">
        <v>14030320</v>
      </c>
      <c r="B890" s="3">
        <v>8138.3</v>
      </c>
      <c r="C890" s="4">
        <f t="shared" si="16"/>
        <v>3.9521120109969957E-3</v>
      </c>
    </row>
    <row r="891" spans="1:3" x14ac:dyDescent="0.25">
      <c r="A891" s="1">
        <v>14030321</v>
      </c>
      <c r="B891" s="3">
        <v>8355.7000000000007</v>
      </c>
      <c r="C891" s="4">
        <f t="shared" si="16"/>
        <v>2.636262770978854E-2</v>
      </c>
    </row>
    <row r="892" spans="1:3" x14ac:dyDescent="0.25">
      <c r="A892" s="1">
        <v>14030322</v>
      </c>
      <c r="B892" s="3">
        <v>8422.1</v>
      </c>
      <c r="C892" s="4">
        <f t="shared" si="16"/>
        <v>7.9152626292625875E-3</v>
      </c>
    </row>
    <row r="893" spans="1:3" x14ac:dyDescent="0.25">
      <c r="A893" s="1">
        <v>14030323</v>
      </c>
      <c r="B893" s="3">
        <v>8484.9</v>
      </c>
      <c r="C893" s="4">
        <f t="shared" si="16"/>
        <v>7.4289097794523629E-3</v>
      </c>
    </row>
    <row r="894" spans="1:3" x14ac:dyDescent="0.25">
      <c r="A894" s="1">
        <v>14030326</v>
      </c>
      <c r="B894" s="3">
        <v>8489</v>
      </c>
      <c r="C894" s="4">
        <f t="shared" si="16"/>
        <v>4.830946429209934E-4</v>
      </c>
    </row>
    <row r="895" spans="1:3" x14ac:dyDescent="0.25">
      <c r="A895" s="1">
        <v>14030327</v>
      </c>
      <c r="B895" s="3">
        <v>8479.5</v>
      </c>
      <c r="C895" s="4">
        <f t="shared" si="16"/>
        <v>-1.119721954512572E-3</v>
      </c>
    </row>
    <row r="896" spans="1:3" x14ac:dyDescent="0.25">
      <c r="A896" s="1">
        <v>14030329</v>
      </c>
      <c r="B896" s="3">
        <v>8474.5</v>
      </c>
      <c r="C896" s="4">
        <f t="shared" si="16"/>
        <v>-5.8983132534611276E-4</v>
      </c>
    </row>
    <row r="897" spans="1:3" x14ac:dyDescent="0.25">
      <c r="A897" s="1">
        <v>14030330</v>
      </c>
      <c r="B897" s="3">
        <v>8487.7999999999993</v>
      </c>
      <c r="C897" s="4">
        <f t="shared" ref="C897:C959" si="17">LN(B897/B896)</f>
        <v>1.5681838813856451E-3</v>
      </c>
    </row>
    <row r="898" spans="1:3" x14ac:dyDescent="0.25">
      <c r="A898" s="1">
        <v>14030402</v>
      </c>
      <c r="B898" s="3">
        <v>8473.5</v>
      </c>
      <c r="C898" s="4">
        <f t="shared" si="17"/>
        <v>-1.6861919060681449E-3</v>
      </c>
    </row>
    <row r="899" spans="1:3" x14ac:dyDescent="0.25">
      <c r="A899" s="1">
        <v>14030403</v>
      </c>
      <c r="B899" s="3">
        <v>8441.9</v>
      </c>
      <c r="C899" s="4">
        <f t="shared" si="17"/>
        <v>-3.7362446953750138E-3</v>
      </c>
    </row>
    <row r="900" spans="1:3" x14ac:dyDescent="0.25">
      <c r="A900" s="1">
        <v>14030404</v>
      </c>
      <c r="B900" s="3">
        <v>8446.6</v>
      </c>
      <c r="C900" s="4">
        <f t="shared" si="17"/>
        <v>5.5659177799528923E-4</v>
      </c>
    </row>
    <row r="901" spans="1:3" x14ac:dyDescent="0.25">
      <c r="A901" s="1">
        <v>14030406</v>
      </c>
      <c r="B901" s="3">
        <v>8539.7999999999993</v>
      </c>
      <c r="C901" s="4">
        <f t="shared" si="17"/>
        <v>1.0973594788587678E-2</v>
      </c>
    </row>
    <row r="902" spans="1:3" x14ac:dyDescent="0.25">
      <c r="A902" s="1">
        <v>14030409</v>
      </c>
      <c r="B902" s="3">
        <v>8547</v>
      </c>
      <c r="C902" s="4">
        <f t="shared" si="17"/>
        <v>8.4275586138334198E-4</v>
      </c>
    </row>
    <row r="903" spans="1:3" x14ac:dyDescent="0.25">
      <c r="A903" s="1">
        <v>14030410</v>
      </c>
      <c r="B903" s="3">
        <v>8404.9</v>
      </c>
      <c r="C903" s="4">
        <f t="shared" si="17"/>
        <v>-1.67654750740324E-2</v>
      </c>
    </row>
    <row r="904" spans="1:3" x14ac:dyDescent="0.25">
      <c r="A904" s="1">
        <v>14030411</v>
      </c>
      <c r="B904" s="3">
        <v>8405</v>
      </c>
      <c r="C904" s="4">
        <f t="shared" si="17"/>
        <v>1.1897750730382475E-5</v>
      </c>
    </row>
    <row r="905" spans="1:3" x14ac:dyDescent="0.25">
      <c r="A905" s="1">
        <v>14030412</v>
      </c>
      <c r="B905" s="3">
        <v>8425</v>
      </c>
      <c r="C905" s="4">
        <f t="shared" si="17"/>
        <v>2.3767093778465421E-3</v>
      </c>
    </row>
    <row r="906" spans="1:3" x14ac:dyDescent="0.25">
      <c r="A906" s="1">
        <v>14030413</v>
      </c>
      <c r="B906" s="3">
        <v>8434.7000000000007</v>
      </c>
      <c r="C906" s="4">
        <f t="shared" si="17"/>
        <v>1.1506730333604694E-3</v>
      </c>
    </row>
    <row r="907" spans="1:3" x14ac:dyDescent="0.25">
      <c r="A907" s="1">
        <v>14030416</v>
      </c>
      <c r="B907" s="3">
        <v>8794.1</v>
      </c>
      <c r="C907" s="4">
        <f t="shared" si="17"/>
        <v>4.1726892811762575E-2</v>
      </c>
    </row>
    <row r="908" spans="1:3" x14ac:dyDescent="0.25">
      <c r="A908" s="1">
        <v>14030417</v>
      </c>
      <c r="B908" s="3">
        <v>9030.2000000000007</v>
      </c>
      <c r="C908" s="4">
        <f t="shared" si="17"/>
        <v>2.6493473494315075E-2</v>
      </c>
    </row>
    <row r="909" spans="1:3" x14ac:dyDescent="0.25">
      <c r="A909" s="1">
        <v>14030418</v>
      </c>
      <c r="B909" s="3">
        <v>8929.1</v>
      </c>
      <c r="C909" s="4">
        <f t="shared" si="17"/>
        <v>-1.1258909643071816E-2</v>
      </c>
    </row>
    <row r="910" spans="1:3" x14ac:dyDescent="0.25">
      <c r="A910" s="1">
        <v>14030419</v>
      </c>
      <c r="B910" s="3">
        <v>8842.9</v>
      </c>
      <c r="C910" s="4">
        <f t="shared" si="17"/>
        <v>-9.7007287846431131E-3</v>
      </c>
    </row>
    <row r="911" spans="1:3" x14ac:dyDescent="0.25">
      <c r="A911" s="1">
        <v>14030420</v>
      </c>
      <c r="B911" s="3">
        <v>8766</v>
      </c>
      <c r="C911" s="4">
        <f t="shared" si="17"/>
        <v>-8.7342751535311909E-3</v>
      </c>
    </row>
    <row r="912" spans="1:3" x14ac:dyDescent="0.25">
      <c r="A912" s="1">
        <v>14030423</v>
      </c>
      <c r="B912" s="3">
        <v>8649.2999999999993</v>
      </c>
      <c r="C912" s="4">
        <f t="shared" si="17"/>
        <v>-1.3402209182913662E-2</v>
      </c>
    </row>
    <row r="913" spans="1:3" x14ac:dyDescent="0.25">
      <c r="A913" s="1">
        <v>14030424</v>
      </c>
      <c r="B913" s="3">
        <v>8629.4</v>
      </c>
      <c r="C913" s="4">
        <f t="shared" si="17"/>
        <v>-2.3034150484299233E-3</v>
      </c>
    </row>
    <row r="914" spans="1:3" x14ac:dyDescent="0.25">
      <c r="A914" s="1">
        <v>14030427</v>
      </c>
      <c r="B914" s="3">
        <v>8630</v>
      </c>
      <c r="C914" s="4">
        <f t="shared" si="17"/>
        <v>6.9527330062751612E-5</v>
      </c>
    </row>
    <row r="915" spans="1:3" x14ac:dyDescent="0.25">
      <c r="A915" s="1">
        <v>14030430</v>
      </c>
      <c r="B915" s="3">
        <v>8599.5</v>
      </c>
      <c r="C915" s="4">
        <f t="shared" si="17"/>
        <v>-3.5404430609265298E-3</v>
      </c>
    </row>
    <row r="916" spans="1:3" x14ac:dyDescent="0.25">
      <c r="A916" s="1">
        <v>14030431</v>
      </c>
      <c r="B916" s="3">
        <v>8467.2000000000007</v>
      </c>
      <c r="C916" s="4">
        <f t="shared" si="17"/>
        <v>-1.5504186535965199E-2</v>
      </c>
    </row>
    <row r="917" spans="1:3" x14ac:dyDescent="0.25">
      <c r="A917" s="1">
        <v>14030501</v>
      </c>
      <c r="B917" s="3">
        <v>8452.7000000000007</v>
      </c>
      <c r="C917" s="4">
        <f t="shared" si="17"/>
        <v>-1.7139585399044632E-3</v>
      </c>
    </row>
    <row r="918" spans="1:3" x14ac:dyDescent="0.25">
      <c r="A918" s="1">
        <v>14030502</v>
      </c>
      <c r="B918" s="3">
        <v>8473.2999999999993</v>
      </c>
      <c r="C918" s="4">
        <f t="shared" si="17"/>
        <v>2.4341262166130335E-3</v>
      </c>
    </row>
    <row r="919" spans="1:3" x14ac:dyDescent="0.25">
      <c r="A919" s="1">
        <v>14030503</v>
      </c>
      <c r="B919" s="3">
        <v>8471</v>
      </c>
      <c r="C919" s="4">
        <f t="shared" si="17"/>
        <v>-2.7147772573968612E-4</v>
      </c>
    </row>
    <row r="920" spans="1:3" x14ac:dyDescent="0.25">
      <c r="A920" s="1">
        <v>14030506</v>
      </c>
      <c r="B920" s="3">
        <v>8434.6</v>
      </c>
      <c r="C920" s="4">
        <f t="shared" si="17"/>
        <v>-4.3062720341249545E-3</v>
      </c>
    </row>
    <row r="921" spans="1:3" x14ac:dyDescent="0.25">
      <c r="A921" s="1">
        <v>14030508</v>
      </c>
      <c r="B921" s="3">
        <v>8322</v>
      </c>
      <c r="C921" s="4">
        <f t="shared" si="17"/>
        <v>-1.3439682854539364E-2</v>
      </c>
    </row>
    <row r="922" spans="1:3" x14ac:dyDescent="0.25">
      <c r="A922" s="1">
        <v>14030509</v>
      </c>
      <c r="B922" s="3">
        <v>8289.1</v>
      </c>
      <c r="C922" s="4">
        <f t="shared" si="17"/>
        <v>-3.9612118426867052E-3</v>
      </c>
    </row>
    <row r="923" spans="1:3" x14ac:dyDescent="0.25">
      <c r="A923" s="1">
        <v>14030510</v>
      </c>
      <c r="B923" s="3">
        <v>8036.7</v>
      </c>
      <c r="C923" s="4">
        <f t="shared" si="17"/>
        <v>-3.09228475451204E-2</v>
      </c>
    </row>
    <row r="924" spans="1:3" x14ac:dyDescent="0.25">
      <c r="A924" s="1">
        <v>14030513</v>
      </c>
      <c r="B924" s="3">
        <v>7811.4</v>
      </c>
      <c r="C924" s="4">
        <f t="shared" si="17"/>
        <v>-2.843434602367316E-2</v>
      </c>
    </row>
    <row r="925" spans="1:3" x14ac:dyDescent="0.25">
      <c r="A925" s="1">
        <v>14030514</v>
      </c>
      <c r="B925" s="3">
        <v>7817.1</v>
      </c>
      <c r="C925" s="4">
        <f t="shared" si="17"/>
        <v>7.2943663854343468E-4</v>
      </c>
    </row>
    <row r="926" spans="1:3" x14ac:dyDescent="0.25">
      <c r="A926" s="1">
        <v>14030515</v>
      </c>
      <c r="B926" s="3">
        <v>7803</v>
      </c>
      <c r="C926" s="4">
        <f t="shared" si="17"/>
        <v>-1.8053666531885016E-3</v>
      </c>
    </row>
    <row r="927" spans="1:3" x14ac:dyDescent="0.25">
      <c r="A927" s="1">
        <v>14030516</v>
      </c>
      <c r="B927" s="3">
        <v>7778.8</v>
      </c>
      <c r="C927" s="4">
        <f t="shared" si="17"/>
        <v>-3.1061904860340372E-3</v>
      </c>
    </row>
    <row r="928" spans="1:3" x14ac:dyDescent="0.25">
      <c r="A928" s="1">
        <v>14030520</v>
      </c>
      <c r="B928" s="3">
        <v>7770.2</v>
      </c>
      <c r="C928" s="4">
        <f t="shared" si="17"/>
        <v>-1.1061805745628726E-3</v>
      </c>
    </row>
    <row r="929" spans="1:3" x14ac:dyDescent="0.25">
      <c r="A929" s="1">
        <v>14030521</v>
      </c>
      <c r="B929" s="3">
        <v>7745.8</v>
      </c>
      <c r="C929" s="4">
        <f t="shared" si="17"/>
        <v>-3.1451430927529498E-3</v>
      </c>
    </row>
    <row r="930" spans="1:3" x14ac:dyDescent="0.25">
      <c r="A930" s="1">
        <v>14030522</v>
      </c>
      <c r="B930" s="3">
        <v>7718.8</v>
      </c>
      <c r="C930" s="4">
        <f t="shared" si="17"/>
        <v>-3.4918494412105776E-3</v>
      </c>
    </row>
    <row r="931" spans="1:3" x14ac:dyDescent="0.25">
      <c r="A931" s="1">
        <v>14030523</v>
      </c>
      <c r="B931" s="3">
        <v>7681.4</v>
      </c>
      <c r="C931" s="4">
        <f t="shared" si="17"/>
        <v>-4.8570893269232673E-3</v>
      </c>
    </row>
    <row r="932" spans="1:3" x14ac:dyDescent="0.25">
      <c r="A932" s="1">
        <v>14030524</v>
      </c>
      <c r="B932" s="3">
        <v>7709.9</v>
      </c>
      <c r="C932" s="4">
        <f t="shared" si="17"/>
        <v>3.7033951093719381E-3</v>
      </c>
    </row>
    <row r="933" spans="1:3" x14ac:dyDescent="0.25">
      <c r="A933" s="1">
        <v>14030527</v>
      </c>
      <c r="B933" s="3">
        <v>7788.6</v>
      </c>
      <c r="C933" s="4">
        <f t="shared" si="17"/>
        <v>1.0155908822354167E-2</v>
      </c>
    </row>
    <row r="934" spans="1:3" x14ac:dyDescent="0.25">
      <c r="A934" s="1">
        <v>14030528</v>
      </c>
      <c r="B934" s="3">
        <v>7878.1</v>
      </c>
      <c r="C934" s="4">
        <f t="shared" si="17"/>
        <v>1.1425631900334583E-2</v>
      </c>
    </row>
    <row r="935" spans="1:3" x14ac:dyDescent="0.25">
      <c r="A935" s="1">
        <v>14030529</v>
      </c>
      <c r="B935" s="3">
        <v>7886</v>
      </c>
      <c r="C935" s="4">
        <f t="shared" si="17"/>
        <v>1.0022774102340544E-3</v>
      </c>
    </row>
    <row r="936" spans="1:3" x14ac:dyDescent="0.25">
      <c r="A936" s="1">
        <v>14030530</v>
      </c>
      <c r="B936" s="3">
        <v>7828.5</v>
      </c>
      <c r="C936" s="4">
        <f t="shared" si="17"/>
        <v>-7.3181146859948292E-3</v>
      </c>
    </row>
    <row r="937" spans="1:3" x14ac:dyDescent="0.25">
      <c r="A937" s="1">
        <v>14030531</v>
      </c>
      <c r="B937" s="3">
        <v>7856.4</v>
      </c>
      <c r="C937" s="4">
        <f t="shared" si="17"/>
        <v>3.557565483468271E-3</v>
      </c>
    </row>
    <row r="938" spans="1:3" x14ac:dyDescent="0.25">
      <c r="A938" s="1">
        <v>14030603</v>
      </c>
      <c r="B938" s="3">
        <v>7940</v>
      </c>
      <c r="C938" s="4">
        <f t="shared" si="17"/>
        <v>1.0584789006135497E-2</v>
      </c>
    </row>
    <row r="939" spans="1:3" x14ac:dyDescent="0.25">
      <c r="A939" s="1">
        <v>14030605</v>
      </c>
      <c r="B939" s="3">
        <v>7967.6</v>
      </c>
      <c r="C939" s="4">
        <f t="shared" si="17"/>
        <v>3.4700429599375231E-3</v>
      </c>
    </row>
    <row r="940" spans="1:3" x14ac:dyDescent="0.25">
      <c r="A940" s="1">
        <v>14030606</v>
      </c>
      <c r="B940" s="3">
        <v>8000.3</v>
      </c>
      <c r="C940" s="4">
        <f t="shared" si="17"/>
        <v>4.0957227577467963E-3</v>
      </c>
    </row>
    <row r="941" spans="1:3" x14ac:dyDescent="0.25">
      <c r="A941" s="1">
        <v>14030607</v>
      </c>
      <c r="B941" s="3">
        <v>8053.2</v>
      </c>
      <c r="C941" s="4">
        <f t="shared" si="17"/>
        <v>6.5904869933283818E-3</v>
      </c>
    </row>
    <row r="942" spans="1:3" x14ac:dyDescent="0.25">
      <c r="A942" s="1">
        <v>14030610</v>
      </c>
      <c r="B942" s="3">
        <v>8149.7</v>
      </c>
      <c r="C942" s="4">
        <f t="shared" si="17"/>
        <v>1.1911588789265622E-2</v>
      </c>
    </row>
    <row r="943" spans="1:3" x14ac:dyDescent="0.25">
      <c r="A943" s="1">
        <v>14030611</v>
      </c>
      <c r="B943" s="3">
        <v>8242.6</v>
      </c>
      <c r="C943" s="4">
        <f t="shared" si="17"/>
        <v>1.1334711372263244E-2</v>
      </c>
    </row>
    <row r="944" spans="1:3" x14ac:dyDescent="0.25">
      <c r="A944" s="1">
        <v>14030613</v>
      </c>
      <c r="B944" s="3">
        <v>8262.6</v>
      </c>
      <c r="C944" s="4">
        <f t="shared" si="17"/>
        <v>2.4234798474124584E-3</v>
      </c>
    </row>
    <row r="945" spans="1:3" x14ac:dyDescent="0.25">
      <c r="A945" s="1">
        <v>14030617</v>
      </c>
      <c r="B945" s="3">
        <v>8217.7999999999993</v>
      </c>
      <c r="C945" s="4">
        <f t="shared" si="17"/>
        <v>-5.4367746355366321E-3</v>
      </c>
    </row>
    <row r="946" spans="1:3" x14ac:dyDescent="0.25">
      <c r="A946" s="1">
        <v>14030618</v>
      </c>
      <c r="B946" s="3">
        <v>8181.7</v>
      </c>
      <c r="C946" s="4">
        <f t="shared" si="17"/>
        <v>-4.4025803603335665E-3</v>
      </c>
    </row>
    <row r="947" spans="1:3" x14ac:dyDescent="0.25">
      <c r="A947" s="1">
        <v>14030619</v>
      </c>
      <c r="B947" s="3">
        <v>8258.7999999999993</v>
      </c>
      <c r="C947" s="4">
        <f t="shared" si="17"/>
        <v>9.3793455454591768E-3</v>
      </c>
    </row>
    <row r="948" spans="1:3" x14ac:dyDescent="0.25">
      <c r="A948" s="1">
        <v>14030620</v>
      </c>
      <c r="B948" s="3">
        <v>8285.1</v>
      </c>
      <c r="C948" s="4">
        <f t="shared" si="17"/>
        <v>3.1794222831322523E-3</v>
      </c>
    </row>
    <row r="949" spans="1:3" x14ac:dyDescent="0.25">
      <c r="A949" s="1">
        <v>14030621</v>
      </c>
      <c r="B949" s="3">
        <v>8309.4</v>
      </c>
      <c r="C949" s="4">
        <f t="shared" si="17"/>
        <v>2.9286832828705825E-3</v>
      </c>
    </row>
    <row r="950" spans="1:3" x14ac:dyDescent="0.25">
      <c r="A950" s="1">
        <v>14030624</v>
      </c>
      <c r="B950" s="3">
        <v>8272.7000000000007</v>
      </c>
      <c r="C950" s="4">
        <f t="shared" si="17"/>
        <v>-4.4264670848411748E-3</v>
      </c>
    </row>
    <row r="951" spans="1:3" x14ac:dyDescent="0.25">
      <c r="A951" s="1">
        <v>14030625</v>
      </c>
      <c r="B951" s="3">
        <v>8204.5</v>
      </c>
      <c r="C951" s="4">
        <f t="shared" si="17"/>
        <v>-8.2781527766807219E-3</v>
      </c>
    </row>
    <row r="952" spans="1:3" x14ac:dyDescent="0.25">
      <c r="A952" s="1">
        <v>14030626</v>
      </c>
      <c r="B952" s="3">
        <v>8201.2000000000007</v>
      </c>
      <c r="C952" s="4">
        <f t="shared" si="17"/>
        <v>-4.0229920631323712E-4</v>
      </c>
    </row>
    <row r="953" spans="1:3" x14ac:dyDescent="0.25">
      <c r="A953" s="1">
        <v>14030627</v>
      </c>
      <c r="B953" s="3">
        <v>8343.2999999999993</v>
      </c>
      <c r="C953" s="4">
        <f t="shared" si="17"/>
        <v>1.7178336535084333E-2</v>
      </c>
    </row>
    <row r="954" spans="1:3" x14ac:dyDescent="0.25">
      <c r="A954" s="1">
        <v>14030628</v>
      </c>
      <c r="B954" s="3">
        <v>8477.2000000000007</v>
      </c>
      <c r="C954" s="4">
        <f t="shared" si="17"/>
        <v>1.5921385038442825E-2</v>
      </c>
    </row>
    <row r="955" spans="1:3" x14ac:dyDescent="0.25">
      <c r="A955" s="1">
        <v>14030701</v>
      </c>
      <c r="B955" s="3">
        <v>8565.1</v>
      </c>
      <c r="C955" s="4">
        <f t="shared" si="17"/>
        <v>1.0315600530878039E-2</v>
      </c>
    </row>
    <row r="956" spans="1:3" x14ac:dyDescent="0.25">
      <c r="A956" s="1">
        <v>14030702</v>
      </c>
      <c r="B956" s="3">
        <v>8749.2000000000007</v>
      </c>
      <c r="C956" s="4">
        <f t="shared" si="17"/>
        <v>2.1266460487087895E-2</v>
      </c>
    </row>
    <row r="957" spans="1:3" x14ac:dyDescent="0.25">
      <c r="A957" s="1">
        <v>14030703</v>
      </c>
      <c r="B957" s="3">
        <v>8973.4</v>
      </c>
      <c r="C957" s="4">
        <f t="shared" si="17"/>
        <v>2.5302377883076568E-2</v>
      </c>
    </row>
    <row r="958" spans="1:3" x14ac:dyDescent="0.25">
      <c r="A958" s="1">
        <v>14030704</v>
      </c>
      <c r="B958" s="3">
        <v>9157.7000000000007</v>
      </c>
      <c r="C958" s="4">
        <f t="shared" si="17"/>
        <v>2.0330409952858262E-2</v>
      </c>
    </row>
    <row r="959" spans="1:3" x14ac:dyDescent="0.25">
      <c r="A959" s="1">
        <v>14030707</v>
      </c>
      <c r="B959" s="3">
        <v>9116.6</v>
      </c>
      <c r="C959" s="4">
        <f t="shared" si="17"/>
        <v>-4.4981278952989923E-3</v>
      </c>
    </row>
    <row r="960" spans="1:3" x14ac:dyDescent="0.25">
      <c r="A960" s="1">
        <v>14030708</v>
      </c>
      <c r="B960" s="3">
        <v>9073.5</v>
      </c>
      <c r="C960" s="4">
        <f t="shared" ref="C960:C1023" si="18">LN(B960/B959)</f>
        <v>-4.7388503259421485E-3</v>
      </c>
    </row>
    <row r="961" spans="1:3" x14ac:dyDescent="0.25">
      <c r="A961" s="1">
        <v>14030709</v>
      </c>
      <c r="B961" s="3">
        <v>9036.5</v>
      </c>
      <c r="C961" s="4">
        <f t="shared" si="18"/>
        <v>-4.0861459393853328E-3</v>
      </c>
    </row>
    <row r="962" spans="1:3" x14ac:dyDescent="0.25">
      <c r="A962" s="1">
        <v>14030710</v>
      </c>
      <c r="B962" s="3">
        <v>8997.2999999999993</v>
      </c>
      <c r="C962" s="4">
        <f t="shared" si="18"/>
        <v>-4.3473989663390198E-3</v>
      </c>
    </row>
    <row r="963" spans="1:3" x14ac:dyDescent="0.25">
      <c r="A963" s="1">
        <v>14030711</v>
      </c>
      <c r="B963" s="3">
        <v>8940.1</v>
      </c>
      <c r="C963" s="4">
        <f t="shared" si="18"/>
        <v>-6.377757522027119E-3</v>
      </c>
    </row>
    <row r="964" spans="1:3" x14ac:dyDescent="0.25">
      <c r="A964" s="1">
        <v>14030714</v>
      </c>
      <c r="B964" s="3">
        <v>8931.2999999999993</v>
      </c>
      <c r="C964" s="4">
        <f t="shared" si="18"/>
        <v>-9.8481380431644826E-4</v>
      </c>
    </row>
    <row r="965" spans="1:3" x14ac:dyDescent="0.25">
      <c r="A965" s="1">
        <v>14030715</v>
      </c>
      <c r="B965" s="3">
        <v>8918.5</v>
      </c>
      <c r="C965" s="4">
        <f t="shared" si="18"/>
        <v>-1.4341899846527122E-3</v>
      </c>
    </row>
    <row r="966" spans="1:3" x14ac:dyDescent="0.25">
      <c r="A966" s="1">
        <v>14030716</v>
      </c>
      <c r="B966" s="3">
        <v>8864.2000000000007</v>
      </c>
      <c r="C966" s="4">
        <f t="shared" si="18"/>
        <v>-6.1070780889423007E-3</v>
      </c>
    </row>
    <row r="967" spans="1:3" x14ac:dyDescent="0.25">
      <c r="A967" s="1">
        <v>14030717</v>
      </c>
      <c r="B967" s="3">
        <v>8843.7000000000007</v>
      </c>
      <c r="C967" s="4">
        <f t="shared" si="18"/>
        <v>-2.3153518099972032E-3</v>
      </c>
    </row>
    <row r="968" spans="1:3" x14ac:dyDescent="0.25">
      <c r="A968" s="1">
        <v>14030718</v>
      </c>
      <c r="B968" s="3">
        <v>8821.9</v>
      </c>
      <c r="C968" s="4">
        <f t="shared" si="18"/>
        <v>-2.4680747968969458E-3</v>
      </c>
    </row>
    <row r="969" spans="1:3" x14ac:dyDescent="0.25">
      <c r="A969" s="1">
        <v>14030721</v>
      </c>
      <c r="B969" s="3">
        <v>8862.1</v>
      </c>
      <c r="C969" s="4">
        <f t="shared" si="18"/>
        <v>4.5464905277547239E-3</v>
      </c>
    </row>
    <row r="970" spans="1:3" x14ac:dyDescent="0.25">
      <c r="A970" s="1">
        <v>14030722</v>
      </c>
      <c r="B970" s="3">
        <v>8883.1</v>
      </c>
      <c r="C970" s="4">
        <f t="shared" si="18"/>
        <v>2.3668383341258702E-3</v>
      </c>
    </row>
    <row r="971" spans="1:3" x14ac:dyDescent="0.25">
      <c r="A971" s="1">
        <v>14030723</v>
      </c>
      <c r="B971" s="3">
        <v>8742.1</v>
      </c>
      <c r="C971" s="4">
        <f t="shared" si="18"/>
        <v>-1.6000159776597397E-2</v>
      </c>
    </row>
    <row r="972" spans="1:3" x14ac:dyDescent="0.25">
      <c r="A972" s="1">
        <v>14030724</v>
      </c>
      <c r="B972" s="3">
        <v>8617.5</v>
      </c>
      <c r="C972" s="4">
        <f t="shared" si="18"/>
        <v>-1.4355415996784469E-2</v>
      </c>
    </row>
    <row r="973" spans="1:3" x14ac:dyDescent="0.25">
      <c r="A973" s="1">
        <v>14030725</v>
      </c>
      <c r="B973" s="3">
        <v>8547</v>
      </c>
      <c r="C973" s="4">
        <f t="shared" si="18"/>
        <v>-8.2146752250024345E-3</v>
      </c>
    </row>
    <row r="974" spans="1:3" x14ac:dyDescent="0.25">
      <c r="A974" s="1">
        <v>14030728</v>
      </c>
      <c r="B974" s="3">
        <v>8422.2999999999993</v>
      </c>
      <c r="C974" s="4">
        <f t="shared" si="18"/>
        <v>-1.4697394085919132E-2</v>
      </c>
    </row>
    <row r="975" spans="1:3" x14ac:dyDescent="0.25">
      <c r="A975" s="1">
        <v>14030729</v>
      </c>
      <c r="B975" s="3">
        <v>8299.9</v>
      </c>
      <c r="C975" s="4">
        <f t="shared" si="18"/>
        <v>-1.4639483560760676E-2</v>
      </c>
    </row>
    <row r="976" spans="1:3" x14ac:dyDescent="0.25">
      <c r="A976" s="1">
        <v>14030730</v>
      </c>
      <c r="B976" s="3">
        <v>8172.1</v>
      </c>
      <c r="C976" s="4">
        <f t="shared" si="18"/>
        <v>-1.551755275018565E-2</v>
      </c>
    </row>
    <row r="977" spans="1:3" x14ac:dyDescent="0.25">
      <c r="A977" s="1">
        <v>14030801</v>
      </c>
      <c r="B977" s="3">
        <v>8140.8</v>
      </c>
      <c r="C977" s="4">
        <f t="shared" si="18"/>
        <v>-3.8374585034588269E-3</v>
      </c>
    </row>
    <row r="978" spans="1:3" x14ac:dyDescent="0.25">
      <c r="A978" s="1">
        <v>14030802</v>
      </c>
      <c r="B978" s="3">
        <v>7990.2</v>
      </c>
      <c r="C978" s="4">
        <f t="shared" si="18"/>
        <v>-1.867266452953947E-2</v>
      </c>
    </row>
    <row r="979" spans="1:3" x14ac:dyDescent="0.25">
      <c r="A979" s="1">
        <v>14030805</v>
      </c>
      <c r="B979" s="3">
        <v>8184.7</v>
      </c>
      <c r="C979" s="4">
        <f t="shared" si="18"/>
        <v>2.4050766984414357E-2</v>
      </c>
    </row>
    <row r="980" spans="1:3" x14ac:dyDescent="0.25">
      <c r="A980" s="1">
        <v>14030806</v>
      </c>
      <c r="B980" s="3">
        <v>8391.7999999999993</v>
      </c>
      <c r="C980" s="4">
        <f t="shared" si="18"/>
        <v>2.4988480850409511E-2</v>
      </c>
    </row>
    <row r="981" spans="1:3" x14ac:dyDescent="0.25">
      <c r="A981" s="1">
        <v>14030807</v>
      </c>
      <c r="B981" s="3">
        <v>8484.2999999999993</v>
      </c>
      <c r="C981" s="4">
        <f t="shared" si="18"/>
        <v>1.0962358167345879E-2</v>
      </c>
    </row>
    <row r="982" spans="1:3" x14ac:dyDescent="0.25">
      <c r="A982" s="1">
        <v>14030808</v>
      </c>
      <c r="B982" s="3">
        <v>8414.2999999999993</v>
      </c>
      <c r="C982" s="4">
        <f t="shared" si="18"/>
        <v>-8.2847573625312448E-3</v>
      </c>
    </row>
    <row r="983" spans="1:3" x14ac:dyDescent="0.25">
      <c r="A983" s="1">
        <v>14030809</v>
      </c>
      <c r="B983" s="3">
        <v>8444.7999999999993</v>
      </c>
      <c r="C983" s="4">
        <f t="shared" si="18"/>
        <v>3.6182279332121303E-3</v>
      </c>
    </row>
    <row r="984" spans="1:3" x14ac:dyDescent="0.25">
      <c r="A984" s="1">
        <v>14030812</v>
      </c>
      <c r="B984" s="3">
        <v>8429.2000000000007</v>
      </c>
      <c r="C984" s="4">
        <f t="shared" si="18"/>
        <v>-1.848998985946975E-3</v>
      </c>
    </row>
    <row r="985" spans="1:3" x14ac:dyDescent="0.25">
      <c r="A985" s="1">
        <v>14030813</v>
      </c>
      <c r="B985" s="3">
        <v>8296.6</v>
      </c>
      <c r="C985" s="4">
        <f t="shared" si="18"/>
        <v>-1.5856076017377912E-2</v>
      </c>
    </row>
    <row r="986" spans="1:3" x14ac:dyDescent="0.25">
      <c r="A986" s="1">
        <v>14030814</v>
      </c>
      <c r="B986" s="3">
        <v>8170.2</v>
      </c>
      <c r="C986" s="4">
        <f t="shared" si="18"/>
        <v>-1.5352403947095373E-2</v>
      </c>
    </row>
    <row r="987" spans="1:3" x14ac:dyDescent="0.25">
      <c r="A987" s="1">
        <v>14030815</v>
      </c>
      <c r="B987" s="3">
        <v>8244.7000000000007</v>
      </c>
      <c r="C987" s="4">
        <f t="shared" si="18"/>
        <v>9.0771812848437095E-3</v>
      </c>
    </row>
    <row r="988" spans="1:3" x14ac:dyDescent="0.25">
      <c r="A988" s="1">
        <v>14030816</v>
      </c>
      <c r="B988" s="3">
        <v>8230.9</v>
      </c>
      <c r="C988" s="4">
        <f t="shared" si="18"/>
        <v>-1.6752049366650116E-3</v>
      </c>
    </row>
    <row r="989" spans="1:3" x14ac:dyDescent="0.25">
      <c r="A989" s="1">
        <v>14030819</v>
      </c>
      <c r="B989" s="3">
        <v>8388.2999999999993</v>
      </c>
      <c r="C989" s="4">
        <f t="shared" si="18"/>
        <v>1.8942513054594441E-2</v>
      </c>
    </row>
    <row r="990" spans="1:3" x14ac:dyDescent="0.25">
      <c r="A990" s="1">
        <v>14030820</v>
      </c>
      <c r="B990" s="3">
        <v>8562.7999999999993</v>
      </c>
      <c r="C990" s="4">
        <f t="shared" si="18"/>
        <v>2.0589361691709759E-2</v>
      </c>
    </row>
    <row r="991" spans="1:3" x14ac:dyDescent="0.25">
      <c r="A991" s="1">
        <v>14030821</v>
      </c>
      <c r="B991" s="3">
        <v>8745.7999999999993</v>
      </c>
      <c r="C991" s="4">
        <f t="shared" si="18"/>
        <v>2.1146345661715412E-2</v>
      </c>
    </row>
    <row r="992" spans="1:3" x14ac:dyDescent="0.25">
      <c r="A992" s="1">
        <v>14030822</v>
      </c>
      <c r="B992" s="3">
        <v>8909.1</v>
      </c>
      <c r="C992" s="4">
        <f t="shared" si="18"/>
        <v>1.8499641147198459E-2</v>
      </c>
    </row>
    <row r="993" spans="1:3" x14ac:dyDescent="0.25">
      <c r="A993" s="1">
        <v>14030823</v>
      </c>
      <c r="B993" s="3">
        <v>8925.2999999999993</v>
      </c>
      <c r="C993" s="4">
        <f t="shared" si="18"/>
        <v>1.8167142663175566E-3</v>
      </c>
    </row>
    <row r="994" spans="1:3" x14ac:dyDescent="0.25">
      <c r="A994" s="1">
        <v>14030826</v>
      </c>
      <c r="B994" s="3">
        <v>9149</v>
      </c>
      <c r="C994" s="4">
        <f t="shared" si="18"/>
        <v>2.4754643151236631E-2</v>
      </c>
    </row>
    <row r="995" spans="1:3" x14ac:dyDescent="0.25">
      <c r="A995" s="1">
        <v>14030827</v>
      </c>
      <c r="B995" s="3">
        <v>9157.5</v>
      </c>
      <c r="C995" s="4">
        <f t="shared" si="18"/>
        <v>9.2863197343413589E-4</v>
      </c>
    </row>
    <row r="996" spans="1:3" x14ac:dyDescent="0.25">
      <c r="A996" s="1">
        <v>14030828</v>
      </c>
      <c r="B996" s="3">
        <v>9370.1</v>
      </c>
      <c r="C996" s="4">
        <f t="shared" si="18"/>
        <v>2.2950552881140587E-2</v>
      </c>
    </row>
    <row r="997" spans="1:3" x14ac:dyDescent="0.25">
      <c r="A997" s="1">
        <v>14030829</v>
      </c>
      <c r="B997" s="3">
        <v>9356.7000000000007</v>
      </c>
      <c r="C997" s="4">
        <f t="shared" si="18"/>
        <v>-1.4311043303713836E-3</v>
      </c>
    </row>
    <row r="998" spans="1:3" x14ac:dyDescent="0.25">
      <c r="A998" s="1">
        <v>14030830</v>
      </c>
      <c r="B998" s="3">
        <v>9195.7000000000007</v>
      </c>
      <c r="C998" s="4">
        <f t="shared" si="18"/>
        <v>-1.73566807323168E-2</v>
      </c>
    </row>
    <row r="999" spans="1:3" x14ac:dyDescent="0.25">
      <c r="A999" s="1">
        <v>14030903</v>
      </c>
      <c r="B999" s="3">
        <v>9395.7000000000007</v>
      </c>
      <c r="C999" s="4">
        <f t="shared" si="18"/>
        <v>2.1516154317452737E-2</v>
      </c>
    </row>
    <row r="1000" spans="1:3" x14ac:dyDescent="0.25">
      <c r="A1000" s="1">
        <v>14030904</v>
      </c>
      <c r="B1000" s="3">
        <v>9634.6</v>
      </c>
      <c r="C1000" s="4">
        <f t="shared" si="18"/>
        <v>2.5108647889038032E-2</v>
      </c>
    </row>
    <row r="1001" spans="1:3" x14ac:dyDescent="0.25">
      <c r="A1001" s="1">
        <v>14030905</v>
      </c>
      <c r="B1001" s="3">
        <v>9886.7999999999993</v>
      </c>
      <c r="C1001" s="4">
        <f t="shared" si="18"/>
        <v>2.5839748431632201E-2</v>
      </c>
    </row>
    <row r="1002" spans="1:3" x14ac:dyDescent="0.25">
      <c r="A1002" s="1">
        <v>14030906</v>
      </c>
      <c r="B1002" s="3">
        <v>10063.4</v>
      </c>
      <c r="C1002" s="4">
        <f t="shared" si="18"/>
        <v>1.7704545611455926E-2</v>
      </c>
    </row>
    <row r="1003" spans="1:3" x14ac:dyDescent="0.25">
      <c r="A1003" s="1">
        <v>14030907</v>
      </c>
      <c r="B1003" s="3">
        <v>10153.4</v>
      </c>
      <c r="C1003" s="4">
        <f t="shared" si="18"/>
        <v>8.903545026667849E-3</v>
      </c>
    </row>
    <row r="1004" spans="1:3" x14ac:dyDescent="0.25">
      <c r="A1004" s="1">
        <v>14030910</v>
      </c>
      <c r="B1004" s="3">
        <v>10099.5</v>
      </c>
      <c r="C1004" s="4">
        <f t="shared" si="18"/>
        <v>-5.3227070942229917E-3</v>
      </c>
    </row>
    <row r="1005" spans="1:3" x14ac:dyDescent="0.25">
      <c r="A1005" s="1">
        <v>14030911</v>
      </c>
      <c r="B1005" s="3">
        <v>10011.5</v>
      </c>
      <c r="C1005" s="4">
        <f t="shared" si="18"/>
        <v>-8.7514854207410321E-3</v>
      </c>
    </row>
    <row r="1006" spans="1:3" x14ac:dyDescent="0.25">
      <c r="A1006" s="1">
        <v>14030912</v>
      </c>
      <c r="B1006" s="3">
        <v>10297.9</v>
      </c>
      <c r="C1006" s="4">
        <f t="shared" si="18"/>
        <v>2.8205558702812012E-2</v>
      </c>
    </row>
    <row r="1007" spans="1:3" x14ac:dyDescent="0.25">
      <c r="A1007" s="1">
        <v>14030913</v>
      </c>
      <c r="B1007" s="3">
        <v>10526.5</v>
      </c>
      <c r="C1007" s="4">
        <f t="shared" si="18"/>
        <v>2.1955896275093829E-2</v>
      </c>
    </row>
    <row r="1008" spans="1:3" x14ac:dyDescent="0.25">
      <c r="A1008" s="1">
        <v>14030914</v>
      </c>
      <c r="B1008" s="3">
        <v>10788.8</v>
      </c>
      <c r="C1008" s="4">
        <f t="shared" si="18"/>
        <v>2.461267176970736E-2</v>
      </c>
    </row>
    <row r="1009" spans="1:3" x14ac:dyDescent="0.25">
      <c r="A1009" s="1">
        <v>14030917</v>
      </c>
      <c r="B1009" s="3">
        <v>10908.5</v>
      </c>
      <c r="C1009" s="4">
        <f t="shared" si="18"/>
        <v>1.1033742851761534E-2</v>
      </c>
    </row>
    <row r="1010" spans="1:3" x14ac:dyDescent="0.25">
      <c r="A1010" s="1">
        <v>14030918</v>
      </c>
      <c r="B1010" s="3">
        <v>10836.1</v>
      </c>
      <c r="C1010" s="4">
        <f t="shared" si="18"/>
        <v>-6.6591491720748991E-3</v>
      </c>
    </row>
    <row r="1011" spans="1:3" x14ac:dyDescent="0.25">
      <c r="A1011" s="1">
        <v>14030919</v>
      </c>
      <c r="B1011" s="3">
        <v>11135.7</v>
      </c>
      <c r="C1011" s="4">
        <f t="shared" si="18"/>
        <v>2.7273010896145408E-2</v>
      </c>
    </row>
    <row r="1012" spans="1:3" x14ac:dyDescent="0.25">
      <c r="A1012" s="1">
        <v>14030920</v>
      </c>
      <c r="B1012" s="3">
        <v>11310.5</v>
      </c>
      <c r="C1012" s="4">
        <f t="shared" si="18"/>
        <v>1.5575334241740799E-2</v>
      </c>
    </row>
    <row r="1013" spans="1:3" x14ac:dyDescent="0.25">
      <c r="A1013" s="1">
        <v>14030921</v>
      </c>
      <c r="B1013" s="3">
        <v>11478.8</v>
      </c>
      <c r="C1013" s="4">
        <f t="shared" si="18"/>
        <v>1.4770357995341347E-2</v>
      </c>
    </row>
    <row r="1014" spans="1:3" x14ac:dyDescent="0.25">
      <c r="A1014" s="1">
        <v>14030924</v>
      </c>
      <c r="B1014" s="3">
        <v>11813.6</v>
      </c>
      <c r="C1014" s="4">
        <f t="shared" si="18"/>
        <v>2.8749554366332631E-2</v>
      </c>
    </row>
    <row r="1015" spans="1:3" x14ac:dyDescent="0.25">
      <c r="A1015" s="1">
        <v>14030925</v>
      </c>
      <c r="B1015" s="3">
        <v>12103.4</v>
      </c>
      <c r="C1015" s="4">
        <f t="shared" si="18"/>
        <v>2.4234994690021418E-2</v>
      </c>
    </row>
    <row r="1016" spans="1:3" x14ac:dyDescent="0.25">
      <c r="A1016" s="1">
        <v>14030926</v>
      </c>
      <c r="B1016" s="3">
        <v>12205.8</v>
      </c>
      <c r="C1016" s="4">
        <f t="shared" si="18"/>
        <v>8.4248437363753544E-3</v>
      </c>
    </row>
    <row r="1017" spans="1:3" x14ac:dyDescent="0.25">
      <c r="A1017" s="1">
        <v>14030927</v>
      </c>
      <c r="B1017" s="3">
        <v>12053.5</v>
      </c>
      <c r="C1017" s="4">
        <f t="shared" si="18"/>
        <v>-1.2556174409927772E-2</v>
      </c>
    </row>
    <row r="1018" spans="1:3" x14ac:dyDescent="0.25">
      <c r="A1018" s="1">
        <v>14030928</v>
      </c>
      <c r="B1018" s="3">
        <v>11785.5</v>
      </c>
      <c r="C1018" s="4">
        <f t="shared" si="18"/>
        <v>-2.2485111892047341E-2</v>
      </c>
    </row>
    <row r="1019" spans="1:3" x14ac:dyDescent="0.25">
      <c r="A1019" s="1">
        <v>14031001</v>
      </c>
      <c r="B1019" s="3">
        <v>12111.4</v>
      </c>
      <c r="C1019" s="4">
        <f t="shared" si="18"/>
        <v>2.7277195517601133E-2</v>
      </c>
    </row>
    <row r="1020" spans="1:3" x14ac:dyDescent="0.25">
      <c r="A1020" s="1">
        <v>14031002</v>
      </c>
      <c r="B1020" s="3">
        <v>12151.8</v>
      </c>
      <c r="C1020" s="4">
        <f t="shared" si="18"/>
        <v>3.3301491424023335E-3</v>
      </c>
    </row>
    <row r="1021" spans="1:3" x14ac:dyDescent="0.25">
      <c r="A1021" s="1">
        <v>14031003</v>
      </c>
      <c r="B1021" s="3">
        <v>12225.7</v>
      </c>
      <c r="C1021" s="4">
        <f t="shared" si="18"/>
        <v>6.0629864735101116E-3</v>
      </c>
    </row>
    <row r="1022" spans="1:3" x14ac:dyDescent="0.25">
      <c r="A1022" s="1">
        <v>14031004</v>
      </c>
      <c r="B1022" s="3">
        <v>12308.3</v>
      </c>
      <c r="C1022" s="4">
        <f t="shared" si="18"/>
        <v>6.7335381180224719E-3</v>
      </c>
    </row>
    <row r="1023" spans="1:3" x14ac:dyDescent="0.25">
      <c r="A1023" s="1">
        <v>14031005</v>
      </c>
      <c r="B1023" s="3">
        <v>12109.8</v>
      </c>
      <c r="C1023" s="4">
        <f t="shared" si="18"/>
        <v>-1.6258789401393706E-2</v>
      </c>
    </row>
    <row r="1024" spans="1:3" x14ac:dyDescent="0.25">
      <c r="A1024" s="1">
        <v>14031008</v>
      </c>
      <c r="B1024" s="3">
        <v>12078.6</v>
      </c>
      <c r="C1024" s="4">
        <f t="shared" ref="C1024:C1086" si="19">LN(B1024/B1023)</f>
        <v>-2.5797504012905889E-3</v>
      </c>
    </row>
    <row r="1025" spans="1:3" x14ac:dyDescent="0.25">
      <c r="A1025" s="1">
        <v>14031009</v>
      </c>
      <c r="B1025" s="3">
        <v>11815.5</v>
      </c>
      <c r="C1025" s="4">
        <f t="shared" si="19"/>
        <v>-2.2023062921348993E-2</v>
      </c>
    </row>
    <row r="1026" spans="1:3" x14ac:dyDescent="0.25">
      <c r="A1026" s="1">
        <v>14031010</v>
      </c>
      <c r="B1026" s="3">
        <v>11740.9</v>
      </c>
      <c r="C1026" s="4">
        <f t="shared" si="19"/>
        <v>-6.3337563796296709E-3</v>
      </c>
    </row>
    <row r="1027" spans="1:3" x14ac:dyDescent="0.25">
      <c r="A1027" s="1">
        <v>14031011</v>
      </c>
      <c r="B1027" s="3">
        <v>12027.9</v>
      </c>
      <c r="C1027" s="4">
        <f t="shared" si="19"/>
        <v>2.4150478707846115E-2</v>
      </c>
    </row>
    <row r="1028" spans="1:3" x14ac:dyDescent="0.25">
      <c r="A1028" s="1">
        <v>14031012</v>
      </c>
      <c r="B1028" s="3">
        <v>12188.6</v>
      </c>
      <c r="C1028" s="4">
        <f t="shared" si="19"/>
        <v>1.3272137503789347E-2</v>
      </c>
    </row>
    <row r="1029" spans="1:3" x14ac:dyDescent="0.25">
      <c r="A1029" s="1">
        <v>14031015</v>
      </c>
      <c r="B1029" s="3">
        <v>12500.4</v>
      </c>
      <c r="C1029" s="4">
        <f t="shared" si="19"/>
        <v>2.5259555134909163E-2</v>
      </c>
    </row>
    <row r="1030" spans="1:3" x14ac:dyDescent="0.25">
      <c r="A1030" s="1">
        <v>14031016</v>
      </c>
      <c r="B1030" s="3">
        <v>12420.3</v>
      </c>
      <c r="C1030" s="4">
        <f t="shared" si="19"/>
        <v>-6.4284129932791418E-3</v>
      </c>
    </row>
    <row r="1031" spans="1:3" x14ac:dyDescent="0.25">
      <c r="A1031" s="1">
        <v>14031017</v>
      </c>
      <c r="B1031" s="3">
        <v>12308.9</v>
      </c>
      <c r="C1031" s="4">
        <f t="shared" si="19"/>
        <v>-9.0096528446399378E-3</v>
      </c>
    </row>
    <row r="1032" spans="1:3" x14ac:dyDescent="0.25">
      <c r="A1032" s="1">
        <v>14031018</v>
      </c>
      <c r="B1032" s="3">
        <v>12460.5</v>
      </c>
      <c r="C1032" s="4">
        <f t="shared" si="19"/>
        <v>1.2241063006751603E-2</v>
      </c>
    </row>
    <row r="1033" spans="1:3" x14ac:dyDescent="0.25">
      <c r="A1033" s="1">
        <v>14031019</v>
      </c>
      <c r="B1033" s="3">
        <v>12571.6</v>
      </c>
      <c r="C1033" s="4">
        <f t="shared" si="19"/>
        <v>8.8766607284562708E-3</v>
      </c>
    </row>
    <row r="1034" spans="1:3" x14ac:dyDescent="0.25">
      <c r="A1034" s="1">
        <v>14031022</v>
      </c>
      <c r="B1034" s="3">
        <v>12383.1</v>
      </c>
      <c r="C1034" s="4">
        <f t="shared" si="19"/>
        <v>-1.5107661905702069E-2</v>
      </c>
    </row>
    <row r="1035" spans="1:3" x14ac:dyDescent="0.25">
      <c r="A1035" s="1">
        <v>14031023</v>
      </c>
      <c r="B1035" s="3">
        <v>12106.2</v>
      </c>
      <c r="C1035" s="4">
        <f t="shared" si="19"/>
        <v>-2.2614921721302847E-2</v>
      </c>
    </row>
    <row r="1036" spans="1:3" x14ac:dyDescent="0.25">
      <c r="A1036" s="1">
        <v>14031024</v>
      </c>
      <c r="B1036" s="3">
        <v>12292.4</v>
      </c>
      <c r="C1036" s="4">
        <f t="shared" si="19"/>
        <v>1.5263467162625353E-2</v>
      </c>
    </row>
    <row r="1037" spans="1:3" x14ac:dyDescent="0.25">
      <c r="A1037" s="1">
        <v>14031026</v>
      </c>
      <c r="B1037" s="3">
        <v>12409.4</v>
      </c>
      <c r="C1037" s="4">
        <f t="shared" si="19"/>
        <v>9.4730647121669034E-3</v>
      </c>
    </row>
    <row r="1038" spans="1:3" x14ac:dyDescent="0.25">
      <c r="A1038" s="1">
        <v>14031029</v>
      </c>
      <c r="B1038" s="3">
        <v>12152.7</v>
      </c>
      <c r="C1038" s="4">
        <f t="shared" si="19"/>
        <v>-2.0902882620263571E-2</v>
      </c>
    </row>
    <row r="1039" spans="1:3" x14ac:dyDescent="0.25">
      <c r="A1039" s="1">
        <v>14031030</v>
      </c>
      <c r="B1039" s="3">
        <v>12118.1</v>
      </c>
      <c r="C1039" s="4">
        <f t="shared" si="19"/>
        <v>-2.8511646455013527E-3</v>
      </c>
    </row>
    <row r="1040" spans="1:3" x14ac:dyDescent="0.25">
      <c r="A1040" s="1">
        <v>14031101</v>
      </c>
      <c r="B1040" s="3">
        <v>11985.8</v>
      </c>
      <c r="C1040" s="4">
        <f t="shared" si="19"/>
        <v>-1.097758691262213E-2</v>
      </c>
    </row>
    <row r="1041" spans="1:3" x14ac:dyDescent="0.25">
      <c r="A1041" s="1">
        <v>14031102</v>
      </c>
      <c r="B1041" s="3">
        <v>12159.5</v>
      </c>
      <c r="C1041" s="4">
        <f t="shared" si="19"/>
        <v>1.4388141508627279E-2</v>
      </c>
    </row>
    <row r="1042" spans="1:3" x14ac:dyDescent="0.25">
      <c r="A1042" s="1">
        <v>14031103</v>
      </c>
      <c r="B1042" s="3">
        <v>12421.2</v>
      </c>
      <c r="C1042" s="4">
        <f t="shared" si="19"/>
        <v>2.129393292398489E-2</v>
      </c>
    </row>
    <row r="1043" spans="1:3" x14ac:dyDescent="0.25">
      <c r="A1043" s="1">
        <v>14031106</v>
      </c>
      <c r="B1043" s="3">
        <v>12592.6</v>
      </c>
      <c r="C1043" s="4">
        <f t="shared" si="19"/>
        <v>1.3704649645431348E-2</v>
      </c>
    </row>
    <row r="1044" spans="1:3" x14ac:dyDescent="0.25">
      <c r="A1044" s="1">
        <v>14031107</v>
      </c>
      <c r="B1044" s="3">
        <v>12453.1</v>
      </c>
      <c r="C1044" s="4">
        <f t="shared" si="19"/>
        <v>-1.1139751940701922E-2</v>
      </c>
    </row>
    <row r="1045" spans="1:3" x14ac:dyDescent="0.25">
      <c r="A1045" s="1">
        <v>14031108</v>
      </c>
      <c r="B1045" s="3">
        <v>12339.6</v>
      </c>
      <c r="C1045" s="4">
        <f t="shared" si="19"/>
        <v>-9.1559848592890763E-3</v>
      </c>
    </row>
    <row r="1046" spans="1:3" x14ac:dyDescent="0.25">
      <c r="A1046" s="1">
        <v>14031110</v>
      </c>
      <c r="B1046" s="3">
        <v>12318.6</v>
      </c>
      <c r="C1046" s="4">
        <f t="shared" si="19"/>
        <v>-1.7032877563716319E-3</v>
      </c>
    </row>
    <row r="1047" spans="1:3" x14ac:dyDescent="0.25">
      <c r="A1047" s="1">
        <v>14031113</v>
      </c>
      <c r="B1047" s="3">
        <v>12105</v>
      </c>
      <c r="C1047" s="4">
        <f t="shared" si="19"/>
        <v>-1.7491724894614803E-2</v>
      </c>
    </row>
    <row r="1048" spans="1:3" x14ac:dyDescent="0.25">
      <c r="A1048" s="1">
        <v>14031114</v>
      </c>
      <c r="B1048" s="3">
        <v>12140</v>
      </c>
      <c r="C1048" s="4">
        <f t="shared" si="19"/>
        <v>2.8871952413303398E-3</v>
      </c>
    </row>
    <row r="1049" spans="1:3" x14ac:dyDescent="0.25">
      <c r="A1049" s="1">
        <v>14031115</v>
      </c>
      <c r="B1049" s="3">
        <v>12100</v>
      </c>
      <c r="C1049" s="4">
        <f t="shared" si="19"/>
        <v>-3.3003330286568541E-3</v>
      </c>
    </row>
    <row r="1050" spans="1:3" x14ac:dyDescent="0.25">
      <c r="A1050" s="1">
        <v>14031116</v>
      </c>
      <c r="B1050" s="3">
        <v>12216.5</v>
      </c>
      <c r="C1050" s="4">
        <f t="shared" si="19"/>
        <v>9.5820444039926515E-3</v>
      </c>
    </row>
    <row r="1051" spans="1:3" x14ac:dyDescent="0.25">
      <c r="A1051" s="1">
        <v>14031117</v>
      </c>
      <c r="B1051" s="3">
        <v>12152</v>
      </c>
      <c r="C1051" s="4">
        <f t="shared" si="19"/>
        <v>-5.2937317132163136E-3</v>
      </c>
    </row>
    <row r="1052" spans="1:3" x14ac:dyDescent="0.25">
      <c r="A1052" s="1">
        <v>14031121</v>
      </c>
      <c r="B1052" s="3">
        <v>12036.6</v>
      </c>
      <c r="C1052" s="4">
        <f t="shared" si="19"/>
        <v>-9.5417573195111897E-3</v>
      </c>
    </row>
    <row r="1053" spans="1:3" x14ac:dyDescent="0.25">
      <c r="A1053" s="1">
        <v>14031123</v>
      </c>
      <c r="B1053" s="3">
        <v>11784</v>
      </c>
      <c r="C1053" s="4">
        <f t="shared" si="19"/>
        <v>-2.1209328813631426E-2</v>
      </c>
    </row>
    <row r="1054" spans="1:3" x14ac:dyDescent="0.25">
      <c r="A1054" s="1">
        <v>14031127</v>
      </c>
      <c r="B1054" s="3">
        <v>11518.6</v>
      </c>
      <c r="C1054" s="4">
        <f t="shared" si="19"/>
        <v>-2.2779559055460457E-2</v>
      </c>
    </row>
    <row r="1055" spans="1:3" x14ac:dyDescent="0.25">
      <c r="A1055" s="1">
        <v>14031128</v>
      </c>
      <c r="B1055" s="3">
        <v>11285.1</v>
      </c>
      <c r="C1055" s="4">
        <f t="shared" si="19"/>
        <v>-2.0479848554294147E-2</v>
      </c>
    </row>
    <row r="1056" spans="1:3" x14ac:dyDescent="0.25">
      <c r="A1056" s="1">
        <v>14031129</v>
      </c>
      <c r="B1056" s="3">
        <v>11377</v>
      </c>
      <c r="C1056" s="4">
        <f t="shared" si="19"/>
        <v>8.1105020070049959E-3</v>
      </c>
    </row>
    <row r="1057" spans="1:3" x14ac:dyDescent="0.25">
      <c r="A1057" s="1">
        <v>14031130</v>
      </c>
      <c r="B1057" s="3">
        <v>11521.1</v>
      </c>
      <c r="C1057" s="4">
        <f t="shared" si="19"/>
        <v>1.2586363262768437E-2</v>
      </c>
    </row>
    <row r="1058" spans="1:3" x14ac:dyDescent="0.25">
      <c r="A1058" s="1">
        <v>14031201</v>
      </c>
      <c r="B1058" s="3">
        <v>11517</v>
      </c>
      <c r="C1058" s="4">
        <f t="shared" si="19"/>
        <v>-3.5593213357740282E-4</v>
      </c>
    </row>
    <row r="1059" spans="1:3" x14ac:dyDescent="0.25">
      <c r="A1059" s="1">
        <v>14031204</v>
      </c>
      <c r="B1059" s="3">
        <v>11449.3</v>
      </c>
      <c r="C1059" s="4">
        <f t="shared" si="19"/>
        <v>-5.8956119265437153E-3</v>
      </c>
    </row>
    <row r="1060" spans="1:3" x14ac:dyDescent="0.25">
      <c r="A1060" s="1">
        <v>14031205</v>
      </c>
      <c r="B1060" s="3">
        <v>11444.5</v>
      </c>
      <c r="C1060" s="4">
        <f t="shared" si="19"/>
        <v>-4.1932750966058402E-4</v>
      </c>
    </row>
    <row r="1061" spans="1:3" x14ac:dyDescent="0.25">
      <c r="A1061" s="1">
        <v>14031206</v>
      </c>
      <c r="B1061" s="3">
        <v>11520.8</v>
      </c>
      <c r="C1061" s="4">
        <f t="shared" si="19"/>
        <v>6.6448320504696864E-3</v>
      </c>
    </row>
    <row r="1062" spans="1:3" x14ac:dyDescent="0.25">
      <c r="A1062" s="1">
        <v>14031207</v>
      </c>
      <c r="B1062" s="3">
        <v>12021.9</v>
      </c>
      <c r="C1062" s="4">
        <f t="shared" si="19"/>
        <v>4.2575889197825456E-2</v>
      </c>
    </row>
    <row r="1063" spans="1:3" x14ac:dyDescent="0.25">
      <c r="A1063" s="1">
        <v>14031208</v>
      </c>
      <c r="B1063" s="3">
        <v>12159.4</v>
      </c>
      <c r="C1063" s="4">
        <f t="shared" si="19"/>
        <v>1.1372546716534673E-2</v>
      </c>
    </row>
    <row r="1064" spans="1:3" x14ac:dyDescent="0.25">
      <c r="A1064" s="1">
        <v>14031211</v>
      </c>
      <c r="B1064" s="3">
        <v>12348.4</v>
      </c>
      <c r="C1064" s="4">
        <f t="shared" si="19"/>
        <v>1.5423966809790338E-2</v>
      </c>
    </row>
    <row r="1065" spans="1:3" x14ac:dyDescent="0.25">
      <c r="A1065" s="1">
        <v>14031212</v>
      </c>
      <c r="B1065" s="3">
        <v>12549.6</v>
      </c>
      <c r="C1065" s="4">
        <f t="shared" si="19"/>
        <v>1.6162292534707103E-2</v>
      </c>
    </row>
    <row r="1066" spans="1:3" x14ac:dyDescent="0.25">
      <c r="A1066" s="1">
        <v>14031213</v>
      </c>
      <c r="B1066" s="3">
        <v>12356.7</v>
      </c>
      <c r="C1066" s="4">
        <f t="shared" si="19"/>
        <v>-1.5490366469863967E-2</v>
      </c>
    </row>
    <row r="1067" spans="1:3" x14ac:dyDescent="0.25">
      <c r="A1067" s="1">
        <v>14031214</v>
      </c>
      <c r="B1067" s="3">
        <v>12519.2</v>
      </c>
      <c r="C1067" s="4">
        <f t="shared" si="19"/>
        <v>1.3065039776795715E-2</v>
      </c>
    </row>
    <row r="1068" spans="1:3" x14ac:dyDescent="0.25">
      <c r="A1068" s="1">
        <v>14031215</v>
      </c>
      <c r="B1068" s="3">
        <v>12618.1</v>
      </c>
      <c r="C1068" s="4">
        <f t="shared" si="19"/>
        <v>7.868825236630345E-3</v>
      </c>
    </row>
    <row r="1069" spans="1:3" x14ac:dyDescent="0.25">
      <c r="A1069" s="1">
        <v>14031218</v>
      </c>
      <c r="B1069" s="3">
        <v>12469.4</v>
      </c>
      <c r="C1069" s="4">
        <f t="shared" si="19"/>
        <v>-1.1854648046242325E-2</v>
      </c>
    </row>
    <row r="1070" spans="1:3" x14ac:dyDescent="0.25">
      <c r="A1070" s="1">
        <v>14031219</v>
      </c>
      <c r="B1070" s="3">
        <v>12312.7</v>
      </c>
      <c r="C1070" s="4">
        <f t="shared" si="19"/>
        <v>-1.2646393036110291E-2</v>
      </c>
    </row>
    <row r="1071" spans="1:3" x14ac:dyDescent="0.25">
      <c r="A1071" s="1">
        <v>14031220</v>
      </c>
      <c r="B1071" s="3">
        <v>12447.1</v>
      </c>
      <c r="C1071" s="4">
        <f t="shared" si="19"/>
        <v>1.0856414029897907E-2</v>
      </c>
    </row>
    <row r="1072" spans="1:3" x14ac:dyDescent="0.25">
      <c r="A1072" s="1">
        <v>14031221</v>
      </c>
      <c r="B1072" s="3">
        <v>12279.6</v>
      </c>
      <c r="C1072" s="4">
        <f t="shared" si="19"/>
        <v>-1.3548315152427841E-2</v>
      </c>
    </row>
    <row r="1073" spans="1:3" x14ac:dyDescent="0.25">
      <c r="A1073" s="1">
        <v>14031222</v>
      </c>
      <c r="B1073" s="3">
        <v>12279.2</v>
      </c>
      <c r="C1073" s="4">
        <f t="shared" si="19"/>
        <v>-3.2574881511741244E-5</v>
      </c>
    </row>
    <row r="1074" spans="1:3" x14ac:dyDescent="0.25">
      <c r="A1074" s="1">
        <v>14031225</v>
      </c>
      <c r="B1074" s="3">
        <v>12473.4</v>
      </c>
      <c r="C1074" s="4">
        <f t="shared" si="19"/>
        <v>1.5691602881924976E-2</v>
      </c>
    </row>
    <row r="1075" spans="1:3" x14ac:dyDescent="0.25">
      <c r="A1075" s="1">
        <v>14031226</v>
      </c>
      <c r="B1075" s="3">
        <v>12625.1</v>
      </c>
      <c r="C1075" s="4">
        <f t="shared" si="19"/>
        <v>1.2088519023147025E-2</v>
      </c>
    </row>
    <row r="1076" spans="1:3" x14ac:dyDescent="0.25">
      <c r="A1076" s="1">
        <v>14031227</v>
      </c>
      <c r="B1076" s="3">
        <v>12479.5</v>
      </c>
      <c r="C1076" s="4">
        <f t="shared" si="19"/>
        <v>-1.1599597886003588E-2</v>
      </c>
    </row>
    <row r="1077" spans="1:3" x14ac:dyDescent="0.25">
      <c r="A1077" s="1">
        <v>14031228</v>
      </c>
      <c r="B1077" s="3">
        <v>12282.1</v>
      </c>
      <c r="C1077" s="4">
        <f t="shared" si="19"/>
        <v>-1.5944380165650751E-2</v>
      </c>
    </row>
    <row r="1078" spans="1:3" x14ac:dyDescent="0.25">
      <c r="A1078" s="1">
        <v>14040105</v>
      </c>
      <c r="B1078" s="3">
        <v>12494.4</v>
      </c>
      <c r="C1078" s="4">
        <f t="shared" si="19"/>
        <v>1.7137626055794289E-2</v>
      </c>
    </row>
    <row r="1079" spans="1:3" x14ac:dyDescent="0.25">
      <c r="A1079" s="1">
        <v>14040106</v>
      </c>
      <c r="B1079" s="3">
        <v>12753.4</v>
      </c>
      <c r="C1079" s="4">
        <f t="shared" si="19"/>
        <v>2.0517358795592369E-2</v>
      </c>
    </row>
    <row r="1080" spans="1:3" x14ac:dyDescent="0.25">
      <c r="A1080" s="1">
        <v>14040109</v>
      </c>
      <c r="B1080" s="3">
        <v>13017.3</v>
      </c>
      <c r="C1080" s="4">
        <f t="shared" si="19"/>
        <v>2.0481339281857695E-2</v>
      </c>
    </row>
    <row r="1081" spans="1:3" x14ac:dyDescent="0.25">
      <c r="A1081" s="1">
        <v>14040110</v>
      </c>
      <c r="B1081" s="3">
        <v>13322.6</v>
      </c>
      <c r="C1081" s="4">
        <f t="shared" si="19"/>
        <v>2.318259925561118E-2</v>
      </c>
    </row>
    <row r="1082" spans="1:3" x14ac:dyDescent="0.25">
      <c r="A1082" s="1">
        <v>14040116</v>
      </c>
      <c r="B1082" s="3">
        <v>13653.3</v>
      </c>
      <c r="C1082" s="4">
        <f t="shared" si="19"/>
        <v>2.4519409394577509E-2</v>
      </c>
    </row>
    <row r="1083" spans="1:3" x14ac:dyDescent="0.25">
      <c r="A1083" s="1">
        <v>14040117</v>
      </c>
      <c r="B1083" s="3">
        <v>13613.4</v>
      </c>
      <c r="C1083" s="4">
        <f t="shared" si="19"/>
        <v>-2.9266488779008883E-3</v>
      </c>
    </row>
    <row r="1084" spans="1:3" x14ac:dyDescent="0.25">
      <c r="A1084" s="1">
        <v>14040118</v>
      </c>
      <c r="B1084" s="3">
        <v>13481</v>
      </c>
      <c r="C1084" s="4">
        <f t="shared" si="19"/>
        <v>-9.7733150670844642E-3</v>
      </c>
    </row>
    <row r="1085" spans="1:3" x14ac:dyDescent="0.25">
      <c r="A1085" s="1">
        <v>14040119</v>
      </c>
      <c r="B1085" s="3">
        <v>13866.9</v>
      </c>
      <c r="C1085" s="4">
        <f t="shared" si="19"/>
        <v>2.822341867168672E-2</v>
      </c>
    </row>
    <row r="1086" spans="1:3" x14ac:dyDescent="0.25">
      <c r="A1086" s="1">
        <v>14040120</v>
      </c>
      <c r="B1086" s="3">
        <v>14174.6</v>
      </c>
      <c r="C1086" s="4">
        <f t="shared" si="19"/>
        <v>2.194692514016176E-2</v>
      </c>
    </row>
    <row r="1087" spans="1:3" x14ac:dyDescent="0.25">
      <c r="A1087" s="1">
        <v>14040123</v>
      </c>
      <c r="B1087" s="3">
        <v>14562.6</v>
      </c>
      <c r="C1087" s="4">
        <f t="shared" ref="C1087:C1142" si="20">LN(B1087/B1086)</f>
        <v>2.700496773435614E-2</v>
      </c>
    </row>
    <row r="1088" spans="1:3" x14ac:dyDescent="0.25">
      <c r="A1088" s="1">
        <v>14040124</v>
      </c>
      <c r="B1088" s="3">
        <v>14950.9</v>
      </c>
      <c r="C1088" s="4">
        <f t="shared" si="20"/>
        <v>2.6314900438472587E-2</v>
      </c>
    </row>
    <row r="1089" spans="1:3" x14ac:dyDescent="0.25">
      <c r="A1089" s="1">
        <v>14040125</v>
      </c>
      <c r="B1089" s="3">
        <v>15364.2</v>
      </c>
      <c r="C1089" s="4">
        <f t="shared" si="20"/>
        <v>2.7268629148702109E-2</v>
      </c>
    </row>
    <row r="1090" spans="1:3" x14ac:dyDescent="0.25">
      <c r="A1090" s="1">
        <v>14040126</v>
      </c>
      <c r="B1090" s="3">
        <v>15539.1</v>
      </c>
      <c r="C1090" s="4">
        <f t="shared" si="20"/>
        <v>1.1319300362138216E-2</v>
      </c>
    </row>
    <row r="1091" spans="1:3" x14ac:dyDescent="0.25">
      <c r="A1091" s="1">
        <v>14040127</v>
      </c>
      <c r="B1091" s="3">
        <v>15940.9</v>
      </c>
      <c r="C1091" s="4">
        <f t="shared" si="20"/>
        <v>2.5528705295213901E-2</v>
      </c>
    </row>
    <row r="1092" spans="1:3" x14ac:dyDescent="0.25">
      <c r="A1092" s="1">
        <v>14040130</v>
      </c>
      <c r="B1092" s="3">
        <v>16393.900000000001</v>
      </c>
      <c r="C1092" s="4">
        <f t="shared" si="20"/>
        <v>2.8021180919969708E-2</v>
      </c>
    </row>
    <row r="1093" spans="1:3" x14ac:dyDescent="0.25">
      <c r="A1093" s="1">
        <v>14040131</v>
      </c>
      <c r="B1093" s="3">
        <v>16821.7</v>
      </c>
      <c r="C1093" s="4">
        <f t="shared" si="20"/>
        <v>2.5760405172507835E-2</v>
      </c>
    </row>
    <row r="1094" spans="1:3" x14ac:dyDescent="0.25">
      <c r="A1094" s="1">
        <v>14040201</v>
      </c>
      <c r="B1094" s="3">
        <v>17196.400000000001</v>
      </c>
      <c r="C1094" s="4">
        <f t="shared" si="20"/>
        <v>2.2030339994901591E-2</v>
      </c>
    </row>
    <row r="1095" spans="1:3" x14ac:dyDescent="0.25">
      <c r="A1095" s="1">
        <v>14040202</v>
      </c>
      <c r="B1095" s="3">
        <v>17066.7</v>
      </c>
      <c r="C1095" s="4">
        <f t="shared" si="20"/>
        <v>-7.5708630865923745E-3</v>
      </c>
    </row>
    <row r="1096" spans="1:3" x14ac:dyDescent="0.25">
      <c r="A1096" s="1">
        <v>14040203</v>
      </c>
      <c r="B1096" s="3">
        <v>16827</v>
      </c>
      <c r="C1096" s="4">
        <f t="shared" si="20"/>
        <v>-1.4144457306135573E-2</v>
      </c>
    </row>
    <row r="1097" spans="1:3" x14ac:dyDescent="0.25">
      <c r="A1097" s="1">
        <v>14040206</v>
      </c>
      <c r="B1097" s="3">
        <v>16613</v>
      </c>
      <c r="C1097" s="4">
        <f t="shared" si="20"/>
        <v>-1.2799217789967841E-2</v>
      </c>
    </row>
    <row r="1098" spans="1:3" x14ac:dyDescent="0.25">
      <c r="A1098" s="1">
        <v>14040207</v>
      </c>
      <c r="B1098" s="3">
        <v>16275.6</v>
      </c>
      <c r="C1098" s="4">
        <f t="shared" si="20"/>
        <v>-2.0518467629809207E-2</v>
      </c>
    </row>
    <row r="1099" spans="1:3" x14ac:dyDescent="0.25">
      <c r="A1099" s="1">
        <v>14040208</v>
      </c>
      <c r="B1099" s="3">
        <v>16411.2</v>
      </c>
      <c r="C1099" s="4">
        <f t="shared" si="20"/>
        <v>8.2969747964770704E-3</v>
      </c>
    </row>
    <row r="1100" spans="1:3" x14ac:dyDescent="0.25">
      <c r="A1100" s="1">
        <v>14040209</v>
      </c>
      <c r="B1100" s="3">
        <v>16466.3</v>
      </c>
      <c r="C1100" s="4">
        <f t="shared" si="20"/>
        <v>3.3518395003619187E-3</v>
      </c>
    </row>
    <row r="1101" spans="1:3" x14ac:dyDescent="0.25">
      <c r="A1101" s="1">
        <v>14040210</v>
      </c>
      <c r="B1101" s="3">
        <v>16927.5</v>
      </c>
      <c r="C1101" s="4">
        <f t="shared" si="20"/>
        <v>2.7623650306292005E-2</v>
      </c>
    </row>
    <row r="1102" spans="1:3" x14ac:dyDescent="0.25">
      <c r="A1102" s="1">
        <v>14040213</v>
      </c>
      <c r="B1102" s="3">
        <v>16447.3</v>
      </c>
      <c r="C1102" s="4">
        <f t="shared" si="20"/>
        <v>-2.8778188376300522E-2</v>
      </c>
    </row>
    <row r="1103" spans="1:3" x14ac:dyDescent="0.25">
      <c r="A1103" s="1">
        <v>14040214</v>
      </c>
      <c r="B1103" s="3">
        <v>16286</v>
      </c>
      <c r="C1103" s="4">
        <f t="shared" si="20"/>
        <v>-9.8554869564232827E-3</v>
      </c>
    </row>
    <row r="1104" spans="1:3" x14ac:dyDescent="0.25">
      <c r="A1104" s="1">
        <v>14040215</v>
      </c>
      <c r="B1104" s="3">
        <v>16581.8</v>
      </c>
      <c r="C1104" s="4">
        <f t="shared" si="20"/>
        <v>1.7999865305091539E-2</v>
      </c>
    </row>
    <row r="1105" spans="1:3" x14ac:dyDescent="0.25">
      <c r="A1105" s="1">
        <v>14040216</v>
      </c>
      <c r="B1105" s="3">
        <v>16556.7</v>
      </c>
      <c r="C1105" s="4">
        <f t="shared" si="20"/>
        <v>-1.5148546132096213E-3</v>
      </c>
    </row>
    <row r="1106" spans="1:3" x14ac:dyDescent="0.25">
      <c r="A1106" s="1">
        <v>14040217</v>
      </c>
      <c r="B1106" s="3">
        <v>16913.900000000001</v>
      </c>
      <c r="C1106" s="4">
        <f t="shared" si="20"/>
        <v>2.1344915343700047E-2</v>
      </c>
    </row>
    <row r="1107" spans="1:3" x14ac:dyDescent="0.25">
      <c r="A1107" s="1">
        <v>14040220</v>
      </c>
      <c r="B1107" s="3">
        <v>16602.400000000001</v>
      </c>
      <c r="C1107" s="4">
        <f t="shared" si="20"/>
        <v>-1.8588505855208035E-2</v>
      </c>
    </row>
    <row r="1108" spans="1:3" x14ac:dyDescent="0.25">
      <c r="A1108" s="1">
        <v>14040221</v>
      </c>
      <c r="B1108" s="3">
        <v>16209.1</v>
      </c>
      <c r="C1108" s="4">
        <f t="shared" si="20"/>
        <v>-2.3974450302250833E-2</v>
      </c>
    </row>
    <row r="1109" spans="1:3" x14ac:dyDescent="0.25">
      <c r="A1109" s="1">
        <v>14040222</v>
      </c>
      <c r="B1109" s="3">
        <v>16674.900000000001</v>
      </c>
      <c r="C1109" s="4">
        <f t="shared" si="20"/>
        <v>2.8331781859143378E-2</v>
      </c>
    </row>
    <row r="1110" spans="1:3" x14ac:dyDescent="0.25">
      <c r="A1110" s="1">
        <v>14040223</v>
      </c>
      <c r="B1110" s="3">
        <v>17136.2</v>
      </c>
      <c r="C1110" s="4">
        <f t="shared" si="20"/>
        <v>2.7288590190278138E-2</v>
      </c>
    </row>
    <row r="1111" spans="1:3" x14ac:dyDescent="0.25">
      <c r="A1111" s="1">
        <v>14040224</v>
      </c>
      <c r="B1111" s="3">
        <v>17504.400000000001</v>
      </c>
      <c r="C1111" s="4">
        <f t="shared" si="20"/>
        <v>2.1259092925546653E-2</v>
      </c>
    </row>
    <row r="1112" spans="1:3" x14ac:dyDescent="0.25">
      <c r="A1112" s="1">
        <v>14040227</v>
      </c>
      <c r="B1112" s="3">
        <v>17892.2</v>
      </c>
      <c r="C1112" s="4">
        <f t="shared" si="20"/>
        <v>2.1912585790287605E-2</v>
      </c>
    </row>
    <row r="1113" spans="1:3" x14ac:dyDescent="0.25">
      <c r="A1113" s="1">
        <v>14040228</v>
      </c>
      <c r="B1113" s="3">
        <v>18045.099999999999</v>
      </c>
      <c r="C1113" s="4">
        <f t="shared" si="20"/>
        <v>8.5093160923803354E-3</v>
      </c>
    </row>
    <row r="1114" spans="1:3" x14ac:dyDescent="0.25">
      <c r="A1114" s="1">
        <v>14040229</v>
      </c>
      <c r="B1114" s="3">
        <v>17796.900000000001</v>
      </c>
      <c r="C1114" s="4">
        <f t="shared" si="20"/>
        <v>-1.384989495317431E-2</v>
      </c>
    </row>
    <row r="1115" spans="1:3" x14ac:dyDescent="0.25">
      <c r="A1115" s="1">
        <v>14040230</v>
      </c>
      <c r="B1115" s="3">
        <v>17333.7</v>
      </c>
      <c r="C1115" s="4">
        <f t="shared" si="20"/>
        <v>-2.637170129179248E-2</v>
      </c>
    </row>
    <row r="1116" spans="1:3" x14ac:dyDescent="0.25">
      <c r="A1116" s="1">
        <v>14040231</v>
      </c>
      <c r="B1116" s="3">
        <v>16933.2</v>
      </c>
      <c r="C1116" s="4">
        <f t="shared" si="20"/>
        <v>-2.3376391666153854E-2</v>
      </c>
    </row>
    <row r="1117" spans="1:3" x14ac:dyDescent="0.25">
      <c r="A1117" s="1">
        <v>14040303</v>
      </c>
      <c r="B1117" s="3">
        <v>17286.8</v>
      </c>
      <c r="C1117" s="4">
        <f t="shared" si="20"/>
        <v>2.0667012616744595E-2</v>
      </c>
    </row>
    <row r="1118" spans="1:3" x14ac:dyDescent="0.25">
      <c r="A1118" s="1">
        <v>14040304</v>
      </c>
      <c r="B1118" s="3">
        <v>17066</v>
      </c>
      <c r="C1118" s="4">
        <f t="shared" si="20"/>
        <v>-1.2855024371929759E-2</v>
      </c>
    </row>
    <row r="1119" spans="1:3" x14ac:dyDescent="0.25">
      <c r="A1119" s="1">
        <v>14040305</v>
      </c>
      <c r="B1119" s="3">
        <v>17432.5</v>
      </c>
      <c r="C1119" s="4">
        <f t="shared" si="20"/>
        <v>2.1248099998635726E-2</v>
      </c>
    </row>
    <row r="1120" spans="1:3" x14ac:dyDescent="0.25">
      <c r="A1120" s="1">
        <v>14040306</v>
      </c>
      <c r="B1120" s="3">
        <v>17725.400000000001</v>
      </c>
      <c r="C1120" s="4">
        <f t="shared" si="20"/>
        <v>1.6662359046300434E-2</v>
      </c>
    </row>
    <row r="1121" spans="1:3" x14ac:dyDescent="0.25">
      <c r="A1121" s="1">
        <v>14040307</v>
      </c>
      <c r="B1121" s="3">
        <v>17796.5</v>
      </c>
      <c r="C1121" s="4">
        <f t="shared" si="20"/>
        <v>4.0031695911688179E-3</v>
      </c>
    </row>
    <row r="1122" spans="1:3" x14ac:dyDescent="0.25">
      <c r="A1122" s="1">
        <v>14040310</v>
      </c>
      <c r="B1122" s="3">
        <v>17726.599999999999</v>
      </c>
      <c r="C1122" s="4">
        <f t="shared" si="20"/>
        <v>-3.9354724231413646E-3</v>
      </c>
    </row>
    <row r="1123" spans="1:3" x14ac:dyDescent="0.25">
      <c r="A1123" s="1">
        <v>14040311</v>
      </c>
      <c r="B1123" s="3">
        <v>17382</v>
      </c>
      <c r="C1123" s="4">
        <f t="shared" si="20"/>
        <v>-1.9631148312088342E-2</v>
      </c>
    </row>
    <row r="1124" spans="1:3" x14ac:dyDescent="0.25">
      <c r="A1124" s="1">
        <v>14040312</v>
      </c>
      <c r="B1124" s="3">
        <v>17405.2</v>
      </c>
      <c r="C1124" s="4">
        <f t="shared" si="20"/>
        <v>1.3338241329896199E-3</v>
      </c>
    </row>
    <row r="1125" spans="1:3" x14ac:dyDescent="0.25">
      <c r="A1125" s="1">
        <v>14040313</v>
      </c>
      <c r="B1125" s="3">
        <v>17043.599999999999</v>
      </c>
      <c r="C1125" s="4">
        <f t="shared" si="20"/>
        <v>-2.0994245455312456E-2</v>
      </c>
    </row>
    <row r="1126" spans="1:3" x14ac:dyDescent="0.25">
      <c r="A1126" s="1">
        <v>14040317</v>
      </c>
      <c r="B1126" s="3">
        <v>16615.900000000001</v>
      </c>
      <c r="C1126" s="4">
        <f t="shared" si="20"/>
        <v>-2.5414698432862929E-2</v>
      </c>
    </row>
    <row r="1127" spans="1:3" x14ac:dyDescent="0.25">
      <c r="A1127" s="1">
        <v>14040318</v>
      </c>
      <c r="B1127" s="3">
        <v>16744.7</v>
      </c>
      <c r="C1127" s="4">
        <f t="shared" si="20"/>
        <v>7.7217220298356646E-3</v>
      </c>
    </row>
    <row r="1128" spans="1:3" x14ac:dyDescent="0.25">
      <c r="A1128" s="1">
        <v>14040319</v>
      </c>
      <c r="B1128" s="3">
        <v>16462.8</v>
      </c>
      <c r="C1128" s="4">
        <f t="shared" si="20"/>
        <v>-1.6978500151935878E-2</v>
      </c>
    </row>
    <row r="1129" spans="1:3" x14ac:dyDescent="0.25">
      <c r="A1129" s="1">
        <v>14040320</v>
      </c>
      <c r="B1129" s="3">
        <v>16491.8</v>
      </c>
      <c r="C1129" s="4">
        <f t="shared" si="20"/>
        <v>1.7599975412140427E-3</v>
      </c>
    </row>
    <row r="1130" spans="1:3" x14ac:dyDescent="0.25">
      <c r="A1130" s="1">
        <v>14040321</v>
      </c>
      <c r="B1130" s="3">
        <v>16427.599999999999</v>
      </c>
      <c r="C1130" s="4">
        <f t="shared" si="20"/>
        <v>-3.900440554315444E-3</v>
      </c>
    </row>
    <row r="1131" spans="1:3" x14ac:dyDescent="0.25">
      <c r="A1131" s="1">
        <v>14040407</v>
      </c>
      <c r="B1131" s="3">
        <v>15971.4</v>
      </c>
      <c r="C1131" s="4">
        <f t="shared" si="20"/>
        <v>-2.816322436956132E-2</v>
      </c>
    </row>
    <row r="1132" spans="1:3" x14ac:dyDescent="0.25">
      <c r="A1132" s="1">
        <v>14040408</v>
      </c>
      <c r="B1132" s="3">
        <v>15500.6</v>
      </c>
      <c r="C1132" s="4">
        <f t="shared" si="20"/>
        <v>-2.992088990189962E-2</v>
      </c>
    </row>
    <row r="1133" spans="1:3" x14ac:dyDescent="0.25">
      <c r="A1133" s="1">
        <v>14040410</v>
      </c>
      <c r="B1133" s="3">
        <v>14611.8</v>
      </c>
      <c r="C1133" s="4">
        <f t="shared" si="20"/>
        <v>-5.9049311394292564E-2</v>
      </c>
    </row>
    <row r="1134" spans="1:3" x14ac:dyDescent="0.25">
      <c r="A1134" s="1">
        <v>14040411</v>
      </c>
      <c r="B1134" s="3">
        <v>14723.5</v>
      </c>
      <c r="C1134" s="4">
        <f t="shared" si="20"/>
        <v>7.615435317513063E-3</v>
      </c>
    </row>
    <row r="1135" spans="1:3" x14ac:dyDescent="0.25">
      <c r="A1135" s="1">
        <v>14040416</v>
      </c>
      <c r="B1135" s="3">
        <v>15087.7</v>
      </c>
      <c r="C1135" s="4">
        <f t="shared" si="20"/>
        <v>2.4434985565777185E-2</v>
      </c>
    </row>
    <row r="1136" spans="1:3" x14ac:dyDescent="0.25">
      <c r="A1136" s="1">
        <v>14040417</v>
      </c>
      <c r="B1136" s="3">
        <v>14803.1</v>
      </c>
      <c r="C1136" s="4">
        <f t="shared" si="20"/>
        <v>-1.9043224046458852E-2</v>
      </c>
    </row>
    <row r="1137" spans="1:3" x14ac:dyDescent="0.25">
      <c r="A1137" s="1">
        <v>14040418</v>
      </c>
      <c r="B1137" s="3">
        <v>14717.8</v>
      </c>
      <c r="C1137" s="4">
        <f t="shared" si="20"/>
        <v>-5.7789726867068939E-3</v>
      </c>
    </row>
    <row r="1138" spans="1:3" x14ac:dyDescent="0.25">
      <c r="A1138" s="1">
        <v>14040421</v>
      </c>
      <c r="B1138" s="3">
        <v>15105.4</v>
      </c>
      <c r="C1138" s="4">
        <f t="shared" si="20"/>
        <v>2.5994650176343361E-2</v>
      </c>
    </row>
    <row r="1139" spans="1:3" x14ac:dyDescent="0.25">
      <c r="A1139" s="1">
        <v>14040422</v>
      </c>
      <c r="B1139" s="3">
        <v>15447.1</v>
      </c>
      <c r="C1139" s="4">
        <f t="shared" si="20"/>
        <v>2.2368987674511846E-2</v>
      </c>
    </row>
    <row r="1140" spans="1:3" x14ac:dyDescent="0.25">
      <c r="A1140" s="1">
        <v>14040423</v>
      </c>
      <c r="B1140" s="3">
        <v>15705</v>
      </c>
      <c r="C1140" s="4">
        <f t="shared" si="20"/>
        <v>1.6557849530502523E-2</v>
      </c>
    </row>
    <row r="1141" spans="1:3" x14ac:dyDescent="0.25">
      <c r="A1141" s="1">
        <v>14040424</v>
      </c>
      <c r="B1141" s="3">
        <v>15956.2</v>
      </c>
      <c r="C1141" s="4">
        <f t="shared" si="20"/>
        <v>1.5868335443786432E-2</v>
      </c>
    </row>
    <row r="1142" spans="1:3" x14ac:dyDescent="0.25">
      <c r="A1142" s="1">
        <v>14040425</v>
      </c>
      <c r="B1142" s="3">
        <v>16132.6</v>
      </c>
      <c r="C1142" s="4">
        <f t="shared" si="20"/>
        <v>1.0994601041536363E-2</v>
      </c>
    </row>
    <row r="1143" spans="1:3" x14ac:dyDescent="0.25">
      <c r="A1143" s="1">
        <v>14040428</v>
      </c>
      <c r="B1143" s="3">
        <v>16316.8</v>
      </c>
      <c r="C1143" s="4">
        <f t="shared" ref="C1143:C1187" si="21">LN(B1143/B1142)</f>
        <v>1.1353182402766849E-2</v>
      </c>
    </row>
    <row r="1144" spans="1:3" x14ac:dyDescent="0.25">
      <c r="A1144" s="1">
        <v>14040429</v>
      </c>
      <c r="B1144" s="3">
        <v>16496.7</v>
      </c>
      <c r="C1144" s="4">
        <f t="shared" si="21"/>
        <v>1.0965109025168368E-2</v>
      </c>
    </row>
    <row r="1145" spans="1:3" x14ac:dyDescent="0.25">
      <c r="A1145" s="1">
        <v>14040430</v>
      </c>
      <c r="B1145" s="3">
        <v>16519.8</v>
      </c>
      <c r="C1145" s="4">
        <f t="shared" si="21"/>
        <v>1.3993005781490779E-3</v>
      </c>
    </row>
    <row r="1146" spans="1:3" x14ac:dyDescent="0.25">
      <c r="A1146" s="1">
        <v>14040431</v>
      </c>
      <c r="B1146" s="3">
        <v>16538.5</v>
      </c>
      <c r="C1146" s="4">
        <f t="shared" si="21"/>
        <v>1.1313347628003046E-3</v>
      </c>
    </row>
    <row r="1147" spans="1:3" x14ac:dyDescent="0.25">
      <c r="A1147" s="1">
        <v>14040501</v>
      </c>
      <c r="B1147" s="3">
        <v>16516.400000000001</v>
      </c>
      <c r="C1147" s="4">
        <f t="shared" si="21"/>
        <v>-1.3371695750366368E-3</v>
      </c>
    </row>
    <row r="1148" spans="1:3" x14ac:dyDescent="0.25">
      <c r="A1148" s="1">
        <v>14040504</v>
      </c>
      <c r="B1148" s="3">
        <v>16436.3</v>
      </c>
      <c r="C1148" s="4">
        <f t="shared" si="21"/>
        <v>-4.8615231989859444E-3</v>
      </c>
    </row>
    <row r="1149" spans="1:3" x14ac:dyDescent="0.25">
      <c r="A1149" s="1">
        <v>14040505</v>
      </c>
      <c r="B1149" s="3">
        <v>16390.7</v>
      </c>
      <c r="C1149" s="4">
        <f t="shared" si="21"/>
        <v>-2.7782026581748514E-3</v>
      </c>
    </row>
    <row r="1150" spans="1:3" x14ac:dyDescent="0.25">
      <c r="A1150" s="1">
        <v>14040506</v>
      </c>
      <c r="B1150" s="3">
        <v>16259.7</v>
      </c>
      <c r="C1150" s="4">
        <f t="shared" si="21"/>
        <v>-8.024447047663804E-3</v>
      </c>
    </row>
    <row r="1151" spans="1:3" x14ac:dyDescent="0.25">
      <c r="A1151" s="1">
        <v>14040507</v>
      </c>
      <c r="B1151" s="3">
        <v>16097.5</v>
      </c>
      <c r="C1151" s="4">
        <f t="shared" si="21"/>
        <v>-1.0025673334754508E-2</v>
      </c>
    </row>
    <row r="1152" spans="1:3" x14ac:dyDescent="0.25">
      <c r="A1152" s="1">
        <v>14040508</v>
      </c>
      <c r="B1152" s="3">
        <v>15992</v>
      </c>
      <c r="C1152" s="4">
        <f t="shared" si="21"/>
        <v>-6.5753832321026138E-3</v>
      </c>
    </row>
    <row r="1153" spans="1:3" x14ac:dyDescent="0.25">
      <c r="A1153" s="1">
        <v>14040511</v>
      </c>
      <c r="B1153" s="3">
        <v>15940.2</v>
      </c>
      <c r="C1153" s="4">
        <f t="shared" si="21"/>
        <v>-3.2443768633005957E-3</v>
      </c>
    </row>
    <row r="1154" spans="1:3" x14ac:dyDescent="0.25">
      <c r="A1154" s="1">
        <v>14040512</v>
      </c>
      <c r="B1154" s="3">
        <v>15918.6</v>
      </c>
      <c r="C1154" s="4">
        <f t="shared" si="21"/>
        <v>-1.3559834839758527E-3</v>
      </c>
    </row>
    <row r="1155" spans="1:3" x14ac:dyDescent="0.25">
      <c r="A1155" s="1">
        <v>14040513</v>
      </c>
      <c r="B1155" s="3">
        <v>15813.6</v>
      </c>
      <c r="C1155" s="4">
        <f t="shared" si="21"/>
        <v>-6.6179075652396894E-3</v>
      </c>
    </row>
    <row r="1156" spans="1:3" x14ac:dyDescent="0.25">
      <c r="A1156" s="1">
        <v>14040514</v>
      </c>
      <c r="B1156" s="3">
        <v>14935.2</v>
      </c>
      <c r="C1156" s="4">
        <f t="shared" si="21"/>
        <v>-5.7149486344601978E-2</v>
      </c>
    </row>
    <row r="1157" spans="1:3" x14ac:dyDescent="0.25">
      <c r="A1157" s="1">
        <v>14040515</v>
      </c>
      <c r="B1157" s="3">
        <v>14701</v>
      </c>
      <c r="C1157" s="4">
        <f t="shared" si="21"/>
        <v>-1.5805324259151675E-2</v>
      </c>
    </row>
    <row r="1158" spans="1:3" x14ac:dyDescent="0.25">
      <c r="A1158" s="1">
        <v>14040518</v>
      </c>
      <c r="B1158" s="3">
        <v>15006.3</v>
      </c>
      <c r="C1158" s="4">
        <f t="shared" si="21"/>
        <v>2.055459424506904E-2</v>
      </c>
    </row>
    <row r="1159" spans="1:3" x14ac:dyDescent="0.25">
      <c r="A1159" s="1">
        <v>14040519</v>
      </c>
      <c r="B1159" s="3">
        <v>15037.6</v>
      </c>
      <c r="C1159" s="4">
        <f t="shared" si="21"/>
        <v>2.0836183933502987E-3</v>
      </c>
    </row>
    <row r="1160" spans="1:3" x14ac:dyDescent="0.25">
      <c r="A1160" s="1">
        <v>14040520</v>
      </c>
      <c r="B1160" s="3">
        <v>15009.3</v>
      </c>
      <c r="C1160" s="4">
        <f t="shared" si="21"/>
        <v>-1.88372233863289E-3</v>
      </c>
    </row>
    <row r="1161" spans="1:3" x14ac:dyDescent="0.25">
      <c r="A1161" s="1">
        <v>14040521</v>
      </c>
      <c r="B1161" s="3">
        <v>14900.2</v>
      </c>
      <c r="C1161" s="4">
        <f t="shared" si="21"/>
        <v>-7.2953733014955264E-3</v>
      </c>
    </row>
    <row r="1162" spans="1:3" x14ac:dyDescent="0.25">
      <c r="A1162" s="1">
        <v>14040522</v>
      </c>
      <c r="B1162" s="3">
        <v>14661.9</v>
      </c>
      <c r="C1162" s="4">
        <f t="shared" si="21"/>
        <v>-1.6122343253914248E-2</v>
      </c>
    </row>
    <row r="1163" spans="1:3" x14ac:dyDescent="0.25">
      <c r="A1163" s="1">
        <v>14040525</v>
      </c>
      <c r="B1163" s="3">
        <v>14617.2</v>
      </c>
      <c r="C1163" s="4">
        <f t="shared" si="21"/>
        <v>-3.0533749144294525E-3</v>
      </c>
    </row>
    <row r="1164" spans="1:3" x14ac:dyDescent="0.25">
      <c r="A1164" s="1">
        <v>14040526</v>
      </c>
      <c r="B1164" s="3">
        <v>15017.3</v>
      </c>
      <c r="C1164" s="4">
        <f t="shared" si="21"/>
        <v>2.7003952345815412E-2</v>
      </c>
    </row>
    <row r="1165" spans="1:3" x14ac:dyDescent="0.25">
      <c r="A1165" s="1">
        <v>14040527</v>
      </c>
      <c r="B1165" s="3">
        <v>15094.6</v>
      </c>
      <c r="C1165" s="4">
        <f t="shared" si="21"/>
        <v>5.1341941094338595E-3</v>
      </c>
    </row>
    <row r="1166" spans="1:3" x14ac:dyDescent="0.25">
      <c r="A1166" s="1">
        <v>14040528</v>
      </c>
      <c r="B1166" s="3">
        <v>14933.7</v>
      </c>
      <c r="C1166" s="4">
        <f t="shared" si="21"/>
        <v>-1.0716659944201533E-2</v>
      </c>
    </row>
    <row r="1167" spans="1:3" x14ac:dyDescent="0.25">
      <c r="A1167" s="1">
        <v>14040529</v>
      </c>
      <c r="B1167" s="3">
        <v>14791.4</v>
      </c>
      <c r="C1167" s="4">
        <f t="shared" si="21"/>
        <v>-9.5744732268777596E-3</v>
      </c>
    </row>
    <row r="1168" spans="1:3" x14ac:dyDescent="0.25">
      <c r="A1168" s="1">
        <v>14040601</v>
      </c>
      <c r="B1168" s="3">
        <v>14752.9</v>
      </c>
      <c r="C1168" s="4">
        <f t="shared" si="21"/>
        <v>-2.60625716587269E-3</v>
      </c>
    </row>
    <row r="1169" spans="1:3" x14ac:dyDescent="0.25">
      <c r="A1169" s="1">
        <v>14040603</v>
      </c>
      <c r="B1169" s="3">
        <v>14542</v>
      </c>
      <c r="C1169" s="4">
        <f t="shared" si="21"/>
        <v>-1.4398659402208819E-2</v>
      </c>
    </row>
    <row r="1170" spans="1:3" x14ac:dyDescent="0.25">
      <c r="A1170" s="1">
        <v>14040604</v>
      </c>
      <c r="B1170" s="3">
        <v>14375.9</v>
      </c>
      <c r="C1170" s="4">
        <f t="shared" si="21"/>
        <v>-1.1487820808641361E-2</v>
      </c>
    </row>
    <row r="1171" spans="1:3" x14ac:dyDescent="0.25">
      <c r="A1171" s="1">
        <v>14040605</v>
      </c>
      <c r="B1171" s="3">
        <v>14451.9</v>
      </c>
      <c r="C1171" s="4">
        <f t="shared" si="21"/>
        <v>5.2727003847160498E-3</v>
      </c>
    </row>
    <row r="1172" spans="1:3" x14ac:dyDescent="0.25">
      <c r="A1172" s="1">
        <v>14040608</v>
      </c>
      <c r="B1172" s="3">
        <v>14153.2</v>
      </c>
      <c r="C1172" s="4">
        <f t="shared" si="21"/>
        <v>-2.0885146872495985E-2</v>
      </c>
    </row>
    <row r="1173" spans="1:3" x14ac:dyDescent="0.25">
      <c r="A1173" s="1">
        <v>14040609</v>
      </c>
      <c r="B1173" s="3">
        <v>14401.5</v>
      </c>
      <c r="C1173" s="4">
        <f t="shared" si="21"/>
        <v>1.7391620892207502E-2</v>
      </c>
    </row>
    <row r="1174" spans="1:3" x14ac:dyDescent="0.25">
      <c r="A1174" s="1">
        <v>14040611</v>
      </c>
      <c r="B1174" s="3">
        <v>14719.9</v>
      </c>
      <c r="C1174" s="4">
        <f t="shared" si="21"/>
        <v>2.1867951975742404E-2</v>
      </c>
    </row>
    <row r="1175" spans="1:3" x14ac:dyDescent="0.25">
      <c r="A1175" s="1">
        <v>14040612</v>
      </c>
      <c r="B1175" s="3">
        <v>15014.7</v>
      </c>
      <c r="C1175" s="4">
        <f t="shared" si="21"/>
        <v>1.9829401416316922E-2</v>
      </c>
    </row>
    <row r="1176" spans="1:3" x14ac:dyDescent="0.25">
      <c r="A1176" s="1">
        <v>14040615</v>
      </c>
      <c r="B1176" s="3">
        <v>14982</v>
      </c>
      <c r="C1176" s="4">
        <f t="shared" si="21"/>
        <v>-2.1802406900192036E-3</v>
      </c>
    </row>
    <row r="1177" spans="1:3" x14ac:dyDescent="0.25">
      <c r="A1177" s="1">
        <v>14040616</v>
      </c>
      <c r="B1177" s="3">
        <v>15051.9</v>
      </c>
      <c r="C1177" s="4">
        <f t="shared" si="21"/>
        <v>4.6547485480332284E-3</v>
      </c>
    </row>
    <row r="1178" spans="1:3" x14ac:dyDescent="0.25">
      <c r="A1178" s="1">
        <v>14040617</v>
      </c>
      <c r="B1178" s="3">
        <v>15323.1</v>
      </c>
      <c r="C1178" s="4">
        <f t="shared" si="21"/>
        <v>1.7857264638198912E-2</v>
      </c>
    </row>
    <row r="1179" spans="1:3" x14ac:dyDescent="0.25">
      <c r="A1179" s="1">
        <v>14040618</v>
      </c>
      <c r="B1179" s="3">
        <v>15300.7</v>
      </c>
      <c r="C1179" s="4">
        <f t="shared" si="21"/>
        <v>-1.4629147261207682E-3</v>
      </c>
    </row>
    <row r="1180" spans="1:3" x14ac:dyDescent="0.25">
      <c r="A1180" s="1">
        <v>14040622</v>
      </c>
      <c r="B1180" s="3">
        <v>15270.4</v>
      </c>
      <c r="C1180" s="4">
        <f t="shared" si="21"/>
        <v>-1.9822649444521203E-3</v>
      </c>
    </row>
    <row r="1181" spans="1:3" x14ac:dyDescent="0.25">
      <c r="A1181" s="1">
        <v>14040623</v>
      </c>
      <c r="B1181" s="3">
        <v>15578.3</v>
      </c>
      <c r="C1181" s="4">
        <f t="shared" si="21"/>
        <v>1.996260619882163E-2</v>
      </c>
    </row>
    <row r="1182" spans="1:3" x14ac:dyDescent="0.25">
      <c r="A1182" s="1">
        <v>14040624</v>
      </c>
      <c r="B1182" s="3">
        <v>15793.8</v>
      </c>
      <c r="C1182" s="4">
        <f t="shared" si="21"/>
        <v>1.3738537718443937E-2</v>
      </c>
    </row>
    <row r="1183" spans="1:3" x14ac:dyDescent="0.25">
      <c r="A1183" s="1">
        <v>14040625</v>
      </c>
      <c r="B1183" s="3">
        <v>15417.9</v>
      </c>
      <c r="C1183" s="4">
        <f t="shared" si="21"/>
        <v>-2.4088285868120944E-2</v>
      </c>
    </row>
    <row r="1184" spans="1:3" x14ac:dyDescent="0.25">
      <c r="A1184" s="1">
        <v>14040626</v>
      </c>
      <c r="B1184" s="3">
        <v>15188.4</v>
      </c>
      <c r="C1184" s="4">
        <f t="shared" si="21"/>
        <v>-1.4997193486229243E-2</v>
      </c>
    </row>
    <row r="1185" spans="1:3" x14ac:dyDescent="0.25">
      <c r="A1185" s="1">
        <v>14040629</v>
      </c>
      <c r="B1185" s="3">
        <v>14823.4</v>
      </c>
      <c r="C1185" s="4">
        <f t="shared" si="21"/>
        <v>-2.4324965345896916E-2</v>
      </c>
    </row>
    <row r="1186" spans="1:3" x14ac:dyDescent="0.25">
      <c r="A1186" s="1">
        <v>14040630</v>
      </c>
      <c r="B1186" s="3">
        <v>14522</v>
      </c>
      <c r="C1186" s="4">
        <f t="shared" si="21"/>
        <v>-2.0542272300313927E-2</v>
      </c>
    </row>
    <row r="1187" spans="1:3" x14ac:dyDescent="0.25">
      <c r="A1187" s="1">
        <v>14040631</v>
      </c>
      <c r="B1187" s="3">
        <v>14857.7</v>
      </c>
      <c r="C1187" s="4">
        <f t="shared" si="21"/>
        <v>2.2853508424897074E-2</v>
      </c>
    </row>
  </sheetData>
  <sortState xmlns:xlrd2="http://schemas.microsoft.com/office/spreadsheetml/2017/richdata2" ref="E11:E35">
    <sortCondition ref="E11"/>
  </sortState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46"/>
  <sheetViews>
    <sheetView rightToLeft="1" zoomScaleNormal="100" workbookViewId="0"/>
  </sheetViews>
  <sheetFormatPr defaultRowHeight="17.25" x14ac:dyDescent="0.25"/>
  <cols>
    <col min="1" max="1" width="7.85546875" style="2" bestFit="1" customWidth="1"/>
    <col min="2" max="2" width="13.140625" style="2" customWidth="1"/>
    <col min="3" max="3" width="8" style="2" customWidth="1"/>
    <col min="4" max="4" width="6.5703125" style="2" customWidth="1"/>
    <col min="5" max="5" width="18.28515625" style="2" customWidth="1"/>
    <col min="6" max="16384" width="9.140625" style="2"/>
  </cols>
  <sheetData>
    <row r="1" spans="1:5" s="29" customFormat="1" ht="18" x14ac:dyDescent="0.25">
      <c r="A1" s="28" t="s">
        <v>0</v>
      </c>
      <c r="B1" s="28" t="s">
        <v>48</v>
      </c>
      <c r="C1" s="29" t="s">
        <v>1</v>
      </c>
      <c r="D1" s="29" t="s">
        <v>3</v>
      </c>
      <c r="E1" s="29" t="s">
        <v>4</v>
      </c>
    </row>
    <row r="2" spans="1:5" x14ac:dyDescent="0.25">
      <c r="A2" s="1">
        <v>13990631</v>
      </c>
      <c r="B2" s="3">
        <v>8809</v>
      </c>
      <c r="C2" s="4"/>
      <c r="D2" s="2">
        <v>1</v>
      </c>
      <c r="E2" s="54">
        <f t="shared" ref="E2:E33" si="0">CORREL($C$3:$C$1188,C4:C1189)</f>
        <v>0.30625196346701311</v>
      </c>
    </row>
    <row r="3" spans="1:5" x14ac:dyDescent="0.25">
      <c r="A3" s="1">
        <v>13990701</v>
      </c>
      <c r="B3" s="3">
        <v>8640.1</v>
      </c>
      <c r="C3" s="4">
        <f t="shared" ref="C3:C66" si="1">LN(B3/B2)</f>
        <v>-1.9359769304599359E-2</v>
      </c>
      <c r="D3" s="2">
        <v>2</v>
      </c>
      <c r="E3" s="54">
        <f t="shared" si="0"/>
        <v>3.522942859830399E-2</v>
      </c>
    </row>
    <row r="4" spans="1:5" x14ac:dyDescent="0.25">
      <c r="A4" s="1">
        <v>13990702</v>
      </c>
      <c r="B4" s="3">
        <v>8759.6</v>
      </c>
      <c r="C4" s="4">
        <f t="shared" si="1"/>
        <v>1.3736084982238769E-2</v>
      </c>
      <c r="D4" s="2">
        <v>3</v>
      </c>
      <c r="E4" s="54">
        <f t="shared" si="0"/>
        <v>8.5737915974934673E-2</v>
      </c>
    </row>
    <row r="5" spans="1:5" x14ac:dyDescent="0.25">
      <c r="A5" s="1">
        <v>13990705</v>
      </c>
      <c r="B5" s="3">
        <v>8735.7999999999993</v>
      </c>
      <c r="C5" s="4">
        <f t="shared" si="1"/>
        <v>-2.7207168377091115E-3</v>
      </c>
      <c r="D5" s="2">
        <v>4</v>
      </c>
      <c r="E5" s="54">
        <f t="shared" si="0"/>
        <v>3.0948013903989231E-2</v>
      </c>
    </row>
    <row r="6" spans="1:5" x14ac:dyDescent="0.25">
      <c r="A6" s="1">
        <v>13990706</v>
      </c>
      <c r="B6" s="3">
        <v>8526.7000000000007</v>
      </c>
      <c r="C6" s="4">
        <f t="shared" si="1"/>
        <v>-2.4227108188499429E-2</v>
      </c>
      <c r="D6" s="2">
        <v>5</v>
      </c>
      <c r="E6" s="54">
        <f t="shared" si="0"/>
        <v>-5.3634236605821983E-3</v>
      </c>
    </row>
    <row r="7" spans="1:5" x14ac:dyDescent="0.25">
      <c r="A7" s="1">
        <v>13990707</v>
      </c>
      <c r="B7" s="3">
        <v>8158.8</v>
      </c>
      <c r="C7" s="4">
        <f t="shared" si="1"/>
        <v>-4.4105317440812315E-2</v>
      </c>
      <c r="D7" s="2">
        <v>6</v>
      </c>
      <c r="E7" s="54">
        <f t="shared" si="0"/>
        <v>-3.8040370693903825E-3</v>
      </c>
    </row>
    <row r="8" spans="1:5" x14ac:dyDescent="0.25">
      <c r="A8" s="1">
        <v>13990708</v>
      </c>
      <c r="B8" s="3">
        <v>7935.7</v>
      </c>
      <c r="C8" s="4">
        <f t="shared" si="1"/>
        <v>-2.7725532489589838E-2</v>
      </c>
      <c r="D8" s="2">
        <v>7</v>
      </c>
      <c r="E8" s="54">
        <f t="shared" si="0"/>
        <v>3.0527210045693313E-2</v>
      </c>
    </row>
    <row r="9" spans="1:5" x14ac:dyDescent="0.25">
      <c r="A9" s="1">
        <v>13990709</v>
      </c>
      <c r="B9" s="3">
        <v>7966.4</v>
      </c>
      <c r="C9" s="4">
        <f t="shared" si="1"/>
        <v>3.8611300570937893E-3</v>
      </c>
      <c r="D9" s="2">
        <v>8</v>
      </c>
      <c r="E9" s="54">
        <f t="shared" si="0"/>
        <v>-1.4343245269625254E-2</v>
      </c>
    </row>
    <row r="10" spans="1:5" x14ac:dyDescent="0.25">
      <c r="A10" s="1">
        <v>13990712</v>
      </c>
      <c r="B10" s="3">
        <v>8310.6</v>
      </c>
      <c r="C10" s="4">
        <f t="shared" si="1"/>
        <v>4.2299111521189772E-2</v>
      </c>
      <c r="D10" s="2">
        <v>9</v>
      </c>
      <c r="E10" s="54">
        <f t="shared" si="0"/>
        <v>-2.7340231243832707E-2</v>
      </c>
    </row>
    <row r="11" spans="1:5" x14ac:dyDescent="0.25">
      <c r="A11" s="1">
        <v>13990713</v>
      </c>
      <c r="B11" s="3">
        <v>8390.1</v>
      </c>
      <c r="C11" s="4">
        <f t="shared" si="1"/>
        <v>9.5206309322462095E-3</v>
      </c>
      <c r="D11" s="2">
        <v>10</v>
      </c>
      <c r="E11" s="54">
        <f t="shared" si="0"/>
        <v>2.5970137397857093E-3</v>
      </c>
    </row>
    <row r="12" spans="1:5" x14ac:dyDescent="0.25">
      <c r="A12" s="1">
        <v>13990714</v>
      </c>
      <c r="B12" s="3">
        <v>8365.4</v>
      </c>
      <c r="C12" s="4">
        <f t="shared" si="1"/>
        <v>-2.9482877731916053E-3</v>
      </c>
      <c r="D12" s="2">
        <v>11</v>
      </c>
      <c r="E12" s="54">
        <f t="shared" si="0"/>
        <v>-2.1189507418166258E-2</v>
      </c>
    </row>
    <row r="13" spans="1:5" x14ac:dyDescent="0.25">
      <c r="A13" s="1">
        <v>13990715</v>
      </c>
      <c r="B13" s="3">
        <v>8718.7999999999993</v>
      </c>
      <c r="C13" s="4">
        <f t="shared" si="1"/>
        <v>4.1377462186195056E-2</v>
      </c>
      <c r="D13" s="2">
        <v>12</v>
      </c>
      <c r="E13" s="54">
        <f t="shared" si="0"/>
        <v>-2.4829302270930683E-3</v>
      </c>
    </row>
    <row r="14" spans="1:5" x14ac:dyDescent="0.25">
      <c r="A14" s="1">
        <v>13990716</v>
      </c>
      <c r="B14" s="3">
        <v>9037.1</v>
      </c>
      <c r="C14" s="4">
        <f t="shared" si="1"/>
        <v>3.5856712705496403E-2</v>
      </c>
      <c r="D14" s="2">
        <v>13</v>
      </c>
      <c r="E14" s="54">
        <f t="shared" si="0"/>
        <v>4.1306435360590359E-2</v>
      </c>
    </row>
    <row r="15" spans="1:5" x14ac:dyDescent="0.25">
      <c r="A15" s="1">
        <v>13990719</v>
      </c>
      <c r="B15" s="3">
        <v>9242.2999999999993</v>
      </c>
      <c r="C15" s="4">
        <f t="shared" si="1"/>
        <v>2.2452445949910926E-2</v>
      </c>
      <c r="D15" s="2">
        <v>14</v>
      </c>
      <c r="E15" s="54">
        <f t="shared" si="0"/>
        <v>2.6315424767667277E-2</v>
      </c>
    </row>
    <row r="16" spans="1:5" x14ac:dyDescent="0.25">
      <c r="A16" s="1">
        <v>13990720</v>
      </c>
      <c r="B16" s="3">
        <v>9677.5</v>
      </c>
      <c r="C16" s="4">
        <f t="shared" si="1"/>
        <v>4.6012831042038453E-2</v>
      </c>
      <c r="D16" s="2">
        <v>15</v>
      </c>
      <c r="E16" s="54">
        <f t="shared" si="0"/>
        <v>-3.0236502235538249E-3</v>
      </c>
    </row>
    <row r="17" spans="1:5" x14ac:dyDescent="0.25">
      <c r="A17" s="1">
        <v>13990721</v>
      </c>
      <c r="B17" s="3">
        <v>9450.2999999999993</v>
      </c>
      <c r="C17" s="4">
        <f t="shared" si="1"/>
        <v>-2.3757116436163347E-2</v>
      </c>
      <c r="D17" s="2">
        <v>16</v>
      </c>
      <c r="E17" s="54">
        <f t="shared" si="0"/>
        <v>-3.8224883881673978E-2</v>
      </c>
    </row>
    <row r="18" spans="1:5" x14ac:dyDescent="0.25">
      <c r="A18" s="1">
        <v>13990722</v>
      </c>
      <c r="B18" s="3">
        <v>9303.1</v>
      </c>
      <c r="C18" s="4">
        <f t="shared" si="1"/>
        <v>-1.5698809084172101E-2</v>
      </c>
      <c r="D18" s="2">
        <v>17</v>
      </c>
      <c r="E18" s="54">
        <f t="shared" si="0"/>
        <v>-4.0688487729576041E-2</v>
      </c>
    </row>
    <row r="19" spans="1:5" x14ac:dyDescent="0.25">
      <c r="A19" s="1">
        <v>13990723</v>
      </c>
      <c r="B19" s="3">
        <v>9101.2999999999993</v>
      </c>
      <c r="C19" s="4">
        <f t="shared" si="1"/>
        <v>-2.1930417486779177E-2</v>
      </c>
      <c r="D19" s="2">
        <v>18</v>
      </c>
      <c r="E19" s="54">
        <f t="shared" si="0"/>
        <v>-5.7349046670620053E-2</v>
      </c>
    </row>
    <row r="20" spans="1:5" x14ac:dyDescent="0.25">
      <c r="A20" s="1">
        <v>13990727</v>
      </c>
      <c r="B20" s="3">
        <v>8738.6</v>
      </c>
      <c r="C20" s="4">
        <f t="shared" si="1"/>
        <v>-4.0667266692146445E-2</v>
      </c>
      <c r="D20" s="2">
        <v>19</v>
      </c>
      <c r="E20" s="54">
        <f t="shared" si="0"/>
        <v>-2.6497118630011231E-2</v>
      </c>
    </row>
    <row r="21" spans="1:5" x14ac:dyDescent="0.25">
      <c r="A21" s="1">
        <v>13990728</v>
      </c>
      <c r="B21" s="3">
        <v>8376.2000000000007</v>
      </c>
      <c r="C21" s="4">
        <f t="shared" si="1"/>
        <v>-4.2355642741297286E-2</v>
      </c>
      <c r="D21" s="2">
        <v>20</v>
      </c>
      <c r="E21" s="54">
        <f t="shared" si="0"/>
        <v>5.6879838003024092E-3</v>
      </c>
    </row>
    <row r="22" spans="1:5" x14ac:dyDescent="0.25">
      <c r="A22" s="1">
        <v>13990729</v>
      </c>
      <c r="B22" s="3">
        <v>8003.5</v>
      </c>
      <c r="C22" s="4">
        <f t="shared" si="1"/>
        <v>-4.5515405024492549E-2</v>
      </c>
      <c r="D22" s="2">
        <v>21</v>
      </c>
      <c r="E22" s="54">
        <f t="shared" si="0"/>
        <v>-5.4529827279313587E-3</v>
      </c>
    </row>
    <row r="23" spans="1:5" x14ac:dyDescent="0.25">
      <c r="A23" s="1">
        <v>13990730</v>
      </c>
      <c r="B23" s="3">
        <v>8247.7999999999993</v>
      </c>
      <c r="C23" s="4">
        <f t="shared" si="1"/>
        <v>3.0067552113429864E-2</v>
      </c>
      <c r="D23" s="2">
        <v>22</v>
      </c>
      <c r="E23" s="54">
        <f t="shared" si="0"/>
        <v>-6.9151259717740554E-2</v>
      </c>
    </row>
    <row r="24" spans="1:5" x14ac:dyDescent="0.25">
      <c r="A24" s="1">
        <v>13990803</v>
      </c>
      <c r="B24" s="3">
        <v>7949</v>
      </c>
      <c r="C24" s="4">
        <f t="shared" si="1"/>
        <v>-3.6900363527069456E-2</v>
      </c>
      <c r="D24" s="2">
        <v>23</v>
      </c>
      <c r="E24" s="54">
        <f t="shared" si="0"/>
        <v>-6.9134330974994643E-3</v>
      </c>
    </row>
    <row r="25" spans="1:5" x14ac:dyDescent="0.25">
      <c r="A25" s="1">
        <v>13990805</v>
      </c>
      <c r="B25" s="3">
        <v>7659</v>
      </c>
      <c r="C25" s="4">
        <f t="shared" si="1"/>
        <v>-3.7164707663519148E-2</v>
      </c>
      <c r="D25" s="2">
        <v>24</v>
      </c>
      <c r="E25" s="54">
        <f t="shared" si="0"/>
        <v>-1.9867877393691391E-2</v>
      </c>
    </row>
    <row r="26" spans="1:5" x14ac:dyDescent="0.25">
      <c r="A26" s="1">
        <v>13990806</v>
      </c>
      <c r="B26" s="3">
        <v>7459.5</v>
      </c>
      <c r="C26" s="4">
        <f t="shared" si="1"/>
        <v>-2.6393039086690554E-2</v>
      </c>
      <c r="D26" s="2">
        <v>25</v>
      </c>
      <c r="E26" s="54">
        <f t="shared" si="0"/>
        <v>-2.6442791716406594E-2</v>
      </c>
    </row>
    <row r="27" spans="1:5" x14ac:dyDescent="0.25">
      <c r="A27" s="1">
        <v>13990807</v>
      </c>
      <c r="B27" s="3">
        <v>7307.3</v>
      </c>
      <c r="C27" s="4">
        <f t="shared" si="1"/>
        <v>-2.0614539353336916E-2</v>
      </c>
      <c r="D27" s="2">
        <v>26</v>
      </c>
      <c r="E27" s="54">
        <f t="shared" si="0"/>
        <v>4.4855754924205869E-2</v>
      </c>
    </row>
    <row r="28" spans="1:5" x14ac:dyDescent="0.25">
      <c r="A28" s="1">
        <v>13990810</v>
      </c>
      <c r="B28" s="3">
        <v>7538.9</v>
      </c>
      <c r="C28" s="4">
        <f t="shared" si="1"/>
        <v>3.120243429549523E-2</v>
      </c>
      <c r="D28" s="2">
        <v>27</v>
      </c>
      <c r="E28" s="54">
        <f t="shared" si="0"/>
        <v>1.0128240498113424E-2</v>
      </c>
    </row>
    <row r="29" spans="1:5" x14ac:dyDescent="0.25">
      <c r="A29" s="1">
        <v>13990811</v>
      </c>
      <c r="B29" s="3">
        <v>7360.4</v>
      </c>
      <c r="C29" s="4">
        <f t="shared" si="1"/>
        <v>-2.3962003692841981E-2</v>
      </c>
      <c r="D29" s="2">
        <v>28</v>
      </c>
      <c r="E29" s="54">
        <f t="shared" si="0"/>
        <v>1.8973717390455985E-2</v>
      </c>
    </row>
    <row r="30" spans="1:5" x14ac:dyDescent="0.25">
      <c r="A30" s="1">
        <v>13990812</v>
      </c>
      <c r="B30" s="3">
        <v>7300.5</v>
      </c>
      <c r="C30" s="4">
        <f t="shared" si="1"/>
        <v>-8.1714401306005133E-3</v>
      </c>
      <c r="D30" s="2">
        <v>29</v>
      </c>
      <c r="E30" s="54">
        <f t="shared" si="0"/>
        <v>4.6397983217191609E-2</v>
      </c>
    </row>
    <row r="31" spans="1:5" x14ac:dyDescent="0.25">
      <c r="A31" s="1">
        <v>13990814</v>
      </c>
      <c r="B31" s="3">
        <v>7353.6</v>
      </c>
      <c r="C31" s="4">
        <f t="shared" si="1"/>
        <v>7.247150272763252E-3</v>
      </c>
      <c r="D31" s="2">
        <v>30</v>
      </c>
      <c r="E31" s="54">
        <f t="shared" si="0"/>
        <v>7.4880744096087581E-2</v>
      </c>
    </row>
    <row r="32" spans="1:5" x14ac:dyDescent="0.25">
      <c r="A32" s="1">
        <v>13990817</v>
      </c>
      <c r="B32" s="3">
        <v>7191.6</v>
      </c>
      <c r="C32" s="4">
        <f t="shared" si="1"/>
        <v>-2.2276310962241936E-2</v>
      </c>
      <c r="D32" s="2">
        <v>31</v>
      </c>
      <c r="E32" s="54">
        <f t="shared" si="0"/>
        <v>3.5451167637559969E-2</v>
      </c>
    </row>
    <row r="33" spans="1:5" x14ac:dyDescent="0.25">
      <c r="A33" s="1">
        <v>13990818</v>
      </c>
      <c r="B33" s="3">
        <v>6975.4</v>
      </c>
      <c r="C33" s="4">
        <f t="shared" si="1"/>
        <v>-3.0524004536637454E-2</v>
      </c>
      <c r="D33" s="2">
        <v>32</v>
      </c>
      <c r="E33" s="54">
        <f t="shared" si="0"/>
        <v>-2.3511380175711093E-2</v>
      </c>
    </row>
    <row r="34" spans="1:5" x14ac:dyDescent="0.25">
      <c r="A34" s="1">
        <v>13990819</v>
      </c>
      <c r="B34" s="3">
        <v>6769.1</v>
      </c>
      <c r="C34" s="4">
        <f t="shared" si="1"/>
        <v>-3.0021535085112225E-2</v>
      </c>
      <c r="D34" s="2">
        <v>33</v>
      </c>
      <c r="E34" s="54">
        <f t="shared" ref="E34:E65" si="2">CORREL($C$3:$C$1188,C36:C1221)</f>
        <v>1.4979359878574888E-2</v>
      </c>
    </row>
    <row r="35" spans="1:5" x14ac:dyDescent="0.25">
      <c r="A35" s="1">
        <v>13990820</v>
      </c>
      <c r="B35" s="3">
        <v>6707.4</v>
      </c>
      <c r="C35" s="4">
        <f t="shared" si="1"/>
        <v>-9.1567441260551451E-3</v>
      </c>
      <c r="D35" s="2">
        <v>34</v>
      </c>
      <c r="E35" s="54">
        <f t="shared" si="2"/>
        <v>2.8277372522527145E-2</v>
      </c>
    </row>
    <row r="36" spans="1:5" x14ac:dyDescent="0.25">
      <c r="A36" s="1">
        <v>13990821</v>
      </c>
      <c r="B36" s="3">
        <v>6729.8</v>
      </c>
      <c r="C36" s="4">
        <f t="shared" si="1"/>
        <v>3.3340310108386163E-3</v>
      </c>
      <c r="D36" s="2">
        <v>35</v>
      </c>
      <c r="E36" s="54">
        <f t="shared" si="2"/>
        <v>2.134007600409784E-2</v>
      </c>
    </row>
    <row r="37" spans="1:5" x14ac:dyDescent="0.25">
      <c r="A37" s="1">
        <v>13990824</v>
      </c>
      <c r="B37" s="3">
        <v>6975.6</v>
      </c>
      <c r="C37" s="4">
        <f t="shared" si="1"/>
        <v>3.5872919980131576E-2</v>
      </c>
      <c r="D37" s="2">
        <v>36</v>
      </c>
      <c r="E37" s="54">
        <f t="shared" si="2"/>
        <v>6.9425416303107865E-5</v>
      </c>
    </row>
    <row r="38" spans="1:5" x14ac:dyDescent="0.25">
      <c r="A38" s="1">
        <v>13990825</v>
      </c>
      <c r="B38" s="3">
        <v>7146.4</v>
      </c>
      <c r="C38" s="4">
        <f t="shared" si="1"/>
        <v>2.4190387892324063E-2</v>
      </c>
      <c r="D38" s="2">
        <v>37</v>
      </c>
      <c r="E38" s="54">
        <f t="shared" si="2"/>
        <v>-4.1449099166632114E-2</v>
      </c>
    </row>
    <row r="39" spans="1:5" x14ac:dyDescent="0.25">
      <c r="A39" s="1">
        <v>13990826</v>
      </c>
      <c r="B39" s="3">
        <v>7348</v>
      </c>
      <c r="C39" s="4">
        <f t="shared" si="1"/>
        <v>2.7819433947387034E-2</v>
      </c>
      <c r="D39" s="2">
        <v>38</v>
      </c>
      <c r="E39" s="54">
        <f t="shared" si="2"/>
        <v>-1.0262695490996751E-2</v>
      </c>
    </row>
    <row r="40" spans="1:5" x14ac:dyDescent="0.25">
      <c r="A40" s="1">
        <v>13990827</v>
      </c>
      <c r="B40" s="3">
        <v>7599.1</v>
      </c>
      <c r="C40" s="4">
        <f t="shared" si="1"/>
        <v>3.360165187444808E-2</v>
      </c>
      <c r="D40" s="2">
        <v>39</v>
      </c>
      <c r="E40" s="54">
        <f t="shared" si="2"/>
        <v>-2.513382040587421E-2</v>
      </c>
    </row>
    <row r="41" spans="1:5" x14ac:dyDescent="0.25">
      <c r="A41" s="1">
        <v>13990828</v>
      </c>
      <c r="B41" s="3">
        <v>7881.3</v>
      </c>
      <c r="C41" s="4">
        <f t="shared" si="1"/>
        <v>3.6463045654933732E-2</v>
      </c>
      <c r="D41" s="2">
        <v>40</v>
      </c>
      <c r="E41" s="54">
        <f t="shared" si="2"/>
        <v>-7.7823384486293876E-2</v>
      </c>
    </row>
    <row r="42" spans="1:5" x14ac:dyDescent="0.25">
      <c r="A42" s="1">
        <v>13990901</v>
      </c>
      <c r="B42" s="3">
        <v>8038</v>
      </c>
      <c r="C42" s="4">
        <f t="shared" si="1"/>
        <v>1.968743114474816E-2</v>
      </c>
      <c r="D42" s="2">
        <v>41</v>
      </c>
      <c r="E42" s="54">
        <f t="shared" si="2"/>
        <v>-5.6141455277335474E-2</v>
      </c>
    </row>
    <row r="43" spans="1:5" x14ac:dyDescent="0.25">
      <c r="A43" s="1">
        <v>13990902</v>
      </c>
      <c r="B43" s="3">
        <v>8028.2</v>
      </c>
      <c r="C43" s="4">
        <f t="shared" si="1"/>
        <v>-1.2199525980546102E-3</v>
      </c>
      <c r="D43" s="2">
        <v>42</v>
      </c>
      <c r="E43" s="54">
        <f t="shared" si="2"/>
        <v>-4.0292451975525993E-2</v>
      </c>
    </row>
    <row r="44" spans="1:5" x14ac:dyDescent="0.25">
      <c r="A44" s="1">
        <v>13990903</v>
      </c>
      <c r="B44" s="3">
        <v>8358.2999999999993</v>
      </c>
      <c r="C44" s="4">
        <f t="shared" si="1"/>
        <v>4.0294713707090202E-2</v>
      </c>
      <c r="D44" s="2">
        <v>43</v>
      </c>
      <c r="E44" s="54">
        <f t="shared" si="2"/>
        <v>-6.1426499522521591E-3</v>
      </c>
    </row>
    <row r="45" spans="1:5" x14ac:dyDescent="0.25">
      <c r="A45" s="1">
        <v>13990904</v>
      </c>
      <c r="B45" s="3">
        <v>8655.7999999999993</v>
      </c>
      <c r="C45" s="4">
        <f t="shared" si="1"/>
        <v>3.4974559340704155E-2</v>
      </c>
      <c r="D45" s="2">
        <v>44</v>
      </c>
      <c r="E45" s="54">
        <f t="shared" si="2"/>
        <v>-3.8931727531235326E-2</v>
      </c>
    </row>
    <row r="46" spans="1:5" x14ac:dyDescent="0.25">
      <c r="A46" s="1">
        <v>13990905</v>
      </c>
      <c r="B46" s="3">
        <v>8887</v>
      </c>
      <c r="C46" s="4">
        <f t="shared" si="1"/>
        <v>2.6359918279589108E-2</v>
      </c>
      <c r="D46" s="2">
        <v>45</v>
      </c>
      <c r="E46" s="54">
        <f t="shared" si="2"/>
        <v>-4.5244621128317376E-2</v>
      </c>
    </row>
    <row r="47" spans="1:5" x14ac:dyDescent="0.25">
      <c r="A47" s="1">
        <v>13990908</v>
      </c>
      <c r="B47" s="3">
        <v>8867.7000000000007</v>
      </c>
      <c r="C47" s="4">
        <f t="shared" si="1"/>
        <v>-2.1740730738268195E-3</v>
      </c>
      <c r="D47" s="2">
        <v>46</v>
      </c>
      <c r="E47" s="54">
        <f t="shared" si="2"/>
        <v>9.4595527592602937E-4</v>
      </c>
    </row>
    <row r="48" spans="1:5" x14ac:dyDescent="0.25">
      <c r="A48" s="1">
        <v>13990909</v>
      </c>
      <c r="B48" s="3">
        <v>8944.4</v>
      </c>
      <c r="C48" s="4">
        <f t="shared" si="1"/>
        <v>8.6121764493422622E-3</v>
      </c>
      <c r="D48" s="2">
        <v>47</v>
      </c>
      <c r="E48" s="54">
        <f t="shared" si="2"/>
        <v>1.3367122243560341E-2</v>
      </c>
    </row>
    <row r="49" spans="1:5" x14ac:dyDescent="0.25">
      <c r="A49" s="1">
        <v>13990910</v>
      </c>
      <c r="B49" s="3">
        <v>9252.5</v>
      </c>
      <c r="C49" s="4">
        <f t="shared" si="1"/>
        <v>3.3866147146320399E-2</v>
      </c>
      <c r="D49" s="2">
        <v>48</v>
      </c>
      <c r="E49" s="54">
        <f t="shared" si="2"/>
        <v>2.6362744599415601E-2</v>
      </c>
    </row>
    <row r="50" spans="1:5" x14ac:dyDescent="0.25">
      <c r="A50" s="1">
        <v>13990911</v>
      </c>
      <c r="B50" s="3">
        <v>9260.7999999999993</v>
      </c>
      <c r="C50" s="4">
        <f t="shared" si="1"/>
        <v>8.9665273679889875E-4</v>
      </c>
      <c r="D50" s="2">
        <v>49</v>
      </c>
      <c r="E50" s="54">
        <f t="shared" si="2"/>
        <v>4.7086955330047892E-2</v>
      </c>
    </row>
    <row r="51" spans="1:5" x14ac:dyDescent="0.25">
      <c r="A51" s="1">
        <v>13990912</v>
      </c>
      <c r="B51" s="3">
        <v>9157.5</v>
      </c>
      <c r="C51" s="4">
        <f t="shared" si="1"/>
        <v>-1.1217222344140571E-2</v>
      </c>
      <c r="D51" s="2">
        <v>50</v>
      </c>
      <c r="E51" s="54">
        <f t="shared" si="2"/>
        <v>2.4294607957346365E-2</v>
      </c>
    </row>
    <row r="52" spans="1:5" x14ac:dyDescent="0.25">
      <c r="A52" s="1">
        <v>13990915</v>
      </c>
      <c r="B52" s="3">
        <v>9208.2000000000007</v>
      </c>
      <c r="C52" s="4">
        <f t="shared" si="1"/>
        <v>5.5211757561349772E-3</v>
      </c>
      <c r="D52" s="2">
        <v>51</v>
      </c>
      <c r="E52" s="54">
        <f t="shared" si="2"/>
        <v>5.9917052716799847E-2</v>
      </c>
    </row>
    <row r="53" spans="1:5" x14ac:dyDescent="0.25">
      <c r="A53" s="1">
        <v>13990916</v>
      </c>
      <c r="B53" s="3">
        <v>9183.7999999999993</v>
      </c>
      <c r="C53" s="4">
        <f t="shared" si="1"/>
        <v>-2.6533290903634566E-3</v>
      </c>
      <c r="D53" s="2">
        <v>52</v>
      </c>
      <c r="E53" s="54">
        <f t="shared" si="2"/>
        <v>2.5112781966366095E-2</v>
      </c>
    </row>
    <row r="54" spans="1:5" x14ac:dyDescent="0.25">
      <c r="A54" s="1">
        <v>13990917</v>
      </c>
      <c r="B54" s="3">
        <v>9294.2000000000007</v>
      </c>
      <c r="C54" s="4">
        <f t="shared" si="1"/>
        <v>1.1949487354384327E-2</v>
      </c>
      <c r="D54" s="2">
        <v>53</v>
      </c>
      <c r="E54" s="54">
        <f t="shared" si="2"/>
        <v>-6.1034723585028103E-3</v>
      </c>
    </row>
    <row r="55" spans="1:5" x14ac:dyDescent="0.25">
      <c r="A55" s="1">
        <v>13990918</v>
      </c>
      <c r="B55" s="3">
        <v>9299.6</v>
      </c>
      <c r="C55" s="4">
        <f t="shared" si="1"/>
        <v>5.8083879054507263E-4</v>
      </c>
      <c r="D55" s="2">
        <v>54</v>
      </c>
      <c r="E55" s="54">
        <f t="shared" si="2"/>
        <v>-8.1306083383703015E-3</v>
      </c>
    </row>
    <row r="56" spans="1:5" x14ac:dyDescent="0.25">
      <c r="A56" s="1">
        <v>13990919</v>
      </c>
      <c r="B56" s="3">
        <v>9173.7999999999993</v>
      </c>
      <c r="C56" s="4">
        <f t="shared" si="1"/>
        <v>-1.3619793285417812E-2</v>
      </c>
      <c r="D56" s="2">
        <v>55</v>
      </c>
      <c r="E56" s="54">
        <f t="shared" si="2"/>
        <v>4.4637338584844838E-2</v>
      </c>
    </row>
    <row r="57" spans="1:5" x14ac:dyDescent="0.25">
      <c r="A57" s="1">
        <v>13990922</v>
      </c>
      <c r="B57" s="3">
        <v>9235.5</v>
      </c>
      <c r="C57" s="4">
        <f t="shared" si="1"/>
        <v>6.7031588411221145E-3</v>
      </c>
      <c r="D57" s="2">
        <v>56</v>
      </c>
      <c r="E57" s="54">
        <f t="shared" si="2"/>
        <v>-2.1103821295138593E-3</v>
      </c>
    </row>
    <row r="58" spans="1:5" x14ac:dyDescent="0.25">
      <c r="A58" s="1">
        <v>13990923</v>
      </c>
      <c r="B58" s="3">
        <v>9108.9</v>
      </c>
      <c r="C58" s="4">
        <f t="shared" si="1"/>
        <v>-1.3802796488299638E-2</v>
      </c>
      <c r="D58" s="2">
        <v>57</v>
      </c>
      <c r="E58" s="54">
        <f t="shared" si="2"/>
        <v>-6.3902356131110769E-2</v>
      </c>
    </row>
    <row r="59" spans="1:5" x14ac:dyDescent="0.25">
      <c r="A59" s="1">
        <v>13990924</v>
      </c>
      <c r="B59" s="3">
        <v>9183.5</v>
      </c>
      <c r="C59" s="4">
        <f t="shared" si="1"/>
        <v>8.1564380375147814E-3</v>
      </c>
      <c r="D59" s="2">
        <v>58</v>
      </c>
      <c r="E59" s="54">
        <f t="shared" si="2"/>
        <v>-2.8209039470629249E-2</v>
      </c>
    </row>
    <row r="60" spans="1:5" x14ac:dyDescent="0.25">
      <c r="A60" s="1">
        <v>13990925</v>
      </c>
      <c r="B60" s="3">
        <v>8818.1</v>
      </c>
      <c r="C60" s="4">
        <f t="shared" si="1"/>
        <v>-4.0601968274999886E-2</v>
      </c>
      <c r="D60" s="2">
        <v>59</v>
      </c>
      <c r="E60" s="54">
        <f t="shared" si="2"/>
        <v>5.1995931969441432E-2</v>
      </c>
    </row>
    <row r="61" spans="1:5" x14ac:dyDescent="0.25">
      <c r="A61" s="1">
        <v>13990926</v>
      </c>
      <c r="B61" s="3">
        <v>8562.9</v>
      </c>
      <c r="C61" s="4">
        <f t="shared" si="1"/>
        <v>-2.936750948576887E-2</v>
      </c>
      <c r="D61" s="2">
        <v>60</v>
      </c>
      <c r="E61" s="54">
        <f t="shared" si="2"/>
        <v>7.2904453159360047E-2</v>
      </c>
    </row>
    <row r="62" spans="1:5" x14ac:dyDescent="0.25">
      <c r="A62" s="1">
        <v>13990929</v>
      </c>
      <c r="B62" s="3">
        <v>8585.9</v>
      </c>
      <c r="C62" s="4">
        <f t="shared" si="1"/>
        <v>2.6824050418670252E-3</v>
      </c>
      <c r="D62" s="2">
        <v>61</v>
      </c>
      <c r="E62" s="54">
        <f t="shared" si="2"/>
        <v>8.917292032059343E-2</v>
      </c>
    </row>
    <row r="63" spans="1:5" x14ac:dyDescent="0.25">
      <c r="A63" s="1">
        <v>13990930</v>
      </c>
      <c r="B63" s="3">
        <v>8348.6</v>
      </c>
      <c r="C63" s="4">
        <f t="shared" si="1"/>
        <v>-2.8027462732737516E-2</v>
      </c>
      <c r="D63" s="2">
        <v>62</v>
      </c>
      <c r="E63" s="54">
        <f t="shared" si="2"/>
        <v>7.73094035493751E-2</v>
      </c>
    </row>
    <row r="64" spans="1:5" x14ac:dyDescent="0.25">
      <c r="A64" s="1">
        <v>13991001</v>
      </c>
      <c r="B64" s="3">
        <v>8319.1</v>
      </c>
      <c r="C64" s="4">
        <f t="shared" si="1"/>
        <v>-3.5397842297483525E-3</v>
      </c>
      <c r="D64" s="2">
        <v>63</v>
      </c>
      <c r="E64" s="54">
        <f t="shared" si="2"/>
        <v>4.2776911595919627E-2</v>
      </c>
    </row>
    <row r="65" spans="1:5" x14ac:dyDescent="0.25">
      <c r="A65" s="1">
        <v>13991002</v>
      </c>
      <c r="B65" s="3">
        <v>8505.4</v>
      </c>
      <c r="C65" s="4">
        <f t="shared" si="1"/>
        <v>2.2147179994972128E-2</v>
      </c>
      <c r="D65" s="2">
        <v>64</v>
      </c>
      <c r="E65" s="54">
        <f t="shared" si="2"/>
        <v>1.4278388319165744E-2</v>
      </c>
    </row>
    <row r="66" spans="1:5" x14ac:dyDescent="0.25">
      <c r="A66" s="1">
        <v>13991003</v>
      </c>
      <c r="B66" s="3">
        <v>8566.7000000000007</v>
      </c>
      <c r="C66" s="4">
        <f t="shared" si="1"/>
        <v>7.1813383760408883E-3</v>
      </c>
      <c r="D66" s="2">
        <v>65</v>
      </c>
      <c r="E66" s="54">
        <f t="shared" ref="E66:E101" si="3">CORREL($C$3:$C$1188,C68:C1253)</f>
        <v>-6.7938657057836319E-2</v>
      </c>
    </row>
    <row r="67" spans="1:5" x14ac:dyDescent="0.25">
      <c r="A67" s="1">
        <v>13991006</v>
      </c>
      <c r="B67" s="3">
        <v>8279.5</v>
      </c>
      <c r="C67" s="4">
        <f t="shared" ref="C67:C130" si="4">LN(B67/B66)</f>
        <v>-3.4100014175676124E-2</v>
      </c>
      <c r="D67" s="2">
        <v>66</v>
      </c>
      <c r="E67" s="54">
        <f t="shared" si="3"/>
        <v>-0.10257968293343575</v>
      </c>
    </row>
    <row r="68" spans="1:5" x14ac:dyDescent="0.25">
      <c r="A68" s="1">
        <v>13991007</v>
      </c>
      <c r="B68" s="3">
        <v>8210.4</v>
      </c>
      <c r="C68" s="4">
        <f t="shared" si="4"/>
        <v>-8.3809367510343357E-3</v>
      </c>
      <c r="D68" s="2">
        <v>67</v>
      </c>
      <c r="E68" s="54">
        <f t="shared" si="3"/>
        <v>-7.6950753970413344E-2</v>
      </c>
    </row>
    <row r="69" spans="1:5" x14ac:dyDescent="0.25">
      <c r="A69" s="1">
        <v>13991008</v>
      </c>
      <c r="B69" s="3">
        <v>8233.7000000000007</v>
      </c>
      <c r="C69" s="4">
        <f t="shared" si="4"/>
        <v>2.833845037782379E-3</v>
      </c>
      <c r="D69" s="2">
        <v>68</v>
      </c>
      <c r="E69" s="54">
        <f t="shared" si="3"/>
        <v>-5.4962077454014907E-2</v>
      </c>
    </row>
    <row r="70" spans="1:5" x14ac:dyDescent="0.25">
      <c r="A70" s="1">
        <v>13991009</v>
      </c>
      <c r="B70" s="3">
        <v>8163.4</v>
      </c>
      <c r="C70" s="4">
        <f t="shared" si="4"/>
        <v>-8.5747395259180136E-3</v>
      </c>
      <c r="D70" s="2">
        <v>69</v>
      </c>
      <c r="E70" s="54">
        <f t="shared" si="3"/>
        <v>1.495302894991127E-3</v>
      </c>
    </row>
    <row r="71" spans="1:5" x14ac:dyDescent="0.25">
      <c r="A71" s="1">
        <v>13991010</v>
      </c>
      <c r="B71" s="3">
        <v>8083.1</v>
      </c>
      <c r="C71" s="4">
        <f t="shared" si="4"/>
        <v>-9.8852865418611064E-3</v>
      </c>
      <c r="D71" s="2">
        <v>70</v>
      </c>
      <c r="E71" s="54">
        <f t="shared" si="3"/>
        <v>1.1389769492506622E-2</v>
      </c>
    </row>
    <row r="72" spans="1:5" x14ac:dyDescent="0.25">
      <c r="A72" s="1">
        <v>13991013</v>
      </c>
      <c r="B72" s="3">
        <v>7957.1</v>
      </c>
      <c r="C72" s="4">
        <f t="shared" si="4"/>
        <v>-1.5710850452359534E-2</v>
      </c>
      <c r="D72" s="2">
        <v>71</v>
      </c>
      <c r="E72" s="54">
        <f t="shared" si="3"/>
        <v>-6.7511769130400951E-3</v>
      </c>
    </row>
    <row r="73" spans="1:5" x14ac:dyDescent="0.25">
      <c r="A73" s="1">
        <v>13991014</v>
      </c>
      <c r="B73" s="3">
        <v>8010</v>
      </c>
      <c r="C73" s="4">
        <f t="shared" si="4"/>
        <v>6.626149213256707E-3</v>
      </c>
      <c r="D73" s="2">
        <v>72</v>
      </c>
      <c r="E73" s="54">
        <f t="shared" si="3"/>
        <v>4.3551020829199129E-2</v>
      </c>
    </row>
    <row r="74" spans="1:5" x14ac:dyDescent="0.25">
      <c r="A74" s="1">
        <v>13991015</v>
      </c>
      <c r="B74" s="3">
        <v>8293.7999999999993</v>
      </c>
      <c r="C74" s="4">
        <f t="shared" si="4"/>
        <v>3.4817486635961625E-2</v>
      </c>
      <c r="D74" s="2">
        <v>73</v>
      </c>
      <c r="E74" s="54">
        <f t="shared" si="3"/>
        <v>-2.0652857267466442E-2</v>
      </c>
    </row>
    <row r="75" spans="1:5" x14ac:dyDescent="0.25">
      <c r="A75" s="1">
        <v>13991016</v>
      </c>
      <c r="B75" s="3">
        <v>8039.6</v>
      </c>
      <c r="C75" s="4">
        <f t="shared" si="4"/>
        <v>-3.1128917006769709E-2</v>
      </c>
      <c r="D75" s="2">
        <v>74</v>
      </c>
      <c r="E75" s="54">
        <f t="shared" si="3"/>
        <v>-6.688270730475618E-3</v>
      </c>
    </row>
    <row r="76" spans="1:5" x14ac:dyDescent="0.25">
      <c r="A76" s="1">
        <v>13991017</v>
      </c>
      <c r="B76" s="3">
        <v>7737.4</v>
      </c>
      <c r="C76" s="4">
        <f t="shared" si="4"/>
        <v>-3.8313616853344286E-2</v>
      </c>
      <c r="D76" s="2">
        <v>75</v>
      </c>
      <c r="E76" s="54">
        <f t="shared" si="3"/>
        <v>2.7477279702231874E-2</v>
      </c>
    </row>
    <row r="77" spans="1:5" x14ac:dyDescent="0.25">
      <c r="A77" s="1">
        <v>13991020</v>
      </c>
      <c r="B77" s="3">
        <v>7526.7</v>
      </c>
      <c r="C77" s="4">
        <f t="shared" si="4"/>
        <v>-2.760901511455318E-2</v>
      </c>
      <c r="D77" s="2">
        <v>76</v>
      </c>
      <c r="E77" s="54">
        <f t="shared" si="3"/>
        <v>-3.2482794545700294E-3</v>
      </c>
    </row>
    <row r="78" spans="1:5" x14ac:dyDescent="0.25">
      <c r="A78" s="1">
        <v>13991021</v>
      </c>
      <c r="B78" s="3">
        <v>7646.2</v>
      </c>
      <c r="C78" s="4">
        <f t="shared" si="4"/>
        <v>1.5752093658515088E-2</v>
      </c>
      <c r="D78" s="2">
        <v>77</v>
      </c>
      <c r="E78" s="54">
        <f t="shared" si="3"/>
        <v>6.9528989886454388E-3</v>
      </c>
    </row>
    <row r="79" spans="1:5" x14ac:dyDescent="0.25">
      <c r="A79" s="1">
        <v>13991022</v>
      </c>
      <c r="B79" s="3">
        <v>7549.7</v>
      </c>
      <c r="C79" s="4">
        <f t="shared" si="4"/>
        <v>-1.2700965027941985E-2</v>
      </c>
      <c r="D79" s="2">
        <v>78</v>
      </c>
      <c r="E79" s="54">
        <f t="shared" si="3"/>
        <v>-4.3726360927738656E-2</v>
      </c>
    </row>
    <row r="80" spans="1:5" x14ac:dyDescent="0.25">
      <c r="A80" s="1">
        <v>13991023</v>
      </c>
      <c r="B80" s="3">
        <v>7328.4</v>
      </c>
      <c r="C80" s="4">
        <f t="shared" si="4"/>
        <v>-2.9750616337183337E-2</v>
      </c>
      <c r="D80" s="2">
        <v>79</v>
      </c>
      <c r="E80" s="54">
        <f t="shared" si="3"/>
        <v>-4.7226650242645614E-2</v>
      </c>
    </row>
    <row r="81" spans="1:5" x14ac:dyDescent="0.25">
      <c r="A81" s="1">
        <v>13991024</v>
      </c>
      <c r="B81" s="3">
        <v>7044.7</v>
      </c>
      <c r="C81" s="4">
        <f t="shared" si="4"/>
        <v>-3.9481649983484045E-2</v>
      </c>
      <c r="D81" s="2">
        <v>80</v>
      </c>
      <c r="E81" s="54">
        <f t="shared" si="3"/>
        <v>-1.748531420529835E-2</v>
      </c>
    </row>
    <row r="82" spans="1:5" x14ac:dyDescent="0.25">
      <c r="A82" s="1">
        <v>13991027</v>
      </c>
      <c r="B82" s="3">
        <v>6795.8</v>
      </c>
      <c r="C82" s="4">
        <f t="shared" si="4"/>
        <v>-3.5970786750753318E-2</v>
      </c>
      <c r="D82" s="2">
        <v>81</v>
      </c>
      <c r="E82" s="54">
        <f t="shared" si="3"/>
        <v>4.2551663138587721E-2</v>
      </c>
    </row>
    <row r="83" spans="1:5" x14ac:dyDescent="0.25">
      <c r="A83" s="1">
        <v>13991029</v>
      </c>
      <c r="B83" s="3">
        <v>6584.2</v>
      </c>
      <c r="C83" s="4">
        <f t="shared" si="4"/>
        <v>-3.1631934716591016E-2</v>
      </c>
      <c r="D83" s="2">
        <v>82</v>
      </c>
      <c r="E83" s="54">
        <f t="shared" si="3"/>
        <v>6.8467550916596273E-2</v>
      </c>
    </row>
    <row r="84" spans="1:5" x14ac:dyDescent="0.25">
      <c r="A84" s="1">
        <v>13991030</v>
      </c>
      <c r="B84" s="3">
        <v>6570.3</v>
      </c>
      <c r="C84" s="4">
        <f t="shared" si="4"/>
        <v>-2.1133460296300114E-3</v>
      </c>
      <c r="D84" s="2">
        <v>83</v>
      </c>
      <c r="E84" s="54">
        <f t="shared" si="3"/>
        <v>1.3490661707368661E-2</v>
      </c>
    </row>
    <row r="85" spans="1:5" x14ac:dyDescent="0.25">
      <c r="A85" s="1">
        <v>13991101</v>
      </c>
      <c r="B85" s="3">
        <v>6856</v>
      </c>
      <c r="C85" s="4">
        <f t="shared" si="4"/>
        <v>4.2564687740984826E-2</v>
      </c>
      <c r="D85" s="2">
        <v>84</v>
      </c>
      <c r="E85" s="54">
        <f t="shared" si="3"/>
        <v>-1.8239532418337248E-3</v>
      </c>
    </row>
    <row r="86" spans="1:5" x14ac:dyDescent="0.25">
      <c r="A86" s="1">
        <v>13991104</v>
      </c>
      <c r="B86" s="3">
        <v>7114.9</v>
      </c>
      <c r="C86" s="4">
        <f t="shared" si="4"/>
        <v>3.7066995333793429E-2</v>
      </c>
      <c r="D86" s="2">
        <v>85</v>
      </c>
      <c r="E86" s="54">
        <f t="shared" si="3"/>
        <v>2.3410060497167685E-2</v>
      </c>
    </row>
    <row r="87" spans="1:5" x14ac:dyDescent="0.25">
      <c r="A87" s="1">
        <v>13991105</v>
      </c>
      <c r="B87" s="3">
        <v>7287.6</v>
      </c>
      <c r="C87" s="4">
        <f t="shared" si="4"/>
        <v>2.3983097080120881E-2</v>
      </c>
      <c r="D87" s="2">
        <v>86</v>
      </c>
      <c r="E87" s="54">
        <f t="shared" si="3"/>
        <v>5.2934758611941732E-2</v>
      </c>
    </row>
    <row r="88" spans="1:5" x14ac:dyDescent="0.25">
      <c r="A88" s="1">
        <v>13991106</v>
      </c>
      <c r="B88" s="3">
        <v>7350.8</v>
      </c>
      <c r="C88" s="4">
        <f t="shared" si="4"/>
        <v>8.634877129739248E-3</v>
      </c>
      <c r="D88" s="2">
        <v>87</v>
      </c>
      <c r="E88" s="54">
        <f t="shared" si="3"/>
        <v>-1.2602642556786729E-2</v>
      </c>
    </row>
    <row r="89" spans="1:5" x14ac:dyDescent="0.25">
      <c r="A89" s="1">
        <v>13991107</v>
      </c>
      <c r="B89" s="3">
        <v>7214.7</v>
      </c>
      <c r="C89" s="4">
        <f t="shared" si="4"/>
        <v>-1.868853951935202E-2</v>
      </c>
      <c r="D89" s="2">
        <v>88</v>
      </c>
      <c r="E89" s="54">
        <f t="shared" si="3"/>
        <v>4.4874831952998073E-2</v>
      </c>
    </row>
    <row r="90" spans="1:5" x14ac:dyDescent="0.25">
      <c r="A90" s="1">
        <v>13991108</v>
      </c>
      <c r="B90" s="3">
        <v>7159.7</v>
      </c>
      <c r="C90" s="4">
        <f t="shared" si="4"/>
        <v>-7.6525306663729423E-3</v>
      </c>
      <c r="D90" s="2">
        <v>89</v>
      </c>
      <c r="E90" s="54">
        <f t="shared" si="3"/>
        <v>3.3527952535543928E-2</v>
      </c>
    </row>
    <row r="91" spans="1:5" x14ac:dyDescent="0.25">
      <c r="A91" s="1">
        <v>13991111</v>
      </c>
      <c r="B91" s="3">
        <v>7442.9</v>
      </c>
      <c r="C91" s="4">
        <f t="shared" si="4"/>
        <v>3.8792477191412156E-2</v>
      </c>
      <c r="D91" s="2">
        <v>90</v>
      </c>
      <c r="E91" s="54">
        <f t="shared" si="3"/>
        <v>2.8689180639114775E-3</v>
      </c>
    </row>
    <row r="92" spans="1:5" x14ac:dyDescent="0.25">
      <c r="A92" s="1">
        <v>13991112</v>
      </c>
      <c r="B92" s="3">
        <v>7537</v>
      </c>
      <c r="C92" s="4">
        <f t="shared" si="4"/>
        <v>1.2563667016513354E-2</v>
      </c>
      <c r="D92" s="2">
        <v>91</v>
      </c>
      <c r="E92" s="54">
        <f t="shared" si="3"/>
        <v>-5.0974873564886988E-2</v>
      </c>
    </row>
    <row r="93" spans="1:5" x14ac:dyDescent="0.25">
      <c r="A93" s="1">
        <v>13991113</v>
      </c>
      <c r="B93" s="3">
        <v>7419.9</v>
      </c>
      <c r="C93" s="4">
        <f t="shared" si="4"/>
        <v>-1.5658644861809352E-2</v>
      </c>
      <c r="D93" s="2">
        <v>92</v>
      </c>
      <c r="E93" s="54">
        <f t="shared" si="3"/>
        <v>-3.9439729348548558E-2</v>
      </c>
    </row>
    <row r="94" spans="1:5" x14ac:dyDescent="0.25">
      <c r="A94" s="1">
        <v>13991114</v>
      </c>
      <c r="B94" s="3">
        <v>7121</v>
      </c>
      <c r="C94" s="4">
        <f t="shared" si="4"/>
        <v>-4.1117414999535778E-2</v>
      </c>
      <c r="D94" s="2">
        <v>93</v>
      </c>
      <c r="E94" s="54">
        <f t="shared" si="3"/>
        <v>7.9164628825864527E-3</v>
      </c>
    </row>
    <row r="95" spans="1:5" x14ac:dyDescent="0.25">
      <c r="A95" s="1">
        <v>13991115</v>
      </c>
      <c r="B95" s="3">
        <v>6894.2</v>
      </c>
      <c r="C95" s="4">
        <f t="shared" si="4"/>
        <v>-3.2367686592145763E-2</v>
      </c>
      <c r="D95" s="2">
        <v>94</v>
      </c>
      <c r="E95" s="54">
        <f t="shared" si="3"/>
        <v>1.271141824876635E-2</v>
      </c>
    </row>
    <row r="96" spans="1:5" x14ac:dyDescent="0.25">
      <c r="A96" s="1">
        <v>13991118</v>
      </c>
      <c r="B96" s="3">
        <v>6664.9</v>
      </c>
      <c r="C96" s="4">
        <f t="shared" si="4"/>
        <v>-3.3825528640665209E-2</v>
      </c>
      <c r="D96" s="2">
        <v>95</v>
      </c>
      <c r="E96" s="54">
        <f t="shared" si="3"/>
        <v>3.1946918937796845E-2</v>
      </c>
    </row>
    <row r="97" spans="1:5" x14ac:dyDescent="0.25">
      <c r="A97" s="1">
        <v>13991119</v>
      </c>
      <c r="B97" s="3">
        <v>6952.7</v>
      </c>
      <c r="C97" s="4">
        <f t="shared" si="4"/>
        <v>4.2275123575762838E-2</v>
      </c>
      <c r="D97" s="2">
        <v>96</v>
      </c>
      <c r="E97" s="54">
        <f t="shared" si="3"/>
        <v>-2.0495974063042964E-3</v>
      </c>
    </row>
    <row r="98" spans="1:5" x14ac:dyDescent="0.25">
      <c r="A98" s="1">
        <v>13991120</v>
      </c>
      <c r="B98" s="3">
        <v>7097.3</v>
      </c>
      <c r="C98" s="4">
        <f t="shared" si="4"/>
        <v>2.0584356688770868E-2</v>
      </c>
      <c r="D98" s="2">
        <v>97</v>
      </c>
      <c r="E98" s="54">
        <f t="shared" si="3"/>
        <v>2.2719131598546164E-2</v>
      </c>
    </row>
    <row r="99" spans="1:5" x14ac:dyDescent="0.25">
      <c r="A99" s="1">
        <v>13991121</v>
      </c>
      <c r="B99" s="3">
        <v>7226.4</v>
      </c>
      <c r="C99" s="4">
        <f t="shared" si="4"/>
        <v>1.8026556821786287E-2</v>
      </c>
      <c r="D99" s="2">
        <v>98</v>
      </c>
      <c r="E99" s="54">
        <f t="shared" si="3"/>
        <v>4.9239673522020758E-2</v>
      </c>
    </row>
    <row r="100" spans="1:5" x14ac:dyDescent="0.25">
      <c r="A100" s="1">
        <v>13991125</v>
      </c>
      <c r="B100" s="3">
        <v>7543.8</v>
      </c>
      <c r="C100" s="4">
        <f t="shared" si="4"/>
        <v>4.2985046991556725E-2</v>
      </c>
      <c r="D100" s="2">
        <v>99</v>
      </c>
      <c r="E100" s="54">
        <f t="shared" si="3"/>
        <v>-3.0718767130352848E-2</v>
      </c>
    </row>
    <row r="101" spans="1:5" x14ac:dyDescent="0.25">
      <c r="A101" s="1">
        <v>13991126</v>
      </c>
      <c r="B101" s="3">
        <v>7471.3</v>
      </c>
      <c r="C101" s="4">
        <f t="shared" si="4"/>
        <v>-9.6570203905578904E-3</v>
      </c>
      <c r="D101" s="2">
        <v>100</v>
      </c>
      <c r="E101" s="54">
        <f t="shared" si="3"/>
        <v>-1.8457159678190296E-2</v>
      </c>
    </row>
    <row r="102" spans="1:5" x14ac:dyDescent="0.25">
      <c r="A102" s="1">
        <v>13991127</v>
      </c>
      <c r="B102" s="3">
        <v>7399</v>
      </c>
      <c r="C102" s="4">
        <f t="shared" si="4"/>
        <v>-9.724157511081721E-3</v>
      </c>
      <c r="E102" s="7"/>
    </row>
    <row r="103" spans="1:5" x14ac:dyDescent="0.25">
      <c r="A103" s="1">
        <v>13991128</v>
      </c>
      <c r="B103" s="3">
        <v>7300.4</v>
      </c>
      <c r="C103" s="4">
        <f t="shared" si="4"/>
        <v>-1.3415714769685503E-2</v>
      </c>
    </row>
    <row r="104" spans="1:5" x14ac:dyDescent="0.25">
      <c r="A104" s="1">
        <v>13991129</v>
      </c>
      <c r="B104" s="3">
        <v>7261.6</v>
      </c>
      <c r="C104" s="4">
        <f t="shared" si="4"/>
        <v>-5.3289509434479177E-3</v>
      </c>
    </row>
    <row r="105" spans="1:5" x14ac:dyDescent="0.25">
      <c r="A105" s="1">
        <v>13991202</v>
      </c>
      <c r="B105" s="3">
        <v>7230.8</v>
      </c>
      <c r="C105" s="4">
        <f t="shared" si="4"/>
        <v>-4.2505101117182569E-3</v>
      </c>
    </row>
    <row r="106" spans="1:5" x14ac:dyDescent="0.25">
      <c r="A106" s="1">
        <v>13991203</v>
      </c>
      <c r="B106" s="3">
        <v>7191.7</v>
      </c>
      <c r="C106" s="4">
        <f t="shared" si="4"/>
        <v>-5.4220968337156906E-3</v>
      </c>
    </row>
    <row r="107" spans="1:5" x14ac:dyDescent="0.25">
      <c r="A107" s="1">
        <v>13991204</v>
      </c>
      <c r="B107" s="3">
        <v>7148</v>
      </c>
      <c r="C107" s="4">
        <f t="shared" si="4"/>
        <v>-6.0949859876650312E-3</v>
      </c>
    </row>
    <row r="108" spans="1:5" x14ac:dyDescent="0.25">
      <c r="A108" s="1">
        <v>13991205</v>
      </c>
      <c r="B108" s="3">
        <v>7070.6</v>
      </c>
      <c r="C108" s="4">
        <f t="shared" si="4"/>
        <v>-1.088725536016384E-2</v>
      </c>
    </row>
    <row r="109" spans="1:5" x14ac:dyDescent="0.25">
      <c r="A109" s="1">
        <v>13991206</v>
      </c>
      <c r="B109" s="3">
        <v>6984.9</v>
      </c>
      <c r="C109" s="4">
        <f t="shared" si="4"/>
        <v>-1.2194665722842271E-2</v>
      </c>
    </row>
    <row r="110" spans="1:5" x14ac:dyDescent="0.25">
      <c r="A110" s="1">
        <v>13991209</v>
      </c>
      <c r="B110" s="3">
        <v>6882.8</v>
      </c>
      <c r="C110" s="4">
        <f t="shared" si="4"/>
        <v>-1.4725130317309865E-2</v>
      </c>
    </row>
    <row r="111" spans="1:5" x14ac:dyDescent="0.25">
      <c r="A111" s="1">
        <v>13991210</v>
      </c>
      <c r="B111" s="3">
        <v>6850.2</v>
      </c>
      <c r="C111" s="4">
        <f t="shared" si="4"/>
        <v>-4.74769696866613E-3</v>
      </c>
    </row>
    <row r="112" spans="1:5" x14ac:dyDescent="0.25">
      <c r="A112" s="1">
        <v>13991211</v>
      </c>
      <c r="B112" s="3">
        <v>6795</v>
      </c>
      <c r="C112" s="4">
        <f t="shared" si="4"/>
        <v>-8.0908013250923731E-3</v>
      </c>
    </row>
    <row r="113" spans="1:3" x14ac:dyDescent="0.25">
      <c r="A113" s="1">
        <v>13991212</v>
      </c>
      <c r="B113" s="3">
        <v>6764.5</v>
      </c>
      <c r="C113" s="4">
        <f t="shared" si="4"/>
        <v>-4.4986985418291759E-3</v>
      </c>
    </row>
    <row r="114" spans="1:3" x14ac:dyDescent="0.25">
      <c r="A114" s="1">
        <v>13991213</v>
      </c>
      <c r="B114" s="3">
        <v>6692</v>
      </c>
      <c r="C114" s="4">
        <f t="shared" si="4"/>
        <v>-1.0775565936700388E-2</v>
      </c>
    </row>
    <row r="115" spans="1:3" x14ac:dyDescent="0.25">
      <c r="A115" s="1">
        <v>13991216</v>
      </c>
      <c r="B115" s="3">
        <v>6581.5</v>
      </c>
      <c r="C115" s="4">
        <f t="shared" si="4"/>
        <v>-1.6650100241252179E-2</v>
      </c>
    </row>
    <row r="116" spans="1:3" x14ac:dyDescent="0.25">
      <c r="A116" s="1">
        <v>13991217</v>
      </c>
      <c r="B116" s="3">
        <v>6565.6</v>
      </c>
      <c r="C116" s="4">
        <f t="shared" si="4"/>
        <v>-2.418785549960474E-3</v>
      </c>
    </row>
    <row r="117" spans="1:3" x14ac:dyDescent="0.25">
      <c r="A117" s="1">
        <v>13991218</v>
      </c>
      <c r="B117" s="3">
        <v>6690.6</v>
      </c>
      <c r="C117" s="4">
        <f t="shared" si="4"/>
        <v>1.8859658883869233E-2</v>
      </c>
    </row>
    <row r="118" spans="1:3" x14ac:dyDescent="0.25">
      <c r="A118" s="1">
        <v>13991219</v>
      </c>
      <c r="B118" s="3">
        <v>6741.9</v>
      </c>
      <c r="C118" s="4">
        <f t="shared" si="4"/>
        <v>7.6382280906854318E-3</v>
      </c>
    </row>
    <row r="119" spans="1:3" x14ac:dyDescent="0.25">
      <c r="A119" s="1">
        <v>13991220</v>
      </c>
      <c r="B119" s="3">
        <v>6718.4</v>
      </c>
      <c r="C119" s="4">
        <f t="shared" si="4"/>
        <v>-3.491753360127811E-3</v>
      </c>
    </row>
    <row r="120" spans="1:3" x14ac:dyDescent="0.25">
      <c r="A120" s="1">
        <v>13991223</v>
      </c>
      <c r="B120" s="3">
        <v>6932.4</v>
      </c>
      <c r="C120" s="4">
        <f t="shared" si="4"/>
        <v>3.1356042645291321E-2</v>
      </c>
    </row>
    <row r="121" spans="1:3" x14ac:dyDescent="0.25">
      <c r="A121" s="1">
        <v>13991224</v>
      </c>
      <c r="B121" s="3">
        <v>7084.5</v>
      </c>
      <c r="C121" s="4">
        <f t="shared" si="4"/>
        <v>2.170322542906131E-2</v>
      </c>
    </row>
    <row r="122" spans="1:3" x14ac:dyDescent="0.25">
      <c r="A122" s="1">
        <v>13991225</v>
      </c>
      <c r="B122" s="3">
        <v>7118.9</v>
      </c>
      <c r="C122" s="4">
        <f t="shared" si="4"/>
        <v>4.8439200842310187E-3</v>
      </c>
    </row>
    <row r="123" spans="1:3" x14ac:dyDescent="0.25">
      <c r="A123" s="1">
        <v>13991226</v>
      </c>
      <c r="B123" s="3">
        <v>7319.9</v>
      </c>
      <c r="C123" s="4">
        <f t="shared" si="4"/>
        <v>2.784344757134366E-2</v>
      </c>
    </row>
    <row r="124" spans="1:3" x14ac:dyDescent="0.25">
      <c r="A124" s="1">
        <v>13991227</v>
      </c>
      <c r="B124" s="3">
        <v>7474.5</v>
      </c>
      <c r="C124" s="4">
        <f t="shared" si="4"/>
        <v>2.090056072971266E-2</v>
      </c>
    </row>
    <row r="125" spans="1:3" x14ac:dyDescent="0.25">
      <c r="A125" s="1">
        <v>14000107</v>
      </c>
      <c r="B125" s="3">
        <v>7488.7</v>
      </c>
      <c r="C125" s="4">
        <f t="shared" si="4"/>
        <v>1.8979903045872654E-3</v>
      </c>
    </row>
    <row r="126" spans="1:3" x14ac:dyDescent="0.25">
      <c r="A126" s="1">
        <v>14000108</v>
      </c>
      <c r="B126" s="3">
        <v>7491.2</v>
      </c>
      <c r="C126" s="4">
        <f t="shared" si="4"/>
        <v>3.3378060243539074E-4</v>
      </c>
    </row>
    <row r="127" spans="1:3" x14ac:dyDescent="0.25">
      <c r="A127" s="1">
        <v>14000110</v>
      </c>
      <c r="B127" s="3">
        <v>7447.9</v>
      </c>
      <c r="C127" s="4">
        <f t="shared" si="4"/>
        <v>-5.7968848530247858E-3</v>
      </c>
    </row>
    <row r="128" spans="1:3" x14ac:dyDescent="0.25">
      <c r="A128" s="1">
        <v>14000111</v>
      </c>
      <c r="B128" s="3">
        <v>7387.5</v>
      </c>
      <c r="C128" s="4">
        <f t="shared" si="4"/>
        <v>-8.1427307292132167E-3</v>
      </c>
    </row>
    <row r="129" spans="1:3" x14ac:dyDescent="0.25">
      <c r="A129" s="1">
        <v>14000114</v>
      </c>
      <c r="B129" s="3">
        <v>7359.3</v>
      </c>
      <c r="C129" s="4">
        <f t="shared" si="4"/>
        <v>-3.824563210202634E-3</v>
      </c>
    </row>
    <row r="130" spans="1:3" x14ac:dyDescent="0.25">
      <c r="A130" s="1">
        <v>14000115</v>
      </c>
      <c r="B130" s="3">
        <v>7305.1</v>
      </c>
      <c r="C130" s="4">
        <f t="shared" si="4"/>
        <v>-7.3920851591124338E-3</v>
      </c>
    </row>
    <row r="131" spans="1:3" x14ac:dyDescent="0.25">
      <c r="A131" s="1">
        <v>14000116</v>
      </c>
      <c r="B131" s="3">
        <v>7220.3</v>
      </c>
      <c r="C131" s="4">
        <f t="shared" ref="C131:C194" si="5">LN(B131/B130)</f>
        <v>-1.1676231074858327E-2</v>
      </c>
    </row>
    <row r="132" spans="1:3" x14ac:dyDescent="0.25">
      <c r="A132" s="1">
        <v>14000117</v>
      </c>
      <c r="B132" s="3">
        <v>7181.8</v>
      </c>
      <c r="C132" s="4">
        <f t="shared" si="5"/>
        <v>-5.3464552681663918E-3</v>
      </c>
    </row>
    <row r="133" spans="1:3" x14ac:dyDescent="0.25">
      <c r="A133" s="1">
        <v>14000118</v>
      </c>
      <c r="B133" s="3">
        <v>7116.5</v>
      </c>
      <c r="C133" s="4">
        <f t="shared" si="5"/>
        <v>-9.1340164913337636E-3</v>
      </c>
    </row>
    <row r="134" spans="1:3" x14ac:dyDescent="0.25">
      <c r="A134" s="1">
        <v>14000121</v>
      </c>
      <c r="B134" s="3">
        <v>7085.7</v>
      </c>
      <c r="C134" s="4">
        <f t="shared" si="5"/>
        <v>-4.3373629840391895E-3</v>
      </c>
    </row>
    <row r="135" spans="1:3" x14ac:dyDescent="0.25">
      <c r="A135" s="1">
        <v>14000122</v>
      </c>
      <c r="B135" s="3">
        <v>7051.5</v>
      </c>
      <c r="C135" s="4">
        <f t="shared" si="5"/>
        <v>-4.8383083943459347E-3</v>
      </c>
    </row>
    <row r="136" spans="1:3" x14ac:dyDescent="0.25">
      <c r="A136" s="1">
        <v>14000123</v>
      </c>
      <c r="B136" s="3">
        <v>7024</v>
      </c>
      <c r="C136" s="4">
        <f t="shared" si="5"/>
        <v>-3.9075038173423289E-3</v>
      </c>
    </row>
    <row r="137" spans="1:3" x14ac:dyDescent="0.25">
      <c r="A137" s="1">
        <v>14000124</v>
      </c>
      <c r="B137" s="3">
        <v>7083.5</v>
      </c>
      <c r="C137" s="4">
        <f t="shared" si="5"/>
        <v>8.43527950445307E-3</v>
      </c>
    </row>
    <row r="138" spans="1:3" x14ac:dyDescent="0.25">
      <c r="A138" s="1">
        <v>14000125</v>
      </c>
      <c r="B138" s="3">
        <v>7041.8</v>
      </c>
      <c r="C138" s="4">
        <f t="shared" si="5"/>
        <v>-5.9043165301612245E-3</v>
      </c>
    </row>
    <row r="139" spans="1:3" x14ac:dyDescent="0.25">
      <c r="A139" s="1">
        <v>14000128</v>
      </c>
      <c r="B139" s="3">
        <v>6994.2</v>
      </c>
      <c r="C139" s="4">
        <f t="shared" si="5"/>
        <v>-6.7825851354027305E-3</v>
      </c>
    </row>
    <row r="140" spans="1:3" x14ac:dyDescent="0.25">
      <c r="A140" s="1">
        <v>14000129</v>
      </c>
      <c r="B140" s="3">
        <v>6922.1</v>
      </c>
      <c r="C140" s="4">
        <f t="shared" si="5"/>
        <v>-1.0362042371196891E-2</v>
      </c>
    </row>
    <row r="141" spans="1:3" x14ac:dyDescent="0.25">
      <c r="A141" s="1">
        <v>14000130</v>
      </c>
      <c r="B141" s="3">
        <v>6883.9</v>
      </c>
      <c r="C141" s="4">
        <f t="shared" si="5"/>
        <v>-5.5338399948419003E-3</v>
      </c>
    </row>
    <row r="142" spans="1:3" x14ac:dyDescent="0.25">
      <c r="A142" s="1">
        <v>14000131</v>
      </c>
      <c r="B142" s="3">
        <v>7114.6</v>
      </c>
      <c r="C142" s="4">
        <f t="shared" si="5"/>
        <v>3.2963658900693457E-2</v>
      </c>
    </row>
    <row r="143" spans="1:3" x14ac:dyDescent="0.25">
      <c r="A143" s="1">
        <v>14000201</v>
      </c>
      <c r="B143" s="3">
        <v>7058</v>
      </c>
      <c r="C143" s="4">
        <f t="shared" si="5"/>
        <v>-7.9872854532809564E-3</v>
      </c>
    </row>
    <row r="144" spans="1:3" x14ac:dyDescent="0.25">
      <c r="A144" s="1">
        <v>14000204</v>
      </c>
      <c r="B144" s="3">
        <v>6993.1</v>
      </c>
      <c r="C144" s="4">
        <f t="shared" si="5"/>
        <v>-9.2377766192926637E-3</v>
      </c>
    </row>
    <row r="145" spans="1:3" x14ac:dyDescent="0.25">
      <c r="A145" s="1">
        <v>14000205</v>
      </c>
      <c r="B145" s="3">
        <v>6917.6</v>
      </c>
      <c r="C145" s="4">
        <f t="shared" si="5"/>
        <v>-1.0855059969702143E-2</v>
      </c>
    </row>
    <row r="146" spans="1:3" x14ac:dyDescent="0.25">
      <c r="A146" s="1">
        <v>14000206</v>
      </c>
      <c r="B146" s="3">
        <v>6873.8</v>
      </c>
      <c r="C146" s="4">
        <f t="shared" si="5"/>
        <v>-6.3518058008246022E-3</v>
      </c>
    </row>
    <row r="147" spans="1:3" x14ac:dyDescent="0.25">
      <c r="A147" s="1">
        <v>14000207</v>
      </c>
      <c r="B147" s="3">
        <v>6983</v>
      </c>
      <c r="C147" s="4">
        <f t="shared" si="5"/>
        <v>1.5761541000639298E-2</v>
      </c>
    </row>
    <row r="148" spans="1:3" x14ac:dyDescent="0.25">
      <c r="A148" s="1">
        <v>14000208</v>
      </c>
      <c r="B148" s="3">
        <v>7276</v>
      </c>
      <c r="C148" s="4">
        <f t="shared" si="5"/>
        <v>4.1102636791977502E-2</v>
      </c>
    </row>
    <row r="149" spans="1:3" x14ac:dyDescent="0.25">
      <c r="A149" s="1">
        <v>14000211</v>
      </c>
      <c r="B149" s="3">
        <v>7283.5</v>
      </c>
      <c r="C149" s="4">
        <f t="shared" si="5"/>
        <v>1.0302552509895509E-3</v>
      </c>
    </row>
    <row r="150" spans="1:3" x14ac:dyDescent="0.25">
      <c r="A150" s="1">
        <v>14000212</v>
      </c>
      <c r="B150" s="3">
        <v>7311.4</v>
      </c>
      <c r="C150" s="4">
        <f t="shared" si="5"/>
        <v>3.8232579853535202E-3</v>
      </c>
    </row>
    <row r="151" spans="1:3" x14ac:dyDescent="0.25">
      <c r="A151" s="1">
        <v>14000213</v>
      </c>
      <c r="B151" s="3">
        <v>7282.5</v>
      </c>
      <c r="C151" s="4">
        <f t="shared" si="5"/>
        <v>-3.96056404076622E-3</v>
      </c>
    </row>
    <row r="152" spans="1:3" x14ac:dyDescent="0.25">
      <c r="A152" s="1">
        <v>14000215</v>
      </c>
      <c r="B152" s="3">
        <v>7496.5</v>
      </c>
      <c r="C152" s="4">
        <f t="shared" si="5"/>
        <v>2.8962035101368206E-2</v>
      </c>
    </row>
    <row r="153" spans="1:3" x14ac:dyDescent="0.25">
      <c r="A153" s="1">
        <v>14000218</v>
      </c>
      <c r="B153" s="3">
        <v>7544.8</v>
      </c>
      <c r="C153" s="4">
        <f t="shared" si="5"/>
        <v>6.4223392947173174E-3</v>
      </c>
    </row>
    <row r="154" spans="1:3" x14ac:dyDescent="0.25">
      <c r="A154" s="1">
        <v>14000219</v>
      </c>
      <c r="B154" s="3">
        <v>7481.7</v>
      </c>
      <c r="C154" s="4">
        <f t="shared" si="5"/>
        <v>-8.3985453564133471E-3</v>
      </c>
    </row>
    <row r="155" spans="1:3" x14ac:dyDescent="0.25">
      <c r="A155" s="1">
        <v>14000220</v>
      </c>
      <c r="B155" s="3">
        <v>7513.4</v>
      </c>
      <c r="C155" s="4">
        <f t="shared" si="5"/>
        <v>4.2280541274931829E-3</v>
      </c>
    </row>
    <row r="156" spans="1:3" x14ac:dyDescent="0.25">
      <c r="A156" s="1">
        <v>14000221</v>
      </c>
      <c r="B156" s="3">
        <v>7569</v>
      </c>
      <c r="C156" s="4">
        <f t="shared" si="5"/>
        <v>7.3728653084125266E-3</v>
      </c>
    </row>
    <row r="157" spans="1:3" x14ac:dyDescent="0.25">
      <c r="A157" s="1">
        <v>14000222</v>
      </c>
      <c r="B157" s="3">
        <v>7580.2</v>
      </c>
      <c r="C157" s="4">
        <f t="shared" si="5"/>
        <v>1.4786262034404785E-3</v>
      </c>
    </row>
    <row r="158" spans="1:3" x14ac:dyDescent="0.25">
      <c r="A158" s="1">
        <v>14000225</v>
      </c>
      <c r="B158" s="3">
        <v>7546.8</v>
      </c>
      <c r="C158" s="4">
        <f t="shared" si="5"/>
        <v>-4.4159521751497843E-3</v>
      </c>
    </row>
    <row r="159" spans="1:3" x14ac:dyDescent="0.25">
      <c r="A159" s="1">
        <v>14000226</v>
      </c>
      <c r="B159" s="3">
        <v>7607</v>
      </c>
      <c r="C159" s="4">
        <f t="shared" si="5"/>
        <v>7.9452436598431899E-3</v>
      </c>
    </row>
    <row r="160" spans="1:3" x14ac:dyDescent="0.25">
      <c r="A160" s="1">
        <v>14000227</v>
      </c>
      <c r="B160" s="3">
        <v>7590</v>
      </c>
      <c r="C160" s="4">
        <f t="shared" si="5"/>
        <v>-2.2372846076255388E-3</v>
      </c>
    </row>
    <row r="161" spans="1:3" x14ac:dyDescent="0.25">
      <c r="A161" s="1">
        <v>14000228</v>
      </c>
      <c r="B161" s="3">
        <v>7546.5</v>
      </c>
      <c r="C161" s="4">
        <f t="shared" si="5"/>
        <v>-5.7477117901926526E-3</v>
      </c>
    </row>
    <row r="162" spans="1:3" x14ac:dyDescent="0.25">
      <c r="A162" s="1">
        <v>14000229</v>
      </c>
      <c r="B162" s="3">
        <v>7471.2</v>
      </c>
      <c r="C162" s="4">
        <f t="shared" si="5"/>
        <v>-1.0028250803974889E-2</v>
      </c>
    </row>
    <row r="163" spans="1:3" x14ac:dyDescent="0.25">
      <c r="A163" s="1">
        <v>14000301</v>
      </c>
      <c r="B163" s="3">
        <v>7372.2</v>
      </c>
      <c r="C163" s="4">
        <f t="shared" si="5"/>
        <v>-1.3339459693927518E-2</v>
      </c>
    </row>
    <row r="164" spans="1:3" x14ac:dyDescent="0.25">
      <c r="A164" s="1">
        <v>14000302</v>
      </c>
      <c r="B164" s="3">
        <v>7184.3</v>
      </c>
      <c r="C164" s="4">
        <f t="shared" si="5"/>
        <v>-2.581807952596836E-2</v>
      </c>
    </row>
    <row r="165" spans="1:3" x14ac:dyDescent="0.25">
      <c r="A165" s="1">
        <v>14000303</v>
      </c>
      <c r="B165" s="3">
        <v>6713.9</v>
      </c>
      <c r="C165" s="4">
        <f t="shared" si="5"/>
        <v>-6.7718085397371675E-2</v>
      </c>
    </row>
    <row r="166" spans="1:3" x14ac:dyDescent="0.25">
      <c r="A166" s="1">
        <v>14000304</v>
      </c>
      <c r="B166" s="3">
        <v>6626.7</v>
      </c>
      <c r="C166" s="4">
        <f t="shared" si="5"/>
        <v>-1.3073061467349991E-2</v>
      </c>
    </row>
    <row r="167" spans="1:3" x14ac:dyDescent="0.25">
      <c r="A167" s="1">
        <v>14000305</v>
      </c>
      <c r="B167" s="3">
        <v>6667.8</v>
      </c>
      <c r="C167" s="4">
        <f t="shared" si="5"/>
        <v>6.1830277087653943E-3</v>
      </c>
    </row>
    <row r="168" spans="1:3" x14ac:dyDescent="0.25">
      <c r="A168" s="1">
        <v>14000308</v>
      </c>
      <c r="B168" s="3">
        <v>6833.4</v>
      </c>
      <c r="C168" s="4">
        <f t="shared" si="5"/>
        <v>2.4532383088704559E-2</v>
      </c>
    </row>
    <row r="169" spans="1:3" x14ac:dyDescent="0.25">
      <c r="A169" s="1">
        <v>14000309</v>
      </c>
      <c r="B169" s="3">
        <v>6917</v>
      </c>
      <c r="C169" s="4">
        <f t="shared" si="5"/>
        <v>1.2159796092224388E-2</v>
      </c>
    </row>
    <row r="170" spans="1:3" x14ac:dyDescent="0.25">
      <c r="A170" s="1">
        <v>14000310</v>
      </c>
      <c r="B170" s="3">
        <v>6832.1</v>
      </c>
      <c r="C170" s="4">
        <f t="shared" si="5"/>
        <v>-1.235005623695685E-2</v>
      </c>
    </row>
    <row r="171" spans="1:3" x14ac:dyDescent="0.25">
      <c r="A171" s="1">
        <v>14000311</v>
      </c>
      <c r="B171" s="3">
        <v>6753.4</v>
      </c>
      <c r="C171" s="4">
        <f t="shared" si="5"/>
        <v>-1.1586011609475958E-2</v>
      </c>
    </row>
    <row r="172" spans="1:3" x14ac:dyDescent="0.25">
      <c r="A172" s="1">
        <v>14000312</v>
      </c>
      <c r="B172" s="3">
        <v>6796.2</v>
      </c>
      <c r="C172" s="4">
        <f t="shared" si="5"/>
        <v>6.3175506805709632E-3</v>
      </c>
    </row>
    <row r="173" spans="1:3" x14ac:dyDescent="0.25">
      <c r="A173" s="1">
        <v>14000317</v>
      </c>
      <c r="B173" s="3">
        <v>6869.1</v>
      </c>
      <c r="C173" s="4">
        <f t="shared" si="5"/>
        <v>1.0669460833038356E-2</v>
      </c>
    </row>
    <row r="174" spans="1:3" x14ac:dyDescent="0.25">
      <c r="A174" s="1">
        <v>14000318</v>
      </c>
      <c r="B174" s="3">
        <v>7067.3</v>
      </c>
      <c r="C174" s="4">
        <f t="shared" si="5"/>
        <v>2.8445418349873314E-2</v>
      </c>
    </row>
    <row r="175" spans="1:3" x14ac:dyDescent="0.25">
      <c r="A175" s="1">
        <v>14000319</v>
      </c>
      <c r="B175" s="3">
        <v>7033.3</v>
      </c>
      <c r="C175" s="4">
        <f t="shared" si="5"/>
        <v>-4.822499169309981E-3</v>
      </c>
    </row>
    <row r="176" spans="1:3" x14ac:dyDescent="0.25">
      <c r="A176" s="1">
        <v>14000322</v>
      </c>
      <c r="B176" s="3">
        <v>6927.9</v>
      </c>
      <c r="C176" s="4">
        <f t="shared" si="5"/>
        <v>-1.5099275490365976E-2</v>
      </c>
    </row>
    <row r="177" spans="1:3" x14ac:dyDescent="0.25">
      <c r="A177" s="1">
        <v>14000323</v>
      </c>
      <c r="B177" s="3">
        <v>6884.1</v>
      </c>
      <c r="C177" s="4">
        <f t="shared" si="5"/>
        <v>-6.3423322939189465E-3</v>
      </c>
    </row>
    <row r="178" spans="1:3" x14ac:dyDescent="0.25">
      <c r="A178" s="1">
        <v>14000324</v>
      </c>
      <c r="B178" s="3">
        <v>6838.3</v>
      </c>
      <c r="C178" s="4">
        <f t="shared" si="5"/>
        <v>-6.6752419498295485E-3</v>
      </c>
    </row>
    <row r="179" spans="1:3" x14ac:dyDescent="0.25">
      <c r="A179" s="1">
        <v>14000325</v>
      </c>
      <c r="B179" s="3">
        <v>6846.9</v>
      </c>
      <c r="C179" s="4">
        <f t="shared" si="5"/>
        <v>1.2568323637310293E-3</v>
      </c>
    </row>
    <row r="180" spans="1:3" x14ac:dyDescent="0.25">
      <c r="A180" s="1">
        <v>14000326</v>
      </c>
      <c r="B180" s="3">
        <v>6801.5</v>
      </c>
      <c r="C180" s="4">
        <f t="shared" si="5"/>
        <v>-6.6528190044565089E-3</v>
      </c>
    </row>
    <row r="181" spans="1:3" x14ac:dyDescent="0.25">
      <c r="A181" s="1">
        <v>14000329</v>
      </c>
      <c r="B181" s="3">
        <v>6952.8</v>
      </c>
      <c r="C181" s="4">
        <f t="shared" si="5"/>
        <v>2.2001280049765596E-2</v>
      </c>
    </row>
    <row r="182" spans="1:3" x14ac:dyDescent="0.25">
      <c r="A182" s="1">
        <v>14000330</v>
      </c>
      <c r="B182" s="3">
        <v>6957.5</v>
      </c>
      <c r="C182" s="4">
        <f t="shared" si="5"/>
        <v>6.7575827679540272E-4</v>
      </c>
    </row>
    <row r="183" spans="1:3" x14ac:dyDescent="0.25">
      <c r="A183" s="1">
        <v>14000331</v>
      </c>
      <c r="B183" s="3">
        <v>7061.3</v>
      </c>
      <c r="C183" s="4">
        <f t="shared" si="5"/>
        <v>1.4808956113630832E-2</v>
      </c>
    </row>
    <row r="184" spans="1:3" x14ac:dyDescent="0.25">
      <c r="A184" s="1">
        <v>14000401</v>
      </c>
      <c r="B184" s="3">
        <v>7262.2</v>
      </c>
      <c r="C184" s="4">
        <f t="shared" si="5"/>
        <v>2.8053642703786609E-2</v>
      </c>
    </row>
    <row r="185" spans="1:3" x14ac:dyDescent="0.25">
      <c r="A185" s="1">
        <v>14000402</v>
      </c>
      <c r="B185" s="3">
        <v>7350.9</v>
      </c>
      <c r="C185" s="4">
        <f t="shared" si="5"/>
        <v>1.2139941472746534E-2</v>
      </c>
    </row>
    <row r="186" spans="1:3" x14ac:dyDescent="0.25">
      <c r="A186" s="1">
        <v>14000405</v>
      </c>
      <c r="B186" s="3">
        <v>7345</v>
      </c>
      <c r="C186" s="4">
        <f t="shared" si="5"/>
        <v>-8.029450822321369E-4</v>
      </c>
    </row>
    <row r="187" spans="1:3" x14ac:dyDescent="0.25">
      <c r="A187" s="1">
        <v>14000406</v>
      </c>
      <c r="B187" s="3">
        <v>7301</v>
      </c>
      <c r="C187" s="4">
        <f t="shared" si="5"/>
        <v>-6.008484551891958E-3</v>
      </c>
    </row>
    <row r="188" spans="1:3" x14ac:dyDescent="0.25">
      <c r="A188" s="1">
        <v>14000407</v>
      </c>
      <c r="B188" s="3">
        <v>7456.7</v>
      </c>
      <c r="C188" s="4">
        <f t="shared" si="5"/>
        <v>2.1101632022674736E-2</v>
      </c>
    </row>
    <row r="189" spans="1:3" x14ac:dyDescent="0.25">
      <c r="A189" s="1">
        <v>14000408</v>
      </c>
      <c r="B189" s="3">
        <v>7408.2</v>
      </c>
      <c r="C189" s="4">
        <f t="shared" si="5"/>
        <v>-6.5254622770076652E-3</v>
      </c>
    </row>
    <row r="190" spans="1:3" x14ac:dyDescent="0.25">
      <c r="A190" s="1">
        <v>14000409</v>
      </c>
      <c r="B190" s="3">
        <v>7374.9</v>
      </c>
      <c r="C190" s="4">
        <f t="shared" si="5"/>
        <v>-4.505152007694713E-3</v>
      </c>
    </row>
    <row r="191" spans="1:3" x14ac:dyDescent="0.25">
      <c r="A191" s="1">
        <v>14000412</v>
      </c>
      <c r="B191" s="3">
        <v>7225.4</v>
      </c>
      <c r="C191" s="4">
        <f t="shared" si="5"/>
        <v>-2.047974702411821E-2</v>
      </c>
    </row>
    <row r="192" spans="1:3" x14ac:dyDescent="0.25">
      <c r="A192" s="1">
        <v>14000413</v>
      </c>
      <c r="B192" s="3">
        <v>7171.6</v>
      </c>
      <c r="C192" s="4">
        <f t="shared" si="5"/>
        <v>-7.4738140486678177E-3</v>
      </c>
    </row>
    <row r="193" spans="1:3" x14ac:dyDescent="0.25">
      <c r="A193" s="1">
        <v>14000414</v>
      </c>
      <c r="B193" s="3">
        <v>7244</v>
      </c>
      <c r="C193" s="4">
        <f t="shared" si="5"/>
        <v>1.0044758282031777E-2</v>
      </c>
    </row>
    <row r="194" spans="1:3" x14ac:dyDescent="0.25">
      <c r="A194" s="1">
        <v>14000415</v>
      </c>
      <c r="B194" s="3">
        <v>7307.2</v>
      </c>
      <c r="C194" s="4">
        <f t="shared" si="5"/>
        <v>8.6866234274305988E-3</v>
      </c>
    </row>
    <row r="195" spans="1:3" x14ac:dyDescent="0.25">
      <c r="A195" s="1">
        <v>14000416</v>
      </c>
      <c r="B195" s="3">
        <v>7291.2</v>
      </c>
      <c r="C195" s="4">
        <f t="shared" ref="C195:C258" si="6">LN(B195/B194)</f>
        <v>-2.1920219211163652E-3</v>
      </c>
    </row>
    <row r="196" spans="1:3" x14ac:dyDescent="0.25">
      <c r="A196" s="1">
        <v>14000419</v>
      </c>
      <c r="B196" s="3">
        <v>7232.3</v>
      </c>
      <c r="C196" s="4">
        <f t="shared" si="6"/>
        <v>-8.1110369970875101E-3</v>
      </c>
    </row>
    <row r="197" spans="1:3" x14ac:dyDescent="0.25">
      <c r="A197" s="1">
        <v>14000420</v>
      </c>
      <c r="B197" s="3">
        <v>7288.7</v>
      </c>
      <c r="C197" s="4">
        <f t="shared" si="6"/>
        <v>7.7680991134941833E-3</v>
      </c>
    </row>
    <row r="198" spans="1:3" x14ac:dyDescent="0.25">
      <c r="A198" s="1">
        <v>14000421</v>
      </c>
      <c r="B198" s="3">
        <v>7458.7</v>
      </c>
      <c r="C198" s="4">
        <f t="shared" si="6"/>
        <v>2.3055932651682893E-2</v>
      </c>
    </row>
    <row r="199" spans="1:3" x14ac:dyDescent="0.25">
      <c r="A199" s="1">
        <v>14000422</v>
      </c>
      <c r="B199" s="3">
        <v>7482.1</v>
      </c>
      <c r="C199" s="4">
        <f t="shared" si="6"/>
        <v>3.1323649513858372E-3</v>
      </c>
    </row>
    <row r="200" spans="1:3" x14ac:dyDescent="0.25">
      <c r="A200" s="1">
        <v>14000423</v>
      </c>
      <c r="B200" s="3">
        <v>7517</v>
      </c>
      <c r="C200" s="4">
        <f t="shared" si="6"/>
        <v>4.653620948375522E-3</v>
      </c>
    </row>
    <row r="201" spans="1:3" x14ac:dyDescent="0.25">
      <c r="A201" s="1">
        <v>14000426</v>
      </c>
      <c r="B201" s="3">
        <v>7499.9</v>
      </c>
      <c r="C201" s="4">
        <f t="shared" si="6"/>
        <v>-2.2774350752901556E-3</v>
      </c>
    </row>
    <row r="202" spans="1:3" x14ac:dyDescent="0.25">
      <c r="A202" s="1">
        <v>14000427</v>
      </c>
      <c r="B202" s="3">
        <v>7405.3</v>
      </c>
      <c r="C202" s="4">
        <f t="shared" si="6"/>
        <v>-1.2693727054136487E-2</v>
      </c>
    </row>
    <row r="203" spans="1:3" x14ac:dyDescent="0.25">
      <c r="A203" s="1">
        <v>14000428</v>
      </c>
      <c r="B203" s="3">
        <v>7379.3</v>
      </c>
      <c r="C203" s="4">
        <f t="shared" si="6"/>
        <v>-3.5171769006692066E-3</v>
      </c>
    </row>
    <row r="204" spans="1:3" x14ac:dyDescent="0.25">
      <c r="A204" s="1">
        <v>14000504</v>
      </c>
      <c r="B204" s="3">
        <v>7364.9</v>
      </c>
      <c r="C204" s="4">
        <f t="shared" si="6"/>
        <v>-1.9533110753393013E-3</v>
      </c>
    </row>
    <row r="205" spans="1:3" x14ac:dyDescent="0.25">
      <c r="A205" s="1">
        <v>14000505</v>
      </c>
      <c r="B205" s="3">
        <v>7206.1</v>
      </c>
      <c r="C205" s="4">
        <f t="shared" si="6"/>
        <v>-2.1797582535832444E-2</v>
      </c>
    </row>
    <row r="206" spans="1:3" x14ac:dyDescent="0.25">
      <c r="A206" s="1">
        <v>14000506</v>
      </c>
      <c r="B206" s="3">
        <v>7108.4</v>
      </c>
      <c r="C206" s="4">
        <f t="shared" si="6"/>
        <v>-1.3650706224870066E-2</v>
      </c>
    </row>
    <row r="207" spans="1:3" x14ac:dyDescent="0.25">
      <c r="A207" s="1">
        <v>14000509</v>
      </c>
      <c r="B207" s="3">
        <v>7168.1</v>
      </c>
      <c r="C207" s="4">
        <f t="shared" si="6"/>
        <v>8.3634431389795136E-3</v>
      </c>
    </row>
    <row r="208" spans="1:3" x14ac:dyDescent="0.25">
      <c r="A208" s="1">
        <v>14000510</v>
      </c>
      <c r="B208" s="3">
        <v>7157.8</v>
      </c>
      <c r="C208" s="4">
        <f t="shared" si="6"/>
        <v>-1.4379552802670531E-3</v>
      </c>
    </row>
    <row r="209" spans="1:3" x14ac:dyDescent="0.25">
      <c r="A209" s="1">
        <v>14000511</v>
      </c>
      <c r="B209" s="3">
        <v>7134.6</v>
      </c>
      <c r="C209" s="4">
        <f t="shared" si="6"/>
        <v>-3.2464834984554918E-3</v>
      </c>
    </row>
    <row r="210" spans="1:3" x14ac:dyDescent="0.25">
      <c r="A210" s="1">
        <v>14000512</v>
      </c>
      <c r="B210" s="3">
        <v>7106.4</v>
      </c>
      <c r="C210" s="4">
        <f t="shared" si="6"/>
        <v>-3.9604012160970167E-3</v>
      </c>
    </row>
    <row r="211" spans="1:3" x14ac:dyDescent="0.25">
      <c r="A211" s="1">
        <v>14000513</v>
      </c>
      <c r="B211" s="3">
        <v>7116.6</v>
      </c>
      <c r="C211" s="4">
        <f t="shared" si="6"/>
        <v>1.4342968077940912E-3</v>
      </c>
    </row>
    <row r="212" spans="1:3" x14ac:dyDescent="0.25">
      <c r="A212" s="1">
        <v>14000516</v>
      </c>
      <c r="B212" s="3">
        <v>7308.3</v>
      </c>
      <c r="C212" s="4">
        <f t="shared" si="6"/>
        <v>2.6580605295166881E-2</v>
      </c>
    </row>
    <row r="213" spans="1:3" x14ac:dyDescent="0.25">
      <c r="A213" s="1">
        <v>14000517</v>
      </c>
      <c r="B213" s="3">
        <v>7278.2</v>
      </c>
      <c r="C213" s="4">
        <f t="shared" si="6"/>
        <v>-4.1271096869730838E-3</v>
      </c>
    </row>
    <row r="214" spans="1:3" x14ac:dyDescent="0.25">
      <c r="A214" s="1">
        <v>14000518</v>
      </c>
      <c r="B214" s="3">
        <v>7279.4</v>
      </c>
      <c r="C214" s="4">
        <f t="shared" si="6"/>
        <v>1.6486234031942259E-4</v>
      </c>
    </row>
    <row r="215" spans="1:3" x14ac:dyDescent="0.25">
      <c r="A215" s="1">
        <v>14000519</v>
      </c>
      <c r="B215" s="3">
        <v>7323.4</v>
      </c>
      <c r="C215" s="4">
        <f t="shared" si="6"/>
        <v>6.0262597800255502E-3</v>
      </c>
    </row>
    <row r="216" spans="1:3" x14ac:dyDescent="0.25">
      <c r="A216" s="1">
        <v>14000520</v>
      </c>
      <c r="B216" s="3">
        <v>7386.3</v>
      </c>
      <c r="C216" s="4">
        <f t="shared" si="6"/>
        <v>8.5522319800614664E-3</v>
      </c>
    </row>
    <row r="217" spans="1:3" x14ac:dyDescent="0.25">
      <c r="A217" s="1">
        <v>14000523</v>
      </c>
      <c r="B217" s="3">
        <v>7497.2</v>
      </c>
      <c r="C217" s="4">
        <f t="shared" si="6"/>
        <v>1.4902684512944469E-2</v>
      </c>
    </row>
    <row r="218" spans="1:3" x14ac:dyDescent="0.25">
      <c r="A218" s="1">
        <v>14000524</v>
      </c>
      <c r="B218" s="3">
        <v>7506.1</v>
      </c>
      <c r="C218" s="4">
        <f t="shared" si="6"/>
        <v>1.1864057965833793E-3</v>
      </c>
    </row>
    <row r="219" spans="1:3" x14ac:dyDescent="0.25">
      <c r="A219" s="1">
        <v>14000531</v>
      </c>
      <c r="B219" s="3">
        <v>7665.2</v>
      </c>
      <c r="C219" s="4">
        <f t="shared" si="6"/>
        <v>2.097458131292677E-2</v>
      </c>
    </row>
    <row r="220" spans="1:3" x14ac:dyDescent="0.25">
      <c r="A220" s="1">
        <v>14000601</v>
      </c>
      <c r="B220" s="3">
        <v>7683.1</v>
      </c>
      <c r="C220" s="4">
        <f t="shared" si="6"/>
        <v>2.3325069376471681E-3</v>
      </c>
    </row>
    <row r="221" spans="1:3" x14ac:dyDescent="0.25">
      <c r="A221" s="1">
        <v>14000602</v>
      </c>
      <c r="B221" s="3">
        <v>7878.1</v>
      </c>
      <c r="C221" s="4">
        <f t="shared" si="6"/>
        <v>2.5063646495351193E-2</v>
      </c>
    </row>
    <row r="222" spans="1:3" x14ac:dyDescent="0.25">
      <c r="A222" s="1">
        <v>14000603</v>
      </c>
      <c r="B222" s="3">
        <v>8019.1</v>
      </c>
      <c r="C222" s="4">
        <f t="shared" si="6"/>
        <v>1.7739438084776502E-2</v>
      </c>
    </row>
    <row r="223" spans="1:3" x14ac:dyDescent="0.25">
      <c r="A223" s="1">
        <v>14000606</v>
      </c>
      <c r="B223" s="3">
        <v>8196.9</v>
      </c>
      <c r="C223" s="4">
        <f t="shared" si="6"/>
        <v>2.1929837881286062E-2</v>
      </c>
    </row>
    <row r="224" spans="1:3" x14ac:dyDescent="0.25">
      <c r="A224" s="1">
        <v>14000607</v>
      </c>
      <c r="B224" s="3">
        <v>8103.5</v>
      </c>
      <c r="C224" s="4">
        <f t="shared" si="6"/>
        <v>-1.1459966895226699E-2</v>
      </c>
    </row>
    <row r="225" spans="1:3" x14ac:dyDescent="0.25">
      <c r="A225" s="1">
        <v>14000608</v>
      </c>
      <c r="B225" s="3">
        <v>7821.2</v>
      </c>
      <c r="C225" s="4">
        <f t="shared" si="6"/>
        <v>-3.5458071646054572E-2</v>
      </c>
    </row>
    <row r="226" spans="1:3" x14ac:dyDescent="0.25">
      <c r="A226" s="1">
        <v>14000609</v>
      </c>
      <c r="B226" s="3">
        <v>7577.7</v>
      </c>
      <c r="C226" s="4">
        <f t="shared" si="6"/>
        <v>-3.1628271939079002E-2</v>
      </c>
    </row>
    <row r="227" spans="1:3" x14ac:dyDescent="0.25">
      <c r="A227" s="1">
        <v>14000610</v>
      </c>
      <c r="B227" s="3">
        <v>7577.6</v>
      </c>
      <c r="C227" s="4">
        <f t="shared" si="6"/>
        <v>-1.3196703463542302E-5</v>
      </c>
    </row>
    <row r="228" spans="1:3" x14ac:dyDescent="0.25">
      <c r="A228" s="1">
        <v>14000613</v>
      </c>
      <c r="B228" s="3">
        <v>7693.4</v>
      </c>
      <c r="C228" s="4">
        <f t="shared" si="6"/>
        <v>1.5166291618068735E-2</v>
      </c>
    </row>
    <row r="229" spans="1:3" x14ac:dyDescent="0.25">
      <c r="A229" s="1">
        <v>14000614</v>
      </c>
      <c r="B229" s="3">
        <v>7707.7</v>
      </c>
      <c r="C229" s="4">
        <f t="shared" si="6"/>
        <v>1.8570107472126892E-3</v>
      </c>
    </row>
    <row r="230" spans="1:3" x14ac:dyDescent="0.25">
      <c r="A230" s="1">
        <v>14000615</v>
      </c>
      <c r="B230" s="3">
        <v>7662.2</v>
      </c>
      <c r="C230" s="4">
        <f t="shared" si="6"/>
        <v>-5.9206804097276782E-3</v>
      </c>
    </row>
    <row r="231" spans="1:3" x14ac:dyDescent="0.25">
      <c r="A231" s="1">
        <v>14000616</v>
      </c>
      <c r="B231" s="3">
        <v>7499.7</v>
      </c>
      <c r="C231" s="4">
        <f t="shared" si="6"/>
        <v>-2.1436129040750616E-2</v>
      </c>
    </row>
    <row r="232" spans="1:3" x14ac:dyDescent="0.25">
      <c r="A232" s="1">
        <v>14000617</v>
      </c>
      <c r="B232" s="3">
        <v>7468.7</v>
      </c>
      <c r="C232" s="4">
        <f t="shared" si="6"/>
        <v>-4.1420651935374433E-3</v>
      </c>
    </row>
    <row r="233" spans="1:3" x14ac:dyDescent="0.25">
      <c r="A233" s="1">
        <v>14000620</v>
      </c>
      <c r="B233" s="3">
        <v>7472</v>
      </c>
      <c r="C233" s="4">
        <f t="shared" si="6"/>
        <v>4.4174637783561742E-4</v>
      </c>
    </row>
    <row r="234" spans="1:3" x14ac:dyDescent="0.25">
      <c r="A234" s="1">
        <v>14000621</v>
      </c>
      <c r="B234" s="3">
        <v>7247.5</v>
      </c>
      <c r="C234" s="4">
        <f t="shared" si="6"/>
        <v>-3.0506119112867953E-2</v>
      </c>
    </row>
    <row r="235" spans="1:3" x14ac:dyDescent="0.25">
      <c r="A235" s="1">
        <v>14000622</v>
      </c>
      <c r="B235" s="3">
        <v>7217.9</v>
      </c>
      <c r="C235" s="4">
        <f t="shared" si="6"/>
        <v>-4.0925299423035435E-3</v>
      </c>
    </row>
    <row r="236" spans="1:3" x14ac:dyDescent="0.25">
      <c r="A236" s="1">
        <v>14000623</v>
      </c>
      <c r="B236" s="3">
        <v>7385.3</v>
      </c>
      <c r="C236" s="4">
        <f t="shared" si="6"/>
        <v>2.2927486171110931E-2</v>
      </c>
    </row>
    <row r="237" spans="1:3" x14ac:dyDescent="0.25">
      <c r="A237" s="1">
        <v>14000624</v>
      </c>
      <c r="B237" s="3">
        <v>7375.3</v>
      </c>
      <c r="C237" s="4">
        <f t="shared" si="6"/>
        <v>-1.3549586778217489E-3</v>
      </c>
    </row>
    <row r="238" spans="1:3" x14ac:dyDescent="0.25">
      <c r="A238" s="1">
        <v>14000627</v>
      </c>
      <c r="B238" s="3">
        <v>7174.2</v>
      </c>
      <c r="C238" s="4">
        <f t="shared" si="6"/>
        <v>-2.7645322193207034E-2</v>
      </c>
    </row>
    <row r="239" spans="1:3" x14ac:dyDescent="0.25">
      <c r="A239" s="1">
        <v>14000628</v>
      </c>
      <c r="B239" s="3">
        <v>7031.5</v>
      </c>
      <c r="C239" s="4">
        <f t="shared" si="6"/>
        <v>-2.0091202843286898E-2</v>
      </c>
    </row>
    <row r="240" spans="1:3" x14ac:dyDescent="0.25">
      <c r="A240" s="1">
        <v>14000629</v>
      </c>
      <c r="B240" s="3">
        <v>7054.1</v>
      </c>
      <c r="C240" s="4">
        <f t="shared" si="6"/>
        <v>3.2089537390531573E-3</v>
      </c>
    </row>
    <row r="241" spans="1:3" x14ac:dyDescent="0.25">
      <c r="A241" s="1">
        <v>14000630</v>
      </c>
      <c r="B241" s="3">
        <v>6838.4</v>
      </c>
      <c r="C241" s="4">
        <f t="shared" si="6"/>
        <v>-3.1055221924527154E-2</v>
      </c>
    </row>
    <row r="242" spans="1:3" x14ac:dyDescent="0.25">
      <c r="A242" s="1">
        <v>14000631</v>
      </c>
      <c r="B242" s="3">
        <v>6761.5</v>
      </c>
      <c r="C242" s="4">
        <f t="shared" si="6"/>
        <v>-1.1309027211413969E-2</v>
      </c>
    </row>
    <row r="243" spans="1:3" x14ac:dyDescent="0.25">
      <c r="A243" s="1">
        <v>14000703</v>
      </c>
      <c r="B243" s="3">
        <v>6880.2</v>
      </c>
      <c r="C243" s="4">
        <f t="shared" si="6"/>
        <v>1.740296235889929E-2</v>
      </c>
    </row>
    <row r="244" spans="1:3" x14ac:dyDescent="0.25">
      <c r="A244" s="1">
        <v>14000704</v>
      </c>
      <c r="B244" s="3">
        <v>6822.3</v>
      </c>
      <c r="C244" s="4">
        <f t="shared" si="6"/>
        <v>-8.451062886820359E-3</v>
      </c>
    </row>
    <row r="245" spans="1:3" x14ac:dyDescent="0.25">
      <c r="A245" s="1">
        <v>14000706</v>
      </c>
      <c r="B245" s="3">
        <v>6766.1</v>
      </c>
      <c r="C245" s="4">
        <f t="shared" si="6"/>
        <v>-8.2718083728001712E-3</v>
      </c>
    </row>
    <row r="246" spans="1:3" x14ac:dyDescent="0.25">
      <c r="A246" s="1">
        <v>14000707</v>
      </c>
      <c r="B246" s="3">
        <v>6763.3</v>
      </c>
      <c r="C246" s="4">
        <f t="shared" si="6"/>
        <v>-4.1391340931243851E-4</v>
      </c>
    </row>
    <row r="247" spans="1:3" x14ac:dyDescent="0.25">
      <c r="A247" s="1">
        <v>14000710</v>
      </c>
      <c r="B247" s="3">
        <v>6825.7</v>
      </c>
      <c r="C247" s="4">
        <f t="shared" si="6"/>
        <v>9.1839632930057757E-3</v>
      </c>
    </row>
    <row r="248" spans="1:3" x14ac:dyDescent="0.25">
      <c r="A248" s="1">
        <v>14000711</v>
      </c>
      <c r="B248" s="3">
        <v>6812.9</v>
      </c>
      <c r="C248" s="4">
        <f t="shared" si="6"/>
        <v>-1.8770260522499851E-3</v>
      </c>
    </row>
    <row r="249" spans="1:3" x14ac:dyDescent="0.25">
      <c r="A249" s="1">
        <v>14000712</v>
      </c>
      <c r="B249" s="3">
        <v>6906.7</v>
      </c>
      <c r="C249" s="4">
        <f t="shared" si="6"/>
        <v>1.3674081104353012E-2</v>
      </c>
    </row>
    <row r="250" spans="1:3" x14ac:dyDescent="0.25">
      <c r="A250" s="1">
        <v>14000714</v>
      </c>
      <c r="B250" s="3">
        <v>6889</v>
      </c>
      <c r="C250" s="4">
        <f t="shared" si="6"/>
        <v>-2.5660183552937547E-3</v>
      </c>
    </row>
    <row r="251" spans="1:3" x14ac:dyDescent="0.25">
      <c r="A251" s="1">
        <v>14000717</v>
      </c>
      <c r="B251" s="3">
        <v>6738.9</v>
      </c>
      <c r="C251" s="4">
        <f t="shared" si="6"/>
        <v>-2.2029229753961724E-2</v>
      </c>
    </row>
    <row r="252" spans="1:3" x14ac:dyDescent="0.25">
      <c r="A252" s="1">
        <v>14000718</v>
      </c>
      <c r="B252" s="3">
        <v>6693.2</v>
      </c>
      <c r="C252" s="4">
        <f t="shared" si="6"/>
        <v>-6.8046212188156187E-3</v>
      </c>
    </row>
    <row r="253" spans="1:3" x14ac:dyDescent="0.25">
      <c r="A253" s="1">
        <v>14000719</v>
      </c>
      <c r="B253" s="3">
        <v>6685.1</v>
      </c>
      <c r="C253" s="4">
        <f t="shared" si="6"/>
        <v>-1.2109163331311935E-3</v>
      </c>
    </row>
    <row r="254" spans="1:3" x14ac:dyDescent="0.25">
      <c r="A254" s="1">
        <v>14000720</v>
      </c>
      <c r="B254" s="3">
        <v>6493.6</v>
      </c>
      <c r="C254" s="4">
        <f t="shared" si="6"/>
        <v>-2.9064092840321319E-2</v>
      </c>
    </row>
    <row r="255" spans="1:3" x14ac:dyDescent="0.25">
      <c r="A255" s="1">
        <v>14000721</v>
      </c>
      <c r="B255" s="3">
        <v>6384.1</v>
      </c>
      <c r="C255" s="4">
        <f t="shared" si="6"/>
        <v>-1.7006552279601968E-2</v>
      </c>
    </row>
    <row r="256" spans="1:3" x14ac:dyDescent="0.25">
      <c r="A256" s="1">
        <v>14000724</v>
      </c>
      <c r="B256" s="3">
        <v>6550.5</v>
      </c>
      <c r="C256" s="4">
        <f t="shared" si="6"/>
        <v>2.5730858426361167E-2</v>
      </c>
    </row>
    <row r="257" spans="1:3" x14ac:dyDescent="0.25">
      <c r="A257" s="1">
        <v>14000725</v>
      </c>
      <c r="B257" s="3">
        <v>6458.8</v>
      </c>
      <c r="C257" s="4">
        <f t="shared" si="6"/>
        <v>-1.4097840586259311E-2</v>
      </c>
    </row>
    <row r="258" spans="1:3" x14ac:dyDescent="0.25">
      <c r="A258" s="1">
        <v>14000726</v>
      </c>
      <c r="B258" s="3">
        <v>6427.1</v>
      </c>
      <c r="C258" s="4">
        <f t="shared" si="6"/>
        <v>-4.9201163982708854E-3</v>
      </c>
    </row>
    <row r="259" spans="1:3" x14ac:dyDescent="0.25">
      <c r="A259" s="1">
        <v>14000727</v>
      </c>
      <c r="B259" s="3">
        <v>6499.7</v>
      </c>
      <c r="C259" s="4">
        <f t="shared" ref="C259:C322" si="7">LN(B259/B258)</f>
        <v>1.1232596363257975E-2</v>
      </c>
    </row>
    <row r="260" spans="1:3" x14ac:dyDescent="0.25">
      <c r="A260" s="1">
        <v>14000728</v>
      </c>
      <c r="B260" s="3">
        <v>6464.1</v>
      </c>
      <c r="C260" s="4">
        <f t="shared" si="7"/>
        <v>-5.492230594155839E-3</v>
      </c>
    </row>
    <row r="261" spans="1:3" x14ac:dyDescent="0.25">
      <c r="A261" s="1">
        <v>14000801</v>
      </c>
      <c r="B261" s="3">
        <v>6254.6</v>
      </c>
      <c r="C261" s="4">
        <f t="shared" si="7"/>
        <v>-3.2946598363027269E-2</v>
      </c>
    </row>
    <row r="262" spans="1:3" x14ac:dyDescent="0.25">
      <c r="A262" s="1">
        <v>14000803</v>
      </c>
      <c r="B262" s="3">
        <v>6135.1</v>
      </c>
      <c r="C262" s="4">
        <f t="shared" si="7"/>
        <v>-1.9290815084600003E-2</v>
      </c>
    </row>
    <row r="263" spans="1:3" x14ac:dyDescent="0.25">
      <c r="A263" s="1">
        <v>14000804</v>
      </c>
      <c r="B263" s="3">
        <v>6054.6</v>
      </c>
      <c r="C263" s="4">
        <f t="shared" si="7"/>
        <v>-1.3208064232131953E-2</v>
      </c>
    </row>
    <row r="264" spans="1:3" x14ac:dyDescent="0.25">
      <c r="A264" s="1">
        <v>14000805</v>
      </c>
      <c r="B264" s="3">
        <v>6057.5</v>
      </c>
      <c r="C264" s="4">
        <f t="shared" si="7"/>
        <v>4.788599921425845E-4</v>
      </c>
    </row>
    <row r="265" spans="1:3" x14ac:dyDescent="0.25">
      <c r="A265" s="1">
        <v>14000808</v>
      </c>
      <c r="B265" s="3">
        <v>5979.9</v>
      </c>
      <c r="C265" s="4">
        <f t="shared" si="7"/>
        <v>-1.2893328293851184E-2</v>
      </c>
    </row>
    <row r="266" spans="1:3" x14ac:dyDescent="0.25">
      <c r="A266" s="1">
        <v>14000809</v>
      </c>
      <c r="B266" s="3">
        <v>5795.2</v>
      </c>
      <c r="C266" s="4">
        <f t="shared" si="7"/>
        <v>-3.1373856707735348E-2</v>
      </c>
    </row>
    <row r="267" spans="1:3" x14ac:dyDescent="0.25">
      <c r="A267" s="1">
        <v>14000810</v>
      </c>
      <c r="B267" s="3">
        <v>5906</v>
      </c>
      <c r="C267" s="4">
        <f t="shared" si="7"/>
        <v>1.8938794614773664E-2</v>
      </c>
    </row>
    <row r="268" spans="1:3" x14ac:dyDescent="0.25">
      <c r="A268" s="1">
        <v>14000811</v>
      </c>
      <c r="B268" s="3">
        <v>5984.7</v>
      </c>
      <c r="C268" s="4">
        <f t="shared" si="7"/>
        <v>1.3237429118606803E-2</v>
      </c>
    </row>
    <row r="269" spans="1:3" x14ac:dyDescent="0.25">
      <c r="A269" s="1">
        <v>14000812</v>
      </c>
      <c r="B269" s="3">
        <v>6079.7</v>
      </c>
      <c r="C269" s="4">
        <f t="shared" si="7"/>
        <v>1.5749140215113033E-2</v>
      </c>
    </row>
    <row r="270" spans="1:3" x14ac:dyDescent="0.25">
      <c r="A270" s="1">
        <v>14000815</v>
      </c>
      <c r="B270" s="3">
        <v>6222.6</v>
      </c>
      <c r="C270" s="4">
        <f t="shared" si="7"/>
        <v>2.3232473186155893E-2</v>
      </c>
    </row>
    <row r="271" spans="1:3" x14ac:dyDescent="0.25">
      <c r="A271" s="1">
        <v>14000816</v>
      </c>
      <c r="B271" s="3">
        <v>6271</v>
      </c>
      <c r="C271" s="4">
        <f t="shared" si="7"/>
        <v>7.7480057192772294E-3</v>
      </c>
    </row>
    <row r="272" spans="1:3" x14ac:dyDescent="0.25">
      <c r="A272" s="1">
        <v>14000817</v>
      </c>
      <c r="B272" s="3">
        <v>6269.3</v>
      </c>
      <c r="C272" s="4">
        <f t="shared" si="7"/>
        <v>-2.7112589179101597E-4</v>
      </c>
    </row>
    <row r="273" spans="1:3" x14ac:dyDescent="0.25">
      <c r="A273" s="1">
        <v>14000818</v>
      </c>
      <c r="B273" s="3">
        <v>6253.1</v>
      </c>
      <c r="C273" s="4">
        <f t="shared" si="7"/>
        <v>-2.5873648881230629E-3</v>
      </c>
    </row>
    <row r="274" spans="1:3" x14ac:dyDescent="0.25">
      <c r="A274" s="1">
        <v>14000819</v>
      </c>
      <c r="B274" s="3">
        <v>6455.6</v>
      </c>
      <c r="C274" s="4">
        <f t="shared" si="7"/>
        <v>3.1870630398560675E-2</v>
      </c>
    </row>
    <row r="275" spans="1:3" x14ac:dyDescent="0.25">
      <c r="A275" s="1">
        <v>14000822</v>
      </c>
      <c r="B275" s="3">
        <v>6246.9</v>
      </c>
      <c r="C275" s="4">
        <f t="shared" si="7"/>
        <v>-3.2862630479910095E-2</v>
      </c>
    </row>
    <row r="276" spans="1:3" x14ac:dyDescent="0.25">
      <c r="A276" s="1">
        <v>14000823</v>
      </c>
      <c r="B276" s="3">
        <v>6234.6</v>
      </c>
      <c r="C276" s="4">
        <f t="shared" si="7"/>
        <v>-1.9709175951011962E-3</v>
      </c>
    </row>
    <row r="277" spans="1:3" x14ac:dyDescent="0.25">
      <c r="A277" s="1">
        <v>14000824</v>
      </c>
      <c r="B277" s="3">
        <v>6076.2</v>
      </c>
      <c r="C277" s="4">
        <f t="shared" si="7"/>
        <v>-2.5734922520361827E-2</v>
      </c>
    </row>
    <row r="278" spans="1:3" x14ac:dyDescent="0.25">
      <c r="A278" s="1">
        <v>14000825</v>
      </c>
      <c r="B278" s="3">
        <v>6024.3</v>
      </c>
      <c r="C278" s="4">
        <f t="shared" si="7"/>
        <v>-8.5782105297704924E-3</v>
      </c>
    </row>
    <row r="279" spans="1:3" x14ac:dyDescent="0.25">
      <c r="A279" s="1">
        <v>14000826</v>
      </c>
      <c r="B279" s="3">
        <v>6054.6</v>
      </c>
      <c r="C279" s="4">
        <f t="shared" si="7"/>
        <v>5.0170236620142791E-3</v>
      </c>
    </row>
    <row r="280" spans="1:3" x14ac:dyDescent="0.25">
      <c r="A280" s="1">
        <v>14000829</v>
      </c>
      <c r="B280" s="3">
        <v>5915.8</v>
      </c>
      <c r="C280" s="4">
        <f t="shared" si="7"/>
        <v>-2.319157606540324E-2</v>
      </c>
    </row>
    <row r="281" spans="1:3" x14ac:dyDescent="0.25">
      <c r="A281" s="1">
        <v>14000830</v>
      </c>
      <c r="B281" s="3">
        <v>5928.5</v>
      </c>
      <c r="C281" s="4">
        <f t="shared" si="7"/>
        <v>2.1444922649902871E-3</v>
      </c>
    </row>
    <row r="282" spans="1:3" x14ac:dyDescent="0.25">
      <c r="A282" s="1">
        <v>14000901</v>
      </c>
      <c r="B282" s="3">
        <v>6098.4</v>
      </c>
      <c r="C282" s="4">
        <f t="shared" si="7"/>
        <v>2.8255211775938691E-2</v>
      </c>
    </row>
    <row r="283" spans="1:3" x14ac:dyDescent="0.25">
      <c r="A283" s="1">
        <v>14000902</v>
      </c>
      <c r="B283" s="3">
        <v>6037</v>
      </c>
      <c r="C283" s="4">
        <f t="shared" si="7"/>
        <v>-1.0119241877637838E-2</v>
      </c>
    </row>
    <row r="284" spans="1:3" x14ac:dyDescent="0.25">
      <c r="A284" s="1">
        <v>14000903</v>
      </c>
      <c r="B284" s="3">
        <v>5937.5</v>
      </c>
      <c r="C284" s="4">
        <f t="shared" si="7"/>
        <v>-1.6619030453529554E-2</v>
      </c>
    </row>
    <row r="285" spans="1:3" x14ac:dyDescent="0.25">
      <c r="A285" s="1">
        <v>14000906</v>
      </c>
      <c r="B285" s="3">
        <v>5778.1</v>
      </c>
      <c r="C285" s="4">
        <f t="shared" si="7"/>
        <v>-2.7213260439828049E-2</v>
      </c>
    </row>
    <row r="286" spans="1:3" x14ac:dyDescent="0.25">
      <c r="A286" s="1">
        <v>14000907</v>
      </c>
      <c r="B286" s="3">
        <v>5764.3</v>
      </c>
      <c r="C286" s="4">
        <f t="shared" si="7"/>
        <v>-2.3911849486119982E-3</v>
      </c>
    </row>
    <row r="287" spans="1:3" x14ac:dyDescent="0.25">
      <c r="A287" s="1">
        <v>14000908</v>
      </c>
      <c r="B287" s="3">
        <v>5745.1</v>
      </c>
      <c r="C287" s="4">
        <f t="shared" si="7"/>
        <v>-3.3364063827077818E-3</v>
      </c>
    </row>
    <row r="288" spans="1:3" x14ac:dyDescent="0.25">
      <c r="A288" s="1">
        <v>14000909</v>
      </c>
      <c r="B288" s="3">
        <v>5887.8</v>
      </c>
      <c r="C288" s="4">
        <f t="shared" si="7"/>
        <v>2.4535095868754242E-2</v>
      </c>
    </row>
    <row r="289" spans="1:3" x14ac:dyDescent="0.25">
      <c r="A289" s="1">
        <v>14000910</v>
      </c>
      <c r="B289" s="3">
        <v>5851</v>
      </c>
      <c r="C289" s="4">
        <f t="shared" si="7"/>
        <v>-6.2698266522668248E-3</v>
      </c>
    </row>
    <row r="290" spans="1:3" x14ac:dyDescent="0.25">
      <c r="A290" s="1">
        <v>14000913</v>
      </c>
      <c r="B290" s="3">
        <v>5681.6</v>
      </c>
      <c r="C290" s="4">
        <f t="shared" si="7"/>
        <v>-2.9379703599412575E-2</v>
      </c>
    </row>
    <row r="291" spans="1:3" x14ac:dyDescent="0.25">
      <c r="A291" s="1">
        <v>14000914</v>
      </c>
      <c r="B291" s="3">
        <v>5659.8</v>
      </c>
      <c r="C291" s="4">
        <f t="shared" si="7"/>
        <v>-3.8443273049609426E-3</v>
      </c>
    </row>
    <row r="292" spans="1:3" x14ac:dyDescent="0.25">
      <c r="A292" s="1">
        <v>14000915</v>
      </c>
      <c r="B292" s="3">
        <v>5678.5</v>
      </c>
      <c r="C292" s="4">
        <f t="shared" si="7"/>
        <v>3.2985574478385368E-3</v>
      </c>
    </row>
    <row r="293" spans="1:3" x14ac:dyDescent="0.25">
      <c r="A293" s="1">
        <v>14000916</v>
      </c>
      <c r="B293" s="3">
        <v>5613.7</v>
      </c>
      <c r="C293" s="4">
        <f t="shared" si="7"/>
        <v>-1.1477074671711596E-2</v>
      </c>
    </row>
    <row r="294" spans="1:3" x14ac:dyDescent="0.25">
      <c r="A294" s="1">
        <v>14000917</v>
      </c>
      <c r="B294" s="3">
        <v>5654.5</v>
      </c>
      <c r="C294" s="4">
        <f t="shared" si="7"/>
        <v>7.2416496513922259E-3</v>
      </c>
    </row>
    <row r="295" spans="1:3" x14ac:dyDescent="0.25">
      <c r="A295" s="1">
        <v>14000920</v>
      </c>
      <c r="B295" s="3">
        <v>5632.9</v>
      </c>
      <c r="C295" s="4">
        <f t="shared" si="7"/>
        <v>-3.8272811039812187E-3</v>
      </c>
    </row>
    <row r="296" spans="1:3" x14ac:dyDescent="0.25">
      <c r="A296" s="1">
        <v>14000921</v>
      </c>
      <c r="B296" s="3">
        <v>5546.7</v>
      </c>
      <c r="C296" s="4">
        <f t="shared" si="7"/>
        <v>-1.5421250902983586E-2</v>
      </c>
    </row>
    <row r="297" spans="1:3" x14ac:dyDescent="0.25">
      <c r="A297" s="1">
        <v>14000922</v>
      </c>
      <c r="B297" s="3">
        <v>5436</v>
      </c>
      <c r="C297" s="4">
        <f t="shared" si="7"/>
        <v>-2.0159660033382536E-2</v>
      </c>
    </row>
    <row r="298" spans="1:3" x14ac:dyDescent="0.25">
      <c r="A298" s="1">
        <v>14000923</v>
      </c>
      <c r="B298" s="3">
        <v>5398.1</v>
      </c>
      <c r="C298" s="4">
        <f t="shared" si="7"/>
        <v>-6.9964564849067769E-3</v>
      </c>
    </row>
    <row r="299" spans="1:3" x14ac:dyDescent="0.25">
      <c r="A299" s="1">
        <v>14000924</v>
      </c>
      <c r="B299" s="3">
        <v>5389.5</v>
      </c>
      <c r="C299" s="4">
        <f t="shared" si="7"/>
        <v>-1.5944235644445104E-3</v>
      </c>
    </row>
    <row r="300" spans="1:3" x14ac:dyDescent="0.25">
      <c r="A300" s="1">
        <v>14000927</v>
      </c>
      <c r="B300" s="3">
        <v>5468.6</v>
      </c>
      <c r="C300" s="4">
        <f t="shared" si="7"/>
        <v>1.457002593664285E-2</v>
      </c>
    </row>
    <row r="301" spans="1:3" x14ac:dyDescent="0.25">
      <c r="A301" s="1">
        <v>14000928</v>
      </c>
      <c r="B301" s="3">
        <v>5399</v>
      </c>
      <c r="C301" s="4">
        <f t="shared" si="7"/>
        <v>-1.280889094003896E-2</v>
      </c>
    </row>
    <row r="302" spans="1:3" x14ac:dyDescent="0.25">
      <c r="A302" s="1">
        <v>14000929</v>
      </c>
      <c r="B302" s="3">
        <v>5552.1</v>
      </c>
      <c r="C302" s="4">
        <f t="shared" si="7"/>
        <v>2.7962483333525533E-2</v>
      </c>
    </row>
    <row r="303" spans="1:3" x14ac:dyDescent="0.25">
      <c r="A303" s="1">
        <v>14000930</v>
      </c>
      <c r="B303" s="3">
        <v>5678.7</v>
      </c>
      <c r="C303" s="4">
        <f t="shared" si="7"/>
        <v>2.2546098728470989E-2</v>
      </c>
    </row>
    <row r="304" spans="1:3" x14ac:dyDescent="0.25">
      <c r="A304" s="1">
        <v>14001001</v>
      </c>
      <c r="B304" s="3">
        <v>5896.3</v>
      </c>
      <c r="C304" s="4">
        <f t="shared" si="7"/>
        <v>3.7602702248313476E-2</v>
      </c>
    </row>
    <row r="305" spans="1:3" x14ac:dyDescent="0.25">
      <c r="A305" s="1">
        <v>14001004</v>
      </c>
      <c r="B305" s="3">
        <v>6014.6</v>
      </c>
      <c r="C305" s="4">
        <f t="shared" si="7"/>
        <v>1.9864811253304214E-2</v>
      </c>
    </row>
    <row r="306" spans="1:3" x14ac:dyDescent="0.25">
      <c r="A306" s="1">
        <v>14001005</v>
      </c>
      <c r="B306" s="3">
        <v>5940.2</v>
      </c>
      <c r="C306" s="4">
        <f t="shared" si="7"/>
        <v>-1.2447043958363258E-2</v>
      </c>
    </row>
    <row r="307" spans="1:3" x14ac:dyDescent="0.25">
      <c r="A307" s="1">
        <v>14001006</v>
      </c>
      <c r="B307" s="3">
        <v>5974</v>
      </c>
      <c r="C307" s="4">
        <f t="shared" si="7"/>
        <v>5.673916952517336E-3</v>
      </c>
    </row>
    <row r="308" spans="1:3" x14ac:dyDescent="0.25">
      <c r="A308" s="1">
        <v>14001007</v>
      </c>
      <c r="B308" s="3">
        <v>5977.1</v>
      </c>
      <c r="C308" s="4">
        <f t="shared" si="7"/>
        <v>5.1878070964630975E-4</v>
      </c>
    </row>
    <row r="309" spans="1:3" x14ac:dyDescent="0.25">
      <c r="A309" s="1">
        <v>14001008</v>
      </c>
      <c r="B309" s="3">
        <v>6082.1</v>
      </c>
      <c r="C309" s="4">
        <f t="shared" si="7"/>
        <v>1.7414530576322761E-2</v>
      </c>
    </row>
    <row r="310" spans="1:3" x14ac:dyDescent="0.25">
      <c r="A310" s="1">
        <v>14001011</v>
      </c>
      <c r="B310" s="3">
        <v>5985.9</v>
      </c>
      <c r="C310" s="4">
        <f t="shared" si="7"/>
        <v>-1.5943327435429328E-2</v>
      </c>
    </row>
    <row r="311" spans="1:3" x14ac:dyDescent="0.25">
      <c r="A311" s="1">
        <v>14001012</v>
      </c>
      <c r="B311" s="3">
        <v>5977.5</v>
      </c>
      <c r="C311" s="4">
        <f t="shared" si="7"/>
        <v>-1.4042832941149441E-3</v>
      </c>
    </row>
    <row r="312" spans="1:3" x14ac:dyDescent="0.25">
      <c r="A312" s="1">
        <v>14001013</v>
      </c>
      <c r="B312" s="3">
        <v>5959.5</v>
      </c>
      <c r="C312" s="4">
        <f t="shared" si="7"/>
        <v>-3.015835409716451E-3</v>
      </c>
    </row>
    <row r="313" spans="1:3" x14ac:dyDescent="0.25">
      <c r="A313" s="1">
        <v>14001014</v>
      </c>
      <c r="B313" s="3">
        <v>5886.4</v>
      </c>
      <c r="C313" s="4">
        <f t="shared" si="7"/>
        <v>-1.2341979572253418E-2</v>
      </c>
    </row>
    <row r="314" spans="1:3" x14ac:dyDescent="0.25">
      <c r="A314" s="1">
        <v>14001015</v>
      </c>
      <c r="B314" s="3">
        <v>5892.3</v>
      </c>
      <c r="C314" s="4">
        <f t="shared" si="7"/>
        <v>1.0018084327552792E-3</v>
      </c>
    </row>
    <row r="315" spans="1:3" x14ac:dyDescent="0.25">
      <c r="A315" s="1">
        <v>14001018</v>
      </c>
      <c r="B315" s="3">
        <v>6001.9</v>
      </c>
      <c r="C315" s="4">
        <f t="shared" si="7"/>
        <v>1.8429671965287032E-2</v>
      </c>
    </row>
    <row r="316" spans="1:3" x14ac:dyDescent="0.25">
      <c r="A316" s="1">
        <v>14001019</v>
      </c>
      <c r="B316" s="3">
        <v>5965.1</v>
      </c>
      <c r="C316" s="4">
        <f t="shared" si="7"/>
        <v>-6.1502658977113881E-3</v>
      </c>
    </row>
    <row r="317" spans="1:3" x14ac:dyDescent="0.25">
      <c r="A317" s="1">
        <v>14001020</v>
      </c>
      <c r="B317" s="3">
        <v>6023.9</v>
      </c>
      <c r="C317" s="4">
        <f t="shared" si="7"/>
        <v>9.8090702254984268E-3</v>
      </c>
    </row>
    <row r="318" spans="1:3" x14ac:dyDescent="0.25">
      <c r="A318" s="1">
        <v>14001021</v>
      </c>
      <c r="B318" s="3">
        <v>6062</v>
      </c>
      <c r="C318" s="4">
        <f t="shared" si="7"/>
        <v>6.3048885414091959E-3</v>
      </c>
    </row>
    <row r="319" spans="1:3" x14ac:dyDescent="0.25">
      <c r="A319" s="1">
        <v>14001022</v>
      </c>
      <c r="B319" s="3">
        <v>6053.9</v>
      </c>
      <c r="C319" s="4">
        <f t="shared" si="7"/>
        <v>-1.3370861771333266E-3</v>
      </c>
    </row>
    <row r="320" spans="1:3" x14ac:dyDescent="0.25">
      <c r="A320" s="1">
        <v>14001025</v>
      </c>
      <c r="B320" s="3">
        <v>5940</v>
      </c>
      <c r="C320" s="4">
        <f t="shared" si="7"/>
        <v>-1.8993559083924524E-2</v>
      </c>
    </row>
    <row r="321" spans="1:3" x14ac:dyDescent="0.25">
      <c r="A321" s="1">
        <v>14001026</v>
      </c>
      <c r="B321" s="3">
        <v>5889.8</v>
      </c>
      <c r="C321" s="4">
        <f t="shared" si="7"/>
        <v>-8.4870921449567219E-3</v>
      </c>
    </row>
    <row r="322" spans="1:3" x14ac:dyDescent="0.25">
      <c r="A322" s="1">
        <v>14001027</v>
      </c>
      <c r="B322" s="3">
        <v>5821.9</v>
      </c>
      <c r="C322" s="4">
        <f t="shared" si="7"/>
        <v>-1.1595372281778819E-2</v>
      </c>
    </row>
    <row r="323" spans="1:3" x14ac:dyDescent="0.25">
      <c r="A323" s="1">
        <v>14001028</v>
      </c>
      <c r="B323" s="3">
        <v>5746.9</v>
      </c>
      <c r="C323" s="4">
        <f t="shared" ref="C323:C386" si="8">LN(B323/B322)</f>
        <v>-1.2966089956410451E-2</v>
      </c>
    </row>
    <row r="324" spans="1:3" x14ac:dyDescent="0.25">
      <c r="A324" s="1">
        <v>14001029</v>
      </c>
      <c r="B324" s="3">
        <v>5739.6</v>
      </c>
      <c r="C324" s="4">
        <f t="shared" si="8"/>
        <v>-1.2710574992930357E-3</v>
      </c>
    </row>
    <row r="325" spans="1:3" x14ac:dyDescent="0.25">
      <c r="A325" s="1">
        <v>14001102</v>
      </c>
      <c r="B325" s="3">
        <v>5718.3</v>
      </c>
      <c r="C325" s="4">
        <f t="shared" si="8"/>
        <v>-3.7179630711146635E-3</v>
      </c>
    </row>
    <row r="326" spans="1:3" x14ac:dyDescent="0.25">
      <c r="A326" s="1">
        <v>14001103</v>
      </c>
      <c r="B326" s="3">
        <v>5607.1</v>
      </c>
      <c r="C326" s="4">
        <f t="shared" si="8"/>
        <v>-1.9637906589207825E-2</v>
      </c>
    </row>
    <row r="327" spans="1:3" x14ac:dyDescent="0.25">
      <c r="A327" s="1">
        <v>14001104</v>
      </c>
      <c r="B327" s="3">
        <v>5585.8</v>
      </c>
      <c r="C327" s="4">
        <f t="shared" si="8"/>
        <v>-3.8059887449804668E-3</v>
      </c>
    </row>
    <row r="328" spans="1:3" x14ac:dyDescent="0.25">
      <c r="A328" s="1">
        <v>14001105</v>
      </c>
      <c r="B328" s="3">
        <v>5506.4</v>
      </c>
      <c r="C328" s="4">
        <f t="shared" si="8"/>
        <v>-1.4316610984794299E-2</v>
      </c>
    </row>
    <row r="329" spans="1:3" x14ac:dyDescent="0.25">
      <c r="A329" s="1">
        <v>14001106</v>
      </c>
      <c r="B329" s="3">
        <v>5532.4</v>
      </c>
      <c r="C329" s="4">
        <f t="shared" si="8"/>
        <v>4.7106656663985233E-3</v>
      </c>
    </row>
    <row r="330" spans="1:3" x14ac:dyDescent="0.25">
      <c r="A330" s="1">
        <v>14001109</v>
      </c>
      <c r="B330" s="3">
        <v>5597.3</v>
      </c>
      <c r="C330" s="4">
        <f t="shared" si="8"/>
        <v>1.1662620847304213E-2</v>
      </c>
    </row>
    <row r="331" spans="1:3" x14ac:dyDescent="0.25">
      <c r="A331" s="1">
        <v>14001110</v>
      </c>
      <c r="B331" s="3">
        <v>5661.1</v>
      </c>
      <c r="C331" s="4">
        <f t="shared" si="8"/>
        <v>1.1333881006330641E-2</v>
      </c>
    </row>
    <row r="332" spans="1:3" x14ac:dyDescent="0.25">
      <c r="A332" s="1">
        <v>14001111</v>
      </c>
      <c r="B332" s="3">
        <v>5821.9</v>
      </c>
      <c r="C332" s="4">
        <f t="shared" si="8"/>
        <v>2.8008449325767376E-2</v>
      </c>
    </row>
    <row r="333" spans="1:3" x14ac:dyDescent="0.25">
      <c r="A333" s="1">
        <v>14001112</v>
      </c>
      <c r="B333" s="3">
        <v>5985.6</v>
      </c>
      <c r="C333" s="4">
        <f t="shared" si="8"/>
        <v>2.7729915663926734E-2</v>
      </c>
    </row>
    <row r="334" spans="1:3" x14ac:dyDescent="0.25">
      <c r="A334" s="1">
        <v>14001113</v>
      </c>
      <c r="B334" s="3">
        <v>6069.7</v>
      </c>
      <c r="C334" s="4">
        <f t="shared" si="8"/>
        <v>1.3952595844546294E-2</v>
      </c>
    </row>
    <row r="335" spans="1:3" x14ac:dyDescent="0.25">
      <c r="A335" s="1">
        <v>14001116</v>
      </c>
      <c r="B335" s="3">
        <v>6189.8</v>
      </c>
      <c r="C335" s="4">
        <f t="shared" si="8"/>
        <v>1.9593595540522795E-2</v>
      </c>
    </row>
    <row r="336" spans="1:3" x14ac:dyDescent="0.25">
      <c r="A336" s="1">
        <v>14001117</v>
      </c>
      <c r="B336" s="3">
        <v>6083.4</v>
      </c>
      <c r="C336" s="4">
        <f t="shared" si="8"/>
        <v>-1.733902579236175E-2</v>
      </c>
    </row>
    <row r="337" spans="1:3" x14ac:dyDescent="0.25">
      <c r="A337" s="1">
        <v>14001118</v>
      </c>
      <c r="B337" s="3">
        <v>6060.5</v>
      </c>
      <c r="C337" s="4">
        <f t="shared" si="8"/>
        <v>-3.7714452760223231E-3</v>
      </c>
    </row>
    <row r="338" spans="1:3" x14ac:dyDescent="0.25">
      <c r="A338" s="1">
        <v>14001119</v>
      </c>
      <c r="B338" s="3">
        <v>6239.1</v>
      </c>
      <c r="C338" s="4">
        <f t="shared" si="8"/>
        <v>2.9043636281418216E-2</v>
      </c>
    </row>
    <row r="339" spans="1:3" x14ac:dyDescent="0.25">
      <c r="A339" s="1">
        <v>14001120</v>
      </c>
      <c r="B339" s="3">
        <v>6291.5</v>
      </c>
      <c r="C339" s="4">
        <f t="shared" si="8"/>
        <v>8.3635748400376873E-3</v>
      </c>
    </row>
    <row r="340" spans="1:3" x14ac:dyDescent="0.25">
      <c r="A340" s="1">
        <v>14001123</v>
      </c>
      <c r="B340" s="3">
        <v>6214.7</v>
      </c>
      <c r="C340" s="4">
        <f t="shared" si="8"/>
        <v>-1.2282062566017301E-2</v>
      </c>
    </row>
    <row r="341" spans="1:3" x14ac:dyDescent="0.25">
      <c r="A341" s="1">
        <v>14001124</v>
      </c>
      <c r="B341" s="3">
        <v>6113.4</v>
      </c>
      <c r="C341" s="4">
        <f t="shared" si="8"/>
        <v>-1.6434370257710728E-2</v>
      </c>
    </row>
    <row r="342" spans="1:3" x14ac:dyDescent="0.25">
      <c r="A342" s="1">
        <v>14001125</v>
      </c>
      <c r="B342" s="3">
        <v>6144.3</v>
      </c>
      <c r="C342" s="4">
        <f t="shared" si="8"/>
        <v>5.0417395521594414E-3</v>
      </c>
    </row>
    <row r="343" spans="1:3" x14ac:dyDescent="0.25">
      <c r="A343" s="1">
        <v>14001127</v>
      </c>
      <c r="B343" s="3">
        <v>6125.1</v>
      </c>
      <c r="C343" s="4">
        <f t="shared" si="8"/>
        <v>-3.1297399501903226E-3</v>
      </c>
    </row>
    <row r="344" spans="1:3" x14ac:dyDescent="0.25">
      <c r="A344" s="1">
        <v>14001130</v>
      </c>
      <c r="B344" s="3">
        <v>6278.8</v>
      </c>
      <c r="C344" s="4">
        <f t="shared" si="8"/>
        <v>2.4783796590788224E-2</v>
      </c>
    </row>
    <row r="345" spans="1:3" x14ac:dyDescent="0.25">
      <c r="A345" s="1">
        <v>14001201</v>
      </c>
      <c r="B345" s="3">
        <v>6372.9</v>
      </c>
      <c r="C345" s="4">
        <f t="shared" si="8"/>
        <v>1.4875745592895668E-2</v>
      </c>
    </row>
    <row r="346" spans="1:3" x14ac:dyDescent="0.25">
      <c r="A346" s="1">
        <v>14001202</v>
      </c>
      <c r="B346" s="3">
        <v>6535.3</v>
      </c>
      <c r="C346" s="4">
        <f t="shared" si="8"/>
        <v>2.5163627667161726E-2</v>
      </c>
    </row>
    <row r="347" spans="1:3" x14ac:dyDescent="0.25">
      <c r="A347" s="1">
        <v>14001203</v>
      </c>
      <c r="B347" s="3">
        <v>6491.4</v>
      </c>
      <c r="C347" s="4">
        <f t="shared" si="8"/>
        <v>-6.7400287395265636E-3</v>
      </c>
    </row>
    <row r="348" spans="1:3" x14ac:dyDescent="0.25">
      <c r="A348" s="1">
        <v>14001204</v>
      </c>
      <c r="B348" s="3">
        <v>6527.8</v>
      </c>
      <c r="C348" s="4">
        <f t="shared" si="8"/>
        <v>5.5917559981279903E-3</v>
      </c>
    </row>
    <row r="349" spans="1:3" x14ac:dyDescent="0.25">
      <c r="A349" s="1">
        <v>14001207</v>
      </c>
      <c r="B349" s="3">
        <v>6379.4</v>
      </c>
      <c r="C349" s="4">
        <f t="shared" si="8"/>
        <v>-2.2995930890426217E-2</v>
      </c>
    </row>
    <row r="350" spans="1:3" x14ac:dyDescent="0.25">
      <c r="A350" s="1">
        <v>14001208</v>
      </c>
      <c r="B350" s="3">
        <v>6373.9</v>
      </c>
      <c r="C350" s="4">
        <f t="shared" si="8"/>
        <v>-8.6252191056034641E-4</v>
      </c>
    </row>
    <row r="351" spans="1:3" x14ac:dyDescent="0.25">
      <c r="A351" s="1">
        <v>14001209</v>
      </c>
      <c r="B351" s="3">
        <v>6388.4</v>
      </c>
      <c r="C351" s="4">
        <f t="shared" si="8"/>
        <v>2.2723186634299652E-3</v>
      </c>
    </row>
    <row r="352" spans="1:3" x14ac:dyDescent="0.25">
      <c r="A352" s="1">
        <v>14001211</v>
      </c>
      <c r="B352" s="3">
        <v>6312.1</v>
      </c>
      <c r="C352" s="4">
        <f t="shared" si="8"/>
        <v>-1.2015419542903716E-2</v>
      </c>
    </row>
    <row r="353" spans="1:3" x14ac:dyDescent="0.25">
      <c r="A353" s="1">
        <v>14001214</v>
      </c>
      <c r="B353" s="3">
        <v>6483.6</v>
      </c>
      <c r="C353" s="4">
        <f t="shared" si="8"/>
        <v>2.680748539876986E-2</v>
      </c>
    </row>
    <row r="354" spans="1:3" x14ac:dyDescent="0.25">
      <c r="A354" s="1">
        <v>14001215</v>
      </c>
      <c r="B354" s="3">
        <v>6572.2</v>
      </c>
      <c r="C354" s="4">
        <f t="shared" si="8"/>
        <v>1.3572720192426122E-2</v>
      </c>
    </row>
    <row r="355" spans="1:3" x14ac:dyDescent="0.25">
      <c r="A355" s="1">
        <v>14001216</v>
      </c>
      <c r="B355" s="3">
        <v>6521.8</v>
      </c>
      <c r="C355" s="4">
        <f t="shared" si="8"/>
        <v>-7.6982203914253483E-3</v>
      </c>
    </row>
    <row r="356" spans="1:3" x14ac:dyDescent="0.25">
      <c r="A356" s="1">
        <v>14001217</v>
      </c>
      <c r="B356" s="3">
        <v>6391</v>
      </c>
      <c r="C356" s="4">
        <f t="shared" si="8"/>
        <v>-2.0259660788739389E-2</v>
      </c>
    </row>
    <row r="357" spans="1:3" x14ac:dyDescent="0.25">
      <c r="A357" s="1">
        <v>14001218</v>
      </c>
      <c r="B357" s="3">
        <v>6457.4</v>
      </c>
      <c r="C357" s="4">
        <f t="shared" si="8"/>
        <v>1.0336009330662073E-2</v>
      </c>
    </row>
    <row r="358" spans="1:3" x14ac:dyDescent="0.25">
      <c r="A358" s="1">
        <v>14001221</v>
      </c>
      <c r="B358" s="3">
        <v>6273.7</v>
      </c>
      <c r="C358" s="4">
        <f t="shared" si="8"/>
        <v>-2.8860467758641414E-2</v>
      </c>
    </row>
    <row r="359" spans="1:3" x14ac:dyDescent="0.25">
      <c r="A359" s="1">
        <v>14001222</v>
      </c>
      <c r="B359" s="3">
        <v>6267.4</v>
      </c>
      <c r="C359" s="4">
        <f t="shared" si="8"/>
        <v>-1.0046966422312786E-3</v>
      </c>
    </row>
    <row r="360" spans="1:3" x14ac:dyDescent="0.25">
      <c r="A360" s="1">
        <v>14001223</v>
      </c>
      <c r="B360" s="3">
        <v>6272.1</v>
      </c>
      <c r="C360" s="4">
        <f t="shared" si="8"/>
        <v>7.4963120062152032E-4</v>
      </c>
    </row>
    <row r="361" spans="1:3" x14ac:dyDescent="0.25">
      <c r="A361" s="1">
        <v>14001224</v>
      </c>
      <c r="B361" s="3">
        <v>6339.7</v>
      </c>
      <c r="C361" s="4">
        <f t="shared" si="8"/>
        <v>1.0720221919030815E-2</v>
      </c>
    </row>
    <row r="362" spans="1:3" x14ac:dyDescent="0.25">
      <c r="A362" s="1">
        <v>14001225</v>
      </c>
      <c r="B362" s="3">
        <v>6342.3</v>
      </c>
      <c r="C362" s="4">
        <f t="shared" si="8"/>
        <v>4.1002996947284517E-4</v>
      </c>
    </row>
    <row r="363" spans="1:3" x14ac:dyDescent="0.25">
      <c r="A363" s="1">
        <v>14001228</v>
      </c>
      <c r="B363" s="3">
        <v>6624</v>
      </c>
      <c r="C363" s="4">
        <f t="shared" si="8"/>
        <v>4.3457938395899384E-2</v>
      </c>
    </row>
    <row r="364" spans="1:3" x14ac:dyDescent="0.25">
      <c r="A364" s="1">
        <v>14010106</v>
      </c>
      <c r="B364" s="3">
        <v>6682.5</v>
      </c>
      <c r="C364" s="4">
        <f t="shared" si="8"/>
        <v>8.7927519479783882E-3</v>
      </c>
    </row>
    <row r="365" spans="1:3" x14ac:dyDescent="0.25">
      <c r="A365" s="1">
        <v>14010107</v>
      </c>
      <c r="B365" s="3">
        <v>6747.8</v>
      </c>
      <c r="C365" s="4">
        <f t="shared" si="8"/>
        <v>9.7243568021774373E-3</v>
      </c>
    </row>
    <row r="366" spans="1:3" x14ac:dyDescent="0.25">
      <c r="A366" s="1">
        <v>14010108</v>
      </c>
      <c r="B366" s="3">
        <v>6929</v>
      </c>
      <c r="C366" s="4">
        <f t="shared" si="8"/>
        <v>2.6498976812129853E-2</v>
      </c>
    </row>
    <row r="367" spans="1:3" x14ac:dyDescent="0.25">
      <c r="A367" s="1">
        <v>14010109</v>
      </c>
      <c r="B367" s="3">
        <v>6957.6</v>
      </c>
      <c r="C367" s="4">
        <f t="shared" si="8"/>
        <v>4.1190846481742264E-3</v>
      </c>
    </row>
    <row r="368" spans="1:3" x14ac:dyDescent="0.25">
      <c r="A368" s="1">
        <v>14010110</v>
      </c>
      <c r="B368" s="3">
        <v>6981.1</v>
      </c>
      <c r="C368" s="4">
        <f t="shared" si="8"/>
        <v>3.3719101875801711E-3</v>
      </c>
    </row>
    <row r="369" spans="1:3" x14ac:dyDescent="0.25">
      <c r="A369" s="1">
        <v>14010114</v>
      </c>
      <c r="B369" s="3">
        <v>7021</v>
      </c>
      <c r="C369" s="4">
        <f t="shared" si="8"/>
        <v>5.6991605541132423E-3</v>
      </c>
    </row>
    <row r="370" spans="1:3" x14ac:dyDescent="0.25">
      <c r="A370" s="1">
        <v>14010115</v>
      </c>
      <c r="B370" s="3">
        <v>7136.2</v>
      </c>
      <c r="C370" s="4">
        <f t="shared" si="8"/>
        <v>1.6274763755679756E-2</v>
      </c>
    </row>
    <row r="371" spans="1:3" x14ac:dyDescent="0.25">
      <c r="A371" s="1">
        <v>14010116</v>
      </c>
      <c r="B371" s="3">
        <v>7137.1</v>
      </c>
      <c r="C371" s="4">
        <f t="shared" si="8"/>
        <v>1.261095894002404E-4</v>
      </c>
    </row>
    <row r="372" spans="1:3" x14ac:dyDescent="0.25">
      <c r="A372" s="1">
        <v>14010117</v>
      </c>
      <c r="B372" s="3">
        <v>7123</v>
      </c>
      <c r="C372" s="4">
        <f t="shared" si="8"/>
        <v>-1.9775463839749375E-3</v>
      </c>
    </row>
    <row r="373" spans="1:3" x14ac:dyDescent="0.25">
      <c r="A373" s="1">
        <v>14010120</v>
      </c>
      <c r="B373" s="3">
        <v>7035.5</v>
      </c>
      <c r="C373" s="4">
        <f t="shared" si="8"/>
        <v>-1.2360223750043404E-2</v>
      </c>
    </row>
    <row r="374" spans="1:3" x14ac:dyDescent="0.25">
      <c r="A374" s="1">
        <v>14010121</v>
      </c>
      <c r="B374" s="3">
        <v>7258</v>
      </c>
      <c r="C374" s="4">
        <f t="shared" si="8"/>
        <v>3.1135547544705277E-2</v>
      </c>
    </row>
    <row r="375" spans="1:3" x14ac:dyDescent="0.25">
      <c r="A375" s="1">
        <v>14010122</v>
      </c>
      <c r="B375" s="3">
        <v>7246.6</v>
      </c>
      <c r="C375" s="4">
        <f t="shared" si="8"/>
        <v>-1.5719154402563866E-3</v>
      </c>
    </row>
    <row r="376" spans="1:3" x14ac:dyDescent="0.25">
      <c r="A376" s="1">
        <v>14010123</v>
      </c>
      <c r="B376" s="3">
        <v>7040.5</v>
      </c>
      <c r="C376" s="4">
        <f t="shared" si="8"/>
        <v>-2.8853202975392862E-2</v>
      </c>
    </row>
    <row r="377" spans="1:3" x14ac:dyDescent="0.25">
      <c r="A377" s="1">
        <v>14010124</v>
      </c>
      <c r="B377" s="3">
        <v>7003.6</v>
      </c>
      <c r="C377" s="4">
        <f t="shared" si="8"/>
        <v>-5.2548878052045738E-3</v>
      </c>
    </row>
    <row r="378" spans="1:3" x14ac:dyDescent="0.25">
      <c r="A378" s="1">
        <v>14010127</v>
      </c>
      <c r="B378" s="3">
        <v>7021.5</v>
      </c>
      <c r="C378" s="4">
        <f t="shared" si="8"/>
        <v>2.5525678560731147E-3</v>
      </c>
    </row>
    <row r="379" spans="1:3" x14ac:dyDescent="0.25">
      <c r="A379" s="1">
        <v>14010128</v>
      </c>
      <c r="B379" s="3">
        <v>6954.6</v>
      </c>
      <c r="C379" s="4">
        <f t="shared" si="8"/>
        <v>-9.5735592854806293E-3</v>
      </c>
    </row>
    <row r="380" spans="1:3" x14ac:dyDescent="0.25">
      <c r="A380" s="1">
        <v>14010129</v>
      </c>
      <c r="B380" s="3">
        <v>7050.8</v>
      </c>
      <c r="C380" s="4">
        <f t="shared" si="8"/>
        <v>1.3737774423043981E-2</v>
      </c>
    </row>
    <row r="381" spans="1:3" x14ac:dyDescent="0.25">
      <c r="A381" s="1">
        <v>14010130</v>
      </c>
      <c r="B381" s="3">
        <v>7158</v>
      </c>
      <c r="C381" s="4">
        <f t="shared" si="8"/>
        <v>1.5089526780172698E-2</v>
      </c>
    </row>
    <row r="382" spans="1:3" x14ac:dyDescent="0.25">
      <c r="A382" s="1">
        <v>14010131</v>
      </c>
      <c r="B382" s="3">
        <v>7213.7</v>
      </c>
      <c r="C382" s="4">
        <f t="shared" si="8"/>
        <v>7.7513834674211848E-3</v>
      </c>
    </row>
    <row r="383" spans="1:3" x14ac:dyDescent="0.25">
      <c r="A383" s="1">
        <v>14010204</v>
      </c>
      <c r="B383" s="3">
        <v>7148.6</v>
      </c>
      <c r="C383" s="4">
        <f t="shared" si="8"/>
        <v>-9.0654624732872877E-3</v>
      </c>
    </row>
    <row r="384" spans="1:3" x14ac:dyDescent="0.25">
      <c r="A384" s="1">
        <v>14010205</v>
      </c>
      <c r="B384" s="3">
        <v>7075.1</v>
      </c>
      <c r="C384" s="4">
        <f t="shared" si="8"/>
        <v>-1.0334955632936082E-2</v>
      </c>
    </row>
    <row r="385" spans="1:3" x14ac:dyDescent="0.25">
      <c r="A385" s="1">
        <v>14010206</v>
      </c>
      <c r="B385" s="3">
        <v>7136.6</v>
      </c>
      <c r="C385" s="4">
        <f t="shared" si="8"/>
        <v>8.6548947555798415E-3</v>
      </c>
    </row>
    <row r="386" spans="1:3" x14ac:dyDescent="0.25">
      <c r="A386" s="1">
        <v>14010207</v>
      </c>
      <c r="B386" s="3">
        <v>7097.6</v>
      </c>
      <c r="C386" s="4">
        <f t="shared" si="8"/>
        <v>-5.479773726755459E-3</v>
      </c>
    </row>
    <row r="387" spans="1:3" x14ac:dyDescent="0.25">
      <c r="A387" s="1">
        <v>14010210</v>
      </c>
      <c r="B387" s="3">
        <v>7085.9</v>
      </c>
      <c r="C387" s="4">
        <f t="shared" ref="C387:C450" si="9">LN(B387/B386)</f>
        <v>-1.6498047243359577E-3</v>
      </c>
    </row>
    <row r="388" spans="1:3" x14ac:dyDescent="0.25">
      <c r="A388" s="1">
        <v>14010211</v>
      </c>
      <c r="B388" s="3">
        <v>7218.4</v>
      </c>
      <c r="C388" s="4">
        <f t="shared" si="9"/>
        <v>1.8526427688633648E-2</v>
      </c>
    </row>
    <row r="389" spans="1:3" x14ac:dyDescent="0.25">
      <c r="A389" s="1">
        <v>14010212</v>
      </c>
      <c r="B389" s="3">
        <v>7172.4</v>
      </c>
      <c r="C389" s="4">
        <f t="shared" si="9"/>
        <v>-6.3929950620820949E-3</v>
      </c>
    </row>
    <row r="390" spans="1:3" x14ac:dyDescent="0.25">
      <c r="A390" s="1">
        <v>14010217</v>
      </c>
      <c r="B390" s="3">
        <v>7166.3</v>
      </c>
      <c r="C390" s="4">
        <f t="shared" si="9"/>
        <v>-8.5084427012218202E-4</v>
      </c>
    </row>
    <row r="391" spans="1:3" x14ac:dyDescent="0.25">
      <c r="A391" s="1">
        <v>14010218</v>
      </c>
      <c r="B391" s="3">
        <v>7269.3</v>
      </c>
      <c r="C391" s="4">
        <f t="shared" si="9"/>
        <v>1.4270518436383339E-2</v>
      </c>
    </row>
    <row r="392" spans="1:3" x14ac:dyDescent="0.25">
      <c r="A392" s="1">
        <v>14010219</v>
      </c>
      <c r="B392" s="3">
        <v>7133.4</v>
      </c>
      <c r="C392" s="4">
        <f t="shared" si="9"/>
        <v>-1.8872021691916062E-2</v>
      </c>
    </row>
    <row r="393" spans="1:3" x14ac:dyDescent="0.25">
      <c r="A393" s="1">
        <v>14010220</v>
      </c>
      <c r="B393" s="3">
        <v>7129.9</v>
      </c>
      <c r="C393" s="4">
        <f t="shared" si="9"/>
        <v>-4.907700280088979E-4</v>
      </c>
    </row>
    <row r="394" spans="1:3" x14ac:dyDescent="0.25">
      <c r="A394" s="1">
        <v>14010221</v>
      </c>
      <c r="B394" s="3">
        <v>7180.9</v>
      </c>
      <c r="C394" s="4">
        <f t="shared" si="9"/>
        <v>7.1275143117118982E-3</v>
      </c>
    </row>
    <row r="395" spans="1:3" x14ac:dyDescent="0.25">
      <c r="A395" s="1">
        <v>14010224</v>
      </c>
      <c r="B395" s="3">
        <v>7167.7</v>
      </c>
      <c r="C395" s="4">
        <f t="shared" si="9"/>
        <v>-1.8399012759098821E-3</v>
      </c>
    </row>
    <row r="396" spans="1:3" x14ac:dyDescent="0.25">
      <c r="A396" s="1">
        <v>14010225</v>
      </c>
      <c r="B396" s="3">
        <v>7107.1</v>
      </c>
      <c r="C396" s="4">
        <f t="shared" si="9"/>
        <v>-8.4905377378568219E-3</v>
      </c>
    </row>
    <row r="397" spans="1:3" x14ac:dyDescent="0.25">
      <c r="A397" s="1">
        <v>14010226</v>
      </c>
      <c r="B397" s="3">
        <v>7163.6</v>
      </c>
      <c r="C397" s="4">
        <f t="shared" si="9"/>
        <v>7.9183635300940358E-3</v>
      </c>
    </row>
    <row r="398" spans="1:3" x14ac:dyDescent="0.25">
      <c r="A398" s="1">
        <v>14010227</v>
      </c>
      <c r="B398" s="3">
        <v>7237.2</v>
      </c>
      <c r="C398" s="4">
        <f t="shared" si="9"/>
        <v>1.0221743352356951E-2</v>
      </c>
    </row>
    <row r="399" spans="1:3" x14ac:dyDescent="0.25">
      <c r="A399" s="1">
        <v>14010228</v>
      </c>
      <c r="B399" s="3">
        <v>7197.2</v>
      </c>
      <c r="C399" s="4">
        <f t="shared" si="9"/>
        <v>-5.5423297665777513E-3</v>
      </c>
    </row>
    <row r="400" spans="1:3" x14ac:dyDescent="0.25">
      <c r="A400" s="1">
        <v>14010231</v>
      </c>
      <c r="B400" s="3">
        <v>7282.6</v>
      </c>
      <c r="C400" s="4">
        <f t="shared" si="9"/>
        <v>1.1795879809181412E-2</v>
      </c>
    </row>
    <row r="401" spans="1:3" x14ac:dyDescent="0.25">
      <c r="A401" s="1">
        <v>14010301</v>
      </c>
      <c r="B401" s="3">
        <v>7278.4</v>
      </c>
      <c r="C401" s="4">
        <f t="shared" si="9"/>
        <v>-5.7688347180531447E-4</v>
      </c>
    </row>
    <row r="402" spans="1:3" x14ac:dyDescent="0.25">
      <c r="A402" s="1">
        <v>14010302</v>
      </c>
      <c r="B402" s="3">
        <v>7118.4</v>
      </c>
      <c r="C402" s="4">
        <f t="shared" si="9"/>
        <v>-2.2228076763962313E-2</v>
      </c>
    </row>
    <row r="403" spans="1:3" x14ac:dyDescent="0.25">
      <c r="A403" s="1">
        <v>14010303</v>
      </c>
      <c r="B403" s="3">
        <v>7107</v>
      </c>
      <c r="C403" s="4">
        <f t="shared" si="9"/>
        <v>-1.6027672248821697E-3</v>
      </c>
    </row>
    <row r="404" spans="1:3" x14ac:dyDescent="0.25">
      <c r="A404" s="1">
        <v>14010304</v>
      </c>
      <c r="B404" s="3">
        <v>7124.5</v>
      </c>
      <c r="C404" s="4">
        <f t="shared" si="9"/>
        <v>2.4593344089483024E-3</v>
      </c>
    </row>
    <row r="405" spans="1:3" x14ac:dyDescent="0.25">
      <c r="A405" s="1">
        <v>14010307</v>
      </c>
      <c r="B405" s="3">
        <v>7027.3</v>
      </c>
      <c r="C405" s="4">
        <f t="shared" si="9"/>
        <v>-1.373698448304929E-2</v>
      </c>
    </row>
    <row r="406" spans="1:3" x14ac:dyDescent="0.25">
      <c r="A406" s="1">
        <v>14010308</v>
      </c>
      <c r="B406" s="3">
        <v>6885</v>
      </c>
      <c r="C406" s="4">
        <f t="shared" si="9"/>
        <v>-2.0457431590039044E-2</v>
      </c>
    </row>
    <row r="407" spans="1:3" x14ac:dyDescent="0.25">
      <c r="A407" s="1">
        <v>14010309</v>
      </c>
      <c r="B407" s="3">
        <v>6878.4</v>
      </c>
      <c r="C407" s="4">
        <f t="shared" si="9"/>
        <v>-9.5906542073812928E-4</v>
      </c>
    </row>
    <row r="408" spans="1:3" x14ac:dyDescent="0.25">
      <c r="A408" s="1">
        <v>14010310</v>
      </c>
      <c r="B408" s="3">
        <v>6837.9</v>
      </c>
      <c r="C408" s="4">
        <f t="shared" si="9"/>
        <v>-5.9053998088154161E-3</v>
      </c>
    </row>
    <row r="409" spans="1:3" x14ac:dyDescent="0.25">
      <c r="A409" s="1">
        <v>14010311</v>
      </c>
      <c r="B409" s="3">
        <v>6842.9</v>
      </c>
      <c r="C409" s="4">
        <f t="shared" si="9"/>
        <v>7.3095143889558196E-4</v>
      </c>
    </row>
    <row r="410" spans="1:3" x14ac:dyDescent="0.25">
      <c r="A410" s="1">
        <v>14010316</v>
      </c>
      <c r="B410" s="3">
        <v>6716.1</v>
      </c>
      <c r="C410" s="4">
        <f t="shared" si="9"/>
        <v>-1.8703989470151509E-2</v>
      </c>
    </row>
    <row r="411" spans="1:3" x14ac:dyDescent="0.25">
      <c r="A411" s="1">
        <v>14010317</v>
      </c>
      <c r="B411" s="3">
        <v>6693.4</v>
      </c>
      <c r="C411" s="4">
        <f t="shared" si="9"/>
        <v>-3.3856626546293262E-3</v>
      </c>
    </row>
    <row r="412" spans="1:3" x14ac:dyDescent="0.25">
      <c r="A412" s="1">
        <v>14010318</v>
      </c>
      <c r="B412" s="3">
        <v>6704.6</v>
      </c>
      <c r="C412" s="4">
        <f t="shared" si="9"/>
        <v>1.671891716506027E-3</v>
      </c>
    </row>
    <row r="413" spans="1:3" x14ac:dyDescent="0.25">
      <c r="A413" s="1">
        <v>14010321</v>
      </c>
      <c r="B413" s="3">
        <v>6647</v>
      </c>
      <c r="C413" s="4">
        <f t="shared" si="9"/>
        <v>-8.6282329222405318E-3</v>
      </c>
    </row>
    <row r="414" spans="1:3" x14ac:dyDescent="0.25">
      <c r="A414" s="1">
        <v>14010322</v>
      </c>
      <c r="B414" s="3">
        <v>6623.3</v>
      </c>
      <c r="C414" s="4">
        <f t="shared" si="9"/>
        <v>-3.5718898891252565E-3</v>
      </c>
    </row>
    <row r="415" spans="1:3" x14ac:dyDescent="0.25">
      <c r="A415" s="1">
        <v>14010323</v>
      </c>
      <c r="B415" s="3">
        <v>6747.4</v>
      </c>
      <c r="C415" s="4">
        <f t="shared" si="9"/>
        <v>1.8563510326065045E-2</v>
      </c>
    </row>
    <row r="416" spans="1:3" x14ac:dyDescent="0.25">
      <c r="A416" s="1">
        <v>14010324</v>
      </c>
      <c r="B416" s="3">
        <v>6740.7</v>
      </c>
      <c r="C416" s="4">
        <f t="shared" si="9"/>
        <v>-9.934683982271333E-4</v>
      </c>
    </row>
    <row r="417" spans="1:3" x14ac:dyDescent="0.25">
      <c r="A417" s="1">
        <v>14010325</v>
      </c>
      <c r="B417" s="3">
        <v>6741.3</v>
      </c>
      <c r="C417" s="4">
        <f t="shared" si="9"/>
        <v>8.9007565701795937E-5</v>
      </c>
    </row>
    <row r="418" spans="1:3" x14ac:dyDescent="0.25">
      <c r="A418" s="1">
        <v>14010328</v>
      </c>
      <c r="B418" s="3">
        <v>6775.4</v>
      </c>
      <c r="C418" s="4">
        <f t="shared" si="9"/>
        <v>5.0456209494839296E-3</v>
      </c>
    </row>
    <row r="419" spans="1:3" x14ac:dyDescent="0.25">
      <c r="A419" s="1">
        <v>14010329</v>
      </c>
      <c r="B419" s="3">
        <v>6843.3</v>
      </c>
      <c r="C419" s="4">
        <f t="shared" si="9"/>
        <v>9.9716658169222046E-3</v>
      </c>
    </row>
    <row r="420" spans="1:3" x14ac:dyDescent="0.25">
      <c r="A420" s="1">
        <v>14010330</v>
      </c>
      <c r="B420" s="3">
        <v>6845.9</v>
      </c>
      <c r="C420" s="4">
        <f t="shared" si="9"/>
        <v>3.7986150122188046E-4</v>
      </c>
    </row>
    <row r="421" spans="1:3" x14ac:dyDescent="0.25">
      <c r="A421" s="1">
        <v>14010331</v>
      </c>
      <c r="B421" s="3">
        <v>6830.7</v>
      </c>
      <c r="C421" s="4">
        <f t="shared" si="9"/>
        <v>-2.2227755813958323E-3</v>
      </c>
    </row>
    <row r="422" spans="1:3" x14ac:dyDescent="0.25">
      <c r="A422" s="1">
        <v>14010401</v>
      </c>
      <c r="B422" s="3">
        <v>6828.8</v>
      </c>
      <c r="C422" s="4">
        <f t="shared" si="9"/>
        <v>-2.7819466484919122E-4</v>
      </c>
    </row>
    <row r="423" spans="1:3" x14ac:dyDescent="0.25">
      <c r="A423" s="1">
        <v>14010404</v>
      </c>
      <c r="B423" s="3">
        <v>6887.2</v>
      </c>
      <c r="C423" s="4">
        <f t="shared" si="9"/>
        <v>8.5156536763653663E-3</v>
      </c>
    </row>
    <row r="424" spans="1:3" x14ac:dyDescent="0.25">
      <c r="A424" s="1">
        <v>14010405</v>
      </c>
      <c r="B424" s="3">
        <v>6770.8</v>
      </c>
      <c r="C424" s="4">
        <f t="shared" si="9"/>
        <v>-1.7045368028802684E-2</v>
      </c>
    </row>
    <row r="425" spans="1:3" x14ac:dyDescent="0.25">
      <c r="A425" s="1">
        <v>14010406</v>
      </c>
      <c r="B425" s="3">
        <v>6781.1</v>
      </c>
      <c r="C425" s="4">
        <f t="shared" si="9"/>
        <v>1.5200823476130196E-3</v>
      </c>
    </row>
    <row r="426" spans="1:3" x14ac:dyDescent="0.25">
      <c r="A426" s="1">
        <v>14010407</v>
      </c>
      <c r="B426" s="3">
        <v>6868.9</v>
      </c>
      <c r="C426" s="4">
        <f t="shared" si="9"/>
        <v>1.2864646285506719E-2</v>
      </c>
    </row>
    <row r="427" spans="1:3" x14ac:dyDescent="0.25">
      <c r="A427" s="1">
        <v>14010408</v>
      </c>
      <c r="B427" s="3">
        <v>6868.3</v>
      </c>
      <c r="C427" s="4">
        <f t="shared" si="9"/>
        <v>-8.7354046003710462E-5</v>
      </c>
    </row>
    <row r="428" spans="1:3" x14ac:dyDescent="0.25">
      <c r="A428" s="1">
        <v>14010411</v>
      </c>
      <c r="B428" s="3">
        <v>6697.6</v>
      </c>
      <c r="C428" s="4">
        <f t="shared" si="9"/>
        <v>-2.5167369650377528E-2</v>
      </c>
    </row>
    <row r="429" spans="1:3" x14ac:dyDescent="0.25">
      <c r="A429" s="1">
        <v>14010412</v>
      </c>
      <c r="B429" s="3">
        <v>6667.3</v>
      </c>
      <c r="C429" s="4">
        <f t="shared" si="9"/>
        <v>-4.5342728958765212E-3</v>
      </c>
    </row>
    <row r="430" spans="1:3" x14ac:dyDescent="0.25">
      <c r="A430" s="1">
        <v>14010413</v>
      </c>
      <c r="B430" s="3">
        <v>6664.2</v>
      </c>
      <c r="C430" s="4">
        <f t="shared" si="9"/>
        <v>-4.6506395467482139E-4</v>
      </c>
    </row>
    <row r="431" spans="1:3" x14ac:dyDescent="0.25">
      <c r="A431" s="1">
        <v>14010414</v>
      </c>
      <c r="B431" s="3">
        <v>6624.6</v>
      </c>
      <c r="C431" s="4">
        <f t="shared" si="9"/>
        <v>-5.9599237279829125E-3</v>
      </c>
    </row>
    <row r="432" spans="1:3" x14ac:dyDescent="0.25">
      <c r="A432" s="1">
        <v>14010415</v>
      </c>
      <c r="B432" s="3">
        <v>6566.2</v>
      </c>
      <c r="C432" s="4">
        <f t="shared" si="9"/>
        <v>-8.8547141303309974E-3</v>
      </c>
    </row>
    <row r="433" spans="1:3" x14ac:dyDescent="0.25">
      <c r="A433" s="1">
        <v>14010418</v>
      </c>
      <c r="B433" s="3">
        <v>6514.8</v>
      </c>
      <c r="C433" s="4">
        <f t="shared" si="9"/>
        <v>-7.8587668434095554E-3</v>
      </c>
    </row>
    <row r="434" spans="1:3" x14ac:dyDescent="0.25">
      <c r="A434" s="1">
        <v>14010420</v>
      </c>
      <c r="B434" s="3">
        <v>6412.5</v>
      </c>
      <c r="C434" s="4">
        <f t="shared" si="9"/>
        <v>-1.5827301220380778E-2</v>
      </c>
    </row>
    <row r="435" spans="1:3" x14ac:dyDescent="0.25">
      <c r="A435" s="1">
        <v>14010421</v>
      </c>
      <c r="B435" s="3">
        <v>6381.2</v>
      </c>
      <c r="C435" s="4">
        <f t="shared" si="9"/>
        <v>-4.8930430521824612E-3</v>
      </c>
    </row>
    <row r="436" spans="1:3" x14ac:dyDescent="0.25">
      <c r="A436" s="1">
        <v>14010422</v>
      </c>
      <c r="B436" s="3">
        <v>6402.4</v>
      </c>
      <c r="C436" s="4">
        <f t="shared" si="9"/>
        <v>3.3167526259938207E-3</v>
      </c>
    </row>
    <row r="437" spans="1:3" x14ac:dyDescent="0.25">
      <c r="A437" s="1">
        <v>14010425</v>
      </c>
      <c r="B437" s="3">
        <v>6323.2</v>
      </c>
      <c r="C437" s="4">
        <f t="shared" si="9"/>
        <v>-1.2447510939342394E-2</v>
      </c>
    </row>
    <row r="438" spans="1:3" x14ac:dyDescent="0.25">
      <c r="A438" s="1">
        <v>14010426</v>
      </c>
      <c r="B438" s="3">
        <v>6271.7</v>
      </c>
      <c r="C438" s="4">
        <f t="shared" si="9"/>
        <v>-8.1779588598723443E-3</v>
      </c>
    </row>
    <row r="439" spans="1:3" x14ac:dyDescent="0.25">
      <c r="A439" s="1">
        <v>14010428</v>
      </c>
      <c r="B439" s="3">
        <v>6296.4</v>
      </c>
      <c r="C439" s="4">
        <f t="shared" si="9"/>
        <v>3.9305912270446311E-3</v>
      </c>
    </row>
    <row r="440" spans="1:3" x14ac:dyDescent="0.25">
      <c r="A440" s="1">
        <v>14010429</v>
      </c>
      <c r="B440" s="3">
        <v>6308.7</v>
      </c>
      <c r="C440" s="4">
        <f t="shared" si="9"/>
        <v>1.9515916421015507E-3</v>
      </c>
    </row>
    <row r="441" spans="1:3" x14ac:dyDescent="0.25">
      <c r="A441" s="1">
        <v>14010501</v>
      </c>
      <c r="B441" s="3">
        <v>6422.9</v>
      </c>
      <c r="C441" s="4">
        <f t="shared" si="9"/>
        <v>1.7940095965094379E-2</v>
      </c>
    </row>
    <row r="442" spans="1:3" x14ac:dyDescent="0.25">
      <c r="A442" s="1">
        <v>14010502</v>
      </c>
      <c r="B442" s="3">
        <v>6399.2</v>
      </c>
      <c r="C442" s="4">
        <f t="shared" si="9"/>
        <v>-3.6967465532503616E-3</v>
      </c>
    </row>
    <row r="443" spans="1:3" x14ac:dyDescent="0.25">
      <c r="A443" s="1">
        <v>14010503</v>
      </c>
      <c r="B443" s="3">
        <v>6271</v>
      </c>
      <c r="C443" s="4">
        <f t="shared" si="9"/>
        <v>-2.0237150991591218E-2</v>
      </c>
    </row>
    <row r="444" spans="1:3" x14ac:dyDescent="0.25">
      <c r="A444" s="1">
        <v>14010504</v>
      </c>
      <c r="B444" s="3">
        <v>6274.7</v>
      </c>
      <c r="C444" s="4">
        <f t="shared" si="9"/>
        <v>5.8984354914813652E-4</v>
      </c>
    </row>
    <row r="445" spans="1:3" x14ac:dyDescent="0.25">
      <c r="A445" s="1">
        <v>14010505</v>
      </c>
      <c r="B445" s="3">
        <v>6286.8</v>
      </c>
      <c r="C445" s="4">
        <f t="shared" si="9"/>
        <v>1.9265221100054956E-3</v>
      </c>
    </row>
    <row r="446" spans="1:3" x14ac:dyDescent="0.25">
      <c r="A446" s="1">
        <v>14010508</v>
      </c>
      <c r="B446" s="3">
        <v>6235.2</v>
      </c>
      <c r="C446" s="4">
        <f t="shared" si="9"/>
        <v>-8.2415416177295964E-3</v>
      </c>
    </row>
    <row r="447" spans="1:3" x14ac:dyDescent="0.25">
      <c r="A447" s="1">
        <v>14010509</v>
      </c>
      <c r="B447" s="3">
        <v>6133.7</v>
      </c>
      <c r="C447" s="4">
        <f t="shared" si="9"/>
        <v>-1.6412498833690718E-2</v>
      </c>
    </row>
    <row r="448" spans="1:3" x14ac:dyDescent="0.25">
      <c r="A448" s="1">
        <v>14010510</v>
      </c>
      <c r="B448" s="3">
        <v>6162.1</v>
      </c>
      <c r="C448" s="4">
        <f t="shared" si="9"/>
        <v>4.6194717714198724E-3</v>
      </c>
    </row>
    <row r="449" spans="1:3" x14ac:dyDescent="0.25">
      <c r="A449" s="1">
        <v>14010511</v>
      </c>
      <c r="B449" s="3">
        <v>6144.2</v>
      </c>
      <c r="C449" s="4">
        <f t="shared" si="9"/>
        <v>-2.9090811411400215E-3</v>
      </c>
    </row>
    <row r="450" spans="1:3" x14ac:dyDescent="0.25">
      <c r="A450" s="1">
        <v>14010512</v>
      </c>
      <c r="B450" s="3">
        <v>6187.6</v>
      </c>
      <c r="C450" s="4">
        <f t="shared" si="9"/>
        <v>7.0387419814760535E-3</v>
      </c>
    </row>
    <row r="451" spans="1:3" x14ac:dyDescent="0.25">
      <c r="A451" s="1">
        <v>14010515</v>
      </c>
      <c r="B451" s="3">
        <v>6351.8</v>
      </c>
      <c r="C451" s="4">
        <f t="shared" ref="C451:C514" si="10">LN(B451/B450)</f>
        <v>2.619094792266697E-2</v>
      </c>
    </row>
    <row r="452" spans="1:3" x14ac:dyDescent="0.25">
      <c r="A452" s="1">
        <v>14010518</v>
      </c>
      <c r="B452" s="3">
        <v>6401.9</v>
      </c>
      <c r="C452" s="4">
        <f t="shared" si="10"/>
        <v>7.8565840039232695E-3</v>
      </c>
    </row>
    <row r="453" spans="1:3" x14ac:dyDescent="0.25">
      <c r="A453" s="1">
        <v>14010519</v>
      </c>
      <c r="B453" s="3">
        <v>6350.8</v>
      </c>
      <c r="C453" s="4">
        <f t="shared" si="10"/>
        <v>-8.01403208574363E-3</v>
      </c>
    </row>
    <row r="454" spans="1:3" x14ac:dyDescent="0.25">
      <c r="A454" s="1">
        <v>14010522</v>
      </c>
      <c r="B454" s="3">
        <v>6601.3</v>
      </c>
      <c r="C454" s="4">
        <f t="shared" si="10"/>
        <v>3.8685810112146259E-2</v>
      </c>
    </row>
    <row r="455" spans="1:3" x14ac:dyDescent="0.25">
      <c r="A455" s="1">
        <v>14010523</v>
      </c>
      <c r="B455" s="3">
        <v>6605.8</v>
      </c>
      <c r="C455" s="4">
        <f t="shared" si="10"/>
        <v>6.81451669805054E-4</v>
      </c>
    </row>
    <row r="456" spans="1:3" x14ac:dyDescent="0.25">
      <c r="A456" s="1">
        <v>14010524</v>
      </c>
      <c r="B456" s="3">
        <v>6718.4</v>
      </c>
      <c r="C456" s="4">
        <f t="shared" si="10"/>
        <v>1.6901979944620935E-2</v>
      </c>
    </row>
    <row r="457" spans="1:3" x14ac:dyDescent="0.25">
      <c r="A457" s="1">
        <v>14010525</v>
      </c>
      <c r="B457" s="3">
        <v>6854.5</v>
      </c>
      <c r="C457" s="4">
        <f t="shared" si="10"/>
        <v>2.0055339946026186E-2</v>
      </c>
    </row>
    <row r="458" spans="1:3" x14ac:dyDescent="0.25">
      <c r="A458" s="1">
        <v>14010526</v>
      </c>
      <c r="B458" s="3">
        <v>6912.7</v>
      </c>
      <c r="C458" s="4">
        <f t="shared" si="10"/>
        <v>8.4549286283055261E-3</v>
      </c>
    </row>
    <row r="459" spans="1:3" x14ac:dyDescent="0.25">
      <c r="A459" s="1">
        <v>14010529</v>
      </c>
      <c r="B459" s="3">
        <v>6841.3</v>
      </c>
      <c r="C459" s="4">
        <f t="shared" si="10"/>
        <v>-1.0382527466957002E-2</v>
      </c>
    </row>
    <row r="460" spans="1:3" x14ac:dyDescent="0.25">
      <c r="A460" s="1">
        <v>14010530</v>
      </c>
      <c r="B460" s="3">
        <v>6839.7</v>
      </c>
      <c r="C460" s="4">
        <f t="shared" si="10"/>
        <v>-2.3390103169286435E-4</v>
      </c>
    </row>
    <row r="461" spans="1:3" x14ac:dyDescent="0.25">
      <c r="A461" s="1">
        <v>14010531</v>
      </c>
      <c r="B461" s="3">
        <v>6773.9</v>
      </c>
      <c r="C461" s="4">
        <f t="shared" si="10"/>
        <v>-9.6668790634007289E-3</v>
      </c>
    </row>
    <row r="462" spans="1:3" x14ac:dyDescent="0.25">
      <c r="A462" s="1">
        <v>14010601</v>
      </c>
      <c r="B462" s="3">
        <v>6844.7</v>
      </c>
      <c r="C462" s="4">
        <f t="shared" si="10"/>
        <v>1.03976382084862E-2</v>
      </c>
    </row>
    <row r="463" spans="1:3" x14ac:dyDescent="0.25">
      <c r="A463" s="1">
        <v>14010602</v>
      </c>
      <c r="B463" s="3">
        <v>6865.3</v>
      </c>
      <c r="C463" s="4">
        <f t="shared" si="10"/>
        <v>3.0051080237279465E-3</v>
      </c>
    </row>
    <row r="464" spans="1:3" x14ac:dyDescent="0.25">
      <c r="A464" s="1">
        <v>14010605</v>
      </c>
      <c r="B464" s="3">
        <v>6788.4</v>
      </c>
      <c r="C464" s="4">
        <f t="shared" si="10"/>
        <v>-1.1264465037313955E-2</v>
      </c>
    </row>
    <row r="465" spans="1:3" x14ac:dyDescent="0.25">
      <c r="A465" s="1">
        <v>14010606</v>
      </c>
      <c r="B465" s="3">
        <v>6689.3</v>
      </c>
      <c r="C465" s="4">
        <f t="shared" si="10"/>
        <v>-1.4706038271095996E-2</v>
      </c>
    </row>
    <row r="466" spans="1:3" x14ac:dyDescent="0.25">
      <c r="A466" s="1">
        <v>14010607</v>
      </c>
      <c r="B466" s="3">
        <v>6705.9</v>
      </c>
      <c r="C466" s="4">
        <f t="shared" si="10"/>
        <v>2.4785010298869069E-3</v>
      </c>
    </row>
    <row r="467" spans="1:3" x14ac:dyDescent="0.25">
      <c r="A467" s="1">
        <v>14010608</v>
      </c>
      <c r="B467" s="3">
        <v>6659.7</v>
      </c>
      <c r="C467" s="4">
        <f t="shared" si="10"/>
        <v>-6.9132974210698878E-3</v>
      </c>
    </row>
    <row r="468" spans="1:3" x14ac:dyDescent="0.25">
      <c r="A468" s="1">
        <v>14010609</v>
      </c>
      <c r="B468" s="3">
        <v>6648.2</v>
      </c>
      <c r="C468" s="4">
        <f t="shared" si="10"/>
        <v>-1.7282971562083099E-3</v>
      </c>
    </row>
    <row r="469" spans="1:3" x14ac:dyDescent="0.25">
      <c r="A469" s="1">
        <v>14010612</v>
      </c>
      <c r="B469" s="3">
        <v>6535.9</v>
      </c>
      <c r="C469" s="4">
        <f t="shared" si="10"/>
        <v>-1.703608377342954E-2</v>
      </c>
    </row>
    <row r="470" spans="1:3" x14ac:dyDescent="0.25">
      <c r="A470" s="1">
        <v>14010613</v>
      </c>
      <c r="B470" s="3">
        <v>6496</v>
      </c>
      <c r="C470" s="4">
        <f t="shared" si="10"/>
        <v>-6.1234547036795881E-3</v>
      </c>
    </row>
    <row r="471" spans="1:3" x14ac:dyDescent="0.25">
      <c r="A471" s="1">
        <v>14010614</v>
      </c>
      <c r="B471" s="3">
        <v>6500</v>
      </c>
      <c r="C471" s="4">
        <f t="shared" si="10"/>
        <v>6.1557404221461247E-4</v>
      </c>
    </row>
    <row r="472" spans="1:3" x14ac:dyDescent="0.25">
      <c r="A472" s="1">
        <v>14010615</v>
      </c>
      <c r="B472" s="3">
        <v>6447.3</v>
      </c>
      <c r="C472" s="4">
        <f t="shared" si="10"/>
        <v>-8.140738384458392E-3</v>
      </c>
    </row>
    <row r="473" spans="1:3" x14ac:dyDescent="0.25">
      <c r="A473" s="1">
        <v>14010616</v>
      </c>
      <c r="B473" s="3">
        <v>6400.9</v>
      </c>
      <c r="C473" s="4">
        <f t="shared" si="10"/>
        <v>-7.222833038275301E-3</v>
      </c>
    </row>
    <row r="474" spans="1:3" x14ac:dyDescent="0.25">
      <c r="A474" s="1">
        <v>14010619</v>
      </c>
      <c r="B474" s="3">
        <v>6248</v>
      </c>
      <c r="C474" s="4">
        <f t="shared" si="10"/>
        <v>-2.4177192941472806E-2</v>
      </c>
    </row>
    <row r="475" spans="1:3" x14ac:dyDescent="0.25">
      <c r="A475" s="1">
        <v>14010620</v>
      </c>
      <c r="B475" s="3">
        <v>6150.8</v>
      </c>
      <c r="C475" s="4">
        <f t="shared" si="10"/>
        <v>-1.5679257877984125E-2</v>
      </c>
    </row>
    <row r="476" spans="1:3" x14ac:dyDescent="0.25">
      <c r="A476" s="1">
        <v>14010621</v>
      </c>
      <c r="B476" s="3">
        <v>6134.7</v>
      </c>
      <c r="C476" s="4">
        <f t="shared" si="10"/>
        <v>-2.6209774476592756E-3</v>
      </c>
    </row>
    <row r="477" spans="1:3" x14ac:dyDescent="0.25">
      <c r="A477" s="1">
        <v>14010622</v>
      </c>
      <c r="B477" s="3">
        <v>6180.7</v>
      </c>
      <c r="C477" s="4">
        <f t="shared" si="10"/>
        <v>7.4703564518676397E-3</v>
      </c>
    </row>
    <row r="478" spans="1:3" x14ac:dyDescent="0.25">
      <c r="A478" s="1">
        <v>14010623</v>
      </c>
      <c r="B478" s="3">
        <v>6139.1</v>
      </c>
      <c r="C478" s="4">
        <f t="shared" si="10"/>
        <v>-6.7533820529876842E-3</v>
      </c>
    </row>
    <row r="479" spans="1:3" x14ac:dyDescent="0.25">
      <c r="A479" s="1">
        <v>14010627</v>
      </c>
      <c r="B479" s="3">
        <v>6051.2</v>
      </c>
      <c r="C479" s="4">
        <f t="shared" si="10"/>
        <v>-1.4421552128620134E-2</v>
      </c>
    </row>
    <row r="480" spans="1:3" x14ac:dyDescent="0.25">
      <c r="A480" s="1">
        <v>14010628</v>
      </c>
      <c r="B480" s="3">
        <v>6035.6</v>
      </c>
      <c r="C480" s="4">
        <f t="shared" si="10"/>
        <v>-2.5813298246419843E-3</v>
      </c>
    </row>
    <row r="481" spans="1:3" x14ac:dyDescent="0.25">
      <c r="A481" s="1">
        <v>14010629</v>
      </c>
      <c r="B481" s="3">
        <v>5957.3</v>
      </c>
      <c r="C481" s="4">
        <f t="shared" si="10"/>
        <v>-1.3057911358951364E-2</v>
      </c>
    </row>
    <row r="482" spans="1:3" x14ac:dyDescent="0.25">
      <c r="A482" s="1">
        <v>14010630</v>
      </c>
      <c r="B482" s="3">
        <v>5914.3</v>
      </c>
      <c r="C482" s="4">
        <f t="shared" si="10"/>
        <v>-7.2442110664326384E-3</v>
      </c>
    </row>
    <row r="483" spans="1:3" x14ac:dyDescent="0.25">
      <c r="A483" s="1">
        <v>14010702</v>
      </c>
      <c r="B483" s="3">
        <v>5731.8</v>
      </c>
      <c r="C483" s="4">
        <f t="shared" si="10"/>
        <v>-3.1343529710094763E-2</v>
      </c>
    </row>
    <row r="484" spans="1:3" x14ac:dyDescent="0.25">
      <c r="A484" s="1">
        <v>14010704</v>
      </c>
      <c r="B484" s="3">
        <v>5761.1</v>
      </c>
      <c r="C484" s="4">
        <f t="shared" si="10"/>
        <v>5.0988111752680431E-3</v>
      </c>
    </row>
    <row r="485" spans="1:3" x14ac:dyDescent="0.25">
      <c r="A485" s="1">
        <v>14010706</v>
      </c>
      <c r="B485" s="3">
        <v>5829.3</v>
      </c>
      <c r="C485" s="4">
        <f t="shared" si="10"/>
        <v>1.1768495845805039E-2</v>
      </c>
    </row>
    <row r="486" spans="1:3" x14ac:dyDescent="0.25">
      <c r="A486" s="1">
        <v>14010709</v>
      </c>
      <c r="B486" s="3">
        <v>5716.6</v>
      </c>
      <c r="C486" s="4">
        <f t="shared" si="10"/>
        <v>-1.9522701474694058E-2</v>
      </c>
    </row>
    <row r="487" spans="1:3" x14ac:dyDescent="0.25">
      <c r="A487" s="1">
        <v>14010710</v>
      </c>
      <c r="B487" s="3">
        <v>5586</v>
      </c>
      <c r="C487" s="4">
        <f t="shared" si="10"/>
        <v>-2.3110755545274649E-2</v>
      </c>
    </row>
    <row r="488" spans="1:3" x14ac:dyDescent="0.25">
      <c r="A488" s="1">
        <v>14010711</v>
      </c>
      <c r="B488" s="3">
        <v>5569.7</v>
      </c>
      <c r="C488" s="4">
        <f t="shared" si="10"/>
        <v>-2.9222749983856986E-3</v>
      </c>
    </row>
    <row r="489" spans="1:3" x14ac:dyDescent="0.25">
      <c r="A489" s="1">
        <v>14010712</v>
      </c>
      <c r="B489" s="3">
        <v>5563.7</v>
      </c>
      <c r="C489" s="4">
        <f t="shared" si="10"/>
        <v>-1.0778379616050925E-3</v>
      </c>
    </row>
    <row r="490" spans="1:3" x14ac:dyDescent="0.25">
      <c r="A490" s="1">
        <v>14010716</v>
      </c>
      <c r="B490" s="3">
        <v>5571.3</v>
      </c>
      <c r="C490" s="4">
        <f t="shared" si="10"/>
        <v>1.365065321985667E-3</v>
      </c>
    </row>
    <row r="491" spans="1:3" x14ac:dyDescent="0.25">
      <c r="A491" s="1">
        <v>14010717</v>
      </c>
      <c r="B491" s="3">
        <v>5502.6</v>
      </c>
      <c r="C491" s="4">
        <f t="shared" si="10"/>
        <v>-1.2407712074163411E-2</v>
      </c>
    </row>
    <row r="492" spans="1:3" x14ac:dyDescent="0.25">
      <c r="A492" s="1">
        <v>14010718</v>
      </c>
      <c r="B492" s="3">
        <v>5478.8</v>
      </c>
      <c r="C492" s="4">
        <f t="shared" si="10"/>
        <v>-4.3346089322873664E-3</v>
      </c>
    </row>
    <row r="493" spans="1:3" x14ac:dyDescent="0.25">
      <c r="A493" s="1">
        <v>14010719</v>
      </c>
      <c r="B493" s="3">
        <v>5520.6</v>
      </c>
      <c r="C493" s="4">
        <f t="shared" si="10"/>
        <v>7.600451155704388E-3</v>
      </c>
    </row>
    <row r="494" spans="1:3" x14ac:dyDescent="0.25">
      <c r="A494" s="1">
        <v>14010720</v>
      </c>
      <c r="B494" s="3">
        <v>5538.3</v>
      </c>
      <c r="C494" s="4">
        <f t="shared" si="10"/>
        <v>3.2010444282629946E-3</v>
      </c>
    </row>
    <row r="495" spans="1:3" x14ac:dyDescent="0.25">
      <c r="A495" s="1">
        <v>14010723</v>
      </c>
      <c r="B495" s="3">
        <v>5540.9</v>
      </c>
      <c r="C495" s="4">
        <f t="shared" si="10"/>
        <v>4.6934797597808313E-4</v>
      </c>
    </row>
    <row r="496" spans="1:3" x14ac:dyDescent="0.25">
      <c r="A496" s="1">
        <v>14010724</v>
      </c>
      <c r="B496" s="3">
        <v>5519.2</v>
      </c>
      <c r="C496" s="4">
        <f t="shared" si="10"/>
        <v>-3.9240201887127488E-3</v>
      </c>
    </row>
    <row r="497" spans="1:3" x14ac:dyDescent="0.25">
      <c r="A497" s="1">
        <v>14010725</v>
      </c>
      <c r="B497" s="3">
        <v>5508.2</v>
      </c>
      <c r="C497" s="4">
        <f t="shared" si="10"/>
        <v>-1.9950312219507932E-3</v>
      </c>
    </row>
    <row r="498" spans="1:3" x14ac:dyDescent="0.25">
      <c r="A498" s="1">
        <v>14010726</v>
      </c>
      <c r="B498" s="3">
        <v>5507.6</v>
      </c>
      <c r="C498" s="4">
        <f t="shared" si="10"/>
        <v>-1.0893443973069246E-4</v>
      </c>
    </row>
    <row r="499" spans="1:3" x14ac:dyDescent="0.25">
      <c r="A499" s="1">
        <v>14010727</v>
      </c>
      <c r="B499" s="3">
        <v>5500.5</v>
      </c>
      <c r="C499" s="4">
        <f t="shared" si="10"/>
        <v>-1.2899593907270137E-3</v>
      </c>
    </row>
    <row r="500" spans="1:3" x14ac:dyDescent="0.25">
      <c r="A500" s="1">
        <v>14010730</v>
      </c>
      <c r="B500" s="3">
        <v>5477.8</v>
      </c>
      <c r="C500" s="4">
        <f t="shared" si="10"/>
        <v>-4.1354366980251725E-3</v>
      </c>
    </row>
    <row r="501" spans="1:3" x14ac:dyDescent="0.25">
      <c r="A501" s="1">
        <v>14010801</v>
      </c>
      <c r="B501" s="3">
        <v>5433.7</v>
      </c>
      <c r="C501" s="4">
        <f t="shared" si="10"/>
        <v>-8.0832589691319165E-3</v>
      </c>
    </row>
    <row r="502" spans="1:3" x14ac:dyDescent="0.25">
      <c r="A502" s="1">
        <v>14010802</v>
      </c>
      <c r="B502" s="3">
        <v>5338.4</v>
      </c>
      <c r="C502" s="4">
        <f t="shared" si="10"/>
        <v>-1.7694318922936512E-2</v>
      </c>
    </row>
    <row r="503" spans="1:3" x14ac:dyDescent="0.25">
      <c r="A503" s="1">
        <v>14010803</v>
      </c>
      <c r="B503" s="3">
        <v>5286.9</v>
      </c>
      <c r="C503" s="4">
        <f t="shared" si="10"/>
        <v>-9.6939198509634183E-3</v>
      </c>
    </row>
    <row r="504" spans="1:3" x14ac:dyDescent="0.25">
      <c r="A504" s="1">
        <v>14010804</v>
      </c>
      <c r="B504" s="3">
        <v>5155.3</v>
      </c>
      <c r="C504" s="4">
        <f t="shared" si="10"/>
        <v>-2.5206751054405126E-2</v>
      </c>
    </row>
    <row r="505" spans="1:3" x14ac:dyDescent="0.25">
      <c r="A505" s="1">
        <v>14010807</v>
      </c>
      <c r="B505" s="3">
        <v>5165.5</v>
      </c>
      <c r="C505" s="4">
        <f t="shared" si="10"/>
        <v>1.9765916054718582E-3</v>
      </c>
    </row>
    <row r="506" spans="1:3" x14ac:dyDescent="0.25">
      <c r="A506" s="1">
        <v>14010808</v>
      </c>
      <c r="B506" s="3">
        <v>5196.3999999999996</v>
      </c>
      <c r="C506" s="4">
        <f t="shared" si="10"/>
        <v>5.9641748320775345E-3</v>
      </c>
    </row>
    <row r="507" spans="1:3" x14ac:dyDescent="0.25">
      <c r="A507" s="1">
        <v>14010809</v>
      </c>
      <c r="B507" s="3">
        <v>5254</v>
      </c>
      <c r="C507" s="4">
        <f t="shared" si="10"/>
        <v>1.1023613123907544E-2</v>
      </c>
    </row>
    <row r="508" spans="1:3" x14ac:dyDescent="0.25">
      <c r="A508" s="1">
        <v>14010810</v>
      </c>
      <c r="B508" s="3">
        <v>5299.6</v>
      </c>
      <c r="C508" s="4">
        <f t="shared" si="10"/>
        <v>8.6416547484829444E-3</v>
      </c>
    </row>
    <row r="509" spans="1:3" x14ac:dyDescent="0.25">
      <c r="A509" s="1">
        <v>14010811</v>
      </c>
      <c r="B509" s="3">
        <v>5300.6</v>
      </c>
      <c r="C509" s="4">
        <f t="shared" si="10"/>
        <v>1.8867568592419469E-4</v>
      </c>
    </row>
    <row r="510" spans="1:3" x14ac:dyDescent="0.25">
      <c r="A510" s="1">
        <v>14010814</v>
      </c>
      <c r="B510" s="3">
        <v>5435.2</v>
      </c>
      <c r="C510" s="4">
        <f t="shared" si="10"/>
        <v>2.5076296726427132E-2</v>
      </c>
    </row>
    <row r="511" spans="1:3" x14ac:dyDescent="0.25">
      <c r="A511" s="1">
        <v>14010815</v>
      </c>
      <c r="B511" s="3">
        <v>5510.9</v>
      </c>
      <c r="C511" s="4">
        <f t="shared" si="10"/>
        <v>1.3831630785156285E-2</v>
      </c>
    </row>
    <row r="512" spans="1:3" x14ac:dyDescent="0.25">
      <c r="A512" s="1">
        <v>14010816</v>
      </c>
      <c r="B512" s="3">
        <v>5761.7</v>
      </c>
      <c r="C512" s="4">
        <f t="shared" si="10"/>
        <v>4.4504620842435928E-2</v>
      </c>
    </row>
    <row r="513" spans="1:3" x14ac:dyDescent="0.25">
      <c r="A513" s="1">
        <v>14010817</v>
      </c>
      <c r="B513" s="3">
        <v>5793.5</v>
      </c>
      <c r="C513" s="4">
        <f t="shared" si="10"/>
        <v>5.5040294032053664E-3</v>
      </c>
    </row>
    <row r="514" spans="1:3" x14ac:dyDescent="0.25">
      <c r="A514" s="1">
        <v>14010818</v>
      </c>
      <c r="B514" s="3">
        <v>5784.8</v>
      </c>
      <c r="C514" s="4">
        <f t="shared" si="10"/>
        <v>-1.5028115763748824E-3</v>
      </c>
    </row>
    <row r="515" spans="1:3" x14ac:dyDescent="0.25">
      <c r="A515" s="1">
        <v>14010821</v>
      </c>
      <c r="B515" s="3">
        <v>5763</v>
      </c>
      <c r="C515" s="4">
        <f t="shared" ref="C515:C577" si="11">LN(B515/B514)</f>
        <v>-3.7756154240757471E-3</v>
      </c>
    </row>
    <row r="516" spans="1:3" x14ac:dyDescent="0.25">
      <c r="A516" s="1">
        <v>14010822</v>
      </c>
      <c r="B516" s="3">
        <v>5711.9</v>
      </c>
      <c r="C516" s="4">
        <f t="shared" si="11"/>
        <v>-8.9064545732966266E-3</v>
      </c>
    </row>
    <row r="517" spans="1:3" x14ac:dyDescent="0.25">
      <c r="A517" s="1">
        <v>14010823</v>
      </c>
      <c r="B517" s="3">
        <v>5665.7</v>
      </c>
      <c r="C517" s="4">
        <f t="shared" si="11"/>
        <v>-8.1212652802484537E-3</v>
      </c>
    </row>
    <row r="518" spans="1:3" x14ac:dyDescent="0.25">
      <c r="A518" s="1">
        <v>14010824</v>
      </c>
      <c r="B518" s="3">
        <v>5648.1</v>
      </c>
      <c r="C518" s="4">
        <f t="shared" si="11"/>
        <v>-3.1112471843454488E-3</v>
      </c>
    </row>
    <row r="519" spans="1:3" x14ac:dyDescent="0.25">
      <c r="A519" s="1">
        <v>14010825</v>
      </c>
      <c r="B519" s="3">
        <v>5632</v>
      </c>
      <c r="C519" s="4">
        <f t="shared" si="11"/>
        <v>-2.8545865608976088E-3</v>
      </c>
    </row>
    <row r="520" spans="1:3" x14ac:dyDescent="0.25">
      <c r="A520" s="1">
        <v>14010828</v>
      </c>
      <c r="B520" s="3">
        <v>5553.9</v>
      </c>
      <c r="C520" s="4">
        <f t="shared" si="11"/>
        <v>-1.3964235174637815E-2</v>
      </c>
    </row>
    <row r="521" spans="1:3" x14ac:dyDescent="0.25">
      <c r="A521" s="1">
        <v>14010829</v>
      </c>
      <c r="B521" s="3">
        <v>5596.3</v>
      </c>
      <c r="C521" s="4">
        <f t="shared" si="11"/>
        <v>7.6052814064109728E-3</v>
      </c>
    </row>
    <row r="522" spans="1:3" x14ac:dyDescent="0.25">
      <c r="A522" s="1">
        <v>14010830</v>
      </c>
      <c r="B522" s="3">
        <v>5601.2</v>
      </c>
      <c r="C522" s="4">
        <f t="shared" si="11"/>
        <v>8.751954119703728E-4</v>
      </c>
    </row>
    <row r="523" spans="1:3" x14ac:dyDescent="0.25">
      <c r="A523" s="1">
        <v>14010901</v>
      </c>
      <c r="B523" s="3">
        <v>5599.2</v>
      </c>
      <c r="C523" s="4">
        <f t="shared" si="11"/>
        <v>-3.5713010629211589E-4</v>
      </c>
    </row>
    <row r="524" spans="1:3" x14ac:dyDescent="0.25">
      <c r="A524" s="1">
        <v>14010902</v>
      </c>
      <c r="B524" s="3">
        <v>5684</v>
      </c>
      <c r="C524" s="4">
        <f t="shared" si="11"/>
        <v>1.5031479841661468E-2</v>
      </c>
    </row>
    <row r="525" spans="1:3" x14ac:dyDescent="0.25">
      <c r="A525" s="1">
        <v>14010905</v>
      </c>
      <c r="B525" s="3">
        <v>5675.1</v>
      </c>
      <c r="C525" s="4">
        <f t="shared" si="11"/>
        <v>-1.5670258772638506E-3</v>
      </c>
    </row>
    <row r="526" spans="1:3" x14ac:dyDescent="0.25">
      <c r="A526" s="1">
        <v>14010906</v>
      </c>
      <c r="B526" s="3">
        <v>5647.6</v>
      </c>
      <c r="C526" s="4">
        <f t="shared" si="11"/>
        <v>-4.8575082043572767E-3</v>
      </c>
    </row>
    <row r="527" spans="1:3" x14ac:dyDescent="0.25">
      <c r="A527" s="1">
        <v>14010907</v>
      </c>
      <c r="B527" s="3">
        <v>5642.3</v>
      </c>
      <c r="C527" s="4">
        <f t="shared" si="11"/>
        <v>-9.3889235322499307E-4</v>
      </c>
    </row>
    <row r="528" spans="1:3" x14ac:dyDescent="0.25">
      <c r="A528" s="1">
        <v>14010908</v>
      </c>
      <c r="B528" s="3">
        <v>5655.8</v>
      </c>
      <c r="C528" s="4">
        <f t="shared" si="11"/>
        <v>2.3897834901351073E-3</v>
      </c>
    </row>
    <row r="529" spans="1:3" x14ac:dyDescent="0.25">
      <c r="A529" s="1">
        <v>14010909</v>
      </c>
      <c r="B529" s="3">
        <v>5620.8</v>
      </c>
      <c r="C529" s="4">
        <f t="shared" si="11"/>
        <v>-6.2075647607174808E-3</v>
      </c>
    </row>
    <row r="530" spans="1:3" x14ac:dyDescent="0.25">
      <c r="A530" s="1">
        <v>14010912</v>
      </c>
      <c r="B530" s="3">
        <v>5576.1</v>
      </c>
      <c r="C530" s="4">
        <f t="shared" si="11"/>
        <v>-7.9843952291456331E-3</v>
      </c>
    </row>
    <row r="531" spans="1:3" x14ac:dyDescent="0.25">
      <c r="A531" s="1">
        <v>14010913</v>
      </c>
      <c r="B531" s="3">
        <v>5547.6</v>
      </c>
      <c r="C531" s="4">
        <f t="shared" si="11"/>
        <v>-5.1242055002368595E-3</v>
      </c>
    </row>
    <row r="532" spans="1:3" x14ac:dyDescent="0.25">
      <c r="A532" s="1">
        <v>14010914</v>
      </c>
      <c r="B532" s="3">
        <v>5480</v>
      </c>
      <c r="C532" s="4">
        <f t="shared" si="11"/>
        <v>-1.2260300840118955E-2</v>
      </c>
    </row>
    <row r="533" spans="1:3" x14ac:dyDescent="0.25">
      <c r="A533" s="1">
        <v>14010915</v>
      </c>
      <c r="B533" s="3">
        <v>5464.6</v>
      </c>
      <c r="C533" s="4">
        <f t="shared" si="11"/>
        <v>-2.8141750568244856E-3</v>
      </c>
    </row>
    <row r="534" spans="1:3" x14ac:dyDescent="0.25">
      <c r="A534" s="1">
        <v>14010916</v>
      </c>
      <c r="B534" s="3">
        <v>5389.8</v>
      </c>
      <c r="C534" s="4">
        <f t="shared" si="11"/>
        <v>-1.3782647422020695E-2</v>
      </c>
    </row>
    <row r="535" spans="1:3" x14ac:dyDescent="0.25">
      <c r="A535" s="1">
        <v>14010919</v>
      </c>
      <c r="B535" s="3">
        <v>5255.5</v>
      </c>
      <c r="C535" s="4">
        <f t="shared" si="11"/>
        <v>-2.5233131199806868E-2</v>
      </c>
    </row>
    <row r="536" spans="1:3" x14ac:dyDescent="0.25">
      <c r="A536" s="1">
        <v>14010920</v>
      </c>
      <c r="B536" s="3">
        <v>5333.9</v>
      </c>
      <c r="C536" s="4">
        <f t="shared" si="11"/>
        <v>1.4807530646267957E-2</v>
      </c>
    </row>
    <row r="537" spans="1:3" x14ac:dyDescent="0.25">
      <c r="A537" s="1">
        <v>14010921</v>
      </c>
      <c r="B537" s="3">
        <v>5505.9</v>
      </c>
      <c r="C537" s="4">
        <f t="shared" si="11"/>
        <v>3.173756662285894E-2</v>
      </c>
    </row>
    <row r="538" spans="1:3" x14ac:dyDescent="0.25">
      <c r="A538" s="1">
        <v>14010922</v>
      </c>
      <c r="B538" s="3">
        <v>5582.3</v>
      </c>
      <c r="C538" s="4">
        <f t="shared" si="11"/>
        <v>1.3780633297279033E-2</v>
      </c>
    </row>
    <row r="539" spans="1:3" x14ac:dyDescent="0.25">
      <c r="A539" s="1">
        <v>14010923</v>
      </c>
      <c r="B539" s="3">
        <v>5502.6</v>
      </c>
      <c r="C539" s="4">
        <f t="shared" si="11"/>
        <v>-1.4380170036861477E-2</v>
      </c>
    </row>
    <row r="540" spans="1:3" x14ac:dyDescent="0.25">
      <c r="A540" s="1">
        <v>14010926</v>
      </c>
      <c r="B540" s="3">
        <v>5589.3</v>
      </c>
      <c r="C540" s="4">
        <f t="shared" si="11"/>
        <v>1.5633347901464281E-2</v>
      </c>
    </row>
    <row r="541" spans="1:3" x14ac:dyDescent="0.25">
      <c r="A541" s="1">
        <v>14010927</v>
      </c>
      <c r="B541" s="3">
        <v>5686.2</v>
      </c>
      <c r="C541" s="4">
        <f t="shared" si="11"/>
        <v>1.7188131009786355E-2</v>
      </c>
    </row>
    <row r="542" spans="1:3" x14ac:dyDescent="0.25">
      <c r="A542" s="1">
        <v>14010928</v>
      </c>
      <c r="B542" s="3">
        <v>5599.8</v>
      </c>
      <c r="C542" s="4">
        <f t="shared" si="11"/>
        <v>-1.5311303904448067E-2</v>
      </c>
    </row>
    <row r="543" spans="1:3" x14ac:dyDescent="0.25">
      <c r="A543" s="1">
        <v>14010929</v>
      </c>
      <c r="B543" s="3">
        <v>5541.8</v>
      </c>
      <c r="C543" s="4">
        <f t="shared" si="11"/>
        <v>-1.0411525082875716E-2</v>
      </c>
    </row>
    <row r="544" spans="1:3" x14ac:dyDescent="0.25">
      <c r="A544" s="1">
        <v>14010930</v>
      </c>
      <c r="B544" s="3">
        <v>5691.5</v>
      </c>
      <c r="C544" s="4">
        <f t="shared" si="11"/>
        <v>2.665447604839093E-2</v>
      </c>
    </row>
    <row r="545" spans="1:3" x14ac:dyDescent="0.25">
      <c r="A545" s="1">
        <v>14011003</v>
      </c>
      <c r="B545" s="3">
        <v>5864.1</v>
      </c>
      <c r="C545" s="4">
        <f t="shared" si="11"/>
        <v>2.9875183861814654E-2</v>
      </c>
    </row>
    <row r="546" spans="1:3" x14ac:dyDescent="0.25">
      <c r="A546" s="1">
        <v>14011004</v>
      </c>
      <c r="B546" s="3">
        <v>5857.6</v>
      </c>
      <c r="C546" s="4">
        <f t="shared" si="11"/>
        <v>-1.1090542611141257E-3</v>
      </c>
    </row>
    <row r="547" spans="1:3" x14ac:dyDescent="0.25">
      <c r="A547" s="1">
        <v>14011005</v>
      </c>
      <c r="B547" s="3">
        <v>5819.1</v>
      </c>
      <c r="C547" s="4">
        <f t="shared" si="11"/>
        <v>-6.5943527736160856E-3</v>
      </c>
    </row>
    <row r="548" spans="1:3" x14ac:dyDescent="0.25">
      <c r="A548" s="1">
        <v>14011007</v>
      </c>
      <c r="B548" s="3">
        <v>6017.1</v>
      </c>
      <c r="C548" s="4">
        <f t="shared" si="11"/>
        <v>3.3459805067755172E-2</v>
      </c>
    </row>
    <row r="549" spans="1:3" x14ac:dyDescent="0.25">
      <c r="A549" s="1">
        <v>14011010</v>
      </c>
      <c r="B549" s="3">
        <v>5817.9</v>
      </c>
      <c r="C549" s="4">
        <f t="shared" si="11"/>
        <v>-3.3666043789806123E-2</v>
      </c>
    </row>
    <row r="550" spans="1:3" x14ac:dyDescent="0.25">
      <c r="A550" s="1">
        <v>14011011</v>
      </c>
      <c r="B550" s="3">
        <v>5717.2</v>
      </c>
      <c r="C550" s="4">
        <f t="shared" si="11"/>
        <v>-1.7460196835344589E-2</v>
      </c>
    </row>
    <row r="551" spans="1:3" x14ac:dyDescent="0.25">
      <c r="A551" s="1">
        <v>14011012</v>
      </c>
      <c r="B551" s="3">
        <v>5810.3</v>
      </c>
      <c r="C551" s="4">
        <f t="shared" si="11"/>
        <v>1.6153029589826465E-2</v>
      </c>
    </row>
    <row r="552" spans="1:3" x14ac:dyDescent="0.25">
      <c r="A552" s="1">
        <v>14011013</v>
      </c>
      <c r="B552" s="3">
        <v>5900.3</v>
      </c>
      <c r="C552" s="4">
        <f t="shared" si="11"/>
        <v>1.5370992433963294E-2</v>
      </c>
    </row>
    <row r="553" spans="1:3" x14ac:dyDescent="0.25">
      <c r="A553" s="1">
        <v>14011014</v>
      </c>
      <c r="B553" s="3">
        <v>5979.6</v>
      </c>
      <c r="C553" s="4">
        <f t="shared" si="11"/>
        <v>1.3350479016609329E-2</v>
      </c>
    </row>
    <row r="554" spans="1:3" x14ac:dyDescent="0.25">
      <c r="A554" s="1">
        <v>14011017</v>
      </c>
      <c r="B554" s="3">
        <v>6216.5</v>
      </c>
      <c r="C554" s="4">
        <f t="shared" si="11"/>
        <v>3.8853371317633043E-2</v>
      </c>
    </row>
    <row r="555" spans="1:3" x14ac:dyDescent="0.25">
      <c r="A555" s="1">
        <v>14011018</v>
      </c>
      <c r="B555" s="3">
        <v>6496</v>
      </c>
      <c r="C555" s="4">
        <f t="shared" si="11"/>
        <v>4.3979555448521619E-2</v>
      </c>
    </row>
    <row r="556" spans="1:3" x14ac:dyDescent="0.25">
      <c r="A556" s="1">
        <v>14011019</v>
      </c>
      <c r="B556" s="3">
        <v>6488.9</v>
      </c>
      <c r="C556" s="4">
        <f t="shared" si="11"/>
        <v>-1.0935780341138368E-3</v>
      </c>
    </row>
    <row r="557" spans="1:3" x14ac:dyDescent="0.25">
      <c r="A557" s="1">
        <v>14011020</v>
      </c>
      <c r="B557" s="3">
        <v>6589.7</v>
      </c>
      <c r="C557" s="4">
        <f t="shared" si="11"/>
        <v>1.5414799132440295E-2</v>
      </c>
    </row>
    <row r="558" spans="1:3" x14ac:dyDescent="0.25">
      <c r="A558" s="1">
        <v>14011021</v>
      </c>
      <c r="B558" s="3">
        <v>6416.2</v>
      </c>
      <c r="C558" s="4">
        <f t="shared" si="11"/>
        <v>-2.6681781809503397E-2</v>
      </c>
    </row>
    <row r="559" spans="1:3" x14ac:dyDescent="0.25">
      <c r="A559" s="1">
        <v>14011024</v>
      </c>
      <c r="B559" s="3">
        <v>6418</v>
      </c>
      <c r="C559" s="4">
        <f t="shared" si="11"/>
        <v>2.8050053946512691E-4</v>
      </c>
    </row>
    <row r="560" spans="1:3" x14ac:dyDescent="0.25">
      <c r="A560" s="1">
        <v>14011026</v>
      </c>
      <c r="B560" s="3">
        <v>6732</v>
      </c>
      <c r="C560" s="4">
        <f t="shared" si="11"/>
        <v>4.7765733640894439E-2</v>
      </c>
    </row>
    <row r="561" spans="1:3" x14ac:dyDescent="0.25">
      <c r="A561" s="1">
        <v>14011027</v>
      </c>
      <c r="B561" s="3">
        <v>6840.4</v>
      </c>
      <c r="C561" s="4">
        <f t="shared" si="11"/>
        <v>1.5973933128201948E-2</v>
      </c>
    </row>
    <row r="562" spans="1:3" x14ac:dyDescent="0.25">
      <c r="A562" s="1">
        <v>14011028</v>
      </c>
      <c r="B562" s="3">
        <v>6774.3</v>
      </c>
      <c r="C562" s="4">
        <f t="shared" si="11"/>
        <v>-9.7101690621929065E-3</v>
      </c>
    </row>
    <row r="563" spans="1:3" x14ac:dyDescent="0.25">
      <c r="A563" s="1">
        <v>14011101</v>
      </c>
      <c r="B563" s="3">
        <v>6631.9</v>
      </c>
      <c r="C563" s="4">
        <f t="shared" si="11"/>
        <v>-2.124470108297536E-2</v>
      </c>
    </row>
    <row r="564" spans="1:3" x14ac:dyDescent="0.25">
      <c r="A564" s="1">
        <v>14011102</v>
      </c>
      <c r="B564" s="3">
        <v>6515.4</v>
      </c>
      <c r="C564" s="4">
        <f t="shared" si="11"/>
        <v>-1.7722733842820672E-2</v>
      </c>
    </row>
    <row r="565" spans="1:3" x14ac:dyDescent="0.25">
      <c r="A565" s="1">
        <v>14011103</v>
      </c>
      <c r="B565" s="3">
        <v>6468.7</v>
      </c>
      <c r="C565" s="4">
        <f t="shared" si="11"/>
        <v>-7.1934445016016667E-3</v>
      </c>
    </row>
    <row r="566" spans="1:3" x14ac:dyDescent="0.25">
      <c r="A566" s="1">
        <v>14011104</v>
      </c>
      <c r="B566" s="3">
        <v>6341.9</v>
      </c>
      <c r="C566" s="4">
        <f t="shared" si="11"/>
        <v>-1.9796752871892625E-2</v>
      </c>
    </row>
    <row r="567" spans="1:3" x14ac:dyDescent="0.25">
      <c r="A567" s="1">
        <v>14011105</v>
      </c>
      <c r="B567" s="3">
        <v>6151.3</v>
      </c>
      <c r="C567" s="4">
        <f t="shared" si="11"/>
        <v>-3.051496650108184E-2</v>
      </c>
    </row>
    <row r="568" spans="1:3" x14ac:dyDescent="0.25">
      <c r="A568" s="1">
        <v>14011108</v>
      </c>
      <c r="B568" s="3">
        <v>5976</v>
      </c>
      <c r="C568" s="4">
        <f t="shared" si="11"/>
        <v>-2.8911993763680355E-2</v>
      </c>
    </row>
    <row r="569" spans="1:3" x14ac:dyDescent="0.25">
      <c r="A569" s="1">
        <v>14011109</v>
      </c>
      <c r="B569" s="3">
        <v>5660.5</v>
      </c>
      <c r="C569" s="4">
        <f t="shared" si="11"/>
        <v>-5.4239220294489111E-2</v>
      </c>
    </row>
    <row r="570" spans="1:3" x14ac:dyDescent="0.25">
      <c r="A570" s="1">
        <v>14011110</v>
      </c>
      <c r="B570" s="3">
        <v>5664.6</v>
      </c>
      <c r="C570" s="4">
        <f t="shared" si="11"/>
        <v>7.2405544836193507E-4</v>
      </c>
    </row>
    <row r="571" spans="1:3" x14ac:dyDescent="0.25">
      <c r="A571" s="1">
        <v>14011111</v>
      </c>
      <c r="B571" s="3">
        <v>5924</v>
      </c>
      <c r="C571" s="4">
        <f t="shared" si="11"/>
        <v>4.4775613421163402E-2</v>
      </c>
    </row>
    <row r="572" spans="1:3" x14ac:dyDescent="0.25">
      <c r="A572" s="1">
        <v>14011112</v>
      </c>
      <c r="B572" s="3">
        <v>5981</v>
      </c>
      <c r="C572" s="4">
        <f t="shared" si="11"/>
        <v>9.5758816568675322E-3</v>
      </c>
    </row>
    <row r="573" spans="1:3" x14ac:dyDescent="0.25">
      <c r="A573" s="1">
        <v>14011116</v>
      </c>
      <c r="B573" s="3">
        <v>5834.1</v>
      </c>
      <c r="C573" s="4">
        <f t="shared" si="11"/>
        <v>-2.4867765865610687E-2</v>
      </c>
    </row>
    <row r="574" spans="1:3" x14ac:dyDescent="0.25">
      <c r="A574" s="1">
        <v>14011117</v>
      </c>
      <c r="B574" s="3">
        <v>5892.1</v>
      </c>
      <c r="C574" s="4">
        <f t="shared" si="11"/>
        <v>9.8924584251974534E-3</v>
      </c>
    </row>
    <row r="575" spans="1:3" x14ac:dyDescent="0.25">
      <c r="A575" s="1">
        <v>14011118</v>
      </c>
      <c r="B575" s="3">
        <v>6062.5</v>
      </c>
      <c r="C575" s="4">
        <f t="shared" si="11"/>
        <v>2.850978564159486E-2</v>
      </c>
    </row>
    <row r="576" spans="1:3" x14ac:dyDescent="0.25">
      <c r="A576" s="1">
        <v>14011119</v>
      </c>
      <c r="B576" s="3">
        <v>6018.7</v>
      </c>
      <c r="C576" s="4">
        <f t="shared" si="11"/>
        <v>-7.2509671066027419E-3</v>
      </c>
    </row>
    <row r="577" spans="1:3" x14ac:dyDescent="0.25">
      <c r="A577" s="1">
        <v>14011123</v>
      </c>
      <c r="B577" s="3">
        <v>5954.1</v>
      </c>
      <c r="C577" s="4">
        <f t="shared" si="11"/>
        <v>-1.0791231272813246E-2</v>
      </c>
    </row>
    <row r="578" spans="1:3" x14ac:dyDescent="0.25">
      <c r="A578" s="1">
        <v>14011124</v>
      </c>
      <c r="B578" s="3">
        <v>5968</v>
      </c>
      <c r="C578" s="4">
        <f t="shared" ref="C578:C641" si="12">LN(B578/B577)</f>
        <v>2.3318050172740153E-3</v>
      </c>
    </row>
    <row r="579" spans="1:3" x14ac:dyDescent="0.25">
      <c r="A579" s="1">
        <v>14011125</v>
      </c>
      <c r="B579" s="3">
        <v>5917.9</v>
      </c>
      <c r="C579" s="4">
        <f t="shared" si="12"/>
        <v>-8.4302066667487161E-3</v>
      </c>
    </row>
    <row r="580" spans="1:3" x14ac:dyDescent="0.25">
      <c r="A580" s="1">
        <v>14011126</v>
      </c>
      <c r="B580" s="3">
        <v>5867</v>
      </c>
      <c r="C580" s="4">
        <f t="shared" si="12"/>
        <v>-8.6382262909881734E-3</v>
      </c>
    </row>
    <row r="581" spans="1:3" x14ac:dyDescent="0.25">
      <c r="A581" s="1">
        <v>14011130</v>
      </c>
      <c r="B581" s="3">
        <v>5856.3</v>
      </c>
      <c r="C581" s="4">
        <f t="shared" si="12"/>
        <v>-1.8254250887021302E-3</v>
      </c>
    </row>
    <row r="582" spans="1:3" x14ac:dyDescent="0.25">
      <c r="A582" s="1">
        <v>14011201</v>
      </c>
      <c r="B582" s="3">
        <v>6034</v>
      </c>
      <c r="C582" s="4">
        <f t="shared" si="12"/>
        <v>2.9892135881848681E-2</v>
      </c>
    </row>
    <row r="583" spans="1:3" x14ac:dyDescent="0.25">
      <c r="A583" s="1">
        <v>14011202</v>
      </c>
      <c r="B583" s="3">
        <v>6296</v>
      </c>
      <c r="C583" s="4">
        <f t="shared" si="12"/>
        <v>4.2504370378232827E-2</v>
      </c>
    </row>
    <row r="584" spans="1:3" x14ac:dyDescent="0.25">
      <c r="A584" s="1">
        <v>14011203</v>
      </c>
      <c r="B584" s="3">
        <v>6153.9</v>
      </c>
      <c r="C584" s="4">
        <f t="shared" si="12"/>
        <v>-2.2828483941038279E-2</v>
      </c>
    </row>
    <row r="585" spans="1:3" x14ac:dyDescent="0.25">
      <c r="A585" s="1">
        <v>14011206</v>
      </c>
      <c r="B585" s="3">
        <v>6499</v>
      </c>
      <c r="C585" s="4">
        <f t="shared" si="12"/>
        <v>5.4562291738148118E-2</v>
      </c>
    </row>
    <row r="586" spans="1:3" x14ac:dyDescent="0.25">
      <c r="A586" s="1">
        <v>14011207</v>
      </c>
      <c r="B586" s="3">
        <v>6688.4</v>
      </c>
      <c r="C586" s="4">
        <f t="shared" si="12"/>
        <v>2.8726363694164966E-2</v>
      </c>
    </row>
    <row r="587" spans="1:3" x14ac:dyDescent="0.25">
      <c r="A587" s="1">
        <v>14011208</v>
      </c>
      <c r="B587" s="3">
        <v>6654</v>
      </c>
      <c r="C587" s="4">
        <f t="shared" si="12"/>
        <v>-5.1565050100918575E-3</v>
      </c>
    </row>
    <row r="588" spans="1:3" x14ac:dyDescent="0.25">
      <c r="A588" s="1">
        <v>14011209</v>
      </c>
      <c r="B588" s="3">
        <v>6600.9</v>
      </c>
      <c r="C588" s="4">
        <f t="shared" si="12"/>
        <v>-8.0121742242170117E-3</v>
      </c>
    </row>
    <row r="589" spans="1:3" x14ac:dyDescent="0.25">
      <c r="A589" s="1">
        <v>14011210</v>
      </c>
      <c r="B589" s="3">
        <v>6495.9</v>
      </c>
      <c r="C589" s="4">
        <f t="shared" si="12"/>
        <v>-1.6034794719851274E-2</v>
      </c>
    </row>
    <row r="590" spans="1:3" x14ac:dyDescent="0.25">
      <c r="A590" s="1">
        <v>14011213</v>
      </c>
      <c r="B590" s="3">
        <v>6471.8</v>
      </c>
      <c r="C590" s="4">
        <f t="shared" si="12"/>
        <v>-3.7169317220919489E-3</v>
      </c>
    </row>
    <row r="591" spans="1:3" x14ac:dyDescent="0.25">
      <c r="A591" s="1">
        <v>14011214</v>
      </c>
      <c r="B591" s="3">
        <v>6616.7</v>
      </c>
      <c r="C591" s="4">
        <f t="shared" si="12"/>
        <v>2.2142479305650806E-2</v>
      </c>
    </row>
    <row r="592" spans="1:3" x14ac:dyDescent="0.25">
      <c r="A592" s="1">
        <v>14011215</v>
      </c>
      <c r="B592" s="3">
        <v>6575.5</v>
      </c>
      <c r="C592" s="4">
        <f t="shared" si="12"/>
        <v>-6.2461354358928989E-3</v>
      </c>
    </row>
    <row r="593" spans="1:3" x14ac:dyDescent="0.25">
      <c r="A593" s="1">
        <v>14011216</v>
      </c>
      <c r="B593" s="3">
        <v>6682.6</v>
      </c>
      <c r="C593" s="4">
        <f t="shared" si="12"/>
        <v>1.615651257849695E-2</v>
      </c>
    </row>
    <row r="594" spans="1:3" x14ac:dyDescent="0.25">
      <c r="A594" s="1">
        <v>14011220</v>
      </c>
      <c r="B594" s="3">
        <v>7031.4</v>
      </c>
      <c r="C594" s="4">
        <f t="shared" si="12"/>
        <v>5.0878699132094939E-2</v>
      </c>
    </row>
    <row r="595" spans="1:3" x14ac:dyDescent="0.25">
      <c r="A595" s="1">
        <v>14011221</v>
      </c>
      <c r="B595" s="3">
        <v>6934.6</v>
      </c>
      <c r="C595" s="4">
        <f t="shared" si="12"/>
        <v>-1.3862458849826995E-2</v>
      </c>
    </row>
    <row r="596" spans="1:3" x14ac:dyDescent="0.25">
      <c r="A596" s="1">
        <v>14011222</v>
      </c>
      <c r="B596" s="3">
        <v>6935.4</v>
      </c>
      <c r="C596" s="4">
        <f t="shared" si="12"/>
        <v>1.1535688549200574E-4</v>
      </c>
    </row>
    <row r="597" spans="1:3" x14ac:dyDescent="0.25">
      <c r="A597" s="1">
        <v>14011223</v>
      </c>
      <c r="B597" s="3">
        <v>6908.5</v>
      </c>
      <c r="C597" s="4">
        <f t="shared" si="12"/>
        <v>-3.8861930315522695E-3</v>
      </c>
    </row>
    <row r="598" spans="1:3" x14ac:dyDescent="0.25">
      <c r="A598" s="1">
        <v>14011224</v>
      </c>
      <c r="B598" s="3">
        <v>6967.6</v>
      </c>
      <c r="C598" s="4">
        <f t="shared" si="12"/>
        <v>8.51829510658254E-3</v>
      </c>
    </row>
    <row r="599" spans="1:3" x14ac:dyDescent="0.25">
      <c r="A599" s="1">
        <v>14011227</v>
      </c>
      <c r="B599" s="3">
        <v>7207</v>
      </c>
      <c r="C599" s="4">
        <f t="shared" si="12"/>
        <v>3.378194332113444E-2</v>
      </c>
    </row>
    <row r="600" spans="1:3" x14ac:dyDescent="0.25">
      <c r="A600" s="1">
        <v>14011228</v>
      </c>
      <c r="B600" s="3">
        <v>7440.1</v>
      </c>
      <c r="C600" s="4">
        <f t="shared" si="12"/>
        <v>3.1831513672584147E-2</v>
      </c>
    </row>
    <row r="601" spans="1:3" x14ac:dyDescent="0.25">
      <c r="A601" s="1">
        <v>14020105</v>
      </c>
      <c r="B601" s="3">
        <v>7622.2</v>
      </c>
      <c r="C601" s="4">
        <f t="shared" si="12"/>
        <v>2.4180752324587013E-2</v>
      </c>
    </row>
    <row r="602" spans="1:3" x14ac:dyDescent="0.25">
      <c r="A602" s="1">
        <v>14020106</v>
      </c>
      <c r="B602" s="3">
        <v>7504.6</v>
      </c>
      <c r="C602" s="4">
        <f t="shared" si="12"/>
        <v>-1.5548876075893793E-2</v>
      </c>
    </row>
    <row r="603" spans="1:3" x14ac:dyDescent="0.25">
      <c r="A603" s="1">
        <v>14020107</v>
      </c>
      <c r="B603" s="3">
        <v>7521.7</v>
      </c>
      <c r="C603" s="4">
        <f t="shared" si="12"/>
        <v>2.2760103793770443E-3</v>
      </c>
    </row>
    <row r="604" spans="1:3" x14ac:dyDescent="0.25">
      <c r="A604" s="1">
        <v>14020108</v>
      </c>
      <c r="B604" s="3">
        <v>7731.7</v>
      </c>
      <c r="C604" s="4">
        <f t="shared" si="12"/>
        <v>2.7536584557326733E-2</v>
      </c>
    </row>
    <row r="605" spans="1:3" x14ac:dyDescent="0.25">
      <c r="A605" s="1">
        <v>14020109</v>
      </c>
      <c r="B605" s="3">
        <v>7757.9</v>
      </c>
      <c r="C605" s="4">
        <f t="shared" si="12"/>
        <v>3.3829182143318456E-3</v>
      </c>
    </row>
    <row r="606" spans="1:3" x14ac:dyDescent="0.25">
      <c r="A606" s="1">
        <v>14020114</v>
      </c>
      <c r="B606" s="3">
        <v>7921.8</v>
      </c>
      <c r="C606" s="4">
        <f t="shared" si="12"/>
        <v>2.0906773716456273E-2</v>
      </c>
    </row>
    <row r="607" spans="1:3" x14ac:dyDescent="0.25">
      <c r="A607" s="1">
        <v>14020115</v>
      </c>
      <c r="B607" s="3">
        <v>8007.3</v>
      </c>
      <c r="C607" s="4">
        <f t="shared" si="12"/>
        <v>1.073517287373056E-2</v>
      </c>
    </row>
    <row r="608" spans="1:3" x14ac:dyDescent="0.25">
      <c r="A608" s="1">
        <v>14020116</v>
      </c>
      <c r="B608" s="3">
        <v>8148.4</v>
      </c>
      <c r="C608" s="4">
        <f t="shared" si="12"/>
        <v>1.7467963356461426E-2</v>
      </c>
    </row>
    <row r="609" spans="1:3" x14ac:dyDescent="0.25">
      <c r="A609" s="1">
        <v>14020119</v>
      </c>
      <c r="B609" s="3">
        <v>8459.5</v>
      </c>
      <c r="C609" s="4">
        <f t="shared" si="12"/>
        <v>3.7468481255448487E-2</v>
      </c>
    </row>
    <row r="610" spans="1:3" x14ac:dyDescent="0.25">
      <c r="A610" s="1">
        <v>14020120</v>
      </c>
      <c r="B610" s="3">
        <v>8431.9</v>
      </c>
      <c r="C610" s="4">
        <f t="shared" si="12"/>
        <v>-3.2679380705756258E-3</v>
      </c>
    </row>
    <row r="611" spans="1:3" x14ac:dyDescent="0.25">
      <c r="A611" s="1">
        <v>14020121</v>
      </c>
      <c r="B611" s="3">
        <v>8170.2</v>
      </c>
      <c r="C611" s="4">
        <f t="shared" si="12"/>
        <v>-3.1528743769690816E-2</v>
      </c>
    </row>
    <row r="612" spans="1:3" x14ac:dyDescent="0.25">
      <c r="A612" s="1">
        <v>14020122</v>
      </c>
      <c r="B612" s="3">
        <v>8047.7</v>
      </c>
      <c r="C612" s="4">
        <f t="shared" si="12"/>
        <v>-1.5107052055792573E-2</v>
      </c>
    </row>
    <row r="613" spans="1:3" x14ac:dyDescent="0.25">
      <c r="A613" s="1">
        <v>14020126</v>
      </c>
      <c r="B613" s="3">
        <v>8463.7999999999993</v>
      </c>
      <c r="C613" s="4">
        <f t="shared" si="12"/>
        <v>5.0411909026504644E-2</v>
      </c>
    </row>
    <row r="614" spans="1:3" x14ac:dyDescent="0.25">
      <c r="A614" s="1">
        <v>14020127</v>
      </c>
      <c r="B614" s="3">
        <v>8536.9</v>
      </c>
      <c r="C614" s="4">
        <f t="shared" si="12"/>
        <v>8.5996988956411353E-3</v>
      </c>
    </row>
    <row r="615" spans="1:3" x14ac:dyDescent="0.25">
      <c r="A615" s="1">
        <v>14020128</v>
      </c>
      <c r="B615" s="3">
        <v>8763.2999999999993</v>
      </c>
      <c r="C615" s="4">
        <f t="shared" si="12"/>
        <v>2.6174602095991931E-2</v>
      </c>
    </row>
    <row r="616" spans="1:3" x14ac:dyDescent="0.25">
      <c r="A616" s="1">
        <v>14020129</v>
      </c>
      <c r="B616" s="3">
        <v>9122.2999999999993</v>
      </c>
      <c r="C616" s="4">
        <f t="shared" si="12"/>
        <v>4.0149418934598669E-2</v>
      </c>
    </row>
    <row r="617" spans="1:3" x14ac:dyDescent="0.25">
      <c r="A617" s="1">
        <v>14020130</v>
      </c>
      <c r="B617" s="3">
        <v>9046.7000000000007</v>
      </c>
      <c r="C617" s="4">
        <f t="shared" si="12"/>
        <v>-8.3219149431873439E-3</v>
      </c>
    </row>
    <row r="618" spans="1:3" x14ac:dyDescent="0.25">
      <c r="A618" s="1">
        <v>14020204</v>
      </c>
      <c r="B618" s="3">
        <v>9013.7000000000007</v>
      </c>
      <c r="C618" s="4">
        <f t="shared" si="12"/>
        <v>-3.6544081776056915E-3</v>
      </c>
    </row>
    <row r="619" spans="1:3" x14ac:dyDescent="0.25">
      <c r="A619" s="1">
        <v>14020205</v>
      </c>
      <c r="B619" s="3">
        <v>9072.5</v>
      </c>
      <c r="C619" s="4">
        <f t="shared" si="12"/>
        <v>6.5022179524897687E-3</v>
      </c>
    </row>
    <row r="620" spans="1:3" x14ac:dyDescent="0.25">
      <c r="A620" s="1">
        <v>14020206</v>
      </c>
      <c r="B620" s="3">
        <v>8893.1</v>
      </c>
      <c r="C620" s="4">
        <f t="shared" si="12"/>
        <v>-1.9972164951527246E-2</v>
      </c>
    </row>
    <row r="621" spans="1:3" x14ac:dyDescent="0.25">
      <c r="A621" s="1">
        <v>14020209</v>
      </c>
      <c r="B621" s="3">
        <v>8961.7999999999993</v>
      </c>
      <c r="C621" s="4">
        <f t="shared" si="12"/>
        <v>7.6954045141528205E-3</v>
      </c>
    </row>
    <row r="622" spans="1:3" x14ac:dyDescent="0.25">
      <c r="A622" s="1">
        <v>14020210</v>
      </c>
      <c r="B622" s="3">
        <v>9196.4</v>
      </c>
      <c r="C622" s="4">
        <f t="shared" si="12"/>
        <v>2.5841003459930182E-2</v>
      </c>
    </row>
    <row r="623" spans="1:3" x14ac:dyDescent="0.25">
      <c r="A623" s="1">
        <v>14020211</v>
      </c>
      <c r="B623" s="3">
        <v>9473.2000000000007</v>
      </c>
      <c r="C623" s="4">
        <f t="shared" si="12"/>
        <v>2.9654656178797329E-2</v>
      </c>
    </row>
    <row r="624" spans="1:3" x14ac:dyDescent="0.25">
      <c r="A624" s="1">
        <v>14020212</v>
      </c>
      <c r="B624" s="3">
        <v>9568.4</v>
      </c>
      <c r="C624" s="4">
        <f t="shared" si="12"/>
        <v>9.9992430480538453E-3</v>
      </c>
    </row>
    <row r="625" spans="1:3" x14ac:dyDescent="0.25">
      <c r="A625" s="1">
        <v>14020213</v>
      </c>
      <c r="B625" s="3">
        <v>9709.7000000000007</v>
      </c>
      <c r="C625" s="4">
        <f t="shared" si="12"/>
        <v>1.465938348792533E-2</v>
      </c>
    </row>
    <row r="626" spans="1:3" x14ac:dyDescent="0.25">
      <c r="A626" s="1">
        <v>14020216</v>
      </c>
      <c r="B626" s="3">
        <v>10241.9</v>
      </c>
      <c r="C626" s="4">
        <f t="shared" si="12"/>
        <v>5.3361763432248556E-2</v>
      </c>
    </row>
    <row r="627" spans="1:3" x14ac:dyDescent="0.25">
      <c r="A627" s="1">
        <v>14020217</v>
      </c>
      <c r="B627" s="3">
        <v>9695.5</v>
      </c>
      <c r="C627" s="4">
        <f t="shared" si="12"/>
        <v>-5.4825288934133687E-2</v>
      </c>
    </row>
    <row r="628" spans="1:3" x14ac:dyDescent="0.25">
      <c r="A628" s="1">
        <v>14020218</v>
      </c>
      <c r="B628" s="3">
        <v>9131.2999999999993</v>
      </c>
      <c r="C628" s="4">
        <f t="shared" si="12"/>
        <v>-5.9953788137080445E-2</v>
      </c>
    </row>
    <row r="629" spans="1:3" x14ac:dyDescent="0.25">
      <c r="A629" s="1">
        <v>14020219</v>
      </c>
      <c r="B629" s="3">
        <v>9142.7999999999993</v>
      </c>
      <c r="C629" s="4">
        <f t="shared" si="12"/>
        <v>1.2586120813719811E-3</v>
      </c>
    </row>
    <row r="630" spans="1:3" x14ac:dyDescent="0.25">
      <c r="A630" s="1">
        <v>14020220</v>
      </c>
      <c r="B630" s="3">
        <v>9009.2999999999993</v>
      </c>
      <c r="C630" s="4">
        <f t="shared" si="12"/>
        <v>-1.4709307136658021E-2</v>
      </c>
    </row>
    <row r="631" spans="1:3" x14ac:dyDescent="0.25">
      <c r="A631" s="1">
        <v>14020223</v>
      </c>
      <c r="B631" s="3">
        <v>8608.7000000000007</v>
      </c>
      <c r="C631" s="4">
        <f t="shared" si="12"/>
        <v>-4.5484057332405951E-2</v>
      </c>
    </row>
    <row r="632" spans="1:3" x14ac:dyDescent="0.25">
      <c r="A632" s="1">
        <v>14020224</v>
      </c>
      <c r="B632" s="3">
        <v>8923</v>
      </c>
      <c r="C632" s="4">
        <f t="shared" si="12"/>
        <v>3.5858893102251321E-2</v>
      </c>
    </row>
    <row r="633" spans="1:3" x14ac:dyDescent="0.25">
      <c r="A633" s="1">
        <v>14020225</v>
      </c>
      <c r="B633" s="3">
        <v>9049.4</v>
      </c>
      <c r="C633" s="4">
        <f t="shared" si="12"/>
        <v>1.4066244253446674E-2</v>
      </c>
    </row>
    <row r="634" spans="1:3" x14ac:dyDescent="0.25">
      <c r="A634" s="1">
        <v>14020227</v>
      </c>
      <c r="B634" s="3">
        <v>9464.9</v>
      </c>
      <c r="C634" s="4">
        <f t="shared" si="12"/>
        <v>4.4891762193653359E-2</v>
      </c>
    </row>
    <row r="635" spans="1:3" x14ac:dyDescent="0.25">
      <c r="A635" s="1">
        <v>14020230</v>
      </c>
      <c r="B635" s="3">
        <v>9526.6</v>
      </c>
      <c r="C635" s="4">
        <f t="shared" si="12"/>
        <v>6.4976665433821709E-3</v>
      </c>
    </row>
    <row r="636" spans="1:3" x14ac:dyDescent="0.25">
      <c r="A636" s="1">
        <v>14020231</v>
      </c>
      <c r="B636" s="3">
        <v>9699.5</v>
      </c>
      <c r="C636" s="4">
        <f t="shared" si="12"/>
        <v>1.7986451880527252E-2</v>
      </c>
    </row>
    <row r="637" spans="1:3" x14ac:dyDescent="0.25">
      <c r="A637" s="1">
        <v>14020301</v>
      </c>
      <c r="B637" s="3">
        <v>10146.6</v>
      </c>
      <c r="C637" s="4">
        <f t="shared" si="12"/>
        <v>4.5064336212533328E-2</v>
      </c>
    </row>
    <row r="638" spans="1:3" x14ac:dyDescent="0.25">
      <c r="A638" s="1">
        <v>14020302</v>
      </c>
      <c r="B638" s="3">
        <v>10227.700000000001</v>
      </c>
      <c r="C638" s="4">
        <f t="shared" si="12"/>
        <v>7.9610517496580321E-3</v>
      </c>
    </row>
    <row r="639" spans="1:3" x14ac:dyDescent="0.25">
      <c r="A639" s="1">
        <v>14020303</v>
      </c>
      <c r="B639" s="3">
        <v>10135.4</v>
      </c>
      <c r="C639" s="4">
        <f t="shared" si="12"/>
        <v>-9.0654794331650294E-3</v>
      </c>
    </row>
    <row r="640" spans="1:3" x14ac:dyDescent="0.25">
      <c r="A640" s="1">
        <v>14020306</v>
      </c>
      <c r="B640" s="3">
        <v>10001.5</v>
      </c>
      <c r="C640" s="4">
        <f t="shared" si="12"/>
        <v>-1.3299164572879529E-2</v>
      </c>
    </row>
    <row r="641" spans="1:3" x14ac:dyDescent="0.25">
      <c r="A641" s="1">
        <v>14020307</v>
      </c>
      <c r="B641" s="3">
        <v>9713.6</v>
      </c>
      <c r="C641" s="4">
        <f t="shared" si="12"/>
        <v>-2.920811635113801E-2</v>
      </c>
    </row>
    <row r="642" spans="1:3" x14ac:dyDescent="0.25">
      <c r="A642" s="1">
        <v>14020308</v>
      </c>
      <c r="B642" s="3">
        <v>9894.2000000000007</v>
      </c>
      <c r="C642" s="4">
        <f t="shared" ref="C642:C705" si="13">LN(B642/B641)</f>
        <v>1.8421761478454143E-2</v>
      </c>
    </row>
    <row r="643" spans="1:3" x14ac:dyDescent="0.25">
      <c r="A643" s="1">
        <v>14020309</v>
      </c>
      <c r="B643" s="3">
        <v>10018.1</v>
      </c>
      <c r="C643" s="4">
        <f t="shared" si="13"/>
        <v>1.2444730045459885E-2</v>
      </c>
    </row>
    <row r="644" spans="1:3" x14ac:dyDescent="0.25">
      <c r="A644" s="1">
        <v>14020310</v>
      </c>
      <c r="B644" s="3">
        <v>9962.9</v>
      </c>
      <c r="C644" s="4">
        <f t="shared" si="13"/>
        <v>-5.5252630430083329E-3</v>
      </c>
    </row>
    <row r="645" spans="1:3" x14ac:dyDescent="0.25">
      <c r="A645" s="1">
        <v>14020313</v>
      </c>
      <c r="B645" s="3">
        <v>10091.299999999999</v>
      </c>
      <c r="C645" s="4">
        <f t="shared" si="13"/>
        <v>1.2805472627438306E-2</v>
      </c>
    </row>
    <row r="646" spans="1:3" x14ac:dyDescent="0.25">
      <c r="A646" s="1">
        <v>14020316</v>
      </c>
      <c r="B646" s="3">
        <v>10249.299999999999</v>
      </c>
      <c r="C646" s="4">
        <f t="shared" si="13"/>
        <v>1.5535744067062146E-2</v>
      </c>
    </row>
    <row r="647" spans="1:3" x14ac:dyDescent="0.25">
      <c r="A647" s="1">
        <v>14020317</v>
      </c>
      <c r="B647" s="3">
        <v>10211.799999999999</v>
      </c>
      <c r="C647" s="4">
        <f t="shared" si="13"/>
        <v>-3.6654961841797069E-3</v>
      </c>
    </row>
    <row r="648" spans="1:3" x14ac:dyDescent="0.25">
      <c r="A648" s="1">
        <v>14020320</v>
      </c>
      <c r="B648" s="3">
        <v>9788.2999999999993</v>
      </c>
      <c r="C648" s="4">
        <f t="shared" si="13"/>
        <v>-4.235611949929366E-2</v>
      </c>
    </row>
    <row r="649" spans="1:3" x14ac:dyDescent="0.25">
      <c r="A649" s="1">
        <v>14020321</v>
      </c>
      <c r="B649" s="3">
        <v>9802.7999999999993</v>
      </c>
      <c r="C649" s="4">
        <f t="shared" si="13"/>
        <v>1.4802642677214438E-3</v>
      </c>
    </row>
    <row r="650" spans="1:3" x14ac:dyDescent="0.25">
      <c r="A650" s="1">
        <v>14020322</v>
      </c>
      <c r="B650" s="3">
        <v>9744.2000000000007</v>
      </c>
      <c r="C650" s="4">
        <f t="shared" si="13"/>
        <v>-5.9958229452298012E-3</v>
      </c>
    </row>
    <row r="651" spans="1:3" x14ac:dyDescent="0.25">
      <c r="A651" s="1">
        <v>14020323</v>
      </c>
      <c r="B651" s="3">
        <v>9776.1</v>
      </c>
      <c r="C651" s="4">
        <f t="shared" si="13"/>
        <v>3.2683953010348354E-3</v>
      </c>
    </row>
    <row r="652" spans="1:3" x14ac:dyDescent="0.25">
      <c r="A652" s="1">
        <v>14020324</v>
      </c>
      <c r="B652" s="3">
        <v>9891.1</v>
      </c>
      <c r="C652" s="4">
        <f t="shared" si="13"/>
        <v>1.1694731398297055E-2</v>
      </c>
    </row>
    <row r="653" spans="1:3" x14ac:dyDescent="0.25">
      <c r="A653" s="1">
        <v>14020327</v>
      </c>
      <c r="B653" s="3">
        <v>10021.4</v>
      </c>
      <c r="C653" s="4">
        <f t="shared" si="13"/>
        <v>1.3087443547803673E-2</v>
      </c>
    </row>
    <row r="654" spans="1:3" x14ac:dyDescent="0.25">
      <c r="A654" s="1">
        <v>14020328</v>
      </c>
      <c r="B654" s="3">
        <v>9773.1</v>
      </c>
      <c r="C654" s="4">
        <f t="shared" si="13"/>
        <v>-2.5089092878655624E-2</v>
      </c>
    </row>
    <row r="655" spans="1:3" x14ac:dyDescent="0.25">
      <c r="A655" s="1">
        <v>14020329</v>
      </c>
      <c r="B655" s="3">
        <v>9660.1</v>
      </c>
      <c r="C655" s="4">
        <f t="shared" si="13"/>
        <v>-1.1629713439217992E-2</v>
      </c>
    </row>
    <row r="656" spans="1:3" x14ac:dyDescent="0.25">
      <c r="A656" s="1">
        <v>14020330</v>
      </c>
      <c r="B656" s="3">
        <v>9655.9</v>
      </c>
      <c r="C656" s="4">
        <f t="shared" si="13"/>
        <v>-4.3487265129331241E-4</v>
      </c>
    </row>
    <row r="657" spans="1:3" x14ac:dyDescent="0.25">
      <c r="A657" s="1">
        <v>14020331</v>
      </c>
      <c r="B657" s="3">
        <v>9684.2999999999993</v>
      </c>
      <c r="C657" s="4">
        <f t="shared" si="13"/>
        <v>2.9368900438735551E-3</v>
      </c>
    </row>
    <row r="658" spans="1:3" x14ac:dyDescent="0.25">
      <c r="A658" s="1">
        <v>14020403</v>
      </c>
      <c r="B658" s="3">
        <v>9525.7000000000007</v>
      </c>
      <c r="C658" s="4">
        <f t="shared" si="13"/>
        <v>-1.6512608404203932E-2</v>
      </c>
    </row>
    <row r="659" spans="1:3" x14ac:dyDescent="0.25">
      <c r="A659" s="1">
        <v>14020404</v>
      </c>
      <c r="B659" s="3">
        <v>9298.7000000000007</v>
      </c>
      <c r="C659" s="4">
        <f t="shared" si="13"/>
        <v>-2.411880368394791E-2</v>
      </c>
    </row>
    <row r="660" spans="1:3" x14ac:dyDescent="0.25">
      <c r="A660" s="1">
        <v>14020405</v>
      </c>
      <c r="B660" s="3">
        <v>9247.6</v>
      </c>
      <c r="C660" s="4">
        <f t="shared" si="13"/>
        <v>-5.510547042702138E-3</v>
      </c>
    </row>
    <row r="661" spans="1:3" x14ac:dyDescent="0.25">
      <c r="A661" s="1">
        <v>14020406</v>
      </c>
      <c r="B661" s="3">
        <v>9288.1</v>
      </c>
      <c r="C661" s="4">
        <f t="shared" si="13"/>
        <v>4.3699525187197727E-3</v>
      </c>
    </row>
    <row r="662" spans="1:3" x14ac:dyDescent="0.25">
      <c r="A662" s="1">
        <v>14020407</v>
      </c>
      <c r="B662" s="3">
        <v>9332.2000000000007</v>
      </c>
      <c r="C662" s="4">
        <f t="shared" si="13"/>
        <v>4.7367746444545592E-3</v>
      </c>
    </row>
    <row r="663" spans="1:3" x14ac:dyDescent="0.25">
      <c r="A663" s="1">
        <v>14020410</v>
      </c>
      <c r="B663" s="3">
        <v>9304.4</v>
      </c>
      <c r="C663" s="4">
        <f t="shared" si="13"/>
        <v>-2.9833790090044183E-3</v>
      </c>
    </row>
    <row r="664" spans="1:3" x14ac:dyDescent="0.25">
      <c r="A664" s="1">
        <v>14020411</v>
      </c>
      <c r="B664" s="3">
        <v>9329.7999999999993</v>
      </c>
      <c r="C664" s="4">
        <f t="shared" si="13"/>
        <v>2.7261718486538398E-3</v>
      </c>
    </row>
    <row r="665" spans="1:3" x14ac:dyDescent="0.25">
      <c r="A665" s="1">
        <v>14020412</v>
      </c>
      <c r="B665" s="3">
        <v>9343.2999999999993</v>
      </c>
      <c r="C665" s="4">
        <f t="shared" si="13"/>
        <v>1.4459304938176662E-3</v>
      </c>
    </row>
    <row r="666" spans="1:3" x14ac:dyDescent="0.25">
      <c r="A666" s="1">
        <v>14020413</v>
      </c>
      <c r="B666" s="3">
        <v>9447.6</v>
      </c>
      <c r="C666" s="4">
        <f t="shared" si="13"/>
        <v>1.1101232100197766E-2</v>
      </c>
    </row>
    <row r="667" spans="1:3" x14ac:dyDescent="0.25">
      <c r="A667" s="1">
        <v>14020414</v>
      </c>
      <c r="B667" s="3">
        <v>9493.1</v>
      </c>
      <c r="C667" s="4">
        <f t="shared" si="13"/>
        <v>4.8044779256351993E-3</v>
      </c>
    </row>
    <row r="668" spans="1:3" x14ac:dyDescent="0.25">
      <c r="A668" s="1">
        <v>14020417</v>
      </c>
      <c r="B668" s="3">
        <v>9458.9</v>
      </c>
      <c r="C668" s="4">
        <f t="shared" si="13"/>
        <v>-3.6091216888356507E-3</v>
      </c>
    </row>
    <row r="669" spans="1:3" x14ac:dyDescent="0.25">
      <c r="A669" s="1">
        <v>14020418</v>
      </c>
      <c r="B669" s="3">
        <v>9338.1</v>
      </c>
      <c r="C669" s="4">
        <f t="shared" si="13"/>
        <v>-1.2853291810430469E-2</v>
      </c>
    </row>
    <row r="670" spans="1:3" x14ac:dyDescent="0.25">
      <c r="A670" s="1">
        <v>14020419</v>
      </c>
      <c r="B670" s="3">
        <v>9216.6</v>
      </c>
      <c r="C670" s="4">
        <f t="shared" si="13"/>
        <v>-1.3096599421635885E-2</v>
      </c>
    </row>
    <row r="671" spans="1:3" x14ac:dyDescent="0.25">
      <c r="A671" s="1">
        <v>14020420</v>
      </c>
      <c r="B671" s="3">
        <v>9046.1</v>
      </c>
      <c r="C671" s="4">
        <f t="shared" si="13"/>
        <v>-1.8672480396695869E-2</v>
      </c>
    </row>
    <row r="672" spans="1:3" x14ac:dyDescent="0.25">
      <c r="A672" s="1">
        <v>14020421</v>
      </c>
      <c r="B672" s="3">
        <v>8761.1</v>
      </c>
      <c r="C672" s="4">
        <f t="shared" si="13"/>
        <v>-3.2012257763116191E-2</v>
      </c>
    </row>
    <row r="673" spans="1:3" x14ac:dyDescent="0.25">
      <c r="A673" s="1">
        <v>14020424</v>
      </c>
      <c r="B673" s="3">
        <v>8733</v>
      </c>
      <c r="C673" s="4">
        <f t="shared" si="13"/>
        <v>-3.2125144096099914E-3</v>
      </c>
    </row>
    <row r="674" spans="1:3" x14ac:dyDescent="0.25">
      <c r="A674" s="1">
        <v>14020425</v>
      </c>
      <c r="B674" s="3">
        <v>8432.7999999999993</v>
      </c>
      <c r="C674" s="4">
        <f t="shared" si="13"/>
        <v>-3.4980089472753599E-2</v>
      </c>
    </row>
    <row r="675" spans="1:3" x14ac:dyDescent="0.25">
      <c r="A675" s="1">
        <v>14020426</v>
      </c>
      <c r="B675" s="3">
        <v>8231.4</v>
      </c>
      <c r="C675" s="4">
        <f t="shared" si="13"/>
        <v>-2.4172754380805215E-2</v>
      </c>
    </row>
    <row r="676" spans="1:3" x14ac:dyDescent="0.25">
      <c r="A676" s="1">
        <v>14020427</v>
      </c>
      <c r="B676" s="3">
        <v>8544.5</v>
      </c>
      <c r="C676" s="4">
        <f t="shared" si="13"/>
        <v>3.7331691526789466E-2</v>
      </c>
    </row>
    <row r="677" spans="1:3" x14ac:dyDescent="0.25">
      <c r="A677" s="1">
        <v>14020428</v>
      </c>
      <c r="B677" s="3">
        <v>8646.7000000000007</v>
      </c>
      <c r="C677" s="4">
        <f t="shared" si="13"/>
        <v>1.1889944158046655E-2</v>
      </c>
    </row>
    <row r="678" spans="1:3" x14ac:dyDescent="0.25">
      <c r="A678" s="1">
        <v>14020431</v>
      </c>
      <c r="B678" s="3">
        <v>8478</v>
      </c>
      <c r="C678" s="4">
        <f t="shared" si="13"/>
        <v>-1.9703172332427826E-2</v>
      </c>
    </row>
    <row r="679" spans="1:3" x14ac:dyDescent="0.25">
      <c r="A679" s="1">
        <v>14020501</v>
      </c>
      <c r="B679" s="3">
        <v>8581.4</v>
      </c>
      <c r="C679" s="4">
        <f t="shared" si="13"/>
        <v>1.2122497421792602E-2</v>
      </c>
    </row>
    <row r="680" spans="1:3" x14ac:dyDescent="0.25">
      <c r="A680" s="1">
        <v>14020502</v>
      </c>
      <c r="B680" s="3">
        <v>8762.7000000000007</v>
      </c>
      <c r="C680" s="4">
        <f t="shared" si="13"/>
        <v>2.0907006284371456E-2</v>
      </c>
    </row>
    <row r="681" spans="1:3" x14ac:dyDescent="0.25">
      <c r="A681" s="1">
        <v>14020503</v>
      </c>
      <c r="B681" s="3">
        <v>8773</v>
      </c>
      <c r="C681" s="4">
        <f t="shared" si="13"/>
        <v>1.1747465096373156E-3</v>
      </c>
    </row>
    <row r="682" spans="1:3" x14ac:dyDescent="0.25">
      <c r="A682" s="1">
        <v>14020504</v>
      </c>
      <c r="B682" s="3">
        <v>8767.9</v>
      </c>
      <c r="C682" s="4">
        <f t="shared" si="13"/>
        <v>-5.8149811511498065E-4</v>
      </c>
    </row>
    <row r="683" spans="1:3" x14ac:dyDescent="0.25">
      <c r="A683" s="1">
        <v>14020507</v>
      </c>
      <c r="B683" s="3">
        <v>8726.2000000000007</v>
      </c>
      <c r="C683" s="4">
        <f t="shared" si="13"/>
        <v>-4.767330583205347E-3</v>
      </c>
    </row>
    <row r="684" spans="1:3" x14ac:dyDescent="0.25">
      <c r="A684" s="1">
        <v>14020508</v>
      </c>
      <c r="B684" s="3">
        <v>8509.4</v>
      </c>
      <c r="C684" s="4">
        <f t="shared" si="13"/>
        <v>-2.5158559636155101E-2</v>
      </c>
    </row>
    <row r="685" spans="1:3" x14ac:dyDescent="0.25">
      <c r="A685" s="1">
        <v>14020509</v>
      </c>
      <c r="B685" s="3">
        <v>8526.9</v>
      </c>
      <c r="C685" s="4">
        <f t="shared" si="13"/>
        <v>2.0544374254042349E-3</v>
      </c>
    </row>
    <row r="686" spans="1:3" x14ac:dyDescent="0.25">
      <c r="A686" s="1">
        <v>14020510</v>
      </c>
      <c r="B686" s="3">
        <v>8584.5</v>
      </c>
      <c r="C686" s="4">
        <f t="shared" si="13"/>
        <v>6.7323792979539932E-3</v>
      </c>
    </row>
    <row r="687" spans="1:3" x14ac:dyDescent="0.25">
      <c r="A687" s="1">
        <v>14020514</v>
      </c>
      <c r="B687" s="3">
        <v>8709.2000000000007</v>
      </c>
      <c r="C687" s="4">
        <f t="shared" si="13"/>
        <v>1.4421686660897262E-2</v>
      </c>
    </row>
    <row r="688" spans="1:3" x14ac:dyDescent="0.25">
      <c r="A688" s="1">
        <v>14020515</v>
      </c>
      <c r="B688" s="3">
        <v>8716.2999999999993</v>
      </c>
      <c r="C688" s="4">
        <f t="shared" si="13"/>
        <v>8.1489775247774144E-4</v>
      </c>
    </row>
    <row r="689" spans="1:3" x14ac:dyDescent="0.25">
      <c r="A689" s="1">
        <v>14020516</v>
      </c>
      <c r="B689" s="3">
        <v>8857.9</v>
      </c>
      <c r="C689" s="4">
        <f t="shared" si="13"/>
        <v>1.6114880258703595E-2</v>
      </c>
    </row>
    <row r="690" spans="1:3" x14ac:dyDescent="0.25">
      <c r="A690" s="1">
        <v>14020517</v>
      </c>
      <c r="B690" s="3">
        <v>8764.2999999999993</v>
      </c>
      <c r="C690" s="4">
        <f t="shared" si="13"/>
        <v>-1.0623064115079428E-2</v>
      </c>
    </row>
    <row r="691" spans="1:3" x14ac:dyDescent="0.25">
      <c r="A691" s="1">
        <v>14020518</v>
      </c>
      <c r="B691" s="3">
        <v>8711.7000000000007</v>
      </c>
      <c r="C691" s="4">
        <f t="shared" si="13"/>
        <v>-6.0197023160844824E-3</v>
      </c>
    </row>
    <row r="692" spans="1:3" x14ac:dyDescent="0.25">
      <c r="A692" s="1">
        <v>14020521</v>
      </c>
      <c r="B692" s="3">
        <v>8511.2000000000007</v>
      </c>
      <c r="C692" s="4">
        <f t="shared" si="13"/>
        <v>-2.3284006556024844E-2</v>
      </c>
    </row>
    <row r="693" spans="1:3" x14ac:dyDescent="0.25">
      <c r="A693" s="1">
        <v>14020522</v>
      </c>
      <c r="B693" s="3">
        <v>8518.7000000000007</v>
      </c>
      <c r="C693" s="4">
        <f t="shared" si="13"/>
        <v>8.8080381973879582E-4</v>
      </c>
    </row>
    <row r="694" spans="1:3" x14ac:dyDescent="0.25">
      <c r="A694" s="1">
        <v>14020523</v>
      </c>
      <c r="B694" s="3">
        <v>8563.4</v>
      </c>
      <c r="C694" s="4">
        <f t="shared" si="13"/>
        <v>5.2335605140213662E-3</v>
      </c>
    </row>
    <row r="695" spans="1:3" x14ac:dyDescent="0.25">
      <c r="A695" s="1">
        <v>14020524</v>
      </c>
      <c r="B695" s="3">
        <v>8416.5</v>
      </c>
      <c r="C695" s="4">
        <f t="shared" si="13"/>
        <v>-1.7303242676780132E-2</v>
      </c>
    </row>
    <row r="696" spans="1:3" x14ac:dyDescent="0.25">
      <c r="A696" s="1">
        <v>14020525</v>
      </c>
      <c r="B696" s="3">
        <v>8389.7999999999993</v>
      </c>
      <c r="C696" s="4">
        <f t="shared" si="13"/>
        <v>-3.1773825842764669E-3</v>
      </c>
    </row>
    <row r="697" spans="1:3" x14ac:dyDescent="0.25">
      <c r="A697" s="1">
        <v>14020528</v>
      </c>
      <c r="B697" s="3">
        <v>8255.7999999999993</v>
      </c>
      <c r="C697" s="4">
        <f t="shared" si="13"/>
        <v>-1.6100698653142863E-2</v>
      </c>
    </row>
    <row r="698" spans="1:3" x14ac:dyDescent="0.25">
      <c r="A698" s="1">
        <v>14020529</v>
      </c>
      <c r="B698" s="3">
        <v>8234.6</v>
      </c>
      <c r="C698" s="4">
        <f t="shared" si="13"/>
        <v>-2.5711943530178222E-3</v>
      </c>
    </row>
    <row r="699" spans="1:3" x14ac:dyDescent="0.25">
      <c r="A699" s="1">
        <v>14020530</v>
      </c>
      <c r="B699" s="3">
        <v>8255.7000000000007</v>
      </c>
      <c r="C699" s="4">
        <f t="shared" si="13"/>
        <v>2.5590815831301145E-3</v>
      </c>
    </row>
    <row r="700" spans="1:3" x14ac:dyDescent="0.25">
      <c r="A700" s="1">
        <v>14020531</v>
      </c>
      <c r="B700" s="3">
        <v>8157.6</v>
      </c>
      <c r="C700" s="4">
        <f t="shared" si="13"/>
        <v>-1.1953862801813396E-2</v>
      </c>
    </row>
    <row r="701" spans="1:3" x14ac:dyDescent="0.25">
      <c r="A701" s="1">
        <v>14020601</v>
      </c>
      <c r="B701" s="3">
        <v>8208.2000000000007</v>
      </c>
      <c r="C701" s="4">
        <f t="shared" si="13"/>
        <v>6.1836465354121557E-3</v>
      </c>
    </row>
    <row r="702" spans="1:3" x14ac:dyDescent="0.25">
      <c r="A702" s="1">
        <v>14020604</v>
      </c>
      <c r="B702" s="3">
        <v>8387.4</v>
      </c>
      <c r="C702" s="4">
        <f t="shared" si="13"/>
        <v>2.1596925119709714E-2</v>
      </c>
    </row>
    <row r="703" spans="1:3" x14ac:dyDescent="0.25">
      <c r="A703" s="1">
        <v>14020605</v>
      </c>
      <c r="B703" s="3">
        <v>8705.7999999999993</v>
      </c>
      <c r="C703" s="4">
        <f t="shared" si="13"/>
        <v>3.7258890480697658E-2</v>
      </c>
    </row>
    <row r="704" spans="1:3" x14ac:dyDescent="0.25">
      <c r="A704" s="1">
        <v>14020606</v>
      </c>
      <c r="B704" s="3">
        <v>8800.7999999999993</v>
      </c>
      <c r="C704" s="4">
        <f t="shared" si="13"/>
        <v>1.0853156239390451E-2</v>
      </c>
    </row>
    <row r="705" spans="1:3" x14ac:dyDescent="0.25">
      <c r="A705" s="1">
        <v>14020607</v>
      </c>
      <c r="B705" s="3">
        <v>8846.7999999999993</v>
      </c>
      <c r="C705" s="4">
        <f t="shared" si="13"/>
        <v>5.21318526934031E-3</v>
      </c>
    </row>
    <row r="706" spans="1:3" x14ac:dyDescent="0.25">
      <c r="A706" s="1">
        <v>14020608</v>
      </c>
      <c r="B706" s="3">
        <v>9022.7000000000007</v>
      </c>
      <c r="C706" s="4">
        <f t="shared" ref="C706:C769" si="14">LN(B706/B705)</f>
        <v>1.96878123819068E-2</v>
      </c>
    </row>
    <row r="707" spans="1:3" x14ac:dyDescent="0.25">
      <c r="A707" s="1">
        <v>14020611</v>
      </c>
      <c r="B707" s="3">
        <v>9039.1</v>
      </c>
      <c r="C707" s="4">
        <f t="shared" si="14"/>
        <v>1.8159878314463753E-3</v>
      </c>
    </row>
    <row r="708" spans="1:3" x14ac:dyDescent="0.25">
      <c r="A708" s="1">
        <v>14020612</v>
      </c>
      <c r="B708" s="3">
        <v>8993.2000000000007</v>
      </c>
      <c r="C708" s="4">
        <f t="shared" si="14"/>
        <v>-5.0908757210718306E-3</v>
      </c>
    </row>
    <row r="709" spans="1:3" x14ac:dyDescent="0.25">
      <c r="A709" s="1">
        <v>14020613</v>
      </c>
      <c r="B709" s="3">
        <v>9089.9</v>
      </c>
      <c r="C709" s="4">
        <f t="shared" si="14"/>
        <v>1.0695170824054476E-2</v>
      </c>
    </row>
    <row r="710" spans="1:3" x14ac:dyDescent="0.25">
      <c r="A710" s="1">
        <v>14020614</v>
      </c>
      <c r="B710" s="3">
        <v>9237.1</v>
      </c>
      <c r="C710" s="4">
        <f t="shared" si="14"/>
        <v>1.6064076548873103E-2</v>
      </c>
    </row>
    <row r="711" spans="1:3" x14ac:dyDescent="0.25">
      <c r="A711" s="1">
        <v>14020618</v>
      </c>
      <c r="B711" s="3">
        <v>9142.4</v>
      </c>
      <c r="C711" s="4">
        <f t="shared" si="14"/>
        <v>-1.030505052332119E-2</v>
      </c>
    </row>
    <row r="712" spans="1:3" x14ac:dyDescent="0.25">
      <c r="A712" s="1">
        <v>14020619</v>
      </c>
      <c r="B712" s="3">
        <v>9147.7000000000007</v>
      </c>
      <c r="C712" s="4">
        <f t="shared" si="14"/>
        <v>5.7954851513614776E-4</v>
      </c>
    </row>
    <row r="713" spans="1:3" x14ac:dyDescent="0.25">
      <c r="A713" s="1">
        <v>14020620</v>
      </c>
      <c r="B713" s="3">
        <v>9139.6</v>
      </c>
      <c r="C713" s="4">
        <f t="shared" si="14"/>
        <v>-8.8586073720084001E-4</v>
      </c>
    </row>
    <row r="714" spans="1:3" x14ac:dyDescent="0.25">
      <c r="A714" s="1">
        <v>14020621</v>
      </c>
      <c r="B714" s="3">
        <v>9173.4</v>
      </c>
      <c r="C714" s="4">
        <f t="shared" si="14"/>
        <v>3.6913709802336311E-3</v>
      </c>
    </row>
    <row r="715" spans="1:3" x14ac:dyDescent="0.25">
      <c r="A715" s="1">
        <v>14020622</v>
      </c>
      <c r="B715" s="3">
        <v>9167.1</v>
      </c>
      <c r="C715" s="4">
        <f t="shared" si="14"/>
        <v>-6.8700419811739072E-4</v>
      </c>
    </row>
    <row r="716" spans="1:3" x14ac:dyDescent="0.25">
      <c r="A716" s="1">
        <v>14020626</v>
      </c>
      <c r="B716" s="3">
        <v>9174.5</v>
      </c>
      <c r="C716" s="4">
        <f t="shared" si="14"/>
        <v>8.0690892850263064E-4</v>
      </c>
    </row>
    <row r="717" spans="1:3" x14ac:dyDescent="0.25">
      <c r="A717" s="1">
        <v>14020627</v>
      </c>
      <c r="B717" s="3">
        <v>9154.7999999999993</v>
      </c>
      <c r="C717" s="4">
        <f t="shared" si="14"/>
        <v>-2.1495646408243646E-3</v>
      </c>
    </row>
    <row r="718" spans="1:3" x14ac:dyDescent="0.25">
      <c r="A718" s="1">
        <v>14020628</v>
      </c>
      <c r="B718" s="3">
        <v>9095.9</v>
      </c>
      <c r="C718" s="4">
        <f t="shared" si="14"/>
        <v>-6.4545693576923647E-3</v>
      </c>
    </row>
    <row r="719" spans="1:3" x14ac:dyDescent="0.25">
      <c r="A719" s="1">
        <v>14020629</v>
      </c>
      <c r="B719" s="3">
        <v>9010.9</v>
      </c>
      <c r="C719" s="4">
        <f t="shared" si="14"/>
        <v>-9.3888069004744324E-3</v>
      </c>
    </row>
    <row r="720" spans="1:3" x14ac:dyDescent="0.25">
      <c r="A720" s="1">
        <v>14020701</v>
      </c>
      <c r="B720" s="3">
        <v>8991.7000000000007</v>
      </c>
      <c r="C720" s="4">
        <f t="shared" si="14"/>
        <v>-2.1330260384254218E-3</v>
      </c>
    </row>
    <row r="721" spans="1:3" x14ac:dyDescent="0.25">
      <c r="A721" s="1">
        <v>14020703</v>
      </c>
      <c r="B721" s="3">
        <v>8948.9</v>
      </c>
      <c r="C721" s="4">
        <f t="shared" si="14"/>
        <v>-4.7713099000655E-3</v>
      </c>
    </row>
    <row r="722" spans="1:3" x14ac:dyDescent="0.25">
      <c r="A722" s="1">
        <v>14020704</v>
      </c>
      <c r="B722" s="3">
        <v>8953.1</v>
      </c>
      <c r="C722" s="4">
        <f t="shared" si="14"/>
        <v>4.692213246632239E-4</v>
      </c>
    </row>
    <row r="723" spans="1:3" x14ac:dyDescent="0.25">
      <c r="A723" s="1">
        <v>14020705</v>
      </c>
      <c r="B723" s="3">
        <v>9025.7999999999993</v>
      </c>
      <c r="C723" s="4">
        <f t="shared" si="14"/>
        <v>8.0873019196437256E-3</v>
      </c>
    </row>
    <row r="724" spans="1:3" x14ac:dyDescent="0.25">
      <c r="A724" s="1">
        <v>14020708</v>
      </c>
      <c r="B724" s="3">
        <v>8967.6</v>
      </c>
      <c r="C724" s="4">
        <f t="shared" si="14"/>
        <v>-6.4690612075882148E-3</v>
      </c>
    </row>
    <row r="725" spans="1:3" x14ac:dyDescent="0.25">
      <c r="A725" s="1">
        <v>14020709</v>
      </c>
      <c r="B725" s="3">
        <v>8929.1</v>
      </c>
      <c r="C725" s="4">
        <f t="shared" si="14"/>
        <v>-4.3024758073159997E-3</v>
      </c>
    </row>
    <row r="726" spans="1:3" x14ac:dyDescent="0.25">
      <c r="A726" s="1">
        <v>14020710</v>
      </c>
      <c r="B726" s="3">
        <v>8941.7000000000007</v>
      </c>
      <c r="C726" s="4">
        <f t="shared" si="14"/>
        <v>1.4101217727092183E-3</v>
      </c>
    </row>
    <row r="727" spans="1:3" x14ac:dyDescent="0.25">
      <c r="A727" s="1">
        <v>14020712</v>
      </c>
      <c r="B727" s="3">
        <v>8947.5</v>
      </c>
      <c r="C727" s="4">
        <f t="shared" si="14"/>
        <v>6.4843595054279361E-4</v>
      </c>
    </row>
    <row r="728" spans="1:3" x14ac:dyDescent="0.25">
      <c r="A728" s="1">
        <v>14020715</v>
      </c>
      <c r="B728" s="3">
        <v>8872.1</v>
      </c>
      <c r="C728" s="4">
        <f t="shared" si="14"/>
        <v>-8.4626422578099776E-3</v>
      </c>
    </row>
    <row r="729" spans="1:3" x14ac:dyDescent="0.25">
      <c r="A729" s="1">
        <v>14020716</v>
      </c>
      <c r="B729" s="3">
        <v>8575.5</v>
      </c>
      <c r="C729" s="4">
        <f t="shared" si="14"/>
        <v>-3.4002221010235208E-2</v>
      </c>
    </row>
    <row r="730" spans="1:3" x14ac:dyDescent="0.25">
      <c r="A730" s="1">
        <v>14020717</v>
      </c>
      <c r="B730" s="3">
        <v>8546.1</v>
      </c>
      <c r="C730" s="4">
        <f t="shared" si="14"/>
        <v>-3.4342618558630389E-3</v>
      </c>
    </row>
    <row r="731" spans="1:3" x14ac:dyDescent="0.25">
      <c r="A731" s="1">
        <v>14020718</v>
      </c>
      <c r="B731" s="3">
        <v>8557.7999999999993</v>
      </c>
      <c r="C731" s="4">
        <f t="shared" si="14"/>
        <v>1.3681092411588643E-3</v>
      </c>
    </row>
    <row r="732" spans="1:3" x14ac:dyDescent="0.25">
      <c r="A732" s="1">
        <v>14020719</v>
      </c>
      <c r="B732" s="3">
        <v>8577.4</v>
      </c>
      <c r="C732" s="4">
        <f t="shared" si="14"/>
        <v>2.2876894985863431E-3</v>
      </c>
    </row>
    <row r="733" spans="1:3" x14ac:dyDescent="0.25">
      <c r="A733" s="1">
        <v>14020722</v>
      </c>
      <c r="B733" s="3">
        <v>8483.7000000000007</v>
      </c>
      <c r="C733" s="4">
        <f t="shared" si="14"/>
        <v>-1.0984161875573228E-2</v>
      </c>
    </row>
    <row r="734" spans="1:3" x14ac:dyDescent="0.25">
      <c r="A734" s="1">
        <v>14020723</v>
      </c>
      <c r="B734" s="3">
        <v>8468</v>
      </c>
      <c r="C734" s="4">
        <f t="shared" si="14"/>
        <v>-1.8523221256887793E-3</v>
      </c>
    </row>
    <row r="735" spans="1:3" x14ac:dyDescent="0.25">
      <c r="A735" s="1">
        <v>14020724</v>
      </c>
      <c r="B735" s="3">
        <v>8545.6</v>
      </c>
      <c r="C735" s="4">
        <f t="shared" si="14"/>
        <v>9.1221773307501169E-3</v>
      </c>
    </row>
    <row r="736" spans="1:3" x14ac:dyDescent="0.25">
      <c r="A736" s="1">
        <v>14020725</v>
      </c>
      <c r="B736" s="3">
        <v>8633.2999999999993</v>
      </c>
      <c r="C736" s="4">
        <f t="shared" si="14"/>
        <v>1.021028842269877E-2</v>
      </c>
    </row>
    <row r="737" spans="1:3" x14ac:dyDescent="0.25">
      <c r="A737" s="1">
        <v>14020726</v>
      </c>
      <c r="B737" s="3">
        <v>8635.9</v>
      </c>
      <c r="C737" s="4">
        <f t="shared" si="14"/>
        <v>3.0111412452750301E-4</v>
      </c>
    </row>
    <row r="738" spans="1:3" x14ac:dyDescent="0.25">
      <c r="A738" s="1">
        <v>14020729</v>
      </c>
      <c r="B738" s="3">
        <v>8654.5</v>
      </c>
      <c r="C738" s="4">
        <f t="shared" si="14"/>
        <v>2.1514837337211989E-3</v>
      </c>
    </row>
    <row r="739" spans="1:3" x14ac:dyDescent="0.25">
      <c r="A739" s="1">
        <v>14020730</v>
      </c>
      <c r="B739" s="3">
        <v>8667.7999999999993</v>
      </c>
      <c r="C739" s="4">
        <f t="shared" si="14"/>
        <v>1.5355931502744917E-3</v>
      </c>
    </row>
    <row r="740" spans="1:3" x14ac:dyDescent="0.25">
      <c r="A740" s="1">
        <v>14020801</v>
      </c>
      <c r="B740" s="3">
        <v>8712.6</v>
      </c>
      <c r="C740" s="4">
        <f t="shared" si="14"/>
        <v>5.1552437480188703E-3</v>
      </c>
    </row>
    <row r="741" spans="1:3" x14ac:dyDescent="0.25">
      <c r="A741" s="1">
        <v>14020802</v>
      </c>
      <c r="B741" s="3">
        <v>8706</v>
      </c>
      <c r="C741" s="4">
        <f t="shared" si="14"/>
        <v>-7.5781065250397873E-4</v>
      </c>
    </row>
    <row r="742" spans="1:3" x14ac:dyDescent="0.25">
      <c r="A742" s="1">
        <v>14020803</v>
      </c>
      <c r="B742" s="3">
        <v>8712</v>
      </c>
      <c r="C742" s="4">
        <f t="shared" si="14"/>
        <v>6.8894250055356139E-4</v>
      </c>
    </row>
    <row r="743" spans="1:3" x14ac:dyDescent="0.25">
      <c r="A743" s="1">
        <v>14020806</v>
      </c>
      <c r="B743" s="3">
        <v>8418.6</v>
      </c>
      <c r="C743" s="4">
        <f t="shared" si="14"/>
        <v>-3.4257841984791162E-2</v>
      </c>
    </row>
    <row r="744" spans="1:3" x14ac:dyDescent="0.25">
      <c r="A744" s="1">
        <v>14020807</v>
      </c>
      <c r="B744" s="3">
        <v>8483.7999999999993</v>
      </c>
      <c r="C744" s="4">
        <f t="shared" si="14"/>
        <v>7.7149189927515774E-3</v>
      </c>
    </row>
    <row r="745" spans="1:3" x14ac:dyDescent="0.25">
      <c r="A745" s="1">
        <v>14020808</v>
      </c>
      <c r="B745" s="3">
        <v>8586.6</v>
      </c>
      <c r="C745" s="4">
        <f t="shared" si="14"/>
        <v>1.204438592412835E-2</v>
      </c>
    </row>
    <row r="746" spans="1:3" x14ac:dyDescent="0.25">
      <c r="A746" s="1">
        <v>14020809</v>
      </c>
      <c r="B746" s="3">
        <v>8572.5</v>
      </c>
      <c r="C746" s="4">
        <f t="shared" si="14"/>
        <v>-1.6434432078097324E-3</v>
      </c>
    </row>
    <row r="747" spans="1:3" x14ac:dyDescent="0.25">
      <c r="A747" s="1">
        <v>14020810</v>
      </c>
      <c r="B747" s="3">
        <v>8518.7999999999993</v>
      </c>
      <c r="C747" s="4">
        <f t="shared" si="14"/>
        <v>-6.283919503734991E-3</v>
      </c>
    </row>
    <row r="748" spans="1:3" x14ac:dyDescent="0.25">
      <c r="A748" s="1">
        <v>14020813</v>
      </c>
      <c r="B748" s="3">
        <v>8696.7999999999993</v>
      </c>
      <c r="C748" s="4">
        <f t="shared" si="14"/>
        <v>2.0679656056450155E-2</v>
      </c>
    </row>
    <row r="749" spans="1:3" x14ac:dyDescent="0.25">
      <c r="A749" s="1">
        <v>14020814</v>
      </c>
      <c r="B749" s="3">
        <v>8730.7000000000007</v>
      </c>
      <c r="C749" s="4">
        <f t="shared" si="14"/>
        <v>3.8904080054099725E-3</v>
      </c>
    </row>
    <row r="750" spans="1:3" x14ac:dyDescent="0.25">
      <c r="A750" s="1">
        <v>14020815</v>
      </c>
      <c r="B750" s="3">
        <v>8779.2999999999993</v>
      </c>
      <c r="C750" s="4">
        <f t="shared" si="14"/>
        <v>5.5511279041426239E-3</v>
      </c>
    </row>
    <row r="751" spans="1:3" x14ac:dyDescent="0.25">
      <c r="A751" s="1">
        <v>14020816</v>
      </c>
      <c r="B751" s="3">
        <v>8873.6</v>
      </c>
      <c r="C751" s="4">
        <f t="shared" si="14"/>
        <v>1.0683898622115643E-2</v>
      </c>
    </row>
    <row r="752" spans="1:3" x14ac:dyDescent="0.25">
      <c r="A752" s="1">
        <v>14020817</v>
      </c>
      <c r="B752" s="3">
        <v>8896.9</v>
      </c>
      <c r="C752" s="4">
        <f t="shared" si="14"/>
        <v>2.622325016408245E-3</v>
      </c>
    </row>
    <row r="753" spans="1:3" x14ac:dyDescent="0.25">
      <c r="A753" s="1">
        <v>14020820</v>
      </c>
      <c r="B753" s="3">
        <v>8884.5</v>
      </c>
      <c r="C753" s="4">
        <f t="shared" si="14"/>
        <v>-1.3947160527375037E-3</v>
      </c>
    </row>
    <row r="754" spans="1:3" x14ac:dyDescent="0.25">
      <c r="A754" s="1">
        <v>14020821</v>
      </c>
      <c r="B754" s="3">
        <v>8896.9</v>
      </c>
      <c r="C754" s="4">
        <f t="shared" si="14"/>
        <v>1.3947160527374995E-3</v>
      </c>
    </row>
    <row r="755" spans="1:3" x14ac:dyDescent="0.25">
      <c r="A755" s="1">
        <v>14020822</v>
      </c>
      <c r="B755" s="3">
        <v>8930.7000000000007</v>
      </c>
      <c r="C755" s="4">
        <f t="shared" si="14"/>
        <v>3.7918778185483107E-3</v>
      </c>
    </row>
    <row r="756" spans="1:3" x14ac:dyDescent="0.25">
      <c r="A756" s="1">
        <v>14020823</v>
      </c>
      <c r="B756" s="3">
        <v>8885.9</v>
      </c>
      <c r="C756" s="4">
        <f t="shared" si="14"/>
        <v>-5.0290284813231424E-3</v>
      </c>
    </row>
    <row r="757" spans="1:3" x14ac:dyDescent="0.25">
      <c r="A757" s="1">
        <v>14020824</v>
      </c>
      <c r="B757" s="3">
        <v>8759.6</v>
      </c>
      <c r="C757" s="4">
        <f t="shared" si="14"/>
        <v>-1.4315508987657127E-2</v>
      </c>
    </row>
    <row r="758" spans="1:3" x14ac:dyDescent="0.25">
      <c r="A758" s="1">
        <v>14020827</v>
      </c>
      <c r="B758" s="3">
        <v>8607.2000000000007</v>
      </c>
      <c r="C758" s="4">
        <f t="shared" si="14"/>
        <v>-1.7551179507735656E-2</v>
      </c>
    </row>
    <row r="759" spans="1:3" x14ac:dyDescent="0.25">
      <c r="A759" s="1">
        <v>14020828</v>
      </c>
      <c r="B759" s="3">
        <v>8595.9</v>
      </c>
      <c r="C759" s="4">
        <f t="shared" si="14"/>
        <v>-1.3137169027882503E-3</v>
      </c>
    </row>
    <row r="760" spans="1:3" x14ac:dyDescent="0.25">
      <c r="A760" s="1">
        <v>14020829</v>
      </c>
      <c r="B760" s="3">
        <v>8588.6</v>
      </c>
      <c r="C760" s="4">
        <f t="shared" si="14"/>
        <v>-8.496028908737427E-4</v>
      </c>
    </row>
    <row r="761" spans="1:3" x14ac:dyDescent="0.25">
      <c r="A761" s="1">
        <v>14020830</v>
      </c>
      <c r="B761" s="3">
        <v>8600.9</v>
      </c>
      <c r="C761" s="4">
        <f t="shared" si="14"/>
        <v>1.4311064428013745E-3</v>
      </c>
    </row>
    <row r="762" spans="1:3" x14ac:dyDescent="0.25">
      <c r="A762" s="1">
        <v>14020901</v>
      </c>
      <c r="B762" s="3">
        <v>8538.2999999999993</v>
      </c>
      <c r="C762" s="4">
        <f t="shared" si="14"/>
        <v>-7.3049241937883603E-3</v>
      </c>
    </row>
    <row r="763" spans="1:3" x14ac:dyDescent="0.25">
      <c r="A763" s="1">
        <v>14020904</v>
      </c>
      <c r="B763" s="3">
        <v>8518.4</v>
      </c>
      <c r="C763" s="4">
        <f t="shared" si="14"/>
        <v>-2.3333949743126327E-3</v>
      </c>
    </row>
    <row r="764" spans="1:3" x14ac:dyDescent="0.25">
      <c r="A764" s="1">
        <v>14020905</v>
      </c>
      <c r="B764" s="3">
        <v>8514.7000000000007</v>
      </c>
      <c r="C764" s="4">
        <f t="shared" si="14"/>
        <v>-4.3444822823736183E-4</v>
      </c>
    </row>
    <row r="765" spans="1:3" x14ac:dyDescent="0.25">
      <c r="A765" s="1">
        <v>14020906</v>
      </c>
      <c r="B765" s="3">
        <v>8502.9</v>
      </c>
      <c r="C765" s="4">
        <f t="shared" si="14"/>
        <v>-1.3867997709620034E-3</v>
      </c>
    </row>
    <row r="766" spans="1:3" x14ac:dyDescent="0.25">
      <c r="A766" s="1">
        <v>14020907</v>
      </c>
      <c r="B766" s="3">
        <v>8520.5</v>
      </c>
      <c r="C766" s="4">
        <f t="shared" si="14"/>
        <v>2.0677427859090219E-3</v>
      </c>
    </row>
    <row r="767" spans="1:3" x14ac:dyDescent="0.25">
      <c r="A767" s="1">
        <v>14020908</v>
      </c>
      <c r="B767" s="3">
        <v>8749.4</v>
      </c>
      <c r="C767" s="4">
        <f t="shared" si="14"/>
        <v>2.651010202451342E-2</v>
      </c>
    </row>
    <row r="768" spans="1:3" x14ac:dyDescent="0.25">
      <c r="A768" s="1">
        <v>14020911</v>
      </c>
      <c r="B768" s="3">
        <v>8992.2999999999993</v>
      </c>
      <c r="C768" s="4">
        <f t="shared" si="14"/>
        <v>2.7383528994303168E-2</v>
      </c>
    </row>
    <row r="769" spans="1:3" x14ac:dyDescent="0.25">
      <c r="A769" s="1">
        <v>14020912</v>
      </c>
      <c r="B769" s="3">
        <v>9080.4</v>
      </c>
      <c r="C769" s="4">
        <f t="shared" si="14"/>
        <v>9.749588922212258E-3</v>
      </c>
    </row>
    <row r="770" spans="1:3" x14ac:dyDescent="0.25">
      <c r="A770" s="1">
        <v>14020913</v>
      </c>
      <c r="B770" s="3">
        <v>9133.6</v>
      </c>
      <c r="C770" s="4">
        <f t="shared" ref="C770:C833" si="15">LN(B770/B769)</f>
        <v>5.8416768736413776E-3</v>
      </c>
    </row>
    <row r="771" spans="1:3" x14ac:dyDescent="0.25">
      <c r="A771" s="1">
        <v>14020914</v>
      </c>
      <c r="B771" s="3">
        <v>9140</v>
      </c>
      <c r="C771" s="4">
        <f t="shared" si="15"/>
        <v>7.0046408607825079E-4</v>
      </c>
    </row>
    <row r="772" spans="1:3" x14ac:dyDescent="0.25">
      <c r="A772" s="1">
        <v>14020915</v>
      </c>
      <c r="B772" s="3">
        <v>9031.4</v>
      </c>
      <c r="C772" s="4">
        <f t="shared" si="15"/>
        <v>-1.1952991294741084E-2</v>
      </c>
    </row>
    <row r="773" spans="1:3" x14ac:dyDescent="0.25">
      <c r="A773" s="1">
        <v>14020918</v>
      </c>
      <c r="B773" s="3">
        <v>8989.4</v>
      </c>
      <c r="C773" s="4">
        <f t="shared" si="15"/>
        <v>-4.6612887381933359E-3</v>
      </c>
    </row>
    <row r="774" spans="1:3" x14ac:dyDescent="0.25">
      <c r="A774" s="1">
        <v>14020919</v>
      </c>
      <c r="B774" s="3">
        <v>8967.9</v>
      </c>
      <c r="C774" s="4">
        <f t="shared" si="15"/>
        <v>-2.394570483687187E-3</v>
      </c>
    </row>
    <row r="775" spans="1:3" x14ac:dyDescent="0.25">
      <c r="A775" s="1">
        <v>14020920</v>
      </c>
      <c r="B775" s="3">
        <v>8934.4</v>
      </c>
      <c r="C775" s="4">
        <f t="shared" si="15"/>
        <v>-3.7425402436301988E-3</v>
      </c>
    </row>
    <row r="776" spans="1:3" x14ac:dyDescent="0.25">
      <c r="A776" s="1">
        <v>14020921</v>
      </c>
      <c r="B776" s="3">
        <v>8894.6</v>
      </c>
      <c r="C776" s="4">
        <f t="shared" si="15"/>
        <v>-4.4646436829028132E-3</v>
      </c>
    </row>
    <row r="777" spans="1:3" x14ac:dyDescent="0.25">
      <c r="A777" s="1">
        <v>14020922</v>
      </c>
      <c r="B777" s="3">
        <v>8936.1</v>
      </c>
      <c r="C777" s="4">
        <f t="shared" si="15"/>
        <v>4.6549013707267196E-3</v>
      </c>
    </row>
    <row r="778" spans="1:3" x14ac:dyDescent="0.25">
      <c r="A778" s="1">
        <v>14020925</v>
      </c>
      <c r="B778" s="3">
        <v>9030.4</v>
      </c>
      <c r="C778" s="4">
        <f t="shared" si="15"/>
        <v>1.0497410842672252E-2</v>
      </c>
    </row>
    <row r="779" spans="1:3" x14ac:dyDescent="0.25">
      <c r="A779" s="1">
        <v>14020927</v>
      </c>
      <c r="B779" s="3">
        <v>9291.2999999999993</v>
      </c>
      <c r="C779" s="4">
        <f t="shared" si="15"/>
        <v>2.8481815213821284E-2</v>
      </c>
    </row>
    <row r="780" spans="1:3" x14ac:dyDescent="0.25">
      <c r="A780" s="1">
        <v>14020928</v>
      </c>
      <c r="B780" s="3">
        <v>9324.5</v>
      </c>
      <c r="C780" s="4">
        <f t="shared" si="15"/>
        <v>3.566866339239676E-3</v>
      </c>
    </row>
    <row r="781" spans="1:3" x14ac:dyDescent="0.25">
      <c r="A781" s="1">
        <v>14020929</v>
      </c>
      <c r="B781" s="3">
        <v>9292</v>
      </c>
      <c r="C781" s="4">
        <f t="shared" si="15"/>
        <v>-3.4915298812012818E-3</v>
      </c>
    </row>
    <row r="782" spans="1:3" x14ac:dyDescent="0.25">
      <c r="A782" s="1">
        <v>14021002</v>
      </c>
      <c r="B782" s="3">
        <v>9299.9</v>
      </c>
      <c r="C782" s="4">
        <f t="shared" si="15"/>
        <v>8.4983250506485476E-4</v>
      </c>
    </row>
    <row r="783" spans="1:3" x14ac:dyDescent="0.25">
      <c r="A783" s="1">
        <v>14021003</v>
      </c>
      <c r="B783" s="3">
        <v>9282.4</v>
      </c>
      <c r="C783" s="4">
        <f t="shared" si="15"/>
        <v>-1.8835133620290574E-3</v>
      </c>
    </row>
    <row r="784" spans="1:3" x14ac:dyDescent="0.25">
      <c r="A784" s="1">
        <v>14021004</v>
      </c>
      <c r="B784" s="3">
        <v>9322.5</v>
      </c>
      <c r="C784" s="4">
        <f t="shared" si="15"/>
        <v>4.310699019640157E-3</v>
      </c>
    </row>
    <row r="785" spans="1:3" x14ac:dyDescent="0.25">
      <c r="A785" s="1">
        <v>14021005</v>
      </c>
      <c r="B785" s="3">
        <v>9278.7000000000007</v>
      </c>
      <c r="C785" s="4">
        <f t="shared" si="15"/>
        <v>-4.7093822926152738E-3</v>
      </c>
    </row>
    <row r="786" spans="1:3" x14ac:dyDescent="0.25">
      <c r="A786" s="1">
        <v>14021006</v>
      </c>
      <c r="B786" s="3">
        <v>9270.5</v>
      </c>
      <c r="C786" s="4">
        <f t="shared" si="15"/>
        <v>-8.8413522245266889E-4</v>
      </c>
    </row>
    <row r="787" spans="1:3" x14ac:dyDescent="0.25">
      <c r="A787" s="1">
        <v>14021009</v>
      </c>
      <c r="B787" s="3">
        <v>9316.7000000000007</v>
      </c>
      <c r="C787" s="4">
        <f t="shared" si="15"/>
        <v>4.9711731883585334E-3</v>
      </c>
    </row>
    <row r="788" spans="1:3" x14ac:dyDescent="0.25">
      <c r="A788" s="1">
        <v>14021010</v>
      </c>
      <c r="B788" s="3">
        <v>9289.4</v>
      </c>
      <c r="C788" s="4">
        <f t="shared" si="15"/>
        <v>-2.9345235800085898E-3</v>
      </c>
    </row>
    <row r="789" spans="1:3" x14ac:dyDescent="0.25">
      <c r="A789" s="1">
        <v>14021011</v>
      </c>
      <c r="B789" s="3">
        <v>9256.2999999999993</v>
      </c>
      <c r="C789" s="4">
        <f t="shared" si="15"/>
        <v>-3.5695643891680497E-3</v>
      </c>
    </row>
    <row r="790" spans="1:3" x14ac:dyDescent="0.25">
      <c r="A790" s="1">
        <v>14021012</v>
      </c>
      <c r="B790" s="3">
        <v>9211.6</v>
      </c>
      <c r="C790" s="4">
        <f t="shared" si="15"/>
        <v>-4.8408413832288586E-3</v>
      </c>
    </row>
    <row r="791" spans="1:3" x14ac:dyDescent="0.25">
      <c r="A791" s="1">
        <v>14021013</v>
      </c>
      <c r="B791" s="3">
        <v>9165.5</v>
      </c>
      <c r="C791" s="4">
        <f t="shared" si="15"/>
        <v>-5.0171242144417278E-3</v>
      </c>
    </row>
    <row r="792" spans="1:3" x14ac:dyDescent="0.25">
      <c r="A792" s="1">
        <v>14021016</v>
      </c>
      <c r="B792" s="3">
        <v>9138.7999999999993</v>
      </c>
      <c r="C792" s="4">
        <f t="shared" si="15"/>
        <v>-2.917349359091723E-3</v>
      </c>
    </row>
    <row r="793" spans="1:3" x14ac:dyDescent="0.25">
      <c r="A793" s="1">
        <v>14021017</v>
      </c>
      <c r="B793" s="3">
        <v>9134.1</v>
      </c>
      <c r="C793" s="4">
        <f t="shared" si="15"/>
        <v>-5.1442300933579718E-4</v>
      </c>
    </row>
    <row r="794" spans="1:3" x14ac:dyDescent="0.25">
      <c r="A794" s="1">
        <v>14021018</v>
      </c>
      <c r="B794" s="3">
        <v>9128.1</v>
      </c>
      <c r="C794" s="4">
        <f t="shared" si="15"/>
        <v>-6.570950067228637E-4</v>
      </c>
    </row>
    <row r="795" spans="1:3" x14ac:dyDescent="0.25">
      <c r="A795" s="1">
        <v>14021019</v>
      </c>
      <c r="B795" s="3">
        <v>9149</v>
      </c>
      <c r="C795" s="4">
        <f t="shared" si="15"/>
        <v>2.2870158952660855E-3</v>
      </c>
    </row>
    <row r="796" spans="1:3" x14ac:dyDescent="0.25">
      <c r="A796" s="1">
        <v>14021020</v>
      </c>
      <c r="B796" s="3">
        <v>9320.7000000000007</v>
      </c>
      <c r="C796" s="4">
        <f t="shared" si="15"/>
        <v>1.8593149475827395E-2</v>
      </c>
    </row>
    <row r="797" spans="1:3" x14ac:dyDescent="0.25">
      <c r="A797" s="1">
        <v>14021023</v>
      </c>
      <c r="B797" s="3">
        <v>9328.2000000000007</v>
      </c>
      <c r="C797" s="4">
        <f t="shared" si="15"/>
        <v>8.043370283876191E-4</v>
      </c>
    </row>
    <row r="798" spans="1:3" x14ac:dyDescent="0.25">
      <c r="A798" s="1">
        <v>14021024</v>
      </c>
      <c r="B798" s="3">
        <v>9424.2000000000007</v>
      </c>
      <c r="C798" s="4">
        <f t="shared" si="15"/>
        <v>1.0238778893291492E-2</v>
      </c>
    </row>
    <row r="799" spans="1:3" x14ac:dyDescent="0.25">
      <c r="A799" s="1">
        <v>14021025</v>
      </c>
      <c r="B799" s="3">
        <v>9432.6</v>
      </c>
      <c r="C799" s="4">
        <f t="shared" si="15"/>
        <v>8.9092534848147587E-4</v>
      </c>
    </row>
    <row r="800" spans="1:3" x14ac:dyDescent="0.25">
      <c r="A800" s="1">
        <v>14021026</v>
      </c>
      <c r="B800" s="3">
        <v>9411</v>
      </c>
      <c r="C800" s="4">
        <f t="shared" si="15"/>
        <v>-2.2925565667354579E-3</v>
      </c>
    </row>
    <row r="801" spans="1:3" x14ac:dyDescent="0.25">
      <c r="A801" s="1">
        <v>14021027</v>
      </c>
      <c r="B801" s="3">
        <v>9393.1</v>
      </c>
      <c r="C801" s="4">
        <f t="shared" si="15"/>
        <v>-1.9038406950301228E-3</v>
      </c>
    </row>
    <row r="802" spans="1:3" x14ac:dyDescent="0.25">
      <c r="A802" s="1">
        <v>14021030</v>
      </c>
      <c r="B802" s="3">
        <v>9311.7999999999993</v>
      </c>
      <c r="C802" s="4">
        <f t="shared" si="15"/>
        <v>-8.6929640864172996E-3</v>
      </c>
    </row>
    <row r="803" spans="1:3" x14ac:dyDescent="0.25">
      <c r="A803" s="1">
        <v>14021101</v>
      </c>
      <c r="B803" s="3">
        <v>9255.1</v>
      </c>
      <c r="C803" s="4">
        <f t="shared" si="15"/>
        <v>-6.1076621578294013E-3</v>
      </c>
    </row>
    <row r="804" spans="1:3" x14ac:dyDescent="0.25">
      <c r="A804" s="1">
        <v>14021102</v>
      </c>
      <c r="B804" s="3">
        <v>9244.2000000000007</v>
      </c>
      <c r="C804" s="4">
        <f t="shared" si="15"/>
        <v>-1.1784231037266014E-3</v>
      </c>
    </row>
    <row r="805" spans="1:3" x14ac:dyDescent="0.25">
      <c r="A805" s="1">
        <v>14021103</v>
      </c>
      <c r="B805" s="3">
        <v>9167.2999999999993</v>
      </c>
      <c r="C805" s="4">
        <f t="shared" si="15"/>
        <v>-8.3535233068075428E-3</v>
      </c>
    </row>
    <row r="806" spans="1:3" x14ac:dyDescent="0.25">
      <c r="A806" s="1">
        <v>14021104</v>
      </c>
      <c r="B806" s="3">
        <v>9179.7999999999993</v>
      </c>
      <c r="C806" s="4">
        <f t="shared" si="15"/>
        <v>1.3626133758554738E-3</v>
      </c>
    </row>
    <row r="807" spans="1:3" x14ac:dyDescent="0.25">
      <c r="A807" s="1">
        <v>14021107</v>
      </c>
      <c r="B807" s="3">
        <v>9185.2000000000007</v>
      </c>
      <c r="C807" s="4">
        <f t="shared" si="15"/>
        <v>5.8807515988308927E-4</v>
      </c>
    </row>
    <row r="808" spans="1:3" x14ac:dyDescent="0.25">
      <c r="A808" s="1">
        <v>14021108</v>
      </c>
      <c r="B808" s="3">
        <v>9177.2999999999993</v>
      </c>
      <c r="C808" s="4">
        <f t="shared" si="15"/>
        <v>-8.6044933831600661E-4</v>
      </c>
    </row>
    <row r="809" spans="1:3" x14ac:dyDescent="0.25">
      <c r="A809" s="1">
        <v>14021109</v>
      </c>
      <c r="B809" s="3">
        <v>9112.7000000000007</v>
      </c>
      <c r="C809" s="4">
        <f t="shared" si="15"/>
        <v>-7.0639987565370146E-3</v>
      </c>
    </row>
    <row r="810" spans="1:3" x14ac:dyDescent="0.25">
      <c r="A810" s="1">
        <v>14021110</v>
      </c>
      <c r="B810" s="3">
        <v>9003.7999999999993</v>
      </c>
      <c r="C810" s="4">
        <f t="shared" si="15"/>
        <v>-1.2022334520004079E-2</v>
      </c>
    </row>
    <row r="811" spans="1:3" x14ac:dyDescent="0.25">
      <c r="A811" s="1">
        <v>14021111</v>
      </c>
      <c r="B811" s="3">
        <v>8958.2999999999993</v>
      </c>
      <c r="C811" s="4">
        <f t="shared" si="15"/>
        <v>-5.066233605159347E-3</v>
      </c>
    </row>
    <row r="812" spans="1:3" x14ac:dyDescent="0.25">
      <c r="A812" s="1">
        <v>14021114</v>
      </c>
      <c r="B812" s="3">
        <v>9000.2000000000007</v>
      </c>
      <c r="C812" s="4">
        <f t="shared" si="15"/>
        <v>4.6663224689699502E-3</v>
      </c>
    </row>
    <row r="813" spans="1:3" x14ac:dyDescent="0.25">
      <c r="A813" s="1">
        <v>14021115</v>
      </c>
      <c r="B813" s="3">
        <v>8961.9</v>
      </c>
      <c r="C813" s="4">
        <f t="shared" si="15"/>
        <v>-4.2645412334447906E-3</v>
      </c>
    </row>
    <row r="814" spans="1:3" x14ac:dyDescent="0.25">
      <c r="A814" s="1">
        <v>14021116</v>
      </c>
      <c r="B814" s="3">
        <v>8925.6</v>
      </c>
      <c r="C814" s="4">
        <f t="shared" si="15"/>
        <v>-4.0587057812540061E-3</v>
      </c>
    </row>
    <row r="815" spans="1:3" x14ac:dyDescent="0.25">
      <c r="A815" s="1">
        <v>14021117</v>
      </c>
      <c r="B815" s="3">
        <v>8917.2999999999993</v>
      </c>
      <c r="C815" s="4">
        <f t="shared" si="15"/>
        <v>-9.3034210791564887E-4</v>
      </c>
    </row>
    <row r="816" spans="1:3" x14ac:dyDescent="0.25">
      <c r="A816" s="1">
        <v>14021118</v>
      </c>
      <c r="B816" s="3">
        <v>8913.6</v>
      </c>
      <c r="C816" s="4">
        <f t="shared" si="15"/>
        <v>-4.1500990450336119E-4</v>
      </c>
    </row>
    <row r="817" spans="1:3" x14ac:dyDescent="0.25">
      <c r="A817" s="1">
        <v>14021121</v>
      </c>
      <c r="B817" s="3">
        <v>8921.7000000000007</v>
      </c>
      <c r="C817" s="4">
        <f t="shared" si="15"/>
        <v>9.0831110852009132E-4</v>
      </c>
    </row>
    <row r="818" spans="1:3" x14ac:dyDescent="0.25">
      <c r="A818" s="1">
        <v>14021123</v>
      </c>
      <c r="B818" s="3">
        <v>8851</v>
      </c>
      <c r="C818" s="4">
        <f t="shared" si="15"/>
        <v>-7.9560644061942767E-3</v>
      </c>
    </row>
    <row r="819" spans="1:3" x14ac:dyDescent="0.25">
      <c r="A819" s="1">
        <v>14021124</v>
      </c>
      <c r="B819" s="3">
        <v>8836.2999999999993</v>
      </c>
      <c r="C819" s="4">
        <f t="shared" si="15"/>
        <v>-1.6622099907396739E-3</v>
      </c>
    </row>
    <row r="820" spans="1:3" x14ac:dyDescent="0.25">
      <c r="A820" s="1">
        <v>14021125</v>
      </c>
      <c r="B820" s="3">
        <v>8576.5</v>
      </c>
      <c r="C820" s="4">
        <f t="shared" si="15"/>
        <v>-2.9842332128257616E-2</v>
      </c>
    </row>
    <row r="821" spans="1:3" x14ac:dyDescent="0.25">
      <c r="A821" s="1">
        <v>14021128</v>
      </c>
      <c r="B821" s="3">
        <v>8432.4</v>
      </c>
      <c r="C821" s="4">
        <f t="shared" si="15"/>
        <v>-1.6944475863727475E-2</v>
      </c>
    </row>
    <row r="822" spans="1:3" x14ac:dyDescent="0.25">
      <c r="A822" s="1">
        <v>14021129</v>
      </c>
      <c r="B822" s="3">
        <v>8461.6</v>
      </c>
      <c r="C822" s="4">
        <f t="shared" si="15"/>
        <v>3.4568520276908208E-3</v>
      </c>
    </row>
    <row r="823" spans="1:3" x14ac:dyDescent="0.25">
      <c r="A823" s="1">
        <v>14021130</v>
      </c>
      <c r="B823" s="3">
        <v>8490.9</v>
      </c>
      <c r="C823" s="4">
        <f t="shared" si="15"/>
        <v>3.4567207403355818E-3</v>
      </c>
    </row>
    <row r="824" spans="1:3" x14ac:dyDescent="0.25">
      <c r="A824" s="1">
        <v>14021201</v>
      </c>
      <c r="B824" s="3">
        <v>8481</v>
      </c>
      <c r="C824" s="4">
        <f t="shared" si="15"/>
        <v>-1.1666343924786084E-3</v>
      </c>
    </row>
    <row r="825" spans="1:3" x14ac:dyDescent="0.25">
      <c r="A825" s="1">
        <v>14021202</v>
      </c>
      <c r="B825" s="3">
        <v>8481</v>
      </c>
      <c r="C825" s="4">
        <f t="shared" si="15"/>
        <v>0</v>
      </c>
    </row>
    <row r="826" spans="1:3" x14ac:dyDescent="0.25">
      <c r="A826" s="1">
        <v>14021205</v>
      </c>
      <c r="B826" s="3">
        <v>8439.9</v>
      </c>
      <c r="C826" s="4">
        <f t="shared" si="15"/>
        <v>-4.8579071831216254E-3</v>
      </c>
    </row>
    <row r="827" spans="1:3" x14ac:dyDescent="0.25">
      <c r="A827" s="1">
        <v>14021207</v>
      </c>
      <c r="B827" s="3">
        <v>8325.7999999999993</v>
      </c>
      <c r="C827" s="4">
        <f t="shared" si="15"/>
        <v>-1.3611332850771818E-2</v>
      </c>
    </row>
    <row r="828" spans="1:3" x14ac:dyDescent="0.25">
      <c r="A828" s="1">
        <v>14021208</v>
      </c>
      <c r="B828" s="3">
        <v>8319.5</v>
      </c>
      <c r="C828" s="4">
        <f t="shared" si="15"/>
        <v>-7.5697047224454873E-4</v>
      </c>
    </row>
    <row r="829" spans="1:3" x14ac:dyDescent="0.25">
      <c r="A829" s="1">
        <v>14021209</v>
      </c>
      <c r="B829" s="3">
        <v>8367.9</v>
      </c>
      <c r="C829" s="4">
        <f t="shared" si="15"/>
        <v>5.8008000909299745E-3</v>
      </c>
    </row>
    <row r="830" spans="1:3" x14ac:dyDescent="0.25">
      <c r="A830" s="1">
        <v>14021212</v>
      </c>
      <c r="B830" s="3">
        <v>8521.4</v>
      </c>
      <c r="C830" s="4">
        <f t="shared" si="15"/>
        <v>1.817768962676659E-2</v>
      </c>
    </row>
    <row r="831" spans="1:3" x14ac:dyDescent="0.25">
      <c r="A831" s="1">
        <v>14021213</v>
      </c>
      <c r="B831" s="3">
        <v>8757.7999999999993</v>
      </c>
      <c r="C831" s="4">
        <f t="shared" si="15"/>
        <v>2.7364085263346185E-2</v>
      </c>
    </row>
    <row r="832" spans="1:3" x14ac:dyDescent="0.25">
      <c r="A832" s="1">
        <v>14021214</v>
      </c>
      <c r="B832" s="3">
        <v>8698.6</v>
      </c>
      <c r="C832" s="4">
        <f t="shared" si="15"/>
        <v>-6.7826386830980882E-3</v>
      </c>
    </row>
    <row r="833" spans="1:3" x14ac:dyDescent="0.25">
      <c r="A833" s="1">
        <v>14021215</v>
      </c>
      <c r="B833" s="3">
        <v>8806.7999999999993</v>
      </c>
      <c r="C833" s="4">
        <f t="shared" si="15"/>
        <v>1.2362057185510478E-2</v>
      </c>
    </row>
    <row r="834" spans="1:3" x14ac:dyDescent="0.25">
      <c r="A834" s="1">
        <v>14021216</v>
      </c>
      <c r="B834" s="3">
        <v>8803.2999999999993</v>
      </c>
      <c r="C834" s="4">
        <f t="shared" ref="C834:C896" si="16">LN(B834/B833)</f>
        <v>-3.9749916764640592E-4</v>
      </c>
    </row>
    <row r="835" spans="1:3" x14ac:dyDescent="0.25">
      <c r="A835" s="1">
        <v>14021219</v>
      </c>
      <c r="B835" s="3">
        <v>8780.5</v>
      </c>
      <c r="C835" s="4">
        <f t="shared" si="16"/>
        <v>-2.5932975554616056E-3</v>
      </c>
    </row>
    <row r="836" spans="1:3" x14ac:dyDescent="0.25">
      <c r="A836" s="1">
        <v>14021220</v>
      </c>
      <c r="B836" s="3">
        <v>8712.2999999999993</v>
      </c>
      <c r="C836" s="4">
        <f t="shared" si="16"/>
        <v>-7.7975333342849805E-3</v>
      </c>
    </row>
    <row r="837" spans="1:3" x14ac:dyDescent="0.25">
      <c r="A837" s="1">
        <v>14021221</v>
      </c>
      <c r="B837" s="3">
        <v>8773.4</v>
      </c>
      <c r="C837" s="4">
        <f t="shared" si="16"/>
        <v>6.9885962448432912E-3</v>
      </c>
    </row>
    <row r="838" spans="1:3" x14ac:dyDescent="0.25">
      <c r="A838" s="1">
        <v>14021222</v>
      </c>
      <c r="B838" s="3">
        <v>8922</v>
      </c>
      <c r="C838" s="4">
        <f t="shared" si="16"/>
        <v>1.6795720161742321E-2</v>
      </c>
    </row>
    <row r="839" spans="1:3" x14ac:dyDescent="0.25">
      <c r="A839" s="1">
        <v>14021223</v>
      </c>
      <c r="B839" s="3">
        <v>8942.4</v>
      </c>
      <c r="C839" s="4">
        <f t="shared" si="16"/>
        <v>2.2838728272236808E-3</v>
      </c>
    </row>
    <row r="840" spans="1:3" x14ac:dyDescent="0.25">
      <c r="A840" s="1">
        <v>14021226</v>
      </c>
      <c r="B840" s="3">
        <v>8933.7999999999993</v>
      </c>
      <c r="C840" s="4">
        <f t="shared" si="16"/>
        <v>-9.6217324302418376E-4</v>
      </c>
    </row>
    <row r="841" spans="1:3" x14ac:dyDescent="0.25">
      <c r="A841" s="1">
        <v>14021227</v>
      </c>
      <c r="B841" s="3">
        <v>8976.2000000000007</v>
      </c>
      <c r="C841" s="4">
        <f t="shared" si="16"/>
        <v>4.7347938817647803E-3</v>
      </c>
    </row>
    <row r="842" spans="1:3" x14ac:dyDescent="0.25">
      <c r="A842" s="1">
        <v>14021228</v>
      </c>
      <c r="B842" s="3">
        <v>9144.1</v>
      </c>
      <c r="C842" s="4">
        <f t="shared" si="16"/>
        <v>1.8532232393656724E-2</v>
      </c>
    </row>
    <row r="843" spans="1:3" x14ac:dyDescent="0.25">
      <c r="A843" s="1">
        <v>14030105</v>
      </c>
      <c r="B843" s="3">
        <v>9245.7000000000007</v>
      </c>
      <c r="C843" s="4">
        <f t="shared" si="16"/>
        <v>1.1049716010606562E-2</v>
      </c>
    </row>
    <row r="844" spans="1:3" x14ac:dyDescent="0.25">
      <c r="A844" s="1">
        <v>14030106</v>
      </c>
      <c r="B844" s="3">
        <v>9296</v>
      </c>
      <c r="C844" s="4">
        <f t="shared" si="16"/>
        <v>5.4256215332549075E-3</v>
      </c>
    </row>
    <row r="845" spans="1:3" x14ac:dyDescent="0.25">
      <c r="A845" s="1">
        <v>14030107</v>
      </c>
      <c r="B845" s="3">
        <v>9270.5</v>
      </c>
      <c r="C845" s="4">
        <f t="shared" si="16"/>
        <v>-2.7468845537844426E-3</v>
      </c>
    </row>
    <row r="846" spans="1:3" x14ac:dyDescent="0.25">
      <c r="A846" s="1">
        <v>14030108</v>
      </c>
      <c r="B846" s="3">
        <v>9225.4</v>
      </c>
      <c r="C846" s="4">
        <f t="shared" si="16"/>
        <v>-4.8767661356122595E-3</v>
      </c>
    </row>
    <row r="847" spans="1:3" x14ac:dyDescent="0.25">
      <c r="A847" s="1">
        <v>14030111</v>
      </c>
      <c r="B847" s="3">
        <v>9202.5</v>
      </c>
      <c r="C847" s="4">
        <f t="shared" si="16"/>
        <v>-2.4853631491195899E-3</v>
      </c>
    </row>
    <row r="848" spans="1:3" x14ac:dyDescent="0.25">
      <c r="A848" s="1">
        <v>14030114</v>
      </c>
      <c r="B848" s="3">
        <v>9086.1</v>
      </c>
      <c r="C848" s="4">
        <f t="shared" si="16"/>
        <v>-1.2729413051183152E-2</v>
      </c>
    </row>
    <row r="849" spans="1:3" x14ac:dyDescent="0.25">
      <c r="A849" s="1">
        <v>14030115</v>
      </c>
      <c r="B849" s="3">
        <v>9079.9</v>
      </c>
      <c r="C849" s="4">
        <f t="shared" si="16"/>
        <v>-6.8259388315906671E-4</v>
      </c>
    </row>
    <row r="850" spans="1:3" x14ac:dyDescent="0.25">
      <c r="A850" s="1">
        <v>14030118</v>
      </c>
      <c r="B850" s="3">
        <v>8886.2999999999993</v>
      </c>
      <c r="C850" s="4">
        <f t="shared" si="16"/>
        <v>-2.1552414420553057E-2</v>
      </c>
    </row>
    <row r="851" spans="1:3" x14ac:dyDescent="0.25">
      <c r="A851" s="1">
        <v>14030119</v>
      </c>
      <c r="B851" s="3">
        <v>9156.6</v>
      </c>
      <c r="C851" s="4">
        <f t="shared" si="16"/>
        <v>2.9964165826603079E-2</v>
      </c>
    </row>
    <row r="852" spans="1:3" x14ac:dyDescent="0.25">
      <c r="A852" s="1">
        <v>14030120</v>
      </c>
      <c r="B852" s="3">
        <v>9263.7000000000007</v>
      </c>
      <c r="C852" s="4">
        <f t="shared" si="16"/>
        <v>1.1628606143849125E-2</v>
      </c>
    </row>
    <row r="853" spans="1:3" x14ac:dyDescent="0.25">
      <c r="A853" s="1">
        <v>14030121</v>
      </c>
      <c r="B853" s="3">
        <v>9282.1</v>
      </c>
      <c r="C853" s="4">
        <f t="shared" si="16"/>
        <v>1.9842774145391959E-3</v>
      </c>
    </row>
    <row r="854" spans="1:3" x14ac:dyDescent="0.25">
      <c r="A854" s="1">
        <v>14030125</v>
      </c>
      <c r="B854" s="3">
        <v>8969.9</v>
      </c>
      <c r="C854" s="4">
        <f t="shared" si="16"/>
        <v>-3.4213286564590786E-2</v>
      </c>
    </row>
    <row r="855" spans="1:3" x14ac:dyDescent="0.25">
      <c r="A855" s="1">
        <v>14030126</v>
      </c>
      <c r="B855" s="3">
        <v>8918.9</v>
      </c>
      <c r="C855" s="4">
        <f t="shared" si="16"/>
        <v>-5.7019071346139987E-3</v>
      </c>
    </row>
    <row r="856" spans="1:3" x14ac:dyDescent="0.25">
      <c r="A856" s="1">
        <v>14030127</v>
      </c>
      <c r="B856" s="3">
        <v>8974.7999999999993</v>
      </c>
      <c r="C856" s="4">
        <f t="shared" si="16"/>
        <v>6.2480294015545305E-3</v>
      </c>
    </row>
    <row r="857" spans="1:3" x14ac:dyDescent="0.25">
      <c r="A857" s="1">
        <v>14030128</v>
      </c>
      <c r="B857" s="3">
        <v>8920.6</v>
      </c>
      <c r="C857" s="4">
        <f t="shared" si="16"/>
        <v>-6.0574410997360408E-3</v>
      </c>
    </row>
    <row r="858" spans="1:3" x14ac:dyDescent="0.25">
      <c r="A858" s="1">
        <v>14030129</v>
      </c>
      <c r="B858" s="3">
        <v>8916</v>
      </c>
      <c r="C858" s="4">
        <f t="shared" si="16"/>
        <v>-5.1579338012659834E-4</v>
      </c>
    </row>
    <row r="859" spans="1:3" x14ac:dyDescent="0.25">
      <c r="A859" s="1">
        <v>14030201</v>
      </c>
      <c r="B859" s="3">
        <v>9234.5</v>
      </c>
      <c r="C859" s="4">
        <f t="shared" si="16"/>
        <v>3.5099054810206524E-2</v>
      </c>
    </row>
    <row r="860" spans="1:3" x14ac:dyDescent="0.25">
      <c r="A860" s="1">
        <v>14030202</v>
      </c>
      <c r="B860" s="3">
        <v>9297.7999999999993</v>
      </c>
      <c r="C860" s="4">
        <f t="shared" si="16"/>
        <v>6.8313427010694072E-3</v>
      </c>
    </row>
    <row r="861" spans="1:3" x14ac:dyDescent="0.25">
      <c r="A861" s="1">
        <v>14030203</v>
      </c>
      <c r="B861" s="3">
        <v>9229.9</v>
      </c>
      <c r="C861" s="4">
        <f t="shared" si="16"/>
        <v>-7.329598815014866E-3</v>
      </c>
    </row>
    <row r="862" spans="1:3" x14ac:dyDescent="0.25">
      <c r="A862" s="1">
        <v>14030204</v>
      </c>
      <c r="B862" s="3">
        <v>9143.6</v>
      </c>
      <c r="C862" s="4">
        <f t="shared" si="16"/>
        <v>-9.3940332161275633E-3</v>
      </c>
    </row>
    <row r="863" spans="1:3" x14ac:dyDescent="0.25">
      <c r="A863" s="1">
        <v>14030205</v>
      </c>
      <c r="B863" s="3">
        <v>9122.6</v>
      </c>
      <c r="C863" s="4">
        <f t="shared" si="16"/>
        <v>-2.2993298279997665E-3</v>
      </c>
    </row>
    <row r="864" spans="1:3" x14ac:dyDescent="0.25">
      <c r="A864" s="1">
        <v>14030208</v>
      </c>
      <c r="B864" s="3">
        <v>9047.6</v>
      </c>
      <c r="C864" s="4">
        <f t="shared" si="16"/>
        <v>-8.2553220040670911E-3</v>
      </c>
    </row>
    <row r="865" spans="1:3" x14ac:dyDescent="0.25">
      <c r="A865" s="1">
        <v>14030209</v>
      </c>
      <c r="B865" s="3">
        <v>8904.9</v>
      </c>
      <c r="C865" s="4">
        <f t="shared" si="16"/>
        <v>-1.5897842139383386E-2</v>
      </c>
    </row>
    <row r="866" spans="1:3" x14ac:dyDescent="0.25">
      <c r="A866" s="1">
        <v>14030210</v>
      </c>
      <c r="B866" s="3">
        <v>8883.4</v>
      </c>
      <c r="C866" s="4">
        <f t="shared" si="16"/>
        <v>-2.4173204262905416E-3</v>
      </c>
    </row>
    <row r="867" spans="1:3" x14ac:dyDescent="0.25">
      <c r="A867" s="1">
        <v>14030211</v>
      </c>
      <c r="B867" s="3">
        <v>8823.4</v>
      </c>
      <c r="C867" s="4">
        <f t="shared" si="16"/>
        <v>-6.7770833401989425E-3</v>
      </c>
    </row>
    <row r="868" spans="1:3" x14ac:dyDescent="0.25">
      <c r="A868" s="1">
        <v>14030212</v>
      </c>
      <c r="B868" s="3">
        <v>8845.2999999999993</v>
      </c>
      <c r="C868" s="4">
        <f t="shared" si="16"/>
        <v>2.4789612382436371E-3</v>
      </c>
    </row>
    <row r="869" spans="1:3" x14ac:dyDescent="0.25">
      <c r="A869" s="1">
        <v>14030216</v>
      </c>
      <c r="B869" s="3">
        <v>8830.4</v>
      </c>
      <c r="C869" s="4">
        <f t="shared" si="16"/>
        <v>-1.6859308009602246E-3</v>
      </c>
    </row>
    <row r="870" spans="1:3" x14ac:dyDescent="0.25">
      <c r="A870" s="1">
        <v>14030217</v>
      </c>
      <c r="B870" s="3">
        <v>8730.7999999999993</v>
      </c>
      <c r="C870" s="4">
        <f t="shared" si="16"/>
        <v>-1.1343310020314384E-2</v>
      </c>
    </row>
    <row r="871" spans="1:3" x14ac:dyDescent="0.25">
      <c r="A871" s="1">
        <v>14030218</v>
      </c>
      <c r="B871" s="3">
        <v>8693</v>
      </c>
      <c r="C871" s="4">
        <f t="shared" si="16"/>
        <v>-4.3388995858581287E-3</v>
      </c>
    </row>
    <row r="872" spans="1:3" x14ac:dyDescent="0.25">
      <c r="A872" s="1">
        <v>14030219</v>
      </c>
      <c r="B872" s="3">
        <v>8641.7999999999993</v>
      </c>
      <c r="C872" s="4">
        <f t="shared" si="16"/>
        <v>-5.9072096460051028E-3</v>
      </c>
    </row>
    <row r="873" spans="1:3" x14ac:dyDescent="0.25">
      <c r="A873" s="1">
        <v>14030222</v>
      </c>
      <c r="B873" s="3">
        <v>8580.2999999999993</v>
      </c>
      <c r="C873" s="4">
        <f t="shared" si="16"/>
        <v>-7.1420165273489312E-3</v>
      </c>
    </row>
    <row r="874" spans="1:3" x14ac:dyDescent="0.25">
      <c r="A874" s="1">
        <v>14030223</v>
      </c>
      <c r="B874" s="3">
        <v>8493.1</v>
      </c>
      <c r="C874" s="4">
        <f t="shared" si="16"/>
        <v>-1.0214808792569618E-2</v>
      </c>
    </row>
    <row r="875" spans="1:3" x14ac:dyDescent="0.25">
      <c r="A875" s="1">
        <v>14030224</v>
      </c>
      <c r="B875" s="3">
        <v>8326.7000000000007</v>
      </c>
      <c r="C875" s="4">
        <f t="shared" si="16"/>
        <v>-1.9786849907132371E-2</v>
      </c>
    </row>
    <row r="876" spans="1:3" x14ac:dyDescent="0.25">
      <c r="A876" s="1">
        <v>14030225</v>
      </c>
      <c r="B876" s="3">
        <v>8326.2999999999993</v>
      </c>
      <c r="C876" s="4">
        <f t="shared" si="16"/>
        <v>-4.8039392311149196E-5</v>
      </c>
    </row>
    <row r="877" spans="1:3" x14ac:dyDescent="0.25">
      <c r="A877" s="1">
        <v>14030226</v>
      </c>
      <c r="B877" s="3">
        <v>8330.4</v>
      </c>
      <c r="C877" s="4">
        <f t="shared" si="16"/>
        <v>4.9229440198887524E-4</v>
      </c>
    </row>
    <row r="878" spans="1:3" x14ac:dyDescent="0.25">
      <c r="A878" s="1">
        <v>14030229</v>
      </c>
      <c r="B878" s="3">
        <v>8469</v>
      </c>
      <c r="C878" s="4">
        <f t="shared" si="16"/>
        <v>1.6500963705912825E-2</v>
      </c>
    </row>
    <row r="879" spans="1:3" x14ac:dyDescent="0.25">
      <c r="A879" s="1">
        <v>14030230</v>
      </c>
      <c r="B879" s="3">
        <v>8226.7999999999993</v>
      </c>
      <c r="C879" s="4">
        <f t="shared" si="16"/>
        <v>-2.901532024629452E-2</v>
      </c>
    </row>
    <row r="880" spans="1:3" x14ac:dyDescent="0.25">
      <c r="A880" s="1">
        <v>14030301</v>
      </c>
      <c r="B880" s="3">
        <v>8204.5</v>
      </c>
      <c r="C880" s="4">
        <f t="shared" si="16"/>
        <v>-2.7143334600994431E-3</v>
      </c>
    </row>
    <row r="881" spans="1:3" x14ac:dyDescent="0.25">
      <c r="A881" s="1">
        <v>14030305</v>
      </c>
      <c r="B881" s="3">
        <v>8135.7</v>
      </c>
      <c r="C881" s="4">
        <f t="shared" si="16"/>
        <v>-8.4209993229828611E-3</v>
      </c>
    </row>
    <row r="882" spans="1:3" x14ac:dyDescent="0.25">
      <c r="A882" s="1">
        <v>14030306</v>
      </c>
      <c r="B882" s="3">
        <v>8045.5</v>
      </c>
      <c r="C882" s="4">
        <f t="shared" si="16"/>
        <v>-1.1148855993017237E-2</v>
      </c>
    </row>
    <row r="883" spans="1:3" x14ac:dyDescent="0.25">
      <c r="A883" s="1">
        <v>14030307</v>
      </c>
      <c r="B883" s="3">
        <v>7937.8</v>
      </c>
      <c r="C883" s="4">
        <f t="shared" si="16"/>
        <v>-1.3476770136890616E-2</v>
      </c>
    </row>
    <row r="884" spans="1:3" x14ac:dyDescent="0.25">
      <c r="A884" s="1">
        <v>14030308</v>
      </c>
      <c r="B884" s="3">
        <v>8013.2</v>
      </c>
      <c r="C884" s="4">
        <f t="shared" si="16"/>
        <v>9.4540231451831665E-3</v>
      </c>
    </row>
    <row r="885" spans="1:3" x14ac:dyDescent="0.25">
      <c r="A885" s="1">
        <v>14030309</v>
      </c>
      <c r="B885" s="3">
        <v>8111.3</v>
      </c>
      <c r="C885" s="4">
        <f t="shared" si="16"/>
        <v>1.2167969286890666E-2</v>
      </c>
    </row>
    <row r="886" spans="1:3" x14ac:dyDescent="0.25">
      <c r="A886" s="1">
        <v>14030312</v>
      </c>
      <c r="B886" s="3">
        <v>8151.4</v>
      </c>
      <c r="C886" s="4">
        <f t="shared" si="16"/>
        <v>4.9315404292772595E-3</v>
      </c>
    </row>
    <row r="887" spans="1:3" x14ac:dyDescent="0.25">
      <c r="A887" s="1">
        <v>14030313</v>
      </c>
      <c r="B887" s="3">
        <v>8127</v>
      </c>
      <c r="C887" s="4">
        <f t="shared" si="16"/>
        <v>-2.9978398704605994E-3</v>
      </c>
    </row>
    <row r="888" spans="1:3" x14ac:dyDescent="0.25">
      <c r="A888" s="1">
        <v>14030316</v>
      </c>
      <c r="B888" s="3">
        <v>8159.3</v>
      </c>
      <c r="C888" s="4">
        <f t="shared" si="16"/>
        <v>3.966529211537821E-3</v>
      </c>
    </row>
    <row r="889" spans="1:3" x14ac:dyDescent="0.25">
      <c r="A889" s="1">
        <v>14030319</v>
      </c>
      <c r="B889" s="3">
        <v>8106.2</v>
      </c>
      <c r="C889" s="4">
        <f t="shared" si="16"/>
        <v>-6.5291799991962392E-3</v>
      </c>
    </row>
    <row r="890" spans="1:3" x14ac:dyDescent="0.25">
      <c r="A890" s="1">
        <v>14030320</v>
      </c>
      <c r="B890" s="3">
        <v>8138.3</v>
      </c>
      <c r="C890" s="4">
        <f t="shared" si="16"/>
        <v>3.9521120109969957E-3</v>
      </c>
    </row>
    <row r="891" spans="1:3" x14ac:dyDescent="0.25">
      <c r="A891" s="1">
        <v>14030321</v>
      </c>
      <c r="B891" s="3">
        <v>8355.7000000000007</v>
      </c>
      <c r="C891" s="4">
        <f t="shared" si="16"/>
        <v>2.636262770978854E-2</v>
      </c>
    </row>
    <row r="892" spans="1:3" x14ac:dyDescent="0.25">
      <c r="A892" s="1">
        <v>14030322</v>
      </c>
      <c r="B892" s="3">
        <v>8422.1</v>
      </c>
      <c r="C892" s="4">
        <f t="shared" si="16"/>
        <v>7.9152626292625875E-3</v>
      </c>
    </row>
    <row r="893" spans="1:3" x14ac:dyDescent="0.25">
      <c r="A893" s="1">
        <v>14030323</v>
      </c>
      <c r="B893" s="3">
        <v>8484.9</v>
      </c>
      <c r="C893" s="4">
        <f t="shared" si="16"/>
        <v>7.4289097794523629E-3</v>
      </c>
    </row>
    <row r="894" spans="1:3" x14ac:dyDescent="0.25">
      <c r="A894" s="1">
        <v>14030326</v>
      </c>
      <c r="B894" s="3">
        <v>8489</v>
      </c>
      <c r="C894" s="4">
        <f t="shared" si="16"/>
        <v>4.830946429209934E-4</v>
      </c>
    </row>
    <row r="895" spans="1:3" x14ac:dyDescent="0.25">
      <c r="A895" s="1">
        <v>14030327</v>
      </c>
      <c r="B895" s="3">
        <v>8479.5</v>
      </c>
      <c r="C895" s="4">
        <f t="shared" si="16"/>
        <v>-1.119721954512572E-3</v>
      </c>
    </row>
    <row r="896" spans="1:3" x14ac:dyDescent="0.25">
      <c r="A896" s="1">
        <v>14030329</v>
      </c>
      <c r="B896" s="3">
        <v>8474.5</v>
      </c>
      <c r="C896" s="4">
        <f t="shared" si="16"/>
        <v>-5.8983132534611276E-4</v>
      </c>
    </row>
    <row r="897" spans="1:3" x14ac:dyDescent="0.25">
      <c r="A897" s="1">
        <v>14030330</v>
      </c>
      <c r="B897" s="3">
        <v>8487.7999999999993</v>
      </c>
      <c r="C897" s="4">
        <f t="shared" ref="C897:C959" si="17">LN(B897/B896)</f>
        <v>1.5681838813856451E-3</v>
      </c>
    </row>
    <row r="898" spans="1:3" x14ac:dyDescent="0.25">
      <c r="A898" s="1">
        <v>14030402</v>
      </c>
      <c r="B898" s="3">
        <v>8473.5</v>
      </c>
      <c r="C898" s="4">
        <f t="shared" si="17"/>
        <v>-1.6861919060681449E-3</v>
      </c>
    </row>
    <row r="899" spans="1:3" x14ac:dyDescent="0.25">
      <c r="A899" s="1">
        <v>14030403</v>
      </c>
      <c r="B899" s="3">
        <v>8441.9</v>
      </c>
      <c r="C899" s="4">
        <f t="shared" si="17"/>
        <v>-3.7362446953750138E-3</v>
      </c>
    </row>
    <row r="900" spans="1:3" x14ac:dyDescent="0.25">
      <c r="A900" s="1">
        <v>14030404</v>
      </c>
      <c r="B900" s="3">
        <v>8446.6</v>
      </c>
      <c r="C900" s="4">
        <f t="shared" si="17"/>
        <v>5.5659177799528923E-4</v>
      </c>
    </row>
    <row r="901" spans="1:3" x14ac:dyDescent="0.25">
      <c r="A901" s="1">
        <v>14030406</v>
      </c>
      <c r="B901" s="3">
        <v>8539.7999999999993</v>
      </c>
      <c r="C901" s="4">
        <f t="shared" si="17"/>
        <v>1.0973594788587678E-2</v>
      </c>
    </row>
    <row r="902" spans="1:3" x14ac:dyDescent="0.25">
      <c r="A902" s="1">
        <v>14030409</v>
      </c>
      <c r="B902" s="3">
        <v>8547</v>
      </c>
      <c r="C902" s="4">
        <f t="shared" si="17"/>
        <v>8.4275586138334198E-4</v>
      </c>
    </row>
    <row r="903" spans="1:3" x14ac:dyDescent="0.25">
      <c r="A903" s="1">
        <v>14030410</v>
      </c>
      <c r="B903" s="3">
        <v>8404.9</v>
      </c>
      <c r="C903" s="4">
        <f t="shared" si="17"/>
        <v>-1.67654750740324E-2</v>
      </c>
    </row>
    <row r="904" spans="1:3" x14ac:dyDescent="0.25">
      <c r="A904" s="1">
        <v>14030411</v>
      </c>
      <c r="B904" s="3">
        <v>8405</v>
      </c>
      <c r="C904" s="4">
        <f t="shared" si="17"/>
        <v>1.1897750730382475E-5</v>
      </c>
    </row>
    <row r="905" spans="1:3" x14ac:dyDescent="0.25">
      <c r="A905" s="1">
        <v>14030412</v>
      </c>
      <c r="B905" s="3">
        <v>8425</v>
      </c>
      <c r="C905" s="4">
        <f t="shared" si="17"/>
        <v>2.3767093778465421E-3</v>
      </c>
    </row>
    <row r="906" spans="1:3" x14ac:dyDescent="0.25">
      <c r="A906" s="1">
        <v>14030413</v>
      </c>
      <c r="B906" s="3">
        <v>8434.7000000000007</v>
      </c>
      <c r="C906" s="4">
        <f t="shared" si="17"/>
        <v>1.1506730333604694E-3</v>
      </c>
    </row>
    <row r="907" spans="1:3" x14ac:dyDescent="0.25">
      <c r="A907" s="1">
        <v>14030416</v>
      </c>
      <c r="B907" s="3">
        <v>8794.1</v>
      </c>
      <c r="C907" s="4">
        <f t="shared" si="17"/>
        <v>4.1726892811762575E-2</v>
      </c>
    </row>
    <row r="908" spans="1:3" x14ac:dyDescent="0.25">
      <c r="A908" s="1">
        <v>14030417</v>
      </c>
      <c r="B908" s="3">
        <v>9030.2000000000007</v>
      </c>
      <c r="C908" s="4">
        <f t="shared" si="17"/>
        <v>2.6493473494315075E-2</v>
      </c>
    </row>
    <row r="909" spans="1:3" x14ac:dyDescent="0.25">
      <c r="A909" s="1">
        <v>14030418</v>
      </c>
      <c r="B909" s="3">
        <v>8929.1</v>
      </c>
      <c r="C909" s="4">
        <f t="shared" si="17"/>
        <v>-1.1258909643071816E-2</v>
      </c>
    </row>
    <row r="910" spans="1:3" x14ac:dyDescent="0.25">
      <c r="A910" s="1">
        <v>14030419</v>
      </c>
      <c r="B910" s="3">
        <v>8842.9</v>
      </c>
      <c r="C910" s="4">
        <f t="shared" si="17"/>
        <v>-9.7007287846431131E-3</v>
      </c>
    </row>
    <row r="911" spans="1:3" x14ac:dyDescent="0.25">
      <c r="A911" s="1">
        <v>14030420</v>
      </c>
      <c r="B911" s="3">
        <v>8766</v>
      </c>
      <c r="C911" s="4">
        <f t="shared" si="17"/>
        <v>-8.7342751535311909E-3</v>
      </c>
    </row>
    <row r="912" spans="1:3" x14ac:dyDescent="0.25">
      <c r="A912" s="1">
        <v>14030423</v>
      </c>
      <c r="B912" s="3">
        <v>8649.2999999999993</v>
      </c>
      <c r="C912" s="4">
        <f t="shared" si="17"/>
        <v>-1.3402209182913662E-2</v>
      </c>
    </row>
    <row r="913" spans="1:3" x14ac:dyDescent="0.25">
      <c r="A913" s="1">
        <v>14030424</v>
      </c>
      <c r="B913" s="3">
        <v>8629.4</v>
      </c>
      <c r="C913" s="4">
        <f t="shared" si="17"/>
        <v>-2.3034150484299233E-3</v>
      </c>
    </row>
    <row r="914" spans="1:3" x14ac:dyDescent="0.25">
      <c r="A914" s="1">
        <v>14030427</v>
      </c>
      <c r="B914" s="3">
        <v>8630</v>
      </c>
      <c r="C914" s="4">
        <f t="shared" si="17"/>
        <v>6.9527330062751612E-5</v>
      </c>
    </row>
    <row r="915" spans="1:3" x14ac:dyDescent="0.25">
      <c r="A915" s="1">
        <v>14030430</v>
      </c>
      <c r="B915" s="3">
        <v>8599.5</v>
      </c>
      <c r="C915" s="4">
        <f t="shared" si="17"/>
        <v>-3.5404430609265298E-3</v>
      </c>
    </row>
    <row r="916" spans="1:3" x14ac:dyDescent="0.25">
      <c r="A916" s="1">
        <v>14030431</v>
      </c>
      <c r="B916" s="3">
        <v>8467.2000000000007</v>
      </c>
      <c r="C916" s="4">
        <f t="shared" si="17"/>
        <v>-1.5504186535965199E-2</v>
      </c>
    </row>
    <row r="917" spans="1:3" x14ac:dyDescent="0.25">
      <c r="A917" s="1">
        <v>14030501</v>
      </c>
      <c r="B917" s="3">
        <v>8452.7000000000007</v>
      </c>
      <c r="C917" s="4">
        <f t="shared" si="17"/>
        <v>-1.7139585399044632E-3</v>
      </c>
    </row>
    <row r="918" spans="1:3" x14ac:dyDescent="0.25">
      <c r="A918" s="1">
        <v>14030502</v>
      </c>
      <c r="B918" s="3">
        <v>8473.2999999999993</v>
      </c>
      <c r="C918" s="4">
        <f t="shared" si="17"/>
        <v>2.4341262166130335E-3</v>
      </c>
    </row>
    <row r="919" spans="1:3" x14ac:dyDescent="0.25">
      <c r="A919" s="1">
        <v>14030503</v>
      </c>
      <c r="B919" s="3">
        <v>8471</v>
      </c>
      <c r="C919" s="4">
        <f t="shared" si="17"/>
        <v>-2.7147772573968612E-4</v>
      </c>
    </row>
    <row r="920" spans="1:3" x14ac:dyDescent="0.25">
      <c r="A920" s="1">
        <v>14030506</v>
      </c>
      <c r="B920" s="3">
        <v>8434.6</v>
      </c>
      <c r="C920" s="4">
        <f t="shared" si="17"/>
        <v>-4.3062720341249545E-3</v>
      </c>
    </row>
    <row r="921" spans="1:3" x14ac:dyDescent="0.25">
      <c r="A921" s="1">
        <v>14030508</v>
      </c>
      <c r="B921" s="3">
        <v>8322</v>
      </c>
      <c r="C921" s="4">
        <f t="shared" si="17"/>
        <v>-1.3439682854539364E-2</v>
      </c>
    </row>
    <row r="922" spans="1:3" x14ac:dyDescent="0.25">
      <c r="A922" s="1">
        <v>14030509</v>
      </c>
      <c r="B922" s="3">
        <v>8289.1</v>
      </c>
      <c r="C922" s="4">
        <f t="shared" si="17"/>
        <v>-3.9612118426867052E-3</v>
      </c>
    </row>
    <row r="923" spans="1:3" x14ac:dyDescent="0.25">
      <c r="A923" s="1">
        <v>14030510</v>
      </c>
      <c r="B923" s="3">
        <v>8036.7</v>
      </c>
      <c r="C923" s="4">
        <f t="shared" si="17"/>
        <v>-3.09228475451204E-2</v>
      </c>
    </row>
    <row r="924" spans="1:3" x14ac:dyDescent="0.25">
      <c r="A924" s="1">
        <v>14030513</v>
      </c>
      <c r="B924" s="3">
        <v>7811.4</v>
      </c>
      <c r="C924" s="4">
        <f t="shared" si="17"/>
        <v>-2.843434602367316E-2</v>
      </c>
    </row>
    <row r="925" spans="1:3" x14ac:dyDescent="0.25">
      <c r="A925" s="1">
        <v>14030514</v>
      </c>
      <c r="B925" s="3">
        <v>7817.1</v>
      </c>
      <c r="C925" s="4">
        <f t="shared" si="17"/>
        <v>7.2943663854343468E-4</v>
      </c>
    </row>
    <row r="926" spans="1:3" x14ac:dyDescent="0.25">
      <c r="A926" s="1">
        <v>14030515</v>
      </c>
      <c r="B926" s="3">
        <v>7803</v>
      </c>
      <c r="C926" s="4">
        <f t="shared" si="17"/>
        <v>-1.8053666531885016E-3</v>
      </c>
    </row>
    <row r="927" spans="1:3" x14ac:dyDescent="0.25">
      <c r="A927" s="1">
        <v>14030516</v>
      </c>
      <c r="B927" s="3">
        <v>7778.8</v>
      </c>
      <c r="C927" s="4">
        <f t="shared" si="17"/>
        <v>-3.1061904860340372E-3</v>
      </c>
    </row>
    <row r="928" spans="1:3" x14ac:dyDescent="0.25">
      <c r="A928" s="1">
        <v>14030520</v>
      </c>
      <c r="B928" s="3">
        <v>7770.2</v>
      </c>
      <c r="C928" s="4">
        <f t="shared" si="17"/>
        <v>-1.1061805745628726E-3</v>
      </c>
    </row>
    <row r="929" spans="1:3" x14ac:dyDescent="0.25">
      <c r="A929" s="1">
        <v>14030521</v>
      </c>
      <c r="B929" s="3">
        <v>7745.8</v>
      </c>
      <c r="C929" s="4">
        <f t="shared" si="17"/>
        <v>-3.1451430927529498E-3</v>
      </c>
    </row>
    <row r="930" spans="1:3" x14ac:dyDescent="0.25">
      <c r="A930" s="1">
        <v>14030522</v>
      </c>
      <c r="B930" s="3">
        <v>7718.8</v>
      </c>
      <c r="C930" s="4">
        <f t="shared" si="17"/>
        <v>-3.4918494412105776E-3</v>
      </c>
    </row>
    <row r="931" spans="1:3" x14ac:dyDescent="0.25">
      <c r="A931" s="1">
        <v>14030523</v>
      </c>
      <c r="B931" s="3">
        <v>7681.4</v>
      </c>
      <c r="C931" s="4">
        <f t="shared" si="17"/>
        <v>-4.8570893269232673E-3</v>
      </c>
    </row>
    <row r="932" spans="1:3" x14ac:dyDescent="0.25">
      <c r="A932" s="1">
        <v>14030524</v>
      </c>
      <c r="B932" s="3">
        <v>7709.9</v>
      </c>
      <c r="C932" s="4">
        <f t="shared" si="17"/>
        <v>3.7033951093719381E-3</v>
      </c>
    </row>
    <row r="933" spans="1:3" x14ac:dyDescent="0.25">
      <c r="A933" s="1">
        <v>14030527</v>
      </c>
      <c r="B933" s="3">
        <v>7788.6</v>
      </c>
      <c r="C933" s="4">
        <f t="shared" si="17"/>
        <v>1.0155908822354167E-2</v>
      </c>
    </row>
    <row r="934" spans="1:3" x14ac:dyDescent="0.25">
      <c r="A934" s="1">
        <v>14030528</v>
      </c>
      <c r="B934" s="3">
        <v>7878.1</v>
      </c>
      <c r="C934" s="4">
        <f t="shared" si="17"/>
        <v>1.1425631900334583E-2</v>
      </c>
    </row>
    <row r="935" spans="1:3" x14ac:dyDescent="0.25">
      <c r="A935" s="1">
        <v>14030529</v>
      </c>
      <c r="B935" s="3">
        <v>7886</v>
      </c>
      <c r="C935" s="4">
        <f t="shared" si="17"/>
        <v>1.0022774102340544E-3</v>
      </c>
    </row>
    <row r="936" spans="1:3" x14ac:dyDescent="0.25">
      <c r="A936" s="1">
        <v>14030530</v>
      </c>
      <c r="B936" s="3">
        <v>7828.5</v>
      </c>
      <c r="C936" s="4">
        <f t="shared" si="17"/>
        <v>-7.3181146859948292E-3</v>
      </c>
    </row>
    <row r="937" spans="1:3" x14ac:dyDescent="0.25">
      <c r="A937" s="1">
        <v>14030531</v>
      </c>
      <c r="B937" s="3">
        <v>7856.4</v>
      </c>
      <c r="C937" s="4">
        <f t="shared" si="17"/>
        <v>3.557565483468271E-3</v>
      </c>
    </row>
    <row r="938" spans="1:3" x14ac:dyDescent="0.25">
      <c r="A938" s="1">
        <v>14030603</v>
      </c>
      <c r="B938" s="3">
        <v>7940</v>
      </c>
      <c r="C938" s="4">
        <f t="shared" si="17"/>
        <v>1.0584789006135497E-2</v>
      </c>
    </row>
    <row r="939" spans="1:3" x14ac:dyDescent="0.25">
      <c r="A939" s="1">
        <v>14030605</v>
      </c>
      <c r="B939" s="3">
        <v>7967.6</v>
      </c>
      <c r="C939" s="4">
        <f t="shared" si="17"/>
        <v>3.4700429599375231E-3</v>
      </c>
    </row>
    <row r="940" spans="1:3" x14ac:dyDescent="0.25">
      <c r="A940" s="1">
        <v>14030606</v>
      </c>
      <c r="B940" s="3">
        <v>8000.3</v>
      </c>
      <c r="C940" s="4">
        <f t="shared" si="17"/>
        <v>4.0957227577467963E-3</v>
      </c>
    </row>
    <row r="941" spans="1:3" x14ac:dyDescent="0.25">
      <c r="A941" s="1">
        <v>14030607</v>
      </c>
      <c r="B941" s="3">
        <v>8053.2</v>
      </c>
      <c r="C941" s="4">
        <f t="shared" si="17"/>
        <v>6.5904869933283818E-3</v>
      </c>
    </row>
    <row r="942" spans="1:3" x14ac:dyDescent="0.25">
      <c r="A942" s="1">
        <v>14030610</v>
      </c>
      <c r="B942" s="3">
        <v>8149.7</v>
      </c>
      <c r="C942" s="4">
        <f t="shared" si="17"/>
        <v>1.1911588789265622E-2</v>
      </c>
    </row>
    <row r="943" spans="1:3" x14ac:dyDescent="0.25">
      <c r="A943" s="1">
        <v>14030611</v>
      </c>
      <c r="B943" s="3">
        <v>8242.6</v>
      </c>
      <c r="C943" s="4">
        <f t="shared" si="17"/>
        <v>1.1334711372263244E-2</v>
      </c>
    </row>
    <row r="944" spans="1:3" x14ac:dyDescent="0.25">
      <c r="A944" s="1">
        <v>14030613</v>
      </c>
      <c r="B944" s="3">
        <v>8262.6</v>
      </c>
      <c r="C944" s="4">
        <f t="shared" si="17"/>
        <v>2.4234798474124584E-3</v>
      </c>
    </row>
    <row r="945" spans="1:3" x14ac:dyDescent="0.25">
      <c r="A945" s="1">
        <v>14030617</v>
      </c>
      <c r="B945" s="3">
        <v>8217.7999999999993</v>
      </c>
      <c r="C945" s="4">
        <f t="shared" si="17"/>
        <v>-5.4367746355366321E-3</v>
      </c>
    </row>
    <row r="946" spans="1:3" x14ac:dyDescent="0.25">
      <c r="A946" s="1">
        <v>14030618</v>
      </c>
      <c r="B946" s="3">
        <v>8181.7</v>
      </c>
      <c r="C946" s="4">
        <f t="shared" si="17"/>
        <v>-4.4025803603335665E-3</v>
      </c>
    </row>
    <row r="947" spans="1:3" x14ac:dyDescent="0.25">
      <c r="A947" s="1">
        <v>14030619</v>
      </c>
      <c r="B947" s="3">
        <v>8258.7999999999993</v>
      </c>
      <c r="C947" s="4">
        <f t="shared" si="17"/>
        <v>9.3793455454591768E-3</v>
      </c>
    </row>
    <row r="948" spans="1:3" x14ac:dyDescent="0.25">
      <c r="A948" s="1">
        <v>14030620</v>
      </c>
      <c r="B948" s="3">
        <v>8285.1</v>
      </c>
      <c r="C948" s="4">
        <f t="shared" si="17"/>
        <v>3.1794222831322523E-3</v>
      </c>
    </row>
    <row r="949" spans="1:3" x14ac:dyDescent="0.25">
      <c r="A949" s="1">
        <v>14030621</v>
      </c>
      <c r="B949" s="3">
        <v>8309.4</v>
      </c>
      <c r="C949" s="4">
        <f t="shared" si="17"/>
        <v>2.9286832828705825E-3</v>
      </c>
    </row>
    <row r="950" spans="1:3" x14ac:dyDescent="0.25">
      <c r="A950" s="1">
        <v>14030624</v>
      </c>
      <c r="B950" s="3">
        <v>8272.7000000000007</v>
      </c>
      <c r="C950" s="4">
        <f t="shared" si="17"/>
        <v>-4.4264670848411748E-3</v>
      </c>
    </row>
    <row r="951" spans="1:3" x14ac:dyDescent="0.25">
      <c r="A951" s="1">
        <v>14030625</v>
      </c>
      <c r="B951" s="3">
        <v>8204.5</v>
      </c>
      <c r="C951" s="4">
        <f t="shared" si="17"/>
        <v>-8.2781527766807219E-3</v>
      </c>
    </row>
    <row r="952" spans="1:3" x14ac:dyDescent="0.25">
      <c r="A952" s="1">
        <v>14030626</v>
      </c>
      <c r="B952" s="3">
        <v>8201.2000000000007</v>
      </c>
      <c r="C952" s="4">
        <f t="shared" si="17"/>
        <v>-4.0229920631323712E-4</v>
      </c>
    </row>
    <row r="953" spans="1:3" x14ac:dyDescent="0.25">
      <c r="A953" s="1">
        <v>14030627</v>
      </c>
      <c r="B953" s="3">
        <v>8343.2999999999993</v>
      </c>
      <c r="C953" s="4">
        <f t="shared" si="17"/>
        <v>1.7178336535084333E-2</v>
      </c>
    </row>
    <row r="954" spans="1:3" x14ac:dyDescent="0.25">
      <c r="A954" s="1">
        <v>14030628</v>
      </c>
      <c r="B954" s="3">
        <v>8477.2000000000007</v>
      </c>
      <c r="C954" s="4">
        <f t="shared" si="17"/>
        <v>1.5921385038442825E-2</v>
      </c>
    </row>
    <row r="955" spans="1:3" x14ac:dyDescent="0.25">
      <c r="A955" s="1">
        <v>14030701</v>
      </c>
      <c r="B955" s="3">
        <v>8565.1</v>
      </c>
      <c r="C955" s="4">
        <f t="shared" si="17"/>
        <v>1.0315600530878039E-2</v>
      </c>
    </row>
    <row r="956" spans="1:3" x14ac:dyDescent="0.25">
      <c r="A956" s="1">
        <v>14030702</v>
      </c>
      <c r="B956" s="3">
        <v>8749.2000000000007</v>
      </c>
      <c r="C956" s="4">
        <f t="shared" si="17"/>
        <v>2.1266460487087895E-2</v>
      </c>
    </row>
    <row r="957" spans="1:3" x14ac:dyDescent="0.25">
      <c r="A957" s="1">
        <v>14030703</v>
      </c>
      <c r="B957" s="3">
        <v>8973.4</v>
      </c>
      <c r="C957" s="4">
        <f t="shared" si="17"/>
        <v>2.5302377883076568E-2</v>
      </c>
    </row>
    <row r="958" spans="1:3" x14ac:dyDescent="0.25">
      <c r="A958" s="1">
        <v>14030704</v>
      </c>
      <c r="B958" s="3">
        <v>9157.7000000000007</v>
      </c>
      <c r="C958" s="4">
        <f t="shared" si="17"/>
        <v>2.0330409952858262E-2</v>
      </c>
    </row>
    <row r="959" spans="1:3" x14ac:dyDescent="0.25">
      <c r="A959" s="1">
        <v>14030707</v>
      </c>
      <c r="B959" s="3">
        <v>9116.6</v>
      </c>
      <c r="C959" s="4">
        <f t="shared" si="17"/>
        <v>-4.4981278952989923E-3</v>
      </c>
    </row>
    <row r="960" spans="1:3" x14ac:dyDescent="0.25">
      <c r="A960" s="1">
        <v>14030708</v>
      </c>
      <c r="B960" s="3">
        <v>9073.5</v>
      </c>
      <c r="C960" s="4">
        <f t="shared" ref="C960:C1023" si="18">LN(B960/B959)</f>
        <v>-4.7388503259421485E-3</v>
      </c>
    </row>
    <row r="961" spans="1:3" x14ac:dyDescent="0.25">
      <c r="A961" s="1">
        <v>14030709</v>
      </c>
      <c r="B961" s="3">
        <v>9036.5</v>
      </c>
      <c r="C961" s="4">
        <f t="shared" si="18"/>
        <v>-4.0861459393853328E-3</v>
      </c>
    </row>
    <row r="962" spans="1:3" x14ac:dyDescent="0.25">
      <c r="A962" s="1">
        <v>14030710</v>
      </c>
      <c r="B962" s="3">
        <v>8997.2999999999993</v>
      </c>
      <c r="C962" s="4">
        <f t="shared" si="18"/>
        <v>-4.3473989663390198E-3</v>
      </c>
    </row>
    <row r="963" spans="1:3" x14ac:dyDescent="0.25">
      <c r="A963" s="1">
        <v>14030711</v>
      </c>
      <c r="B963" s="3">
        <v>8940.1</v>
      </c>
      <c r="C963" s="4">
        <f t="shared" si="18"/>
        <v>-6.377757522027119E-3</v>
      </c>
    </row>
    <row r="964" spans="1:3" x14ac:dyDescent="0.25">
      <c r="A964" s="1">
        <v>14030714</v>
      </c>
      <c r="B964" s="3">
        <v>8931.2999999999993</v>
      </c>
      <c r="C964" s="4">
        <f t="shared" si="18"/>
        <v>-9.8481380431644826E-4</v>
      </c>
    </row>
    <row r="965" spans="1:3" x14ac:dyDescent="0.25">
      <c r="A965" s="1">
        <v>14030715</v>
      </c>
      <c r="B965" s="3">
        <v>8918.5</v>
      </c>
      <c r="C965" s="4">
        <f t="shared" si="18"/>
        <v>-1.4341899846527122E-3</v>
      </c>
    </row>
    <row r="966" spans="1:3" x14ac:dyDescent="0.25">
      <c r="A966" s="1">
        <v>14030716</v>
      </c>
      <c r="B966" s="3">
        <v>8864.2000000000007</v>
      </c>
      <c r="C966" s="4">
        <f t="shared" si="18"/>
        <v>-6.1070780889423007E-3</v>
      </c>
    </row>
    <row r="967" spans="1:3" x14ac:dyDescent="0.25">
      <c r="A967" s="1">
        <v>14030717</v>
      </c>
      <c r="B967" s="3">
        <v>8843.7000000000007</v>
      </c>
      <c r="C967" s="4">
        <f t="shared" si="18"/>
        <v>-2.3153518099972032E-3</v>
      </c>
    </row>
    <row r="968" spans="1:3" x14ac:dyDescent="0.25">
      <c r="A968" s="1">
        <v>14030718</v>
      </c>
      <c r="B968" s="3">
        <v>8821.9</v>
      </c>
      <c r="C968" s="4">
        <f t="shared" si="18"/>
        <v>-2.4680747968969458E-3</v>
      </c>
    </row>
    <row r="969" spans="1:3" x14ac:dyDescent="0.25">
      <c r="A969" s="1">
        <v>14030721</v>
      </c>
      <c r="B969" s="3">
        <v>8862.1</v>
      </c>
      <c r="C969" s="4">
        <f t="shared" si="18"/>
        <v>4.5464905277547239E-3</v>
      </c>
    </row>
    <row r="970" spans="1:3" x14ac:dyDescent="0.25">
      <c r="A970" s="1">
        <v>14030722</v>
      </c>
      <c r="B970" s="3">
        <v>8883.1</v>
      </c>
      <c r="C970" s="4">
        <f t="shared" si="18"/>
        <v>2.3668383341258702E-3</v>
      </c>
    </row>
    <row r="971" spans="1:3" x14ac:dyDescent="0.25">
      <c r="A971" s="1">
        <v>14030723</v>
      </c>
      <c r="B971" s="3">
        <v>8742.1</v>
      </c>
      <c r="C971" s="4">
        <f t="shared" si="18"/>
        <v>-1.6000159776597397E-2</v>
      </c>
    </row>
    <row r="972" spans="1:3" x14ac:dyDescent="0.25">
      <c r="A972" s="1">
        <v>14030724</v>
      </c>
      <c r="B972" s="3">
        <v>8617.5</v>
      </c>
      <c r="C972" s="4">
        <f t="shared" si="18"/>
        <v>-1.4355415996784469E-2</v>
      </c>
    </row>
    <row r="973" spans="1:3" x14ac:dyDescent="0.25">
      <c r="A973" s="1">
        <v>14030725</v>
      </c>
      <c r="B973" s="3">
        <v>8547</v>
      </c>
      <c r="C973" s="4">
        <f t="shared" si="18"/>
        <v>-8.2146752250024345E-3</v>
      </c>
    </row>
    <row r="974" spans="1:3" x14ac:dyDescent="0.25">
      <c r="A974" s="1">
        <v>14030728</v>
      </c>
      <c r="B974" s="3">
        <v>8422.2999999999993</v>
      </c>
      <c r="C974" s="4">
        <f t="shared" si="18"/>
        <v>-1.4697394085919132E-2</v>
      </c>
    </row>
    <row r="975" spans="1:3" x14ac:dyDescent="0.25">
      <c r="A975" s="1">
        <v>14030729</v>
      </c>
      <c r="B975" s="3">
        <v>8299.9</v>
      </c>
      <c r="C975" s="4">
        <f t="shared" si="18"/>
        <v>-1.4639483560760676E-2</v>
      </c>
    </row>
    <row r="976" spans="1:3" x14ac:dyDescent="0.25">
      <c r="A976" s="1">
        <v>14030730</v>
      </c>
      <c r="B976" s="3">
        <v>8172.1</v>
      </c>
      <c r="C976" s="4">
        <f t="shared" si="18"/>
        <v>-1.551755275018565E-2</v>
      </c>
    </row>
    <row r="977" spans="1:3" x14ac:dyDescent="0.25">
      <c r="A977" s="1">
        <v>14030801</v>
      </c>
      <c r="B977" s="3">
        <v>8140.8</v>
      </c>
      <c r="C977" s="4">
        <f t="shared" si="18"/>
        <v>-3.8374585034588269E-3</v>
      </c>
    </row>
    <row r="978" spans="1:3" x14ac:dyDescent="0.25">
      <c r="A978" s="1">
        <v>14030802</v>
      </c>
      <c r="B978" s="3">
        <v>7990.2</v>
      </c>
      <c r="C978" s="4">
        <f t="shared" si="18"/>
        <v>-1.867266452953947E-2</v>
      </c>
    </row>
    <row r="979" spans="1:3" x14ac:dyDescent="0.25">
      <c r="A979" s="1">
        <v>14030805</v>
      </c>
      <c r="B979" s="3">
        <v>8184.7</v>
      </c>
      <c r="C979" s="4">
        <f t="shared" si="18"/>
        <v>2.4050766984414357E-2</v>
      </c>
    </row>
    <row r="980" spans="1:3" x14ac:dyDescent="0.25">
      <c r="A980" s="1">
        <v>14030806</v>
      </c>
      <c r="B980" s="3">
        <v>8391.7999999999993</v>
      </c>
      <c r="C980" s="4">
        <f t="shared" si="18"/>
        <v>2.4988480850409511E-2</v>
      </c>
    </row>
    <row r="981" spans="1:3" x14ac:dyDescent="0.25">
      <c r="A981" s="1">
        <v>14030807</v>
      </c>
      <c r="B981" s="3">
        <v>8484.2999999999993</v>
      </c>
      <c r="C981" s="4">
        <f t="shared" si="18"/>
        <v>1.0962358167345879E-2</v>
      </c>
    </row>
    <row r="982" spans="1:3" x14ac:dyDescent="0.25">
      <c r="A982" s="1">
        <v>14030808</v>
      </c>
      <c r="B982" s="3">
        <v>8414.2999999999993</v>
      </c>
      <c r="C982" s="4">
        <f t="shared" si="18"/>
        <v>-8.2847573625312448E-3</v>
      </c>
    </row>
    <row r="983" spans="1:3" x14ac:dyDescent="0.25">
      <c r="A983" s="1">
        <v>14030809</v>
      </c>
      <c r="B983" s="3">
        <v>8444.7999999999993</v>
      </c>
      <c r="C983" s="4">
        <f t="shared" si="18"/>
        <v>3.6182279332121303E-3</v>
      </c>
    </row>
    <row r="984" spans="1:3" x14ac:dyDescent="0.25">
      <c r="A984" s="1">
        <v>14030812</v>
      </c>
      <c r="B984" s="3">
        <v>8429.2000000000007</v>
      </c>
      <c r="C984" s="4">
        <f t="shared" si="18"/>
        <v>-1.848998985946975E-3</v>
      </c>
    </row>
    <row r="985" spans="1:3" x14ac:dyDescent="0.25">
      <c r="A985" s="1">
        <v>14030813</v>
      </c>
      <c r="B985" s="3">
        <v>8296.6</v>
      </c>
      <c r="C985" s="4">
        <f t="shared" si="18"/>
        <v>-1.5856076017377912E-2</v>
      </c>
    </row>
    <row r="986" spans="1:3" x14ac:dyDescent="0.25">
      <c r="A986" s="1">
        <v>14030814</v>
      </c>
      <c r="B986" s="3">
        <v>8170.2</v>
      </c>
      <c r="C986" s="4">
        <f t="shared" si="18"/>
        <v>-1.5352403947095373E-2</v>
      </c>
    </row>
    <row r="987" spans="1:3" x14ac:dyDescent="0.25">
      <c r="A987" s="1">
        <v>14030815</v>
      </c>
      <c r="B987" s="3">
        <v>8244.7000000000007</v>
      </c>
      <c r="C987" s="4">
        <f t="shared" si="18"/>
        <v>9.0771812848437095E-3</v>
      </c>
    </row>
    <row r="988" spans="1:3" x14ac:dyDescent="0.25">
      <c r="A988" s="1">
        <v>14030816</v>
      </c>
      <c r="B988" s="3">
        <v>8230.9</v>
      </c>
      <c r="C988" s="4">
        <f t="shared" si="18"/>
        <v>-1.6752049366650116E-3</v>
      </c>
    </row>
    <row r="989" spans="1:3" x14ac:dyDescent="0.25">
      <c r="A989" s="1">
        <v>14030819</v>
      </c>
      <c r="B989" s="3">
        <v>8388.2999999999993</v>
      </c>
      <c r="C989" s="4">
        <f t="shared" si="18"/>
        <v>1.8942513054594441E-2</v>
      </c>
    </row>
    <row r="990" spans="1:3" x14ac:dyDescent="0.25">
      <c r="A990" s="1">
        <v>14030820</v>
      </c>
      <c r="B990" s="3">
        <v>8562.7999999999993</v>
      </c>
      <c r="C990" s="4">
        <f t="shared" si="18"/>
        <v>2.0589361691709759E-2</v>
      </c>
    </row>
    <row r="991" spans="1:3" x14ac:dyDescent="0.25">
      <c r="A991" s="1">
        <v>14030821</v>
      </c>
      <c r="B991" s="3">
        <v>8745.7999999999993</v>
      </c>
      <c r="C991" s="4">
        <f t="shared" si="18"/>
        <v>2.1146345661715412E-2</v>
      </c>
    </row>
    <row r="992" spans="1:3" x14ac:dyDescent="0.25">
      <c r="A992" s="1">
        <v>14030822</v>
      </c>
      <c r="B992" s="3">
        <v>8909.1</v>
      </c>
      <c r="C992" s="4">
        <f t="shared" si="18"/>
        <v>1.8499641147198459E-2</v>
      </c>
    </row>
    <row r="993" spans="1:3" x14ac:dyDescent="0.25">
      <c r="A993" s="1">
        <v>14030823</v>
      </c>
      <c r="B993" s="3">
        <v>8925.2999999999993</v>
      </c>
      <c r="C993" s="4">
        <f t="shared" si="18"/>
        <v>1.8167142663175566E-3</v>
      </c>
    </row>
    <row r="994" spans="1:3" x14ac:dyDescent="0.25">
      <c r="A994" s="1">
        <v>14030826</v>
      </c>
      <c r="B994" s="3">
        <v>9149</v>
      </c>
      <c r="C994" s="4">
        <f t="shared" si="18"/>
        <v>2.4754643151236631E-2</v>
      </c>
    </row>
    <row r="995" spans="1:3" x14ac:dyDescent="0.25">
      <c r="A995" s="1">
        <v>14030827</v>
      </c>
      <c r="B995" s="3">
        <v>9157.5</v>
      </c>
      <c r="C995" s="4">
        <f t="shared" si="18"/>
        <v>9.2863197343413589E-4</v>
      </c>
    </row>
    <row r="996" spans="1:3" x14ac:dyDescent="0.25">
      <c r="A996" s="1">
        <v>14030828</v>
      </c>
      <c r="B996" s="3">
        <v>9370.1</v>
      </c>
      <c r="C996" s="4">
        <f t="shared" si="18"/>
        <v>2.2950552881140587E-2</v>
      </c>
    </row>
    <row r="997" spans="1:3" x14ac:dyDescent="0.25">
      <c r="A997" s="1">
        <v>14030829</v>
      </c>
      <c r="B997" s="3">
        <v>9356.7000000000007</v>
      </c>
      <c r="C997" s="4">
        <f t="shared" si="18"/>
        <v>-1.4311043303713836E-3</v>
      </c>
    </row>
    <row r="998" spans="1:3" x14ac:dyDescent="0.25">
      <c r="A998" s="1">
        <v>14030830</v>
      </c>
      <c r="B998" s="3">
        <v>9195.7000000000007</v>
      </c>
      <c r="C998" s="4">
        <f t="shared" si="18"/>
        <v>-1.73566807323168E-2</v>
      </c>
    </row>
    <row r="999" spans="1:3" x14ac:dyDescent="0.25">
      <c r="A999" s="1">
        <v>14030903</v>
      </c>
      <c r="B999" s="3">
        <v>9395.7000000000007</v>
      </c>
      <c r="C999" s="4">
        <f t="shared" si="18"/>
        <v>2.1516154317452737E-2</v>
      </c>
    </row>
    <row r="1000" spans="1:3" x14ac:dyDescent="0.25">
      <c r="A1000" s="1">
        <v>14030904</v>
      </c>
      <c r="B1000" s="3">
        <v>9634.6</v>
      </c>
      <c r="C1000" s="4">
        <f t="shared" si="18"/>
        <v>2.5108647889038032E-2</v>
      </c>
    </row>
    <row r="1001" spans="1:3" x14ac:dyDescent="0.25">
      <c r="A1001" s="1">
        <v>14030905</v>
      </c>
      <c r="B1001" s="3">
        <v>9886.7999999999993</v>
      </c>
      <c r="C1001" s="4">
        <f t="shared" si="18"/>
        <v>2.5839748431632201E-2</v>
      </c>
    </row>
    <row r="1002" spans="1:3" x14ac:dyDescent="0.25">
      <c r="A1002" s="1">
        <v>14030906</v>
      </c>
      <c r="B1002" s="3">
        <v>10063.4</v>
      </c>
      <c r="C1002" s="4">
        <f t="shared" si="18"/>
        <v>1.7704545611455926E-2</v>
      </c>
    </row>
    <row r="1003" spans="1:3" x14ac:dyDescent="0.25">
      <c r="A1003" s="1">
        <v>14030907</v>
      </c>
      <c r="B1003" s="3">
        <v>10153.4</v>
      </c>
      <c r="C1003" s="4">
        <f t="shared" si="18"/>
        <v>8.903545026667849E-3</v>
      </c>
    </row>
    <row r="1004" spans="1:3" x14ac:dyDescent="0.25">
      <c r="A1004" s="1">
        <v>14030910</v>
      </c>
      <c r="B1004" s="3">
        <v>10099.5</v>
      </c>
      <c r="C1004" s="4">
        <f t="shared" si="18"/>
        <v>-5.3227070942229917E-3</v>
      </c>
    </row>
    <row r="1005" spans="1:3" x14ac:dyDescent="0.25">
      <c r="A1005" s="1">
        <v>14030911</v>
      </c>
      <c r="B1005" s="3">
        <v>10011.5</v>
      </c>
      <c r="C1005" s="4">
        <f t="shared" si="18"/>
        <v>-8.7514854207410321E-3</v>
      </c>
    </row>
    <row r="1006" spans="1:3" x14ac:dyDescent="0.25">
      <c r="A1006" s="1">
        <v>14030912</v>
      </c>
      <c r="B1006" s="3">
        <v>10297.9</v>
      </c>
      <c r="C1006" s="4">
        <f t="shared" si="18"/>
        <v>2.8205558702812012E-2</v>
      </c>
    </row>
    <row r="1007" spans="1:3" x14ac:dyDescent="0.25">
      <c r="A1007" s="1">
        <v>14030913</v>
      </c>
      <c r="B1007" s="3">
        <v>10526.5</v>
      </c>
      <c r="C1007" s="4">
        <f t="shared" si="18"/>
        <v>2.1955896275093829E-2</v>
      </c>
    </row>
    <row r="1008" spans="1:3" x14ac:dyDescent="0.25">
      <c r="A1008" s="1">
        <v>14030914</v>
      </c>
      <c r="B1008" s="3">
        <v>10788.8</v>
      </c>
      <c r="C1008" s="4">
        <f t="shared" si="18"/>
        <v>2.461267176970736E-2</v>
      </c>
    </row>
    <row r="1009" spans="1:3" x14ac:dyDescent="0.25">
      <c r="A1009" s="1">
        <v>14030917</v>
      </c>
      <c r="B1009" s="3">
        <v>10908.5</v>
      </c>
      <c r="C1009" s="4">
        <f t="shared" si="18"/>
        <v>1.1033742851761534E-2</v>
      </c>
    </row>
    <row r="1010" spans="1:3" x14ac:dyDescent="0.25">
      <c r="A1010" s="1">
        <v>14030918</v>
      </c>
      <c r="B1010" s="3">
        <v>10836.1</v>
      </c>
      <c r="C1010" s="4">
        <f t="shared" si="18"/>
        <v>-6.6591491720748991E-3</v>
      </c>
    </row>
    <row r="1011" spans="1:3" x14ac:dyDescent="0.25">
      <c r="A1011" s="1">
        <v>14030919</v>
      </c>
      <c r="B1011" s="3">
        <v>11135.7</v>
      </c>
      <c r="C1011" s="4">
        <f t="shared" si="18"/>
        <v>2.7273010896145408E-2</v>
      </c>
    </row>
    <row r="1012" spans="1:3" x14ac:dyDescent="0.25">
      <c r="A1012" s="1">
        <v>14030920</v>
      </c>
      <c r="B1012" s="3">
        <v>11310.5</v>
      </c>
      <c r="C1012" s="4">
        <f t="shared" si="18"/>
        <v>1.5575334241740799E-2</v>
      </c>
    </row>
    <row r="1013" spans="1:3" x14ac:dyDescent="0.25">
      <c r="A1013" s="1">
        <v>14030921</v>
      </c>
      <c r="B1013" s="3">
        <v>11478.8</v>
      </c>
      <c r="C1013" s="4">
        <f t="shared" si="18"/>
        <v>1.4770357995341347E-2</v>
      </c>
    </row>
    <row r="1014" spans="1:3" x14ac:dyDescent="0.25">
      <c r="A1014" s="1">
        <v>14030924</v>
      </c>
      <c r="B1014" s="3">
        <v>11813.6</v>
      </c>
      <c r="C1014" s="4">
        <f t="shared" si="18"/>
        <v>2.8749554366332631E-2</v>
      </c>
    </row>
    <row r="1015" spans="1:3" x14ac:dyDescent="0.25">
      <c r="A1015" s="1">
        <v>14030925</v>
      </c>
      <c r="B1015" s="3">
        <v>12103.4</v>
      </c>
      <c r="C1015" s="4">
        <f t="shared" si="18"/>
        <v>2.4234994690021418E-2</v>
      </c>
    </row>
    <row r="1016" spans="1:3" x14ac:dyDescent="0.25">
      <c r="A1016" s="1">
        <v>14030926</v>
      </c>
      <c r="B1016" s="3">
        <v>12205.8</v>
      </c>
      <c r="C1016" s="4">
        <f t="shared" si="18"/>
        <v>8.4248437363753544E-3</v>
      </c>
    </row>
    <row r="1017" spans="1:3" x14ac:dyDescent="0.25">
      <c r="A1017" s="1">
        <v>14030927</v>
      </c>
      <c r="B1017" s="3">
        <v>12053.5</v>
      </c>
      <c r="C1017" s="4">
        <f t="shared" si="18"/>
        <v>-1.2556174409927772E-2</v>
      </c>
    </row>
    <row r="1018" spans="1:3" x14ac:dyDescent="0.25">
      <c r="A1018" s="1">
        <v>14030928</v>
      </c>
      <c r="B1018" s="3">
        <v>11785.5</v>
      </c>
      <c r="C1018" s="4">
        <f t="shared" si="18"/>
        <v>-2.2485111892047341E-2</v>
      </c>
    </row>
    <row r="1019" spans="1:3" x14ac:dyDescent="0.25">
      <c r="A1019" s="1">
        <v>14031001</v>
      </c>
      <c r="B1019" s="3">
        <v>12111.4</v>
      </c>
      <c r="C1019" s="4">
        <f t="shared" si="18"/>
        <v>2.7277195517601133E-2</v>
      </c>
    </row>
    <row r="1020" spans="1:3" x14ac:dyDescent="0.25">
      <c r="A1020" s="1">
        <v>14031002</v>
      </c>
      <c r="B1020" s="3">
        <v>12151.8</v>
      </c>
      <c r="C1020" s="4">
        <f t="shared" si="18"/>
        <v>3.3301491424023335E-3</v>
      </c>
    </row>
    <row r="1021" spans="1:3" x14ac:dyDescent="0.25">
      <c r="A1021" s="1">
        <v>14031003</v>
      </c>
      <c r="B1021" s="3">
        <v>12225.7</v>
      </c>
      <c r="C1021" s="4">
        <f t="shared" si="18"/>
        <v>6.0629864735101116E-3</v>
      </c>
    </row>
    <row r="1022" spans="1:3" x14ac:dyDescent="0.25">
      <c r="A1022" s="1">
        <v>14031004</v>
      </c>
      <c r="B1022" s="3">
        <v>12308.3</v>
      </c>
      <c r="C1022" s="4">
        <f t="shared" si="18"/>
        <v>6.7335381180224719E-3</v>
      </c>
    </row>
    <row r="1023" spans="1:3" x14ac:dyDescent="0.25">
      <c r="A1023" s="1">
        <v>14031005</v>
      </c>
      <c r="B1023" s="3">
        <v>12109.8</v>
      </c>
      <c r="C1023" s="4">
        <f t="shared" si="18"/>
        <v>-1.6258789401393706E-2</v>
      </c>
    </row>
    <row r="1024" spans="1:3" x14ac:dyDescent="0.25">
      <c r="A1024" s="1">
        <v>14031008</v>
      </c>
      <c r="B1024" s="3">
        <v>12078.6</v>
      </c>
      <c r="C1024" s="4">
        <f t="shared" ref="C1024:C1086" si="19">LN(B1024/B1023)</f>
        <v>-2.5797504012905889E-3</v>
      </c>
    </row>
    <row r="1025" spans="1:3" x14ac:dyDescent="0.25">
      <c r="A1025" s="1">
        <v>14031009</v>
      </c>
      <c r="B1025" s="3">
        <v>11815.5</v>
      </c>
      <c r="C1025" s="4">
        <f t="shared" si="19"/>
        <v>-2.2023062921348993E-2</v>
      </c>
    </row>
    <row r="1026" spans="1:3" x14ac:dyDescent="0.25">
      <c r="A1026" s="1">
        <v>14031010</v>
      </c>
      <c r="B1026" s="3">
        <v>11740.9</v>
      </c>
      <c r="C1026" s="4">
        <f t="shared" si="19"/>
        <v>-6.3337563796296709E-3</v>
      </c>
    </row>
    <row r="1027" spans="1:3" x14ac:dyDescent="0.25">
      <c r="A1027" s="1">
        <v>14031011</v>
      </c>
      <c r="B1027" s="3">
        <v>12027.9</v>
      </c>
      <c r="C1027" s="4">
        <f t="shared" si="19"/>
        <v>2.4150478707846115E-2</v>
      </c>
    </row>
    <row r="1028" spans="1:3" x14ac:dyDescent="0.25">
      <c r="A1028" s="1">
        <v>14031012</v>
      </c>
      <c r="B1028" s="3">
        <v>12188.6</v>
      </c>
      <c r="C1028" s="4">
        <f t="shared" si="19"/>
        <v>1.3272137503789347E-2</v>
      </c>
    </row>
    <row r="1029" spans="1:3" x14ac:dyDescent="0.25">
      <c r="A1029" s="1">
        <v>14031015</v>
      </c>
      <c r="B1029" s="3">
        <v>12500.4</v>
      </c>
      <c r="C1029" s="4">
        <f t="shared" si="19"/>
        <v>2.5259555134909163E-2</v>
      </c>
    </row>
    <row r="1030" spans="1:3" x14ac:dyDescent="0.25">
      <c r="A1030" s="1">
        <v>14031016</v>
      </c>
      <c r="B1030" s="3">
        <v>12420.3</v>
      </c>
      <c r="C1030" s="4">
        <f t="shared" si="19"/>
        <v>-6.4284129932791418E-3</v>
      </c>
    </row>
    <row r="1031" spans="1:3" x14ac:dyDescent="0.25">
      <c r="A1031" s="1">
        <v>14031017</v>
      </c>
      <c r="B1031" s="3">
        <v>12308.9</v>
      </c>
      <c r="C1031" s="4">
        <f t="shared" si="19"/>
        <v>-9.0096528446399378E-3</v>
      </c>
    </row>
    <row r="1032" spans="1:3" x14ac:dyDescent="0.25">
      <c r="A1032" s="1">
        <v>14031018</v>
      </c>
      <c r="B1032" s="3">
        <v>12460.5</v>
      </c>
      <c r="C1032" s="4">
        <f t="shared" si="19"/>
        <v>1.2241063006751603E-2</v>
      </c>
    </row>
    <row r="1033" spans="1:3" x14ac:dyDescent="0.25">
      <c r="A1033" s="1">
        <v>14031019</v>
      </c>
      <c r="B1033" s="3">
        <v>12571.6</v>
      </c>
      <c r="C1033" s="4">
        <f t="shared" si="19"/>
        <v>8.8766607284562708E-3</v>
      </c>
    </row>
    <row r="1034" spans="1:3" x14ac:dyDescent="0.25">
      <c r="A1034" s="1">
        <v>14031022</v>
      </c>
      <c r="B1034" s="3">
        <v>12383.1</v>
      </c>
      <c r="C1034" s="4">
        <f t="shared" si="19"/>
        <v>-1.5107661905702069E-2</v>
      </c>
    </row>
    <row r="1035" spans="1:3" x14ac:dyDescent="0.25">
      <c r="A1035" s="1">
        <v>14031023</v>
      </c>
      <c r="B1035" s="3">
        <v>12106.2</v>
      </c>
      <c r="C1035" s="4">
        <f t="shared" si="19"/>
        <v>-2.2614921721302847E-2</v>
      </c>
    </row>
    <row r="1036" spans="1:3" x14ac:dyDescent="0.25">
      <c r="A1036" s="1">
        <v>14031024</v>
      </c>
      <c r="B1036" s="3">
        <v>12292.4</v>
      </c>
      <c r="C1036" s="4">
        <f t="shared" si="19"/>
        <v>1.5263467162625353E-2</v>
      </c>
    </row>
    <row r="1037" spans="1:3" x14ac:dyDescent="0.25">
      <c r="A1037" s="1">
        <v>14031026</v>
      </c>
      <c r="B1037" s="3">
        <v>12409.4</v>
      </c>
      <c r="C1037" s="4">
        <f t="shared" si="19"/>
        <v>9.4730647121669034E-3</v>
      </c>
    </row>
    <row r="1038" spans="1:3" x14ac:dyDescent="0.25">
      <c r="A1038" s="1">
        <v>14031029</v>
      </c>
      <c r="B1038" s="3">
        <v>12152.7</v>
      </c>
      <c r="C1038" s="4">
        <f t="shared" si="19"/>
        <v>-2.0902882620263571E-2</v>
      </c>
    </row>
    <row r="1039" spans="1:3" x14ac:dyDescent="0.25">
      <c r="A1039" s="1">
        <v>14031030</v>
      </c>
      <c r="B1039" s="3">
        <v>12118.1</v>
      </c>
      <c r="C1039" s="4">
        <f t="shared" si="19"/>
        <v>-2.8511646455013527E-3</v>
      </c>
    </row>
    <row r="1040" spans="1:3" x14ac:dyDescent="0.25">
      <c r="A1040" s="1">
        <v>14031101</v>
      </c>
      <c r="B1040" s="3">
        <v>11985.8</v>
      </c>
      <c r="C1040" s="4">
        <f t="shared" si="19"/>
        <v>-1.097758691262213E-2</v>
      </c>
    </row>
    <row r="1041" spans="1:3" x14ac:dyDescent="0.25">
      <c r="A1041" s="1">
        <v>14031102</v>
      </c>
      <c r="B1041" s="3">
        <v>12159.5</v>
      </c>
      <c r="C1041" s="4">
        <f t="shared" si="19"/>
        <v>1.4388141508627279E-2</v>
      </c>
    </row>
    <row r="1042" spans="1:3" x14ac:dyDescent="0.25">
      <c r="A1042" s="1">
        <v>14031103</v>
      </c>
      <c r="B1042" s="3">
        <v>12421.2</v>
      </c>
      <c r="C1042" s="4">
        <f t="shared" si="19"/>
        <v>2.129393292398489E-2</v>
      </c>
    </row>
    <row r="1043" spans="1:3" x14ac:dyDescent="0.25">
      <c r="A1043" s="1">
        <v>14031106</v>
      </c>
      <c r="B1043" s="3">
        <v>12592.6</v>
      </c>
      <c r="C1043" s="4">
        <f t="shared" si="19"/>
        <v>1.3704649645431348E-2</v>
      </c>
    </row>
    <row r="1044" spans="1:3" x14ac:dyDescent="0.25">
      <c r="A1044" s="1">
        <v>14031107</v>
      </c>
      <c r="B1044" s="3">
        <v>12453.1</v>
      </c>
      <c r="C1044" s="4">
        <f t="shared" si="19"/>
        <v>-1.1139751940701922E-2</v>
      </c>
    </row>
    <row r="1045" spans="1:3" x14ac:dyDescent="0.25">
      <c r="A1045" s="1">
        <v>14031108</v>
      </c>
      <c r="B1045" s="3">
        <v>12339.6</v>
      </c>
      <c r="C1045" s="4">
        <f t="shared" si="19"/>
        <v>-9.1559848592890763E-3</v>
      </c>
    </row>
    <row r="1046" spans="1:3" x14ac:dyDescent="0.25">
      <c r="A1046" s="1">
        <v>14031110</v>
      </c>
      <c r="B1046" s="3">
        <v>12318.6</v>
      </c>
      <c r="C1046" s="4">
        <f t="shared" si="19"/>
        <v>-1.7032877563716319E-3</v>
      </c>
    </row>
    <row r="1047" spans="1:3" x14ac:dyDescent="0.25">
      <c r="A1047" s="1">
        <v>14031113</v>
      </c>
      <c r="B1047" s="3">
        <v>12105</v>
      </c>
      <c r="C1047" s="4">
        <f t="shared" si="19"/>
        <v>-1.7491724894614803E-2</v>
      </c>
    </row>
    <row r="1048" spans="1:3" x14ac:dyDescent="0.25">
      <c r="A1048" s="1">
        <v>14031114</v>
      </c>
      <c r="B1048" s="3">
        <v>12140</v>
      </c>
      <c r="C1048" s="4">
        <f t="shared" si="19"/>
        <v>2.8871952413303398E-3</v>
      </c>
    </row>
    <row r="1049" spans="1:3" x14ac:dyDescent="0.25">
      <c r="A1049" s="1">
        <v>14031115</v>
      </c>
      <c r="B1049" s="3">
        <v>12100</v>
      </c>
      <c r="C1049" s="4">
        <f t="shared" si="19"/>
        <v>-3.3003330286568541E-3</v>
      </c>
    </row>
    <row r="1050" spans="1:3" x14ac:dyDescent="0.25">
      <c r="A1050" s="1">
        <v>14031116</v>
      </c>
      <c r="B1050" s="3">
        <v>12216.5</v>
      </c>
      <c r="C1050" s="4">
        <f t="shared" si="19"/>
        <v>9.5820444039926515E-3</v>
      </c>
    </row>
    <row r="1051" spans="1:3" x14ac:dyDescent="0.25">
      <c r="A1051" s="1">
        <v>14031117</v>
      </c>
      <c r="B1051" s="3">
        <v>12152</v>
      </c>
      <c r="C1051" s="4">
        <f t="shared" si="19"/>
        <v>-5.2937317132163136E-3</v>
      </c>
    </row>
    <row r="1052" spans="1:3" x14ac:dyDescent="0.25">
      <c r="A1052" s="1">
        <v>14031121</v>
      </c>
      <c r="B1052" s="3">
        <v>12036.6</v>
      </c>
      <c r="C1052" s="4">
        <f t="shared" si="19"/>
        <v>-9.5417573195111897E-3</v>
      </c>
    </row>
    <row r="1053" spans="1:3" x14ac:dyDescent="0.25">
      <c r="A1053" s="1">
        <v>14031123</v>
      </c>
      <c r="B1053" s="3">
        <v>11784</v>
      </c>
      <c r="C1053" s="4">
        <f t="shared" si="19"/>
        <v>-2.1209328813631426E-2</v>
      </c>
    </row>
    <row r="1054" spans="1:3" x14ac:dyDescent="0.25">
      <c r="A1054" s="1">
        <v>14031127</v>
      </c>
      <c r="B1054" s="3">
        <v>11518.6</v>
      </c>
      <c r="C1054" s="4">
        <f t="shared" si="19"/>
        <v>-2.2779559055460457E-2</v>
      </c>
    </row>
    <row r="1055" spans="1:3" x14ac:dyDescent="0.25">
      <c r="A1055" s="1">
        <v>14031128</v>
      </c>
      <c r="B1055" s="3">
        <v>11285.1</v>
      </c>
      <c r="C1055" s="4">
        <f t="shared" si="19"/>
        <v>-2.0479848554294147E-2</v>
      </c>
    </row>
    <row r="1056" spans="1:3" x14ac:dyDescent="0.25">
      <c r="A1056" s="1">
        <v>14031129</v>
      </c>
      <c r="B1056" s="3">
        <v>11377</v>
      </c>
      <c r="C1056" s="4">
        <f t="shared" si="19"/>
        <v>8.1105020070049959E-3</v>
      </c>
    </row>
    <row r="1057" spans="1:3" x14ac:dyDescent="0.25">
      <c r="A1057" s="1">
        <v>14031130</v>
      </c>
      <c r="B1057" s="3">
        <v>11521.1</v>
      </c>
      <c r="C1057" s="4">
        <f t="shared" si="19"/>
        <v>1.2586363262768437E-2</v>
      </c>
    </row>
    <row r="1058" spans="1:3" x14ac:dyDescent="0.25">
      <c r="A1058" s="1">
        <v>14031201</v>
      </c>
      <c r="B1058" s="3">
        <v>11517</v>
      </c>
      <c r="C1058" s="4">
        <f t="shared" si="19"/>
        <v>-3.5593213357740282E-4</v>
      </c>
    </row>
    <row r="1059" spans="1:3" x14ac:dyDescent="0.25">
      <c r="A1059" s="1">
        <v>14031204</v>
      </c>
      <c r="B1059" s="3">
        <v>11449.3</v>
      </c>
      <c r="C1059" s="4">
        <f t="shared" si="19"/>
        <v>-5.8956119265437153E-3</v>
      </c>
    </row>
    <row r="1060" spans="1:3" x14ac:dyDescent="0.25">
      <c r="A1060" s="1">
        <v>14031205</v>
      </c>
      <c r="B1060" s="3">
        <v>11444.5</v>
      </c>
      <c r="C1060" s="4">
        <f t="shared" si="19"/>
        <v>-4.1932750966058402E-4</v>
      </c>
    </row>
    <row r="1061" spans="1:3" x14ac:dyDescent="0.25">
      <c r="A1061" s="1">
        <v>14031206</v>
      </c>
      <c r="B1061" s="3">
        <v>11520.8</v>
      </c>
      <c r="C1061" s="4">
        <f t="shared" si="19"/>
        <v>6.6448320504696864E-3</v>
      </c>
    </row>
    <row r="1062" spans="1:3" x14ac:dyDescent="0.25">
      <c r="A1062" s="1">
        <v>14031207</v>
      </c>
      <c r="B1062" s="3">
        <v>12021.9</v>
      </c>
      <c r="C1062" s="4">
        <f t="shared" si="19"/>
        <v>4.2575889197825456E-2</v>
      </c>
    </row>
    <row r="1063" spans="1:3" x14ac:dyDescent="0.25">
      <c r="A1063" s="1">
        <v>14031208</v>
      </c>
      <c r="B1063" s="3">
        <v>12159.4</v>
      </c>
      <c r="C1063" s="4">
        <f t="shared" si="19"/>
        <v>1.1372546716534673E-2</v>
      </c>
    </row>
    <row r="1064" spans="1:3" x14ac:dyDescent="0.25">
      <c r="A1064" s="1">
        <v>14031211</v>
      </c>
      <c r="B1064" s="3">
        <v>12348.4</v>
      </c>
      <c r="C1064" s="4">
        <f t="shared" si="19"/>
        <v>1.5423966809790338E-2</v>
      </c>
    </row>
    <row r="1065" spans="1:3" x14ac:dyDescent="0.25">
      <c r="A1065" s="1">
        <v>14031212</v>
      </c>
      <c r="B1065" s="3">
        <v>12549.6</v>
      </c>
      <c r="C1065" s="4">
        <f t="shared" si="19"/>
        <v>1.6162292534707103E-2</v>
      </c>
    </row>
    <row r="1066" spans="1:3" x14ac:dyDescent="0.25">
      <c r="A1066" s="1">
        <v>14031213</v>
      </c>
      <c r="B1066" s="3">
        <v>12356.7</v>
      </c>
      <c r="C1066" s="4">
        <f t="shared" si="19"/>
        <v>-1.5490366469863967E-2</v>
      </c>
    </row>
    <row r="1067" spans="1:3" x14ac:dyDescent="0.25">
      <c r="A1067" s="1">
        <v>14031214</v>
      </c>
      <c r="B1067" s="3">
        <v>12519.2</v>
      </c>
      <c r="C1067" s="4">
        <f t="shared" si="19"/>
        <v>1.3065039776795715E-2</v>
      </c>
    </row>
    <row r="1068" spans="1:3" x14ac:dyDescent="0.25">
      <c r="A1068" s="1">
        <v>14031215</v>
      </c>
      <c r="B1068" s="3">
        <v>12618.1</v>
      </c>
      <c r="C1068" s="4">
        <f t="shared" si="19"/>
        <v>7.868825236630345E-3</v>
      </c>
    </row>
    <row r="1069" spans="1:3" x14ac:dyDescent="0.25">
      <c r="A1069" s="1">
        <v>14031218</v>
      </c>
      <c r="B1069" s="3">
        <v>12469.4</v>
      </c>
      <c r="C1069" s="4">
        <f t="shared" si="19"/>
        <v>-1.1854648046242325E-2</v>
      </c>
    </row>
    <row r="1070" spans="1:3" x14ac:dyDescent="0.25">
      <c r="A1070" s="1">
        <v>14031219</v>
      </c>
      <c r="B1070" s="3">
        <v>12312.7</v>
      </c>
      <c r="C1070" s="4">
        <f t="shared" si="19"/>
        <v>-1.2646393036110291E-2</v>
      </c>
    </row>
    <row r="1071" spans="1:3" x14ac:dyDescent="0.25">
      <c r="A1071" s="1">
        <v>14031220</v>
      </c>
      <c r="B1071" s="3">
        <v>12447.1</v>
      </c>
      <c r="C1071" s="4">
        <f t="shared" si="19"/>
        <v>1.0856414029897907E-2</v>
      </c>
    </row>
    <row r="1072" spans="1:3" x14ac:dyDescent="0.25">
      <c r="A1072" s="1">
        <v>14031221</v>
      </c>
      <c r="B1072" s="3">
        <v>12279.6</v>
      </c>
      <c r="C1072" s="4">
        <f t="shared" si="19"/>
        <v>-1.3548315152427841E-2</v>
      </c>
    </row>
    <row r="1073" spans="1:3" x14ac:dyDescent="0.25">
      <c r="A1073" s="1">
        <v>14031222</v>
      </c>
      <c r="B1073" s="3">
        <v>12279.2</v>
      </c>
      <c r="C1073" s="4">
        <f t="shared" si="19"/>
        <v>-3.2574881511741244E-5</v>
      </c>
    </row>
    <row r="1074" spans="1:3" x14ac:dyDescent="0.25">
      <c r="A1074" s="1">
        <v>14031225</v>
      </c>
      <c r="B1074" s="3">
        <v>12473.4</v>
      </c>
      <c r="C1074" s="4">
        <f t="shared" si="19"/>
        <v>1.5691602881924976E-2</v>
      </c>
    </row>
    <row r="1075" spans="1:3" x14ac:dyDescent="0.25">
      <c r="A1075" s="1">
        <v>14031226</v>
      </c>
      <c r="B1075" s="3">
        <v>12625.1</v>
      </c>
      <c r="C1075" s="4">
        <f t="shared" si="19"/>
        <v>1.2088519023147025E-2</v>
      </c>
    </row>
    <row r="1076" spans="1:3" x14ac:dyDescent="0.25">
      <c r="A1076" s="1">
        <v>14031227</v>
      </c>
      <c r="B1076" s="3">
        <v>12479.5</v>
      </c>
      <c r="C1076" s="4">
        <f t="shared" si="19"/>
        <v>-1.1599597886003588E-2</v>
      </c>
    </row>
    <row r="1077" spans="1:3" x14ac:dyDescent="0.25">
      <c r="A1077" s="1">
        <v>14031228</v>
      </c>
      <c r="B1077" s="3">
        <v>12282.1</v>
      </c>
      <c r="C1077" s="4">
        <f t="shared" si="19"/>
        <v>-1.5944380165650751E-2</v>
      </c>
    </row>
    <row r="1078" spans="1:3" x14ac:dyDescent="0.25">
      <c r="A1078" s="1">
        <v>14040105</v>
      </c>
      <c r="B1078" s="3">
        <v>12494.4</v>
      </c>
      <c r="C1078" s="4">
        <f t="shared" si="19"/>
        <v>1.7137626055794289E-2</v>
      </c>
    </row>
    <row r="1079" spans="1:3" x14ac:dyDescent="0.25">
      <c r="A1079" s="1">
        <v>14040106</v>
      </c>
      <c r="B1079" s="3">
        <v>12753.4</v>
      </c>
      <c r="C1079" s="4">
        <f t="shared" si="19"/>
        <v>2.0517358795592369E-2</v>
      </c>
    </row>
    <row r="1080" spans="1:3" x14ac:dyDescent="0.25">
      <c r="A1080" s="1">
        <v>14040109</v>
      </c>
      <c r="B1080" s="3">
        <v>13017.3</v>
      </c>
      <c r="C1080" s="4">
        <f t="shared" si="19"/>
        <v>2.0481339281857695E-2</v>
      </c>
    </row>
    <row r="1081" spans="1:3" x14ac:dyDescent="0.25">
      <c r="A1081" s="1">
        <v>14040110</v>
      </c>
      <c r="B1081" s="3">
        <v>13322.6</v>
      </c>
      <c r="C1081" s="4">
        <f t="shared" si="19"/>
        <v>2.318259925561118E-2</v>
      </c>
    </row>
    <row r="1082" spans="1:3" x14ac:dyDescent="0.25">
      <c r="A1082" s="1">
        <v>14040116</v>
      </c>
      <c r="B1082" s="3">
        <v>13653.3</v>
      </c>
      <c r="C1082" s="4">
        <f t="shared" si="19"/>
        <v>2.4519409394577509E-2</v>
      </c>
    </row>
    <row r="1083" spans="1:3" x14ac:dyDescent="0.25">
      <c r="A1083" s="1">
        <v>14040117</v>
      </c>
      <c r="B1083" s="3">
        <v>13613.4</v>
      </c>
      <c r="C1083" s="4">
        <f t="shared" si="19"/>
        <v>-2.9266488779008883E-3</v>
      </c>
    </row>
    <row r="1084" spans="1:3" x14ac:dyDescent="0.25">
      <c r="A1084" s="1">
        <v>14040118</v>
      </c>
      <c r="B1084" s="3">
        <v>13481</v>
      </c>
      <c r="C1084" s="4">
        <f t="shared" si="19"/>
        <v>-9.7733150670844642E-3</v>
      </c>
    </row>
    <row r="1085" spans="1:3" x14ac:dyDescent="0.25">
      <c r="A1085" s="1">
        <v>14040119</v>
      </c>
      <c r="B1085" s="3">
        <v>13866.9</v>
      </c>
      <c r="C1085" s="4">
        <f t="shared" si="19"/>
        <v>2.822341867168672E-2</v>
      </c>
    </row>
    <row r="1086" spans="1:3" x14ac:dyDescent="0.25">
      <c r="A1086" s="1">
        <v>14040120</v>
      </c>
      <c r="B1086" s="3">
        <v>14174.6</v>
      </c>
      <c r="C1086" s="4">
        <f t="shared" si="19"/>
        <v>2.194692514016176E-2</v>
      </c>
    </row>
    <row r="1087" spans="1:3" x14ac:dyDescent="0.25">
      <c r="A1087" s="1">
        <v>14040123</v>
      </c>
      <c r="B1087" s="3">
        <v>14562.6</v>
      </c>
      <c r="C1087" s="4">
        <f t="shared" ref="C1087:C1142" si="20">LN(B1087/B1086)</f>
        <v>2.700496773435614E-2</v>
      </c>
    </row>
    <row r="1088" spans="1:3" x14ac:dyDescent="0.25">
      <c r="A1088" s="1">
        <v>14040124</v>
      </c>
      <c r="B1088" s="3">
        <v>14950.9</v>
      </c>
      <c r="C1088" s="4">
        <f t="shared" si="20"/>
        <v>2.6314900438472587E-2</v>
      </c>
    </row>
    <row r="1089" spans="1:3" x14ac:dyDescent="0.25">
      <c r="A1089" s="1">
        <v>14040125</v>
      </c>
      <c r="B1089" s="3">
        <v>15364.2</v>
      </c>
      <c r="C1089" s="4">
        <f t="shared" si="20"/>
        <v>2.7268629148702109E-2</v>
      </c>
    </row>
    <row r="1090" spans="1:3" x14ac:dyDescent="0.25">
      <c r="A1090" s="1">
        <v>14040126</v>
      </c>
      <c r="B1090" s="3">
        <v>15539.1</v>
      </c>
      <c r="C1090" s="4">
        <f t="shared" si="20"/>
        <v>1.1319300362138216E-2</v>
      </c>
    </row>
    <row r="1091" spans="1:3" x14ac:dyDescent="0.25">
      <c r="A1091" s="1">
        <v>14040127</v>
      </c>
      <c r="B1091" s="3">
        <v>15940.9</v>
      </c>
      <c r="C1091" s="4">
        <f t="shared" si="20"/>
        <v>2.5528705295213901E-2</v>
      </c>
    </row>
    <row r="1092" spans="1:3" x14ac:dyDescent="0.25">
      <c r="A1092" s="1">
        <v>14040130</v>
      </c>
      <c r="B1092" s="3">
        <v>16393.900000000001</v>
      </c>
      <c r="C1092" s="4">
        <f t="shared" si="20"/>
        <v>2.8021180919969708E-2</v>
      </c>
    </row>
    <row r="1093" spans="1:3" x14ac:dyDescent="0.25">
      <c r="A1093" s="1">
        <v>14040131</v>
      </c>
      <c r="B1093" s="3">
        <v>16821.7</v>
      </c>
      <c r="C1093" s="4">
        <f t="shared" si="20"/>
        <v>2.5760405172507835E-2</v>
      </c>
    </row>
    <row r="1094" spans="1:3" x14ac:dyDescent="0.25">
      <c r="A1094" s="1">
        <v>14040201</v>
      </c>
      <c r="B1094" s="3">
        <v>17196.400000000001</v>
      </c>
      <c r="C1094" s="4">
        <f t="shared" si="20"/>
        <v>2.2030339994901591E-2</v>
      </c>
    </row>
    <row r="1095" spans="1:3" x14ac:dyDescent="0.25">
      <c r="A1095" s="1">
        <v>14040202</v>
      </c>
      <c r="B1095" s="3">
        <v>17066.7</v>
      </c>
      <c r="C1095" s="4">
        <f t="shared" si="20"/>
        <v>-7.5708630865923745E-3</v>
      </c>
    </row>
    <row r="1096" spans="1:3" x14ac:dyDescent="0.25">
      <c r="A1096" s="1">
        <v>14040203</v>
      </c>
      <c r="B1096" s="3">
        <v>16827</v>
      </c>
      <c r="C1096" s="4">
        <f t="shared" si="20"/>
        <v>-1.4144457306135573E-2</v>
      </c>
    </row>
    <row r="1097" spans="1:3" x14ac:dyDescent="0.25">
      <c r="A1097" s="1">
        <v>14040206</v>
      </c>
      <c r="B1097" s="3">
        <v>16613</v>
      </c>
      <c r="C1097" s="4">
        <f t="shared" si="20"/>
        <v>-1.2799217789967841E-2</v>
      </c>
    </row>
    <row r="1098" spans="1:3" x14ac:dyDescent="0.25">
      <c r="A1098" s="1">
        <v>14040207</v>
      </c>
      <c r="B1098" s="3">
        <v>16275.6</v>
      </c>
      <c r="C1098" s="4">
        <f t="shared" si="20"/>
        <v>-2.0518467629809207E-2</v>
      </c>
    </row>
    <row r="1099" spans="1:3" x14ac:dyDescent="0.25">
      <c r="A1099" s="1">
        <v>14040208</v>
      </c>
      <c r="B1099" s="3">
        <v>16411.2</v>
      </c>
      <c r="C1099" s="4">
        <f t="shared" si="20"/>
        <v>8.2969747964770704E-3</v>
      </c>
    </row>
    <row r="1100" spans="1:3" x14ac:dyDescent="0.25">
      <c r="A1100" s="1">
        <v>14040209</v>
      </c>
      <c r="B1100" s="3">
        <v>16466.3</v>
      </c>
      <c r="C1100" s="4">
        <f t="shared" si="20"/>
        <v>3.3518395003619187E-3</v>
      </c>
    </row>
    <row r="1101" spans="1:3" x14ac:dyDescent="0.25">
      <c r="A1101" s="1">
        <v>14040210</v>
      </c>
      <c r="B1101" s="3">
        <v>16927.5</v>
      </c>
      <c r="C1101" s="4">
        <f t="shared" si="20"/>
        <v>2.7623650306292005E-2</v>
      </c>
    </row>
    <row r="1102" spans="1:3" x14ac:dyDescent="0.25">
      <c r="A1102" s="1">
        <v>14040213</v>
      </c>
      <c r="B1102" s="3">
        <v>16447.3</v>
      </c>
      <c r="C1102" s="4">
        <f t="shared" si="20"/>
        <v>-2.8778188376300522E-2</v>
      </c>
    </row>
    <row r="1103" spans="1:3" x14ac:dyDescent="0.25">
      <c r="A1103" s="1">
        <v>14040214</v>
      </c>
      <c r="B1103" s="3">
        <v>16286</v>
      </c>
      <c r="C1103" s="4">
        <f t="shared" si="20"/>
        <v>-9.8554869564232827E-3</v>
      </c>
    </row>
    <row r="1104" spans="1:3" x14ac:dyDescent="0.25">
      <c r="A1104" s="1">
        <v>14040215</v>
      </c>
      <c r="B1104" s="3">
        <v>16581.8</v>
      </c>
      <c r="C1104" s="4">
        <f t="shared" si="20"/>
        <v>1.7999865305091539E-2</v>
      </c>
    </row>
    <row r="1105" spans="1:3" x14ac:dyDescent="0.25">
      <c r="A1105" s="1">
        <v>14040216</v>
      </c>
      <c r="B1105" s="3">
        <v>16556.7</v>
      </c>
      <c r="C1105" s="4">
        <f t="shared" si="20"/>
        <v>-1.5148546132096213E-3</v>
      </c>
    </row>
    <row r="1106" spans="1:3" x14ac:dyDescent="0.25">
      <c r="A1106" s="1">
        <v>14040217</v>
      </c>
      <c r="B1106" s="3">
        <v>16913.900000000001</v>
      </c>
      <c r="C1106" s="4">
        <f t="shared" si="20"/>
        <v>2.1344915343700047E-2</v>
      </c>
    </row>
    <row r="1107" spans="1:3" x14ac:dyDescent="0.25">
      <c r="A1107" s="1">
        <v>14040220</v>
      </c>
      <c r="B1107" s="3">
        <v>16602.400000000001</v>
      </c>
      <c r="C1107" s="4">
        <f t="shared" si="20"/>
        <v>-1.8588505855208035E-2</v>
      </c>
    </row>
    <row r="1108" spans="1:3" x14ac:dyDescent="0.25">
      <c r="A1108" s="1">
        <v>14040221</v>
      </c>
      <c r="B1108" s="3">
        <v>16209.1</v>
      </c>
      <c r="C1108" s="4">
        <f t="shared" si="20"/>
        <v>-2.3974450302250833E-2</v>
      </c>
    </row>
    <row r="1109" spans="1:3" x14ac:dyDescent="0.25">
      <c r="A1109" s="1">
        <v>14040222</v>
      </c>
      <c r="B1109" s="3">
        <v>16674.900000000001</v>
      </c>
      <c r="C1109" s="4">
        <f t="shared" si="20"/>
        <v>2.8331781859143378E-2</v>
      </c>
    </row>
    <row r="1110" spans="1:3" x14ac:dyDescent="0.25">
      <c r="A1110" s="1">
        <v>14040223</v>
      </c>
      <c r="B1110" s="3">
        <v>17136.2</v>
      </c>
      <c r="C1110" s="4">
        <f t="shared" si="20"/>
        <v>2.7288590190278138E-2</v>
      </c>
    </row>
    <row r="1111" spans="1:3" x14ac:dyDescent="0.25">
      <c r="A1111" s="1">
        <v>14040224</v>
      </c>
      <c r="B1111" s="3">
        <v>17504.400000000001</v>
      </c>
      <c r="C1111" s="4">
        <f t="shared" si="20"/>
        <v>2.1259092925546653E-2</v>
      </c>
    </row>
    <row r="1112" spans="1:3" x14ac:dyDescent="0.25">
      <c r="A1112" s="1">
        <v>14040227</v>
      </c>
      <c r="B1112" s="3">
        <v>17892.2</v>
      </c>
      <c r="C1112" s="4">
        <f t="shared" si="20"/>
        <v>2.1912585790287605E-2</v>
      </c>
    </row>
    <row r="1113" spans="1:3" x14ac:dyDescent="0.25">
      <c r="A1113" s="1">
        <v>14040228</v>
      </c>
      <c r="B1113" s="3">
        <v>18045.099999999999</v>
      </c>
      <c r="C1113" s="4">
        <f t="shared" si="20"/>
        <v>8.5093160923803354E-3</v>
      </c>
    </row>
    <row r="1114" spans="1:3" x14ac:dyDescent="0.25">
      <c r="A1114" s="1">
        <v>14040229</v>
      </c>
      <c r="B1114" s="3">
        <v>17796.900000000001</v>
      </c>
      <c r="C1114" s="4">
        <f t="shared" si="20"/>
        <v>-1.384989495317431E-2</v>
      </c>
    </row>
    <row r="1115" spans="1:3" x14ac:dyDescent="0.25">
      <c r="A1115" s="1">
        <v>14040230</v>
      </c>
      <c r="B1115" s="3">
        <v>17333.7</v>
      </c>
      <c r="C1115" s="4">
        <f t="shared" si="20"/>
        <v>-2.637170129179248E-2</v>
      </c>
    </row>
    <row r="1116" spans="1:3" x14ac:dyDescent="0.25">
      <c r="A1116" s="1">
        <v>14040231</v>
      </c>
      <c r="B1116" s="3">
        <v>16933.2</v>
      </c>
      <c r="C1116" s="4">
        <f t="shared" si="20"/>
        <v>-2.3376391666153854E-2</v>
      </c>
    </row>
    <row r="1117" spans="1:3" x14ac:dyDescent="0.25">
      <c r="A1117" s="1">
        <v>14040303</v>
      </c>
      <c r="B1117" s="3">
        <v>17286.8</v>
      </c>
      <c r="C1117" s="4">
        <f t="shared" si="20"/>
        <v>2.0667012616744595E-2</v>
      </c>
    </row>
    <row r="1118" spans="1:3" x14ac:dyDescent="0.25">
      <c r="A1118" s="1">
        <v>14040304</v>
      </c>
      <c r="B1118" s="3">
        <v>17066</v>
      </c>
      <c r="C1118" s="4">
        <f t="shared" si="20"/>
        <v>-1.2855024371929759E-2</v>
      </c>
    </row>
    <row r="1119" spans="1:3" x14ac:dyDescent="0.25">
      <c r="A1119" s="1">
        <v>14040305</v>
      </c>
      <c r="B1119" s="3">
        <v>17432.5</v>
      </c>
      <c r="C1119" s="4">
        <f t="shared" si="20"/>
        <v>2.1248099998635726E-2</v>
      </c>
    </row>
    <row r="1120" spans="1:3" x14ac:dyDescent="0.25">
      <c r="A1120" s="1">
        <v>14040306</v>
      </c>
      <c r="B1120" s="3">
        <v>17725.400000000001</v>
      </c>
      <c r="C1120" s="4">
        <f t="shared" si="20"/>
        <v>1.6662359046300434E-2</v>
      </c>
    </row>
    <row r="1121" spans="1:3" x14ac:dyDescent="0.25">
      <c r="A1121" s="1">
        <v>14040307</v>
      </c>
      <c r="B1121" s="3">
        <v>17796.5</v>
      </c>
      <c r="C1121" s="4">
        <f t="shared" si="20"/>
        <v>4.0031695911688179E-3</v>
      </c>
    </row>
    <row r="1122" spans="1:3" x14ac:dyDescent="0.25">
      <c r="A1122" s="1">
        <v>14040310</v>
      </c>
      <c r="B1122" s="3">
        <v>17726.599999999999</v>
      </c>
      <c r="C1122" s="4">
        <f t="shared" si="20"/>
        <v>-3.9354724231413646E-3</v>
      </c>
    </row>
    <row r="1123" spans="1:3" x14ac:dyDescent="0.25">
      <c r="A1123" s="1">
        <v>14040311</v>
      </c>
      <c r="B1123" s="3">
        <v>17382</v>
      </c>
      <c r="C1123" s="4">
        <f t="shared" si="20"/>
        <v>-1.9631148312088342E-2</v>
      </c>
    </row>
    <row r="1124" spans="1:3" x14ac:dyDescent="0.25">
      <c r="A1124" s="1">
        <v>14040312</v>
      </c>
      <c r="B1124" s="3">
        <v>17405.2</v>
      </c>
      <c r="C1124" s="4">
        <f t="shared" si="20"/>
        <v>1.3338241329896199E-3</v>
      </c>
    </row>
    <row r="1125" spans="1:3" x14ac:dyDescent="0.25">
      <c r="A1125" s="1">
        <v>14040313</v>
      </c>
      <c r="B1125" s="3">
        <v>17043.599999999999</v>
      </c>
      <c r="C1125" s="4">
        <f t="shared" si="20"/>
        <v>-2.0994245455312456E-2</v>
      </c>
    </row>
    <row r="1126" spans="1:3" x14ac:dyDescent="0.25">
      <c r="A1126" s="1">
        <v>14040317</v>
      </c>
      <c r="B1126" s="3">
        <v>16615.900000000001</v>
      </c>
      <c r="C1126" s="4">
        <f t="shared" si="20"/>
        <v>-2.5414698432862929E-2</v>
      </c>
    </row>
    <row r="1127" spans="1:3" x14ac:dyDescent="0.25">
      <c r="A1127" s="1">
        <v>14040318</v>
      </c>
      <c r="B1127" s="3">
        <v>16744.7</v>
      </c>
      <c r="C1127" s="4">
        <f t="shared" si="20"/>
        <v>7.7217220298356646E-3</v>
      </c>
    </row>
    <row r="1128" spans="1:3" x14ac:dyDescent="0.25">
      <c r="A1128" s="1">
        <v>14040319</v>
      </c>
      <c r="B1128" s="3">
        <v>16462.8</v>
      </c>
      <c r="C1128" s="4">
        <f t="shared" si="20"/>
        <v>-1.6978500151935878E-2</v>
      </c>
    </row>
    <row r="1129" spans="1:3" x14ac:dyDescent="0.25">
      <c r="A1129" s="1">
        <v>14040320</v>
      </c>
      <c r="B1129" s="3">
        <v>16491.8</v>
      </c>
      <c r="C1129" s="4">
        <f t="shared" si="20"/>
        <v>1.7599975412140427E-3</v>
      </c>
    </row>
    <row r="1130" spans="1:3" x14ac:dyDescent="0.25">
      <c r="A1130" s="1">
        <v>14040321</v>
      </c>
      <c r="B1130" s="3">
        <v>16427.599999999999</v>
      </c>
      <c r="C1130" s="4">
        <f t="shared" si="20"/>
        <v>-3.900440554315444E-3</v>
      </c>
    </row>
    <row r="1131" spans="1:3" x14ac:dyDescent="0.25">
      <c r="A1131" s="1">
        <v>14040407</v>
      </c>
      <c r="B1131" s="3">
        <v>15971.4</v>
      </c>
      <c r="C1131" s="4">
        <f t="shared" si="20"/>
        <v>-2.816322436956132E-2</v>
      </c>
    </row>
    <row r="1132" spans="1:3" x14ac:dyDescent="0.25">
      <c r="A1132" s="1">
        <v>14040408</v>
      </c>
      <c r="B1132" s="3">
        <v>15500.6</v>
      </c>
      <c r="C1132" s="4">
        <f t="shared" si="20"/>
        <v>-2.992088990189962E-2</v>
      </c>
    </row>
    <row r="1133" spans="1:3" x14ac:dyDescent="0.25">
      <c r="A1133" s="1">
        <v>14040410</v>
      </c>
      <c r="B1133" s="3">
        <v>14611.8</v>
      </c>
      <c r="C1133" s="4">
        <f t="shared" si="20"/>
        <v>-5.9049311394292564E-2</v>
      </c>
    </row>
    <row r="1134" spans="1:3" x14ac:dyDescent="0.25">
      <c r="A1134" s="1">
        <v>14040411</v>
      </c>
      <c r="B1134" s="3">
        <v>14723.5</v>
      </c>
      <c r="C1134" s="4">
        <f t="shared" si="20"/>
        <v>7.615435317513063E-3</v>
      </c>
    </row>
    <row r="1135" spans="1:3" x14ac:dyDescent="0.25">
      <c r="A1135" s="1">
        <v>14040416</v>
      </c>
      <c r="B1135" s="3">
        <v>15087.7</v>
      </c>
      <c r="C1135" s="4">
        <f t="shared" si="20"/>
        <v>2.4434985565777185E-2</v>
      </c>
    </row>
    <row r="1136" spans="1:3" x14ac:dyDescent="0.25">
      <c r="A1136" s="1">
        <v>14040417</v>
      </c>
      <c r="B1136" s="3">
        <v>14803.1</v>
      </c>
      <c r="C1136" s="4">
        <f t="shared" si="20"/>
        <v>-1.9043224046458852E-2</v>
      </c>
    </row>
    <row r="1137" spans="1:3" x14ac:dyDescent="0.25">
      <c r="A1137" s="1">
        <v>14040418</v>
      </c>
      <c r="B1137" s="3">
        <v>14717.8</v>
      </c>
      <c r="C1137" s="4">
        <f t="shared" si="20"/>
        <v>-5.7789726867068939E-3</v>
      </c>
    </row>
    <row r="1138" spans="1:3" x14ac:dyDescent="0.25">
      <c r="A1138" s="1">
        <v>14040421</v>
      </c>
      <c r="B1138" s="3">
        <v>15105.4</v>
      </c>
      <c r="C1138" s="4">
        <f t="shared" si="20"/>
        <v>2.5994650176343361E-2</v>
      </c>
    </row>
    <row r="1139" spans="1:3" x14ac:dyDescent="0.25">
      <c r="A1139" s="1">
        <v>14040422</v>
      </c>
      <c r="B1139" s="3">
        <v>15447.1</v>
      </c>
      <c r="C1139" s="4">
        <f t="shared" si="20"/>
        <v>2.2368987674511846E-2</v>
      </c>
    </row>
    <row r="1140" spans="1:3" x14ac:dyDescent="0.25">
      <c r="A1140" s="1">
        <v>14040423</v>
      </c>
      <c r="B1140" s="3">
        <v>15705</v>
      </c>
      <c r="C1140" s="4">
        <f t="shared" si="20"/>
        <v>1.6557849530502523E-2</v>
      </c>
    </row>
    <row r="1141" spans="1:3" x14ac:dyDescent="0.25">
      <c r="A1141" s="1">
        <v>14040424</v>
      </c>
      <c r="B1141" s="3">
        <v>15956.2</v>
      </c>
      <c r="C1141" s="4">
        <f t="shared" si="20"/>
        <v>1.5868335443786432E-2</v>
      </c>
    </row>
    <row r="1142" spans="1:3" x14ac:dyDescent="0.25">
      <c r="A1142" s="1">
        <v>14040425</v>
      </c>
      <c r="B1142" s="3">
        <v>16132.6</v>
      </c>
      <c r="C1142" s="4">
        <f t="shared" si="20"/>
        <v>1.0994601041536363E-2</v>
      </c>
    </row>
    <row r="1143" spans="1:3" x14ac:dyDescent="0.25">
      <c r="A1143" s="1">
        <v>14040428</v>
      </c>
      <c r="B1143" s="3">
        <v>16316.8</v>
      </c>
      <c r="C1143" s="4">
        <f t="shared" ref="C1143:C1187" si="21">LN(B1143/B1142)</f>
        <v>1.1353182402766849E-2</v>
      </c>
    </row>
    <row r="1144" spans="1:3" x14ac:dyDescent="0.25">
      <c r="A1144" s="1">
        <v>14040429</v>
      </c>
      <c r="B1144" s="3">
        <v>16496.7</v>
      </c>
      <c r="C1144" s="4">
        <f t="shared" si="21"/>
        <v>1.0965109025168368E-2</v>
      </c>
    </row>
    <row r="1145" spans="1:3" x14ac:dyDescent="0.25">
      <c r="A1145" s="1">
        <v>14040430</v>
      </c>
      <c r="B1145" s="3">
        <v>16519.8</v>
      </c>
      <c r="C1145" s="4">
        <f t="shared" si="21"/>
        <v>1.3993005781490779E-3</v>
      </c>
    </row>
    <row r="1146" spans="1:3" x14ac:dyDescent="0.25">
      <c r="A1146" s="1">
        <v>14040431</v>
      </c>
      <c r="B1146" s="3">
        <v>16538.5</v>
      </c>
      <c r="C1146" s="4">
        <f t="shared" si="21"/>
        <v>1.1313347628003046E-3</v>
      </c>
    </row>
    <row r="1147" spans="1:3" x14ac:dyDescent="0.25">
      <c r="A1147" s="1">
        <v>14040501</v>
      </c>
      <c r="B1147" s="3">
        <v>16516.400000000001</v>
      </c>
      <c r="C1147" s="4">
        <f t="shared" si="21"/>
        <v>-1.3371695750366368E-3</v>
      </c>
    </row>
    <row r="1148" spans="1:3" x14ac:dyDescent="0.25">
      <c r="A1148" s="1">
        <v>14040504</v>
      </c>
      <c r="B1148" s="3">
        <v>16436.3</v>
      </c>
      <c r="C1148" s="4">
        <f t="shared" si="21"/>
        <v>-4.8615231989859444E-3</v>
      </c>
    </row>
    <row r="1149" spans="1:3" x14ac:dyDescent="0.25">
      <c r="A1149" s="1">
        <v>14040505</v>
      </c>
      <c r="B1149" s="3">
        <v>16390.7</v>
      </c>
      <c r="C1149" s="4">
        <f t="shared" si="21"/>
        <v>-2.7782026581748514E-3</v>
      </c>
    </row>
    <row r="1150" spans="1:3" x14ac:dyDescent="0.25">
      <c r="A1150" s="1">
        <v>14040506</v>
      </c>
      <c r="B1150" s="3">
        <v>16259.7</v>
      </c>
      <c r="C1150" s="4">
        <f t="shared" si="21"/>
        <v>-8.024447047663804E-3</v>
      </c>
    </row>
    <row r="1151" spans="1:3" x14ac:dyDescent="0.25">
      <c r="A1151" s="1">
        <v>14040507</v>
      </c>
      <c r="B1151" s="3">
        <v>16097.5</v>
      </c>
      <c r="C1151" s="4">
        <f t="shared" si="21"/>
        <v>-1.0025673334754508E-2</v>
      </c>
    </row>
    <row r="1152" spans="1:3" x14ac:dyDescent="0.25">
      <c r="A1152" s="1">
        <v>14040508</v>
      </c>
      <c r="B1152" s="3">
        <v>15992</v>
      </c>
      <c r="C1152" s="4">
        <f t="shared" si="21"/>
        <v>-6.5753832321026138E-3</v>
      </c>
    </row>
    <row r="1153" spans="1:3" x14ac:dyDescent="0.25">
      <c r="A1153" s="1">
        <v>14040511</v>
      </c>
      <c r="B1153" s="3">
        <v>15940.2</v>
      </c>
      <c r="C1153" s="4">
        <f t="shared" si="21"/>
        <v>-3.2443768633005957E-3</v>
      </c>
    </row>
    <row r="1154" spans="1:3" x14ac:dyDescent="0.25">
      <c r="A1154" s="1">
        <v>14040512</v>
      </c>
      <c r="B1154" s="3">
        <v>15918.6</v>
      </c>
      <c r="C1154" s="4">
        <f t="shared" si="21"/>
        <v>-1.3559834839758527E-3</v>
      </c>
    </row>
    <row r="1155" spans="1:3" x14ac:dyDescent="0.25">
      <c r="A1155" s="1">
        <v>14040513</v>
      </c>
      <c r="B1155" s="3">
        <v>15813.6</v>
      </c>
      <c r="C1155" s="4">
        <f t="shared" si="21"/>
        <v>-6.6179075652396894E-3</v>
      </c>
    </row>
    <row r="1156" spans="1:3" x14ac:dyDescent="0.25">
      <c r="A1156" s="1">
        <v>14040514</v>
      </c>
      <c r="B1156" s="3">
        <v>14935.2</v>
      </c>
      <c r="C1156" s="4">
        <f t="shared" si="21"/>
        <v>-5.7149486344601978E-2</v>
      </c>
    </row>
    <row r="1157" spans="1:3" x14ac:dyDescent="0.25">
      <c r="A1157" s="1">
        <v>14040515</v>
      </c>
      <c r="B1157" s="3">
        <v>14701</v>
      </c>
      <c r="C1157" s="4">
        <f t="shared" si="21"/>
        <v>-1.5805324259151675E-2</v>
      </c>
    </row>
    <row r="1158" spans="1:3" x14ac:dyDescent="0.25">
      <c r="A1158" s="1">
        <v>14040518</v>
      </c>
      <c r="B1158" s="3">
        <v>15006.3</v>
      </c>
      <c r="C1158" s="4">
        <f t="shared" si="21"/>
        <v>2.055459424506904E-2</v>
      </c>
    </row>
    <row r="1159" spans="1:3" x14ac:dyDescent="0.25">
      <c r="A1159" s="1">
        <v>14040519</v>
      </c>
      <c r="B1159" s="3">
        <v>15037.6</v>
      </c>
      <c r="C1159" s="4">
        <f t="shared" si="21"/>
        <v>2.0836183933502987E-3</v>
      </c>
    </row>
    <row r="1160" spans="1:3" x14ac:dyDescent="0.25">
      <c r="A1160" s="1">
        <v>14040520</v>
      </c>
      <c r="B1160" s="3">
        <v>15009.3</v>
      </c>
      <c r="C1160" s="4">
        <f t="shared" si="21"/>
        <v>-1.88372233863289E-3</v>
      </c>
    </row>
    <row r="1161" spans="1:3" x14ac:dyDescent="0.25">
      <c r="A1161" s="1">
        <v>14040521</v>
      </c>
      <c r="B1161" s="3">
        <v>14900.2</v>
      </c>
      <c r="C1161" s="4">
        <f t="shared" si="21"/>
        <v>-7.2953733014955264E-3</v>
      </c>
    </row>
    <row r="1162" spans="1:3" x14ac:dyDescent="0.25">
      <c r="A1162" s="1">
        <v>14040522</v>
      </c>
      <c r="B1162" s="3">
        <v>14661.9</v>
      </c>
      <c r="C1162" s="4">
        <f t="shared" si="21"/>
        <v>-1.6122343253914248E-2</v>
      </c>
    </row>
    <row r="1163" spans="1:3" x14ac:dyDescent="0.25">
      <c r="A1163" s="1">
        <v>14040525</v>
      </c>
      <c r="B1163" s="3">
        <v>14617.2</v>
      </c>
      <c r="C1163" s="4">
        <f t="shared" si="21"/>
        <v>-3.0533749144294525E-3</v>
      </c>
    </row>
    <row r="1164" spans="1:3" x14ac:dyDescent="0.25">
      <c r="A1164" s="1">
        <v>14040526</v>
      </c>
      <c r="B1164" s="3">
        <v>15017.3</v>
      </c>
      <c r="C1164" s="4">
        <f t="shared" si="21"/>
        <v>2.7003952345815412E-2</v>
      </c>
    </row>
    <row r="1165" spans="1:3" x14ac:dyDescent="0.25">
      <c r="A1165" s="1">
        <v>14040527</v>
      </c>
      <c r="B1165" s="3">
        <v>15094.6</v>
      </c>
      <c r="C1165" s="4">
        <f t="shared" si="21"/>
        <v>5.1341941094338595E-3</v>
      </c>
    </row>
    <row r="1166" spans="1:3" x14ac:dyDescent="0.25">
      <c r="A1166" s="1">
        <v>14040528</v>
      </c>
      <c r="B1166" s="3">
        <v>14933.7</v>
      </c>
      <c r="C1166" s="4">
        <f t="shared" si="21"/>
        <v>-1.0716659944201533E-2</v>
      </c>
    </row>
    <row r="1167" spans="1:3" x14ac:dyDescent="0.25">
      <c r="A1167" s="1">
        <v>14040529</v>
      </c>
      <c r="B1167" s="3">
        <v>14791.4</v>
      </c>
      <c r="C1167" s="4">
        <f t="shared" si="21"/>
        <v>-9.5744732268777596E-3</v>
      </c>
    </row>
    <row r="1168" spans="1:3" x14ac:dyDescent="0.25">
      <c r="A1168" s="1">
        <v>14040601</v>
      </c>
      <c r="B1168" s="3">
        <v>14752.9</v>
      </c>
      <c r="C1168" s="4">
        <f t="shared" si="21"/>
        <v>-2.60625716587269E-3</v>
      </c>
    </row>
    <row r="1169" spans="1:3" x14ac:dyDescent="0.25">
      <c r="A1169" s="1">
        <v>14040603</v>
      </c>
      <c r="B1169" s="3">
        <v>14542</v>
      </c>
      <c r="C1169" s="4">
        <f t="shared" si="21"/>
        <v>-1.4398659402208819E-2</v>
      </c>
    </row>
    <row r="1170" spans="1:3" x14ac:dyDescent="0.25">
      <c r="A1170" s="1">
        <v>14040604</v>
      </c>
      <c r="B1170" s="3">
        <v>14375.9</v>
      </c>
      <c r="C1170" s="4">
        <f t="shared" si="21"/>
        <v>-1.1487820808641361E-2</v>
      </c>
    </row>
    <row r="1171" spans="1:3" x14ac:dyDescent="0.25">
      <c r="A1171" s="1">
        <v>14040605</v>
      </c>
      <c r="B1171" s="3">
        <v>14451.9</v>
      </c>
      <c r="C1171" s="4">
        <f t="shared" si="21"/>
        <v>5.2727003847160498E-3</v>
      </c>
    </row>
    <row r="1172" spans="1:3" x14ac:dyDescent="0.25">
      <c r="A1172" s="1">
        <v>14040608</v>
      </c>
      <c r="B1172" s="3">
        <v>14153.2</v>
      </c>
      <c r="C1172" s="4">
        <f t="shared" si="21"/>
        <v>-2.0885146872495985E-2</v>
      </c>
    </row>
    <row r="1173" spans="1:3" x14ac:dyDescent="0.25">
      <c r="A1173" s="1">
        <v>14040609</v>
      </c>
      <c r="B1173" s="3">
        <v>14401.5</v>
      </c>
      <c r="C1173" s="4">
        <f t="shared" si="21"/>
        <v>1.7391620892207502E-2</v>
      </c>
    </row>
    <row r="1174" spans="1:3" x14ac:dyDescent="0.25">
      <c r="A1174" s="1">
        <v>14040611</v>
      </c>
      <c r="B1174" s="3">
        <v>14719.9</v>
      </c>
      <c r="C1174" s="4">
        <f t="shared" si="21"/>
        <v>2.1867951975742404E-2</v>
      </c>
    </row>
    <row r="1175" spans="1:3" x14ac:dyDescent="0.25">
      <c r="A1175" s="1">
        <v>14040612</v>
      </c>
      <c r="B1175" s="3">
        <v>15014.7</v>
      </c>
      <c r="C1175" s="4">
        <f t="shared" si="21"/>
        <v>1.9829401416316922E-2</v>
      </c>
    </row>
    <row r="1176" spans="1:3" x14ac:dyDescent="0.25">
      <c r="A1176" s="1">
        <v>14040615</v>
      </c>
      <c r="B1176" s="3">
        <v>14982</v>
      </c>
      <c r="C1176" s="4">
        <f t="shared" si="21"/>
        <v>-2.1802406900192036E-3</v>
      </c>
    </row>
    <row r="1177" spans="1:3" x14ac:dyDescent="0.25">
      <c r="A1177" s="1">
        <v>14040616</v>
      </c>
      <c r="B1177" s="3">
        <v>15051.9</v>
      </c>
      <c r="C1177" s="4">
        <f t="shared" si="21"/>
        <v>4.6547485480332284E-3</v>
      </c>
    </row>
    <row r="1178" spans="1:3" x14ac:dyDescent="0.25">
      <c r="A1178" s="1">
        <v>14040617</v>
      </c>
      <c r="B1178" s="3">
        <v>15323.1</v>
      </c>
      <c r="C1178" s="4">
        <f t="shared" si="21"/>
        <v>1.7857264638198912E-2</v>
      </c>
    </row>
    <row r="1179" spans="1:3" x14ac:dyDescent="0.25">
      <c r="A1179" s="1">
        <v>14040618</v>
      </c>
      <c r="B1179" s="3">
        <v>15300.7</v>
      </c>
      <c r="C1179" s="4">
        <f t="shared" si="21"/>
        <v>-1.4629147261207682E-3</v>
      </c>
    </row>
    <row r="1180" spans="1:3" x14ac:dyDescent="0.25">
      <c r="A1180" s="1">
        <v>14040622</v>
      </c>
      <c r="B1180" s="3">
        <v>15270.4</v>
      </c>
      <c r="C1180" s="4">
        <f t="shared" si="21"/>
        <v>-1.9822649444521203E-3</v>
      </c>
    </row>
    <row r="1181" spans="1:3" x14ac:dyDescent="0.25">
      <c r="A1181" s="1">
        <v>14040623</v>
      </c>
      <c r="B1181" s="3">
        <v>15578.3</v>
      </c>
      <c r="C1181" s="4">
        <f t="shared" si="21"/>
        <v>1.996260619882163E-2</v>
      </c>
    </row>
    <row r="1182" spans="1:3" x14ac:dyDescent="0.25">
      <c r="A1182" s="1">
        <v>14040624</v>
      </c>
      <c r="B1182" s="3">
        <v>15793.8</v>
      </c>
      <c r="C1182" s="4">
        <f t="shared" si="21"/>
        <v>1.3738537718443937E-2</v>
      </c>
    </row>
    <row r="1183" spans="1:3" x14ac:dyDescent="0.25">
      <c r="A1183" s="1">
        <v>14040625</v>
      </c>
      <c r="B1183" s="3">
        <v>15417.9</v>
      </c>
      <c r="C1183" s="4">
        <f t="shared" si="21"/>
        <v>-2.4088285868120944E-2</v>
      </c>
    </row>
    <row r="1184" spans="1:3" x14ac:dyDescent="0.25">
      <c r="A1184" s="1">
        <v>14040626</v>
      </c>
      <c r="B1184" s="3">
        <v>15188.4</v>
      </c>
      <c r="C1184" s="4">
        <f t="shared" si="21"/>
        <v>-1.4997193486229243E-2</v>
      </c>
    </row>
    <row r="1185" spans="1:3" x14ac:dyDescent="0.25">
      <c r="A1185" s="1">
        <v>14040629</v>
      </c>
      <c r="B1185" s="3">
        <v>14823.4</v>
      </c>
      <c r="C1185" s="4">
        <f t="shared" si="21"/>
        <v>-2.4324965345896916E-2</v>
      </c>
    </row>
    <row r="1186" spans="1:3" x14ac:dyDescent="0.25">
      <c r="A1186" s="1">
        <v>14040630</v>
      </c>
      <c r="B1186" s="3">
        <v>14522</v>
      </c>
      <c r="C1186" s="4">
        <f t="shared" si="21"/>
        <v>-2.0542272300313927E-2</v>
      </c>
    </row>
    <row r="1187" spans="1:3" x14ac:dyDescent="0.25">
      <c r="A1187" s="1">
        <v>14040631</v>
      </c>
      <c r="B1187" s="3">
        <v>14857.7</v>
      </c>
      <c r="C1187" s="4">
        <f t="shared" si="21"/>
        <v>2.2853508424897074E-2</v>
      </c>
    </row>
    <row r="1188" spans="1:3" x14ac:dyDescent="0.25">
      <c r="A1188" s="1"/>
      <c r="B1188" s="3"/>
      <c r="C1188" s="4"/>
    </row>
    <row r="1189" spans="1:3" x14ac:dyDescent="0.25">
      <c r="A1189" s="1"/>
      <c r="B1189" s="3"/>
      <c r="C1189" s="4"/>
    </row>
    <row r="1190" spans="1:3" x14ac:dyDescent="0.25">
      <c r="A1190" s="1"/>
      <c r="B1190" s="3"/>
      <c r="C1190" s="4"/>
    </row>
    <row r="1191" spans="1:3" x14ac:dyDescent="0.25">
      <c r="A1191" s="1"/>
      <c r="B1191" s="3"/>
      <c r="C1191" s="4"/>
    </row>
    <row r="1192" spans="1:3" x14ac:dyDescent="0.25">
      <c r="A1192" s="1"/>
      <c r="B1192" s="3"/>
      <c r="C1192" s="4"/>
    </row>
    <row r="1193" spans="1:3" x14ac:dyDescent="0.25">
      <c r="A1193" s="1"/>
      <c r="B1193" s="3"/>
      <c r="C1193" s="4"/>
    </row>
    <row r="1194" spans="1:3" x14ac:dyDescent="0.25">
      <c r="A1194" s="1"/>
      <c r="B1194" s="3"/>
      <c r="C1194" s="4"/>
    </row>
    <row r="1195" spans="1:3" x14ac:dyDescent="0.25">
      <c r="A1195" s="1"/>
      <c r="B1195" s="3"/>
      <c r="C1195" s="4"/>
    </row>
    <row r="1196" spans="1:3" x14ac:dyDescent="0.25">
      <c r="A1196" s="1"/>
      <c r="B1196" s="3"/>
      <c r="C1196" s="4"/>
    </row>
    <row r="1197" spans="1:3" x14ac:dyDescent="0.25">
      <c r="A1197" s="1"/>
      <c r="B1197" s="3"/>
      <c r="C1197" s="4"/>
    </row>
    <row r="1198" spans="1:3" x14ac:dyDescent="0.25">
      <c r="A1198" s="1"/>
      <c r="B1198" s="3"/>
      <c r="C1198" s="4"/>
    </row>
    <row r="1199" spans="1:3" x14ac:dyDescent="0.25">
      <c r="A1199" s="1"/>
      <c r="B1199" s="3"/>
      <c r="C1199" s="4"/>
    </row>
    <row r="1200" spans="1:3" x14ac:dyDescent="0.25">
      <c r="A1200" s="1"/>
      <c r="B1200" s="3"/>
      <c r="C1200" s="4"/>
    </row>
    <row r="1201" spans="1:3" x14ac:dyDescent="0.25">
      <c r="A1201" s="1"/>
      <c r="B1201" s="3"/>
      <c r="C1201" s="4"/>
    </row>
    <row r="1202" spans="1:3" x14ac:dyDescent="0.25">
      <c r="A1202" s="1"/>
      <c r="B1202" s="3"/>
      <c r="C1202" s="4"/>
    </row>
    <row r="1203" spans="1:3" x14ac:dyDescent="0.25">
      <c r="A1203" s="1"/>
      <c r="B1203" s="3"/>
      <c r="C1203" s="4"/>
    </row>
    <row r="1204" spans="1:3" x14ac:dyDescent="0.25">
      <c r="A1204" s="1"/>
      <c r="B1204" s="3"/>
      <c r="C1204" s="4"/>
    </row>
    <row r="1205" spans="1:3" x14ac:dyDescent="0.25">
      <c r="A1205" s="1"/>
      <c r="B1205" s="3"/>
      <c r="C1205" s="4"/>
    </row>
    <row r="1206" spans="1:3" x14ac:dyDescent="0.25">
      <c r="A1206" s="1"/>
      <c r="B1206" s="3"/>
      <c r="C1206" s="4"/>
    </row>
    <row r="1207" spans="1:3" x14ac:dyDescent="0.25">
      <c r="A1207" s="1"/>
      <c r="B1207" s="3"/>
      <c r="C1207" s="4"/>
    </row>
    <row r="1208" spans="1:3" x14ac:dyDescent="0.25">
      <c r="A1208" s="1"/>
      <c r="B1208" s="3"/>
      <c r="C1208" s="4"/>
    </row>
    <row r="1209" spans="1:3" x14ac:dyDescent="0.25">
      <c r="A1209" s="1"/>
      <c r="B1209" s="3"/>
      <c r="C1209" s="4"/>
    </row>
    <row r="1210" spans="1:3" x14ac:dyDescent="0.25">
      <c r="A1210" s="1"/>
      <c r="B1210" s="3"/>
      <c r="C1210" s="4"/>
    </row>
    <row r="1211" spans="1:3" x14ac:dyDescent="0.25">
      <c r="A1211" s="1"/>
      <c r="B1211" s="3"/>
      <c r="C1211" s="4"/>
    </row>
    <row r="1212" spans="1:3" x14ac:dyDescent="0.25">
      <c r="A1212" s="1"/>
      <c r="B1212" s="3"/>
      <c r="C1212" s="4"/>
    </row>
    <row r="1213" spans="1:3" x14ac:dyDescent="0.25">
      <c r="A1213" s="1"/>
      <c r="B1213" s="3"/>
      <c r="C1213" s="4"/>
    </row>
    <row r="1214" spans="1:3" x14ac:dyDescent="0.25">
      <c r="A1214" s="1"/>
      <c r="B1214" s="3"/>
      <c r="C1214" s="4"/>
    </row>
    <row r="1215" spans="1:3" x14ac:dyDescent="0.25">
      <c r="A1215" s="1"/>
      <c r="B1215" s="3"/>
      <c r="C1215" s="4"/>
    </row>
    <row r="1216" spans="1:3" x14ac:dyDescent="0.25">
      <c r="A1216" s="1"/>
      <c r="B1216" s="3"/>
      <c r="C1216" s="4"/>
    </row>
    <row r="1217" spans="1:3" x14ac:dyDescent="0.25">
      <c r="A1217" s="1"/>
      <c r="B1217" s="3"/>
      <c r="C1217" s="4"/>
    </row>
    <row r="1218" spans="1:3" x14ac:dyDescent="0.25">
      <c r="A1218" s="1"/>
      <c r="B1218" s="3"/>
      <c r="C1218" s="4"/>
    </row>
    <row r="1219" spans="1:3" x14ac:dyDescent="0.25">
      <c r="A1219" s="1"/>
      <c r="B1219" s="3"/>
      <c r="C1219" s="4"/>
    </row>
    <row r="1220" spans="1:3" x14ac:dyDescent="0.25">
      <c r="A1220" s="1"/>
      <c r="B1220" s="3"/>
      <c r="C1220" s="4"/>
    </row>
    <row r="1221" spans="1:3" x14ac:dyDescent="0.25">
      <c r="A1221" s="1"/>
      <c r="B1221" s="3"/>
      <c r="C1221" s="4"/>
    </row>
    <row r="1222" spans="1:3" x14ac:dyDescent="0.25">
      <c r="A1222" s="1"/>
      <c r="B1222" s="3"/>
      <c r="C1222" s="4"/>
    </row>
    <row r="1223" spans="1:3" x14ac:dyDescent="0.25">
      <c r="A1223" s="1"/>
      <c r="B1223" s="3"/>
      <c r="C1223" s="4"/>
    </row>
    <row r="1224" spans="1:3" x14ac:dyDescent="0.25">
      <c r="A1224" s="1"/>
      <c r="B1224" s="3"/>
      <c r="C1224" s="4"/>
    </row>
    <row r="1225" spans="1:3" x14ac:dyDescent="0.25">
      <c r="A1225" s="1"/>
      <c r="B1225" s="3"/>
      <c r="C1225" s="4"/>
    </row>
    <row r="1226" spans="1:3" x14ac:dyDescent="0.25">
      <c r="A1226" s="1"/>
      <c r="B1226" s="3"/>
      <c r="C1226" s="4"/>
    </row>
    <row r="1227" spans="1:3" x14ac:dyDescent="0.25">
      <c r="A1227" s="1"/>
      <c r="B1227" s="3"/>
      <c r="C1227" s="4"/>
    </row>
    <row r="1228" spans="1:3" x14ac:dyDescent="0.25">
      <c r="A1228" s="1"/>
      <c r="B1228" s="3"/>
      <c r="C1228" s="4"/>
    </row>
    <row r="1229" spans="1:3" x14ac:dyDescent="0.25">
      <c r="A1229" s="1"/>
      <c r="B1229" s="3"/>
      <c r="C1229" s="4"/>
    </row>
    <row r="1230" spans="1:3" x14ac:dyDescent="0.25">
      <c r="A1230" s="1"/>
      <c r="B1230" s="3"/>
      <c r="C1230" s="4"/>
    </row>
    <row r="1231" spans="1:3" x14ac:dyDescent="0.25">
      <c r="A1231" s="1"/>
      <c r="B1231" s="3"/>
      <c r="C1231" s="4"/>
    </row>
    <row r="1232" spans="1:3" x14ac:dyDescent="0.25">
      <c r="A1232" s="1"/>
      <c r="B1232" s="3"/>
      <c r="C1232" s="4"/>
    </row>
    <row r="1233" spans="1:3" x14ac:dyDescent="0.25">
      <c r="A1233" s="1"/>
      <c r="B1233" s="3"/>
      <c r="C1233" s="4"/>
    </row>
    <row r="1234" spans="1:3" x14ac:dyDescent="0.25">
      <c r="A1234" s="1"/>
      <c r="B1234" s="3"/>
      <c r="C1234" s="4"/>
    </row>
    <row r="1235" spans="1:3" x14ac:dyDescent="0.25">
      <c r="A1235" s="1"/>
      <c r="B1235" s="3"/>
      <c r="C1235" s="4"/>
    </row>
    <row r="1236" spans="1:3" x14ac:dyDescent="0.25">
      <c r="A1236" s="1"/>
      <c r="B1236" s="3"/>
      <c r="C1236" s="4"/>
    </row>
    <row r="1237" spans="1:3" x14ac:dyDescent="0.25">
      <c r="A1237" s="1"/>
      <c r="B1237" s="3"/>
      <c r="C1237" s="4"/>
    </row>
    <row r="1238" spans="1:3" x14ac:dyDescent="0.25">
      <c r="A1238" s="1"/>
      <c r="B1238" s="3"/>
      <c r="C1238" s="4"/>
    </row>
    <row r="1239" spans="1:3" x14ac:dyDescent="0.25">
      <c r="A1239" s="1"/>
      <c r="B1239" s="3"/>
      <c r="C1239" s="4"/>
    </row>
    <row r="1240" spans="1:3" x14ac:dyDescent="0.25">
      <c r="A1240" s="1"/>
      <c r="B1240" s="3"/>
      <c r="C1240" s="4"/>
    </row>
    <row r="1241" spans="1:3" x14ac:dyDescent="0.25">
      <c r="A1241" s="1"/>
      <c r="B1241" s="3"/>
      <c r="C1241" s="4"/>
    </row>
    <row r="1242" spans="1:3" x14ac:dyDescent="0.25">
      <c r="A1242" s="1"/>
      <c r="B1242" s="3"/>
      <c r="C1242" s="4"/>
    </row>
    <row r="1243" spans="1:3" x14ac:dyDescent="0.25">
      <c r="A1243" s="1"/>
      <c r="B1243" s="3"/>
      <c r="C1243" s="4"/>
    </row>
    <row r="1244" spans="1:3" x14ac:dyDescent="0.25">
      <c r="A1244" s="1"/>
      <c r="B1244" s="3"/>
      <c r="C1244" s="4"/>
    </row>
    <row r="1245" spans="1:3" x14ac:dyDescent="0.25">
      <c r="A1245" s="1"/>
      <c r="B1245" s="3"/>
      <c r="C1245" s="4"/>
    </row>
    <row r="1246" spans="1:3" x14ac:dyDescent="0.25">
      <c r="A1246" s="1"/>
      <c r="B1246" s="3"/>
      <c r="C1246" s="4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45"/>
  <sheetViews>
    <sheetView rightToLeft="1" zoomScaleNormal="100" workbookViewId="0"/>
  </sheetViews>
  <sheetFormatPr defaultRowHeight="17.25" x14ac:dyDescent="0.25"/>
  <cols>
    <col min="1" max="1" width="7.85546875" style="2" bestFit="1" customWidth="1"/>
    <col min="2" max="2" width="13.140625" style="2" customWidth="1"/>
    <col min="3" max="3" width="8" style="2" customWidth="1"/>
    <col min="4" max="4" width="13.140625" style="2" customWidth="1"/>
    <col min="5" max="5" width="6.5703125" style="2" customWidth="1"/>
    <col min="6" max="6" width="23.42578125" customWidth="1"/>
    <col min="7" max="7" width="8.28515625" style="2" bestFit="1" customWidth="1"/>
    <col min="8" max="16384" width="9.140625" style="2"/>
  </cols>
  <sheetData>
    <row r="1" spans="1:7" s="29" customFormat="1" ht="18" x14ac:dyDescent="0.25">
      <c r="A1" s="28" t="s">
        <v>0</v>
      </c>
      <c r="B1" s="28" t="s">
        <v>48</v>
      </c>
      <c r="C1" s="29" t="s">
        <v>1</v>
      </c>
      <c r="D1" s="29" t="s">
        <v>2</v>
      </c>
      <c r="E1" s="29" t="s">
        <v>3</v>
      </c>
      <c r="F1" s="29" t="s">
        <v>5</v>
      </c>
    </row>
    <row r="2" spans="1:7" x14ac:dyDescent="0.25">
      <c r="A2" s="1">
        <v>13990631</v>
      </c>
      <c r="B2" s="3">
        <v>8809</v>
      </c>
      <c r="C2" s="4"/>
      <c r="D2" s="6"/>
      <c r="E2" s="2">
        <v>1</v>
      </c>
      <c r="F2" s="55">
        <f>CORREL($D$3:$D$1187,D4:D1188)</f>
        <v>0.21902999111154203</v>
      </c>
      <c r="G2" s="55"/>
    </row>
    <row r="3" spans="1:7" x14ac:dyDescent="0.25">
      <c r="A3" s="1">
        <v>13990701</v>
      </c>
      <c r="B3" s="3">
        <v>8640.1</v>
      </c>
      <c r="C3" s="4">
        <f t="shared" ref="C3:C66" si="0">LN(B3/B2)</f>
        <v>-1.9359769304599359E-2</v>
      </c>
      <c r="D3" s="55">
        <f t="shared" ref="D3:D66" si="1">C3^2</f>
        <v>3.7480066752730752E-4</v>
      </c>
      <c r="E3" s="2">
        <v>2</v>
      </c>
      <c r="F3" s="55">
        <f t="shared" ref="F3:F66" si="2">CORREL($D$3:$D$1187,D5:D1189)</f>
        <v>0.17285265406476913</v>
      </c>
      <c r="G3" s="55"/>
    </row>
    <row r="4" spans="1:7" x14ac:dyDescent="0.25">
      <c r="A4" s="1">
        <v>13990702</v>
      </c>
      <c r="B4" s="3">
        <v>8759.6</v>
      </c>
      <c r="C4" s="4">
        <f t="shared" si="0"/>
        <v>1.3736084982238769E-2</v>
      </c>
      <c r="D4" s="55">
        <f t="shared" si="1"/>
        <v>1.8868003063928542E-4</v>
      </c>
      <c r="E4" s="2">
        <v>3</v>
      </c>
      <c r="F4" s="55">
        <f t="shared" si="2"/>
        <v>0.18368901074836699</v>
      </c>
      <c r="G4" s="55"/>
    </row>
    <row r="5" spans="1:7" x14ac:dyDescent="0.25">
      <c r="A5" s="1">
        <v>13990705</v>
      </c>
      <c r="B5" s="3">
        <v>8735.7999999999993</v>
      </c>
      <c r="C5" s="4">
        <f t="shared" si="0"/>
        <v>-2.7207168377091115E-3</v>
      </c>
      <c r="D5" s="55">
        <f t="shared" si="1"/>
        <v>7.4023001109938678E-6</v>
      </c>
      <c r="E5" s="2">
        <v>4</v>
      </c>
      <c r="F5" s="55">
        <f t="shared" si="2"/>
        <v>0.13800287061764682</v>
      </c>
      <c r="G5" s="55"/>
    </row>
    <row r="6" spans="1:7" x14ac:dyDescent="0.25">
      <c r="A6" s="1">
        <v>13990706</v>
      </c>
      <c r="B6" s="3">
        <v>8526.7000000000007</v>
      </c>
      <c r="C6" s="4">
        <f t="shared" si="0"/>
        <v>-2.4227108188499429E-2</v>
      </c>
      <c r="D6" s="55">
        <f t="shared" si="1"/>
        <v>5.8695277117725602E-4</v>
      </c>
      <c r="E6" s="2">
        <v>5</v>
      </c>
      <c r="F6" s="55">
        <f t="shared" si="2"/>
        <v>0.15985482848061716</v>
      </c>
      <c r="G6" s="55"/>
    </row>
    <row r="7" spans="1:7" x14ac:dyDescent="0.25">
      <c r="A7" s="1">
        <v>13990707</v>
      </c>
      <c r="B7" s="3">
        <v>8158.8</v>
      </c>
      <c r="C7" s="4">
        <f t="shared" si="0"/>
        <v>-4.4105317440812315E-2</v>
      </c>
      <c r="D7" s="55">
        <f t="shared" si="1"/>
        <v>1.9452790265548231E-3</v>
      </c>
      <c r="E7" s="2">
        <v>6</v>
      </c>
      <c r="F7" s="55">
        <f t="shared" si="2"/>
        <v>0.16889441747521294</v>
      </c>
      <c r="G7" s="55"/>
    </row>
    <row r="8" spans="1:7" x14ac:dyDescent="0.25">
      <c r="A8" s="1">
        <v>13990708</v>
      </c>
      <c r="B8" s="3">
        <v>7935.7</v>
      </c>
      <c r="C8" s="4">
        <f t="shared" si="0"/>
        <v>-2.7725532489589838E-2</v>
      </c>
      <c r="D8" s="55">
        <f t="shared" si="1"/>
        <v>7.6870515183130172E-4</v>
      </c>
      <c r="E8" s="2">
        <v>7</v>
      </c>
      <c r="F8" s="55">
        <f t="shared" si="2"/>
        <v>9.618572438095925E-2</v>
      </c>
      <c r="G8" s="55"/>
    </row>
    <row r="9" spans="1:7" x14ac:dyDescent="0.25">
      <c r="A9" s="1">
        <v>13990709</v>
      </c>
      <c r="B9" s="3">
        <v>7966.4</v>
      </c>
      <c r="C9" s="4">
        <f t="shared" si="0"/>
        <v>3.8611300570937893E-3</v>
      </c>
      <c r="D9" s="55">
        <f t="shared" si="1"/>
        <v>1.4908325317793088E-5</v>
      </c>
      <c r="E9" s="2">
        <v>8</v>
      </c>
      <c r="F9" s="55">
        <f t="shared" si="2"/>
        <v>0.10321363097899024</v>
      </c>
      <c r="G9" s="55"/>
    </row>
    <row r="10" spans="1:7" x14ac:dyDescent="0.25">
      <c r="A10" s="1">
        <v>13990712</v>
      </c>
      <c r="B10" s="3">
        <v>8310.6</v>
      </c>
      <c r="C10" s="4">
        <f t="shared" si="0"/>
        <v>4.2299111521189772E-2</v>
      </c>
      <c r="D10" s="55">
        <f t="shared" si="1"/>
        <v>1.7892148354820493E-3</v>
      </c>
      <c r="E10" s="2">
        <v>9</v>
      </c>
      <c r="F10" s="55">
        <f t="shared" si="2"/>
        <v>0.14122522281261943</v>
      </c>
      <c r="G10" s="55"/>
    </row>
    <row r="11" spans="1:7" x14ac:dyDescent="0.25">
      <c r="A11" s="1">
        <v>13990713</v>
      </c>
      <c r="B11" s="3">
        <v>8390.1</v>
      </c>
      <c r="C11" s="4">
        <f t="shared" si="0"/>
        <v>9.5206309322462095E-3</v>
      </c>
      <c r="D11" s="55">
        <f t="shared" si="1"/>
        <v>9.0642413348043324E-5</v>
      </c>
      <c r="E11" s="2">
        <v>10</v>
      </c>
      <c r="F11" s="55">
        <f t="shared" si="2"/>
        <v>8.8595431511026251E-2</v>
      </c>
      <c r="G11" s="55"/>
    </row>
    <row r="12" spans="1:7" x14ac:dyDescent="0.25">
      <c r="A12" s="1">
        <v>13990714</v>
      </c>
      <c r="B12" s="3">
        <v>8365.4</v>
      </c>
      <c r="C12" s="4">
        <f t="shared" si="0"/>
        <v>-2.9482877731916053E-3</v>
      </c>
      <c r="D12" s="55">
        <f t="shared" si="1"/>
        <v>8.6924007935511142E-6</v>
      </c>
      <c r="E12" s="2">
        <v>11</v>
      </c>
      <c r="F12" s="55">
        <f t="shared" si="2"/>
        <v>0.13967437938753313</v>
      </c>
      <c r="G12" s="55"/>
    </row>
    <row r="13" spans="1:7" x14ac:dyDescent="0.25">
      <c r="A13" s="1">
        <v>13990715</v>
      </c>
      <c r="B13" s="3">
        <v>8718.7999999999993</v>
      </c>
      <c r="C13" s="4">
        <f t="shared" si="0"/>
        <v>4.1377462186195056E-2</v>
      </c>
      <c r="D13" s="55">
        <f t="shared" si="1"/>
        <v>1.7120943769700018E-3</v>
      </c>
      <c r="E13" s="2">
        <v>12</v>
      </c>
      <c r="F13" s="55">
        <f t="shared" si="2"/>
        <v>8.654712976522029E-2</v>
      </c>
      <c r="G13" s="55"/>
    </row>
    <row r="14" spans="1:7" x14ac:dyDescent="0.25">
      <c r="A14" s="1">
        <v>13990716</v>
      </c>
      <c r="B14" s="3">
        <v>9037.1</v>
      </c>
      <c r="C14" s="4">
        <f t="shared" si="0"/>
        <v>3.5856712705496403E-2</v>
      </c>
      <c r="D14" s="55">
        <f t="shared" si="1"/>
        <v>1.2857038460445073E-3</v>
      </c>
      <c r="E14" s="2">
        <v>13</v>
      </c>
      <c r="F14" s="55">
        <f t="shared" si="2"/>
        <v>0.10066652325762042</v>
      </c>
      <c r="G14" s="55"/>
    </row>
    <row r="15" spans="1:7" x14ac:dyDescent="0.25">
      <c r="A15" s="1">
        <v>13990719</v>
      </c>
      <c r="B15" s="3">
        <v>9242.2999999999993</v>
      </c>
      <c r="C15" s="4">
        <f t="shared" si="0"/>
        <v>2.2452445949910926E-2</v>
      </c>
      <c r="D15" s="55">
        <f t="shared" si="1"/>
        <v>5.0411232913367152E-4</v>
      </c>
      <c r="E15" s="2">
        <v>14</v>
      </c>
      <c r="F15" s="55">
        <f t="shared" si="2"/>
        <v>0.16851008161222236</v>
      </c>
      <c r="G15" s="55"/>
    </row>
    <row r="16" spans="1:7" x14ac:dyDescent="0.25">
      <c r="A16" s="1">
        <v>13990720</v>
      </c>
      <c r="B16" s="3">
        <v>9677.5</v>
      </c>
      <c r="C16" s="4">
        <f t="shared" si="0"/>
        <v>4.6012831042038453E-2</v>
      </c>
      <c r="D16" s="55">
        <f t="shared" si="1"/>
        <v>2.1171806205031777E-3</v>
      </c>
      <c r="E16" s="2">
        <v>15</v>
      </c>
      <c r="F16" s="55">
        <f t="shared" si="2"/>
        <v>0.15664676078680173</v>
      </c>
      <c r="G16" s="55"/>
    </row>
    <row r="17" spans="1:7" x14ac:dyDescent="0.25">
      <c r="A17" s="1">
        <v>13990721</v>
      </c>
      <c r="B17" s="3">
        <v>9450.2999999999993</v>
      </c>
      <c r="C17" s="4">
        <f t="shared" si="0"/>
        <v>-2.3757116436163347E-2</v>
      </c>
      <c r="D17" s="55">
        <f t="shared" si="1"/>
        <v>5.644005813614226E-4</v>
      </c>
      <c r="E17" s="2">
        <v>16</v>
      </c>
      <c r="F17" s="55">
        <f t="shared" si="2"/>
        <v>0.13996891396268052</v>
      </c>
      <c r="G17" s="55"/>
    </row>
    <row r="18" spans="1:7" x14ac:dyDescent="0.25">
      <c r="A18" s="1">
        <v>13990722</v>
      </c>
      <c r="B18" s="3">
        <v>9303.1</v>
      </c>
      <c r="C18" s="4">
        <f t="shared" si="0"/>
        <v>-1.5698809084172101E-2</v>
      </c>
      <c r="D18" s="55">
        <f t="shared" si="1"/>
        <v>2.464526066612845E-4</v>
      </c>
      <c r="E18" s="2">
        <v>17</v>
      </c>
      <c r="F18" s="55">
        <f t="shared" si="2"/>
        <v>0.14507173836727216</v>
      </c>
      <c r="G18" s="55"/>
    </row>
    <row r="19" spans="1:7" x14ac:dyDescent="0.25">
      <c r="A19" s="1">
        <v>13990723</v>
      </c>
      <c r="B19" s="3">
        <v>9101.2999999999993</v>
      </c>
      <c r="C19" s="4">
        <f t="shared" si="0"/>
        <v>-2.1930417486779177E-2</v>
      </c>
      <c r="D19" s="55">
        <f t="shared" si="1"/>
        <v>4.8094321114442991E-4</v>
      </c>
      <c r="E19" s="2">
        <v>18</v>
      </c>
      <c r="F19" s="55">
        <f t="shared" si="2"/>
        <v>0.11136655336223093</v>
      </c>
      <c r="G19" s="55"/>
    </row>
    <row r="20" spans="1:7" x14ac:dyDescent="0.25">
      <c r="A20" s="1">
        <v>13990727</v>
      </c>
      <c r="B20" s="3">
        <v>8738.6</v>
      </c>
      <c r="C20" s="4">
        <f t="shared" si="0"/>
        <v>-4.0667266692146445E-2</v>
      </c>
      <c r="D20" s="55">
        <f t="shared" si="1"/>
        <v>1.6538265802101637E-3</v>
      </c>
      <c r="E20" s="2">
        <v>19</v>
      </c>
      <c r="F20" s="55">
        <f t="shared" si="2"/>
        <v>0.10744014694450042</v>
      </c>
      <c r="G20" s="55"/>
    </row>
    <row r="21" spans="1:7" x14ac:dyDescent="0.25">
      <c r="A21" s="1">
        <v>13990728</v>
      </c>
      <c r="B21" s="3">
        <v>8376.2000000000007</v>
      </c>
      <c r="C21" s="4">
        <f t="shared" si="0"/>
        <v>-4.2355642741297286E-2</v>
      </c>
      <c r="D21" s="55">
        <f t="shared" si="1"/>
        <v>1.7940004720284094E-3</v>
      </c>
      <c r="E21" s="2">
        <v>20</v>
      </c>
      <c r="F21" s="55">
        <f t="shared" si="2"/>
        <v>0.1002883441088952</v>
      </c>
      <c r="G21" s="55"/>
    </row>
    <row r="22" spans="1:7" x14ac:dyDescent="0.25">
      <c r="A22" s="1">
        <v>13990729</v>
      </c>
      <c r="B22" s="3">
        <v>8003.5</v>
      </c>
      <c r="C22" s="4">
        <f t="shared" si="0"/>
        <v>-4.5515405024492549E-2</v>
      </c>
      <c r="D22" s="55">
        <f t="shared" si="1"/>
        <v>2.0716520945436015E-3</v>
      </c>
      <c r="E22" s="2">
        <v>21</v>
      </c>
      <c r="F22" s="55">
        <f t="shared" si="2"/>
        <v>9.6587089036613977E-2</v>
      </c>
      <c r="G22" s="55"/>
    </row>
    <row r="23" spans="1:7" x14ac:dyDescent="0.25">
      <c r="A23" s="1">
        <v>13990730</v>
      </c>
      <c r="B23" s="3">
        <v>8247.7999999999993</v>
      </c>
      <c r="C23" s="4">
        <f t="shared" si="0"/>
        <v>3.0067552113429864E-2</v>
      </c>
      <c r="D23" s="55">
        <f t="shared" si="1"/>
        <v>9.0405769009382062E-4</v>
      </c>
      <c r="E23" s="2">
        <v>22</v>
      </c>
      <c r="F23" s="55">
        <f t="shared" si="2"/>
        <v>8.2148958767070929E-2</v>
      </c>
      <c r="G23" s="55"/>
    </row>
    <row r="24" spans="1:7" x14ac:dyDescent="0.25">
      <c r="A24" s="1">
        <v>13990803</v>
      </c>
      <c r="B24" s="3">
        <v>7949</v>
      </c>
      <c r="C24" s="4">
        <f t="shared" si="0"/>
        <v>-3.6900363527069456E-2</v>
      </c>
      <c r="D24" s="55">
        <f t="shared" si="1"/>
        <v>1.3616368284298777E-3</v>
      </c>
      <c r="E24" s="2">
        <v>23</v>
      </c>
      <c r="F24" s="55">
        <f t="shared" si="2"/>
        <v>0.16014601008588927</v>
      </c>
      <c r="G24" s="55"/>
    </row>
    <row r="25" spans="1:7" x14ac:dyDescent="0.25">
      <c r="A25" s="1">
        <v>13990805</v>
      </c>
      <c r="B25" s="3">
        <v>7659</v>
      </c>
      <c r="C25" s="4">
        <f t="shared" si="0"/>
        <v>-3.7164707663519148E-2</v>
      </c>
      <c r="D25" s="55">
        <f t="shared" si="1"/>
        <v>1.3812154957148388E-3</v>
      </c>
      <c r="E25" s="2">
        <v>24</v>
      </c>
      <c r="F25" s="55">
        <f t="shared" si="2"/>
        <v>8.7055698258540343E-2</v>
      </c>
      <c r="G25" s="55"/>
    </row>
    <row r="26" spans="1:7" x14ac:dyDescent="0.25">
      <c r="A26" s="1">
        <v>13990806</v>
      </c>
      <c r="B26" s="3">
        <v>7459.5</v>
      </c>
      <c r="C26" s="4">
        <f t="shared" si="0"/>
        <v>-2.6393039086690554E-2</v>
      </c>
      <c r="D26" s="55">
        <f t="shared" si="1"/>
        <v>6.9659251223157541E-4</v>
      </c>
      <c r="E26" s="2">
        <v>25</v>
      </c>
      <c r="F26" s="55">
        <f t="shared" si="2"/>
        <v>0.11252996261101825</v>
      </c>
      <c r="G26" s="55"/>
    </row>
    <row r="27" spans="1:7" x14ac:dyDescent="0.25">
      <c r="A27" s="1">
        <v>13990807</v>
      </c>
      <c r="B27" s="3">
        <v>7307.3</v>
      </c>
      <c r="C27" s="4">
        <f t="shared" si="0"/>
        <v>-2.0614539353336916E-2</v>
      </c>
      <c r="D27" s="55">
        <f t="shared" si="1"/>
        <v>4.2495923275027639E-4</v>
      </c>
      <c r="E27" s="2">
        <v>26</v>
      </c>
      <c r="F27" s="55">
        <f t="shared" si="2"/>
        <v>8.4281713920879839E-2</v>
      </c>
      <c r="G27" s="55"/>
    </row>
    <row r="28" spans="1:7" x14ac:dyDescent="0.25">
      <c r="A28" s="1">
        <v>13990810</v>
      </c>
      <c r="B28" s="3">
        <v>7538.9</v>
      </c>
      <c r="C28" s="4">
        <f t="shared" si="0"/>
        <v>3.120243429549523E-2</v>
      </c>
      <c r="D28" s="55">
        <f t="shared" si="1"/>
        <v>9.7359190596469692E-4</v>
      </c>
      <c r="E28" s="2">
        <v>27</v>
      </c>
      <c r="F28" s="55">
        <f t="shared" si="2"/>
        <v>7.1205644501518936E-2</v>
      </c>
      <c r="G28" s="55"/>
    </row>
    <row r="29" spans="1:7" x14ac:dyDescent="0.25">
      <c r="A29" s="1">
        <v>13990811</v>
      </c>
      <c r="B29" s="3">
        <v>7360.4</v>
      </c>
      <c r="C29" s="4">
        <f t="shared" si="0"/>
        <v>-2.3962003692841981E-2</v>
      </c>
      <c r="D29" s="55">
        <f t="shared" si="1"/>
        <v>5.7417762097577269E-4</v>
      </c>
      <c r="E29" s="2">
        <v>28</v>
      </c>
      <c r="F29" s="55">
        <f t="shared" si="2"/>
        <v>0.11642861417662438</v>
      </c>
      <c r="G29" s="55"/>
    </row>
    <row r="30" spans="1:7" x14ac:dyDescent="0.25">
      <c r="A30" s="1">
        <v>13990812</v>
      </c>
      <c r="B30" s="3">
        <v>7300.5</v>
      </c>
      <c r="C30" s="4">
        <f t="shared" si="0"/>
        <v>-8.1714401306005133E-3</v>
      </c>
      <c r="D30" s="55">
        <f t="shared" si="1"/>
        <v>6.6772433807988531E-5</v>
      </c>
      <c r="E30" s="2">
        <v>29</v>
      </c>
      <c r="F30" s="55">
        <f t="shared" si="2"/>
        <v>4.2124565751889984E-2</v>
      </c>
      <c r="G30" s="55"/>
    </row>
    <row r="31" spans="1:7" x14ac:dyDescent="0.25">
      <c r="A31" s="1">
        <v>13990814</v>
      </c>
      <c r="B31" s="3">
        <v>7353.6</v>
      </c>
      <c r="C31" s="4">
        <f t="shared" si="0"/>
        <v>7.247150272763252E-3</v>
      </c>
      <c r="D31" s="55">
        <f t="shared" si="1"/>
        <v>5.2521187076012478E-5</v>
      </c>
      <c r="E31" s="2">
        <v>30</v>
      </c>
      <c r="F31" s="55">
        <f t="shared" si="2"/>
        <v>5.7679915101320339E-2</v>
      </c>
      <c r="G31" s="55"/>
    </row>
    <row r="32" spans="1:7" x14ac:dyDescent="0.25">
      <c r="A32" s="1">
        <v>13990817</v>
      </c>
      <c r="B32" s="3">
        <v>7191.6</v>
      </c>
      <c r="C32" s="4">
        <f t="shared" si="0"/>
        <v>-2.2276310962241936E-2</v>
      </c>
      <c r="D32" s="55">
        <f t="shared" si="1"/>
        <v>4.9623403008650026E-4</v>
      </c>
      <c r="E32" s="2">
        <v>31</v>
      </c>
      <c r="F32" s="55">
        <f t="shared" si="2"/>
        <v>8.7478154404987893E-2</v>
      </c>
      <c r="G32" s="55"/>
    </row>
    <row r="33" spans="1:7" x14ac:dyDescent="0.25">
      <c r="A33" s="1">
        <v>13990818</v>
      </c>
      <c r="B33" s="3">
        <v>6975.4</v>
      </c>
      <c r="C33" s="4">
        <f t="shared" si="0"/>
        <v>-3.0524004536637454E-2</v>
      </c>
      <c r="D33" s="55">
        <f t="shared" si="1"/>
        <v>9.3171485295266384E-4</v>
      </c>
      <c r="E33" s="2">
        <v>32</v>
      </c>
      <c r="F33" s="55">
        <f t="shared" si="2"/>
        <v>6.3367024775771913E-2</v>
      </c>
      <c r="G33" s="55"/>
    </row>
    <row r="34" spans="1:7" x14ac:dyDescent="0.25">
      <c r="A34" s="1">
        <v>13990819</v>
      </c>
      <c r="B34" s="3">
        <v>6769.1</v>
      </c>
      <c r="C34" s="4">
        <f t="shared" si="0"/>
        <v>-3.0021535085112225E-2</v>
      </c>
      <c r="D34" s="55">
        <f t="shared" si="1"/>
        <v>9.0129256886662431E-4</v>
      </c>
      <c r="E34" s="2">
        <v>33</v>
      </c>
      <c r="F34" s="55">
        <f t="shared" si="2"/>
        <v>6.5541774331074582E-2</v>
      </c>
      <c r="G34" s="55"/>
    </row>
    <row r="35" spans="1:7" x14ac:dyDescent="0.25">
      <c r="A35" s="1">
        <v>13990820</v>
      </c>
      <c r="B35" s="3">
        <v>6707.4</v>
      </c>
      <c r="C35" s="4">
        <f t="shared" si="0"/>
        <v>-9.1567441260551451E-3</v>
      </c>
      <c r="D35" s="55">
        <f t="shared" si="1"/>
        <v>8.3845962990045407E-5</v>
      </c>
      <c r="E35" s="2">
        <v>34</v>
      </c>
      <c r="F35" s="55">
        <f t="shared" si="2"/>
        <v>6.1011569917985245E-2</v>
      </c>
      <c r="G35" s="55"/>
    </row>
    <row r="36" spans="1:7" x14ac:dyDescent="0.25">
      <c r="A36" s="1">
        <v>13990821</v>
      </c>
      <c r="B36" s="3">
        <v>6729.8</v>
      </c>
      <c r="C36" s="4">
        <f t="shared" si="0"/>
        <v>3.3340310108386163E-3</v>
      </c>
      <c r="D36" s="55">
        <f t="shared" si="1"/>
        <v>1.1115762781233567E-5</v>
      </c>
      <c r="E36" s="2">
        <v>35</v>
      </c>
      <c r="F36" s="55">
        <f t="shared" si="2"/>
        <v>1.7884518853259396E-2</v>
      </c>
      <c r="G36" s="55"/>
    </row>
    <row r="37" spans="1:7" x14ac:dyDescent="0.25">
      <c r="A37" s="1">
        <v>13990824</v>
      </c>
      <c r="B37" s="3">
        <v>6975.6</v>
      </c>
      <c r="C37" s="4">
        <f t="shared" si="0"/>
        <v>3.5872919980131576E-2</v>
      </c>
      <c r="D37" s="55">
        <f t="shared" si="1"/>
        <v>1.2868663879009232E-3</v>
      </c>
      <c r="E37" s="2">
        <v>36</v>
      </c>
      <c r="F37" s="55">
        <f t="shared" si="2"/>
        <v>2.8214517712621283E-2</v>
      </c>
      <c r="G37" s="55"/>
    </row>
    <row r="38" spans="1:7" x14ac:dyDescent="0.25">
      <c r="A38" s="1">
        <v>13990825</v>
      </c>
      <c r="B38" s="3">
        <v>7146.4</v>
      </c>
      <c r="C38" s="4">
        <f t="shared" si="0"/>
        <v>2.4190387892324063E-2</v>
      </c>
      <c r="D38" s="55">
        <f t="shared" si="1"/>
        <v>5.8517486638109864E-4</v>
      </c>
      <c r="E38" s="2">
        <v>37</v>
      </c>
      <c r="F38" s="55">
        <f t="shared" si="2"/>
        <v>6.3561001792738381E-2</v>
      </c>
      <c r="G38" s="55"/>
    </row>
    <row r="39" spans="1:7" x14ac:dyDescent="0.25">
      <c r="A39" s="1">
        <v>13990826</v>
      </c>
      <c r="B39" s="3">
        <v>7348</v>
      </c>
      <c r="C39" s="4">
        <f t="shared" si="0"/>
        <v>2.7819433947387034E-2</v>
      </c>
      <c r="D39" s="55">
        <f t="shared" si="1"/>
        <v>7.7392090515303021E-4</v>
      </c>
      <c r="E39" s="2">
        <v>38</v>
      </c>
      <c r="F39" s="55">
        <f t="shared" si="2"/>
        <v>2.607854584663552E-2</v>
      </c>
      <c r="G39" s="55"/>
    </row>
    <row r="40" spans="1:7" x14ac:dyDescent="0.25">
      <c r="A40" s="1">
        <v>13990827</v>
      </c>
      <c r="B40" s="3">
        <v>7599.1</v>
      </c>
      <c r="C40" s="4">
        <f t="shared" si="0"/>
        <v>3.360165187444808E-2</v>
      </c>
      <c r="D40" s="55">
        <f t="shared" si="1"/>
        <v>1.1290710086916001E-3</v>
      </c>
      <c r="E40" s="2">
        <v>39</v>
      </c>
      <c r="F40" s="55">
        <f t="shared" si="2"/>
        <v>3.8516389425912519E-2</v>
      </c>
      <c r="G40" s="55"/>
    </row>
    <row r="41" spans="1:7" x14ac:dyDescent="0.25">
      <c r="A41" s="1">
        <v>13990828</v>
      </c>
      <c r="B41" s="3">
        <v>7881.3</v>
      </c>
      <c r="C41" s="4">
        <f t="shared" si="0"/>
        <v>3.6463045654933732E-2</v>
      </c>
      <c r="D41" s="55">
        <f t="shared" si="1"/>
        <v>1.3295536984337818E-3</v>
      </c>
      <c r="E41" s="2">
        <v>40</v>
      </c>
      <c r="F41" s="55">
        <f t="shared" si="2"/>
        <v>9.1264502870548131E-2</v>
      </c>
      <c r="G41" s="55"/>
    </row>
    <row r="42" spans="1:7" x14ac:dyDescent="0.25">
      <c r="A42" s="1">
        <v>13990901</v>
      </c>
      <c r="B42" s="3">
        <v>8038</v>
      </c>
      <c r="C42" s="4">
        <f t="shared" si="0"/>
        <v>1.968743114474816E-2</v>
      </c>
      <c r="D42" s="55">
        <f t="shared" si="1"/>
        <v>3.8759494507919985E-4</v>
      </c>
      <c r="E42" s="2">
        <v>41</v>
      </c>
      <c r="F42" s="55">
        <f t="shared" si="2"/>
        <v>7.0208400022190823E-2</v>
      </c>
      <c r="G42" s="55"/>
    </row>
    <row r="43" spans="1:7" x14ac:dyDescent="0.25">
      <c r="A43" s="1">
        <v>13990902</v>
      </c>
      <c r="B43" s="3">
        <v>8028.2</v>
      </c>
      <c r="C43" s="4">
        <f t="shared" si="0"/>
        <v>-1.2199525980546102E-3</v>
      </c>
      <c r="D43" s="55">
        <f t="shared" si="1"/>
        <v>1.4882843415001933E-6</v>
      </c>
      <c r="E43" s="2">
        <v>42</v>
      </c>
      <c r="F43" s="55">
        <f t="shared" si="2"/>
        <v>0.10244782703516848</v>
      </c>
      <c r="G43" s="55"/>
    </row>
    <row r="44" spans="1:7" x14ac:dyDescent="0.25">
      <c r="A44" s="1">
        <v>13990903</v>
      </c>
      <c r="B44" s="3">
        <v>8358.2999999999993</v>
      </c>
      <c r="C44" s="4">
        <f t="shared" si="0"/>
        <v>4.0294713707090202E-2</v>
      </c>
      <c r="D44" s="55">
        <f t="shared" si="1"/>
        <v>1.6236639527363629E-3</v>
      </c>
      <c r="E44" s="2">
        <v>43</v>
      </c>
      <c r="F44" s="55">
        <f t="shared" si="2"/>
        <v>8.0159452063937112E-2</v>
      </c>
      <c r="G44" s="55"/>
    </row>
    <row r="45" spans="1:7" x14ac:dyDescent="0.25">
      <c r="A45" s="1">
        <v>13990904</v>
      </c>
      <c r="B45" s="3">
        <v>8655.7999999999993</v>
      </c>
      <c r="C45" s="4">
        <f t="shared" si="0"/>
        <v>3.4974559340704155E-2</v>
      </c>
      <c r="D45" s="55">
        <f t="shared" si="1"/>
        <v>1.2232198010764363E-3</v>
      </c>
      <c r="E45" s="2">
        <v>44</v>
      </c>
      <c r="F45" s="55">
        <f t="shared" si="2"/>
        <v>8.7508453737666053E-2</v>
      </c>
      <c r="G45" s="55"/>
    </row>
    <row r="46" spans="1:7" x14ac:dyDescent="0.25">
      <c r="A46" s="1">
        <v>13990905</v>
      </c>
      <c r="B46" s="3">
        <v>8887</v>
      </c>
      <c r="C46" s="4">
        <f t="shared" si="0"/>
        <v>2.6359918279589108E-2</v>
      </c>
      <c r="D46" s="55">
        <f t="shared" si="1"/>
        <v>6.9484529170661604E-4</v>
      </c>
      <c r="E46" s="2">
        <v>45</v>
      </c>
      <c r="F46" s="55">
        <f t="shared" si="2"/>
        <v>8.8705255485612894E-2</v>
      </c>
      <c r="G46" s="55"/>
    </row>
    <row r="47" spans="1:7" x14ac:dyDescent="0.25">
      <c r="A47" s="1">
        <v>13990908</v>
      </c>
      <c r="B47" s="3">
        <v>8867.7000000000007</v>
      </c>
      <c r="C47" s="4">
        <f t="shared" si="0"/>
        <v>-2.1740730738268195E-3</v>
      </c>
      <c r="D47" s="55">
        <f t="shared" si="1"/>
        <v>4.7265937303387959E-6</v>
      </c>
      <c r="E47" s="2">
        <v>46</v>
      </c>
      <c r="F47" s="55">
        <f t="shared" si="2"/>
        <v>7.6864382487483174E-2</v>
      </c>
      <c r="G47" s="55"/>
    </row>
    <row r="48" spans="1:7" x14ac:dyDescent="0.25">
      <c r="A48" s="1">
        <v>13990909</v>
      </c>
      <c r="B48" s="3">
        <v>8944.4</v>
      </c>
      <c r="C48" s="4">
        <f t="shared" si="0"/>
        <v>8.6121764493422622E-3</v>
      </c>
      <c r="D48" s="55">
        <f t="shared" si="1"/>
        <v>7.4169583194605497E-5</v>
      </c>
      <c r="E48" s="2">
        <v>47</v>
      </c>
      <c r="F48" s="55">
        <f t="shared" si="2"/>
        <v>6.6924024600126086E-2</v>
      </c>
      <c r="G48" s="55"/>
    </row>
    <row r="49" spans="1:7" x14ac:dyDescent="0.25">
      <c r="A49" s="1">
        <v>13990910</v>
      </c>
      <c r="B49" s="3">
        <v>9252.5</v>
      </c>
      <c r="C49" s="4">
        <f t="shared" si="0"/>
        <v>3.3866147146320399E-2</v>
      </c>
      <c r="D49" s="55">
        <f t="shared" si="1"/>
        <v>1.1469159225362252E-3</v>
      </c>
      <c r="E49" s="2">
        <v>48</v>
      </c>
      <c r="F49" s="55">
        <f t="shared" si="2"/>
        <v>0.12003805451316994</v>
      </c>
      <c r="G49" s="55"/>
    </row>
    <row r="50" spans="1:7" x14ac:dyDescent="0.25">
      <c r="A50" s="1">
        <v>13990911</v>
      </c>
      <c r="B50" s="3">
        <v>9260.7999999999993</v>
      </c>
      <c r="C50" s="4">
        <f t="shared" si="0"/>
        <v>8.9665273679889875E-4</v>
      </c>
      <c r="D50" s="55">
        <f t="shared" si="1"/>
        <v>8.0398613040895516E-7</v>
      </c>
      <c r="E50" s="2">
        <v>49</v>
      </c>
      <c r="F50" s="55">
        <f t="shared" si="2"/>
        <v>7.5437533013188951E-2</v>
      </c>
      <c r="G50" s="55"/>
    </row>
    <row r="51" spans="1:7" x14ac:dyDescent="0.25">
      <c r="A51" s="1">
        <v>13990912</v>
      </c>
      <c r="B51" s="3">
        <v>9157.5</v>
      </c>
      <c r="C51" s="4">
        <f t="shared" si="0"/>
        <v>-1.1217222344140571E-2</v>
      </c>
      <c r="D51" s="55">
        <f t="shared" si="1"/>
        <v>1.2582607711788648E-4</v>
      </c>
      <c r="E51" s="2">
        <v>50</v>
      </c>
      <c r="F51" s="55">
        <f t="shared" si="2"/>
        <v>4.4112726082603707E-2</v>
      </c>
      <c r="G51" s="55"/>
    </row>
    <row r="52" spans="1:7" x14ac:dyDescent="0.25">
      <c r="A52" s="1">
        <v>13990915</v>
      </c>
      <c r="B52" s="3">
        <v>9208.2000000000007</v>
      </c>
      <c r="C52" s="4">
        <f t="shared" si="0"/>
        <v>5.5211757561349772E-3</v>
      </c>
      <c r="D52" s="55">
        <f t="shared" si="1"/>
        <v>3.0483381730132638E-5</v>
      </c>
      <c r="E52" s="2">
        <v>51</v>
      </c>
      <c r="F52" s="55">
        <f t="shared" si="2"/>
        <v>5.3711387945484558E-2</v>
      </c>
      <c r="G52" s="55"/>
    </row>
    <row r="53" spans="1:7" x14ac:dyDescent="0.25">
      <c r="A53" s="1">
        <v>13990916</v>
      </c>
      <c r="B53" s="3">
        <v>9183.7999999999993</v>
      </c>
      <c r="C53" s="4">
        <f t="shared" si="0"/>
        <v>-2.6533290903634566E-3</v>
      </c>
      <c r="D53" s="55">
        <f t="shared" si="1"/>
        <v>7.040155261768968E-6</v>
      </c>
      <c r="E53" s="2">
        <v>52</v>
      </c>
      <c r="F53" s="55">
        <f t="shared" si="2"/>
        <v>4.7433869851885357E-2</v>
      </c>
      <c r="G53" s="55"/>
    </row>
    <row r="54" spans="1:7" x14ac:dyDescent="0.25">
      <c r="A54" s="1">
        <v>13990917</v>
      </c>
      <c r="B54" s="3">
        <v>9294.2000000000007</v>
      </c>
      <c r="C54" s="4">
        <f t="shared" si="0"/>
        <v>1.1949487354384327E-2</v>
      </c>
      <c r="D54" s="55">
        <f t="shared" si="1"/>
        <v>1.4279024803259095E-4</v>
      </c>
      <c r="E54" s="2">
        <v>53</v>
      </c>
      <c r="F54" s="55">
        <f t="shared" si="2"/>
        <v>7.6236674091897605E-2</v>
      </c>
      <c r="G54" s="55"/>
    </row>
    <row r="55" spans="1:7" x14ac:dyDescent="0.25">
      <c r="A55" s="1">
        <v>13990918</v>
      </c>
      <c r="B55" s="3">
        <v>9299.6</v>
      </c>
      <c r="C55" s="4">
        <f t="shared" si="0"/>
        <v>5.8083879054507263E-4</v>
      </c>
      <c r="D55" s="55">
        <f t="shared" si="1"/>
        <v>3.3737370060186274E-7</v>
      </c>
      <c r="E55" s="2">
        <v>54</v>
      </c>
      <c r="F55" s="55">
        <f t="shared" si="2"/>
        <v>9.5993219998561405E-2</v>
      </c>
      <c r="G55" s="55"/>
    </row>
    <row r="56" spans="1:7" x14ac:dyDescent="0.25">
      <c r="A56" s="1">
        <v>13990919</v>
      </c>
      <c r="B56" s="3">
        <v>9173.7999999999993</v>
      </c>
      <c r="C56" s="4">
        <f t="shared" si="0"/>
        <v>-1.3619793285417812E-2</v>
      </c>
      <c r="D56" s="55">
        <f t="shared" si="1"/>
        <v>1.8549876913751212E-4</v>
      </c>
      <c r="E56" s="2">
        <v>55</v>
      </c>
      <c r="F56" s="55">
        <f t="shared" si="2"/>
        <v>5.6803314215145659E-2</v>
      </c>
      <c r="G56" s="55"/>
    </row>
    <row r="57" spans="1:7" x14ac:dyDescent="0.25">
      <c r="A57" s="1">
        <v>13990922</v>
      </c>
      <c r="B57" s="3">
        <v>9235.5</v>
      </c>
      <c r="C57" s="4">
        <f t="shared" si="0"/>
        <v>6.7031588411221145E-3</v>
      </c>
      <c r="D57" s="55">
        <f t="shared" si="1"/>
        <v>4.4932338449313567E-5</v>
      </c>
      <c r="E57" s="2">
        <v>56</v>
      </c>
      <c r="F57" s="55">
        <f t="shared" si="2"/>
        <v>8.5506229822454538E-2</v>
      </c>
      <c r="G57" s="55"/>
    </row>
    <row r="58" spans="1:7" x14ac:dyDescent="0.25">
      <c r="A58" s="1">
        <v>13990923</v>
      </c>
      <c r="B58" s="3">
        <v>9108.9</v>
      </c>
      <c r="C58" s="4">
        <f t="shared" si="0"/>
        <v>-1.3802796488299638E-2</v>
      </c>
      <c r="D58" s="55">
        <f t="shared" si="1"/>
        <v>1.9051719089741682E-4</v>
      </c>
      <c r="E58" s="2">
        <v>57</v>
      </c>
      <c r="F58" s="55">
        <f t="shared" si="2"/>
        <v>0.10744287033799668</v>
      </c>
      <c r="G58" s="55"/>
    </row>
    <row r="59" spans="1:7" x14ac:dyDescent="0.25">
      <c r="A59" s="1">
        <v>13990924</v>
      </c>
      <c r="B59" s="3">
        <v>9183.5</v>
      </c>
      <c r="C59" s="4">
        <f t="shared" si="0"/>
        <v>8.1564380375147814E-3</v>
      </c>
      <c r="D59" s="55">
        <f t="shared" si="1"/>
        <v>6.6527481459817986E-5</v>
      </c>
      <c r="E59" s="2">
        <v>58</v>
      </c>
      <c r="F59" s="55">
        <f t="shared" si="2"/>
        <v>7.8195325579356573E-2</v>
      </c>
      <c r="G59" s="55"/>
    </row>
    <row r="60" spans="1:7" x14ac:dyDescent="0.25">
      <c r="A60" s="1">
        <v>13990925</v>
      </c>
      <c r="B60" s="3">
        <v>8818.1</v>
      </c>
      <c r="C60" s="4">
        <f t="shared" si="0"/>
        <v>-4.0601968274999886E-2</v>
      </c>
      <c r="D60" s="55">
        <f t="shared" si="1"/>
        <v>1.6485198278040972E-3</v>
      </c>
      <c r="E60" s="2">
        <v>59</v>
      </c>
      <c r="F60" s="55">
        <f t="shared" si="2"/>
        <v>0.10521341154547645</v>
      </c>
      <c r="G60" s="55"/>
    </row>
    <row r="61" spans="1:7" x14ac:dyDescent="0.25">
      <c r="A61" s="1">
        <v>13990926</v>
      </c>
      <c r="B61" s="3">
        <v>8562.9</v>
      </c>
      <c r="C61" s="4">
        <f t="shared" si="0"/>
        <v>-2.936750948576887E-2</v>
      </c>
      <c r="D61" s="55">
        <f t="shared" si="1"/>
        <v>8.6245061339672454E-4</v>
      </c>
      <c r="E61" s="2">
        <v>60</v>
      </c>
      <c r="F61" s="55">
        <f t="shared" si="2"/>
        <v>6.7447793699610334E-2</v>
      </c>
      <c r="G61" s="55"/>
    </row>
    <row r="62" spans="1:7" x14ac:dyDescent="0.25">
      <c r="A62" s="1">
        <v>13990929</v>
      </c>
      <c r="B62" s="3">
        <v>8585.9</v>
      </c>
      <c r="C62" s="4">
        <f t="shared" si="0"/>
        <v>2.6824050418670252E-3</v>
      </c>
      <c r="D62" s="55">
        <f t="shared" si="1"/>
        <v>7.1952968086336372E-6</v>
      </c>
      <c r="E62" s="2">
        <v>61</v>
      </c>
      <c r="F62" s="55">
        <f t="shared" si="2"/>
        <v>9.3602966074215158E-2</v>
      </c>
      <c r="G62" s="55"/>
    </row>
    <row r="63" spans="1:7" x14ac:dyDescent="0.25">
      <c r="A63" s="1">
        <v>13990930</v>
      </c>
      <c r="B63" s="3">
        <v>8348.6</v>
      </c>
      <c r="C63" s="4">
        <f t="shared" si="0"/>
        <v>-2.8027462732737516E-2</v>
      </c>
      <c r="D63" s="55">
        <f t="shared" si="1"/>
        <v>7.8553866723499036E-4</v>
      </c>
      <c r="E63" s="2">
        <v>62</v>
      </c>
      <c r="F63" s="55">
        <f t="shared" si="2"/>
        <v>4.1338569863021216E-2</v>
      </c>
      <c r="G63" s="55"/>
    </row>
    <row r="64" spans="1:7" x14ac:dyDescent="0.25">
      <c r="A64" s="1">
        <v>13991001</v>
      </c>
      <c r="B64" s="3">
        <v>8319.1</v>
      </c>
      <c r="C64" s="4">
        <f t="shared" si="0"/>
        <v>-3.5397842297483525E-3</v>
      </c>
      <c r="D64" s="55">
        <f t="shared" si="1"/>
        <v>1.2530072393175137E-5</v>
      </c>
      <c r="E64" s="2">
        <v>63</v>
      </c>
      <c r="F64" s="55">
        <f t="shared" si="2"/>
        <v>0.10566236014940006</v>
      </c>
      <c r="G64" s="55"/>
    </row>
    <row r="65" spans="1:7" x14ac:dyDescent="0.25">
      <c r="A65" s="1">
        <v>13991002</v>
      </c>
      <c r="B65" s="3">
        <v>8505.4</v>
      </c>
      <c r="C65" s="4">
        <f t="shared" si="0"/>
        <v>2.2147179994972128E-2</v>
      </c>
      <c r="D65" s="55">
        <f t="shared" si="1"/>
        <v>4.9049758172969361E-4</v>
      </c>
      <c r="E65" s="2">
        <v>64</v>
      </c>
      <c r="F65" s="55">
        <f t="shared" si="2"/>
        <v>2.8850908837774338E-2</v>
      </c>
      <c r="G65" s="55"/>
    </row>
    <row r="66" spans="1:7" x14ac:dyDescent="0.25">
      <c r="A66" s="1">
        <v>13991003</v>
      </c>
      <c r="B66" s="3">
        <v>8566.7000000000007</v>
      </c>
      <c r="C66" s="4">
        <f t="shared" si="0"/>
        <v>7.1813383760408883E-3</v>
      </c>
      <c r="D66" s="55">
        <f t="shared" si="1"/>
        <v>5.1571620871197585E-5</v>
      </c>
      <c r="E66" s="2">
        <v>65</v>
      </c>
      <c r="F66" s="55">
        <f t="shared" si="2"/>
        <v>0.10043375859828349</v>
      </c>
      <c r="G66" s="55"/>
    </row>
    <row r="67" spans="1:7" x14ac:dyDescent="0.25">
      <c r="A67" s="1">
        <v>13991006</v>
      </c>
      <c r="B67" s="3">
        <v>8279.5</v>
      </c>
      <c r="C67" s="4">
        <f t="shared" ref="C67:C130" si="3">LN(B67/B66)</f>
        <v>-3.4100014175676124E-2</v>
      </c>
      <c r="D67" s="55">
        <f t="shared" ref="D67:D130" si="4">C67^2</f>
        <v>1.1628109667813126E-3</v>
      </c>
      <c r="E67" s="2">
        <v>66</v>
      </c>
      <c r="F67" s="55">
        <f t="shared" ref="F67:F101" si="5">CORREL($D$3:$D$1187,D69:D1253)</f>
        <v>6.2420296053568955E-2</v>
      </c>
      <c r="G67" s="55"/>
    </row>
    <row r="68" spans="1:7" x14ac:dyDescent="0.25">
      <c r="A68" s="1">
        <v>13991007</v>
      </c>
      <c r="B68" s="3">
        <v>8210.4</v>
      </c>
      <c r="C68" s="4">
        <f t="shared" si="3"/>
        <v>-8.3809367510343357E-3</v>
      </c>
      <c r="D68" s="55">
        <f t="shared" si="4"/>
        <v>7.0240100824837972E-5</v>
      </c>
      <c r="E68" s="2">
        <v>67</v>
      </c>
      <c r="F68" s="55">
        <f t="shared" si="5"/>
        <v>5.2031044962855252E-2</v>
      </c>
      <c r="G68" s="55"/>
    </row>
    <row r="69" spans="1:7" x14ac:dyDescent="0.25">
      <c r="A69" s="1">
        <v>13991008</v>
      </c>
      <c r="B69" s="3">
        <v>8233.7000000000007</v>
      </c>
      <c r="C69" s="4">
        <f t="shared" si="3"/>
        <v>2.833845037782379E-3</v>
      </c>
      <c r="D69" s="55">
        <f t="shared" si="4"/>
        <v>8.030677698163813E-6</v>
      </c>
      <c r="E69" s="2">
        <v>68</v>
      </c>
      <c r="F69" s="55">
        <f t="shared" si="5"/>
        <v>9.6857064033284465E-2</v>
      </c>
      <c r="G69" s="55"/>
    </row>
    <row r="70" spans="1:7" x14ac:dyDescent="0.25">
      <c r="A70" s="1">
        <v>13991009</v>
      </c>
      <c r="B70" s="3">
        <v>8163.4</v>
      </c>
      <c r="C70" s="4">
        <f t="shared" si="3"/>
        <v>-8.5747395259180136E-3</v>
      </c>
      <c r="D70" s="55">
        <f t="shared" si="4"/>
        <v>7.3526157937340683E-5</v>
      </c>
      <c r="E70" s="2">
        <v>69</v>
      </c>
      <c r="F70" s="55">
        <f t="shared" si="5"/>
        <v>7.4660321513898134E-2</v>
      </c>
      <c r="G70" s="55"/>
    </row>
    <row r="71" spans="1:7" x14ac:dyDescent="0.25">
      <c r="A71" s="1">
        <v>13991010</v>
      </c>
      <c r="B71" s="3">
        <v>8083.1</v>
      </c>
      <c r="C71" s="4">
        <f t="shared" si="3"/>
        <v>-9.8852865418611064E-3</v>
      </c>
      <c r="D71" s="55">
        <f t="shared" si="4"/>
        <v>9.7718890014700314E-5</v>
      </c>
      <c r="E71" s="2">
        <v>70</v>
      </c>
      <c r="F71" s="55">
        <f t="shared" si="5"/>
        <v>4.3060331182928208E-2</v>
      </c>
      <c r="G71" s="55"/>
    </row>
    <row r="72" spans="1:7" x14ac:dyDescent="0.25">
      <c r="A72" s="1">
        <v>13991013</v>
      </c>
      <c r="B72" s="3">
        <v>7957.1</v>
      </c>
      <c r="C72" s="4">
        <f t="shared" si="3"/>
        <v>-1.5710850452359534E-2</v>
      </c>
      <c r="D72" s="55">
        <f t="shared" si="4"/>
        <v>2.4683082193640578E-4</v>
      </c>
      <c r="E72" s="2">
        <v>71</v>
      </c>
      <c r="F72" s="55">
        <f t="shared" si="5"/>
        <v>0.14950175610777744</v>
      </c>
      <c r="G72" s="55"/>
    </row>
    <row r="73" spans="1:7" x14ac:dyDescent="0.25">
      <c r="A73" s="1">
        <v>13991014</v>
      </c>
      <c r="B73" s="3">
        <v>8010</v>
      </c>
      <c r="C73" s="4">
        <f t="shared" si="3"/>
        <v>6.626149213256707E-3</v>
      </c>
      <c r="D73" s="55">
        <f t="shared" si="4"/>
        <v>4.3905853396342478E-5</v>
      </c>
      <c r="E73" s="2">
        <v>72</v>
      </c>
      <c r="F73" s="55">
        <f t="shared" si="5"/>
        <v>8.2658176120364441E-2</v>
      </c>
      <c r="G73" s="55"/>
    </row>
    <row r="74" spans="1:7" x14ac:dyDescent="0.25">
      <c r="A74" s="1">
        <v>13991015</v>
      </c>
      <c r="B74" s="3">
        <v>8293.7999999999993</v>
      </c>
      <c r="C74" s="4">
        <f t="shared" si="3"/>
        <v>3.4817486635961625E-2</v>
      </c>
      <c r="D74" s="55">
        <f t="shared" si="4"/>
        <v>1.2122573756453664E-3</v>
      </c>
      <c r="E74" s="2">
        <v>73</v>
      </c>
      <c r="F74" s="55">
        <f t="shared" si="5"/>
        <v>0.10710058509360716</v>
      </c>
      <c r="G74" s="55"/>
    </row>
    <row r="75" spans="1:7" x14ac:dyDescent="0.25">
      <c r="A75" s="1">
        <v>13991016</v>
      </c>
      <c r="B75" s="3">
        <v>8039.6</v>
      </c>
      <c r="C75" s="4">
        <f t="shared" si="3"/>
        <v>-3.1128917006769709E-2</v>
      </c>
      <c r="D75" s="55">
        <f t="shared" si="4"/>
        <v>9.6900947401435636E-4</v>
      </c>
      <c r="E75" s="2">
        <v>74</v>
      </c>
      <c r="F75" s="55">
        <f t="shared" si="5"/>
        <v>9.4474801329639299E-2</v>
      </c>
      <c r="G75" s="55"/>
    </row>
    <row r="76" spans="1:7" x14ac:dyDescent="0.25">
      <c r="A76" s="1">
        <v>13991017</v>
      </c>
      <c r="B76" s="3">
        <v>7737.4</v>
      </c>
      <c r="C76" s="4">
        <f t="shared" si="3"/>
        <v>-3.8313616853344286E-2</v>
      </c>
      <c r="D76" s="55">
        <f t="shared" si="4"/>
        <v>1.4679332363848672E-3</v>
      </c>
      <c r="E76" s="2">
        <v>75</v>
      </c>
      <c r="F76" s="55">
        <f t="shared" si="5"/>
        <v>4.9918183381970585E-2</v>
      </c>
      <c r="G76" s="55"/>
    </row>
    <row r="77" spans="1:7" x14ac:dyDescent="0.25">
      <c r="A77" s="1">
        <v>13991020</v>
      </c>
      <c r="B77" s="3">
        <v>7526.7</v>
      </c>
      <c r="C77" s="4">
        <f t="shared" si="3"/>
        <v>-2.760901511455318E-2</v>
      </c>
      <c r="D77" s="55">
        <f t="shared" si="4"/>
        <v>7.6225771559562596E-4</v>
      </c>
      <c r="E77" s="2">
        <v>76</v>
      </c>
      <c r="F77" s="55">
        <f t="shared" si="5"/>
        <v>6.6539144384354584E-2</v>
      </c>
      <c r="G77" s="55"/>
    </row>
    <row r="78" spans="1:7" x14ac:dyDescent="0.25">
      <c r="A78" s="1">
        <v>13991021</v>
      </c>
      <c r="B78" s="3">
        <v>7646.2</v>
      </c>
      <c r="C78" s="4">
        <f t="shared" si="3"/>
        <v>1.5752093658515088E-2</v>
      </c>
      <c r="D78" s="55">
        <f t="shared" si="4"/>
        <v>2.4812845462663123E-4</v>
      </c>
      <c r="E78" s="2">
        <v>77</v>
      </c>
      <c r="F78" s="55">
        <f t="shared" si="5"/>
        <v>8.3062553288634933E-2</v>
      </c>
      <c r="G78" s="55"/>
    </row>
    <row r="79" spans="1:7" x14ac:dyDescent="0.25">
      <c r="A79" s="1">
        <v>13991022</v>
      </c>
      <c r="B79" s="3">
        <v>7549.7</v>
      </c>
      <c r="C79" s="4">
        <f t="shared" si="3"/>
        <v>-1.2700965027941985E-2</v>
      </c>
      <c r="D79" s="55">
        <f t="shared" si="4"/>
        <v>1.6131451264100535E-4</v>
      </c>
      <c r="E79" s="2">
        <v>78</v>
      </c>
      <c r="F79" s="55">
        <f t="shared" si="5"/>
        <v>6.8390771866199393E-2</v>
      </c>
      <c r="G79" s="55"/>
    </row>
    <row r="80" spans="1:7" x14ac:dyDescent="0.25">
      <c r="A80" s="1">
        <v>13991023</v>
      </c>
      <c r="B80" s="3">
        <v>7328.4</v>
      </c>
      <c r="C80" s="4">
        <f t="shared" si="3"/>
        <v>-2.9750616337183337E-2</v>
      </c>
      <c r="D80" s="55">
        <f t="shared" si="4"/>
        <v>8.8509917244228005E-4</v>
      </c>
      <c r="E80" s="2">
        <v>79</v>
      </c>
      <c r="F80" s="55">
        <f t="shared" si="5"/>
        <v>8.3931284941446915E-2</v>
      </c>
      <c r="G80" s="55"/>
    </row>
    <row r="81" spans="1:7" x14ac:dyDescent="0.25">
      <c r="A81" s="1">
        <v>13991024</v>
      </c>
      <c r="B81" s="3">
        <v>7044.7</v>
      </c>
      <c r="C81" s="4">
        <f t="shared" si="3"/>
        <v>-3.9481649983484045E-2</v>
      </c>
      <c r="D81" s="55">
        <f t="shared" si="4"/>
        <v>1.5588006854183457E-3</v>
      </c>
      <c r="E81" s="2">
        <v>80</v>
      </c>
      <c r="F81" s="55">
        <f t="shared" si="5"/>
        <v>3.3442061487175448E-2</v>
      </c>
      <c r="G81" s="55"/>
    </row>
    <row r="82" spans="1:7" x14ac:dyDescent="0.25">
      <c r="A82" s="1">
        <v>13991027</v>
      </c>
      <c r="B82" s="3">
        <v>6795.8</v>
      </c>
      <c r="C82" s="4">
        <f t="shared" si="3"/>
        <v>-3.5970786750753318E-2</v>
      </c>
      <c r="D82" s="55">
        <f t="shared" si="4"/>
        <v>1.2938974994681704E-3</v>
      </c>
      <c r="E82" s="2">
        <v>81</v>
      </c>
      <c r="F82" s="55">
        <f t="shared" si="5"/>
        <v>1.8610792502020624E-2</v>
      </c>
      <c r="G82" s="55"/>
    </row>
    <row r="83" spans="1:7" x14ac:dyDescent="0.25">
      <c r="A83" s="1">
        <v>13991029</v>
      </c>
      <c r="B83" s="3">
        <v>6584.2</v>
      </c>
      <c r="C83" s="4">
        <f t="shared" si="3"/>
        <v>-3.1631934716591016E-2</v>
      </c>
      <c r="D83" s="55">
        <f t="shared" si="4"/>
        <v>1.0005792939146759E-3</v>
      </c>
      <c r="E83" s="2">
        <v>82</v>
      </c>
      <c r="F83" s="55">
        <f t="shared" si="5"/>
        <v>3.3189309777407819E-2</v>
      </c>
      <c r="G83" s="55"/>
    </row>
    <row r="84" spans="1:7" x14ac:dyDescent="0.25">
      <c r="A84" s="1">
        <v>13991030</v>
      </c>
      <c r="B84" s="3">
        <v>6570.3</v>
      </c>
      <c r="C84" s="4">
        <f t="shared" si="3"/>
        <v>-2.1133460296300114E-3</v>
      </c>
      <c r="D84" s="55">
        <f t="shared" si="4"/>
        <v>4.4662314409529335E-6</v>
      </c>
      <c r="E84" s="2">
        <v>83</v>
      </c>
      <c r="F84" s="55">
        <f t="shared" si="5"/>
        <v>5.604551024037667E-2</v>
      </c>
      <c r="G84" s="55"/>
    </row>
    <row r="85" spans="1:7" x14ac:dyDescent="0.25">
      <c r="A85" s="1">
        <v>13991101</v>
      </c>
      <c r="B85" s="3">
        <v>6856</v>
      </c>
      <c r="C85" s="4">
        <f t="shared" si="3"/>
        <v>4.2564687740984826E-2</v>
      </c>
      <c r="D85" s="55">
        <f t="shared" si="4"/>
        <v>1.8117526424875439E-3</v>
      </c>
      <c r="E85" s="2">
        <v>84</v>
      </c>
      <c r="F85" s="55">
        <f t="shared" si="5"/>
        <v>4.2073731182432628E-2</v>
      </c>
      <c r="G85" s="55"/>
    </row>
    <row r="86" spans="1:7" x14ac:dyDescent="0.25">
      <c r="A86" s="1">
        <v>13991104</v>
      </c>
      <c r="B86" s="3">
        <v>7114.9</v>
      </c>
      <c r="C86" s="4">
        <f t="shared" si="3"/>
        <v>3.7066995333793429E-2</v>
      </c>
      <c r="D86" s="55">
        <f t="shared" si="4"/>
        <v>1.3739621430754639E-3</v>
      </c>
      <c r="E86" s="2">
        <v>85</v>
      </c>
      <c r="F86" s="55">
        <f t="shared" si="5"/>
        <v>-5.0428832705779268E-2</v>
      </c>
      <c r="G86" s="55"/>
    </row>
    <row r="87" spans="1:7" x14ac:dyDescent="0.25">
      <c r="A87" s="1">
        <v>13991105</v>
      </c>
      <c r="B87" s="3">
        <v>7287.6</v>
      </c>
      <c r="C87" s="4">
        <f t="shared" si="3"/>
        <v>2.3983097080120881E-2</v>
      </c>
      <c r="D87" s="55">
        <f t="shared" si="4"/>
        <v>5.7518894555450267E-4</v>
      </c>
      <c r="E87" s="2">
        <v>86</v>
      </c>
      <c r="F87" s="55">
        <f t="shared" si="5"/>
        <v>-2.7536765354640954E-3</v>
      </c>
      <c r="G87" s="55"/>
    </row>
    <row r="88" spans="1:7" x14ac:dyDescent="0.25">
      <c r="A88" s="1">
        <v>13991106</v>
      </c>
      <c r="B88" s="3">
        <v>7350.8</v>
      </c>
      <c r="C88" s="4">
        <f t="shared" si="3"/>
        <v>8.634877129739248E-3</v>
      </c>
      <c r="D88" s="55">
        <f t="shared" si="4"/>
        <v>7.4561103045693919E-5</v>
      </c>
      <c r="E88" s="2">
        <v>87</v>
      </c>
      <c r="F88" s="55">
        <f t="shared" si="5"/>
        <v>1.4335665034651734E-2</v>
      </c>
      <c r="G88" s="55"/>
    </row>
    <row r="89" spans="1:7" x14ac:dyDescent="0.25">
      <c r="A89" s="1">
        <v>13991107</v>
      </c>
      <c r="B89" s="3">
        <v>7214.7</v>
      </c>
      <c r="C89" s="4">
        <f t="shared" si="3"/>
        <v>-1.868853951935202E-2</v>
      </c>
      <c r="D89" s="55">
        <f t="shared" si="4"/>
        <v>3.4926150936638226E-4</v>
      </c>
      <c r="E89" s="2">
        <v>88</v>
      </c>
      <c r="F89" s="55">
        <f t="shared" si="5"/>
        <v>2.169993622296024E-2</v>
      </c>
      <c r="G89" s="55"/>
    </row>
    <row r="90" spans="1:7" x14ac:dyDescent="0.25">
      <c r="A90" s="1">
        <v>13991108</v>
      </c>
      <c r="B90" s="3">
        <v>7159.7</v>
      </c>
      <c r="C90" s="4">
        <f t="shared" si="3"/>
        <v>-7.6525306663729423E-3</v>
      </c>
      <c r="D90" s="55">
        <f t="shared" si="4"/>
        <v>5.856122559977831E-5</v>
      </c>
      <c r="E90" s="2">
        <v>89</v>
      </c>
      <c r="F90" s="55">
        <f t="shared" si="5"/>
        <v>1.7692723517270737E-2</v>
      </c>
      <c r="G90" s="55"/>
    </row>
    <row r="91" spans="1:7" x14ac:dyDescent="0.25">
      <c r="A91" s="1">
        <v>13991111</v>
      </c>
      <c r="B91" s="3">
        <v>7442.9</v>
      </c>
      <c r="C91" s="4">
        <f t="shared" si="3"/>
        <v>3.8792477191412156E-2</v>
      </c>
      <c r="D91" s="55">
        <f t="shared" si="4"/>
        <v>1.5048562866462323E-3</v>
      </c>
      <c r="E91" s="2">
        <v>90</v>
      </c>
      <c r="F91" s="55">
        <f t="shared" si="5"/>
        <v>2.8069850276918103E-2</v>
      </c>
      <c r="G91" s="55"/>
    </row>
    <row r="92" spans="1:7" x14ac:dyDescent="0.25">
      <c r="A92" s="1">
        <v>13991112</v>
      </c>
      <c r="B92" s="3">
        <v>7537</v>
      </c>
      <c r="C92" s="4">
        <f t="shared" si="3"/>
        <v>1.2563667016513354E-2</v>
      </c>
      <c r="D92" s="55">
        <f t="shared" si="4"/>
        <v>1.5784572890182555E-4</v>
      </c>
      <c r="E92" s="2">
        <v>91</v>
      </c>
      <c r="F92" s="55">
        <f t="shared" si="5"/>
        <v>3.0853549327580904E-2</v>
      </c>
      <c r="G92" s="55"/>
    </row>
    <row r="93" spans="1:7" x14ac:dyDescent="0.25">
      <c r="A93" s="1">
        <v>13991113</v>
      </c>
      <c r="B93" s="3">
        <v>7419.9</v>
      </c>
      <c r="C93" s="4">
        <f t="shared" si="3"/>
        <v>-1.5658644861809352E-2</v>
      </c>
      <c r="D93" s="55">
        <f t="shared" si="4"/>
        <v>2.4519315890826843E-4</v>
      </c>
      <c r="E93" s="2">
        <v>92</v>
      </c>
      <c r="F93" s="55">
        <f t="shared" si="5"/>
        <v>-5.6393622442066421E-3</v>
      </c>
      <c r="G93" s="55"/>
    </row>
    <row r="94" spans="1:7" x14ac:dyDescent="0.25">
      <c r="A94" s="1">
        <v>13991114</v>
      </c>
      <c r="B94" s="3">
        <v>7121</v>
      </c>
      <c r="C94" s="4">
        <f t="shared" si="3"/>
        <v>-4.1117414999535778E-2</v>
      </c>
      <c r="D94" s="55">
        <f t="shared" si="4"/>
        <v>1.6906418162440499E-3</v>
      </c>
      <c r="E94" s="2">
        <v>93</v>
      </c>
      <c r="F94" s="55">
        <f t="shared" si="5"/>
        <v>-1.0670591337768048E-2</v>
      </c>
      <c r="G94" s="55"/>
    </row>
    <row r="95" spans="1:7" x14ac:dyDescent="0.25">
      <c r="A95" s="1">
        <v>13991115</v>
      </c>
      <c r="B95" s="3">
        <v>6894.2</v>
      </c>
      <c r="C95" s="4">
        <f t="shared" si="3"/>
        <v>-3.2367686592145763E-2</v>
      </c>
      <c r="D95" s="55">
        <f t="shared" si="4"/>
        <v>1.0476671353273725E-3</v>
      </c>
      <c r="E95" s="2">
        <v>94</v>
      </c>
      <c r="F95" s="55">
        <f t="shared" si="5"/>
        <v>-2.0676128670524842E-2</v>
      </c>
      <c r="G95" s="55"/>
    </row>
    <row r="96" spans="1:7" x14ac:dyDescent="0.25">
      <c r="A96" s="1">
        <v>13991118</v>
      </c>
      <c r="B96" s="3">
        <v>6664.9</v>
      </c>
      <c r="C96" s="4">
        <f t="shared" si="3"/>
        <v>-3.3825528640665209E-2</v>
      </c>
      <c r="D96" s="55">
        <f t="shared" si="4"/>
        <v>1.1441663878204624E-3</v>
      </c>
      <c r="E96" s="2">
        <v>95</v>
      </c>
      <c r="F96" s="55">
        <f t="shared" si="5"/>
        <v>-5.4307747042184142E-2</v>
      </c>
      <c r="G96" s="55"/>
    </row>
    <row r="97" spans="1:7" x14ac:dyDescent="0.25">
      <c r="A97" s="1">
        <v>13991119</v>
      </c>
      <c r="B97" s="3">
        <v>6952.7</v>
      </c>
      <c r="C97" s="4">
        <f t="shared" si="3"/>
        <v>4.2275123575762838E-2</v>
      </c>
      <c r="D97" s="55">
        <f t="shared" si="4"/>
        <v>1.787186073346019E-3</v>
      </c>
      <c r="E97" s="2">
        <v>96</v>
      </c>
      <c r="F97" s="55">
        <f t="shared" si="5"/>
        <v>-4.8414328254515943E-2</v>
      </c>
      <c r="G97" s="55"/>
    </row>
    <row r="98" spans="1:7" x14ac:dyDescent="0.25">
      <c r="A98" s="1">
        <v>13991120</v>
      </c>
      <c r="B98" s="3">
        <v>7097.3</v>
      </c>
      <c r="C98" s="4">
        <f t="shared" si="3"/>
        <v>2.0584356688770868E-2</v>
      </c>
      <c r="D98" s="55">
        <f t="shared" si="4"/>
        <v>4.23715740290546E-4</v>
      </c>
      <c r="E98" s="2">
        <v>97</v>
      </c>
      <c r="F98" s="55">
        <f t="shared" si="5"/>
        <v>-2.876688444635064E-2</v>
      </c>
      <c r="G98" s="55"/>
    </row>
    <row r="99" spans="1:7" x14ac:dyDescent="0.25">
      <c r="A99" s="1">
        <v>13991121</v>
      </c>
      <c r="B99" s="3">
        <v>7226.4</v>
      </c>
      <c r="C99" s="4">
        <f t="shared" si="3"/>
        <v>1.8026556821786287E-2</v>
      </c>
      <c r="D99" s="55">
        <f t="shared" si="4"/>
        <v>3.2495675084908971E-4</v>
      </c>
      <c r="E99" s="2">
        <v>98</v>
      </c>
      <c r="F99" s="55">
        <f t="shared" si="5"/>
        <v>-2.2553291631949027E-2</v>
      </c>
      <c r="G99" s="55"/>
    </row>
    <row r="100" spans="1:7" x14ac:dyDescent="0.25">
      <c r="A100" s="1">
        <v>13991125</v>
      </c>
      <c r="B100" s="3">
        <v>7543.8</v>
      </c>
      <c r="C100" s="4">
        <f t="shared" si="3"/>
        <v>4.2985046991556725E-2</v>
      </c>
      <c r="D100" s="55">
        <f t="shared" si="4"/>
        <v>1.8477142648663399E-3</v>
      </c>
      <c r="E100" s="2">
        <v>99</v>
      </c>
      <c r="F100" s="55">
        <f t="shared" si="5"/>
        <v>-2.3979218805643365E-2</v>
      </c>
      <c r="G100" s="55"/>
    </row>
    <row r="101" spans="1:7" x14ac:dyDescent="0.25">
      <c r="A101" s="1">
        <v>13991126</v>
      </c>
      <c r="B101" s="3">
        <v>7471.3</v>
      </c>
      <c r="C101" s="4">
        <f t="shared" si="3"/>
        <v>-9.6570203905578904E-3</v>
      </c>
      <c r="D101" s="55">
        <f t="shared" si="4"/>
        <v>9.3258042823650869E-5</v>
      </c>
      <c r="E101" s="2">
        <v>100</v>
      </c>
      <c r="F101" s="55">
        <f t="shared" si="5"/>
        <v>-4.749221683166778E-2</v>
      </c>
      <c r="G101" s="55"/>
    </row>
    <row r="102" spans="1:7" x14ac:dyDescent="0.25">
      <c r="A102" s="1">
        <v>13991127</v>
      </c>
      <c r="B102" s="3">
        <v>7399</v>
      </c>
      <c r="C102" s="4">
        <f t="shared" si="3"/>
        <v>-9.724157511081721E-3</v>
      </c>
      <c r="D102" s="55">
        <f t="shared" si="4"/>
        <v>9.4559239300327045E-5</v>
      </c>
      <c r="F102" s="7"/>
    </row>
    <row r="103" spans="1:7" x14ac:dyDescent="0.25">
      <c r="A103" s="1">
        <v>13991128</v>
      </c>
      <c r="B103" s="3">
        <v>7300.4</v>
      </c>
      <c r="C103" s="4">
        <f t="shared" si="3"/>
        <v>-1.3415714769685503E-2</v>
      </c>
      <c r="D103" s="55">
        <f t="shared" si="4"/>
        <v>1.7998140278155776E-4</v>
      </c>
      <c r="F103" s="2"/>
    </row>
    <row r="104" spans="1:7" x14ac:dyDescent="0.25">
      <c r="A104" s="1">
        <v>13991129</v>
      </c>
      <c r="B104" s="3">
        <v>7261.6</v>
      </c>
      <c r="C104" s="4">
        <f t="shared" si="3"/>
        <v>-5.3289509434479177E-3</v>
      </c>
      <c r="D104" s="55">
        <f t="shared" si="4"/>
        <v>2.8397718157674451E-5</v>
      </c>
      <c r="F104" s="2"/>
    </row>
    <row r="105" spans="1:7" x14ac:dyDescent="0.25">
      <c r="A105" s="1">
        <v>13991202</v>
      </c>
      <c r="B105" s="3">
        <v>7230.8</v>
      </c>
      <c r="C105" s="4">
        <f t="shared" si="3"/>
        <v>-4.2505101117182569E-3</v>
      </c>
      <c r="D105" s="55">
        <f t="shared" si="4"/>
        <v>1.8066836209819148E-5</v>
      </c>
      <c r="F105" s="2"/>
    </row>
    <row r="106" spans="1:7" x14ac:dyDescent="0.25">
      <c r="A106" s="1">
        <v>13991203</v>
      </c>
      <c r="B106" s="3">
        <v>7191.7</v>
      </c>
      <c r="C106" s="4">
        <f t="shared" si="3"/>
        <v>-5.4220968337156906E-3</v>
      </c>
      <c r="D106" s="55">
        <f t="shared" si="4"/>
        <v>2.9399134074189716E-5</v>
      </c>
      <c r="F106" s="2"/>
    </row>
    <row r="107" spans="1:7" x14ac:dyDescent="0.25">
      <c r="A107" s="1">
        <v>13991204</v>
      </c>
      <c r="B107" s="3">
        <v>7148</v>
      </c>
      <c r="C107" s="4">
        <f t="shared" si="3"/>
        <v>-6.0949859876650312E-3</v>
      </c>
      <c r="D107" s="55">
        <f t="shared" si="4"/>
        <v>3.7148854189833074E-5</v>
      </c>
      <c r="F107" s="2"/>
    </row>
    <row r="108" spans="1:7" x14ac:dyDescent="0.25">
      <c r="A108" s="1">
        <v>13991205</v>
      </c>
      <c r="B108" s="3">
        <v>7070.6</v>
      </c>
      <c r="C108" s="4">
        <f t="shared" si="3"/>
        <v>-1.088725536016384E-2</v>
      </c>
      <c r="D108" s="55">
        <f t="shared" si="4"/>
        <v>1.1853232927741627E-4</v>
      </c>
      <c r="F108" s="2"/>
    </row>
    <row r="109" spans="1:7" x14ac:dyDescent="0.25">
      <c r="A109" s="1">
        <v>13991206</v>
      </c>
      <c r="B109" s="3">
        <v>6984.9</v>
      </c>
      <c r="C109" s="4">
        <f t="shared" si="3"/>
        <v>-1.2194665722842271E-2</v>
      </c>
      <c r="D109" s="55">
        <f t="shared" si="4"/>
        <v>1.4870987209186421E-4</v>
      </c>
      <c r="F109" s="2"/>
    </row>
    <row r="110" spans="1:7" x14ac:dyDescent="0.25">
      <c r="A110" s="1">
        <v>13991209</v>
      </c>
      <c r="B110" s="3">
        <v>6882.8</v>
      </c>
      <c r="C110" s="4">
        <f t="shared" si="3"/>
        <v>-1.4725130317309865E-2</v>
      </c>
      <c r="D110" s="55">
        <f t="shared" si="4"/>
        <v>2.1682946286175812E-4</v>
      </c>
      <c r="F110" s="2"/>
    </row>
    <row r="111" spans="1:7" x14ac:dyDescent="0.25">
      <c r="A111" s="1">
        <v>13991210</v>
      </c>
      <c r="B111" s="3">
        <v>6850.2</v>
      </c>
      <c r="C111" s="4">
        <f t="shared" si="3"/>
        <v>-4.74769696866613E-3</v>
      </c>
      <c r="D111" s="55">
        <f t="shared" si="4"/>
        <v>2.2540626506281561E-5</v>
      </c>
      <c r="F111" s="2"/>
    </row>
    <row r="112" spans="1:7" x14ac:dyDescent="0.25">
      <c r="A112" s="1">
        <v>13991211</v>
      </c>
      <c r="B112" s="3">
        <v>6795</v>
      </c>
      <c r="C112" s="4">
        <f t="shared" si="3"/>
        <v>-8.0908013250923731E-3</v>
      </c>
      <c r="D112" s="55">
        <f t="shared" si="4"/>
        <v>6.5461066082116506E-5</v>
      </c>
      <c r="F112" s="2"/>
    </row>
    <row r="113" spans="1:6" x14ac:dyDescent="0.25">
      <c r="A113" s="1">
        <v>13991212</v>
      </c>
      <c r="B113" s="3">
        <v>6764.5</v>
      </c>
      <c r="C113" s="4">
        <f t="shared" si="3"/>
        <v>-4.4986985418291759E-3</v>
      </c>
      <c r="D113" s="55">
        <f t="shared" si="4"/>
        <v>2.0238288570255953E-5</v>
      </c>
      <c r="F113" s="2"/>
    </row>
    <row r="114" spans="1:6" x14ac:dyDescent="0.25">
      <c r="A114" s="1">
        <v>13991213</v>
      </c>
      <c r="B114" s="3">
        <v>6692</v>
      </c>
      <c r="C114" s="4">
        <f t="shared" si="3"/>
        <v>-1.0775565936700388E-2</v>
      </c>
      <c r="D114" s="55">
        <f t="shared" si="4"/>
        <v>1.1611282125617772E-4</v>
      </c>
      <c r="F114" s="2"/>
    </row>
    <row r="115" spans="1:6" x14ac:dyDescent="0.25">
      <c r="A115" s="1">
        <v>13991216</v>
      </c>
      <c r="B115" s="3">
        <v>6581.5</v>
      </c>
      <c r="C115" s="4">
        <f t="shared" si="3"/>
        <v>-1.6650100241252179E-2</v>
      </c>
      <c r="D115" s="55">
        <f t="shared" si="4"/>
        <v>2.7722583804374587E-4</v>
      </c>
      <c r="F115" s="2"/>
    </row>
    <row r="116" spans="1:6" x14ac:dyDescent="0.25">
      <c r="A116" s="1">
        <v>13991217</v>
      </c>
      <c r="B116" s="3">
        <v>6565.6</v>
      </c>
      <c r="C116" s="4">
        <f t="shared" si="3"/>
        <v>-2.418785549960474E-3</v>
      </c>
      <c r="D116" s="55">
        <f t="shared" si="4"/>
        <v>5.8505235366975926E-6</v>
      </c>
      <c r="F116" s="2"/>
    </row>
    <row r="117" spans="1:6" x14ac:dyDescent="0.25">
      <c r="A117" s="1">
        <v>13991218</v>
      </c>
      <c r="B117" s="3">
        <v>6690.6</v>
      </c>
      <c r="C117" s="4">
        <f t="shared" si="3"/>
        <v>1.8859658883869233E-2</v>
      </c>
      <c r="D117" s="55">
        <f t="shared" si="4"/>
        <v>3.5568673321590766E-4</v>
      </c>
      <c r="F117" s="2"/>
    </row>
    <row r="118" spans="1:6" x14ac:dyDescent="0.25">
      <c r="A118" s="1">
        <v>13991219</v>
      </c>
      <c r="B118" s="3">
        <v>6741.9</v>
      </c>
      <c r="C118" s="4">
        <f t="shared" si="3"/>
        <v>7.6382280906854318E-3</v>
      </c>
      <c r="D118" s="55">
        <f t="shared" si="4"/>
        <v>5.8342528365336019E-5</v>
      </c>
      <c r="F118" s="2"/>
    </row>
    <row r="119" spans="1:6" x14ac:dyDescent="0.25">
      <c r="A119" s="1">
        <v>13991220</v>
      </c>
      <c r="B119" s="3">
        <v>6718.4</v>
      </c>
      <c r="C119" s="4">
        <f t="shared" si="3"/>
        <v>-3.491753360127811E-3</v>
      </c>
      <c r="D119" s="55">
        <f t="shared" si="4"/>
        <v>1.219234152796386E-5</v>
      </c>
      <c r="F119" s="2"/>
    </row>
    <row r="120" spans="1:6" x14ac:dyDescent="0.25">
      <c r="A120" s="1">
        <v>13991223</v>
      </c>
      <c r="B120" s="3">
        <v>6932.4</v>
      </c>
      <c r="C120" s="4">
        <f t="shared" si="3"/>
        <v>3.1356042645291321E-2</v>
      </c>
      <c r="D120" s="55">
        <f t="shared" si="4"/>
        <v>9.8320141037332794E-4</v>
      </c>
      <c r="F120" s="2"/>
    </row>
    <row r="121" spans="1:6" x14ac:dyDescent="0.25">
      <c r="A121" s="1">
        <v>13991224</v>
      </c>
      <c r="B121" s="3">
        <v>7084.5</v>
      </c>
      <c r="C121" s="4">
        <f t="shared" si="3"/>
        <v>2.170322542906131E-2</v>
      </c>
      <c r="D121" s="55">
        <f t="shared" si="4"/>
        <v>4.7102999402465348E-4</v>
      </c>
      <c r="F121" s="2"/>
    </row>
    <row r="122" spans="1:6" x14ac:dyDescent="0.25">
      <c r="A122" s="1">
        <v>13991225</v>
      </c>
      <c r="B122" s="3">
        <v>7118.9</v>
      </c>
      <c r="C122" s="4">
        <f t="shared" si="3"/>
        <v>4.8439200842310187E-3</v>
      </c>
      <c r="D122" s="55">
        <f t="shared" si="4"/>
        <v>2.3463561782416639E-5</v>
      </c>
      <c r="F122" s="2"/>
    </row>
    <row r="123" spans="1:6" x14ac:dyDescent="0.25">
      <c r="A123" s="1">
        <v>13991226</v>
      </c>
      <c r="B123" s="3">
        <v>7319.9</v>
      </c>
      <c r="C123" s="4">
        <f t="shared" si="3"/>
        <v>2.784344757134366E-2</v>
      </c>
      <c r="D123" s="55">
        <f t="shared" si="4"/>
        <v>7.7525757265816319E-4</v>
      </c>
      <c r="F123" s="2"/>
    </row>
    <row r="124" spans="1:6" x14ac:dyDescent="0.25">
      <c r="A124" s="1">
        <v>13991227</v>
      </c>
      <c r="B124" s="3">
        <v>7474.5</v>
      </c>
      <c r="C124" s="4">
        <f t="shared" si="3"/>
        <v>2.090056072971266E-2</v>
      </c>
      <c r="D124" s="55">
        <f t="shared" si="4"/>
        <v>4.3683343881640701E-4</v>
      </c>
      <c r="F124" s="2"/>
    </row>
    <row r="125" spans="1:6" x14ac:dyDescent="0.25">
      <c r="A125" s="1">
        <v>14000107</v>
      </c>
      <c r="B125" s="3">
        <v>7488.7</v>
      </c>
      <c r="C125" s="4">
        <f t="shared" si="3"/>
        <v>1.8979903045872654E-3</v>
      </c>
      <c r="D125" s="55">
        <f t="shared" si="4"/>
        <v>3.6023671963072604E-6</v>
      </c>
      <c r="F125" s="2"/>
    </row>
    <row r="126" spans="1:6" x14ac:dyDescent="0.25">
      <c r="A126" s="1">
        <v>14000108</v>
      </c>
      <c r="B126" s="3">
        <v>7491.2</v>
      </c>
      <c r="C126" s="4">
        <f t="shared" si="3"/>
        <v>3.3378060243539074E-4</v>
      </c>
      <c r="D126" s="55">
        <f t="shared" si="4"/>
        <v>1.1140949056213236E-7</v>
      </c>
      <c r="F126" s="2"/>
    </row>
    <row r="127" spans="1:6" x14ac:dyDescent="0.25">
      <c r="A127" s="1">
        <v>14000110</v>
      </c>
      <c r="B127" s="3">
        <v>7447.9</v>
      </c>
      <c r="C127" s="4">
        <f t="shared" si="3"/>
        <v>-5.7968848530247858E-3</v>
      </c>
      <c r="D127" s="55">
        <f t="shared" si="4"/>
        <v>3.3603873999228191E-5</v>
      </c>
      <c r="F127" s="2"/>
    </row>
    <row r="128" spans="1:6" x14ac:dyDescent="0.25">
      <c r="A128" s="1">
        <v>14000111</v>
      </c>
      <c r="B128" s="3">
        <v>7387.5</v>
      </c>
      <c r="C128" s="4">
        <f t="shared" si="3"/>
        <v>-8.1427307292132167E-3</v>
      </c>
      <c r="D128" s="55">
        <f t="shared" si="4"/>
        <v>6.6304063728473203E-5</v>
      </c>
      <c r="F128" s="2"/>
    </row>
    <row r="129" spans="1:6" x14ac:dyDescent="0.25">
      <c r="A129" s="1">
        <v>14000114</v>
      </c>
      <c r="B129" s="3">
        <v>7359.3</v>
      </c>
      <c r="C129" s="4">
        <f t="shared" si="3"/>
        <v>-3.824563210202634E-3</v>
      </c>
      <c r="D129" s="55">
        <f t="shared" si="4"/>
        <v>1.4627283748835477E-5</v>
      </c>
      <c r="F129" s="2"/>
    </row>
    <row r="130" spans="1:6" x14ac:dyDescent="0.25">
      <c r="A130" s="1">
        <v>14000115</v>
      </c>
      <c r="B130" s="3">
        <v>7305.1</v>
      </c>
      <c r="C130" s="4">
        <f t="shared" si="3"/>
        <v>-7.3920851591124338E-3</v>
      </c>
      <c r="D130" s="55">
        <f t="shared" si="4"/>
        <v>5.4642922999570298E-5</v>
      </c>
      <c r="F130" s="2"/>
    </row>
    <row r="131" spans="1:6" x14ac:dyDescent="0.25">
      <c r="A131" s="1">
        <v>14000116</v>
      </c>
      <c r="B131" s="3">
        <v>7220.3</v>
      </c>
      <c r="C131" s="4">
        <f t="shared" ref="C131:C194" si="6">LN(B131/B130)</f>
        <v>-1.1676231074858327E-2</v>
      </c>
      <c r="D131" s="55">
        <f t="shared" ref="D131:D194" si="7">C131^2</f>
        <v>1.3633437211348724E-4</v>
      </c>
      <c r="F131" s="2"/>
    </row>
    <row r="132" spans="1:6" x14ac:dyDescent="0.25">
      <c r="A132" s="1">
        <v>14000117</v>
      </c>
      <c r="B132" s="3">
        <v>7181.8</v>
      </c>
      <c r="C132" s="4">
        <f t="shared" si="6"/>
        <v>-5.3464552681663918E-3</v>
      </c>
      <c r="D132" s="55">
        <f t="shared" si="7"/>
        <v>2.8584583934504164E-5</v>
      </c>
      <c r="F132" s="2"/>
    </row>
    <row r="133" spans="1:6" x14ac:dyDescent="0.25">
      <c r="A133" s="1">
        <v>14000118</v>
      </c>
      <c r="B133" s="3">
        <v>7116.5</v>
      </c>
      <c r="C133" s="4">
        <f t="shared" si="6"/>
        <v>-9.1340164913337636E-3</v>
      </c>
      <c r="D133" s="55">
        <f t="shared" si="7"/>
        <v>8.3430257263957159E-5</v>
      </c>
      <c r="F133" s="2"/>
    </row>
    <row r="134" spans="1:6" x14ac:dyDescent="0.25">
      <c r="A134" s="1">
        <v>14000121</v>
      </c>
      <c r="B134" s="3">
        <v>7085.7</v>
      </c>
      <c r="C134" s="4">
        <f t="shared" si="6"/>
        <v>-4.3373629840391895E-3</v>
      </c>
      <c r="D134" s="55">
        <f t="shared" si="7"/>
        <v>1.8812717655313342E-5</v>
      </c>
      <c r="F134" s="2"/>
    </row>
    <row r="135" spans="1:6" x14ac:dyDescent="0.25">
      <c r="A135" s="1">
        <v>14000122</v>
      </c>
      <c r="B135" s="3">
        <v>7051.5</v>
      </c>
      <c r="C135" s="4">
        <f t="shared" si="6"/>
        <v>-4.8383083943459347E-3</v>
      </c>
      <c r="D135" s="55">
        <f t="shared" si="7"/>
        <v>2.3409228118798339E-5</v>
      </c>
      <c r="F135" s="2"/>
    </row>
    <row r="136" spans="1:6" x14ac:dyDescent="0.25">
      <c r="A136" s="1">
        <v>14000123</v>
      </c>
      <c r="B136" s="3">
        <v>7024</v>
      </c>
      <c r="C136" s="4">
        <f t="shared" si="6"/>
        <v>-3.9075038173423289E-3</v>
      </c>
      <c r="D136" s="55">
        <f t="shared" si="7"/>
        <v>1.5268586082544872E-5</v>
      </c>
      <c r="F136" s="2"/>
    </row>
    <row r="137" spans="1:6" x14ac:dyDescent="0.25">
      <c r="A137" s="1">
        <v>14000124</v>
      </c>
      <c r="B137" s="3">
        <v>7083.5</v>
      </c>
      <c r="C137" s="4">
        <f t="shared" si="6"/>
        <v>8.43527950445307E-3</v>
      </c>
      <c r="D137" s="55">
        <f t="shared" si="7"/>
        <v>7.1153940318246026E-5</v>
      </c>
      <c r="F137" s="2"/>
    </row>
    <row r="138" spans="1:6" x14ac:dyDescent="0.25">
      <c r="A138" s="1">
        <v>14000125</v>
      </c>
      <c r="B138" s="3">
        <v>7041.8</v>
      </c>
      <c r="C138" s="4">
        <f t="shared" si="6"/>
        <v>-5.9043165301612245E-3</v>
      </c>
      <c r="D138" s="55">
        <f t="shared" si="7"/>
        <v>3.4860953688335086E-5</v>
      </c>
      <c r="F138" s="2"/>
    </row>
    <row r="139" spans="1:6" x14ac:dyDescent="0.25">
      <c r="A139" s="1">
        <v>14000128</v>
      </c>
      <c r="B139" s="3">
        <v>6994.2</v>
      </c>
      <c r="C139" s="4">
        <f t="shared" si="6"/>
        <v>-6.7825851354027305E-3</v>
      </c>
      <c r="D139" s="55">
        <f t="shared" si="7"/>
        <v>4.6003461118986073E-5</v>
      </c>
      <c r="F139" s="2"/>
    </row>
    <row r="140" spans="1:6" x14ac:dyDescent="0.25">
      <c r="A140" s="1">
        <v>14000129</v>
      </c>
      <c r="B140" s="3">
        <v>6922.1</v>
      </c>
      <c r="C140" s="4">
        <f t="shared" si="6"/>
        <v>-1.0362042371196891E-2</v>
      </c>
      <c r="D140" s="55">
        <f t="shared" si="7"/>
        <v>1.0737192210247969E-4</v>
      </c>
      <c r="F140" s="2"/>
    </row>
    <row r="141" spans="1:6" x14ac:dyDescent="0.25">
      <c r="A141" s="1">
        <v>14000130</v>
      </c>
      <c r="B141" s="3">
        <v>6883.9</v>
      </c>
      <c r="C141" s="4">
        <f t="shared" si="6"/>
        <v>-5.5338399948419003E-3</v>
      </c>
      <c r="D141" s="55">
        <f t="shared" si="7"/>
        <v>3.06233850885118E-5</v>
      </c>
      <c r="F141" s="2"/>
    </row>
    <row r="142" spans="1:6" x14ac:dyDescent="0.25">
      <c r="A142" s="1">
        <v>14000131</v>
      </c>
      <c r="B142" s="3">
        <v>7114.6</v>
      </c>
      <c r="C142" s="4">
        <f t="shared" si="6"/>
        <v>3.2963658900693457E-2</v>
      </c>
      <c r="D142" s="55">
        <f t="shared" si="7"/>
        <v>1.0866028081212671E-3</v>
      </c>
      <c r="F142" s="2"/>
    </row>
    <row r="143" spans="1:6" x14ac:dyDescent="0.25">
      <c r="A143" s="1">
        <v>14000201</v>
      </c>
      <c r="B143" s="3">
        <v>7058</v>
      </c>
      <c r="C143" s="4">
        <f t="shared" si="6"/>
        <v>-7.9872854532809564E-3</v>
      </c>
      <c r="D143" s="55">
        <f t="shared" si="7"/>
        <v>6.3796728912193567E-5</v>
      </c>
      <c r="F143" s="2"/>
    </row>
    <row r="144" spans="1:6" x14ac:dyDescent="0.25">
      <c r="A144" s="1">
        <v>14000204</v>
      </c>
      <c r="B144" s="3">
        <v>6993.1</v>
      </c>
      <c r="C144" s="4">
        <f t="shared" si="6"/>
        <v>-9.2377766192926637E-3</v>
      </c>
      <c r="D144" s="55">
        <f t="shared" si="7"/>
        <v>8.5336516867950198E-5</v>
      </c>
      <c r="F144" s="2"/>
    </row>
    <row r="145" spans="1:6" x14ac:dyDescent="0.25">
      <c r="A145" s="1">
        <v>14000205</v>
      </c>
      <c r="B145" s="3">
        <v>6917.6</v>
      </c>
      <c r="C145" s="4">
        <f t="shared" si="6"/>
        <v>-1.0855059969702143E-2</v>
      </c>
      <c r="D145" s="55">
        <f t="shared" si="7"/>
        <v>1.178323269458299E-4</v>
      </c>
      <c r="F145" s="2"/>
    </row>
    <row r="146" spans="1:6" x14ac:dyDescent="0.25">
      <c r="A146" s="1">
        <v>14000206</v>
      </c>
      <c r="B146" s="3">
        <v>6873.8</v>
      </c>
      <c r="C146" s="4">
        <f t="shared" si="6"/>
        <v>-6.3518058008246022E-3</v>
      </c>
      <c r="D146" s="55">
        <f t="shared" si="7"/>
        <v>4.0345436931389067E-5</v>
      </c>
      <c r="F146" s="2"/>
    </row>
    <row r="147" spans="1:6" x14ac:dyDescent="0.25">
      <c r="A147" s="1">
        <v>14000207</v>
      </c>
      <c r="B147" s="3">
        <v>6983</v>
      </c>
      <c r="C147" s="4">
        <f t="shared" si="6"/>
        <v>1.5761541000639298E-2</v>
      </c>
      <c r="D147" s="55">
        <f t="shared" si="7"/>
        <v>2.4842617471483363E-4</v>
      </c>
      <c r="F147" s="2"/>
    </row>
    <row r="148" spans="1:6" x14ac:dyDescent="0.25">
      <c r="A148" s="1">
        <v>14000208</v>
      </c>
      <c r="B148" s="3">
        <v>7276</v>
      </c>
      <c r="C148" s="4">
        <f t="shared" si="6"/>
        <v>4.1102636791977502E-2</v>
      </c>
      <c r="D148" s="55">
        <f t="shared" si="7"/>
        <v>1.6894267512532226E-3</v>
      </c>
      <c r="F148" s="2"/>
    </row>
    <row r="149" spans="1:6" x14ac:dyDescent="0.25">
      <c r="A149" s="1">
        <v>14000211</v>
      </c>
      <c r="B149" s="3">
        <v>7283.5</v>
      </c>
      <c r="C149" s="4">
        <f t="shared" si="6"/>
        <v>1.0302552509895509E-3</v>
      </c>
      <c r="D149" s="55">
        <f t="shared" si="7"/>
        <v>1.0614258821915425E-6</v>
      </c>
      <c r="F149" s="2"/>
    </row>
    <row r="150" spans="1:6" x14ac:dyDescent="0.25">
      <c r="A150" s="1">
        <v>14000212</v>
      </c>
      <c r="B150" s="3">
        <v>7311.4</v>
      </c>
      <c r="C150" s="4">
        <f t="shared" si="6"/>
        <v>3.8232579853535202E-3</v>
      </c>
      <c r="D150" s="55">
        <f t="shared" si="7"/>
        <v>1.4617301622569458E-5</v>
      </c>
      <c r="F150" s="2"/>
    </row>
    <row r="151" spans="1:6" x14ac:dyDescent="0.25">
      <c r="A151" s="1">
        <v>14000213</v>
      </c>
      <c r="B151" s="3">
        <v>7282.5</v>
      </c>
      <c r="C151" s="4">
        <f t="shared" si="6"/>
        <v>-3.96056404076622E-3</v>
      </c>
      <c r="D151" s="55">
        <f t="shared" si="7"/>
        <v>1.5686067521010449E-5</v>
      </c>
      <c r="F151" s="2"/>
    </row>
    <row r="152" spans="1:6" x14ac:dyDescent="0.25">
      <c r="A152" s="1">
        <v>14000215</v>
      </c>
      <c r="B152" s="3">
        <v>7496.5</v>
      </c>
      <c r="C152" s="4">
        <f t="shared" si="6"/>
        <v>2.8962035101368206E-2</v>
      </c>
      <c r="D152" s="55">
        <f t="shared" si="7"/>
        <v>8.3879947721288411E-4</v>
      </c>
      <c r="F152" s="2"/>
    </row>
    <row r="153" spans="1:6" x14ac:dyDescent="0.25">
      <c r="A153" s="1">
        <v>14000218</v>
      </c>
      <c r="B153" s="3">
        <v>7544.8</v>
      </c>
      <c r="C153" s="4">
        <f t="shared" si="6"/>
        <v>6.4223392947173174E-3</v>
      </c>
      <c r="D153" s="55">
        <f t="shared" si="7"/>
        <v>4.1246442016470129E-5</v>
      </c>
      <c r="F153" s="2"/>
    </row>
    <row r="154" spans="1:6" x14ac:dyDescent="0.25">
      <c r="A154" s="1">
        <v>14000219</v>
      </c>
      <c r="B154" s="3">
        <v>7481.7</v>
      </c>
      <c r="C154" s="4">
        <f t="shared" si="6"/>
        <v>-8.3985453564133471E-3</v>
      </c>
      <c r="D154" s="55">
        <f t="shared" si="7"/>
        <v>7.0535564103732192E-5</v>
      </c>
      <c r="F154" s="2"/>
    </row>
    <row r="155" spans="1:6" x14ac:dyDescent="0.25">
      <c r="A155" s="1">
        <v>14000220</v>
      </c>
      <c r="B155" s="3">
        <v>7513.4</v>
      </c>
      <c r="C155" s="4">
        <f t="shared" si="6"/>
        <v>4.2280541274931829E-3</v>
      </c>
      <c r="D155" s="55">
        <f t="shared" si="7"/>
        <v>1.7876441705012138E-5</v>
      </c>
      <c r="F155" s="2"/>
    </row>
    <row r="156" spans="1:6" x14ac:dyDescent="0.25">
      <c r="A156" s="1">
        <v>14000221</v>
      </c>
      <c r="B156" s="3">
        <v>7569</v>
      </c>
      <c r="C156" s="4">
        <f t="shared" si="6"/>
        <v>7.3728653084125266E-3</v>
      </c>
      <c r="D156" s="55">
        <f t="shared" si="7"/>
        <v>5.4359142855992937E-5</v>
      </c>
      <c r="F156" s="2"/>
    </row>
    <row r="157" spans="1:6" x14ac:dyDescent="0.25">
      <c r="A157" s="1">
        <v>14000222</v>
      </c>
      <c r="B157" s="3">
        <v>7580.2</v>
      </c>
      <c r="C157" s="4">
        <f t="shared" si="6"/>
        <v>1.4786262034404785E-3</v>
      </c>
      <c r="D157" s="55">
        <f t="shared" si="7"/>
        <v>2.186335449500803E-6</v>
      </c>
      <c r="F157" s="2"/>
    </row>
    <row r="158" spans="1:6" x14ac:dyDescent="0.25">
      <c r="A158" s="1">
        <v>14000225</v>
      </c>
      <c r="B158" s="3">
        <v>7546.8</v>
      </c>
      <c r="C158" s="4">
        <f t="shared" si="6"/>
        <v>-4.4159521751497843E-3</v>
      </c>
      <c r="D158" s="55">
        <f t="shared" si="7"/>
        <v>1.950063361321011E-5</v>
      </c>
      <c r="F158" s="2"/>
    </row>
    <row r="159" spans="1:6" x14ac:dyDescent="0.25">
      <c r="A159" s="1">
        <v>14000226</v>
      </c>
      <c r="B159" s="3">
        <v>7607</v>
      </c>
      <c r="C159" s="4">
        <f t="shared" si="6"/>
        <v>7.9452436598431899E-3</v>
      </c>
      <c r="D159" s="55">
        <f t="shared" si="7"/>
        <v>6.3126896814278403E-5</v>
      </c>
      <c r="F159" s="2"/>
    </row>
    <row r="160" spans="1:6" x14ac:dyDescent="0.25">
      <c r="A160" s="1">
        <v>14000227</v>
      </c>
      <c r="B160" s="3">
        <v>7590</v>
      </c>
      <c r="C160" s="4">
        <f t="shared" si="6"/>
        <v>-2.2372846076255388E-3</v>
      </c>
      <c r="D160" s="55">
        <f t="shared" si="7"/>
        <v>5.0054424155181612E-6</v>
      </c>
      <c r="F160" s="2"/>
    </row>
    <row r="161" spans="1:6" x14ac:dyDescent="0.25">
      <c r="A161" s="1">
        <v>14000228</v>
      </c>
      <c r="B161" s="3">
        <v>7546.5</v>
      </c>
      <c r="C161" s="4">
        <f t="shared" si="6"/>
        <v>-5.7477117901926526E-3</v>
      </c>
      <c r="D161" s="55">
        <f t="shared" si="7"/>
        <v>3.3036190823119628E-5</v>
      </c>
      <c r="F161" s="2"/>
    </row>
    <row r="162" spans="1:6" x14ac:dyDescent="0.25">
      <c r="A162" s="1">
        <v>14000229</v>
      </c>
      <c r="B162" s="3">
        <v>7471.2</v>
      </c>
      <c r="C162" s="4">
        <f t="shared" si="6"/>
        <v>-1.0028250803974889E-2</v>
      </c>
      <c r="D162" s="55">
        <f t="shared" si="7"/>
        <v>1.00565814187423E-4</v>
      </c>
      <c r="F162" s="2"/>
    </row>
    <row r="163" spans="1:6" x14ac:dyDescent="0.25">
      <c r="A163" s="1">
        <v>14000301</v>
      </c>
      <c r="B163" s="3">
        <v>7372.2</v>
      </c>
      <c r="C163" s="4">
        <f t="shared" si="6"/>
        <v>-1.3339459693927518E-2</v>
      </c>
      <c r="D163" s="55">
        <f t="shared" si="7"/>
        <v>1.7794118492591682E-4</v>
      </c>
      <c r="F163" s="2"/>
    </row>
    <row r="164" spans="1:6" x14ac:dyDescent="0.25">
      <c r="A164" s="1">
        <v>14000302</v>
      </c>
      <c r="B164" s="3">
        <v>7184.3</v>
      </c>
      <c r="C164" s="4">
        <f t="shared" si="6"/>
        <v>-2.581807952596836E-2</v>
      </c>
      <c r="D164" s="55">
        <f t="shared" si="7"/>
        <v>6.6657323040922659E-4</v>
      </c>
      <c r="F164" s="2"/>
    </row>
    <row r="165" spans="1:6" x14ac:dyDescent="0.25">
      <c r="A165" s="1">
        <v>14000303</v>
      </c>
      <c r="B165" s="3">
        <v>6713.9</v>
      </c>
      <c r="C165" s="4">
        <f t="shared" si="6"/>
        <v>-6.7718085397371675E-2</v>
      </c>
      <c r="D165" s="55">
        <f t="shared" si="7"/>
        <v>4.5857390898857231E-3</v>
      </c>
      <c r="F165" s="2"/>
    </row>
    <row r="166" spans="1:6" x14ac:dyDescent="0.25">
      <c r="A166" s="1">
        <v>14000304</v>
      </c>
      <c r="B166" s="3">
        <v>6626.7</v>
      </c>
      <c r="C166" s="4">
        <f t="shared" si="6"/>
        <v>-1.3073061467349991E-2</v>
      </c>
      <c r="D166" s="55">
        <f t="shared" si="7"/>
        <v>1.7090493612911109E-4</v>
      </c>
      <c r="F166" s="2"/>
    </row>
    <row r="167" spans="1:6" x14ac:dyDescent="0.25">
      <c r="A167" s="1">
        <v>14000305</v>
      </c>
      <c r="B167" s="3">
        <v>6667.8</v>
      </c>
      <c r="C167" s="4">
        <f t="shared" si="6"/>
        <v>6.1830277087653943E-3</v>
      </c>
      <c r="D167" s="55">
        <f t="shared" si="7"/>
        <v>3.822983164736064E-5</v>
      </c>
      <c r="F167" s="2"/>
    </row>
    <row r="168" spans="1:6" x14ac:dyDescent="0.25">
      <c r="A168" s="1">
        <v>14000308</v>
      </c>
      <c r="B168" s="3">
        <v>6833.4</v>
      </c>
      <c r="C168" s="4">
        <f t="shared" si="6"/>
        <v>2.4532383088704559E-2</v>
      </c>
      <c r="D168" s="55">
        <f t="shared" si="7"/>
        <v>6.0183782001095739E-4</v>
      </c>
      <c r="F168" s="2"/>
    </row>
    <row r="169" spans="1:6" x14ac:dyDescent="0.25">
      <c r="A169" s="1">
        <v>14000309</v>
      </c>
      <c r="B169" s="3">
        <v>6917</v>
      </c>
      <c r="C169" s="4">
        <f t="shared" si="6"/>
        <v>1.2159796092224388E-2</v>
      </c>
      <c r="D169" s="55">
        <f t="shared" si="7"/>
        <v>1.478606410044755E-4</v>
      </c>
      <c r="F169" s="2"/>
    </row>
    <row r="170" spans="1:6" x14ac:dyDescent="0.25">
      <c r="A170" s="1">
        <v>14000310</v>
      </c>
      <c r="B170" s="3">
        <v>6832.1</v>
      </c>
      <c r="C170" s="4">
        <f t="shared" si="6"/>
        <v>-1.235005623695685E-2</v>
      </c>
      <c r="D170" s="55">
        <f t="shared" si="7"/>
        <v>1.5252388905599679E-4</v>
      </c>
      <c r="F170" s="2"/>
    </row>
    <row r="171" spans="1:6" x14ac:dyDescent="0.25">
      <c r="A171" s="1">
        <v>14000311</v>
      </c>
      <c r="B171" s="3">
        <v>6753.4</v>
      </c>
      <c r="C171" s="4">
        <f t="shared" si="6"/>
        <v>-1.1586011609475958E-2</v>
      </c>
      <c r="D171" s="55">
        <f t="shared" si="7"/>
        <v>1.3423566501491167E-4</v>
      </c>
      <c r="F171" s="2"/>
    </row>
    <row r="172" spans="1:6" x14ac:dyDescent="0.25">
      <c r="A172" s="1">
        <v>14000312</v>
      </c>
      <c r="B172" s="3">
        <v>6796.2</v>
      </c>
      <c r="C172" s="4">
        <f t="shared" si="6"/>
        <v>6.3175506805709632E-3</v>
      </c>
      <c r="D172" s="55">
        <f t="shared" si="7"/>
        <v>3.9911446601582638E-5</v>
      </c>
      <c r="F172" s="2"/>
    </row>
    <row r="173" spans="1:6" x14ac:dyDescent="0.25">
      <c r="A173" s="1">
        <v>14000317</v>
      </c>
      <c r="B173" s="3">
        <v>6869.1</v>
      </c>
      <c r="C173" s="4">
        <f t="shared" si="6"/>
        <v>1.0669460833038356E-2</v>
      </c>
      <c r="D173" s="55">
        <f t="shared" si="7"/>
        <v>1.1383739446773952E-4</v>
      </c>
      <c r="F173" s="2"/>
    </row>
    <row r="174" spans="1:6" x14ac:dyDescent="0.25">
      <c r="A174" s="1">
        <v>14000318</v>
      </c>
      <c r="B174" s="3">
        <v>7067.3</v>
      </c>
      <c r="C174" s="4">
        <f t="shared" si="6"/>
        <v>2.8445418349873314E-2</v>
      </c>
      <c r="D174" s="55">
        <f t="shared" si="7"/>
        <v>8.091418250993095E-4</v>
      </c>
      <c r="F174" s="2"/>
    </row>
    <row r="175" spans="1:6" x14ac:dyDescent="0.25">
      <c r="A175" s="1">
        <v>14000319</v>
      </c>
      <c r="B175" s="3">
        <v>7033.3</v>
      </c>
      <c r="C175" s="4">
        <f t="shared" si="6"/>
        <v>-4.822499169309981E-3</v>
      </c>
      <c r="D175" s="55">
        <f t="shared" si="7"/>
        <v>2.3256498237995456E-5</v>
      </c>
      <c r="F175" s="2"/>
    </row>
    <row r="176" spans="1:6" x14ac:dyDescent="0.25">
      <c r="A176" s="1">
        <v>14000322</v>
      </c>
      <c r="B176" s="3">
        <v>6927.9</v>
      </c>
      <c r="C176" s="4">
        <f t="shared" si="6"/>
        <v>-1.5099275490365976E-2</v>
      </c>
      <c r="D176" s="55">
        <f t="shared" si="7"/>
        <v>2.2798812033396668E-4</v>
      </c>
      <c r="F176" s="2"/>
    </row>
    <row r="177" spans="1:6" x14ac:dyDescent="0.25">
      <c r="A177" s="1">
        <v>14000323</v>
      </c>
      <c r="B177" s="3">
        <v>6884.1</v>
      </c>
      <c r="C177" s="4">
        <f t="shared" si="6"/>
        <v>-6.3423322939189465E-3</v>
      </c>
      <c r="D177" s="55">
        <f t="shared" si="7"/>
        <v>4.0225178926487167E-5</v>
      </c>
      <c r="F177" s="2"/>
    </row>
    <row r="178" spans="1:6" x14ac:dyDescent="0.25">
      <c r="A178" s="1">
        <v>14000324</v>
      </c>
      <c r="B178" s="3">
        <v>6838.3</v>
      </c>
      <c r="C178" s="4">
        <f t="shared" si="6"/>
        <v>-6.6752419498295485E-3</v>
      </c>
      <c r="D178" s="55">
        <f t="shared" si="7"/>
        <v>4.4558855088764196E-5</v>
      </c>
      <c r="F178" s="2"/>
    </row>
    <row r="179" spans="1:6" x14ac:dyDescent="0.25">
      <c r="A179" s="1">
        <v>14000325</v>
      </c>
      <c r="B179" s="3">
        <v>6846.9</v>
      </c>
      <c r="C179" s="4">
        <f t="shared" si="6"/>
        <v>1.2568323637310293E-3</v>
      </c>
      <c r="D179" s="55">
        <f t="shared" si="7"/>
        <v>1.5796275905217264E-6</v>
      </c>
      <c r="F179" s="2"/>
    </row>
    <row r="180" spans="1:6" x14ac:dyDescent="0.25">
      <c r="A180" s="1">
        <v>14000326</v>
      </c>
      <c r="B180" s="3">
        <v>6801.5</v>
      </c>
      <c r="C180" s="4">
        <f t="shared" si="6"/>
        <v>-6.6528190044565089E-3</v>
      </c>
      <c r="D180" s="55">
        <f t="shared" si="7"/>
        <v>4.4260000706057696E-5</v>
      </c>
      <c r="F180" s="2"/>
    </row>
    <row r="181" spans="1:6" x14ac:dyDescent="0.25">
      <c r="A181" s="1">
        <v>14000329</v>
      </c>
      <c r="B181" s="3">
        <v>6952.8</v>
      </c>
      <c r="C181" s="4">
        <f t="shared" si="6"/>
        <v>2.2001280049765596E-2</v>
      </c>
      <c r="D181" s="55">
        <f t="shared" si="7"/>
        <v>4.8405632382821361E-4</v>
      </c>
      <c r="F181" s="2"/>
    </row>
    <row r="182" spans="1:6" x14ac:dyDescent="0.25">
      <c r="A182" s="1">
        <v>14000330</v>
      </c>
      <c r="B182" s="3">
        <v>6957.5</v>
      </c>
      <c r="C182" s="4">
        <f t="shared" si="6"/>
        <v>6.7575827679540272E-4</v>
      </c>
      <c r="D182" s="55">
        <f t="shared" si="7"/>
        <v>4.5664924865749215E-7</v>
      </c>
      <c r="F182" s="2"/>
    </row>
    <row r="183" spans="1:6" x14ac:dyDescent="0.25">
      <c r="A183" s="1">
        <v>14000331</v>
      </c>
      <c r="B183" s="3">
        <v>7061.3</v>
      </c>
      <c r="C183" s="4">
        <f t="shared" si="6"/>
        <v>1.4808956113630832E-2</v>
      </c>
      <c r="D183" s="55">
        <f t="shared" si="7"/>
        <v>2.1930518117544399E-4</v>
      </c>
      <c r="F183" s="2"/>
    </row>
    <row r="184" spans="1:6" x14ac:dyDescent="0.25">
      <c r="A184" s="1">
        <v>14000401</v>
      </c>
      <c r="B184" s="3">
        <v>7262.2</v>
      </c>
      <c r="C184" s="4">
        <f t="shared" si="6"/>
        <v>2.8053642703786609E-2</v>
      </c>
      <c r="D184" s="55">
        <f t="shared" si="7"/>
        <v>7.8700686895171964E-4</v>
      </c>
      <c r="F184" s="2"/>
    </row>
    <row r="185" spans="1:6" x14ac:dyDescent="0.25">
      <c r="A185" s="1">
        <v>14000402</v>
      </c>
      <c r="B185" s="3">
        <v>7350.9</v>
      </c>
      <c r="C185" s="4">
        <f t="shared" si="6"/>
        <v>1.2139941472746534E-2</v>
      </c>
      <c r="D185" s="55">
        <f t="shared" si="7"/>
        <v>1.4737817896171129E-4</v>
      </c>
      <c r="F185" s="2"/>
    </row>
    <row r="186" spans="1:6" x14ac:dyDescent="0.25">
      <c r="A186" s="1">
        <v>14000405</v>
      </c>
      <c r="B186" s="3">
        <v>7345</v>
      </c>
      <c r="C186" s="4">
        <f t="shared" si="6"/>
        <v>-8.029450822321369E-4</v>
      </c>
      <c r="D186" s="55">
        <f t="shared" si="7"/>
        <v>6.4472080508077309E-7</v>
      </c>
      <c r="F186" s="2"/>
    </row>
    <row r="187" spans="1:6" x14ac:dyDescent="0.25">
      <c r="A187" s="1">
        <v>14000406</v>
      </c>
      <c r="B187" s="3">
        <v>7301</v>
      </c>
      <c r="C187" s="4">
        <f t="shared" si="6"/>
        <v>-6.008484551891958E-3</v>
      </c>
      <c r="D187" s="55">
        <f t="shared" si="7"/>
        <v>3.6101886610324307E-5</v>
      </c>
      <c r="F187" s="2"/>
    </row>
    <row r="188" spans="1:6" x14ac:dyDescent="0.25">
      <c r="A188" s="1">
        <v>14000407</v>
      </c>
      <c r="B188" s="3">
        <v>7456.7</v>
      </c>
      <c r="C188" s="4">
        <f t="shared" si="6"/>
        <v>2.1101632022674736E-2</v>
      </c>
      <c r="D188" s="55">
        <f t="shared" si="7"/>
        <v>4.4527887402037188E-4</v>
      </c>
      <c r="F188" s="2"/>
    </row>
    <row r="189" spans="1:6" x14ac:dyDescent="0.25">
      <c r="A189" s="1">
        <v>14000408</v>
      </c>
      <c r="B189" s="3">
        <v>7408.2</v>
      </c>
      <c r="C189" s="4">
        <f t="shared" si="6"/>
        <v>-6.5254622770076652E-3</v>
      </c>
      <c r="D189" s="55">
        <f t="shared" si="7"/>
        <v>4.2581657928650062E-5</v>
      </c>
      <c r="F189" s="2"/>
    </row>
    <row r="190" spans="1:6" x14ac:dyDescent="0.25">
      <c r="A190" s="1">
        <v>14000409</v>
      </c>
      <c r="B190" s="3">
        <v>7374.9</v>
      </c>
      <c r="C190" s="4">
        <f t="shared" si="6"/>
        <v>-4.505152007694713E-3</v>
      </c>
      <c r="D190" s="55">
        <f t="shared" si="7"/>
        <v>2.0296394612435705E-5</v>
      </c>
      <c r="F190" s="2"/>
    </row>
    <row r="191" spans="1:6" x14ac:dyDescent="0.25">
      <c r="A191" s="1">
        <v>14000412</v>
      </c>
      <c r="B191" s="3">
        <v>7225.4</v>
      </c>
      <c r="C191" s="4">
        <f t="shared" si="6"/>
        <v>-2.047974702411821E-2</v>
      </c>
      <c r="D191" s="55">
        <f t="shared" si="7"/>
        <v>4.1942003817187868E-4</v>
      </c>
      <c r="F191" s="2"/>
    </row>
    <row r="192" spans="1:6" x14ac:dyDescent="0.25">
      <c r="A192" s="1">
        <v>14000413</v>
      </c>
      <c r="B192" s="3">
        <v>7171.6</v>
      </c>
      <c r="C192" s="4">
        <f t="shared" si="6"/>
        <v>-7.4738140486678177E-3</v>
      </c>
      <c r="D192" s="55">
        <f t="shared" si="7"/>
        <v>5.5857896434064434E-5</v>
      </c>
      <c r="F192" s="2"/>
    </row>
    <row r="193" spans="1:6" x14ac:dyDescent="0.25">
      <c r="A193" s="1">
        <v>14000414</v>
      </c>
      <c r="B193" s="3">
        <v>7244</v>
      </c>
      <c r="C193" s="4">
        <f t="shared" si="6"/>
        <v>1.0044758282031777E-2</v>
      </c>
      <c r="D193" s="55">
        <f t="shared" si="7"/>
        <v>1.0089716894444598E-4</v>
      </c>
      <c r="F193" s="2"/>
    </row>
    <row r="194" spans="1:6" x14ac:dyDescent="0.25">
      <c r="A194" s="1">
        <v>14000415</v>
      </c>
      <c r="B194" s="3">
        <v>7307.2</v>
      </c>
      <c r="C194" s="4">
        <f t="shared" si="6"/>
        <v>8.6866234274305988E-3</v>
      </c>
      <c r="D194" s="55">
        <f t="shared" si="7"/>
        <v>7.5457426569986127E-5</v>
      </c>
      <c r="F194" s="2"/>
    </row>
    <row r="195" spans="1:6" x14ac:dyDescent="0.25">
      <c r="A195" s="1">
        <v>14000416</v>
      </c>
      <c r="B195" s="3">
        <v>7291.2</v>
      </c>
      <c r="C195" s="4">
        <f t="shared" ref="C195:C258" si="8">LN(B195/B194)</f>
        <v>-2.1920219211163652E-3</v>
      </c>
      <c r="D195" s="55">
        <f t="shared" ref="D195:D258" si="9">C195^2</f>
        <v>4.8049601026546803E-6</v>
      </c>
      <c r="F195" s="2"/>
    </row>
    <row r="196" spans="1:6" x14ac:dyDescent="0.25">
      <c r="A196" s="1">
        <v>14000419</v>
      </c>
      <c r="B196" s="3">
        <v>7232.3</v>
      </c>
      <c r="C196" s="4">
        <f t="shared" si="8"/>
        <v>-8.1110369970875101E-3</v>
      </c>
      <c r="D196" s="55">
        <f t="shared" si="9"/>
        <v>6.5788921168122373E-5</v>
      </c>
      <c r="F196" s="2"/>
    </row>
    <row r="197" spans="1:6" x14ac:dyDescent="0.25">
      <c r="A197" s="1">
        <v>14000420</v>
      </c>
      <c r="B197" s="3">
        <v>7288.7</v>
      </c>
      <c r="C197" s="4">
        <f t="shared" si="8"/>
        <v>7.7680991134941833E-3</v>
      </c>
      <c r="D197" s="55">
        <f t="shared" si="9"/>
        <v>6.0343363837069117E-5</v>
      </c>
      <c r="F197" s="2"/>
    </row>
    <row r="198" spans="1:6" x14ac:dyDescent="0.25">
      <c r="A198" s="1">
        <v>14000421</v>
      </c>
      <c r="B198" s="3">
        <v>7458.7</v>
      </c>
      <c r="C198" s="4">
        <f t="shared" si="8"/>
        <v>2.3055932651682893E-2</v>
      </c>
      <c r="D198" s="55">
        <f t="shared" si="9"/>
        <v>5.3157603043893736E-4</v>
      </c>
      <c r="F198" s="2"/>
    </row>
    <row r="199" spans="1:6" x14ac:dyDescent="0.25">
      <c r="A199" s="1">
        <v>14000422</v>
      </c>
      <c r="B199" s="3">
        <v>7482.1</v>
      </c>
      <c r="C199" s="4">
        <f t="shared" si="8"/>
        <v>3.1323649513858372E-3</v>
      </c>
      <c r="D199" s="55">
        <f t="shared" si="9"/>
        <v>9.8117101886703975E-6</v>
      </c>
      <c r="F199" s="2"/>
    </row>
    <row r="200" spans="1:6" x14ac:dyDescent="0.25">
      <c r="A200" s="1">
        <v>14000423</v>
      </c>
      <c r="B200" s="3">
        <v>7517</v>
      </c>
      <c r="C200" s="4">
        <f t="shared" si="8"/>
        <v>4.653620948375522E-3</v>
      </c>
      <c r="D200" s="55">
        <f t="shared" si="9"/>
        <v>2.1656187931159493E-5</v>
      </c>
      <c r="F200" s="2"/>
    </row>
    <row r="201" spans="1:6" x14ac:dyDescent="0.25">
      <c r="A201" s="1">
        <v>14000426</v>
      </c>
      <c r="B201" s="3">
        <v>7499.9</v>
      </c>
      <c r="C201" s="4">
        <f t="shared" si="8"/>
        <v>-2.2774350752901556E-3</v>
      </c>
      <c r="D201" s="55">
        <f t="shared" si="9"/>
        <v>5.186710522161877E-6</v>
      </c>
      <c r="F201" s="2"/>
    </row>
    <row r="202" spans="1:6" x14ac:dyDescent="0.25">
      <c r="A202" s="1">
        <v>14000427</v>
      </c>
      <c r="B202" s="3">
        <v>7405.3</v>
      </c>
      <c r="C202" s="4">
        <f t="shared" si="8"/>
        <v>-1.2693727054136487E-2</v>
      </c>
      <c r="D202" s="55">
        <f t="shared" si="9"/>
        <v>1.6113070652491659E-4</v>
      </c>
      <c r="F202" s="2"/>
    </row>
    <row r="203" spans="1:6" x14ac:dyDescent="0.25">
      <c r="A203" s="1">
        <v>14000428</v>
      </c>
      <c r="B203" s="3">
        <v>7379.3</v>
      </c>
      <c r="C203" s="4">
        <f t="shared" si="8"/>
        <v>-3.5171769006692066E-3</v>
      </c>
      <c r="D203" s="55">
        <f t="shared" si="9"/>
        <v>1.2370533350601047E-5</v>
      </c>
      <c r="F203" s="2"/>
    </row>
    <row r="204" spans="1:6" x14ac:dyDescent="0.25">
      <c r="A204" s="1">
        <v>14000504</v>
      </c>
      <c r="B204" s="3">
        <v>7364.9</v>
      </c>
      <c r="C204" s="4">
        <f t="shared" si="8"/>
        <v>-1.9533110753393013E-3</v>
      </c>
      <c r="D204" s="55">
        <f t="shared" si="9"/>
        <v>3.8154241570431777E-6</v>
      </c>
      <c r="F204" s="2"/>
    </row>
    <row r="205" spans="1:6" x14ac:dyDescent="0.25">
      <c r="A205" s="1">
        <v>14000505</v>
      </c>
      <c r="B205" s="3">
        <v>7206.1</v>
      </c>
      <c r="C205" s="4">
        <f t="shared" si="8"/>
        <v>-2.1797582535832444E-2</v>
      </c>
      <c r="D205" s="55">
        <f t="shared" si="9"/>
        <v>4.7513460440642757E-4</v>
      </c>
      <c r="F205" s="2"/>
    </row>
    <row r="206" spans="1:6" x14ac:dyDescent="0.25">
      <c r="A206" s="1">
        <v>14000506</v>
      </c>
      <c r="B206" s="3">
        <v>7108.4</v>
      </c>
      <c r="C206" s="4">
        <f t="shared" si="8"/>
        <v>-1.3650706224870066E-2</v>
      </c>
      <c r="D206" s="55">
        <f t="shared" si="9"/>
        <v>1.8634178043770635E-4</v>
      </c>
      <c r="F206" s="2"/>
    </row>
    <row r="207" spans="1:6" x14ac:dyDescent="0.25">
      <c r="A207" s="1">
        <v>14000509</v>
      </c>
      <c r="B207" s="3">
        <v>7168.1</v>
      </c>
      <c r="C207" s="4">
        <f t="shared" si="8"/>
        <v>8.3634431389795136E-3</v>
      </c>
      <c r="D207" s="55">
        <f t="shared" si="9"/>
        <v>6.9947181138943498E-5</v>
      </c>
      <c r="F207" s="2"/>
    </row>
    <row r="208" spans="1:6" x14ac:dyDescent="0.25">
      <c r="A208" s="1">
        <v>14000510</v>
      </c>
      <c r="B208" s="3">
        <v>7157.8</v>
      </c>
      <c r="C208" s="4">
        <f t="shared" si="8"/>
        <v>-1.4379552802670531E-3</v>
      </c>
      <c r="D208" s="55">
        <f t="shared" si="9"/>
        <v>2.0677153880478993E-6</v>
      </c>
      <c r="F208" s="2"/>
    </row>
    <row r="209" spans="1:6" x14ac:dyDescent="0.25">
      <c r="A209" s="1">
        <v>14000511</v>
      </c>
      <c r="B209" s="3">
        <v>7134.6</v>
      </c>
      <c r="C209" s="4">
        <f t="shared" si="8"/>
        <v>-3.2464834984554918E-3</v>
      </c>
      <c r="D209" s="55">
        <f t="shared" si="9"/>
        <v>1.0539655105743809E-5</v>
      </c>
      <c r="F209" s="2"/>
    </row>
    <row r="210" spans="1:6" x14ac:dyDescent="0.25">
      <c r="A210" s="1">
        <v>14000512</v>
      </c>
      <c r="B210" s="3">
        <v>7106.4</v>
      </c>
      <c r="C210" s="4">
        <f t="shared" si="8"/>
        <v>-3.9604012160970167E-3</v>
      </c>
      <c r="D210" s="55">
        <f t="shared" si="9"/>
        <v>1.5684777792462727E-5</v>
      </c>
      <c r="F210" s="2"/>
    </row>
    <row r="211" spans="1:6" x14ac:dyDescent="0.25">
      <c r="A211" s="1">
        <v>14000513</v>
      </c>
      <c r="B211" s="3">
        <v>7116.6</v>
      </c>
      <c r="C211" s="4">
        <f t="shared" si="8"/>
        <v>1.4342968077940912E-3</v>
      </c>
      <c r="D211" s="55">
        <f t="shared" si="9"/>
        <v>2.0572073328483203E-6</v>
      </c>
      <c r="F211" s="2"/>
    </row>
    <row r="212" spans="1:6" x14ac:dyDescent="0.25">
      <c r="A212" s="1">
        <v>14000516</v>
      </c>
      <c r="B212" s="3">
        <v>7308.3</v>
      </c>
      <c r="C212" s="4">
        <f t="shared" si="8"/>
        <v>2.6580605295166881E-2</v>
      </c>
      <c r="D212" s="55">
        <f t="shared" si="9"/>
        <v>7.0652857785745361E-4</v>
      </c>
      <c r="F212" s="2"/>
    </row>
    <row r="213" spans="1:6" x14ac:dyDescent="0.25">
      <c r="A213" s="1">
        <v>14000517</v>
      </c>
      <c r="B213" s="3">
        <v>7278.2</v>
      </c>
      <c r="C213" s="4">
        <f t="shared" si="8"/>
        <v>-4.1271096869730838E-3</v>
      </c>
      <c r="D213" s="55">
        <f t="shared" si="9"/>
        <v>1.7033034368307067E-5</v>
      </c>
      <c r="F213" s="2"/>
    </row>
    <row r="214" spans="1:6" x14ac:dyDescent="0.25">
      <c r="A214" s="1">
        <v>14000518</v>
      </c>
      <c r="B214" s="3">
        <v>7279.4</v>
      </c>
      <c r="C214" s="4">
        <f t="shared" si="8"/>
        <v>1.6486234031942259E-4</v>
      </c>
      <c r="D214" s="55">
        <f t="shared" si="9"/>
        <v>2.7179591255597113E-8</v>
      </c>
      <c r="F214" s="2"/>
    </row>
    <row r="215" spans="1:6" x14ac:dyDescent="0.25">
      <c r="A215" s="1">
        <v>14000519</v>
      </c>
      <c r="B215" s="3">
        <v>7323.4</v>
      </c>
      <c r="C215" s="4">
        <f t="shared" si="8"/>
        <v>6.0262597800255502E-3</v>
      </c>
      <c r="D215" s="55">
        <f t="shared" si="9"/>
        <v>3.6315806936353593E-5</v>
      </c>
      <c r="F215" s="2"/>
    </row>
    <row r="216" spans="1:6" x14ac:dyDescent="0.25">
      <c r="A216" s="1">
        <v>14000520</v>
      </c>
      <c r="B216" s="3">
        <v>7386.3</v>
      </c>
      <c r="C216" s="4">
        <f t="shared" si="8"/>
        <v>8.5522319800614664E-3</v>
      </c>
      <c r="D216" s="55">
        <f t="shared" si="9"/>
        <v>7.3140671840786069E-5</v>
      </c>
      <c r="F216" s="2"/>
    </row>
    <row r="217" spans="1:6" x14ac:dyDescent="0.25">
      <c r="A217" s="1">
        <v>14000523</v>
      </c>
      <c r="B217" s="3">
        <v>7497.2</v>
      </c>
      <c r="C217" s="4">
        <f t="shared" si="8"/>
        <v>1.4902684512944469E-2</v>
      </c>
      <c r="D217" s="55">
        <f t="shared" si="9"/>
        <v>2.2209000569235494E-4</v>
      </c>
      <c r="F217" s="2"/>
    </row>
    <row r="218" spans="1:6" x14ac:dyDescent="0.25">
      <c r="A218" s="1">
        <v>14000524</v>
      </c>
      <c r="B218" s="3">
        <v>7506.1</v>
      </c>
      <c r="C218" s="4">
        <f t="shared" si="8"/>
        <v>1.1864057965833793E-3</v>
      </c>
      <c r="D218" s="55">
        <f t="shared" si="9"/>
        <v>1.4075587141666428E-6</v>
      </c>
      <c r="F218" s="2"/>
    </row>
    <row r="219" spans="1:6" x14ac:dyDescent="0.25">
      <c r="A219" s="1">
        <v>14000531</v>
      </c>
      <c r="B219" s="3">
        <v>7665.2</v>
      </c>
      <c r="C219" s="4">
        <f t="shared" si="8"/>
        <v>2.097458131292677E-2</v>
      </c>
      <c r="D219" s="55">
        <f t="shared" si="9"/>
        <v>4.3993306125257689E-4</v>
      </c>
      <c r="F219" s="2"/>
    </row>
    <row r="220" spans="1:6" x14ac:dyDescent="0.25">
      <c r="A220" s="1">
        <v>14000601</v>
      </c>
      <c r="B220" s="3">
        <v>7683.1</v>
      </c>
      <c r="C220" s="4">
        <f t="shared" si="8"/>
        <v>2.3325069376471681E-3</v>
      </c>
      <c r="D220" s="55">
        <f t="shared" si="9"/>
        <v>5.4405886141721701E-6</v>
      </c>
      <c r="F220" s="2"/>
    </row>
    <row r="221" spans="1:6" x14ac:dyDescent="0.25">
      <c r="A221" s="1">
        <v>14000602</v>
      </c>
      <c r="B221" s="3">
        <v>7878.1</v>
      </c>
      <c r="C221" s="4">
        <f t="shared" si="8"/>
        <v>2.5063646495351193E-2</v>
      </c>
      <c r="D221" s="55">
        <f t="shared" si="9"/>
        <v>6.2818637564393011E-4</v>
      </c>
      <c r="F221" s="2"/>
    </row>
    <row r="222" spans="1:6" x14ac:dyDescent="0.25">
      <c r="A222" s="1">
        <v>14000603</v>
      </c>
      <c r="B222" s="3">
        <v>8019.1</v>
      </c>
      <c r="C222" s="4">
        <f t="shared" si="8"/>
        <v>1.7739438084776502E-2</v>
      </c>
      <c r="D222" s="55">
        <f t="shared" si="9"/>
        <v>3.14687663563619E-4</v>
      </c>
      <c r="F222" s="2"/>
    </row>
    <row r="223" spans="1:6" x14ac:dyDescent="0.25">
      <c r="A223" s="1">
        <v>14000606</v>
      </c>
      <c r="B223" s="3">
        <v>8196.9</v>
      </c>
      <c r="C223" s="4">
        <f t="shared" si="8"/>
        <v>2.1929837881286062E-2</v>
      </c>
      <c r="D223" s="55">
        <f t="shared" si="9"/>
        <v>4.8091778949948914E-4</v>
      </c>
      <c r="F223" s="2"/>
    </row>
    <row r="224" spans="1:6" x14ac:dyDescent="0.25">
      <c r="A224" s="1">
        <v>14000607</v>
      </c>
      <c r="B224" s="3">
        <v>8103.5</v>
      </c>
      <c r="C224" s="4">
        <f t="shared" si="8"/>
        <v>-1.1459966895226699E-2</v>
      </c>
      <c r="D224" s="55">
        <f t="shared" si="9"/>
        <v>1.3133084123969187E-4</v>
      </c>
      <c r="F224" s="2"/>
    </row>
    <row r="225" spans="1:6" x14ac:dyDescent="0.25">
      <c r="A225" s="1">
        <v>14000608</v>
      </c>
      <c r="B225" s="3">
        <v>7821.2</v>
      </c>
      <c r="C225" s="4">
        <f t="shared" si="8"/>
        <v>-3.5458071646054572E-2</v>
      </c>
      <c r="D225" s="55">
        <f t="shared" si="9"/>
        <v>1.2572748448567391E-3</v>
      </c>
      <c r="F225" s="2"/>
    </row>
    <row r="226" spans="1:6" x14ac:dyDescent="0.25">
      <c r="A226" s="1">
        <v>14000609</v>
      </c>
      <c r="B226" s="3">
        <v>7577.7</v>
      </c>
      <c r="C226" s="4">
        <f t="shared" si="8"/>
        <v>-3.1628271939079002E-2</v>
      </c>
      <c r="D226" s="55">
        <f t="shared" si="9"/>
        <v>1.0003475858523321E-3</v>
      </c>
      <c r="F226" s="2"/>
    </row>
    <row r="227" spans="1:6" x14ac:dyDescent="0.25">
      <c r="A227" s="1">
        <v>14000610</v>
      </c>
      <c r="B227" s="3">
        <v>7577.6</v>
      </c>
      <c r="C227" s="4">
        <f t="shared" si="8"/>
        <v>-1.3196703463542302E-5</v>
      </c>
      <c r="D227" s="55">
        <f t="shared" si="9"/>
        <v>1.741529823046694E-10</v>
      </c>
      <c r="F227" s="2"/>
    </row>
    <row r="228" spans="1:6" x14ac:dyDescent="0.25">
      <c r="A228" s="1">
        <v>14000613</v>
      </c>
      <c r="B228" s="3">
        <v>7693.4</v>
      </c>
      <c r="C228" s="4">
        <f t="shared" si="8"/>
        <v>1.5166291618068735E-2</v>
      </c>
      <c r="D228" s="55">
        <f t="shared" si="9"/>
        <v>2.3001640144430197E-4</v>
      </c>
      <c r="F228" s="2"/>
    </row>
    <row r="229" spans="1:6" x14ac:dyDescent="0.25">
      <c r="A229" s="1">
        <v>14000614</v>
      </c>
      <c r="B229" s="3">
        <v>7707.7</v>
      </c>
      <c r="C229" s="4">
        <f t="shared" si="8"/>
        <v>1.8570107472126892E-3</v>
      </c>
      <c r="D229" s="55">
        <f t="shared" si="9"/>
        <v>3.44848891526343E-6</v>
      </c>
      <c r="F229" s="2"/>
    </row>
    <row r="230" spans="1:6" x14ac:dyDescent="0.25">
      <c r="A230" s="1">
        <v>14000615</v>
      </c>
      <c r="B230" s="3">
        <v>7662.2</v>
      </c>
      <c r="C230" s="4">
        <f t="shared" si="8"/>
        <v>-5.9206804097276782E-3</v>
      </c>
      <c r="D230" s="55">
        <f t="shared" si="9"/>
        <v>3.505445651413311E-5</v>
      </c>
      <c r="F230" s="2"/>
    </row>
    <row r="231" spans="1:6" x14ac:dyDescent="0.25">
      <c r="A231" s="1">
        <v>14000616</v>
      </c>
      <c r="B231" s="3">
        <v>7499.7</v>
      </c>
      <c r="C231" s="4">
        <f t="shared" si="8"/>
        <v>-2.1436129040750616E-2</v>
      </c>
      <c r="D231" s="55">
        <f t="shared" si="9"/>
        <v>4.5950762825171194E-4</v>
      </c>
      <c r="F231" s="2"/>
    </row>
    <row r="232" spans="1:6" x14ac:dyDescent="0.25">
      <c r="A232" s="1">
        <v>14000617</v>
      </c>
      <c r="B232" s="3">
        <v>7468.7</v>
      </c>
      <c r="C232" s="4">
        <f t="shared" si="8"/>
        <v>-4.1420651935374433E-3</v>
      </c>
      <c r="D232" s="55">
        <f t="shared" si="9"/>
        <v>1.7156704067514379E-5</v>
      </c>
      <c r="F232" s="2"/>
    </row>
    <row r="233" spans="1:6" x14ac:dyDescent="0.25">
      <c r="A233" s="1">
        <v>14000620</v>
      </c>
      <c r="B233" s="3">
        <v>7472</v>
      </c>
      <c r="C233" s="4">
        <f t="shared" si="8"/>
        <v>4.4174637783561742E-4</v>
      </c>
      <c r="D233" s="55">
        <f t="shared" si="9"/>
        <v>1.9513986233088806E-7</v>
      </c>
      <c r="F233" s="2"/>
    </row>
    <row r="234" spans="1:6" x14ac:dyDescent="0.25">
      <c r="A234" s="1">
        <v>14000621</v>
      </c>
      <c r="B234" s="3">
        <v>7247.5</v>
      </c>
      <c r="C234" s="4">
        <f t="shared" si="8"/>
        <v>-3.0506119112867953E-2</v>
      </c>
      <c r="D234" s="55">
        <f t="shared" si="9"/>
        <v>9.3062330332848743E-4</v>
      </c>
      <c r="F234" s="2"/>
    </row>
    <row r="235" spans="1:6" x14ac:dyDescent="0.25">
      <c r="A235" s="1">
        <v>14000622</v>
      </c>
      <c r="B235" s="3">
        <v>7217.9</v>
      </c>
      <c r="C235" s="4">
        <f t="shared" si="8"/>
        <v>-4.0925299423035435E-3</v>
      </c>
      <c r="D235" s="55">
        <f t="shared" si="9"/>
        <v>1.6748801328651044E-5</v>
      </c>
      <c r="F235" s="2"/>
    </row>
    <row r="236" spans="1:6" x14ac:dyDescent="0.25">
      <c r="A236" s="1">
        <v>14000623</v>
      </c>
      <c r="B236" s="3">
        <v>7385.3</v>
      </c>
      <c r="C236" s="4">
        <f t="shared" si="8"/>
        <v>2.2927486171110931E-2</v>
      </c>
      <c r="D236" s="55">
        <f t="shared" si="9"/>
        <v>5.2566962212648302E-4</v>
      </c>
      <c r="F236" s="2"/>
    </row>
    <row r="237" spans="1:6" x14ac:dyDescent="0.25">
      <c r="A237" s="1">
        <v>14000624</v>
      </c>
      <c r="B237" s="3">
        <v>7375.3</v>
      </c>
      <c r="C237" s="4">
        <f t="shared" si="8"/>
        <v>-1.3549586778217489E-3</v>
      </c>
      <c r="D237" s="55">
        <f t="shared" si="9"/>
        <v>1.8359130186044618E-6</v>
      </c>
      <c r="F237" s="2"/>
    </row>
    <row r="238" spans="1:6" x14ac:dyDescent="0.25">
      <c r="A238" s="1">
        <v>14000627</v>
      </c>
      <c r="B238" s="3">
        <v>7174.2</v>
      </c>
      <c r="C238" s="4">
        <f t="shared" si="8"/>
        <v>-2.7645322193207034E-2</v>
      </c>
      <c r="D238" s="55">
        <f t="shared" si="9"/>
        <v>7.6426383916622538E-4</v>
      </c>
      <c r="F238" s="2"/>
    </row>
    <row r="239" spans="1:6" x14ac:dyDescent="0.25">
      <c r="A239" s="1">
        <v>14000628</v>
      </c>
      <c r="B239" s="3">
        <v>7031.5</v>
      </c>
      <c r="C239" s="4">
        <f t="shared" si="8"/>
        <v>-2.0091202843286898E-2</v>
      </c>
      <c r="D239" s="55">
        <f t="shared" si="9"/>
        <v>4.0365643169009953E-4</v>
      </c>
      <c r="F239" s="2"/>
    </row>
    <row r="240" spans="1:6" x14ac:dyDescent="0.25">
      <c r="A240" s="1">
        <v>14000629</v>
      </c>
      <c r="B240" s="3">
        <v>7054.1</v>
      </c>
      <c r="C240" s="4">
        <f t="shared" si="8"/>
        <v>3.2089537390531573E-3</v>
      </c>
      <c r="D240" s="55">
        <f t="shared" si="9"/>
        <v>1.0297384099383238E-5</v>
      </c>
      <c r="F240" s="2"/>
    </row>
    <row r="241" spans="1:6" x14ac:dyDescent="0.25">
      <c r="A241" s="1">
        <v>14000630</v>
      </c>
      <c r="B241" s="3">
        <v>6838.4</v>
      </c>
      <c r="C241" s="4">
        <f t="shared" si="8"/>
        <v>-3.1055221924527154E-2</v>
      </c>
      <c r="D241" s="55">
        <f t="shared" si="9"/>
        <v>9.6442680878163205E-4</v>
      </c>
      <c r="F241" s="2"/>
    </row>
    <row r="242" spans="1:6" x14ac:dyDescent="0.25">
      <c r="A242" s="1">
        <v>14000631</v>
      </c>
      <c r="B242" s="3">
        <v>6761.5</v>
      </c>
      <c r="C242" s="4">
        <f t="shared" si="8"/>
        <v>-1.1309027211413969E-2</v>
      </c>
      <c r="D242" s="55">
        <f t="shared" si="9"/>
        <v>1.2789409646850162E-4</v>
      </c>
      <c r="F242" s="2"/>
    </row>
    <row r="243" spans="1:6" x14ac:dyDescent="0.25">
      <c r="A243" s="1">
        <v>14000703</v>
      </c>
      <c r="B243" s="3">
        <v>6880.2</v>
      </c>
      <c r="C243" s="4">
        <f t="shared" si="8"/>
        <v>1.740296235889929E-2</v>
      </c>
      <c r="D243" s="55">
        <f t="shared" si="9"/>
        <v>3.0286309886526553E-4</v>
      </c>
      <c r="F243" s="2"/>
    </row>
    <row r="244" spans="1:6" x14ac:dyDescent="0.25">
      <c r="A244" s="1">
        <v>14000704</v>
      </c>
      <c r="B244" s="3">
        <v>6822.3</v>
      </c>
      <c r="C244" s="4">
        <f t="shared" si="8"/>
        <v>-8.451062886820359E-3</v>
      </c>
      <c r="D244" s="55">
        <f t="shared" si="9"/>
        <v>7.1420463916992458E-5</v>
      </c>
      <c r="F244" s="2"/>
    </row>
    <row r="245" spans="1:6" x14ac:dyDescent="0.25">
      <c r="A245" s="1">
        <v>14000706</v>
      </c>
      <c r="B245" s="3">
        <v>6766.1</v>
      </c>
      <c r="C245" s="4">
        <f t="shared" si="8"/>
        <v>-8.2718083728001712E-3</v>
      </c>
      <c r="D245" s="55">
        <f t="shared" si="9"/>
        <v>6.8422813756327015E-5</v>
      </c>
      <c r="F245" s="2"/>
    </row>
    <row r="246" spans="1:6" x14ac:dyDescent="0.25">
      <c r="A246" s="1">
        <v>14000707</v>
      </c>
      <c r="B246" s="3">
        <v>6763.3</v>
      </c>
      <c r="C246" s="4">
        <f t="shared" si="8"/>
        <v>-4.1391340931243851E-4</v>
      </c>
      <c r="D246" s="55">
        <f t="shared" si="9"/>
        <v>1.7132431040864625E-7</v>
      </c>
      <c r="F246" s="2"/>
    </row>
    <row r="247" spans="1:6" x14ac:dyDescent="0.25">
      <c r="A247" s="1">
        <v>14000710</v>
      </c>
      <c r="B247" s="3">
        <v>6825.7</v>
      </c>
      <c r="C247" s="4">
        <f t="shared" si="8"/>
        <v>9.1839632930057757E-3</v>
      </c>
      <c r="D247" s="55">
        <f t="shared" si="9"/>
        <v>8.4345181767277492E-5</v>
      </c>
      <c r="F247" s="2"/>
    </row>
    <row r="248" spans="1:6" x14ac:dyDescent="0.25">
      <c r="A248" s="1">
        <v>14000711</v>
      </c>
      <c r="B248" s="3">
        <v>6812.9</v>
      </c>
      <c r="C248" s="4">
        <f t="shared" si="8"/>
        <v>-1.8770260522499851E-3</v>
      </c>
      <c r="D248" s="55">
        <f t="shared" si="9"/>
        <v>3.5232268008251636E-6</v>
      </c>
      <c r="F248" s="2"/>
    </row>
    <row r="249" spans="1:6" x14ac:dyDescent="0.25">
      <c r="A249" s="1">
        <v>14000712</v>
      </c>
      <c r="B249" s="3">
        <v>6906.7</v>
      </c>
      <c r="C249" s="4">
        <f t="shared" si="8"/>
        <v>1.3674081104353012E-2</v>
      </c>
      <c r="D249" s="55">
        <f t="shared" si="9"/>
        <v>1.8698049404842408E-4</v>
      </c>
      <c r="F249" s="2"/>
    </row>
    <row r="250" spans="1:6" x14ac:dyDescent="0.25">
      <c r="A250" s="1">
        <v>14000714</v>
      </c>
      <c r="B250" s="3">
        <v>6889</v>
      </c>
      <c r="C250" s="4">
        <f t="shared" si="8"/>
        <v>-2.5660183552937547E-3</v>
      </c>
      <c r="D250" s="55">
        <f t="shared" si="9"/>
        <v>6.584450199704466E-6</v>
      </c>
      <c r="F250" s="2"/>
    </row>
    <row r="251" spans="1:6" x14ac:dyDescent="0.25">
      <c r="A251" s="1">
        <v>14000717</v>
      </c>
      <c r="B251" s="3">
        <v>6738.9</v>
      </c>
      <c r="C251" s="4">
        <f t="shared" si="8"/>
        <v>-2.2029229753961724E-2</v>
      </c>
      <c r="D251" s="55">
        <f t="shared" si="9"/>
        <v>4.852869635528325E-4</v>
      </c>
      <c r="F251" s="2"/>
    </row>
    <row r="252" spans="1:6" x14ac:dyDescent="0.25">
      <c r="A252" s="1">
        <v>14000718</v>
      </c>
      <c r="B252" s="3">
        <v>6693.2</v>
      </c>
      <c r="C252" s="4">
        <f t="shared" si="8"/>
        <v>-6.8046212188156187E-3</v>
      </c>
      <c r="D252" s="55">
        <f t="shared" si="9"/>
        <v>4.6302869931555758E-5</v>
      </c>
      <c r="F252" s="2"/>
    </row>
    <row r="253" spans="1:6" x14ac:dyDescent="0.25">
      <c r="A253" s="1">
        <v>14000719</v>
      </c>
      <c r="B253" s="3">
        <v>6685.1</v>
      </c>
      <c r="C253" s="4">
        <f t="shared" si="8"/>
        <v>-1.2109163331311935E-3</v>
      </c>
      <c r="D253" s="55">
        <f t="shared" si="9"/>
        <v>1.4663183658438954E-6</v>
      </c>
      <c r="F253" s="2"/>
    </row>
    <row r="254" spans="1:6" x14ac:dyDescent="0.25">
      <c r="A254" s="1">
        <v>14000720</v>
      </c>
      <c r="B254" s="3">
        <v>6493.6</v>
      </c>
      <c r="C254" s="4">
        <f t="shared" si="8"/>
        <v>-2.9064092840321319E-2</v>
      </c>
      <c r="D254" s="55">
        <f t="shared" si="9"/>
        <v>8.4472149263081699E-4</v>
      </c>
      <c r="F254" s="2"/>
    </row>
    <row r="255" spans="1:6" x14ac:dyDescent="0.25">
      <c r="A255" s="1">
        <v>14000721</v>
      </c>
      <c r="B255" s="3">
        <v>6384.1</v>
      </c>
      <c r="C255" s="4">
        <f t="shared" si="8"/>
        <v>-1.7006552279601968E-2</v>
      </c>
      <c r="D255" s="55">
        <f t="shared" si="9"/>
        <v>2.8922282043883487E-4</v>
      </c>
      <c r="F255" s="2"/>
    </row>
    <row r="256" spans="1:6" x14ac:dyDescent="0.25">
      <c r="A256" s="1">
        <v>14000724</v>
      </c>
      <c r="B256" s="3">
        <v>6550.5</v>
      </c>
      <c r="C256" s="4">
        <f t="shared" si="8"/>
        <v>2.5730858426361167E-2</v>
      </c>
      <c r="D256" s="55">
        <f t="shared" si="9"/>
        <v>6.6207707535744149E-4</v>
      </c>
      <c r="F256" s="2"/>
    </row>
    <row r="257" spans="1:6" x14ac:dyDescent="0.25">
      <c r="A257" s="1">
        <v>14000725</v>
      </c>
      <c r="B257" s="3">
        <v>6458.8</v>
      </c>
      <c r="C257" s="4">
        <f t="shared" si="8"/>
        <v>-1.4097840586259311E-2</v>
      </c>
      <c r="D257" s="55">
        <f t="shared" si="9"/>
        <v>1.9874910919558025E-4</v>
      </c>
      <c r="F257" s="2"/>
    </row>
    <row r="258" spans="1:6" x14ac:dyDescent="0.25">
      <c r="A258" s="1">
        <v>14000726</v>
      </c>
      <c r="B258" s="3">
        <v>6427.1</v>
      </c>
      <c r="C258" s="4">
        <f t="shared" si="8"/>
        <v>-4.9201163982708854E-3</v>
      </c>
      <c r="D258" s="55">
        <f t="shared" si="9"/>
        <v>2.420754537253407E-5</v>
      </c>
      <c r="F258" s="2"/>
    </row>
    <row r="259" spans="1:6" x14ac:dyDescent="0.25">
      <c r="A259" s="1">
        <v>14000727</v>
      </c>
      <c r="B259" s="3">
        <v>6499.7</v>
      </c>
      <c r="C259" s="4">
        <f t="shared" ref="C259:C322" si="10">LN(B259/B258)</f>
        <v>1.1232596363257975E-2</v>
      </c>
      <c r="D259" s="55">
        <f t="shared" ref="D259:D322" si="11">C259^2</f>
        <v>1.2617122105987628E-4</v>
      </c>
      <c r="F259" s="2"/>
    </row>
    <row r="260" spans="1:6" x14ac:dyDescent="0.25">
      <c r="A260" s="1">
        <v>14000728</v>
      </c>
      <c r="B260" s="3">
        <v>6464.1</v>
      </c>
      <c r="C260" s="4">
        <f t="shared" si="10"/>
        <v>-5.492230594155839E-3</v>
      </c>
      <c r="D260" s="55">
        <f t="shared" si="11"/>
        <v>3.0164596899381401E-5</v>
      </c>
      <c r="F260" s="2"/>
    </row>
    <row r="261" spans="1:6" x14ac:dyDescent="0.25">
      <c r="A261" s="1">
        <v>14000801</v>
      </c>
      <c r="B261" s="3">
        <v>6254.6</v>
      </c>
      <c r="C261" s="4">
        <f t="shared" si="10"/>
        <v>-3.2946598363027269E-2</v>
      </c>
      <c r="D261" s="55">
        <f t="shared" si="11"/>
        <v>1.0854783436946311E-3</v>
      </c>
      <c r="F261" s="2"/>
    </row>
    <row r="262" spans="1:6" x14ac:dyDescent="0.25">
      <c r="A262" s="1">
        <v>14000803</v>
      </c>
      <c r="B262" s="3">
        <v>6135.1</v>
      </c>
      <c r="C262" s="4">
        <f t="shared" si="10"/>
        <v>-1.9290815084600003E-2</v>
      </c>
      <c r="D262" s="55">
        <f t="shared" si="11"/>
        <v>3.7213554662823102E-4</v>
      </c>
      <c r="F262" s="2"/>
    </row>
    <row r="263" spans="1:6" x14ac:dyDescent="0.25">
      <c r="A263" s="1">
        <v>14000804</v>
      </c>
      <c r="B263" s="3">
        <v>6054.6</v>
      </c>
      <c r="C263" s="4">
        <f t="shared" si="10"/>
        <v>-1.3208064232131953E-2</v>
      </c>
      <c r="D263" s="55">
        <f t="shared" si="11"/>
        <v>1.7445296076012344E-4</v>
      </c>
      <c r="F263" s="2"/>
    </row>
    <row r="264" spans="1:6" x14ac:dyDescent="0.25">
      <c r="A264" s="1">
        <v>14000805</v>
      </c>
      <c r="B264" s="3">
        <v>6057.5</v>
      </c>
      <c r="C264" s="4">
        <f t="shared" si="10"/>
        <v>4.788599921425845E-4</v>
      </c>
      <c r="D264" s="55">
        <f t="shared" si="11"/>
        <v>2.2930689207479609E-7</v>
      </c>
      <c r="F264" s="2"/>
    </row>
    <row r="265" spans="1:6" x14ac:dyDescent="0.25">
      <c r="A265" s="1">
        <v>14000808</v>
      </c>
      <c r="B265" s="3">
        <v>5979.9</v>
      </c>
      <c r="C265" s="4">
        <f t="shared" si="10"/>
        <v>-1.2893328293851184E-2</v>
      </c>
      <c r="D265" s="55">
        <f t="shared" si="11"/>
        <v>1.6623791449302348E-4</v>
      </c>
      <c r="F265" s="2"/>
    </row>
    <row r="266" spans="1:6" x14ac:dyDescent="0.25">
      <c r="A266" s="1">
        <v>14000809</v>
      </c>
      <c r="B266" s="3">
        <v>5795.2</v>
      </c>
      <c r="C266" s="4">
        <f t="shared" si="10"/>
        <v>-3.1373856707735348E-2</v>
      </c>
      <c r="D266" s="55">
        <f t="shared" si="11"/>
        <v>9.8431888471751028E-4</v>
      </c>
      <c r="F266" s="2"/>
    </row>
    <row r="267" spans="1:6" x14ac:dyDescent="0.25">
      <c r="A267" s="1">
        <v>14000810</v>
      </c>
      <c r="B267" s="3">
        <v>5906</v>
      </c>
      <c r="C267" s="4">
        <f t="shared" si="10"/>
        <v>1.8938794614773664E-2</v>
      </c>
      <c r="D267" s="55">
        <f t="shared" si="11"/>
        <v>3.5867794146057997E-4</v>
      </c>
      <c r="F267" s="2"/>
    </row>
    <row r="268" spans="1:6" x14ac:dyDescent="0.25">
      <c r="A268" s="1">
        <v>14000811</v>
      </c>
      <c r="B268" s="3">
        <v>5984.7</v>
      </c>
      <c r="C268" s="4">
        <f t="shared" si="10"/>
        <v>1.3237429118606803E-2</v>
      </c>
      <c r="D268" s="55">
        <f t="shared" si="11"/>
        <v>1.7522952967013929E-4</v>
      </c>
      <c r="F268" s="2"/>
    </row>
    <row r="269" spans="1:6" x14ac:dyDescent="0.25">
      <c r="A269" s="1">
        <v>14000812</v>
      </c>
      <c r="B269" s="3">
        <v>6079.7</v>
      </c>
      <c r="C269" s="4">
        <f t="shared" si="10"/>
        <v>1.5749140215113033E-2</v>
      </c>
      <c r="D269" s="55">
        <f t="shared" si="11"/>
        <v>2.4803541751529059E-4</v>
      </c>
      <c r="F269" s="2"/>
    </row>
    <row r="270" spans="1:6" x14ac:dyDescent="0.25">
      <c r="A270" s="1">
        <v>14000815</v>
      </c>
      <c r="B270" s="3">
        <v>6222.6</v>
      </c>
      <c r="C270" s="4">
        <f t="shared" si="10"/>
        <v>2.3232473186155893E-2</v>
      </c>
      <c r="D270" s="55">
        <f t="shared" si="11"/>
        <v>5.3974781034545256E-4</v>
      </c>
      <c r="F270" s="2"/>
    </row>
    <row r="271" spans="1:6" x14ac:dyDescent="0.25">
      <c r="A271" s="1">
        <v>14000816</v>
      </c>
      <c r="B271" s="3">
        <v>6271</v>
      </c>
      <c r="C271" s="4">
        <f t="shared" si="10"/>
        <v>7.7480057192772294E-3</v>
      </c>
      <c r="D271" s="55">
        <f t="shared" si="11"/>
        <v>6.003159262595266E-5</v>
      </c>
      <c r="F271" s="2"/>
    </row>
    <row r="272" spans="1:6" x14ac:dyDescent="0.25">
      <c r="A272" s="1">
        <v>14000817</v>
      </c>
      <c r="B272" s="3">
        <v>6269.3</v>
      </c>
      <c r="C272" s="4">
        <f t="shared" si="10"/>
        <v>-2.7112589179101597E-4</v>
      </c>
      <c r="D272" s="55">
        <f t="shared" si="11"/>
        <v>7.3509249199473695E-8</v>
      </c>
      <c r="F272" s="2"/>
    </row>
    <row r="273" spans="1:6" x14ac:dyDescent="0.25">
      <c r="A273" s="1">
        <v>14000818</v>
      </c>
      <c r="B273" s="3">
        <v>6253.1</v>
      </c>
      <c r="C273" s="4">
        <f t="shared" si="10"/>
        <v>-2.5873648881230629E-3</v>
      </c>
      <c r="D273" s="55">
        <f t="shared" si="11"/>
        <v>6.6944570642920698E-6</v>
      </c>
      <c r="F273" s="2"/>
    </row>
    <row r="274" spans="1:6" x14ac:dyDescent="0.25">
      <c r="A274" s="1">
        <v>14000819</v>
      </c>
      <c r="B274" s="3">
        <v>6455.6</v>
      </c>
      <c r="C274" s="4">
        <f t="shared" si="10"/>
        <v>3.1870630398560675E-2</v>
      </c>
      <c r="D274" s="55">
        <f t="shared" si="11"/>
        <v>1.0157370820016596E-3</v>
      </c>
      <c r="F274" s="2"/>
    </row>
    <row r="275" spans="1:6" x14ac:dyDescent="0.25">
      <c r="A275" s="1">
        <v>14000822</v>
      </c>
      <c r="B275" s="3">
        <v>6246.9</v>
      </c>
      <c r="C275" s="4">
        <f t="shared" si="10"/>
        <v>-3.2862630479910095E-2</v>
      </c>
      <c r="D275" s="55">
        <f t="shared" si="11"/>
        <v>1.0799524820591161E-3</v>
      </c>
      <c r="F275" s="2"/>
    </row>
    <row r="276" spans="1:6" x14ac:dyDescent="0.25">
      <c r="A276" s="1">
        <v>14000823</v>
      </c>
      <c r="B276" s="3">
        <v>6234.6</v>
      </c>
      <c r="C276" s="4">
        <f t="shared" si="10"/>
        <v>-1.9709175951011962E-3</v>
      </c>
      <c r="D276" s="55">
        <f t="shared" si="11"/>
        <v>3.8845161666794824E-6</v>
      </c>
      <c r="F276" s="2"/>
    </row>
    <row r="277" spans="1:6" x14ac:dyDescent="0.25">
      <c r="A277" s="1">
        <v>14000824</v>
      </c>
      <c r="B277" s="3">
        <v>6076.2</v>
      </c>
      <c r="C277" s="4">
        <f t="shared" si="10"/>
        <v>-2.5734922520361827E-2</v>
      </c>
      <c r="D277" s="55">
        <f t="shared" si="11"/>
        <v>6.6228623712902637E-4</v>
      </c>
      <c r="F277" s="2"/>
    </row>
    <row r="278" spans="1:6" x14ac:dyDescent="0.25">
      <c r="A278" s="1">
        <v>14000825</v>
      </c>
      <c r="B278" s="3">
        <v>6024.3</v>
      </c>
      <c r="C278" s="4">
        <f t="shared" si="10"/>
        <v>-8.5782105297704924E-3</v>
      </c>
      <c r="D278" s="55">
        <f t="shared" si="11"/>
        <v>7.3585695893065348E-5</v>
      </c>
      <c r="F278" s="2"/>
    </row>
    <row r="279" spans="1:6" x14ac:dyDescent="0.25">
      <c r="A279" s="1">
        <v>14000826</v>
      </c>
      <c r="B279" s="3">
        <v>6054.6</v>
      </c>
      <c r="C279" s="4">
        <f t="shared" si="10"/>
        <v>5.0170236620142791E-3</v>
      </c>
      <c r="D279" s="55">
        <f t="shared" si="11"/>
        <v>2.5170526425211166E-5</v>
      </c>
      <c r="F279" s="2"/>
    </row>
    <row r="280" spans="1:6" x14ac:dyDescent="0.25">
      <c r="A280" s="1">
        <v>14000829</v>
      </c>
      <c r="B280" s="3">
        <v>5915.8</v>
      </c>
      <c r="C280" s="4">
        <f t="shared" si="10"/>
        <v>-2.319157606540324E-2</v>
      </c>
      <c r="D280" s="55">
        <f t="shared" si="11"/>
        <v>5.3784920039738442E-4</v>
      </c>
      <c r="F280" s="2"/>
    </row>
    <row r="281" spans="1:6" x14ac:dyDescent="0.25">
      <c r="A281" s="1">
        <v>14000830</v>
      </c>
      <c r="B281" s="3">
        <v>5928.5</v>
      </c>
      <c r="C281" s="4">
        <f t="shared" si="10"/>
        <v>2.1444922649902871E-3</v>
      </c>
      <c r="D281" s="55">
        <f t="shared" si="11"/>
        <v>4.5988470746031715E-6</v>
      </c>
      <c r="F281" s="2"/>
    </row>
    <row r="282" spans="1:6" x14ac:dyDescent="0.25">
      <c r="A282" s="1">
        <v>14000901</v>
      </c>
      <c r="B282" s="3">
        <v>6098.4</v>
      </c>
      <c r="C282" s="4">
        <f t="shared" si="10"/>
        <v>2.8255211775938691E-2</v>
      </c>
      <c r="D282" s="55">
        <f t="shared" si="11"/>
        <v>7.9835699250314441E-4</v>
      </c>
      <c r="F282" s="2"/>
    </row>
    <row r="283" spans="1:6" x14ac:dyDescent="0.25">
      <c r="A283" s="1">
        <v>14000902</v>
      </c>
      <c r="B283" s="3">
        <v>6037</v>
      </c>
      <c r="C283" s="4">
        <f t="shared" si="10"/>
        <v>-1.0119241877637838E-2</v>
      </c>
      <c r="D283" s="55">
        <f t="shared" si="11"/>
        <v>1.0239905617813936E-4</v>
      </c>
      <c r="F283" s="2"/>
    </row>
    <row r="284" spans="1:6" x14ac:dyDescent="0.25">
      <c r="A284" s="1">
        <v>14000903</v>
      </c>
      <c r="B284" s="3">
        <v>5937.5</v>
      </c>
      <c r="C284" s="4">
        <f t="shared" si="10"/>
        <v>-1.6619030453529554E-2</v>
      </c>
      <c r="D284" s="55">
        <f t="shared" si="11"/>
        <v>2.7619217321534276E-4</v>
      </c>
      <c r="F284" s="2"/>
    </row>
    <row r="285" spans="1:6" x14ac:dyDescent="0.25">
      <c r="A285" s="1">
        <v>14000906</v>
      </c>
      <c r="B285" s="3">
        <v>5778.1</v>
      </c>
      <c r="C285" s="4">
        <f t="shared" si="10"/>
        <v>-2.7213260439828049E-2</v>
      </c>
      <c r="D285" s="55">
        <f t="shared" si="11"/>
        <v>7.4056154376591027E-4</v>
      </c>
      <c r="F285" s="2"/>
    </row>
    <row r="286" spans="1:6" x14ac:dyDescent="0.25">
      <c r="A286" s="1">
        <v>14000907</v>
      </c>
      <c r="B286" s="3">
        <v>5764.3</v>
      </c>
      <c r="C286" s="4">
        <f t="shared" si="10"/>
        <v>-2.3911849486119982E-3</v>
      </c>
      <c r="D286" s="55">
        <f t="shared" si="11"/>
        <v>5.7177654584685646E-6</v>
      </c>
      <c r="F286" s="2"/>
    </row>
    <row r="287" spans="1:6" x14ac:dyDescent="0.25">
      <c r="A287" s="1">
        <v>14000908</v>
      </c>
      <c r="B287" s="3">
        <v>5745.1</v>
      </c>
      <c r="C287" s="4">
        <f t="shared" si="10"/>
        <v>-3.3364063827077818E-3</v>
      </c>
      <c r="D287" s="55">
        <f t="shared" si="11"/>
        <v>1.1131607550573226E-5</v>
      </c>
      <c r="F287" s="2"/>
    </row>
    <row r="288" spans="1:6" x14ac:dyDescent="0.25">
      <c r="A288" s="1">
        <v>14000909</v>
      </c>
      <c r="B288" s="3">
        <v>5887.8</v>
      </c>
      <c r="C288" s="4">
        <f t="shared" si="10"/>
        <v>2.4535095868754242E-2</v>
      </c>
      <c r="D288" s="55">
        <f t="shared" si="11"/>
        <v>6.0197092928896149E-4</v>
      </c>
      <c r="F288" s="2"/>
    </row>
    <row r="289" spans="1:6" x14ac:dyDescent="0.25">
      <c r="A289" s="1">
        <v>14000910</v>
      </c>
      <c r="B289" s="3">
        <v>5851</v>
      </c>
      <c r="C289" s="4">
        <f t="shared" si="10"/>
        <v>-6.2698266522668248E-3</v>
      </c>
      <c r="D289" s="55">
        <f t="shared" si="11"/>
        <v>3.9310726249475422E-5</v>
      </c>
      <c r="F289" s="2"/>
    </row>
    <row r="290" spans="1:6" x14ac:dyDescent="0.25">
      <c r="A290" s="1">
        <v>14000913</v>
      </c>
      <c r="B290" s="3">
        <v>5681.6</v>
      </c>
      <c r="C290" s="4">
        <f t="shared" si="10"/>
        <v>-2.9379703599412575E-2</v>
      </c>
      <c r="D290" s="55">
        <f t="shared" si="11"/>
        <v>8.6316698358933624E-4</v>
      </c>
      <c r="F290" s="2"/>
    </row>
    <row r="291" spans="1:6" x14ac:dyDescent="0.25">
      <c r="A291" s="1">
        <v>14000914</v>
      </c>
      <c r="B291" s="3">
        <v>5659.8</v>
      </c>
      <c r="C291" s="4">
        <f t="shared" si="10"/>
        <v>-3.8443273049609426E-3</v>
      </c>
      <c r="D291" s="55">
        <f t="shared" si="11"/>
        <v>1.4778852427668264E-5</v>
      </c>
      <c r="F291" s="2"/>
    </row>
    <row r="292" spans="1:6" x14ac:dyDescent="0.25">
      <c r="A292" s="1">
        <v>14000915</v>
      </c>
      <c r="B292" s="3">
        <v>5678.5</v>
      </c>
      <c r="C292" s="4">
        <f t="shared" si="10"/>
        <v>3.2985574478385368E-3</v>
      </c>
      <c r="D292" s="55">
        <f t="shared" si="11"/>
        <v>1.0880481236691082E-5</v>
      </c>
      <c r="F292" s="2"/>
    </row>
    <row r="293" spans="1:6" x14ac:dyDescent="0.25">
      <c r="A293" s="1">
        <v>14000916</v>
      </c>
      <c r="B293" s="3">
        <v>5613.7</v>
      </c>
      <c r="C293" s="4">
        <f t="shared" si="10"/>
        <v>-1.1477074671711596E-2</v>
      </c>
      <c r="D293" s="55">
        <f t="shared" si="11"/>
        <v>1.3172324302004385E-4</v>
      </c>
      <c r="F293" s="2"/>
    </row>
    <row r="294" spans="1:6" x14ac:dyDescent="0.25">
      <c r="A294" s="1">
        <v>14000917</v>
      </c>
      <c r="B294" s="3">
        <v>5654.5</v>
      </c>
      <c r="C294" s="4">
        <f t="shared" si="10"/>
        <v>7.2416496513922259E-3</v>
      </c>
      <c r="D294" s="55">
        <f t="shared" si="11"/>
        <v>5.2441489673509147E-5</v>
      </c>
      <c r="F294" s="2"/>
    </row>
    <row r="295" spans="1:6" x14ac:dyDescent="0.25">
      <c r="A295" s="1">
        <v>14000920</v>
      </c>
      <c r="B295" s="3">
        <v>5632.9</v>
      </c>
      <c r="C295" s="4">
        <f t="shared" si="10"/>
        <v>-3.8272811039812187E-3</v>
      </c>
      <c r="D295" s="55">
        <f t="shared" si="11"/>
        <v>1.4648080648891697E-5</v>
      </c>
      <c r="F295" s="2"/>
    </row>
    <row r="296" spans="1:6" x14ac:dyDescent="0.25">
      <c r="A296" s="1">
        <v>14000921</v>
      </c>
      <c r="B296" s="3">
        <v>5546.7</v>
      </c>
      <c r="C296" s="4">
        <f t="shared" si="10"/>
        <v>-1.5421250902983586E-2</v>
      </c>
      <c r="D296" s="55">
        <f t="shared" si="11"/>
        <v>2.3781497941277209E-4</v>
      </c>
      <c r="F296" s="2"/>
    </row>
    <row r="297" spans="1:6" x14ac:dyDescent="0.25">
      <c r="A297" s="1">
        <v>14000922</v>
      </c>
      <c r="B297" s="3">
        <v>5436</v>
      </c>
      <c r="C297" s="4">
        <f t="shared" si="10"/>
        <v>-2.0159660033382536E-2</v>
      </c>
      <c r="D297" s="55">
        <f t="shared" si="11"/>
        <v>4.0641189266156112E-4</v>
      </c>
      <c r="F297" s="2"/>
    </row>
    <row r="298" spans="1:6" x14ac:dyDescent="0.25">
      <c r="A298" s="1">
        <v>14000923</v>
      </c>
      <c r="B298" s="3">
        <v>5398.1</v>
      </c>
      <c r="C298" s="4">
        <f t="shared" si="10"/>
        <v>-6.9964564849067769E-3</v>
      </c>
      <c r="D298" s="55">
        <f t="shared" si="11"/>
        <v>4.8950403345194095E-5</v>
      </c>
      <c r="F298" s="2"/>
    </row>
    <row r="299" spans="1:6" x14ac:dyDescent="0.25">
      <c r="A299" s="1">
        <v>14000924</v>
      </c>
      <c r="B299" s="3">
        <v>5389.5</v>
      </c>
      <c r="C299" s="4">
        <f t="shared" si="10"/>
        <v>-1.5944235644445104E-3</v>
      </c>
      <c r="D299" s="55">
        <f t="shared" si="11"/>
        <v>2.5421865028559377E-6</v>
      </c>
      <c r="F299" s="2"/>
    </row>
    <row r="300" spans="1:6" x14ac:dyDescent="0.25">
      <c r="A300" s="1">
        <v>14000927</v>
      </c>
      <c r="B300" s="3">
        <v>5468.6</v>
      </c>
      <c r="C300" s="4">
        <f t="shared" si="10"/>
        <v>1.457002593664285E-2</v>
      </c>
      <c r="D300" s="55">
        <f t="shared" si="11"/>
        <v>2.1228565579444538E-4</v>
      </c>
      <c r="F300" s="2"/>
    </row>
    <row r="301" spans="1:6" x14ac:dyDescent="0.25">
      <c r="A301" s="1">
        <v>14000928</v>
      </c>
      <c r="B301" s="3">
        <v>5399</v>
      </c>
      <c r="C301" s="4">
        <f t="shared" si="10"/>
        <v>-1.280889094003896E-2</v>
      </c>
      <c r="D301" s="55">
        <f t="shared" si="11"/>
        <v>1.6406768711381214E-4</v>
      </c>
      <c r="F301" s="2"/>
    </row>
    <row r="302" spans="1:6" x14ac:dyDescent="0.25">
      <c r="A302" s="1">
        <v>14000929</v>
      </c>
      <c r="B302" s="3">
        <v>5552.1</v>
      </c>
      <c r="C302" s="4">
        <f t="shared" si="10"/>
        <v>2.7962483333525533E-2</v>
      </c>
      <c r="D302" s="55">
        <f t="shared" si="11"/>
        <v>7.8190047417769318E-4</v>
      </c>
      <c r="F302" s="2"/>
    </row>
    <row r="303" spans="1:6" x14ac:dyDescent="0.25">
      <c r="A303" s="1">
        <v>14000930</v>
      </c>
      <c r="B303" s="3">
        <v>5678.7</v>
      </c>
      <c r="C303" s="4">
        <f t="shared" si="10"/>
        <v>2.2546098728470989E-2</v>
      </c>
      <c r="D303" s="55">
        <f t="shared" si="11"/>
        <v>5.083265678739611E-4</v>
      </c>
      <c r="F303" s="2"/>
    </row>
    <row r="304" spans="1:6" x14ac:dyDescent="0.25">
      <c r="A304" s="1">
        <v>14001001</v>
      </c>
      <c r="B304" s="3">
        <v>5896.3</v>
      </c>
      <c r="C304" s="4">
        <f t="shared" si="10"/>
        <v>3.7602702248313476E-2</v>
      </c>
      <c r="D304" s="55">
        <f t="shared" si="11"/>
        <v>1.4139632163753194E-3</v>
      </c>
      <c r="F304" s="2"/>
    </row>
    <row r="305" spans="1:6" x14ac:dyDescent="0.25">
      <c r="A305" s="1">
        <v>14001004</v>
      </c>
      <c r="B305" s="3">
        <v>6014.6</v>
      </c>
      <c r="C305" s="4">
        <f t="shared" si="10"/>
        <v>1.9864811253304214E-2</v>
      </c>
      <c r="D305" s="55">
        <f t="shared" si="11"/>
        <v>3.9461072612940172E-4</v>
      </c>
      <c r="F305" s="2"/>
    </row>
    <row r="306" spans="1:6" x14ac:dyDescent="0.25">
      <c r="A306" s="1">
        <v>14001005</v>
      </c>
      <c r="B306" s="3">
        <v>5940.2</v>
      </c>
      <c r="C306" s="4">
        <f t="shared" si="10"/>
        <v>-1.2447043958363258E-2</v>
      </c>
      <c r="D306" s="55">
        <f t="shared" si="11"/>
        <v>1.5492890330142729E-4</v>
      </c>
      <c r="F306" s="2"/>
    </row>
    <row r="307" spans="1:6" x14ac:dyDescent="0.25">
      <c r="A307" s="1">
        <v>14001006</v>
      </c>
      <c r="B307" s="3">
        <v>5974</v>
      </c>
      <c r="C307" s="4">
        <f t="shared" si="10"/>
        <v>5.673916952517336E-3</v>
      </c>
      <c r="D307" s="55">
        <f t="shared" si="11"/>
        <v>3.2193333584063613E-5</v>
      </c>
      <c r="F307" s="2"/>
    </row>
    <row r="308" spans="1:6" x14ac:dyDescent="0.25">
      <c r="A308" s="1">
        <v>14001007</v>
      </c>
      <c r="B308" s="3">
        <v>5977.1</v>
      </c>
      <c r="C308" s="4">
        <f t="shared" si="10"/>
        <v>5.1878070964630975E-4</v>
      </c>
      <c r="D308" s="55">
        <f t="shared" si="11"/>
        <v>2.6913342470112872E-7</v>
      </c>
      <c r="F308" s="2"/>
    </row>
    <row r="309" spans="1:6" x14ac:dyDescent="0.25">
      <c r="A309" s="1">
        <v>14001008</v>
      </c>
      <c r="B309" s="3">
        <v>6082.1</v>
      </c>
      <c r="C309" s="4">
        <f t="shared" si="10"/>
        <v>1.7414530576322761E-2</v>
      </c>
      <c r="D309" s="55">
        <f t="shared" si="11"/>
        <v>3.0326587519368038E-4</v>
      </c>
      <c r="F309" s="2"/>
    </row>
    <row r="310" spans="1:6" x14ac:dyDescent="0.25">
      <c r="A310" s="1">
        <v>14001011</v>
      </c>
      <c r="B310" s="3">
        <v>5985.9</v>
      </c>
      <c r="C310" s="4">
        <f t="shared" si="10"/>
        <v>-1.5943327435429328E-2</v>
      </c>
      <c r="D310" s="55">
        <f t="shared" si="11"/>
        <v>2.5418968971331352E-4</v>
      </c>
      <c r="F310" s="2"/>
    </row>
    <row r="311" spans="1:6" x14ac:dyDescent="0.25">
      <c r="A311" s="1">
        <v>14001012</v>
      </c>
      <c r="B311" s="3">
        <v>5977.5</v>
      </c>
      <c r="C311" s="4">
        <f t="shared" si="10"/>
        <v>-1.4042832941149441E-3</v>
      </c>
      <c r="D311" s="55">
        <f t="shared" si="11"/>
        <v>1.9720115701303187E-6</v>
      </c>
      <c r="F311" s="2"/>
    </row>
    <row r="312" spans="1:6" x14ac:dyDescent="0.25">
      <c r="A312" s="1">
        <v>14001013</v>
      </c>
      <c r="B312" s="3">
        <v>5959.5</v>
      </c>
      <c r="C312" s="4">
        <f t="shared" si="10"/>
        <v>-3.015835409716451E-3</v>
      </c>
      <c r="D312" s="55">
        <f t="shared" si="11"/>
        <v>9.0952632184995938E-6</v>
      </c>
      <c r="F312" s="2"/>
    </row>
    <row r="313" spans="1:6" x14ac:dyDescent="0.25">
      <c r="A313" s="1">
        <v>14001014</v>
      </c>
      <c r="B313" s="3">
        <v>5886.4</v>
      </c>
      <c r="C313" s="4">
        <f t="shared" si="10"/>
        <v>-1.2341979572253418E-2</v>
      </c>
      <c r="D313" s="55">
        <f t="shared" si="11"/>
        <v>1.5232445976192066E-4</v>
      </c>
      <c r="F313" s="2"/>
    </row>
    <row r="314" spans="1:6" x14ac:dyDescent="0.25">
      <c r="A314" s="1">
        <v>14001015</v>
      </c>
      <c r="B314" s="3">
        <v>5892.3</v>
      </c>
      <c r="C314" s="4">
        <f t="shared" si="10"/>
        <v>1.0018084327552792E-3</v>
      </c>
      <c r="D314" s="55">
        <f t="shared" si="11"/>
        <v>1.0036201359395888E-6</v>
      </c>
      <c r="F314" s="2"/>
    </row>
    <row r="315" spans="1:6" x14ac:dyDescent="0.25">
      <c r="A315" s="1">
        <v>14001018</v>
      </c>
      <c r="B315" s="3">
        <v>6001.9</v>
      </c>
      <c r="C315" s="4">
        <f t="shared" si="10"/>
        <v>1.8429671965287032E-2</v>
      </c>
      <c r="D315" s="55">
        <f t="shared" si="11"/>
        <v>3.396528087480868E-4</v>
      </c>
      <c r="F315" s="2"/>
    </row>
    <row r="316" spans="1:6" x14ac:dyDescent="0.25">
      <c r="A316" s="1">
        <v>14001019</v>
      </c>
      <c r="B316" s="3">
        <v>5965.1</v>
      </c>
      <c r="C316" s="4">
        <f t="shared" si="10"/>
        <v>-6.1502658977113881E-3</v>
      </c>
      <c r="D316" s="55">
        <f t="shared" si="11"/>
        <v>3.7825770612551667E-5</v>
      </c>
      <c r="F316" s="2"/>
    </row>
    <row r="317" spans="1:6" x14ac:dyDescent="0.25">
      <c r="A317" s="1">
        <v>14001020</v>
      </c>
      <c r="B317" s="3">
        <v>6023.9</v>
      </c>
      <c r="C317" s="4">
        <f t="shared" si="10"/>
        <v>9.8090702254984268E-3</v>
      </c>
      <c r="D317" s="55">
        <f t="shared" si="11"/>
        <v>9.6217858688759763E-5</v>
      </c>
      <c r="F317" s="2"/>
    </row>
    <row r="318" spans="1:6" x14ac:dyDescent="0.25">
      <c r="A318" s="1">
        <v>14001021</v>
      </c>
      <c r="B318" s="3">
        <v>6062</v>
      </c>
      <c r="C318" s="4">
        <f t="shared" si="10"/>
        <v>6.3048885414091959E-3</v>
      </c>
      <c r="D318" s="55">
        <f t="shared" si="11"/>
        <v>3.9751619519592981E-5</v>
      </c>
      <c r="F318" s="2"/>
    </row>
    <row r="319" spans="1:6" x14ac:dyDescent="0.25">
      <c r="A319" s="1">
        <v>14001022</v>
      </c>
      <c r="B319" s="3">
        <v>6053.9</v>
      </c>
      <c r="C319" s="4">
        <f t="shared" si="10"/>
        <v>-1.3370861771333266E-3</v>
      </c>
      <c r="D319" s="55">
        <f t="shared" si="11"/>
        <v>1.7877994450810137E-6</v>
      </c>
      <c r="F319" s="2"/>
    </row>
    <row r="320" spans="1:6" x14ac:dyDescent="0.25">
      <c r="A320" s="1">
        <v>14001025</v>
      </c>
      <c r="B320" s="3">
        <v>5940</v>
      </c>
      <c r="C320" s="4">
        <f t="shared" si="10"/>
        <v>-1.8993559083924524E-2</v>
      </c>
      <c r="D320" s="55">
        <f t="shared" si="11"/>
        <v>3.6075528667453181E-4</v>
      </c>
      <c r="F320" s="2"/>
    </row>
    <row r="321" spans="1:6" x14ac:dyDescent="0.25">
      <c r="A321" s="1">
        <v>14001026</v>
      </c>
      <c r="B321" s="3">
        <v>5889.8</v>
      </c>
      <c r="C321" s="4">
        <f t="shared" si="10"/>
        <v>-8.4870921449567219E-3</v>
      </c>
      <c r="D321" s="55">
        <f t="shared" si="11"/>
        <v>7.2030733076986091E-5</v>
      </c>
      <c r="F321" s="2"/>
    </row>
    <row r="322" spans="1:6" x14ac:dyDescent="0.25">
      <c r="A322" s="1">
        <v>14001027</v>
      </c>
      <c r="B322" s="3">
        <v>5821.9</v>
      </c>
      <c r="C322" s="4">
        <f t="shared" si="10"/>
        <v>-1.1595372281778819E-2</v>
      </c>
      <c r="D322" s="55">
        <f t="shared" si="11"/>
        <v>1.3445265835304452E-4</v>
      </c>
      <c r="F322" s="2"/>
    </row>
    <row r="323" spans="1:6" x14ac:dyDescent="0.25">
      <c r="A323" s="1">
        <v>14001028</v>
      </c>
      <c r="B323" s="3">
        <v>5746.9</v>
      </c>
      <c r="C323" s="4">
        <f t="shared" ref="C323:C386" si="12">LN(B323/B322)</f>
        <v>-1.2966089956410451E-2</v>
      </c>
      <c r="D323" s="55">
        <f t="shared" ref="D323:D386" si="13">C323^2</f>
        <v>1.6811948875772797E-4</v>
      </c>
      <c r="F323" s="2"/>
    </row>
    <row r="324" spans="1:6" x14ac:dyDescent="0.25">
      <c r="A324" s="1">
        <v>14001029</v>
      </c>
      <c r="B324" s="3">
        <v>5739.6</v>
      </c>
      <c r="C324" s="4">
        <f t="shared" si="12"/>
        <v>-1.2710574992930357E-3</v>
      </c>
      <c r="D324" s="55">
        <f t="shared" si="13"/>
        <v>1.6155871665090654E-6</v>
      </c>
      <c r="F324" s="2"/>
    </row>
    <row r="325" spans="1:6" x14ac:dyDescent="0.25">
      <c r="A325" s="1">
        <v>14001102</v>
      </c>
      <c r="B325" s="3">
        <v>5718.3</v>
      </c>
      <c r="C325" s="4">
        <f t="shared" si="12"/>
        <v>-3.7179630711146635E-3</v>
      </c>
      <c r="D325" s="55">
        <f t="shared" si="13"/>
        <v>1.3823249398172381E-5</v>
      </c>
      <c r="F325" s="2"/>
    </row>
    <row r="326" spans="1:6" x14ac:dyDescent="0.25">
      <c r="A326" s="1">
        <v>14001103</v>
      </c>
      <c r="B326" s="3">
        <v>5607.1</v>
      </c>
      <c r="C326" s="4">
        <f t="shared" si="12"/>
        <v>-1.9637906589207825E-2</v>
      </c>
      <c r="D326" s="55">
        <f t="shared" si="13"/>
        <v>3.8564737520645209E-4</v>
      </c>
      <c r="F326" s="2"/>
    </row>
    <row r="327" spans="1:6" x14ac:dyDescent="0.25">
      <c r="A327" s="1">
        <v>14001104</v>
      </c>
      <c r="B327" s="3">
        <v>5585.8</v>
      </c>
      <c r="C327" s="4">
        <f t="shared" si="12"/>
        <v>-3.8059887449804668E-3</v>
      </c>
      <c r="D327" s="55">
        <f t="shared" si="13"/>
        <v>1.4485550326917989E-5</v>
      </c>
      <c r="F327" s="2"/>
    </row>
    <row r="328" spans="1:6" x14ac:dyDescent="0.25">
      <c r="A328" s="1">
        <v>14001105</v>
      </c>
      <c r="B328" s="3">
        <v>5506.4</v>
      </c>
      <c r="C328" s="4">
        <f t="shared" si="12"/>
        <v>-1.4316610984794299E-2</v>
      </c>
      <c r="D328" s="55">
        <f t="shared" si="13"/>
        <v>2.0496535008993278E-4</v>
      </c>
      <c r="F328" s="2"/>
    </row>
    <row r="329" spans="1:6" x14ac:dyDescent="0.25">
      <c r="A329" s="1">
        <v>14001106</v>
      </c>
      <c r="B329" s="3">
        <v>5532.4</v>
      </c>
      <c r="C329" s="4">
        <f t="shared" si="12"/>
        <v>4.7106656663985233E-3</v>
      </c>
      <c r="D329" s="55">
        <f t="shared" si="13"/>
        <v>2.2190371020585842E-5</v>
      </c>
      <c r="F329" s="2"/>
    </row>
    <row r="330" spans="1:6" x14ac:dyDescent="0.25">
      <c r="A330" s="1">
        <v>14001109</v>
      </c>
      <c r="B330" s="3">
        <v>5597.3</v>
      </c>
      <c r="C330" s="4">
        <f t="shared" si="12"/>
        <v>1.1662620847304213E-2</v>
      </c>
      <c r="D330" s="55">
        <f t="shared" si="13"/>
        <v>1.3601672502797484E-4</v>
      </c>
      <c r="F330" s="2"/>
    </row>
    <row r="331" spans="1:6" x14ac:dyDescent="0.25">
      <c r="A331" s="1">
        <v>14001110</v>
      </c>
      <c r="B331" s="3">
        <v>5661.1</v>
      </c>
      <c r="C331" s="4">
        <f t="shared" si="12"/>
        <v>1.1333881006330641E-2</v>
      </c>
      <c r="D331" s="55">
        <f t="shared" si="13"/>
        <v>1.2845685866566246E-4</v>
      </c>
      <c r="F331" s="2"/>
    </row>
    <row r="332" spans="1:6" x14ac:dyDescent="0.25">
      <c r="A332" s="1">
        <v>14001111</v>
      </c>
      <c r="B332" s="3">
        <v>5821.9</v>
      </c>
      <c r="C332" s="4">
        <f t="shared" si="12"/>
        <v>2.8008449325767376E-2</v>
      </c>
      <c r="D332" s="55">
        <f t="shared" si="13"/>
        <v>7.8447323363407904E-4</v>
      </c>
      <c r="F332" s="2"/>
    </row>
    <row r="333" spans="1:6" x14ac:dyDescent="0.25">
      <c r="A333" s="1">
        <v>14001112</v>
      </c>
      <c r="B333" s="3">
        <v>5985.6</v>
      </c>
      <c r="C333" s="4">
        <f t="shared" si="12"/>
        <v>2.7729915663926734E-2</v>
      </c>
      <c r="D333" s="55">
        <f t="shared" si="13"/>
        <v>7.6894822272848928E-4</v>
      </c>
      <c r="F333" s="2"/>
    </row>
    <row r="334" spans="1:6" x14ac:dyDescent="0.25">
      <c r="A334" s="1">
        <v>14001113</v>
      </c>
      <c r="B334" s="3">
        <v>6069.7</v>
      </c>
      <c r="C334" s="4">
        <f t="shared" si="12"/>
        <v>1.3952595844546294E-2</v>
      </c>
      <c r="D334" s="55">
        <f t="shared" si="13"/>
        <v>1.9467493080125052E-4</v>
      </c>
      <c r="F334" s="2"/>
    </row>
    <row r="335" spans="1:6" x14ac:dyDescent="0.25">
      <c r="A335" s="1">
        <v>14001116</v>
      </c>
      <c r="B335" s="3">
        <v>6189.8</v>
      </c>
      <c r="C335" s="4">
        <f t="shared" si="12"/>
        <v>1.9593595540522795E-2</v>
      </c>
      <c r="D335" s="55">
        <f t="shared" si="13"/>
        <v>3.8390898620559475E-4</v>
      </c>
      <c r="F335" s="2"/>
    </row>
    <row r="336" spans="1:6" x14ac:dyDescent="0.25">
      <c r="A336" s="1">
        <v>14001117</v>
      </c>
      <c r="B336" s="3">
        <v>6083.4</v>
      </c>
      <c r="C336" s="4">
        <f t="shared" si="12"/>
        <v>-1.733902579236175E-2</v>
      </c>
      <c r="D336" s="55">
        <f t="shared" si="13"/>
        <v>3.00641815428186E-4</v>
      </c>
      <c r="F336" s="2"/>
    </row>
    <row r="337" spans="1:6" x14ac:dyDescent="0.25">
      <c r="A337" s="1">
        <v>14001118</v>
      </c>
      <c r="B337" s="3">
        <v>6060.5</v>
      </c>
      <c r="C337" s="4">
        <f t="shared" si="12"/>
        <v>-3.7714452760223231E-3</v>
      </c>
      <c r="D337" s="55">
        <f t="shared" si="13"/>
        <v>1.4223799470031096E-5</v>
      </c>
      <c r="F337" s="2"/>
    </row>
    <row r="338" spans="1:6" x14ac:dyDescent="0.25">
      <c r="A338" s="1">
        <v>14001119</v>
      </c>
      <c r="B338" s="3">
        <v>6239.1</v>
      </c>
      <c r="C338" s="4">
        <f t="shared" si="12"/>
        <v>2.9043636281418216E-2</v>
      </c>
      <c r="D338" s="55">
        <f t="shared" si="13"/>
        <v>8.4353280844731259E-4</v>
      </c>
      <c r="F338" s="2"/>
    </row>
    <row r="339" spans="1:6" x14ac:dyDescent="0.25">
      <c r="A339" s="1">
        <v>14001120</v>
      </c>
      <c r="B339" s="3">
        <v>6291.5</v>
      </c>
      <c r="C339" s="4">
        <f t="shared" si="12"/>
        <v>8.3635748400376873E-3</v>
      </c>
      <c r="D339" s="55">
        <f t="shared" si="13"/>
        <v>6.9949384104911428E-5</v>
      </c>
      <c r="F339" s="2"/>
    </row>
    <row r="340" spans="1:6" x14ac:dyDescent="0.25">
      <c r="A340" s="1">
        <v>14001123</v>
      </c>
      <c r="B340" s="3">
        <v>6214.7</v>
      </c>
      <c r="C340" s="4">
        <f t="shared" si="12"/>
        <v>-1.2282062566017301E-2</v>
      </c>
      <c r="D340" s="55">
        <f t="shared" si="13"/>
        <v>1.5084906087556348E-4</v>
      </c>
      <c r="F340" s="2"/>
    </row>
    <row r="341" spans="1:6" x14ac:dyDescent="0.25">
      <c r="A341" s="1">
        <v>14001124</v>
      </c>
      <c r="B341" s="3">
        <v>6113.4</v>
      </c>
      <c r="C341" s="4">
        <f t="shared" si="12"/>
        <v>-1.6434370257710728E-2</v>
      </c>
      <c r="D341" s="55">
        <f t="shared" si="13"/>
        <v>2.7008852576752699E-4</v>
      </c>
      <c r="F341" s="2"/>
    </row>
    <row r="342" spans="1:6" x14ac:dyDescent="0.25">
      <c r="A342" s="1">
        <v>14001125</v>
      </c>
      <c r="B342" s="3">
        <v>6144.3</v>
      </c>
      <c r="C342" s="4">
        <f t="shared" si="12"/>
        <v>5.0417395521594414E-3</v>
      </c>
      <c r="D342" s="55">
        <f t="shared" si="13"/>
        <v>2.5419137711808884E-5</v>
      </c>
      <c r="F342" s="2"/>
    </row>
    <row r="343" spans="1:6" x14ac:dyDescent="0.25">
      <c r="A343" s="1">
        <v>14001127</v>
      </c>
      <c r="B343" s="3">
        <v>6125.1</v>
      </c>
      <c r="C343" s="4">
        <f t="shared" si="12"/>
        <v>-3.1297399501903226E-3</v>
      </c>
      <c r="D343" s="55">
        <f t="shared" si="13"/>
        <v>9.7952721558173224E-6</v>
      </c>
      <c r="F343" s="2"/>
    </row>
    <row r="344" spans="1:6" x14ac:dyDescent="0.25">
      <c r="A344" s="1">
        <v>14001130</v>
      </c>
      <c r="B344" s="3">
        <v>6278.8</v>
      </c>
      <c r="C344" s="4">
        <f t="shared" si="12"/>
        <v>2.4783796590788224E-2</v>
      </c>
      <c r="D344" s="55">
        <f t="shared" si="13"/>
        <v>6.1423657345356598E-4</v>
      </c>
      <c r="F344" s="2"/>
    </row>
    <row r="345" spans="1:6" x14ac:dyDescent="0.25">
      <c r="A345" s="1">
        <v>14001201</v>
      </c>
      <c r="B345" s="3">
        <v>6372.9</v>
      </c>
      <c r="C345" s="4">
        <f t="shared" si="12"/>
        <v>1.4875745592895668E-2</v>
      </c>
      <c r="D345" s="55">
        <f t="shared" si="13"/>
        <v>2.2128780694455487E-4</v>
      </c>
      <c r="F345" s="2"/>
    </row>
    <row r="346" spans="1:6" x14ac:dyDescent="0.25">
      <c r="A346" s="1">
        <v>14001202</v>
      </c>
      <c r="B346" s="3">
        <v>6535.3</v>
      </c>
      <c r="C346" s="4">
        <f t="shared" si="12"/>
        <v>2.5163627667161726E-2</v>
      </c>
      <c r="D346" s="55">
        <f t="shared" si="13"/>
        <v>6.3320815737154712E-4</v>
      </c>
      <c r="F346" s="2"/>
    </row>
    <row r="347" spans="1:6" x14ac:dyDescent="0.25">
      <c r="A347" s="1">
        <v>14001203</v>
      </c>
      <c r="B347" s="3">
        <v>6491.4</v>
      </c>
      <c r="C347" s="4">
        <f t="shared" si="12"/>
        <v>-6.7400287395265636E-3</v>
      </c>
      <c r="D347" s="55">
        <f t="shared" si="13"/>
        <v>4.5427987409644036E-5</v>
      </c>
      <c r="F347" s="2"/>
    </row>
    <row r="348" spans="1:6" x14ac:dyDescent="0.25">
      <c r="A348" s="1">
        <v>14001204</v>
      </c>
      <c r="B348" s="3">
        <v>6527.8</v>
      </c>
      <c r="C348" s="4">
        <f t="shared" si="12"/>
        <v>5.5917559981279903E-3</v>
      </c>
      <c r="D348" s="55">
        <f t="shared" si="13"/>
        <v>3.1267735142600356E-5</v>
      </c>
      <c r="F348" s="2"/>
    </row>
    <row r="349" spans="1:6" x14ac:dyDescent="0.25">
      <c r="A349" s="1">
        <v>14001207</v>
      </c>
      <c r="B349" s="3">
        <v>6379.4</v>
      </c>
      <c r="C349" s="4">
        <f t="shared" si="12"/>
        <v>-2.2995930890426217E-2</v>
      </c>
      <c r="D349" s="55">
        <f t="shared" si="13"/>
        <v>5.288128375172587E-4</v>
      </c>
      <c r="F349" s="2"/>
    </row>
    <row r="350" spans="1:6" x14ac:dyDescent="0.25">
      <c r="A350" s="1">
        <v>14001208</v>
      </c>
      <c r="B350" s="3">
        <v>6373.9</v>
      </c>
      <c r="C350" s="4">
        <f t="shared" si="12"/>
        <v>-8.6252191056034641E-4</v>
      </c>
      <c r="D350" s="55">
        <f t="shared" si="13"/>
        <v>7.4394404619667024E-7</v>
      </c>
      <c r="F350" s="2"/>
    </row>
    <row r="351" spans="1:6" x14ac:dyDescent="0.25">
      <c r="A351" s="1">
        <v>14001209</v>
      </c>
      <c r="B351" s="3">
        <v>6388.4</v>
      </c>
      <c r="C351" s="4">
        <f t="shared" si="12"/>
        <v>2.2723186634299652E-3</v>
      </c>
      <c r="D351" s="55">
        <f t="shared" si="13"/>
        <v>5.1634321081721438E-6</v>
      </c>
      <c r="F351" s="2"/>
    </row>
    <row r="352" spans="1:6" x14ac:dyDescent="0.25">
      <c r="A352" s="1">
        <v>14001211</v>
      </c>
      <c r="B352" s="3">
        <v>6312.1</v>
      </c>
      <c r="C352" s="4">
        <f t="shared" si="12"/>
        <v>-1.2015419542903716E-2</v>
      </c>
      <c r="D352" s="55">
        <f t="shared" si="13"/>
        <v>1.4437030679199256E-4</v>
      </c>
      <c r="F352" s="2"/>
    </row>
    <row r="353" spans="1:6" x14ac:dyDescent="0.25">
      <c r="A353" s="1">
        <v>14001214</v>
      </c>
      <c r="B353" s="3">
        <v>6483.6</v>
      </c>
      <c r="C353" s="4">
        <f t="shared" si="12"/>
        <v>2.680748539876986E-2</v>
      </c>
      <c r="D353" s="55">
        <f t="shared" si="13"/>
        <v>7.1864127340525927E-4</v>
      </c>
      <c r="F353" s="2"/>
    </row>
    <row r="354" spans="1:6" x14ac:dyDescent="0.25">
      <c r="A354" s="1">
        <v>14001215</v>
      </c>
      <c r="B354" s="3">
        <v>6572.2</v>
      </c>
      <c r="C354" s="4">
        <f t="shared" si="12"/>
        <v>1.3572720192426122E-2</v>
      </c>
      <c r="D354" s="55">
        <f t="shared" si="13"/>
        <v>1.8421873342189179E-4</v>
      </c>
      <c r="F354" s="2"/>
    </row>
    <row r="355" spans="1:6" x14ac:dyDescent="0.25">
      <c r="A355" s="1">
        <v>14001216</v>
      </c>
      <c r="B355" s="3">
        <v>6521.8</v>
      </c>
      <c r="C355" s="4">
        <f t="shared" si="12"/>
        <v>-7.6982203914253483E-3</v>
      </c>
      <c r="D355" s="55">
        <f t="shared" si="13"/>
        <v>5.9262597194957043E-5</v>
      </c>
      <c r="F355" s="2"/>
    </row>
    <row r="356" spans="1:6" x14ac:dyDescent="0.25">
      <c r="A356" s="1">
        <v>14001217</v>
      </c>
      <c r="B356" s="3">
        <v>6391</v>
      </c>
      <c r="C356" s="4">
        <f t="shared" si="12"/>
        <v>-2.0259660788739389E-2</v>
      </c>
      <c r="D356" s="55">
        <f t="shared" si="13"/>
        <v>4.1045385527478429E-4</v>
      </c>
      <c r="F356" s="2"/>
    </row>
    <row r="357" spans="1:6" x14ac:dyDescent="0.25">
      <c r="A357" s="1">
        <v>14001218</v>
      </c>
      <c r="B357" s="3">
        <v>6457.4</v>
      </c>
      <c r="C357" s="4">
        <f t="shared" si="12"/>
        <v>1.0336009330662073E-2</v>
      </c>
      <c r="D357" s="55">
        <f t="shared" si="13"/>
        <v>1.0683308888353343E-4</v>
      </c>
      <c r="F357" s="2"/>
    </row>
    <row r="358" spans="1:6" x14ac:dyDescent="0.25">
      <c r="A358" s="1">
        <v>14001221</v>
      </c>
      <c r="B358" s="3">
        <v>6273.7</v>
      </c>
      <c r="C358" s="4">
        <f t="shared" si="12"/>
        <v>-2.8860467758641414E-2</v>
      </c>
      <c r="D358" s="55">
        <f t="shared" si="13"/>
        <v>8.3292659924758059E-4</v>
      </c>
      <c r="F358" s="2"/>
    </row>
    <row r="359" spans="1:6" x14ac:dyDescent="0.25">
      <c r="A359" s="1">
        <v>14001222</v>
      </c>
      <c r="B359" s="3">
        <v>6267.4</v>
      </c>
      <c r="C359" s="4">
        <f t="shared" si="12"/>
        <v>-1.0046966422312786E-3</v>
      </c>
      <c r="D359" s="55">
        <f t="shared" si="13"/>
        <v>1.0094153429108058E-6</v>
      </c>
      <c r="F359" s="2"/>
    </row>
    <row r="360" spans="1:6" x14ac:dyDescent="0.25">
      <c r="A360" s="1">
        <v>14001223</v>
      </c>
      <c r="B360" s="3">
        <v>6272.1</v>
      </c>
      <c r="C360" s="4">
        <f t="shared" si="12"/>
        <v>7.4963120062152032E-4</v>
      </c>
      <c r="D360" s="55">
        <f t="shared" si="13"/>
        <v>5.6194693694526206E-7</v>
      </c>
      <c r="F360" s="2"/>
    </row>
    <row r="361" spans="1:6" x14ac:dyDescent="0.25">
      <c r="A361" s="1">
        <v>14001224</v>
      </c>
      <c r="B361" s="3">
        <v>6339.7</v>
      </c>
      <c r="C361" s="4">
        <f t="shared" si="12"/>
        <v>1.0720221919030815E-2</v>
      </c>
      <c r="D361" s="55">
        <f t="shared" si="13"/>
        <v>1.1492315799326873E-4</v>
      </c>
      <c r="F361" s="2"/>
    </row>
    <row r="362" spans="1:6" x14ac:dyDescent="0.25">
      <c r="A362" s="1">
        <v>14001225</v>
      </c>
      <c r="B362" s="3">
        <v>6342.3</v>
      </c>
      <c r="C362" s="4">
        <f t="shared" si="12"/>
        <v>4.1002996947284517E-4</v>
      </c>
      <c r="D362" s="55">
        <f t="shared" si="13"/>
        <v>1.6812457586590235E-7</v>
      </c>
      <c r="F362" s="2"/>
    </row>
    <row r="363" spans="1:6" x14ac:dyDescent="0.25">
      <c r="A363" s="1">
        <v>14001228</v>
      </c>
      <c r="B363" s="3">
        <v>6624</v>
      </c>
      <c r="C363" s="4">
        <f t="shared" si="12"/>
        <v>4.3457938395899384E-2</v>
      </c>
      <c r="D363" s="55">
        <f t="shared" si="13"/>
        <v>1.8885924096217858E-3</v>
      </c>
      <c r="F363" s="2"/>
    </row>
    <row r="364" spans="1:6" x14ac:dyDescent="0.25">
      <c r="A364" s="1">
        <v>14010106</v>
      </c>
      <c r="B364" s="3">
        <v>6682.5</v>
      </c>
      <c r="C364" s="4">
        <f t="shared" si="12"/>
        <v>8.7927519479783882E-3</v>
      </c>
      <c r="D364" s="55">
        <f t="shared" si="13"/>
        <v>7.7312486818677744E-5</v>
      </c>
      <c r="F364" s="2"/>
    </row>
    <row r="365" spans="1:6" x14ac:dyDescent="0.25">
      <c r="A365" s="1">
        <v>14010107</v>
      </c>
      <c r="B365" s="3">
        <v>6747.8</v>
      </c>
      <c r="C365" s="4">
        <f t="shared" si="12"/>
        <v>9.7243568021774373E-3</v>
      </c>
      <c r="D365" s="55">
        <f t="shared" si="13"/>
        <v>9.4563115216054588E-5</v>
      </c>
      <c r="F365" s="2"/>
    </row>
    <row r="366" spans="1:6" x14ac:dyDescent="0.25">
      <c r="A366" s="1">
        <v>14010108</v>
      </c>
      <c r="B366" s="3">
        <v>6929</v>
      </c>
      <c r="C366" s="4">
        <f t="shared" si="12"/>
        <v>2.6498976812129853E-2</v>
      </c>
      <c r="D366" s="55">
        <f t="shared" si="13"/>
        <v>7.021957720897956E-4</v>
      </c>
      <c r="F366" s="2"/>
    </row>
    <row r="367" spans="1:6" x14ac:dyDescent="0.25">
      <c r="A367" s="1">
        <v>14010109</v>
      </c>
      <c r="B367" s="3">
        <v>6957.6</v>
      </c>
      <c r="C367" s="4">
        <f t="shared" si="12"/>
        <v>4.1190846481742264E-3</v>
      </c>
      <c r="D367" s="55">
        <f t="shared" si="13"/>
        <v>1.696685833882459E-5</v>
      </c>
      <c r="F367" s="2"/>
    </row>
    <row r="368" spans="1:6" x14ac:dyDescent="0.25">
      <c r="A368" s="1">
        <v>14010110</v>
      </c>
      <c r="B368" s="3">
        <v>6981.1</v>
      </c>
      <c r="C368" s="4">
        <f t="shared" si="12"/>
        <v>3.3719101875801711E-3</v>
      </c>
      <c r="D368" s="55">
        <f t="shared" si="13"/>
        <v>1.1369778313106944E-5</v>
      </c>
      <c r="F368" s="2"/>
    </row>
    <row r="369" spans="1:6" x14ac:dyDescent="0.25">
      <c r="A369" s="1">
        <v>14010114</v>
      </c>
      <c r="B369" s="3">
        <v>7021</v>
      </c>
      <c r="C369" s="4">
        <f t="shared" si="12"/>
        <v>5.6991605541132423E-3</v>
      </c>
      <c r="D369" s="55">
        <f t="shared" si="13"/>
        <v>3.2480431021560356E-5</v>
      </c>
      <c r="F369" s="2"/>
    </row>
    <row r="370" spans="1:6" x14ac:dyDescent="0.25">
      <c r="A370" s="1">
        <v>14010115</v>
      </c>
      <c r="B370" s="3">
        <v>7136.2</v>
      </c>
      <c r="C370" s="4">
        <f t="shared" si="12"/>
        <v>1.6274763755679756E-2</v>
      </c>
      <c r="D370" s="55">
        <f t="shared" si="13"/>
        <v>2.6486793530318745E-4</v>
      </c>
      <c r="F370" s="2"/>
    </row>
    <row r="371" spans="1:6" x14ac:dyDescent="0.25">
      <c r="A371" s="1">
        <v>14010116</v>
      </c>
      <c r="B371" s="3">
        <v>7137.1</v>
      </c>
      <c r="C371" s="4">
        <f t="shared" si="12"/>
        <v>1.261095894002404E-4</v>
      </c>
      <c r="D371" s="55">
        <f t="shared" si="13"/>
        <v>1.5903628538697227E-8</v>
      </c>
      <c r="F371" s="2"/>
    </row>
    <row r="372" spans="1:6" x14ac:dyDescent="0.25">
      <c r="A372" s="1">
        <v>14010117</v>
      </c>
      <c r="B372" s="3">
        <v>7123</v>
      </c>
      <c r="C372" s="4">
        <f t="shared" si="12"/>
        <v>-1.9775463839749375E-3</v>
      </c>
      <c r="D372" s="55">
        <f t="shared" si="13"/>
        <v>3.9106897007723509E-6</v>
      </c>
      <c r="F372" s="2"/>
    </row>
    <row r="373" spans="1:6" x14ac:dyDescent="0.25">
      <c r="A373" s="1">
        <v>14010120</v>
      </c>
      <c r="B373" s="3">
        <v>7035.5</v>
      </c>
      <c r="C373" s="4">
        <f t="shared" si="12"/>
        <v>-1.2360223750043404E-2</v>
      </c>
      <c r="D373" s="55">
        <f t="shared" si="13"/>
        <v>1.5277513115113703E-4</v>
      </c>
      <c r="F373" s="2"/>
    </row>
    <row r="374" spans="1:6" x14ac:dyDescent="0.25">
      <c r="A374" s="1">
        <v>14010121</v>
      </c>
      <c r="B374" s="3">
        <v>7258</v>
      </c>
      <c r="C374" s="4">
        <f t="shared" si="12"/>
        <v>3.1135547544705277E-2</v>
      </c>
      <c r="D374" s="55">
        <f t="shared" si="13"/>
        <v>9.6942232090860281E-4</v>
      </c>
      <c r="F374" s="2"/>
    </row>
    <row r="375" spans="1:6" x14ac:dyDescent="0.25">
      <c r="A375" s="1">
        <v>14010122</v>
      </c>
      <c r="B375" s="3">
        <v>7246.6</v>
      </c>
      <c r="C375" s="4">
        <f t="shared" si="12"/>
        <v>-1.5719154402563866E-3</v>
      </c>
      <c r="D375" s="55">
        <f t="shared" si="13"/>
        <v>2.4709181513164297E-6</v>
      </c>
      <c r="F375" s="2"/>
    </row>
    <row r="376" spans="1:6" x14ac:dyDescent="0.25">
      <c r="A376" s="1">
        <v>14010123</v>
      </c>
      <c r="B376" s="3">
        <v>7040.5</v>
      </c>
      <c r="C376" s="4">
        <f t="shared" si="12"/>
        <v>-2.8853202975392862E-2</v>
      </c>
      <c r="D376" s="55">
        <f t="shared" si="13"/>
        <v>8.3250732193921944E-4</v>
      </c>
      <c r="F376" s="2"/>
    </row>
    <row r="377" spans="1:6" x14ac:dyDescent="0.25">
      <c r="A377" s="1">
        <v>14010124</v>
      </c>
      <c r="B377" s="3">
        <v>7003.6</v>
      </c>
      <c r="C377" s="4">
        <f t="shared" si="12"/>
        <v>-5.2548878052045738E-3</v>
      </c>
      <c r="D377" s="55">
        <f t="shared" si="13"/>
        <v>2.7613845845287744E-5</v>
      </c>
      <c r="F377" s="2"/>
    </row>
    <row r="378" spans="1:6" x14ac:dyDescent="0.25">
      <c r="A378" s="1">
        <v>14010127</v>
      </c>
      <c r="B378" s="3">
        <v>7021.5</v>
      </c>
      <c r="C378" s="4">
        <f t="shared" si="12"/>
        <v>2.5525678560731147E-3</v>
      </c>
      <c r="D378" s="55">
        <f t="shared" si="13"/>
        <v>6.5156026598576975E-6</v>
      </c>
      <c r="F378" s="2"/>
    </row>
    <row r="379" spans="1:6" x14ac:dyDescent="0.25">
      <c r="A379" s="1">
        <v>14010128</v>
      </c>
      <c r="B379" s="3">
        <v>6954.6</v>
      </c>
      <c r="C379" s="4">
        <f t="shared" si="12"/>
        <v>-9.5735592854806293E-3</v>
      </c>
      <c r="D379" s="55">
        <f t="shared" si="13"/>
        <v>9.1653037392612374E-5</v>
      </c>
      <c r="F379" s="2"/>
    </row>
    <row r="380" spans="1:6" x14ac:dyDescent="0.25">
      <c r="A380" s="1">
        <v>14010129</v>
      </c>
      <c r="B380" s="3">
        <v>7050.8</v>
      </c>
      <c r="C380" s="4">
        <f t="shared" si="12"/>
        <v>1.3737774423043981E-2</v>
      </c>
      <c r="D380" s="55">
        <f t="shared" si="13"/>
        <v>1.887264460984414E-4</v>
      </c>
      <c r="F380" s="2"/>
    </row>
    <row r="381" spans="1:6" x14ac:dyDescent="0.25">
      <c r="A381" s="1">
        <v>14010130</v>
      </c>
      <c r="B381" s="3">
        <v>7158</v>
      </c>
      <c r="C381" s="4">
        <f t="shared" si="12"/>
        <v>1.5089526780172698E-2</v>
      </c>
      <c r="D381" s="55">
        <f t="shared" si="13"/>
        <v>2.2769381844954902E-4</v>
      </c>
      <c r="F381" s="2"/>
    </row>
    <row r="382" spans="1:6" x14ac:dyDescent="0.25">
      <c r="A382" s="1">
        <v>14010131</v>
      </c>
      <c r="B382" s="3">
        <v>7213.7</v>
      </c>
      <c r="C382" s="4">
        <f t="shared" si="12"/>
        <v>7.7513834674211848E-3</v>
      </c>
      <c r="D382" s="55">
        <f t="shared" si="13"/>
        <v>6.008394565901047E-5</v>
      </c>
      <c r="F382" s="2"/>
    </row>
    <row r="383" spans="1:6" x14ac:dyDescent="0.25">
      <c r="A383" s="1">
        <v>14010204</v>
      </c>
      <c r="B383" s="3">
        <v>7148.6</v>
      </c>
      <c r="C383" s="4">
        <f t="shared" si="12"/>
        <v>-9.0654624732872877E-3</v>
      </c>
      <c r="D383" s="55">
        <f t="shared" si="13"/>
        <v>8.2182609854580064E-5</v>
      </c>
      <c r="F383" s="2"/>
    </row>
    <row r="384" spans="1:6" x14ac:dyDescent="0.25">
      <c r="A384" s="1">
        <v>14010205</v>
      </c>
      <c r="B384" s="3">
        <v>7075.1</v>
      </c>
      <c r="C384" s="4">
        <f t="shared" si="12"/>
        <v>-1.0334955632936082E-2</v>
      </c>
      <c r="D384" s="55">
        <f t="shared" si="13"/>
        <v>1.0681130793475725E-4</v>
      </c>
      <c r="F384" s="2"/>
    </row>
    <row r="385" spans="1:6" x14ac:dyDescent="0.25">
      <c r="A385" s="1">
        <v>14010206</v>
      </c>
      <c r="B385" s="3">
        <v>7136.6</v>
      </c>
      <c r="C385" s="4">
        <f t="shared" si="12"/>
        <v>8.6548947555798415E-3</v>
      </c>
      <c r="D385" s="55">
        <f t="shared" si="13"/>
        <v>7.4907203230163444E-5</v>
      </c>
      <c r="F385" s="2"/>
    </row>
    <row r="386" spans="1:6" x14ac:dyDescent="0.25">
      <c r="A386" s="1">
        <v>14010207</v>
      </c>
      <c r="B386" s="3">
        <v>7097.6</v>
      </c>
      <c r="C386" s="4">
        <f t="shared" si="12"/>
        <v>-5.479773726755459E-3</v>
      </c>
      <c r="D386" s="55">
        <f t="shared" si="13"/>
        <v>3.0027920096439413E-5</v>
      </c>
      <c r="F386" s="2"/>
    </row>
    <row r="387" spans="1:6" x14ac:dyDescent="0.25">
      <c r="A387" s="1">
        <v>14010210</v>
      </c>
      <c r="B387" s="3">
        <v>7085.9</v>
      </c>
      <c r="C387" s="4">
        <f t="shared" ref="C387:C450" si="14">LN(B387/B386)</f>
        <v>-1.6498047243359577E-3</v>
      </c>
      <c r="D387" s="55">
        <f t="shared" ref="D387:D450" si="15">C387^2</f>
        <v>2.7218556284412454E-6</v>
      </c>
      <c r="F387" s="2"/>
    </row>
    <row r="388" spans="1:6" x14ac:dyDescent="0.25">
      <c r="A388" s="1">
        <v>14010211</v>
      </c>
      <c r="B388" s="3">
        <v>7218.4</v>
      </c>
      <c r="C388" s="4">
        <f t="shared" si="14"/>
        <v>1.8526427688633648E-2</v>
      </c>
      <c r="D388" s="55">
        <f t="shared" si="15"/>
        <v>3.4322852290217149E-4</v>
      </c>
      <c r="F388" s="2"/>
    </row>
    <row r="389" spans="1:6" x14ac:dyDescent="0.25">
      <c r="A389" s="1">
        <v>14010212</v>
      </c>
      <c r="B389" s="3">
        <v>7172.4</v>
      </c>
      <c r="C389" s="4">
        <f t="shared" si="14"/>
        <v>-6.3929950620820949E-3</v>
      </c>
      <c r="D389" s="55">
        <f t="shared" si="15"/>
        <v>4.0870385863806049E-5</v>
      </c>
      <c r="F389" s="2"/>
    </row>
    <row r="390" spans="1:6" x14ac:dyDescent="0.25">
      <c r="A390" s="1">
        <v>14010217</v>
      </c>
      <c r="B390" s="3">
        <v>7166.3</v>
      </c>
      <c r="C390" s="4">
        <f t="shared" si="14"/>
        <v>-8.5084427012218202E-4</v>
      </c>
      <c r="D390" s="55">
        <f t="shared" si="15"/>
        <v>7.2393597199974865E-7</v>
      </c>
      <c r="F390" s="2"/>
    </row>
    <row r="391" spans="1:6" x14ac:dyDescent="0.25">
      <c r="A391" s="1">
        <v>14010218</v>
      </c>
      <c r="B391" s="3">
        <v>7269.3</v>
      </c>
      <c r="C391" s="4">
        <f t="shared" si="14"/>
        <v>1.4270518436383339E-2</v>
      </c>
      <c r="D391" s="55">
        <f t="shared" si="15"/>
        <v>2.0364769644315678E-4</v>
      </c>
      <c r="F391" s="2"/>
    </row>
    <row r="392" spans="1:6" x14ac:dyDescent="0.25">
      <c r="A392" s="1">
        <v>14010219</v>
      </c>
      <c r="B392" s="3">
        <v>7133.4</v>
      </c>
      <c r="C392" s="4">
        <f t="shared" si="14"/>
        <v>-1.8872021691916062E-2</v>
      </c>
      <c r="D392" s="55">
        <f t="shared" si="15"/>
        <v>3.5615320274015035E-4</v>
      </c>
      <c r="F392" s="2"/>
    </row>
    <row r="393" spans="1:6" x14ac:dyDescent="0.25">
      <c r="A393" s="1">
        <v>14010220</v>
      </c>
      <c r="B393" s="3">
        <v>7129.9</v>
      </c>
      <c r="C393" s="4">
        <f t="shared" si="14"/>
        <v>-4.907700280088979E-4</v>
      </c>
      <c r="D393" s="55">
        <f t="shared" si="15"/>
        <v>2.4085522039185441E-7</v>
      </c>
      <c r="F393" s="2"/>
    </row>
    <row r="394" spans="1:6" x14ac:dyDescent="0.25">
      <c r="A394" s="1">
        <v>14010221</v>
      </c>
      <c r="B394" s="3">
        <v>7180.9</v>
      </c>
      <c r="C394" s="4">
        <f t="shared" si="14"/>
        <v>7.1275143117118982E-3</v>
      </c>
      <c r="D394" s="55">
        <f t="shared" si="15"/>
        <v>5.0801460263657933E-5</v>
      </c>
      <c r="F394" s="2"/>
    </row>
    <row r="395" spans="1:6" x14ac:dyDescent="0.25">
      <c r="A395" s="1">
        <v>14010224</v>
      </c>
      <c r="B395" s="3">
        <v>7167.7</v>
      </c>
      <c r="C395" s="4">
        <f t="shared" si="14"/>
        <v>-1.8399012759098821E-3</v>
      </c>
      <c r="D395" s="55">
        <f t="shared" si="15"/>
        <v>3.3852367050948121E-6</v>
      </c>
      <c r="F395" s="2"/>
    </row>
    <row r="396" spans="1:6" x14ac:dyDescent="0.25">
      <c r="A396" s="1">
        <v>14010225</v>
      </c>
      <c r="B396" s="3">
        <v>7107.1</v>
      </c>
      <c r="C396" s="4">
        <f t="shared" si="14"/>
        <v>-8.4905377378568219E-3</v>
      </c>
      <c r="D396" s="55">
        <f t="shared" si="15"/>
        <v>7.2089231077970839E-5</v>
      </c>
      <c r="F396" s="2"/>
    </row>
    <row r="397" spans="1:6" x14ac:dyDescent="0.25">
      <c r="A397" s="1">
        <v>14010226</v>
      </c>
      <c r="B397" s="3">
        <v>7163.6</v>
      </c>
      <c r="C397" s="4">
        <f t="shared" si="14"/>
        <v>7.9183635300940358E-3</v>
      </c>
      <c r="D397" s="55">
        <f t="shared" si="15"/>
        <v>6.2700480994723278E-5</v>
      </c>
      <c r="F397" s="2"/>
    </row>
    <row r="398" spans="1:6" x14ac:dyDescent="0.25">
      <c r="A398" s="1">
        <v>14010227</v>
      </c>
      <c r="B398" s="3">
        <v>7237.2</v>
      </c>
      <c r="C398" s="4">
        <f t="shared" si="14"/>
        <v>1.0221743352356951E-2</v>
      </c>
      <c r="D398" s="55">
        <f t="shared" si="15"/>
        <v>1.0448403716145352E-4</v>
      </c>
      <c r="F398" s="2"/>
    </row>
    <row r="399" spans="1:6" x14ac:dyDescent="0.25">
      <c r="A399" s="1">
        <v>14010228</v>
      </c>
      <c r="B399" s="3">
        <v>7197.2</v>
      </c>
      <c r="C399" s="4">
        <f t="shared" si="14"/>
        <v>-5.5423297665777513E-3</v>
      </c>
      <c r="D399" s="55">
        <f t="shared" si="15"/>
        <v>3.0717419241493793E-5</v>
      </c>
      <c r="F399" s="2"/>
    </row>
    <row r="400" spans="1:6" x14ac:dyDescent="0.25">
      <c r="A400" s="1">
        <v>14010231</v>
      </c>
      <c r="B400" s="3">
        <v>7282.6</v>
      </c>
      <c r="C400" s="4">
        <f t="shared" si="14"/>
        <v>1.1795879809181412E-2</v>
      </c>
      <c r="D400" s="55">
        <f t="shared" si="15"/>
        <v>1.3914278047265369E-4</v>
      </c>
      <c r="F400" s="2"/>
    </row>
    <row r="401" spans="1:6" x14ac:dyDescent="0.25">
      <c r="A401" s="1">
        <v>14010301</v>
      </c>
      <c r="B401" s="3">
        <v>7278.4</v>
      </c>
      <c r="C401" s="4">
        <f t="shared" si="14"/>
        <v>-5.7688347180531447E-4</v>
      </c>
      <c r="D401" s="55">
        <f t="shared" si="15"/>
        <v>3.3279454004215308E-7</v>
      </c>
      <c r="F401" s="2"/>
    </row>
    <row r="402" spans="1:6" x14ac:dyDescent="0.25">
      <c r="A402" s="1">
        <v>14010302</v>
      </c>
      <c r="B402" s="3">
        <v>7118.4</v>
      </c>
      <c r="C402" s="4">
        <f t="shared" si="14"/>
        <v>-2.2228076763962313E-2</v>
      </c>
      <c r="D402" s="55">
        <f t="shared" si="15"/>
        <v>4.9408739662460126E-4</v>
      </c>
      <c r="F402" s="2"/>
    </row>
    <row r="403" spans="1:6" x14ac:dyDescent="0.25">
      <c r="A403" s="1">
        <v>14010303</v>
      </c>
      <c r="B403" s="3">
        <v>7107</v>
      </c>
      <c r="C403" s="4">
        <f t="shared" si="14"/>
        <v>-1.6027672248821697E-3</v>
      </c>
      <c r="D403" s="55">
        <f t="shared" si="15"/>
        <v>2.5688627771564915E-6</v>
      </c>
      <c r="F403" s="2"/>
    </row>
    <row r="404" spans="1:6" x14ac:dyDescent="0.25">
      <c r="A404" s="1">
        <v>14010304</v>
      </c>
      <c r="B404" s="3">
        <v>7124.5</v>
      </c>
      <c r="C404" s="4">
        <f t="shared" si="14"/>
        <v>2.4593344089483024E-3</v>
      </c>
      <c r="D404" s="55">
        <f t="shared" si="15"/>
        <v>6.0483257350370959E-6</v>
      </c>
      <c r="F404" s="2"/>
    </row>
    <row r="405" spans="1:6" x14ac:dyDescent="0.25">
      <c r="A405" s="1">
        <v>14010307</v>
      </c>
      <c r="B405" s="3">
        <v>7027.3</v>
      </c>
      <c r="C405" s="4">
        <f t="shared" si="14"/>
        <v>-1.373698448304929E-2</v>
      </c>
      <c r="D405" s="55">
        <f t="shared" si="15"/>
        <v>1.8870474268753697E-4</v>
      </c>
      <c r="F405" s="2"/>
    </row>
    <row r="406" spans="1:6" x14ac:dyDescent="0.25">
      <c r="A406" s="1">
        <v>14010308</v>
      </c>
      <c r="B406" s="3">
        <v>6885</v>
      </c>
      <c r="C406" s="4">
        <f t="shared" si="14"/>
        <v>-2.0457431590039044E-2</v>
      </c>
      <c r="D406" s="55">
        <f t="shared" si="15"/>
        <v>4.1850650726112738E-4</v>
      </c>
      <c r="F406" s="2"/>
    </row>
    <row r="407" spans="1:6" x14ac:dyDescent="0.25">
      <c r="A407" s="1">
        <v>14010309</v>
      </c>
      <c r="B407" s="3">
        <v>6878.4</v>
      </c>
      <c r="C407" s="4">
        <f t="shared" si="14"/>
        <v>-9.5906542073812928E-4</v>
      </c>
      <c r="D407" s="55">
        <f t="shared" si="15"/>
        <v>9.1980648125560497E-7</v>
      </c>
      <c r="F407" s="2"/>
    </row>
    <row r="408" spans="1:6" x14ac:dyDescent="0.25">
      <c r="A408" s="1">
        <v>14010310</v>
      </c>
      <c r="B408" s="3">
        <v>6837.9</v>
      </c>
      <c r="C408" s="4">
        <f t="shared" si="14"/>
        <v>-5.9053998088154161E-3</v>
      </c>
      <c r="D408" s="55">
        <f t="shared" si="15"/>
        <v>3.4873746901957156E-5</v>
      </c>
      <c r="F408" s="2"/>
    </row>
    <row r="409" spans="1:6" x14ac:dyDescent="0.25">
      <c r="A409" s="1">
        <v>14010311</v>
      </c>
      <c r="B409" s="3">
        <v>6842.9</v>
      </c>
      <c r="C409" s="4">
        <f t="shared" si="14"/>
        <v>7.3095143889558196E-4</v>
      </c>
      <c r="D409" s="55">
        <f t="shared" si="15"/>
        <v>5.3429000602352165E-7</v>
      </c>
      <c r="F409" s="2"/>
    </row>
    <row r="410" spans="1:6" x14ac:dyDescent="0.25">
      <c r="A410" s="1">
        <v>14010316</v>
      </c>
      <c r="B410" s="3">
        <v>6716.1</v>
      </c>
      <c r="C410" s="4">
        <f t="shared" si="14"/>
        <v>-1.8703989470151509E-2</v>
      </c>
      <c r="D410" s="55">
        <f t="shared" si="15"/>
        <v>3.4983922209953853E-4</v>
      </c>
      <c r="F410" s="2"/>
    </row>
    <row r="411" spans="1:6" x14ac:dyDescent="0.25">
      <c r="A411" s="1">
        <v>14010317</v>
      </c>
      <c r="B411" s="3">
        <v>6693.4</v>
      </c>
      <c r="C411" s="4">
        <f t="shared" si="14"/>
        <v>-3.3856626546293262E-3</v>
      </c>
      <c r="D411" s="55">
        <f t="shared" si="15"/>
        <v>1.1462711610951697E-5</v>
      </c>
      <c r="F411" s="2"/>
    </row>
    <row r="412" spans="1:6" x14ac:dyDescent="0.25">
      <c r="A412" s="1">
        <v>14010318</v>
      </c>
      <c r="B412" s="3">
        <v>6704.6</v>
      </c>
      <c r="C412" s="4">
        <f t="shared" si="14"/>
        <v>1.671891716506027E-3</v>
      </c>
      <c r="D412" s="55">
        <f t="shared" si="15"/>
        <v>2.7952219117214695E-6</v>
      </c>
      <c r="F412" s="2"/>
    </row>
    <row r="413" spans="1:6" x14ac:dyDescent="0.25">
      <c r="A413" s="1">
        <v>14010321</v>
      </c>
      <c r="B413" s="3">
        <v>6647</v>
      </c>
      <c r="C413" s="4">
        <f t="shared" si="14"/>
        <v>-8.6282329222405318E-3</v>
      </c>
      <c r="D413" s="55">
        <f t="shared" si="15"/>
        <v>7.4446403360435383E-5</v>
      </c>
      <c r="F413" s="2"/>
    </row>
    <row r="414" spans="1:6" x14ac:dyDescent="0.25">
      <c r="A414" s="1">
        <v>14010322</v>
      </c>
      <c r="B414" s="3">
        <v>6623.3</v>
      </c>
      <c r="C414" s="4">
        <f t="shared" si="14"/>
        <v>-3.5718898891252565E-3</v>
      </c>
      <c r="D414" s="55">
        <f t="shared" si="15"/>
        <v>1.2758397380035236E-5</v>
      </c>
      <c r="F414" s="2"/>
    </row>
    <row r="415" spans="1:6" x14ac:dyDescent="0.25">
      <c r="A415" s="1">
        <v>14010323</v>
      </c>
      <c r="B415" s="3">
        <v>6747.4</v>
      </c>
      <c r="C415" s="4">
        <f t="shared" si="14"/>
        <v>1.8563510326065045E-2</v>
      </c>
      <c r="D415" s="55">
        <f t="shared" si="15"/>
        <v>3.4460391562592357E-4</v>
      </c>
      <c r="F415" s="2"/>
    </row>
    <row r="416" spans="1:6" x14ac:dyDescent="0.25">
      <c r="A416" s="1">
        <v>14010324</v>
      </c>
      <c r="B416" s="3">
        <v>6740.7</v>
      </c>
      <c r="C416" s="4">
        <f t="shared" si="14"/>
        <v>-9.934683982271333E-4</v>
      </c>
      <c r="D416" s="55">
        <f t="shared" si="15"/>
        <v>9.8697945827598584E-7</v>
      </c>
      <c r="F416" s="2"/>
    </row>
    <row r="417" spans="1:6" x14ac:dyDescent="0.25">
      <c r="A417" s="1">
        <v>14010325</v>
      </c>
      <c r="B417" s="3">
        <v>6741.3</v>
      </c>
      <c r="C417" s="4">
        <f t="shared" si="14"/>
        <v>8.9007565701795937E-5</v>
      </c>
      <c r="D417" s="55">
        <f t="shared" si="15"/>
        <v>7.9223467521595207E-9</v>
      </c>
      <c r="F417" s="2"/>
    </row>
    <row r="418" spans="1:6" x14ac:dyDescent="0.25">
      <c r="A418" s="1">
        <v>14010328</v>
      </c>
      <c r="B418" s="3">
        <v>6775.4</v>
      </c>
      <c r="C418" s="4">
        <f t="shared" si="14"/>
        <v>5.0456209494839296E-3</v>
      </c>
      <c r="D418" s="55">
        <f t="shared" si="15"/>
        <v>2.545829076587111E-5</v>
      </c>
      <c r="F418" s="2"/>
    </row>
    <row r="419" spans="1:6" x14ac:dyDescent="0.25">
      <c r="A419" s="1">
        <v>14010329</v>
      </c>
      <c r="B419" s="3">
        <v>6843.3</v>
      </c>
      <c r="C419" s="4">
        <f t="shared" si="14"/>
        <v>9.9716658169222046E-3</v>
      </c>
      <c r="D419" s="55">
        <f t="shared" si="15"/>
        <v>9.9434119164374776E-5</v>
      </c>
      <c r="F419" s="2"/>
    </row>
    <row r="420" spans="1:6" x14ac:dyDescent="0.25">
      <c r="A420" s="1">
        <v>14010330</v>
      </c>
      <c r="B420" s="3">
        <v>6845.9</v>
      </c>
      <c r="C420" s="4">
        <f t="shared" si="14"/>
        <v>3.7986150122188046E-4</v>
      </c>
      <c r="D420" s="55">
        <f t="shared" si="15"/>
        <v>1.442947601105407E-7</v>
      </c>
      <c r="F420" s="2"/>
    </row>
    <row r="421" spans="1:6" x14ac:dyDescent="0.25">
      <c r="A421" s="1">
        <v>14010331</v>
      </c>
      <c r="B421" s="3">
        <v>6830.7</v>
      </c>
      <c r="C421" s="4">
        <f t="shared" si="14"/>
        <v>-2.2227755813958323E-3</v>
      </c>
      <c r="D421" s="55">
        <f t="shared" si="15"/>
        <v>4.9407312852495798E-6</v>
      </c>
      <c r="F421" s="2"/>
    </row>
    <row r="422" spans="1:6" x14ac:dyDescent="0.25">
      <c r="A422" s="1">
        <v>14010401</v>
      </c>
      <c r="B422" s="3">
        <v>6828.8</v>
      </c>
      <c r="C422" s="4">
        <f t="shared" si="14"/>
        <v>-2.7819466484919122E-4</v>
      </c>
      <c r="D422" s="55">
        <f t="shared" si="15"/>
        <v>7.7392271550553826E-8</v>
      </c>
      <c r="F422" s="2"/>
    </row>
    <row r="423" spans="1:6" x14ac:dyDescent="0.25">
      <c r="A423" s="1">
        <v>14010404</v>
      </c>
      <c r="B423" s="3">
        <v>6887.2</v>
      </c>
      <c r="C423" s="4">
        <f t="shared" si="14"/>
        <v>8.5156536763653663E-3</v>
      </c>
      <c r="D423" s="55">
        <f t="shared" si="15"/>
        <v>7.2516357535794978E-5</v>
      </c>
      <c r="F423" s="2"/>
    </row>
    <row r="424" spans="1:6" x14ac:dyDescent="0.25">
      <c r="A424" s="1">
        <v>14010405</v>
      </c>
      <c r="B424" s="3">
        <v>6770.8</v>
      </c>
      <c r="C424" s="4">
        <f t="shared" si="14"/>
        <v>-1.7045368028802684E-2</v>
      </c>
      <c r="D424" s="55">
        <f t="shared" si="15"/>
        <v>2.9054457123732871E-4</v>
      </c>
      <c r="F424" s="2"/>
    </row>
    <row r="425" spans="1:6" x14ac:dyDescent="0.25">
      <c r="A425" s="1">
        <v>14010406</v>
      </c>
      <c r="B425" s="3">
        <v>6781.1</v>
      </c>
      <c r="C425" s="4">
        <f t="shared" si="14"/>
        <v>1.5200823476130196E-3</v>
      </c>
      <c r="D425" s="55">
        <f t="shared" si="15"/>
        <v>2.3106503435247091E-6</v>
      </c>
      <c r="F425" s="2"/>
    </row>
    <row r="426" spans="1:6" x14ac:dyDescent="0.25">
      <c r="A426" s="1">
        <v>14010407</v>
      </c>
      <c r="B426" s="3">
        <v>6868.9</v>
      </c>
      <c r="C426" s="4">
        <f t="shared" si="14"/>
        <v>1.2864646285506719E-2</v>
      </c>
      <c r="D426" s="55">
        <f t="shared" si="15"/>
        <v>1.6549912405120184E-4</v>
      </c>
      <c r="F426" s="2"/>
    </row>
    <row r="427" spans="1:6" x14ac:dyDescent="0.25">
      <c r="A427" s="1">
        <v>14010408</v>
      </c>
      <c r="B427" s="3">
        <v>6868.3</v>
      </c>
      <c r="C427" s="4">
        <f t="shared" si="14"/>
        <v>-8.7354046003710462E-5</v>
      </c>
      <c r="D427" s="55">
        <f t="shared" si="15"/>
        <v>7.6307293532183641E-9</v>
      </c>
      <c r="F427" s="2"/>
    </row>
    <row r="428" spans="1:6" x14ac:dyDescent="0.25">
      <c r="A428" s="1">
        <v>14010411</v>
      </c>
      <c r="B428" s="3">
        <v>6697.6</v>
      </c>
      <c r="C428" s="4">
        <f t="shared" si="14"/>
        <v>-2.5167369650377528E-2</v>
      </c>
      <c r="D428" s="55">
        <f t="shared" si="15"/>
        <v>6.333964951187439E-4</v>
      </c>
      <c r="F428" s="2"/>
    </row>
    <row r="429" spans="1:6" x14ac:dyDescent="0.25">
      <c r="A429" s="1">
        <v>14010412</v>
      </c>
      <c r="B429" s="3">
        <v>6667.3</v>
      </c>
      <c r="C429" s="4">
        <f t="shared" si="14"/>
        <v>-4.5342728958765212E-3</v>
      </c>
      <c r="D429" s="55">
        <f t="shared" si="15"/>
        <v>2.0559630694280453E-5</v>
      </c>
      <c r="F429" s="2"/>
    </row>
    <row r="430" spans="1:6" x14ac:dyDescent="0.25">
      <c r="A430" s="1">
        <v>14010413</v>
      </c>
      <c r="B430" s="3">
        <v>6664.2</v>
      </c>
      <c r="C430" s="4">
        <f t="shared" si="14"/>
        <v>-4.6506395467482139E-4</v>
      </c>
      <c r="D430" s="55">
        <f t="shared" si="15"/>
        <v>2.1628448193778433E-7</v>
      </c>
      <c r="F430" s="2"/>
    </row>
    <row r="431" spans="1:6" x14ac:dyDescent="0.25">
      <c r="A431" s="1">
        <v>14010414</v>
      </c>
      <c r="B431" s="3">
        <v>6624.6</v>
      </c>
      <c r="C431" s="4">
        <f t="shared" si="14"/>
        <v>-5.9599237279829125E-3</v>
      </c>
      <c r="D431" s="55">
        <f t="shared" si="15"/>
        <v>3.5520690843373737E-5</v>
      </c>
      <c r="F431" s="2"/>
    </row>
    <row r="432" spans="1:6" x14ac:dyDescent="0.25">
      <c r="A432" s="1">
        <v>14010415</v>
      </c>
      <c r="B432" s="3">
        <v>6566.2</v>
      </c>
      <c r="C432" s="4">
        <f t="shared" si="14"/>
        <v>-8.8547141303309974E-3</v>
      </c>
      <c r="D432" s="55">
        <f t="shared" si="15"/>
        <v>7.8405962329883429E-5</v>
      </c>
      <c r="F432" s="2"/>
    </row>
    <row r="433" spans="1:6" x14ac:dyDescent="0.25">
      <c r="A433" s="1">
        <v>14010418</v>
      </c>
      <c r="B433" s="3">
        <v>6514.8</v>
      </c>
      <c r="C433" s="4">
        <f t="shared" si="14"/>
        <v>-7.8587668434095554E-3</v>
      </c>
      <c r="D433" s="55">
        <f t="shared" si="15"/>
        <v>6.1760216299073384E-5</v>
      </c>
      <c r="F433" s="2"/>
    </row>
    <row r="434" spans="1:6" x14ac:dyDescent="0.25">
      <c r="A434" s="1">
        <v>14010420</v>
      </c>
      <c r="B434" s="3">
        <v>6412.5</v>
      </c>
      <c r="C434" s="4">
        <f t="shared" si="14"/>
        <v>-1.5827301220380778E-2</v>
      </c>
      <c r="D434" s="55">
        <f t="shared" si="15"/>
        <v>2.5050346392066687E-4</v>
      </c>
      <c r="F434" s="2"/>
    </row>
    <row r="435" spans="1:6" x14ac:dyDescent="0.25">
      <c r="A435" s="1">
        <v>14010421</v>
      </c>
      <c r="B435" s="3">
        <v>6381.2</v>
      </c>
      <c r="C435" s="4">
        <f t="shared" si="14"/>
        <v>-4.8930430521824612E-3</v>
      </c>
      <c r="D435" s="55">
        <f t="shared" si="15"/>
        <v>2.3941870310511057E-5</v>
      </c>
      <c r="F435" s="2"/>
    </row>
    <row r="436" spans="1:6" x14ac:dyDescent="0.25">
      <c r="A436" s="1">
        <v>14010422</v>
      </c>
      <c r="B436" s="3">
        <v>6402.4</v>
      </c>
      <c r="C436" s="4">
        <f t="shared" si="14"/>
        <v>3.3167526259938207E-3</v>
      </c>
      <c r="D436" s="55">
        <f t="shared" si="15"/>
        <v>1.1000847982036906E-5</v>
      </c>
      <c r="F436" s="2"/>
    </row>
    <row r="437" spans="1:6" x14ac:dyDescent="0.25">
      <c r="A437" s="1">
        <v>14010425</v>
      </c>
      <c r="B437" s="3">
        <v>6323.2</v>
      </c>
      <c r="C437" s="4">
        <f t="shared" si="14"/>
        <v>-1.2447510939342394E-2</v>
      </c>
      <c r="D437" s="55">
        <f t="shared" si="15"/>
        <v>1.5494052858504857E-4</v>
      </c>
      <c r="F437" s="2"/>
    </row>
    <row r="438" spans="1:6" x14ac:dyDescent="0.25">
      <c r="A438" s="1">
        <v>14010426</v>
      </c>
      <c r="B438" s="3">
        <v>6271.7</v>
      </c>
      <c r="C438" s="4">
        <f t="shared" si="14"/>
        <v>-8.1779588598723443E-3</v>
      </c>
      <c r="D438" s="55">
        <f t="shared" si="15"/>
        <v>6.6879011113764566E-5</v>
      </c>
      <c r="F438" s="2"/>
    </row>
    <row r="439" spans="1:6" x14ac:dyDescent="0.25">
      <c r="A439" s="1">
        <v>14010428</v>
      </c>
      <c r="B439" s="3">
        <v>6296.4</v>
      </c>
      <c r="C439" s="4">
        <f t="shared" si="14"/>
        <v>3.9305912270446311E-3</v>
      </c>
      <c r="D439" s="55">
        <f t="shared" si="15"/>
        <v>1.5449547394120219E-5</v>
      </c>
      <c r="F439" s="2"/>
    </row>
    <row r="440" spans="1:6" x14ac:dyDescent="0.25">
      <c r="A440" s="1">
        <v>14010429</v>
      </c>
      <c r="B440" s="3">
        <v>6308.7</v>
      </c>
      <c r="C440" s="4">
        <f t="shared" si="14"/>
        <v>1.9515916421015507E-3</v>
      </c>
      <c r="D440" s="55">
        <f t="shared" si="15"/>
        <v>3.8087099375206271E-6</v>
      </c>
      <c r="F440" s="2"/>
    </row>
    <row r="441" spans="1:6" x14ac:dyDescent="0.25">
      <c r="A441" s="1">
        <v>14010501</v>
      </c>
      <c r="B441" s="3">
        <v>6422.9</v>
      </c>
      <c r="C441" s="4">
        <f t="shared" si="14"/>
        <v>1.7940095965094379E-2</v>
      </c>
      <c r="D441" s="55">
        <f t="shared" si="15"/>
        <v>3.218470432367956E-4</v>
      </c>
      <c r="F441" s="2"/>
    </row>
    <row r="442" spans="1:6" x14ac:dyDescent="0.25">
      <c r="A442" s="1">
        <v>14010502</v>
      </c>
      <c r="B442" s="3">
        <v>6399.2</v>
      </c>
      <c r="C442" s="4">
        <f t="shared" si="14"/>
        <v>-3.6967465532503616E-3</v>
      </c>
      <c r="D442" s="55">
        <f t="shared" si="15"/>
        <v>1.3665935078968429E-5</v>
      </c>
      <c r="F442" s="2"/>
    </row>
    <row r="443" spans="1:6" x14ac:dyDescent="0.25">
      <c r="A443" s="1">
        <v>14010503</v>
      </c>
      <c r="B443" s="3">
        <v>6271</v>
      </c>
      <c r="C443" s="4">
        <f t="shared" si="14"/>
        <v>-2.0237150991591218E-2</v>
      </c>
      <c r="D443" s="55">
        <f t="shared" si="15"/>
        <v>4.0954228025646142E-4</v>
      </c>
      <c r="F443" s="2"/>
    </row>
    <row r="444" spans="1:6" x14ac:dyDescent="0.25">
      <c r="A444" s="1">
        <v>14010504</v>
      </c>
      <c r="B444" s="3">
        <v>6274.7</v>
      </c>
      <c r="C444" s="4">
        <f t="shared" si="14"/>
        <v>5.8984354914813652E-4</v>
      </c>
      <c r="D444" s="55">
        <f t="shared" si="15"/>
        <v>3.4791541247167013E-7</v>
      </c>
      <c r="F444" s="2"/>
    </row>
    <row r="445" spans="1:6" x14ac:dyDescent="0.25">
      <c r="A445" s="1">
        <v>14010505</v>
      </c>
      <c r="B445" s="3">
        <v>6286.8</v>
      </c>
      <c r="C445" s="4">
        <f t="shared" si="14"/>
        <v>1.9265221100054956E-3</v>
      </c>
      <c r="D445" s="55">
        <f t="shared" si="15"/>
        <v>3.7114874403400267E-6</v>
      </c>
      <c r="F445" s="2"/>
    </row>
    <row r="446" spans="1:6" x14ac:dyDescent="0.25">
      <c r="A446" s="1">
        <v>14010508</v>
      </c>
      <c r="B446" s="3">
        <v>6235.2</v>
      </c>
      <c r="C446" s="4">
        <f t="shared" si="14"/>
        <v>-8.2415416177295964E-3</v>
      </c>
      <c r="D446" s="55">
        <f t="shared" si="15"/>
        <v>6.7923008236768967E-5</v>
      </c>
      <c r="F446" s="2"/>
    </row>
    <row r="447" spans="1:6" x14ac:dyDescent="0.25">
      <c r="A447" s="1">
        <v>14010509</v>
      </c>
      <c r="B447" s="3">
        <v>6133.7</v>
      </c>
      <c r="C447" s="4">
        <f t="shared" si="14"/>
        <v>-1.6412498833690718E-2</v>
      </c>
      <c r="D447" s="55">
        <f t="shared" si="15"/>
        <v>2.6937011796589921E-4</v>
      </c>
      <c r="F447" s="2"/>
    </row>
    <row r="448" spans="1:6" x14ac:dyDescent="0.25">
      <c r="A448" s="1">
        <v>14010510</v>
      </c>
      <c r="B448" s="3">
        <v>6162.1</v>
      </c>
      <c r="C448" s="4">
        <f t="shared" si="14"/>
        <v>4.6194717714198724E-3</v>
      </c>
      <c r="D448" s="55">
        <f t="shared" si="15"/>
        <v>2.1339519446945052E-5</v>
      </c>
      <c r="F448" s="2"/>
    </row>
    <row r="449" spans="1:6" x14ac:dyDescent="0.25">
      <c r="A449" s="1">
        <v>14010511</v>
      </c>
      <c r="B449" s="3">
        <v>6144.2</v>
      </c>
      <c r="C449" s="4">
        <f t="shared" si="14"/>
        <v>-2.9090811411400215E-3</v>
      </c>
      <c r="D449" s="55">
        <f t="shared" si="15"/>
        <v>8.4627530857365304E-6</v>
      </c>
      <c r="F449" s="2"/>
    </row>
    <row r="450" spans="1:6" x14ac:dyDescent="0.25">
      <c r="A450" s="1">
        <v>14010512</v>
      </c>
      <c r="B450" s="3">
        <v>6187.6</v>
      </c>
      <c r="C450" s="4">
        <f t="shared" si="14"/>
        <v>7.0387419814760535E-3</v>
      </c>
      <c r="D450" s="55">
        <f t="shared" si="15"/>
        <v>4.954388868179344E-5</v>
      </c>
      <c r="F450" s="2"/>
    </row>
    <row r="451" spans="1:6" x14ac:dyDescent="0.25">
      <c r="A451" s="1">
        <v>14010515</v>
      </c>
      <c r="B451" s="3">
        <v>6351.8</v>
      </c>
      <c r="C451" s="4">
        <f t="shared" ref="C451:C514" si="16">LN(B451/B450)</f>
        <v>2.619094792266697E-2</v>
      </c>
      <c r="D451" s="55">
        <f t="shared" ref="D451:D514" si="17">C451^2</f>
        <v>6.8596575308785322E-4</v>
      </c>
      <c r="F451" s="2"/>
    </row>
    <row r="452" spans="1:6" x14ac:dyDescent="0.25">
      <c r="A452" s="1">
        <v>14010518</v>
      </c>
      <c r="B452" s="3">
        <v>6401.9</v>
      </c>
      <c r="C452" s="4">
        <f t="shared" si="16"/>
        <v>7.8565840039232695E-3</v>
      </c>
      <c r="D452" s="55">
        <f t="shared" si="17"/>
        <v>6.1725912210702994E-5</v>
      </c>
      <c r="F452" s="2"/>
    </row>
    <row r="453" spans="1:6" x14ac:dyDescent="0.25">
      <c r="A453" s="1">
        <v>14010519</v>
      </c>
      <c r="B453" s="3">
        <v>6350.8</v>
      </c>
      <c r="C453" s="4">
        <f t="shared" si="16"/>
        <v>-8.01403208574363E-3</v>
      </c>
      <c r="D453" s="55">
        <f t="shared" si="17"/>
        <v>6.4224710271328393E-5</v>
      </c>
      <c r="F453" s="2"/>
    </row>
    <row r="454" spans="1:6" x14ac:dyDescent="0.25">
      <c r="A454" s="1">
        <v>14010522</v>
      </c>
      <c r="B454" s="3">
        <v>6601.3</v>
      </c>
      <c r="C454" s="4">
        <f t="shared" si="16"/>
        <v>3.8685810112146259E-2</v>
      </c>
      <c r="D454" s="55">
        <f t="shared" si="17"/>
        <v>1.4965919040330377E-3</v>
      </c>
      <c r="F454" s="2"/>
    </row>
    <row r="455" spans="1:6" x14ac:dyDescent="0.25">
      <c r="A455" s="1">
        <v>14010523</v>
      </c>
      <c r="B455" s="3">
        <v>6605.8</v>
      </c>
      <c r="C455" s="4">
        <f t="shared" si="16"/>
        <v>6.81451669805054E-4</v>
      </c>
      <c r="D455" s="55">
        <f t="shared" si="17"/>
        <v>4.6437637828009635E-7</v>
      </c>
      <c r="F455" s="2"/>
    </row>
    <row r="456" spans="1:6" x14ac:dyDescent="0.25">
      <c r="A456" s="1">
        <v>14010524</v>
      </c>
      <c r="B456" s="3">
        <v>6718.4</v>
      </c>
      <c r="C456" s="4">
        <f t="shared" si="16"/>
        <v>1.6901979944620935E-2</v>
      </c>
      <c r="D456" s="55">
        <f t="shared" si="17"/>
        <v>2.8567692604836831E-4</v>
      </c>
      <c r="F456" s="2"/>
    </row>
    <row r="457" spans="1:6" x14ac:dyDescent="0.25">
      <c r="A457" s="1">
        <v>14010525</v>
      </c>
      <c r="B457" s="3">
        <v>6854.5</v>
      </c>
      <c r="C457" s="4">
        <f t="shared" si="16"/>
        <v>2.0055339946026186E-2</v>
      </c>
      <c r="D457" s="55">
        <f t="shared" si="17"/>
        <v>4.0221666035067361E-4</v>
      </c>
      <c r="F457" s="2"/>
    </row>
    <row r="458" spans="1:6" x14ac:dyDescent="0.25">
      <c r="A458" s="1">
        <v>14010526</v>
      </c>
      <c r="B458" s="3">
        <v>6912.7</v>
      </c>
      <c r="C458" s="4">
        <f t="shared" si="16"/>
        <v>8.4549286283055261E-3</v>
      </c>
      <c r="D458" s="55">
        <f t="shared" si="17"/>
        <v>7.1485818109740364E-5</v>
      </c>
      <c r="F458" s="2"/>
    </row>
    <row r="459" spans="1:6" x14ac:dyDescent="0.25">
      <c r="A459" s="1">
        <v>14010529</v>
      </c>
      <c r="B459" s="3">
        <v>6841.3</v>
      </c>
      <c r="C459" s="4">
        <f t="shared" si="16"/>
        <v>-1.0382527466957002E-2</v>
      </c>
      <c r="D459" s="55">
        <f t="shared" si="17"/>
        <v>1.0779687660211657E-4</v>
      </c>
      <c r="F459" s="2"/>
    </row>
    <row r="460" spans="1:6" x14ac:dyDescent="0.25">
      <c r="A460" s="1">
        <v>14010530</v>
      </c>
      <c r="B460" s="3">
        <v>6839.7</v>
      </c>
      <c r="C460" s="4">
        <f t="shared" si="16"/>
        <v>-2.3390103169286435E-4</v>
      </c>
      <c r="D460" s="55">
        <f t="shared" si="17"/>
        <v>5.4709692626986334E-8</v>
      </c>
      <c r="F460" s="2"/>
    </row>
    <row r="461" spans="1:6" x14ac:dyDescent="0.25">
      <c r="A461" s="1">
        <v>14010531</v>
      </c>
      <c r="B461" s="3">
        <v>6773.9</v>
      </c>
      <c r="C461" s="4">
        <f t="shared" si="16"/>
        <v>-9.6668790634007289E-3</v>
      </c>
      <c r="D461" s="55">
        <f t="shared" si="17"/>
        <v>9.3448550826415354E-5</v>
      </c>
      <c r="F461" s="2"/>
    </row>
    <row r="462" spans="1:6" x14ac:dyDescent="0.25">
      <c r="A462" s="1">
        <v>14010601</v>
      </c>
      <c r="B462" s="3">
        <v>6844.7</v>
      </c>
      <c r="C462" s="4">
        <f t="shared" si="16"/>
        <v>1.03976382084862E-2</v>
      </c>
      <c r="D462" s="55">
        <f t="shared" si="17"/>
        <v>1.081108803145721E-4</v>
      </c>
      <c r="F462" s="2"/>
    </row>
    <row r="463" spans="1:6" x14ac:dyDescent="0.25">
      <c r="A463" s="1">
        <v>14010602</v>
      </c>
      <c r="B463" s="3">
        <v>6865.3</v>
      </c>
      <c r="C463" s="4">
        <f t="shared" si="16"/>
        <v>3.0051080237279465E-3</v>
      </c>
      <c r="D463" s="55">
        <f t="shared" si="17"/>
        <v>9.0306742342740839E-6</v>
      </c>
      <c r="F463" s="2"/>
    </row>
    <row r="464" spans="1:6" x14ac:dyDescent="0.25">
      <c r="A464" s="1">
        <v>14010605</v>
      </c>
      <c r="B464" s="3">
        <v>6788.4</v>
      </c>
      <c r="C464" s="4">
        <f t="shared" si="16"/>
        <v>-1.1264465037313955E-2</v>
      </c>
      <c r="D464" s="55">
        <f t="shared" si="17"/>
        <v>1.2688817257686848E-4</v>
      </c>
      <c r="F464" s="2"/>
    </row>
    <row r="465" spans="1:6" x14ac:dyDescent="0.25">
      <c r="A465" s="1">
        <v>14010606</v>
      </c>
      <c r="B465" s="3">
        <v>6689.3</v>
      </c>
      <c r="C465" s="4">
        <f t="shared" si="16"/>
        <v>-1.4706038271095996E-2</v>
      </c>
      <c r="D465" s="55">
        <f t="shared" si="17"/>
        <v>2.162675616309401E-4</v>
      </c>
      <c r="F465" s="2"/>
    </row>
    <row r="466" spans="1:6" x14ac:dyDescent="0.25">
      <c r="A466" s="1">
        <v>14010607</v>
      </c>
      <c r="B466" s="3">
        <v>6705.9</v>
      </c>
      <c r="C466" s="4">
        <f t="shared" si="16"/>
        <v>2.4785010298869069E-3</v>
      </c>
      <c r="D466" s="55">
        <f t="shared" si="17"/>
        <v>6.1429673551504582E-6</v>
      </c>
      <c r="F466" s="2"/>
    </row>
    <row r="467" spans="1:6" x14ac:dyDescent="0.25">
      <c r="A467" s="1">
        <v>14010608</v>
      </c>
      <c r="B467" s="3">
        <v>6659.7</v>
      </c>
      <c r="C467" s="4">
        <f t="shared" si="16"/>
        <v>-6.9132974210698878E-3</v>
      </c>
      <c r="D467" s="55">
        <f t="shared" si="17"/>
        <v>4.7793681232171559E-5</v>
      </c>
      <c r="F467" s="2"/>
    </row>
    <row r="468" spans="1:6" x14ac:dyDescent="0.25">
      <c r="A468" s="1">
        <v>14010609</v>
      </c>
      <c r="B468" s="3">
        <v>6648.2</v>
      </c>
      <c r="C468" s="4">
        <f t="shared" si="16"/>
        <v>-1.7282971562083099E-3</v>
      </c>
      <c r="D468" s="55">
        <f t="shared" si="17"/>
        <v>2.9870110601577313E-6</v>
      </c>
      <c r="F468" s="2"/>
    </row>
    <row r="469" spans="1:6" x14ac:dyDescent="0.25">
      <c r="A469" s="1">
        <v>14010612</v>
      </c>
      <c r="B469" s="3">
        <v>6535.9</v>
      </c>
      <c r="C469" s="4">
        <f t="shared" si="16"/>
        <v>-1.703608377342954E-2</v>
      </c>
      <c r="D469" s="55">
        <f t="shared" si="17"/>
        <v>2.9022815033530927E-4</v>
      </c>
      <c r="F469" s="2"/>
    </row>
    <row r="470" spans="1:6" x14ac:dyDescent="0.25">
      <c r="A470" s="1">
        <v>14010613</v>
      </c>
      <c r="B470" s="3">
        <v>6496</v>
      </c>
      <c r="C470" s="4">
        <f t="shared" si="16"/>
        <v>-6.1234547036795881E-3</v>
      </c>
      <c r="D470" s="55">
        <f t="shared" si="17"/>
        <v>3.7496697508015669E-5</v>
      </c>
      <c r="F470" s="2"/>
    </row>
    <row r="471" spans="1:6" x14ac:dyDescent="0.25">
      <c r="A471" s="1">
        <v>14010614</v>
      </c>
      <c r="B471" s="3">
        <v>6500</v>
      </c>
      <c r="C471" s="4">
        <f t="shared" si="16"/>
        <v>6.1557404221461247E-4</v>
      </c>
      <c r="D471" s="55">
        <f t="shared" si="17"/>
        <v>3.7893140144843753E-7</v>
      </c>
      <c r="F471" s="2"/>
    </row>
    <row r="472" spans="1:6" x14ac:dyDescent="0.25">
      <c r="A472" s="1">
        <v>14010615</v>
      </c>
      <c r="B472" s="3">
        <v>6447.3</v>
      </c>
      <c r="C472" s="4">
        <f t="shared" si="16"/>
        <v>-8.140738384458392E-3</v>
      </c>
      <c r="D472" s="55">
        <f t="shared" si="17"/>
        <v>6.627162144419423E-5</v>
      </c>
      <c r="F472" s="2"/>
    </row>
    <row r="473" spans="1:6" x14ac:dyDescent="0.25">
      <c r="A473" s="1">
        <v>14010616</v>
      </c>
      <c r="B473" s="3">
        <v>6400.9</v>
      </c>
      <c r="C473" s="4">
        <f t="shared" si="16"/>
        <v>-7.222833038275301E-3</v>
      </c>
      <c r="D473" s="55">
        <f t="shared" si="17"/>
        <v>5.2169317098801218E-5</v>
      </c>
      <c r="F473" s="2"/>
    </row>
    <row r="474" spans="1:6" x14ac:dyDescent="0.25">
      <c r="A474" s="1">
        <v>14010619</v>
      </c>
      <c r="B474" s="3">
        <v>6248</v>
      </c>
      <c r="C474" s="4">
        <f t="shared" si="16"/>
        <v>-2.4177192941472806E-2</v>
      </c>
      <c r="D474" s="55">
        <f t="shared" si="17"/>
        <v>5.845366585292025E-4</v>
      </c>
      <c r="F474" s="2"/>
    </row>
    <row r="475" spans="1:6" x14ac:dyDescent="0.25">
      <c r="A475" s="1">
        <v>14010620</v>
      </c>
      <c r="B475" s="3">
        <v>6150.8</v>
      </c>
      <c r="C475" s="4">
        <f t="shared" si="16"/>
        <v>-1.5679257877984125E-2</v>
      </c>
      <c r="D475" s="55">
        <f t="shared" si="17"/>
        <v>2.4583912760432725E-4</v>
      </c>
      <c r="F475" s="2"/>
    </row>
    <row r="476" spans="1:6" x14ac:dyDescent="0.25">
      <c r="A476" s="1">
        <v>14010621</v>
      </c>
      <c r="B476" s="3">
        <v>6134.7</v>
      </c>
      <c r="C476" s="4">
        <f t="shared" si="16"/>
        <v>-2.6209774476592756E-3</v>
      </c>
      <c r="D476" s="55">
        <f t="shared" si="17"/>
        <v>6.869522781138531E-6</v>
      </c>
      <c r="F476" s="2"/>
    </row>
    <row r="477" spans="1:6" x14ac:dyDescent="0.25">
      <c r="A477" s="1">
        <v>14010622</v>
      </c>
      <c r="B477" s="3">
        <v>6180.7</v>
      </c>
      <c r="C477" s="4">
        <f t="shared" si="16"/>
        <v>7.4703564518676397E-3</v>
      </c>
      <c r="D477" s="55">
        <f t="shared" si="17"/>
        <v>5.5806225517960474E-5</v>
      </c>
      <c r="F477" s="2"/>
    </row>
    <row r="478" spans="1:6" x14ac:dyDescent="0.25">
      <c r="A478" s="1">
        <v>14010623</v>
      </c>
      <c r="B478" s="3">
        <v>6139.1</v>
      </c>
      <c r="C478" s="4">
        <f t="shared" si="16"/>
        <v>-6.7533820529876842E-3</v>
      </c>
      <c r="D478" s="55">
        <f t="shared" si="17"/>
        <v>4.560816915361615E-5</v>
      </c>
      <c r="F478" s="2"/>
    </row>
    <row r="479" spans="1:6" x14ac:dyDescent="0.25">
      <c r="A479" s="1">
        <v>14010627</v>
      </c>
      <c r="B479" s="3">
        <v>6051.2</v>
      </c>
      <c r="C479" s="4">
        <f t="shared" si="16"/>
        <v>-1.4421552128620134E-2</v>
      </c>
      <c r="D479" s="55">
        <f t="shared" si="17"/>
        <v>2.0798116579850794E-4</v>
      </c>
      <c r="F479" s="2"/>
    </row>
    <row r="480" spans="1:6" x14ac:dyDescent="0.25">
      <c r="A480" s="1">
        <v>14010628</v>
      </c>
      <c r="B480" s="3">
        <v>6035.6</v>
      </c>
      <c r="C480" s="4">
        <f t="shared" si="16"/>
        <v>-2.5813298246419843E-3</v>
      </c>
      <c r="D480" s="55">
        <f t="shared" si="17"/>
        <v>6.6632636635862173E-6</v>
      </c>
      <c r="F480" s="2"/>
    </row>
    <row r="481" spans="1:6" x14ac:dyDescent="0.25">
      <c r="A481" s="1">
        <v>14010629</v>
      </c>
      <c r="B481" s="3">
        <v>5957.3</v>
      </c>
      <c r="C481" s="4">
        <f t="shared" si="16"/>
        <v>-1.3057911358951364E-2</v>
      </c>
      <c r="D481" s="55">
        <f t="shared" si="17"/>
        <v>1.7050904905823106E-4</v>
      </c>
      <c r="F481" s="2"/>
    </row>
    <row r="482" spans="1:6" x14ac:dyDescent="0.25">
      <c r="A482" s="1">
        <v>14010630</v>
      </c>
      <c r="B482" s="3">
        <v>5914.3</v>
      </c>
      <c r="C482" s="4">
        <f t="shared" si="16"/>
        <v>-7.2442110664326384E-3</v>
      </c>
      <c r="D482" s="55">
        <f t="shared" si="17"/>
        <v>5.2478593975025104E-5</v>
      </c>
      <c r="F482" s="2"/>
    </row>
    <row r="483" spans="1:6" x14ac:dyDescent="0.25">
      <c r="A483" s="1">
        <v>14010702</v>
      </c>
      <c r="B483" s="3">
        <v>5731.8</v>
      </c>
      <c r="C483" s="4">
        <f t="shared" si="16"/>
        <v>-3.1343529710094763E-2</v>
      </c>
      <c r="D483" s="55">
        <f t="shared" si="17"/>
        <v>9.8241685468759311E-4</v>
      </c>
      <c r="F483" s="2"/>
    </row>
    <row r="484" spans="1:6" x14ac:dyDescent="0.25">
      <c r="A484" s="1">
        <v>14010704</v>
      </c>
      <c r="B484" s="3">
        <v>5761.1</v>
      </c>
      <c r="C484" s="4">
        <f t="shared" si="16"/>
        <v>5.0988111752680431E-3</v>
      </c>
      <c r="D484" s="55">
        <f t="shared" si="17"/>
        <v>2.5997875401038281E-5</v>
      </c>
      <c r="F484" s="2"/>
    </row>
    <row r="485" spans="1:6" x14ac:dyDescent="0.25">
      <c r="A485" s="1">
        <v>14010706</v>
      </c>
      <c r="B485" s="3">
        <v>5829.3</v>
      </c>
      <c r="C485" s="4">
        <f t="shared" si="16"/>
        <v>1.1768495845805039E-2</v>
      </c>
      <c r="D485" s="55">
        <f t="shared" si="17"/>
        <v>1.3849749447273046E-4</v>
      </c>
      <c r="F485" s="2"/>
    </row>
    <row r="486" spans="1:6" x14ac:dyDescent="0.25">
      <c r="A486" s="1">
        <v>14010709</v>
      </c>
      <c r="B486" s="3">
        <v>5716.6</v>
      </c>
      <c r="C486" s="4">
        <f t="shared" si="16"/>
        <v>-1.9522701474694058E-2</v>
      </c>
      <c r="D486" s="55">
        <f t="shared" si="17"/>
        <v>3.8113587287002154E-4</v>
      </c>
      <c r="F486" s="2"/>
    </row>
    <row r="487" spans="1:6" x14ac:dyDescent="0.25">
      <c r="A487" s="1">
        <v>14010710</v>
      </c>
      <c r="B487" s="3">
        <v>5586</v>
      </c>
      <c r="C487" s="4">
        <f t="shared" si="16"/>
        <v>-2.3110755545274649E-2</v>
      </c>
      <c r="D487" s="55">
        <f t="shared" si="17"/>
        <v>5.3410702187344286E-4</v>
      </c>
      <c r="F487" s="2"/>
    </row>
    <row r="488" spans="1:6" x14ac:dyDescent="0.25">
      <c r="A488" s="1">
        <v>14010711</v>
      </c>
      <c r="B488" s="3">
        <v>5569.7</v>
      </c>
      <c r="C488" s="4">
        <f t="shared" si="16"/>
        <v>-2.9222749983856986E-3</v>
      </c>
      <c r="D488" s="55">
        <f t="shared" si="17"/>
        <v>8.5396911661901353E-6</v>
      </c>
      <c r="F488" s="2"/>
    </row>
    <row r="489" spans="1:6" x14ac:dyDescent="0.25">
      <c r="A489" s="1">
        <v>14010712</v>
      </c>
      <c r="B489" s="3">
        <v>5563.7</v>
      </c>
      <c r="C489" s="4">
        <f t="shared" si="16"/>
        <v>-1.0778379616050925E-3</v>
      </c>
      <c r="D489" s="55">
        <f t="shared" si="17"/>
        <v>1.1617346714770209E-6</v>
      </c>
      <c r="F489" s="2"/>
    </row>
    <row r="490" spans="1:6" x14ac:dyDescent="0.25">
      <c r="A490" s="1">
        <v>14010716</v>
      </c>
      <c r="B490" s="3">
        <v>5571.3</v>
      </c>
      <c r="C490" s="4">
        <f t="shared" si="16"/>
        <v>1.365065321985667E-3</v>
      </c>
      <c r="D490" s="55">
        <f t="shared" si="17"/>
        <v>1.8634033332878327E-6</v>
      </c>
      <c r="F490" s="2"/>
    </row>
    <row r="491" spans="1:6" x14ac:dyDescent="0.25">
      <c r="A491" s="1">
        <v>14010717</v>
      </c>
      <c r="B491" s="3">
        <v>5502.6</v>
      </c>
      <c r="C491" s="4">
        <f t="shared" si="16"/>
        <v>-1.2407712074163411E-2</v>
      </c>
      <c r="D491" s="55">
        <f t="shared" si="17"/>
        <v>1.539513189153405E-4</v>
      </c>
      <c r="F491" s="2"/>
    </row>
    <row r="492" spans="1:6" x14ac:dyDescent="0.25">
      <c r="A492" s="1">
        <v>14010718</v>
      </c>
      <c r="B492" s="3">
        <v>5478.8</v>
      </c>
      <c r="C492" s="4">
        <f t="shared" si="16"/>
        <v>-4.3346089322873664E-3</v>
      </c>
      <c r="D492" s="55">
        <f t="shared" si="17"/>
        <v>1.8788834595865424E-5</v>
      </c>
      <c r="F492" s="2"/>
    </row>
    <row r="493" spans="1:6" x14ac:dyDescent="0.25">
      <c r="A493" s="1">
        <v>14010719</v>
      </c>
      <c r="B493" s="3">
        <v>5520.6</v>
      </c>
      <c r="C493" s="4">
        <f t="shared" si="16"/>
        <v>7.600451155704388E-3</v>
      </c>
      <c r="D493" s="55">
        <f t="shared" si="17"/>
        <v>5.776685777024817E-5</v>
      </c>
      <c r="F493" s="2"/>
    </row>
    <row r="494" spans="1:6" x14ac:dyDescent="0.25">
      <c r="A494" s="1">
        <v>14010720</v>
      </c>
      <c r="B494" s="3">
        <v>5538.3</v>
      </c>
      <c r="C494" s="4">
        <f t="shared" si="16"/>
        <v>3.2010444282629946E-3</v>
      </c>
      <c r="D494" s="55">
        <f t="shared" si="17"/>
        <v>1.0246685431713562E-5</v>
      </c>
      <c r="F494" s="2"/>
    </row>
    <row r="495" spans="1:6" x14ac:dyDescent="0.25">
      <c r="A495" s="1">
        <v>14010723</v>
      </c>
      <c r="B495" s="3">
        <v>5540.9</v>
      </c>
      <c r="C495" s="4">
        <f t="shared" si="16"/>
        <v>4.6934797597808313E-4</v>
      </c>
      <c r="D495" s="55">
        <f t="shared" si="17"/>
        <v>2.2028752255472331E-7</v>
      </c>
      <c r="F495" s="2"/>
    </row>
    <row r="496" spans="1:6" x14ac:dyDescent="0.25">
      <c r="A496" s="1">
        <v>14010724</v>
      </c>
      <c r="B496" s="3">
        <v>5519.2</v>
      </c>
      <c r="C496" s="4">
        <f t="shared" si="16"/>
        <v>-3.9240201887127488E-3</v>
      </c>
      <c r="D496" s="55">
        <f t="shared" si="17"/>
        <v>1.5397934441425237E-5</v>
      </c>
      <c r="F496" s="2"/>
    </row>
    <row r="497" spans="1:6" x14ac:dyDescent="0.25">
      <c r="A497" s="1">
        <v>14010725</v>
      </c>
      <c r="B497" s="3">
        <v>5508.2</v>
      </c>
      <c r="C497" s="4">
        <f t="shared" si="16"/>
        <v>-1.9950312219507932E-3</v>
      </c>
      <c r="D497" s="55">
        <f t="shared" si="17"/>
        <v>3.9801495765584756E-6</v>
      </c>
      <c r="F497" s="2"/>
    </row>
    <row r="498" spans="1:6" x14ac:dyDescent="0.25">
      <c r="A498" s="1">
        <v>14010726</v>
      </c>
      <c r="B498" s="3">
        <v>5507.6</v>
      </c>
      <c r="C498" s="4">
        <f t="shared" si="16"/>
        <v>-1.0893443973069246E-4</v>
      </c>
      <c r="D498" s="55">
        <f t="shared" si="17"/>
        <v>1.1866712159439869E-8</v>
      </c>
      <c r="F498" s="2"/>
    </row>
    <row r="499" spans="1:6" x14ac:dyDescent="0.25">
      <c r="A499" s="1">
        <v>14010727</v>
      </c>
      <c r="B499" s="3">
        <v>5500.5</v>
      </c>
      <c r="C499" s="4">
        <f t="shared" si="16"/>
        <v>-1.2899593907270137E-3</v>
      </c>
      <c r="D499" s="55">
        <f t="shared" si="17"/>
        <v>1.6639952297248085E-6</v>
      </c>
      <c r="F499" s="2"/>
    </row>
    <row r="500" spans="1:6" x14ac:dyDescent="0.25">
      <c r="A500" s="1">
        <v>14010730</v>
      </c>
      <c r="B500" s="3">
        <v>5477.8</v>
      </c>
      <c r="C500" s="4">
        <f t="shared" si="16"/>
        <v>-4.1354366980251725E-3</v>
      </c>
      <c r="D500" s="55">
        <f t="shared" si="17"/>
        <v>1.7101836683373342E-5</v>
      </c>
      <c r="F500" s="2"/>
    </row>
    <row r="501" spans="1:6" x14ac:dyDescent="0.25">
      <c r="A501" s="1">
        <v>14010801</v>
      </c>
      <c r="B501" s="3">
        <v>5433.7</v>
      </c>
      <c r="C501" s="4">
        <f t="shared" si="16"/>
        <v>-8.0832589691319165E-3</v>
      </c>
      <c r="D501" s="55">
        <f t="shared" si="17"/>
        <v>6.5339075562051576E-5</v>
      </c>
      <c r="F501" s="2"/>
    </row>
    <row r="502" spans="1:6" x14ac:dyDescent="0.25">
      <c r="A502" s="1">
        <v>14010802</v>
      </c>
      <c r="B502" s="3">
        <v>5338.4</v>
      </c>
      <c r="C502" s="4">
        <f t="shared" si="16"/>
        <v>-1.7694318922936512E-2</v>
      </c>
      <c r="D502" s="55">
        <f t="shared" si="17"/>
        <v>3.1308892214658912E-4</v>
      </c>
      <c r="F502" s="2"/>
    </row>
    <row r="503" spans="1:6" x14ac:dyDescent="0.25">
      <c r="A503" s="1">
        <v>14010803</v>
      </c>
      <c r="B503" s="3">
        <v>5286.9</v>
      </c>
      <c r="C503" s="4">
        <f t="shared" si="16"/>
        <v>-9.6939198509634183E-3</v>
      </c>
      <c r="D503" s="55">
        <f t="shared" si="17"/>
        <v>9.3972082076902621E-5</v>
      </c>
      <c r="F503" s="2"/>
    </row>
    <row r="504" spans="1:6" x14ac:dyDescent="0.25">
      <c r="A504" s="1">
        <v>14010804</v>
      </c>
      <c r="B504" s="3">
        <v>5155.3</v>
      </c>
      <c r="C504" s="4">
        <f t="shared" si="16"/>
        <v>-2.5206751054405126E-2</v>
      </c>
      <c r="D504" s="55">
        <f t="shared" si="17"/>
        <v>6.3538029871875389E-4</v>
      </c>
      <c r="F504" s="2"/>
    </row>
    <row r="505" spans="1:6" x14ac:dyDescent="0.25">
      <c r="A505" s="1">
        <v>14010807</v>
      </c>
      <c r="B505" s="3">
        <v>5165.5</v>
      </c>
      <c r="C505" s="4">
        <f t="shared" si="16"/>
        <v>1.9765916054718582E-3</v>
      </c>
      <c r="D505" s="55">
        <f t="shared" si="17"/>
        <v>3.9069143748218181E-6</v>
      </c>
      <c r="F505" s="2"/>
    </row>
    <row r="506" spans="1:6" x14ac:dyDescent="0.25">
      <c r="A506" s="1">
        <v>14010808</v>
      </c>
      <c r="B506" s="3">
        <v>5196.3999999999996</v>
      </c>
      <c r="C506" s="4">
        <f t="shared" si="16"/>
        <v>5.9641748320775345E-3</v>
      </c>
      <c r="D506" s="55">
        <f t="shared" si="17"/>
        <v>3.5571381427587088E-5</v>
      </c>
      <c r="F506" s="2"/>
    </row>
    <row r="507" spans="1:6" x14ac:dyDescent="0.25">
      <c r="A507" s="1">
        <v>14010809</v>
      </c>
      <c r="B507" s="3">
        <v>5254</v>
      </c>
      <c r="C507" s="4">
        <f t="shared" si="16"/>
        <v>1.1023613123907544E-2</v>
      </c>
      <c r="D507" s="55">
        <f t="shared" si="17"/>
        <v>1.2152004630558663E-4</v>
      </c>
      <c r="F507" s="2"/>
    </row>
    <row r="508" spans="1:6" x14ac:dyDescent="0.25">
      <c r="A508" s="1">
        <v>14010810</v>
      </c>
      <c r="B508" s="3">
        <v>5299.6</v>
      </c>
      <c r="C508" s="4">
        <f t="shared" si="16"/>
        <v>8.6416547484829444E-3</v>
      </c>
      <c r="D508" s="55">
        <f t="shared" si="17"/>
        <v>7.467819679197782E-5</v>
      </c>
      <c r="F508" s="2"/>
    </row>
    <row r="509" spans="1:6" x14ac:dyDescent="0.25">
      <c r="A509" s="1">
        <v>14010811</v>
      </c>
      <c r="B509" s="3">
        <v>5300.6</v>
      </c>
      <c r="C509" s="4">
        <f t="shared" si="16"/>
        <v>1.8867568592419469E-4</v>
      </c>
      <c r="D509" s="55">
        <f t="shared" si="17"/>
        <v>3.5598514458965356E-8</v>
      </c>
      <c r="F509" s="2"/>
    </row>
    <row r="510" spans="1:6" x14ac:dyDescent="0.25">
      <c r="A510" s="1">
        <v>14010814</v>
      </c>
      <c r="B510" s="3">
        <v>5435.2</v>
      </c>
      <c r="C510" s="4">
        <f t="shared" si="16"/>
        <v>2.5076296726427132E-2</v>
      </c>
      <c r="D510" s="55">
        <f t="shared" si="17"/>
        <v>6.2882065751182004E-4</v>
      </c>
      <c r="F510" s="2"/>
    </row>
    <row r="511" spans="1:6" x14ac:dyDescent="0.25">
      <c r="A511" s="1">
        <v>14010815</v>
      </c>
      <c r="B511" s="3">
        <v>5510.9</v>
      </c>
      <c r="C511" s="4">
        <f t="shared" si="16"/>
        <v>1.3831630785156285E-2</v>
      </c>
      <c r="D511" s="55">
        <f t="shared" si="17"/>
        <v>1.9131401017688306E-4</v>
      </c>
      <c r="F511" s="2"/>
    </row>
    <row r="512" spans="1:6" x14ac:dyDescent="0.25">
      <c r="A512" s="1">
        <v>14010816</v>
      </c>
      <c r="B512" s="3">
        <v>5761.7</v>
      </c>
      <c r="C512" s="4">
        <f t="shared" si="16"/>
        <v>4.4504620842435928E-2</v>
      </c>
      <c r="D512" s="55">
        <f t="shared" si="17"/>
        <v>1.9806612763289826E-3</v>
      </c>
      <c r="F512" s="2"/>
    </row>
    <row r="513" spans="1:6" x14ac:dyDescent="0.25">
      <c r="A513" s="1">
        <v>14010817</v>
      </c>
      <c r="B513" s="3">
        <v>5793.5</v>
      </c>
      <c r="C513" s="4">
        <f t="shared" si="16"/>
        <v>5.5040294032053664E-3</v>
      </c>
      <c r="D513" s="55">
        <f t="shared" si="17"/>
        <v>3.0294339671349223E-5</v>
      </c>
      <c r="F513" s="2"/>
    </row>
    <row r="514" spans="1:6" x14ac:dyDescent="0.25">
      <c r="A514" s="1">
        <v>14010818</v>
      </c>
      <c r="B514" s="3">
        <v>5784.8</v>
      </c>
      <c r="C514" s="4">
        <f t="shared" si="16"/>
        <v>-1.5028115763748824E-3</v>
      </c>
      <c r="D514" s="55">
        <f t="shared" si="17"/>
        <v>2.2584426340863589E-6</v>
      </c>
      <c r="F514" s="2"/>
    </row>
    <row r="515" spans="1:6" x14ac:dyDescent="0.25">
      <c r="A515" s="1">
        <v>14010821</v>
      </c>
      <c r="B515" s="3">
        <v>5763</v>
      </c>
      <c r="C515" s="4">
        <f t="shared" ref="C515:C577" si="18">LN(B515/B514)</f>
        <v>-3.7756154240757471E-3</v>
      </c>
      <c r="D515" s="55">
        <f t="shared" ref="D515:D578" si="19">C515^2</f>
        <v>1.4255271830518684E-5</v>
      </c>
      <c r="F515" s="2"/>
    </row>
    <row r="516" spans="1:6" x14ac:dyDescent="0.25">
      <c r="A516" s="1">
        <v>14010822</v>
      </c>
      <c r="B516" s="3">
        <v>5711.9</v>
      </c>
      <c r="C516" s="4">
        <f t="shared" si="18"/>
        <v>-8.9064545732966266E-3</v>
      </c>
      <c r="D516" s="55">
        <f t="shared" si="19"/>
        <v>7.9324933066196398E-5</v>
      </c>
      <c r="F516" s="2"/>
    </row>
    <row r="517" spans="1:6" x14ac:dyDescent="0.25">
      <c r="A517" s="1">
        <v>14010823</v>
      </c>
      <c r="B517" s="3">
        <v>5665.7</v>
      </c>
      <c r="C517" s="4">
        <f t="shared" si="18"/>
        <v>-8.1212652802484537E-3</v>
      </c>
      <c r="D517" s="55">
        <f t="shared" si="19"/>
        <v>6.5954949752168999E-5</v>
      </c>
      <c r="F517" s="2"/>
    </row>
    <row r="518" spans="1:6" x14ac:dyDescent="0.25">
      <c r="A518" s="1">
        <v>14010824</v>
      </c>
      <c r="B518" s="3">
        <v>5648.1</v>
      </c>
      <c r="C518" s="4">
        <f t="shared" si="18"/>
        <v>-3.1112471843454488E-3</v>
      </c>
      <c r="D518" s="55">
        <f t="shared" si="19"/>
        <v>9.679859042097483E-6</v>
      </c>
      <c r="F518" s="2"/>
    </row>
    <row r="519" spans="1:6" x14ac:dyDescent="0.25">
      <c r="A519" s="1">
        <v>14010825</v>
      </c>
      <c r="B519" s="3">
        <v>5632</v>
      </c>
      <c r="C519" s="4">
        <f t="shared" si="18"/>
        <v>-2.8545865608976088E-3</v>
      </c>
      <c r="D519" s="55">
        <f t="shared" si="19"/>
        <v>8.1486644336572371E-6</v>
      </c>
      <c r="F519" s="2"/>
    </row>
    <row r="520" spans="1:6" x14ac:dyDescent="0.25">
      <c r="A520" s="1">
        <v>14010828</v>
      </c>
      <c r="B520" s="3">
        <v>5553.9</v>
      </c>
      <c r="C520" s="4">
        <f t="shared" si="18"/>
        <v>-1.3964235174637815E-2</v>
      </c>
      <c r="D520" s="55">
        <f t="shared" si="19"/>
        <v>1.94999864012592E-4</v>
      </c>
      <c r="F520" s="2"/>
    </row>
    <row r="521" spans="1:6" x14ac:dyDescent="0.25">
      <c r="A521" s="1">
        <v>14010829</v>
      </c>
      <c r="B521" s="3">
        <v>5596.3</v>
      </c>
      <c r="C521" s="4">
        <f t="shared" si="18"/>
        <v>7.6052814064109728E-3</v>
      </c>
      <c r="D521" s="55">
        <f t="shared" si="19"/>
        <v>5.7840305270700464E-5</v>
      </c>
      <c r="F521" s="2"/>
    </row>
    <row r="522" spans="1:6" x14ac:dyDescent="0.25">
      <c r="A522" s="1">
        <v>14010830</v>
      </c>
      <c r="B522" s="3">
        <v>5601.2</v>
      </c>
      <c r="C522" s="4">
        <f t="shared" si="18"/>
        <v>8.751954119703728E-4</v>
      </c>
      <c r="D522" s="55">
        <f t="shared" si="19"/>
        <v>7.6596700913399058E-7</v>
      </c>
      <c r="F522" s="2"/>
    </row>
    <row r="523" spans="1:6" x14ac:dyDescent="0.25">
      <c r="A523" s="1">
        <v>14010901</v>
      </c>
      <c r="B523" s="3">
        <v>5599.2</v>
      </c>
      <c r="C523" s="4">
        <f t="shared" si="18"/>
        <v>-3.5713010629211589E-4</v>
      </c>
      <c r="D523" s="55">
        <f t="shared" si="19"/>
        <v>1.2754191282021799E-7</v>
      </c>
      <c r="F523" s="2"/>
    </row>
    <row r="524" spans="1:6" x14ac:dyDescent="0.25">
      <c r="A524" s="1">
        <v>14010902</v>
      </c>
      <c r="B524" s="3">
        <v>5684</v>
      </c>
      <c r="C524" s="4">
        <f t="shared" si="18"/>
        <v>1.5031479841661468E-2</v>
      </c>
      <c r="D524" s="55">
        <f t="shared" si="19"/>
        <v>2.2594538623027508E-4</v>
      </c>
      <c r="F524" s="2"/>
    </row>
    <row r="525" spans="1:6" x14ac:dyDescent="0.25">
      <c r="A525" s="1">
        <v>14010905</v>
      </c>
      <c r="B525" s="3">
        <v>5675.1</v>
      </c>
      <c r="C525" s="4">
        <f t="shared" si="18"/>
        <v>-1.5670258772638506E-3</v>
      </c>
      <c r="D525" s="55">
        <f t="shared" si="19"/>
        <v>2.4555701000145408E-6</v>
      </c>
      <c r="F525" s="2"/>
    </row>
    <row r="526" spans="1:6" x14ac:dyDescent="0.25">
      <c r="A526" s="1">
        <v>14010906</v>
      </c>
      <c r="B526" s="3">
        <v>5647.6</v>
      </c>
      <c r="C526" s="4">
        <f t="shared" si="18"/>
        <v>-4.8575082043572767E-3</v>
      </c>
      <c r="D526" s="55">
        <f t="shared" si="19"/>
        <v>2.3595385955398257E-5</v>
      </c>
      <c r="F526" s="2"/>
    </row>
    <row r="527" spans="1:6" x14ac:dyDescent="0.25">
      <c r="A527" s="1">
        <v>14010907</v>
      </c>
      <c r="B527" s="3">
        <v>5642.3</v>
      </c>
      <c r="C527" s="4">
        <f t="shared" si="18"/>
        <v>-9.3889235322499307E-4</v>
      </c>
      <c r="D527" s="55">
        <f t="shared" si="19"/>
        <v>8.8151885094436511E-7</v>
      </c>
      <c r="F527" s="2"/>
    </row>
    <row r="528" spans="1:6" x14ac:dyDescent="0.25">
      <c r="A528" s="1">
        <v>14010908</v>
      </c>
      <c r="B528" s="3">
        <v>5655.8</v>
      </c>
      <c r="C528" s="4">
        <f t="shared" si="18"/>
        <v>2.3897834901351073E-3</v>
      </c>
      <c r="D528" s="55">
        <f t="shared" si="19"/>
        <v>5.7110651297223347E-6</v>
      </c>
      <c r="F528" s="2"/>
    </row>
    <row r="529" spans="1:6" x14ac:dyDescent="0.25">
      <c r="A529" s="1">
        <v>14010909</v>
      </c>
      <c r="B529" s="3">
        <v>5620.8</v>
      </c>
      <c r="C529" s="4">
        <f t="shared" si="18"/>
        <v>-6.2075647607174808E-3</v>
      </c>
      <c r="D529" s="55">
        <f t="shared" si="19"/>
        <v>3.8533860258501477E-5</v>
      </c>
      <c r="F529" s="2"/>
    </row>
    <row r="530" spans="1:6" x14ac:dyDescent="0.25">
      <c r="A530" s="1">
        <v>14010912</v>
      </c>
      <c r="B530" s="3">
        <v>5576.1</v>
      </c>
      <c r="C530" s="4">
        <f t="shared" si="18"/>
        <v>-7.9843952291456331E-3</v>
      </c>
      <c r="D530" s="55">
        <f t="shared" si="19"/>
        <v>6.375056717520355E-5</v>
      </c>
      <c r="F530" s="2"/>
    </row>
    <row r="531" spans="1:6" x14ac:dyDescent="0.25">
      <c r="A531" s="1">
        <v>14010913</v>
      </c>
      <c r="B531" s="3">
        <v>5547.6</v>
      </c>
      <c r="C531" s="4">
        <f t="shared" si="18"/>
        <v>-5.1242055002368595E-3</v>
      </c>
      <c r="D531" s="55">
        <f t="shared" si="19"/>
        <v>2.6257482008657684E-5</v>
      </c>
      <c r="F531" s="2"/>
    </row>
    <row r="532" spans="1:6" x14ac:dyDescent="0.25">
      <c r="A532" s="1">
        <v>14010914</v>
      </c>
      <c r="B532" s="3">
        <v>5480</v>
      </c>
      <c r="C532" s="4">
        <f t="shared" si="18"/>
        <v>-1.2260300840118955E-2</v>
      </c>
      <c r="D532" s="55">
        <f t="shared" si="19"/>
        <v>1.5031497669022156E-4</v>
      </c>
      <c r="F532" s="2"/>
    </row>
    <row r="533" spans="1:6" x14ac:dyDescent="0.25">
      <c r="A533" s="1">
        <v>14010915</v>
      </c>
      <c r="B533" s="3">
        <v>5464.6</v>
      </c>
      <c r="C533" s="4">
        <f t="shared" si="18"/>
        <v>-2.8141750568244856E-3</v>
      </c>
      <c r="D533" s="55">
        <f t="shared" si="19"/>
        <v>7.9195812504530965E-6</v>
      </c>
      <c r="F533" s="2"/>
    </row>
    <row r="534" spans="1:6" x14ac:dyDescent="0.25">
      <c r="A534" s="1">
        <v>14010916</v>
      </c>
      <c r="B534" s="3">
        <v>5389.8</v>
      </c>
      <c r="C534" s="4">
        <f t="shared" si="18"/>
        <v>-1.3782647422020695E-2</v>
      </c>
      <c r="D534" s="55">
        <f t="shared" si="19"/>
        <v>1.8996136995973371E-4</v>
      </c>
      <c r="F534" s="2"/>
    </row>
    <row r="535" spans="1:6" x14ac:dyDescent="0.25">
      <c r="A535" s="1">
        <v>14010919</v>
      </c>
      <c r="B535" s="3">
        <v>5255.5</v>
      </c>
      <c r="C535" s="4">
        <f t="shared" si="18"/>
        <v>-2.5233131199806868E-2</v>
      </c>
      <c r="D535" s="55">
        <f t="shared" si="19"/>
        <v>6.3671091014666677E-4</v>
      </c>
      <c r="F535" s="2"/>
    </row>
    <row r="536" spans="1:6" x14ac:dyDescent="0.25">
      <c r="A536" s="1">
        <v>14010920</v>
      </c>
      <c r="B536" s="3">
        <v>5333.9</v>
      </c>
      <c r="C536" s="4">
        <f t="shared" si="18"/>
        <v>1.4807530646267957E-2</v>
      </c>
      <c r="D536" s="55">
        <f t="shared" si="19"/>
        <v>2.1926296384016473E-4</v>
      </c>
      <c r="F536" s="2"/>
    </row>
    <row r="537" spans="1:6" x14ac:dyDescent="0.25">
      <c r="A537" s="1">
        <v>14010921</v>
      </c>
      <c r="B537" s="3">
        <v>5505.9</v>
      </c>
      <c r="C537" s="4">
        <f t="shared" si="18"/>
        <v>3.173756662285894E-2</v>
      </c>
      <c r="D537" s="55">
        <f t="shared" si="19"/>
        <v>1.0072731351404099E-3</v>
      </c>
      <c r="F537" s="2"/>
    </row>
    <row r="538" spans="1:6" x14ac:dyDescent="0.25">
      <c r="A538" s="1">
        <v>14010922</v>
      </c>
      <c r="B538" s="3">
        <v>5582.3</v>
      </c>
      <c r="C538" s="4">
        <f t="shared" si="18"/>
        <v>1.3780633297279033E-2</v>
      </c>
      <c r="D538" s="55">
        <f t="shared" si="19"/>
        <v>1.899058540740756E-4</v>
      </c>
      <c r="F538" s="2"/>
    </row>
    <row r="539" spans="1:6" x14ac:dyDescent="0.25">
      <c r="A539" s="1">
        <v>14010923</v>
      </c>
      <c r="B539" s="3">
        <v>5502.6</v>
      </c>
      <c r="C539" s="4">
        <f t="shared" si="18"/>
        <v>-1.4380170036861477E-2</v>
      </c>
      <c r="D539" s="55">
        <f t="shared" si="19"/>
        <v>2.0678929028904861E-4</v>
      </c>
      <c r="F539" s="2"/>
    </row>
    <row r="540" spans="1:6" x14ac:dyDescent="0.25">
      <c r="A540" s="1">
        <v>14010926</v>
      </c>
      <c r="B540" s="3">
        <v>5589.3</v>
      </c>
      <c r="C540" s="4">
        <f t="shared" si="18"/>
        <v>1.5633347901464281E-2</v>
      </c>
      <c r="D540" s="55">
        <f t="shared" si="19"/>
        <v>2.4440156660821764E-4</v>
      </c>
      <c r="F540" s="2"/>
    </row>
    <row r="541" spans="1:6" x14ac:dyDescent="0.25">
      <c r="A541" s="1">
        <v>14010927</v>
      </c>
      <c r="B541" s="3">
        <v>5686.2</v>
      </c>
      <c r="C541" s="4">
        <f t="shared" si="18"/>
        <v>1.7188131009786355E-2</v>
      </c>
      <c r="D541" s="55">
        <f t="shared" si="19"/>
        <v>2.9543184760957928E-4</v>
      </c>
      <c r="F541" s="2"/>
    </row>
    <row r="542" spans="1:6" x14ac:dyDescent="0.25">
      <c r="A542" s="1">
        <v>14010928</v>
      </c>
      <c r="B542" s="3">
        <v>5599.8</v>
      </c>
      <c r="C542" s="4">
        <f t="shared" si="18"/>
        <v>-1.5311303904448067E-2</v>
      </c>
      <c r="D542" s="55">
        <f t="shared" si="19"/>
        <v>2.3443602725436663E-4</v>
      </c>
      <c r="F542" s="2"/>
    </row>
    <row r="543" spans="1:6" x14ac:dyDescent="0.25">
      <c r="A543" s="1">
        <v>14010929</v>
      </c>
      <c r="B543" s="3">
        <v>5541.8</v>
      </c>
      <c r="C543" s="4">
        <f t="shared" si="18"/>
        <v>-1.0411525082875716E-2</v>
      </c>
      <c r="D543" s="55">
        <f t="shared" si="19"/>
        <v>1.0839985455135019E-4</v>
      </c>
      <c r="F543" s="2"/>
    </row>
    <row r="544" spans="1:6" x14ac:dyDescent="0.25">
      <c r="A544" s="1">
        <v>14010930</v>
      </c>
      <c r="B544" s="3">
        <v>5691.5</v>
      </c>
      <c r="C544" s="4">
        <f t="shared" si="18"/>
        <v>2.665447604839093E-2</v>
      </c>
      <c r="D544" s="55">
        <f t="shared" si="19"/>
        <v>7.1046109341424575E-4</v>
      </c>
      <c r="F544" s="2"/>
    </row>
    <row r="545" spans="1:6" x14ac:dyDescent="0.25">
      <c r="A545" s="1">
        <v>14011003</v>
      </c>
      <c r="B545" s="3">
        <v>5864.1</v>
      </c>
      <c r="C545" s="4">
        <f t="shared" si="18"/>
        <v>2.9875183861814654E-2</v>
      </c>
      <c r="D545" s="55">
        <f t="shared" si="19"/>
        <v>8.925266107772307E-4</v>
      </c>
      <c r="F545" s="2"/>
    </row>
    <row r="546" spans="1:6" x14ac:dyDescent="0.25">
      <c r="A546" s="1">
        <v>14011004</v>
      </c>
      <c r="B546" s="3">
        <v>5857.6</v>
      </c>
      <c r="C546" s="4">
        <f t="shared" si="18"/>
        <v>-1.1090542611141257E-3</v>
      </c>
      <c r="D546" s="55">
        <f t="shared" si="19"/>
        <v>1.2300013540953993E-6</v>
      </c>
      <c r="F546" s="2"/>
    </row>
    <row r="547" spans="1:6" x14ac:dyDescent="0.25">
      <c r="A547" s="1">
        <v>14011005</v>
      </c>
      <c r="B547" s="3">
        <v>5819.1</v>
      </c>
      <c r="C547" s="4">
        <f t="shared" si="18"/>
        <v>-6.5943527736160856E-3</v>
      </c>
      <c r="D547" s="55">
        <f t="shared" si="19"/>
        <v>4.3485488502898161E-5</v>
      </c>
      <c r="F547" s="2"/>
    </row>
    <row r="548" spans="1:6" x14ac:dyDescent="0.25">
      <c r="A548" s="1">
        <v>14011007</v>
      </c>
      <c r="B548" s="3">
        <v>6017.1</v>
      </c>
      <c r="C548" s="4">
        <f t="shared" si="18"/>
        <v>3.3459805067755172E-2</v>
      </c>
      <c r="D548" s="55">
        <f t="shared" si="19"/>
        <v>1.1195585551721746E-3</v>
      </c>
      <c r="F548" s="2"/>
    </row>
    <row r="549" spans="1:6" x14ac:dyDescent="0.25">
      <c r="A549" s="1">
        <v>14011010</v>
      </c>
      <c r="B549" s="3">
        <v>5817.9</v>
      </c>
      <c r="C549" s="4">
        <f t="shared" si="18"/>
        <v>-3.3666043789806123E-2</v>
      </c>
      <c r="D549" s="55">
        <f t="shared" si="19"/>
        <v>1.1334025044571433E-3</v>
      </c>
      <c r="F549" s="2"/>
    </row>
    <row r="550" spans="1:6" x14ac:dyDescent="0.25">
      <c r="A550" s="1">
        <v>14011011</v>
      </c>
      <c r="B550" s="3">
        <v>5717.2</v>
      </c>
      <c r="C550" s="4">
        <f t="shared" si="18"/>
        <v>-1.7460196835344589E-2</v>
      </c>
      <c r="D550" s="55">
        <f t="shared" si="19"/>
        <v>3.0485847352897723E-4</v>
      </c>
      <c r="F550" s="2"/>
    </row>
    <row r="551" spans="1:6" x14ac:dyDescent="0.25">
      <c r="A551" s="1">
        <v>14011012</v>
      </c>
      <c r="B551" s="3">
        <v>5810.3</v>
      </c>
      <c r="C551" s="4">
        <f t="shared" si="18"/>
        <v>1.6153029589826465E-2</v>
      </c>
      <c r="D551" s="55">
        <f t="shared" si="19"/>
        <v>2.6092036492980934E-4</v>
      </c>
      <c r="F551" s="2"/>
    </row>
    <row r="552" spans="1:6" x14ac:dyDescent="0.25">
      <c r="A552" s="1">
        <v>14011013</v>
      </c>
      <c r="B552" s="3">
        <v>5900.3</v>
      </c>
      <c r="C552" s="4">
        <f t="shared" si="18"/>
        <v>1.5370992433963294E-2</v>
      </c>
      <c r="D552" s="55">
        <f t="shared" si="19"/>
        <v>2.3626740840495685E-4</v>
      </c>
      <c r="F552" s="2"/>
    </row>
    <row r="553" spans="1:6" x14ac:dyDescent="0.25">
      <c r="A553" s="1">
        <v>14011014</v>
      </c>
      <c r="B553" s="3">
        <v>5979.6</v>
      </c>
      <c r="C553" s="4">
        <f t="shared" si="18"/>
        <v>1.3350479016609329E-2</v>
      </c>
      <c r="D553" s="55">
        <f t="shared" si="19"/>
        <v>1.7823528997292599E-4</v>
      </c>
      <c r="F553" s="2"/>
    </row>
    <row r="554" spans="1:6" x14ac:dyDescent="0.25">
      <c r="A554" s="1">
        <v>14011017</v>
      </c>
      <c r="B554" s="3">
        <v>6216.5</v>
      </c>
      <c r="C554" s="4">
        <f t="shared" si="18"/>
        <v>3.8853371317633043E-2</v>
      </c>
      <c r="D554" s="55">
        <f t="shared" si="19"/>
        <v>1.5095844627458701E-3</v>
      </c>
      <c r="F554" s="2"/>
    </row>
    <row r="555" spans="1:6" x14ac:dyDescent="0.25">
      <c r="A555" s="1">
        <v>14011018</v>
      </c>
      <c r="B555" s="3">
        <v>6496</v>
      </c>
      <c r="C555" s="4">
        <f t="shared" si="18"/>
        <v>4.3979555448521619E-2</v>
      </c>
      <c r="D555" s="55">
        <f t="shared" si="19"/>
        <v>1.9342012974495877E-3</v>
      </c>
      <c r="F555" s="2"/>
    </row>
    <row r="556" spans="1:6" x14ac:dyDescent="0.25">
      <c r="A556" s="1">
        <v>14011019</v>
      </c>
      <c r="B556" s="3">
        <v>6488.9</v>
      </c>
      <c r="C556" s="4">
        <f t="shared" si="18"/>
        <v>-1.0935780341138368E-3</v>
      </c>
      <c r="D556" s="55">
        <f t="shared" si="19"/>
        <v>1.1959129166962839E-6</v>
      </c>
      <c r="F556" s="2"/>
    </row>
    <row r="557" spans="1:6" x14ac:dyDescent="0.25">
      <c r="A557" s="1">
        <v>14011020</v>
      </c>
      <c r="B557" s="3">
        <v>6589.7</v>
      </c>
      <c r="C557" s="4">
        <f t="shared" si="18"/>
        <v>1.5414799132440295E-2</v>
      </c>
      <c r="D557" s="55">
        <f t="shared" si="19"/>
        <v>2.3761603229348205E-4</v>
      </c>
      <c r="F557" s="2"/>
    </row>
    <row r="558" spans="1:6" x14ac:dyDescent="0.25">
      <c r="A558" s="1">
        <v>14011021</v>
      </c>
      <c r="B558" s="3">
        <v>6416.2</v>
      </c>
      <c r="C558" s="4">
        <f t="shared" si="18"/>
        <v>-2.6681781809503397E-2</v>
      </c>
      <c r="D558" s="55">
        <f t="shared" si="19"/>
        <v>7.119174805299463E-4</v>
      </c>
      <c r="F558" s="2"/>
    </row>
    <row r="559" spans="1:6" x14ac:dyDescent="0.25">
      <c r="A559" s="1">
        <v>14011024</v>
      </c>
      <c r="B559" s="3">
        <v>6418</v>
      </c>
      <c r="C559" s="4">
        <f t="shared" si="18"/>
        <v>2.8050053946512691E-4</v>
      </c>
      <c r="D559" s="55">
        <f t="shared" si="19"/>
        <v>7.8680552640227224E-8</v>
      </c>
      <c r="F559" s="2"/>
    </row>
    <row r="560" spans="1:6" x14ac:dyDescent="0.25">
      <c r="A560" s="1">
        <v>14011026</v>
      </c>
      <c r="B560" s="3">
        <v>6732</v>
      </c>
      <c r="C560" s="4">
        <f t="shared" si="18"/>
        <v>4.7765733640894439E-2</v>
      </c>
      <c r="D560" s="55">
        <f t="shared" si="19"/>
        <v>2.2815653102528748E-3</v>
      </c>
      <c r="F560" s="2"/>
    </row>
    <row r="561" spans="1:6" x14ac:dyDescent="0.25">
      <c r="A561" s="1">
        <v>14011027</v>
      </c>
      <c r="B561" s="3">
        <v>6840.4</v>
      </c>
      <c r="C561" s="4">
        <f t="shared" si="18"/>
        <v>1.5973933128201948E-2</v>
      </c>
      <c r="D561" s="55">
        <f t="shared" si="19"/>
        <v>2.551665395842677E-4</v>
      </c>
      <c r="F561" s="2"/>
    </row>
    <row r="562" spans="1:6" x14ac:dyDescent="0.25">
      <c r="A562" s="1">
        <v>14011028</v>
      </c>
      <c r="B562" s="3">
        <v>6774.3</v>
      </c>
      <c r="C562" s="4">
        <f t="shared" si="18"/>
        <v>-9.7101690621929065E-3</v>
      </c>
      <c r="D562" s="55">
        <f t="shared" si="19"/>
        <v>9.4287383216368266E-5</v>
      </c>
      <c r="F562" s="2"/>
    </row>
    <row r="563" spans="1:6" x14ac:dyDescent="0.25">
      <c r="A563" s="1">
        <v>14011101</v>
      </c>
      <c r="B563" s="3">
        <v>6631.9</v>
      </c>
      <c r="C563" s="4">
        <f t="shared" si="18"/>
        <v>-2.124470108297536E-2</v>
      </c>
      <c r="D563" s="55">
        <f t="shared" si="19"/>
        <v>4.5133732410497447E-4</v>
      </c>
      <c r="F563" s="2"/>
    </row>
    <row r="564" spans="1:6" x14ac:dyDescent="0.25">
      <c r="A564" s="1">
        <v>14011102</v>
      </c>
      <c r="B564" s="3">
        <v>6515.4</v>
      </c>
      <c r="C564" s="4">
        <f t="shared" si="18"/>
        <v>-1.7722733842820672E-2</v>
      </c>
      <c r="D564" s="55">
        <f t="shared" si="19"/>
        <v>3.140952948634612E-4</v>
      </c>
      <c r="F564" s="2"/>
    </row>
    <row r="565" spans="1:6" x14ac:dyDescent="0.25">
      <c r="A565" s="1">
        <v>14011103</v>
      </c>
      <c r="B565" s="3">
        <v>6468.7</v>
      </c>
      <c r="C565" s="4">
        <f t="shared" si="18"/>
        <v>-7.1934445016016667E-3</v>
      </c>
      <c r="D565" s="55">
        <f t="shared" si="19"/>
        <v>5.1745643797623251E-5</v>
      </c>
      <c r="F565" s="2"/>
    </row>
    <row r="566" spans="1:6" x14ac:dyDescent="0.25">
      <c r="A566" s="1">
        <v>14011104</v>
      </c>
      <c r="B566" s="3">
        <v>6341.9</v>
      </c>
      <c r="C566" s="4">
        <f t="shared" si="18"/>
        <v>-1.9796752871892625E-2</v>
      </c>
      <c r="D566" s="55">
        <f t="shared" si="19"/>
        <v>3.9191142427078891E-4</v>
      </c>
      <c r="F566" s="2"/>
    </row>
    <row r="567" spans="1:6" x14ac:dyDescent="0.25">
      <c r="A567" s="1">
        <v>14011105</v>
      </c>
      <c r="B567" s="3">
        <v>6151.3</v>
      </c>
      <c r="C567" s="4">
        <f t="shared" si="18"/>
        <v>-3.051496650108184E-2</v>
      </c>
      <c r="D567" s="55">
        <f t="shared" si="19"/>
        <v>9.3116318056214687E-4</v>
      </c>
      <c r="F567" s="2"/>
    </row>
    <row r="568" spans="1:6" x14ac:dyDescent="0.25">
      <c r="A568" s="1">
        <v>14011108</v>
      </c>
      <c r="B568" s="3">
        <v>5976</v>
      </c>
      <c r="C568" s="4">
        <f t="shared" si="18"/>
        <v>-2.8911993763680355E-2</v>
      </c>
      <c r="D568" s="55">
        <f t="shared" si="19"/>
        <v>8.3590338339109181E-4</v>
      </c>
      <c r="F568" s="2"/>
    </row>
    <row r="569" spans="1:6" x14ac:dyDescent="0.25">
      <c r="A569" s="1">
        <v>14011109</v>
      </c>
      <c r="B569" s="3">
        <v>5660.5</v>
      </c>
      <c r="C569" s="4">
        <f t="shared" si="18"/>
        <v>-5.4239220294489111E-2</v>
      </c>
      <c r="D569" s="55">
        <f t="shared" si="19"/>
        <v>2.9418930181541194E-3</v>
      </c>
      <c r="F569" s="2"/>
    </row>
    <row r="570" spans="1:6" x14ac:dyDescent="0.25">
      <c r="A570" s="1">
        <v>14011110</v>
      </c>
      <c r="B570" s="3">
        <v>5664.6</v>
      </c>
      <c r="C570" s="4">
        <f t="shared" si="18"/>
        <v>7.2405544836193507E-4</v>
      </c>
      <c r="D570" s="55">
        <f t="shared" si="19"/>
        <v>5.2425629230260279E-7</v>
      </c>
      <c r="F570" s="2"/>
    </row>
    <row r="571" spans="1:6" x14ac:dyDescent="0.25">
      <c r="A571" s="1">
        <v>14011111</v>
      </c>
      <c r="B571" s="3">
        <v>5924</v>
      </c>
      <c r="C571" s="4">
        <f t="shared" si="18"/>
        <v>4.4775613421163402E-2</v>
      </c>
      <c r="D571" s="55">
        <f t="shared" si="19"/>
        <v>2.0048555572414681E-3</v>
      </c>
      <c r="F571" s="2"/>
    </row>
    <row r="572" spans="1:6" x14ac:dyDescent="0.25">
      <c r="A572" s="1">
        <v>14011112</v>
      </c>
      <c r="B572" s="3">
        <v>5981</v>
      </c>
      <c r="C572" s="4">
        <f t="shared" si="18"/>
        <v>9.5758816568675322E-3</v>
      </c>
      <c r="D572" s="55">
        <f t="shared" si="19"/>
        <v>9.1697509506332076E-5</v>
      </c>
      <c r="F572" s="2"/>
    </row>
    <row r="573" spans="1:6" x14ac:dyDescent="0.25">
      <c r="A573" s="1">
        <v>14011116</v>
      </c>
      <c r="B573" s="3">
        <v>5834.1</v>
      </c>
      <c r="C573" s="4">
        <f t="shared" si="18"/>
        <v>-2.4867765865610687E-2</v>
      </c>
      <c r="D573" s="55">
        <f t="shared" si="19"/>
        <v>6.1840577914683205E-4</v>
      </c>
      <c r="F573" s="2"/>
    </row>
    <row r="574" spans="1:6" x14ac:dyDescent="0.25">
      <c r="A574" s="1">
        <v>14011117</v>
      </c>
      <c r="B574" s="3">
        <v>5892.1</v>
      </c>
      <c r="C574" s="4">
        <f t="shared" si="18"/>
        <v>9.8924584251974534E-3</v>
      </c>
      <c r="D574" s="55">
        <f t="shared" si="19"/>
        <v>9.7860733694260079E-5</v>
      </c>
      <c r="F574" s="2"/>
    </row>
    <row r="575" spans="1:6" x14ac:dyDescent="0.25">
      <c r="A575" s="1">
        <v>14011118</v>
      </c>
      <c r="B575" s="3">
        <v>6062.5</v>
      </c>
      <c r="C575" s="4">
        <f t="shared" si="18"/>
        <v>2.850978564159486E-2</v>
      </c>
      <c r="D575" s="55">
        <f t="shared" si="19"/>
        <v>8.1280787732968842E-4</v>
      </c>
      <c r="F575" s="2"/>
    </row>
    <row r="576" spans="1:6" x14ac:dyDescent="0.25">
      <c r="A576" s="1">
        <v>14011119</v>
      </c>
      <c r="B576" s="3">
        <v>6018.7</v>
      </c>
      <c r="C576" s="4">
        <f t="shared" si="18"/>
        <v>-7.2509671066027419E-3</v>
      </c>
      <c r="D576" s="55">
        <f t="shared" si="19"/>
        <v>5.2576523981034939E-5</v>
      </c>
      <c r="F576" s="2"/>
    </row>
    <row r="577" spans="1:6" x14ac:dyDescent="0.25">
      <c r="A577" s="1">
        <v>14011123</v>
      </c>
      <c r="B577" s="3">
        <v>5954.1</v>
      </c>
      <c r="C577" s="4">
        <f t="shared" si="18"/>
        <v>-1.0791231272813246E-2</v>
      </c>
      <c r="D577" s="55">
        <f t="shared" si="19"/>
        <v>1.1645067238334259E-4</v>
      </c>
      <c r="F577" s="2"/>
    </row>
    <row r="578" spans="1:6" x14ac:dyDescent="0.25">
      <c r="A578" s="1">
        <v>14011124</v>
      </c>
      <c r="B578" s="3">
        <v>5968</v>
      </c>
      <c r="C578" s="4">
        <f t="shared" ref="C578:C641" si="20">LN(B578/B577)</f>
        <v>2.3318050172740153E-3</v>
      </c>
      <c r="D578" s="55">
        <f t="shared" si="19"/>
        <v>5.437314638584271E-6</v>
      </c>
      <c r="F578" s="2"/>
    </row>
    <row r="579" spans="1:6" x14ac:dyDescent="0.25">
      <c r="A579" s="1">
        <v>14011125</v>
      </c>
      <c r="B579" s="3">
        <v>5917.9</v>
      </c>
      <c r="C579" s="4">
        <f t="shared" si="20"/>
        <v>-8.4302066667487161E-3</v>
      </c>
      <c r="D579" s="55">
        <f t="shared" ref="D579:D642" si="21">C579^2</f>
        <v>7.1068384444094497E-5</v>
      </c>
      <c r="F579" s="2"/>
    </row>
    <row r="580" spans="1:6" x14ac:dyDescent="0.25">
      <c r="A580" s="1">
        <v>14011126</v>
      </c>
      <c r="B580" s="3">
        <v>5867</v>
      </c>
      <c r="C580" s="4">
        <f t="shared" si="20"/>
        <v>-8.6382262909881734E-3</v>
      </c>
      <c r="D580" s="55">
        <f t="shared" si="21"/>
        <v>7.4618953454319291E-5</v>
      </c>
      <c r="F580" s="2"/>
    </row>
    <row r="581" spans="1:6" x14ac:dyDescent="0.25">
      <c r="A581" s="1">
        <v>14011130</v>
      </c>
      <c r="B581" s="3">
        <v>5856.3</v>
      </c>
      <c r="C581" s="4">
        <f t="shared" si="20"/>
        <v>-1.8254250887021302E-3</v>
      </c>
      <c r="D581" s="55">
        <f t="shared" si="21"/>
        <v>3.3321767544631799E-6</v>
      </c>
      <c r="F581" s="2"/>
    </row>
    <row r="582" spans="1:6" x14ac:dyDescent="0.25">
      <c r="A582" s="1">
        <v>14011201</v>
      </c>
      <c r="B582" s="3">
        <v>6034</v>
      </c>
      <c r="C582" s="4">
        <f t="shared" si="20"/>
        <v>2.9892135881848681E-2</v>
      </c>
      <c r="D582" s="55">
        <f t="shared" si="21"/>
        <v>8.9353978757890546E-4</v>
      </c>
      <c r="F582" s="2"/>
    </row>
    <row r="583" spans="1:6" x14ac:dyDescent="0.25">
      <c r="A583" s="1">
        <v>14011202</v>
      </c>
      <c r="B583" s="3">
        <v>6296</v>
      </c>
      <c r="C583" s="4">
        <f t="shared" si="20"/>
        <v>4.2504370378232827E-2</v>
      </c>
      <c r="D583" s="55">
        <f t="shared" si="21"/>
        <v>1.8066215012499962E-3</v>
      </c>
      <c r="F583" s="2"/>
    </row>
    <row r="584" spans="1:6" x14ac:dyDescent="0.25">
      <c r="A584" s="1">
        <v>14011203</v>
      </c>
      <c r="B584" s="3">
        <v>6153.9</v>
      </c>
      <c r="C584" s="4">
        <f t="shared" si="20"/>
        <v>-2.2828483941038279E-2</v>
      </c>
      <c r="D584" s="55">
        <f t="shared" si="21"/>
        <v>5.2113967904624263E-4</v>
      </c>
      <c r="F584" s="2"/>
    </row>
    <row r="585" spans="1:6" x14ac:dyDescent="0.25">
      <c r="A585" s="1">
        <v>14011206</v>
      </c>
      <c r="B585" s="3">
        <v>6499</v>
      </c>
      <c r="C585" s="4">
        <f t="shared" si="20"/>
        <v>5.4562291738148118E-2</v>
      </c>
      <c r="D585" s="55">
        <f t="shared" si="21"/>
        <v>2.9770436797187864E-3</v>
      </c>
      <c r="F585" s="2"/>
    </row>
    <row r="586" spans="1:6" x14ac:dyDescent="0.25">
      <c r="A586" s="1">
        <v>14011207</v>
      </c>
      <c r="B586" s="3">
        <v>6688.4</v>
      </c>
      <c r="C586" s="4">
        <f t="shared" si="20"/>
        <v>2.8726363694164966E-2</v>
      </c>
      <c r="D586" s="55">
        <f t="shared" si="21"/>
        <v>8.2520397108943905E-4</v>
      </c>
      <c r="F586" s="2"/>
    </row>
    <row r="587" spans="1:6" x14ac:dyDescent="0.25">
      <c r="A587" s="1">
        <v>14011208</v>
      </c>
      <c r="B587" s="3">
        <v>6654</v>
      </c>
      <c r="C587" s="4">
        <f t="shared" si="20"/>
        <v>-5.1565050100918575E-3</v>
      </c>
      <c r="D587" s="55">
        <f t="shared" si="21"/>
        <v>2.6589543919102428E-5</v>
      </c>
      <c r="F587" s="2"/>
    </row>
    <row r="588" spans="1:6" x14ac:dyDescent="0.25">
      <c r="A588" s="1">
        <v>14011209</v>
      </c>
      <c r="B588" s="3">
        <v>6600.9</v>
      </c>
      <c r="C588" s="4">
        <f t="shared" si="20"/>
        <v>-8.0121742242170117E-3</v>
      </c>
      <c r="D588" s="55">
        <f t="shared" si="21"/>
        <v>6.4194935799207468E-5</v>
      </c>
      <c r="F588" s="2"/>
    </row>
    <row r="589" spans="1:6" x14ac:dyDescent="0.25">
      <c r="A589" s="1">
        <v>14011210</v>
      </c>
      <c r="B589" s="3">
        <v>6495.9</v>
      </c>
      <c r="C589" s="4">
        <f t="shared" si="20"/>
        <v>-1.6034794719851274E-2</v>
      </c>
      <c r="D589" s="55">
        <f t="shared" si="21"/>
        <v>2.5711464170777027E-4</v>
      </c>
      <c r="F589" s="2"/>
    </row>
    <row r="590" spans="1:6" x14ac:dyDescent="0.25">
      <c r="A590" s="1">
        <v>14011213</v>
      </c>
      <c r="B590" s="3">
        <v>6471.8</v>
      </c>
      <c r="C590" s="4">
        <f t="shared" si="20"/>
        <v>-3.7169317220919489E-3</v>
      </c>
      <c r="D590" s="55">
        <f t="shared" si="21"/>
        <v>1.3815581426693421E-5</v>
      </c>
      <c r="F590" s="2"/>
    </row>
    <row r="591" spans="1:6" x14ac:dyDescent="0.25">
      <c r="A591" s="1">
        <v>14011214</v>
      </c>
      <c r="B591" s="3">
        <v>6616.7</v>
      </c>
      <c r="C591" s="4">
        <f t="shared" si="20"/>
        <v>2.2142479305650806E-2</v>
      </c>
      <c r="D591" s="55">
        <f t="shared" si="21"/>
        <v>4.9028938980117418E-4</v>
      </c>
      <c r="F591" s="2"/>
    </row>
    <row r="592" spans="1:6" x14ac:dyDescent="0.25">
      <c r="A592" s="1">
        <v>14011215</v>
      </c>
      <c r="B592" s="3">
        <v>6575.5</v>
      </c>
      <c r="C592" s="4">
        <f t="shared" si="20"/>
        <v>-6.2461354358928989E-3</v>
      </c>
      <c r="D592" s="55">
        <f t="shared" si="21"/>
        <v>3.9014207883516976E-5</v>
      </c>
      <c r="F592" s="2"/>
    </row>
    <row r="593" spans="1:6" x14ac:dyDescent="0.25">
      <c r="A593" s="1">
        <v>14011216</v>
      </c>
      <c r="B593" s="3">
        <v>6682.6</v>
      </c>
      <c r="C593" s="4">
        <f t="shared" si="20"/>
        <v>1.615651257849695E-2</v>
      </c>
      <c r="D593" s="55">
        <f t="shared" si="21"/>
        <v>2.6103289869913016E-4</v>
      </c>
      <c r="F593" s="2"/>
    </row>
    <row r="594" spans="1:6" x14ac:dyDescent="0.25">
      <c r="A594" s="1">
        <v>14011220</v>
      </c>
      <c r="B594" s="3">
        <v>7031.4</v>
      </c>
      <c r="C594" s="4">
        <f t="shared" si="20"/>
        <v>5.0878699132094939E-2</v>
      </c>
      <c r="D594" s="55">
        <f t="shared" si="21"/>
        <v>2.5886420253742382E-3</v>
      </c>
      <c r="F594" s="2"/>
    </row>
    <row r="595" spans="1:6" x14ac:dyDescent="0.25">
      <c r="A595" s="1">
        <v>14011221</v>
      </c>
      <c r="B595" s="3">
        <v>6934.6</v>
      </c>
      <c r="C595" s="4">
        <f t="shared" si="20"/>
        <v>-1.3862458849826995E-2</v>
      </c>
      <c r="D595" s="55">
        <f t="shared" si="21"/>
        <v>1.9216776536314675E-4</v>
      </c>
      <c r="F595" s="2"/>
    </row>
    <row r="596" spans="1:6" x14ac:dyDescent="0.25">
      <c r="A596" s="1">
        <v>14011222</v>
      </c>
      <c r="B596" s="3">
        <v>6935.4</v>
      </c>
      <c r="C596" s="4">
        <f t="shared" si="20"/>
        <v>1.1535688549200574E-4</v>
      </c>
      <c r="D596" s="55">
        <f t="shared" si="21"/>
        <v>1.3307211030415725E-8</v>
      </c>
      <c r="F596" s="2"/>
    </row>
    <row r="597" spans="1:6" x14ac:dyDescent="0.25">
      <c r="A597" s="1">
        <v>14011223</v>
      </c>
      <c r="B597" s="3">
        <v>6908.5</v>
      </c>
      <c r="C597" s="4">
        <f t="shared" si="20"/>
        <v>-3.8861930315522695E-3</v>
      </c>
      <c r="D597" s="55">
        <f t="shared" si="21"/>
        <v>1.5102496278485419E-5</v>
      </c>
      <c r="F597" s="2"/>
    </row>
    <row r="598" spans="1:6" x14ac:dyDescent="0.25">
      <c r="A598" s="1">
        <v>14011224</v>
      </c>
      <c r="B598" s="3">
        <v>6967.6</v>
      </c>
      <c r="C598" s="4">
        <f t="shared" si="20"/>
        <v>8.51829510658254E-3</v>
      </c>
      <c r="D598" s="55">
        <f t="shared" si="21"/>
        <v>7.2561351522828043E-5</v>
      </c>
      <c r="F598" s="2"/>
    </row>
    <row r="599" spans="1:6" x14ac:dyDescent="0.25">
      <c r="A599" s="1">
        <v>14011227</v>
      </c>
      <c r="B599" s="3">
        <v>7207</v>
      </c>
      <c r="C599" s="4">
        <f t="shared" si="20"/>
        <v>3.378194332113444E-2</v>
      </c>
      <c r="D599" s="55">
        <f t="shared" si="21"/>
        <v>1.1412196945523399E-3</v>
      </c>
      <c r="F599" s="2"/>
    </row>
    <row r="600" spans="1:6" x14ac:dyDescent="0.25">
      <c r="A600" s="1">
        <v>14011228</v>
      </c>
      <c r="B600" s="3">
        <v>7440.1</v>
      </c>
      <c r="C600" s="4">
        <f t="shared" si="20"/>
        <v>3.1831513672584147E-2</v>
      </c>
      <c r="D600" s="55">
        <f t="shared" si="21"/>
        <v>1.0132452626879114E-3</v>
      </c>
      <c r="F600" s="2"/>
    </row>
    <row r="601" spans="1:6" x14ac:dyDescent="0.25">
      <c r="A601" s="1">
        <v>14020105</v>
      </c>
      <c r="B601" s="3">
        <v>7622.2</v>
      </c>
      <c r="C601" s="4">
        <f t="shared" si="20"/>
        <v>2.4180752324587013E-2</v>
      </c>
      <c r="D601" s="55">
        <f t="shared" si="21"/>
        <v>5.847087829830203E-4</v>
      </c>
      <c r="F601" s="2"/>
    </row>
    <row r="602" spans="1:6" x14ac:dyDescent="0.25">
      <c r="A602" s="1">
        <v>14020106</v>
      </c>
      <c r="B602" s="3">
        <v>7504.6</v>
      </c>
      <c r="C602" s="4">
        <f t="shared" si="20"/>
        <v>-1.5548876075893793E-2</v>
      </c>
      <c r="D602" s="55">
        <f t="shared" si="21"/>
        <v>2.4176754722350234E-4</v>
      </c>
      <c r="F602" s="2"/>
    </row>
    <row r="603" spans="1:6" x14ac:dyDescent="0.25">
      <c r="A603" s="1">
        <v>14020107</v>
      </c>
      <c r="B603" s="3">
        <v>7521.7</v>
      </c>
      <c r="C603" s="4">
        <f t="shared" si="20"/>
        <v>2.2760103793770443E-3</v>
      </c>
      <c r="D603" s="55">
        <f t="shared" si="21"/>
        <v>5.1802232470320375E-6</v>
      </c>
      <c r="F603" s="2"/>
    </row>
    <row r="604" spans="1:6" x14ac:dyDescent="0.25">
      <c r="A604" s="1">
        <v>14020108</v>
      </c>
      <c r="B604" s="3">
        <v>7731.7</v>
      </c>
      <c r="C604" s="4">
        <f t="shared" si="20"/>
        <v>2.7536584557326733E-2</v>
      </c>
      <c r="D604" s="55">
        <f t="shared" si="21"/>
        <v>7.5826348908280509E-4</v>
      </c>
      <c r="F604" s="2"/>
    </row>
    <row r="605" spans="1:6" x14ac:dyDescent="0.25">
      <c r="A605" s="1">
        <v>14020109</v>
      </c>
      <c r="B605" s="3">
        <v>7757.9</v>
      </c>
      <c r="C605" s="4">
        <f t="shared" si="20"/>
        <v>3.3829182143318456E-3</v>
      </c>
      <c r="D605" s="55">
        <f t="shared" si="21"/>
        <v>1.1444135644858163E-5</v>
      </c>
      <c r="F605" s="2"/>
    </row>
    <row r="606" spans="1:6" x14ac:dyDescent="0.25">
      <c r="A606" s="1">
        <v>14020114</v>
      </c>
      <c r="B606" s="3">
        <v>7921.8</v>
      </c>
      <c r="C606" s="4">
        <f t="shared" si="20"/>
        <v>2.0906773716456273E-2</v>
      </c>
      <c r="D606" s="55">
        <f t="shared" si="21"/>
        <v>4.3709318723110681E-4</v>
      </c>
      <c r="F606" s="2"/>
    </row>
    <row r="607" spans="1:6" x14ac:dyDescent="0.25">
      <c r="A607" s="1">
        <v>14020115</v>
      </c>
      <c r="B607" s="3">
        <v>8007.3</v>
      </c>
      <c r="C607" s="4">
        <f t="shared" si="20"/>
        <v>1.073517287373056E-2</v>
      </c>
      <c r="D607" s="55">
        <f t="shared" si="21"/>
        <v>1.1524393662888045E-4</v>
      </c>
      <c r="F607" s="2"/>
    </row>
    <row r="608" spans="1:6" x14ac:dyDescent="0.25">
      <c r="A608" s="1">
        <v>14020116</v>
      </c>
      <c r="B608" s="3">
        <v>8148.4</v>
      </c>
      <c r="C608" s="4">
        <f t="shared" si="20"/>
        <v>1.7467963356461426E-2</v>
      </c>
      <c r="D608" s="55">
        <f t="shared" si="21"/>
        <v>3.0512974382267914E-4</v>
      </c>
      <c r="F608" s="2"/>
    </row>
    <row r="609" spans="1:6" x14ac:dyDescent="0.25">
      <c r="A609" s="1">
        <v>14020119</v>
      </c>
      <c r="B609" s="3">
        <v>8459.5</v>
      </c>
      <c r="C609" s="4">
        <f t="shared" si="20"/>
        <v>3.7468481255448487E-2</v>
      </c>
      <c r="D609" s="55">
        <f t="shared" si="21"/>
        <v>1.4038870875898947E-3</v>
      </c>
      <c r="F609" s="2"/>
    </row>
    <row r="610" spans="1:6" x14ac:dyDescent="0.25">
      <c r="A610" s="1">
        <v>14020120</v>
      </c>
      <c r="B610" s="3">
        <v>8431.9</v>
      </c>
      <c r="C610" s="4">
        <f t="shared" si="20"/>
        <v>-3.2679380705756258E-3</v>
      </c>
      <c r="D610" s="55">
        <f t="shared" si="21"/>
        <v>1.0679419233117543E-5</v>
      </c>
      <c r="F610" s="2"/>
    </row>
    <row r="611" spans="1:6" x14ac:dyDescent="0.25">
      <c r="A611" s="1">
        <v>14020121</v>
      </c>
      <c r="B611" s="3">
        <v>8170.2</v>
      </c>
      <c r="C611" s="4">
        <f t="shared" si="20"/>
        <v>-3.1528743769690816E-2</v>
      </c>
      <c r="D611" s="55">
        <f t="shared" si="21"/>
        <v>9.9406168369481742E-4</v>
      </c>
      <c r="F611" s="2"/>
    </row>
    <row r="612" spans="1:6" x14ac:dyDescent="0.25">
      <c r="A612" s="1">
        <v>14020122</v>
      </c>
      <c r="B612" s="3">
        <v>8047.7</v>
      </c>
      <c r="C612" s="4">
        <f t="shared" si="20"/>
        <v>-1.5107052055792573E-2</v>
      </c>
      <c r="D612" s="55">
        <f t="shared" si="21"/>
        <v>2.282230218164266E-4</v>
      </c>
      <c r="F612" s="2"/>
    </row>
    <row r="613" spans="1:6" x14ac:dyDescent="0.25">
      <c r="A613" s="1">
        <v>14020126</v>
      </c>
      <c r="B613" s="3">
        <v>8463.7999999999993</v>
      </c>
      <c r="C613" s="4">
        <f t="shared" si="20"/>
        <v>5.0411909026504644E-2</v>
      </c>
      <c r="D613" s="55">
        <f t="shared" si="21"/>
        <v>2.5413605716965802E-3</v>
      </c>
      <c r="F613" s="2"/>
    </row>
    <row r="614" spans="1:6" x14ac:dyDescent="0.25">
      <c r="A614" s="1">
        <v>14020127</v>
      </c>
      <c r="B614" s="3">
        <v>8536.9</v>
      </c>
      <c r="C614" s="4">
        <f t="shared" si="20"/>
        <v>8.5996988956411353E-3</v>
      </c>
      <c r="D614" s="55">
        <f t="shared" si="21"/>
        <v>7.3954821095691361E-5</v>
      </c>
      <c r="F614" s="2"/>
    </row>
    <row r="615" spans="1:6" x14ac:dyDescent="0.25">
      <c r="A615" s="1">
        <v>14020128</v>
      </c>
      <c r="B615" s="3">
        <v>8763.2999999999993</v>
      </c>
      <c r="C615" s="4">
        <f t="shared" si="20"/>
        <v>2.6174602095991931E-2</v>
      </c>
      <c r="D615" s="55">
        <f t="shared" si="21"/>
        <v>6.851097948835052E-4</v>
      </c>
      <c r="F615" s="2"/>
    </row>
    <row r="616" spans="1:6" x14ac:dyDescent="0.25">
      <c r="A616" s="1">
        <v>14020129</v>
      </c>
      <c r="B616" s="3">
        <v>9122.2999999999993</v>
      </c>
      <c r="C616" s="4">
        <f t="shared" si="20"/>
        <v>4.0149418934598669E-2</v>
      </c>
      <c r="D616" s="55">
        <f t="shared" si="21"/>
        <v>1.6119758407859102E-3</v>
      </c>
      <c r="F616" s="2"/>
    </row>
    <row r="617" spans="1:6" x14ac:dyDescent="0.25">
      <c r="A617" s="1">
        <v>14020130</v>
      </c>
      <c r="B617" s="3">
        <v>9046.7000000000007</v>
      </c>
      <c r="C617" s="4">
        <f t="shared" si="20"/>
        <v>-8.3219149431873439E-3</v>
      </c>
      <c r="D617" s="55">
        <f t="shared" si="21"/>
        <v>6.9254268321644808E-5</v>
      </c>
      <c r="F617" s="2"/>
    </row>
    <row r="618" spans="1:6" x14ac:dyDescent="0.25">
      <c r="A618" s="1">
        <v>14020204</v>
      </c>
      <c r="B618" s="3">
        <v>9013.7000000000007</v>
      </c>
      <c r="C618" s="4">
        <f t="shared" si="20"/>
        <v>-3.6544081776056915E-3</v>
      </c>
      <c r="D618" s="55">
        <f t="shared" si="21"/>
        <v>1.3354699128551351E-5</v>
      </c>
      <c r="F618" s="2"/>
    </row>
    <row r="619" spans="1:6" x14ac:dyDescent="0.25">
      <c r="A619" s="1">
        <v>14020205</v>
      </c>
      <c r="B619" s="3">
        <v>9072.5</v>
      </c>
      <c r="C619" s="4">
        <f t="shared" si="20"/>
        <v>6.5022179524897687E-3</v>
      </c>
      <c r="D619" s="55">
        <f t="shared" si="21"/>
        <v>4.227883830168024E-5</v>
      </c>
      <c r="F619" s="2"/>
    </row>
    <row r="620" spans="1:6" x14ac:dyDescent="0.25">
      <c r="A620" s="1">
        <v>14020206</v>
      </c>
      <c r="B620" s="3">
        <v>8893.1</v>
      </c>
      <c r="C620" s="4">
        <f t="shared" si="20"/>
        <v>-1.9972164951527246E-2</v>
      </c>
      <c r="D620" s="55">
        <f t="shared" si="21"/>
        <v>3.9888737285101336E-4</v>
      </c>
      <c r="F620" s="2"/>
    </row>
    <row r="621" spans="1:6" x14ac:dyDescent="0.25">
      <c r="A621" s="1">
        <v>14020209</v>
      </c>
      <c r="B621" s="3">
        <v>8961.7999999999993</v>
      </c>
      <c r="C621" s="4">
        <f t="shared" si="20"/>
        <v>7.6954045141528205E-3</v>
      </c>
      <c r="D621" s="55">
        <f t="shared" si="21"/>
        <v>5.921925063644361E-5</v>
      </c>
      <c r="F621" s="2"/>
    </row>
    <row r="622" spans="1:6" x14ac:dyDescent="0.25">
      <c r="A622" s="1">
        <v>14020210</v>
      </c>
      <c r="B622" s="3">
        <v>9196.4</v>
      </c>
      <c r="C622" s="4">
        <f t="shared" si="20"/>
        <v>2.5841003459930182E-2</v>
      </c>
      <c r="D622" s="55">
        <f t="shared" si="21"/>
        <v>6.677574598161236E-4</v>
      </c>
      <c r="F622" s="2"/>
    </row>
    <row r="623" spans="1:6" x14ac:dyDescent="0.25">
      <c r="A623" s="1">
        <v>14020211</v>
      </c>
      <c r="B623" s="3">
        <v>9473.2000000000007</v>
      </c>
      <c r="C623" s="4">
        <f t="shared" si="20"/>
        <v>2.9654656178797329E-2</v>
      </c>
      <c r="D623" s="55">
        <f t="shared" si="21"/>
        <v>8.7939863308268262E-4</v>
      </c>
      <c r="F623" s="2"/>
    </row>
    <row r="624" spans="1:6" x14ac:dyDescent="0.25">
      <c r="A624" s="1">
        <v>14020212</v>
      </c>
      <c r="B624" s="3">
        <v>9568.4</v>
      </c>
      <c r="C624" s="4">
        <f t="shared" si="20"/>
        <v>9.9992430480538453E-3</v>
      </c>
      <c r="D624" s="55">
        <f t="shared" si="21"/>
        <v>9.9984861534053161E-5</v>
      </c>
      <c r="F624" s="2"/>
    </row>
    <row r="625" spans="1:6" x14ac:dyDescent="0.25">
      <c r="A625" s="1">
        <v>14020213</v>
      </c>
      <c r="B625" s="3">
        <v>9709.7000000000007</v>
      </c>
      <c r="C625" s="4">
        <f t="shared" si="20"/>
        <v>1.465938348792533E-2</v>
      </c>
      <c r="D625" s="55">
        <f t="shared" si="21"/>
        <v>2.1489752424605781E-4</v>
      </c>
      <c r="F625" s="2"/>
    </row>
    <row r="626" spans="1:6" x14ac:dyDescent="0.25">
      <c r="A626" s="1">
        <v>14020216</v>
      </c>
      <c r="B626" s="3">
        <v>10241.9</v>
      </c>
      <c r="C626" s="4">
        <f t="shared" si="20"/>
        <v>5.3361763432248556E-2</v>
      </c>
      <c r="D626" s="55">
        <f t="shared" si="21"/>
        <v>2.8474777965992594E-3</v>
      </c>
      <c r="F626" s="2"/>
    </row>
    <row r="627" spans="1:6" x14ac:dyDescent="0.25">
      <c r="A627" s="1">
        <v>14020217</v>
      </c>
      <c r="B627" s="3">
        <v>9695.5</v>
      </c>
      <c r="C627" s="4">
        <f t="shared" si="20"/>
        <v>-5.4825288934133687E-2</v>
      </c>
      <c r="D627" s="55">
        <f t="shared" si="21"/>
        <v>3.0058123067112415E-3</v>
      </c>
      <c r="F627" s="2"/>
    </row>
    <row r="628" spans="1:6" x14ac:dyDescent="0.25">
      <c r="A628" s="1">
        <v>14020218</v>
      </c>
      <c r="B628" s="3">
        <v>9131.2999999999993</v>
      </c>
      <c r="C628" s="4">
        <f t="shared" si="20"/>
        <v>-5.9953788137080445E-2</v>
      </c>
      <c r="D628" s="55">
        <f t="shared" si="21"/>
        <v>3.5944567119859279E-3</v>
      </c>
      <c r="F628" s="2"/>
    </row>
    <row r="629" spans="1:6" x14ac:dyDescent="0.25">
      <c r="A629" s="1">
        <v>14020219</v>
      </c>
      <c r="B629" s="3">
        <v>9142.7999999999993</v>
      </c>
      <c r="C629" s="4">
        <f t="shared" si="20"/>
        <v>1.2586120813719811E-3</v>
      </c>
      <c r="D629" s="55">
        <f t="shared" si="21"/>
        <v>1.5841043713755103E-6</v>
      </c>
      <c r="F629" s="2"/>
    </row>
    <row r="630" spans="1:6" x14ac:dyDescent="0.25">
      <c r="A630" s="1">
        <v>14020220</v>
      </c>
      <c r="B630" s="3">
        <v>9009.2999999999993</v>
      </c>
      <c r="C630" s="4">
        <f t="shared" si="20"/>
        <v>-1.4709307136658021E-2</v>
      </c>
      <c r="D630" s="55">
        <f t="shared" si="21"/>
        <v>2.1636371644053858E-4</v>
      </c>
      <c r="F630" s="2"/>
    </row>
    <row r="631" spans="1:6" x14ac:dyDescent="0.25">
      <c r="A631" s="1">
        <v>14020223</v>
      </c>
      <c r="B631" s="3">
        <v>8608.7000000000007</v>
      </c>
      <c r="C631" s="4">
        <f t="shared" si="20"/>
        <v>-4.5484057332405951E-2</v>
      </c>
      <c r="D631" s="55">
        <f t="shared" si="21"/>
        <v>2.0687994714175917E-3</v>
      </c>
      <c r="F631" s="2"/>
    </row>
    <row r="632" spans="1:6" x14ac:dyDescent="0.25">
      <c r="A632" s="1">
        <v>14020224</v>
      </c>
      <c r="B632" s="3">
        <v>8923</v>
      </c>
      <c r="C632" s="4">
        <f t="shared" si="20"/>
        <v>3.5858893102251321E-2</v>
      </c>
      <c r="D632" s="55">
        <f t="shared" si="21"/>
        <v>1.2858602145186873E-3</v>
      </c>
      <c r="F632" s="2"/>
    </row>
    <row r="633" spans="1:6" x14ac:dyDescent="0.25">
      <c r="A633" s="1">
        <v>14020225</v>
      </c>
      <c r="B633" s="3">
        <v>9049.4</v>
      </c>
      <c r="C633" s="4">
        <f t="shared" si="20"/>
        <v>1.4066244253446674E-2</v>
      </c>
      <c r="D633" s="55">
        <f t="shared" si="21"/>
        <v>1.9785922739762158E-4</v>
      </c>
      <c r="F633" s="2"/>
    </row>
    <row r="634" spans="1:6" x14ac:dyDescent="0.25">
      <c r="A634" s="1">
        <v>14020227</v>
      </c>
      <c r="B634" s="3">
        <v>9464.9</v>
      </c>
      <c r="C634" s="4">
        <f t="shared" si="20"/>
        <v>4.4891762193653359E-2</v>
      </c>
      <c r="D634" s="55">
        <f t="shared" si="21"/>
        <v>2.0152703128515251E-3</v>
      </c>
      <c r="F634" s="2"/>
    </row>
    <row r="635" spans="1:6" x14ac:dyDescent="0.25">
      <c r="A635" s="1">
        <v>14020230</v>
      </c>
      <c r="B635" s="3">
        <v>9526.6</v>
      </c>
      <c r="C635" s="4">
        <f t="shared" si="20"/>
        <v>6.4976665433821709E-3</v>
      </c>
      <c r="D635" s="55">
        <f t="shared" si="21"/>
        <v>4.221967050898801E-5</v>
      </c>
      <c r="F635" s="2"/>
    </row>
    <row r="636" spans="1:6" x14ac:dyDescent="0.25">
      <c r="A636" s="1">
        <v>14020231</v>
      </c>
      <c r="B636" s="3">
        <v>9699.5</v>
      </c>
      <c r="C636" s="4">
        <f t="shared" si="20"/>
        <v>1.7986451880527252E-2</v>
      </c>
      <c r="D636" s="55">
        <f t="shared" si="21"/>
        <v>3.2351245125052233E-4</v>
      </c>
      <c r="F636" s="2"/>
    </row>
    <row r="637" spans="1:6" x14ac:dyDescent="0.25">
      <c r="A637" s="1">
        <v>14020301</v>
      </c>
      <c r="B637" s="3">
        <v>10146.6</v>
      </c>
      <c r="C637" s="4">
        <f t="shared" si="20"/>
        <v>4.5064336212533328E-2</v>
      </c>
      <c r="D637" s="55">
        <f t="shared" si="21"/>
        <v>2.0307943982762425E-3</v>
      </c>
      <c r="F637" s="2"/>
    </row>
    <row r="638" spans="1:6" x14ac:dyDescent="0.25">
      <c r="A638" s="1">
        <v>14020302</v>
      </c>
      <c r="B638" s="3">
        <v>10227.700000000001</v>
      </c>
      <c r="C638" s="4">
        <f t="shared" si="20"/>
        <v>7.9610517496580321E-3</v>
      </c>
      <c r="D638" s="55">
        <f t="shared" si="21"/>
        <v>6.3378344960733212E-5</v>
      </c>
      <c r="F638" s="2"/>
    </row>
    <row r="639" spans="1:6" x14ac:dyDescent="0.25">
      <c r="A639" s="1">
        <v>14020303</v>
      </c>
      <c r="B639" s="3">
        <v>10135.4</v>
      </c>
      <c r="C639" s="4">
        <f t="shared" si="20"/>
        <v>-9.0654794331650294E-3</v>
      </c>
      <c r="D639" s="55">
        <f t="shared" si="21"/>
        <v>8.2182917353138148E-5</v>
      </c>
      <c r="F639" s="2"/>
    </row>
    <row r="640" spans="1:6" x14ac:dyDescent="0.25">
      <c r="A640" s="1">
        <v>14020306</v>
      </c>
      <c r="B640" s="3">
        <v>10001.5</v>
      </c>
      <c r="C640" s="4">
        <f t="shared" si="20"/>
        <v>-1.3299164572879529E-2</v>
      </c>
      <c r="D640" s="55">
        <f t="shared" si="21"/>
        <v>1.7686777833653394E-4</v>
      </c>
      <c r="F640" s="2"/>
    </row>
    <row r="641" spans="1:6" x14ac:dyDescent="0.25">
      <c r="A641" s="1">
        <v>14020307</v>
      </c>
      <c r="B641" s="3">
        <v>9713.6</v>
      </c>
      <c r="C641" s="4">
        <f t="shared" si="20"/>
        <v>-2.920811635113801E-2</v>
      </c>
      <c r="D641" s="55">
        <f t="shared" si="21"/>
        <v>8.5311406078161561E-4</v>
      </c>
      <c r="F641" s="2"/>
    </row>
    <row r="642" spans="1:6" x14ac:dyDescent="0.25">
      <c r="A642" s="1">
        <v>14020308</v>
      </c>
      <c r="B642" s="3">
        <v>9894.2000000000007</v>
      </c>
      <c r="C642" s="4">
        <f t="shared" ref="C642:C705" si="22">LN(B642/B641)</f>
        <v>1.8421761478454143E-2</v>
      </c>
      <c r="D642" s="55">
        <f t="shared" si="21"/>
        <v>3.3936129596905698E-4</v>
      </c>
      <c r="F642" s="2"/>
    </row>
    <row r="643" spans="1:6" x14ac:dyDescent="0.25">
      <c r="A643" s="1">
        <v>14020309</v>
      </c>
      <c r="B643" s="3">
        <v>10018.1</v>
      </c>
      <c r="C643" s="4">
        <f t="shared" si="22"/>
        <v>1.2444730045459885E-2</v>
      </c>
      <c r="D643" s="55">
        <f t="shared" ref="D643:D706" si="23">C643^2</f>
        <v>1.5487130590437198E-4</v>
      </c>
      <c r="F643" s="2"/>
    </row>
    <row r="644" spans="1:6" x14ac:dyDescent="0.25">
      <c r="A644" s="1">
        <v>14020310</v>
      </c>
      <c r="B644" s="3">
        <v>9962.9</v>
      </c>
      <c r="C644" s="4">
        <f t="shared" si="22"/>
        <v>-5.5252630430083329E-3</v>
      </c>
      <c r="D644" s="55">
        <f t="shared" si="23"/>
        <v>3.0528531694433703E-5</v>
      </c>
      <c r="F644" s="2"/>
    </row>
    <row r="645" spans="1:6" x14ac:dyDescent="0.25">
      <c r="A645" s="1">
        <v>14020313</v>
      </c>
      <c r="B645" s="3">
        <v>10091.299999999999</v>
      </c>
      <c r="C645" s="4">
        <f t="shared" si="22"/>
        <v>1.2805472627438306E-2</v>
      </c>
      <c r="D645" s="55">
        <f t="shared" si="23"/>
        <v>1.6398012921207172E-4</v>
      </c>
      <c r="F645" s="2"/>
    </row>
    <row r="646" spans="1:6" x14ac:dyDescent="0.25">
      <c r="A646" s="1">
        <v>14020316</v>
      </c>
      <c r="B646" s="3">
        <v>10249.299999999999</v>
      </c>
      <c r="C646" s="4">
        <f t="shared" si="22"/>
        <v>1.5535744067062146E-2</v>
      </c>
      <c r="D646" s="55">
        <f t="shared" si="23"/>
        <v>2.4135934371725669E-4</v>
      </c>
      <c r="F646" s="2"/>
    </row>
    <row r="647" spans="1:6" x14ac:dyDescent="0.25">
      <c r="A647" s="1">
        <v>14020317</v>
      </c>
      <c r="B647" s="3">
        <v>10211.799999999999</v>
      </c>
      <c r="C647" s="4">
        <f t="shared" si="22"/>
        <v>-3.6654961841797069E-3</v>
      </c>
      <c r="D647" s="55">
        <f t="shared" si="23"/>
        <v>1.3435862276235991E-5</v>
      </c>
      <c r="F647" s="2"/>
    </row>
    <row r="648" spans="1:6" x14ac:dyDescent="0.25">
      <c r="A648" s="1">
        <v>14020320</v>
      </c>
      <c r="B648" s="3">
        <v>9788.2999999999993</v>
      </c>
      <c r="C648" s="4">
        <f t="shared" si="22"/>
        <v>-4.235611949929366E-2</v>
      </c>
      <c r="D648" s="55">
        <f t="shared" si="23"/>
        <v>1.7940408590384445E-3</v>
      </c>
      <c r="F648" s="2"/>
    </row>
    <row r="649" spans="1:6" x14ac:dyDescent="0.25">
      <c r="A649" s="1">
        <v>14020321</v>
      </c>
      <c r="B649" s="3">
        <v>9802.7999999999993</v>
      </c>
      <c r="C649" s="4">
        <f t="shared" si="22"/>
        <v>1.4802642677214438E-3</v>
      </c>
      <c r="D649" s="55">
        <f t="shared" si="23"/>
        <v>2.1911823022929021E-6</v>
      </c>
      <c r="F649" s="2"/>
    </row>
    <row r="650" spans="1:6" x14ac:dyDescent="0.25">
      <c r="A650" s="1">
        <v>14020322</v>
      </c>
      <c r="B650" s="3">
        <v>9744.2000000000007</v>
      </c>
      <c r="C650" s="4">
        <f t="shared" si="22"/>
        <v>-5.9958229452298012E-3</v>
      </c>
      <c r="D650" s="55">
        <f t="shared" si="23"/>
        <v>3.5949892790544168E-5</v>
      </c>
      <c r="F650" s="2"/>
    </row>
    <row r="651" spans="1:6" x14ac:dyDescent="0.25">
      <c r="A651" s="1">
        <v>14020323</v>
      </c>
      <c r="B651" s="3">
        <v>9776.1</v>
      </c>
      <c r="C651" s="4">
        <f t="shared" si="22"/>
        <v>3.2683953010348354E-3</v>
      </c>
      <c r="D651" s="55">
        <f t="shared" si="23"/>
        <v>1.0682407843826593E-5</v>
      </c>
      <c r="F651" s="2"/>
    </row>
    <row r="652" spans="1:6" x14ac:dyDescent="0.25">
      <c r="A652" s="1">
        <v>14020324</v>
      </c>
      <c r="B652" s="3">
        <v>9891.1</v>
      </c>
      <c r="C652" s="4">
        <f t="shared" si="22"/>
        <v>1.1694731398297055E-2</v>
      </c>
      <c r="D652" s="55">
        <f t="shared" si="23"/>
        <v>1.3676674247831499E-4</v>
      </c>
      <c r="F652" s="2"/>
    </row>
    <row r="653" spans="1:6" x14ac:dyDescent="0.25">
      <c r="A653" s="1">
        <v>14020327</v>
      </c>
      <c r="B653" s="3">
        <v>10021.4</v>
      </c>
      <c r="C653" s="4">
        <f t="shared" si="22"/>
        <v>1.3087443547803673E-2</v>
      </c>
      <c r="D653" s="55">
        <f t="shared" si="23"/>
        <v>1.7128117861694799E-4</v>
      </c>
      <c r="F653" s="2"/>
    </row>
    <row r="654" spans="1:6" x14ac:dyDescent="0.25">
      <c r="A654" s="1">
        <v>14020328</v>
      </c>
      <c r="B654" s="3">
        <v>9773.1</v>
      </c>
      <c r="C654" s="4">
        <f t="shared" si="22"/>
        <v>-2.5089092878655624E-2</v>
      </c>
      <c r="D654" s="55">
        <f t="shared" si="23"/>
        <v>6.2946258147380835E-4</v>
      </c>
      <c r="F654" s="2"/>
    </row>
    <row r="655" spans="1:6" x14ac:dyDescent="0.25">
      <c r="A655" s="1">
        <v>14020329</v>
      </c>
      <c r="B655" s="3">
        <v>9660.1</v>
      </c>
      <c r="C655" s="4">
        <f t="shared" si="22"/>
        <v>-1.1629713439217992E-2</v>
      </c>
      <c r="D655" s="55">
        <f t="shared" si="23"/>
        <v>1.3525023467832756E-4</v>
      </c>
      <c r="F655" s="2"/>
    </row>
    <row r="656" spans="1:6" x14ac:dyDescent="0.25">
      <c r="A656" s="1">
        <v>14020330</v>
      </c>
      <c r="B656" s="3">
        <v>9655.9</v>
      </c>
      <c r="C656" s="4">
        <f t="shared" si="22"/>
        <v>-4.3487265129331241E-4</v>
      </c>
      <c r="D656" s="55">
        <f t="shared" si="23"/>
        <v>1.8911422284287488E-7</v>
      </c>
      <c r="F656" s="2"/>
    </row>
    <row r="657" spans="1:6" x14ac:dyDescent="0.25">
      <c r="A657" s="1">
        <v>14020331</v>
      </c>
      <c r="B657" s="3">
        <v>9684.2999999999993</v>
      </c>
      <c r="C657" s="4">
        <f t="shared" si="22"/>
        <v>2.9368900438735551E-3</v>
      </c>
      <c r="D657" s="55">
        <f t="shared" si="23"/>
        <v>8.6253231298036129E-6</v>
      </c>
      <c r="F657" s="2"/>
    </row>
    <row r="658" spans="1:6" x14ac:dyDescent="0.25">
      <c r="A658" s="1">
        <v>14020403</v>
      </c>
      <c r="B658" s="3">
        <v>9525.7000000000007</v>
      </c>
      <c r="C658" s="4">
        <f t="shared" si="22"/>
        <v>-1.6512608404203932E-2</v>
      </c>
      <c r="D658" s="55">
        <f t="shared" si="23"/>
        <v>2.7266623631058636E-4</v>
      </c>
      <c r="F658" s="2"/>
    </row>
    <row r="659" spans="1:6" x14ac:dyDescent="0.25">
      <c r="A659" s="1">
        <v>14020404</v>
      </c>
      <c r="B659" s="3">
        <v>9298.7000000000007</v>
      </c>
      <c r="C659" s="4">
        <f t="shared" si="22"/>
        <v>-2.411880368394791E-2</v>
      </c>
      <c r="D659" s="55">
        <f t="shared" si="23"/>
        <v>5.8171669114481924E-4</v>
      </c>
      <c r="F659" s="2"/>
    </row>
    <row r="660" spans="1:6" x14ac:dyDescent="0.25">
      <c r="A660" s="1">
        <v>14020405</v>
      </c>
      <c r="B660" s="3">
        <v>9247.6</v>
      </c>
      <c r="C660" s="4">
        <f t="shared" si="22"/>
        <v>-5.510547042702138E-3</v>
      </c>
      <c r="D660" s="55">
        <f t="shared" si="23"/>
        <v>3.0366128709833278E-5</v>
      </c>
      <c r="F660" s="2"/>
    </row>
    <row r="661" spans="1:6" x14ac:dyDescent="0.25">
      <c r="A661" s="1">
        <v>14020406</v>
      </c>
      <c r="B661" s="3">
        <v>9288.1</v>
      </c>
      <c r="C661" s="4">
        <f t="shared" si="22"/>
        <v>4.3699525187197727E-3</v>
      </c>
      <c r="D661" s="55">
        <f t="shared" si="23"/>
        <v>1.9096485015865284E-5</v>
      </c>
      <c r="F661" s="2"/>
    </row>
    <row r="662" spans="1:6" x14ac:dyDescent="0.25">
      <c r="A662" s="1">
        <v>14020407</v>
      </c>
      <c r="B662" s="3">
        <v>9332.2000000000007</v>
      </c>
      <c r="C662" s="4">
        <f t="shared" si="22"/>
        <v>4.7367746444545592E-3</v>
      </c>
      <c r="D662" s="55">
        <f t="shared" si="23"/>
        <v>2.2437034032347614E-5</v>
      </c>
      <c r="F662" s="2"/>
    </row>
    <row r="663" spans="1:6" x14ac:dyDescent="0.25">
      <c r="A663" s="1">
        <v>14020410</v>
      </c>
      <c r="B663" s="3">
        <v>9304.4</v>
      </c>
      <c r="C663" s="4">
        <f t="shared" si="22"/>
        <v>-2.9833790090044183E-3</v>
      </c>
      <c r="D663" s="55">
        <f t="shared" si="23"/>
        <v>8.9005503113681856E-6</v>
      </c>
      <c r="F663" s="2"/>
    </row>
    <row r="664" spans="1:6" x14ac:dyDescent="0.25">
      <c r="A664" s="1">
        <v>14020411</v>
      </c>
      <c r="B664" s="3">
        <v>9329.7999999999993</v>
      </c>
      <c r="C664" s="4">
        <f t="shared" si="22"/>
        <v>2.7261718486538398E-3</v>
      </c>
      <c r="D664" s="55">
        <f t="shared" si="23"/>
        <v>7.4320129483926948E-6</v>
      </c>
      <c r="F664" s="2"/>
    </row>
    <row r="665" spans="1:6" x14ac:dyDescent="0.25">
      <c r="A665" s="1">
        <v>14020412</v>
      </c>
      <c r="B665" s="3">
        <v>9343.2999999999993</v>
      </c>
      <c r="C665" s="4">
        <f t="shared" si="22"/>
        <v>1.4459304938176662E-3</v>
      </c>
      <c r="D665" s="55">
        <f t="shared" si="23"/>
        <v>2.0907149929518002E-6</v>
      </c>
      <c r="F665" s="2"/>
    </row>
    <row r="666" spans="1:6" x14ac:dyDescent="0.25">
      <c r="A666" s="1">
        <v>14020413</v>
      </c>
      <c r="B666" s="3">
        <v>9447.6</v>
      </c>
      <c r="C666" s="4">
        <f t="shared" si="22"/>
        <v>1.1101232100197766E-2</v>
      </c>
      <c r="D666" s="55">
        <f t="shared" si="23"/>
        <v>1.2323735414246129E-4</v>
      </c>
      <c r="F666" s="2"/>
    </row>
    <row r="667" spans="1:6" x14ac:dyDescent="0.25">
      <c r="A667" s="1">
        <v>14020414</v>
      </c>
      <c r="B667" s="3">
        <v>9493.1</v>
      </c>
      <c r="C667" s="4">
        <f t="shared" si="22"/>
        <v>4.8044779256351993E-3</v>
      </c>
      <c r="D667" s="55">
        <f t="shared" si="23"/>
        <v>2.3083008137915908E-5</v>
      </c>
      <c r="F667" s="2"/>
    </row>
    <row r="668" spans="1:6" x14ac:dyDescent="0.25">
      <c r="A668" s="1">
        <v>14020417</v>
      </c>
      <c r="B668" s="3">
        <v>9458.9</v>
      </c>
      <c r="C668" s="4">
        <f t="shared" si="22"/>
        <v>-3.6091216888356507E-3</v>
      </c>
      <c r="D668" s="55">
        <f t="shared" si="23"/>
        <v>1.30257593648239E-5</v>
      </c>
      <c r="F668" s="2"/>
    </row>
    <row r="669" spans="1:6" x14ac:dyDescent="0.25">
      <c r="A669" s="1">
        <v>14020418</v>
      </c>
      <c r="B669" s="3">
        <v>9338.1</v>
      </c>
      <c r="C669" s="4">
        <f t="shared" si="22"/>
        <v>-1.2853291810430469E-2</v>
      </c>
      <c r="D669" s="55">
        <f t="shared" si="23"/>
        <v>1.6520711036407897E-4</v>
      </c>
      <c r="F669" s="2"/>
    </row>
    <row r="670" spans="1:6" x14ac:dyDescent="0.25">
      <c r="A670" s="1">
        <v>14020419</v>
      </c>
      <c r="B670" s="3">
        <v>9216.6</v>
      </c>
      <c r="C670" s="4">
        <f t="shared" si="22"/>
        <v>-1.3096599421635885E-2</v>
      </c>
      <c r="D670" s="55">
        <f t="shared" si="23"/>
        <v>1.715209164107934E-4</v>
      </c>
      <c r="F670" s="2"/>
    </row>
    <row r="671" spans="1:6" x14ac:dyDescent="0.25">
      <c r="A671" s="1">
        <v>14020420</v>
      </c>
      <c r="B671" s="3">
        <v>9046.1</v>
      </c>
      <c r="C671" s="4">
        <f t="shared" si="22"/>
        <v>-1.8672480396695869E-2</v>
      </c>
      <c r="D671" s="55">
        <f t="shared" si="23"/>
        <v>3.4866152416499152E-4</v>
      </c>
      <c r="F671" s="2"/>
    </row>
    <row r="672" spans="1:6" x14ac:dyDescent="0.25">
      <c r="A672" s="1">
        <v>14020421</v>
      </c>
      <c r="B672" s="3">
        <v>8761.1</v>
      </c>
      <c r="C672" s="4">
        <f t="shared" si="22"/>
        <v>-3.2012257763116191E-2</v>
      </c>
      <c r="D672" s="55">
        <f t="shared" si="23"/>
        <v>1.0247846470921929E-3</v>
      </c>
      <c r="F672" s="2"/>
    </row>
    <row r="673" spans="1:6" x14ac:dyDescent="0.25">
      <c r="A673" s="1">
        <v>14020424</v>
      </c>
      <c r="B673" s="3">
        <v>8733</v>
      </c>
      <c r="C673" s="4">
        <f t="shared" si="22"/>
        <v>-3.2125144096099914E-3</v>
      </c>
      <c r="D673" s="55">
        <f t="shared" si="23"/>
        <v>1.0320248831951832E-5</v>
      </c>
      <c r="F673" s="2"/>
    </row>
    <row r="674" spans="1:6" x14ac:dyDescent="0.25">
      <c r="A674" s="1">
        <v>14020425</v>
      </c>
      <c r="B674" s="3">
        <v>8432.7999999999993</v>
      </c>
      <c r="C674" s="4">
        <f t="shared" si="22"/>
        <v>-3.4980089472753599E-2</v>
      </c>
      <c r="D674" s="55">
        <f t="shared" si="23"/>
        <v>1.2236066595218472E-3</v>
      </c>
      <c r="F674" s="2"/>
    </row>
    <row r="675" spans="1:6" x14ac:dyDescent="0.25">
      <c r="A675" s="1">
        <v>14020426</v>
      </c>
      <c r="B675" s="3">
        <v>8231.4</v>
      </c>
      <c r="C675" s="4">
        <f t="shared" si="22"/>
        <v>-2.4172754380805215E-2</v>
      </c>
      <c r="D675" s="55">
        <f t="shared" si="23"/>
        <v>5.8432205435473769E-4</v>
      </c>
      <c r="F675" s="2"/>
    </row>
    <row r="676" spans="1:6" x14ac:dyDescent="0.25">
      <c r="A676" s="1">
        <v>14020427</v>
      </c>
      <c r="B676" s="3">
        <v>8544.5</v>
      </c>
      <c r="C676" s="4">
        <f t="shared" si="22"/>
        <v>3.7331691526789466E-2</v>
      </c>
      <c r="D676" s="55">
        <f t="shared" si="23"/>
        <v>1.3936551922513645E-3</v>
      </c>
      <c r="F676" s="2"/>
    </row>
    <row r="677" spans="1:6" x14ac:dyDescent="0.25">
      <c r="A677" s="1">
        <v>14020428</v>
      </c>
      <c r="B677" s="3">
        <v>8646.7000000000007</v>
      </c>
      <c r="C677" s="4">
        <f t="shared" si="22"/>
        <v>1.1889944158046655E-2</v>
      </c>
      <c r="D677" s="55">
        <f t="shared" si="23"/>
        <v>1.4137077208146778E-4</v>
      </c>
      <c r="F677" s="2"/>
    </row>
    <row r="678" spans="1:6" x14ac:dyDescent="0.25">
      <c r="A678" s="1">
        <v>14020431</v>
      </c>
      <c r="B678" s="3">
        <v>8478</v>
      </c>
      <c r="C678" s="4">
        <f t="shared" si="22"/>
        <v>-1.9703172332427826E-2</v>
      </c>
      <c r="D678" s="55">
        <f t="shared" si="23"/>
        <v>3.8821499996134941E-4</v>
      </c>
      <c r="F678" s="2"/>
    </row>
    <row r="679" spans="1:6" x14ac:dyDescent="0.25">
      <c r="A679" s="1">
        <v>14020501</v>
      </c>
      <c r="B679" s="3">
        <v>8581.4</v>
      </c>
      <c r="C679" s="4">
        <f t="shared" si="22"/>
        <v>1.2122497421792602E-2</v>
      </c>
      <c r="D679" s="55">
        <f t="shared" si="23"/>
        <v>1.4695494374136829E-4</v>
      </c>
      <c r="F679" s="2"/>
    </row>
    <row r="680" spans="1:6" x14ac:dyDescent="0.25">
      <c r="A680" s="1">
        <v>14020502</v>
      </c>
      <c r="B680" s="3">
        <v>8762.7000000000007</v>
      </c>
      <c r="C680" s="4">
        <f t="shared" si="22"/>
        <v>2.0907006284371456E-2</v>
      </c>
      <c r="D680" s="55">
        <f t="shared" si="23"/>
        <v>4.3710291177474753E-4</v>
      </c>
      <c r="F680" s="2"/>
    </row>
    <row r="681" spans="1:6" x14ac:dyDescent="0.25">
      <c r="A681" s="1">
        <v>14020503</v>
      </c>
      <c r="B681" s="3">
        <v>8773</v>
      </c>
      <c r="C681" s="4">
        <f t="shared" si="22"/>
        <v>1.1747465096373156E-3</v>
      </c>
      <c r="D681" s="55">
        <f t="shared" si="23"/>
        <v>1.3800293619050556E-6</v>
      </c>
      <c r="F681" s="2"/>
    </row>
    <row r="682" spans="1:6" x14ac:dyDescent="0.25">
      <c r="A682" s="1">
        <v>14020504</v>
      </c>
      <c r="B682" s="3">
        <v>8767.9</v>
      </c>
      <c r="C682" s="4">
        <f t="shared" si="22"/>
        <v>-5.8149811511498065E-4</v>
      </c>
      <c r="D682" s="55">
        <f t="shared" si="23"/>
        <v>3.3814005788227527E-7</v>
      </c>
      <c r="F682" s="2"/>
    </row>
    <row r="683" spans="1:6" x14ac:dyDescent="0.25">
      <c r="A683" s="1">
        <v>14020507</v>
      </c>
      <c r="B683" s="3">
        <v>8726.2000000000007</v>
      </c>
      <c r="C683" s="4">
        <f t="shared" si="22"/>
        <v>-4.767330583205347E-3</v>
      </c>
      <c r="D683" s="55">
        <f t="shared" si="23"/>
        <v>2.2727440889565034E-5</v>
      </c>
      <c r="F683" s="2"/>
    </row>
    <row r="684" spans="1:6" x14ac:dyDescent="0.25">
      <c r="A684" s="1">
        <v>14020508</v>
      </c>
      <c r="B684" s="3">
        <v>8509.4</v>
      </c>
      <c r="C684" s="4">
        <f t="shared" si="22"/>
        <v>-2.5158559636155101E-2</v>
      </c>
      <c r="D684" s="55">
        <f t="shared" si="23"/>
        <v>6.329531229659727E-4</v>
      </c>
      <c r="F684" s="2"/>
    </row>
    <row r="685" spans="1:6" x14ac:dyDescent="0.25">
      <c r="A685" s="1">
        <v>14020509</v>
      </c>
      <c r="B685" s="3">
        <v>8526.9</v>
      </c>
      <c r="C685" s="4">
        <f t="shared" si="22"/>
        <v>2.0544374254042349E-3</v>
      </c>
      <c r="D685" s="55">
        <f t="shared" si="23"/>
        <v>4.2207131349015815E-6</v>
      </c>
      <c r="F685" s="2"/>
    </row>
    <row r="686" spans="1:6" x14ac:dyDescent="0.25">
      <c r="A686" s="1">
        <v>14020510</v>
      </c>
      <c r="B686" s="3">
        <v>8584.5</v>
      </c>
      <c r="C686" s="4">
        <f t="shared" si="22"/>
        <v>6.7323792979539932E-3</v>
      </c>
      <c r="D686" s="55">
        <f t="shared" si="23"/>
        <v>4.5324931011519501E-5</v>
      </c>
      <c r="F686" s="2"/>
    </row>
    <row r="687" spans="1:6" x14ac:dyDescent="0.25">
      <c r="A687" s="1">
        <v>14020514</v>
      </c>
      <c r="B687" s="3">
        <v>8709.2000000000007</v>
      </c>
      <c r="C687" s="4">
        <f t="shared" si="22"/>
        <v>1.4421686660897262E-2</v>
      </c>
      <c r="D687" s="55">
        <f t="shared" si="23"/>
        <v>2.07985046145102E-4</v>
      </c>
      <c r="F687" s="2"/>
    </row>
    <row r="688" spans="1:6" x14ac:dyDescent="0.25">
      <c r="A688" s="1">
        <v>14020515</v>
      </c>
      <c r="B688" s="3">
        <v>8716.2999999999993</v>
      </c>
      <c r="C688" s="4">
        <f t="shared" si="22"/>
        <v>8.1489775247774144E-4</v>
      </c>
      <c r="D688" s="55">
        <f t="shared" si="23"/>
        <v>6.6405834699327436E-7</v>
      </c>
      <c r="F688" s="2"/>
    </row>
    <row r="689" spans="1:6" x14ac:dyDescent="0.25">
      <c r="A689" s="1">
        <v>14020516</v>
      </c>
      <c r="B689" s="3">
        <v>8857.9</v>
      </c>
      <c r="C689" s="4">
        <f t="shared" si="22"/>
        <v>1.6114880258703595E-2</v>
      </c>
      <c r="D689" s="55">
        <f t="shared" si="23"/>
        <v>2.5968936575235485E-4</v>
      </c>
      <c r="F689" s="2"/>
    </row>
    <row r="690" spans="1:6" x14ac:dyDescent="0.25">
      <c r="A690" s="1">
        <v>14020517</v>
      </c>
      <c r="B690" s="3">
        <v>8764.2999999999993</v>
      </c>
      <c r="C690" s="4">
        <f t="shared" si="22"/>
        <v>-1.0623064115079428E-2</v>
      </c>
      <c r="D690" s="55">
        <f t="shared" si="23"/>
        <v>1.1284949119308828E-4</v>
      </c>
      <c r="F690" s="2"/>
    </row>
    <row r="691" spans="1:6" x14ac:dyDescent="0.25">
      <c r="A691" s="1">
        <v>14020518</v>
      </c>
      <c r="B691" s="3">
        <v>8711.7000000000007</v>
      </c>
      <c r="C691" s="4">
        <f t="shared" si="22"/>
        <v>-6.0197023160844824E-3</v>
      </c>
      <c r="D691" s="55">
        <f t="shared" si="23"/>
        <v>3.6236815974272881E-5</v>
      </c>
      <c r="F691" s="2"/>
    </row>
    <row r="692" spans="1:6" x14ac:dyDescent="0.25">
      <c r="A692" s="1">
        <v>14020521</v>
      </c>
      <c r="B692" s="3">
        <v>8511.2000000000007</v>
      </c>
      <c r="C692" s="4">
        <f t="shared" si="22"/>
        <v>-2.3284006556024844E-2</v>
      </c>
      <c r="D692" s="55">
        <f t="shared" si="23"/>
        <v>5.4214496130100792E-4</v>
      </c>
      <c r="F692" s="2"/>
    </row>
    <row r="693" spans="1:6" x14ac:dyDescent="0.25">
      <c r="A693" s="1">
        <v>14020522</v>
      </c>
      <c r="B693" s="3">
        <v>8518.7000000000007</v>
      </c>
      <c r="C693" s="4">
        <f t="shared" si="22"/>
        <v>8.8080381973879582E-4</v>
      </c>
      <c r="D693" s="55">
        <f t="shared" si="23"/>
        <v>7.7581536886645308E-7</v>
      </c>
      <c r="F693" s="2"/>
    </row>
    <row r="694" spans="1:6" x14ac:dyDescent="0.25">
      <c r="A694" s="1">
        <v>14020523</v>
      </c>
      <c r="B694" s="3">
        <v>8563.4</v>
      </c>
      <c r="C694" s="4">
        <f t="shared" si="22"/>
        <v>5.2335605140213662E-3</v>
      </c>
      <c r="D694" s="55">
        <f t="shared" si="23"/>
        <v>2.7390155653923589E-5</v>
      </c>
      <c r="F694" s="2"/>
    </row>
    <row r="695" spans="1:6" x14ac:dyDescent="0.25">
      <c r="A695" s="1">
        <v>14020524</v>
      </c>
      <c r="B695" s="3">
        <v>8416.5</v>
      </c>
      <c r="C695" s="4">
        <f t="shared" si="22"/>
        <v>-1.7303242676780132E-2</v>
      </c>
      <c r="D695" s="55">
        <f t="shared" si="23"/>
        <v>2.9940220713154525E-4</v>
      </c>
      <c r="F695" s="2"/>
    </row>
    <row r="696" spans="1:6" x14ac:dyDescent="0.25">
      <c r="A696" s="1">
        <v>14020525</v>
      </c>
      <c r="B696" s="3">
        <v>8389.7999999999993</v>
      </c>
      <c r="C696" s="4">
        <f t="shared" si="22"/>
        <v>-3.1773825842764669E-3</v>
      </c>
      <c r="D696" s="55">
        <f t="shared" si="23"/>
        <v>1.00957600868634E-5</v>
      </c>
      <c r="F696" s="2"/>
    </row>
    <row r="697" spans="1:6" x14ac:dyDescent="0.25">
      <c r="A697" s="1">
        <v>14020528</v>
      </c>
      <c r="B697" s="3">
        <v>8255.7999999999993</v>
      </c>
      <c r="C697" s="4">
        <f t="shared" si="22"/>
        <v>-1.6100698653142863E-2</v>
      </c>
      <c r="D697" s="55">
        <f t="shared" si="23"/>
        <v>2.5923249711931639E-4</v>
      </c>
      <c r="F697" s="2"/>
    </row>
    <row r="698" spans="1:6" x14ac:dyDescent="0.25">
      <c r="A698" s="1">
        <v>14020529</v>
      </c>
      <c r="B698" s="3">
        <v>8234.6</v>
      </c>
      <c r="C698" s="4">
        <f t="shared" si="22"/>
        <v>-2.5711943530178222E-3</v>
      </c>
      <c r="D698" s="55">
        <f t="shared" si="23"/>
        <v>6.6110404009907371E-6</v>
      </c>
      <c r="F698" s="2"/>
    </row>
    <row r="699" spans="1:6" x14ac:dyDescent="0.25">
      <c r="A699" s="1">
        <v>14020530</v>
      </c>
      <c r="B699" s="3">
        <v>8255.7000000000007</v>
      </c>
      <c r="C699" s="4">
        <f t="shared" si="22"/>
        <v>2.5590815831301145E-3</v>
      </c>
      <c r="D699" s="55">
        <f t="shared" si="23"/>
        <v>6.5488985491157325E-6</v>
      </c>
      <c r="F699" s="2"/>
    </row>
    <row r="700" spans="1:6" x14ac:dyDescent="0.25">
      <c r="A700" s="1">
        <v>14020531</v>
      </c>
      <c r="B700" s="3">
        <v>8157.6</v>
      </c>
      <c r="C700" s="4">
        <f t="shared" si="22"/>
        <v>-1.1953862801813396E-2</v>
      </c>
      <c r="D700" s="55">
        <f t="shared" si="23"/>
        <v>1.4289483588457802E-4</v>
      </c>
      <c r="F700" s="2"/>
    </row>
    <row r="701" spans="1:6" x14ac:dyDescent="0.25">
      <c r="A701" s="1">
        <v>14020601</v>
      </c>
      <c r="B701" s="3">
        <v>8208.2000000000007</v>
      </c>
      <c r="C701" s="4">
        <f t="shared" si="22"/>
        <v>6.1836465354121557E-3</v>
      </c>
      <c r="D701" s="55">
        <f t="shared" si="23"/>
        <v>3.8237484474914755E-5</v>
      </c>
      <c r="F701" s="2"/>
    </row>
    <row r="702" spans="1:6" x14ac:dyDescent="0.25">
      <c r="A702" s="1">
        <v>14020604</v>
      </c>
      <c r="B702" s="3">
        <v>8387.4</v>
      </c>
      <c r="C702" s="4">
        <f t="shared" si="22"/>
        <v>2.1596925119709714E-2</v>
      </c>
      <c r="D702" s="55">
        <f t="shared" si="23"/>
        <v>4.6642717462634843E-4</v>
      </c>
      <c r="F702" s="2"/>
    </row>
    <row r="703" spans="1:6" x14ac:dyDescent="0.25">
      <c r="A703" s="1">
        <v>14020605</v>
      </c>
      <c r="B703" s="3">
        <v>8705.7999999999993</v>
      </c>
      <c r="C703" s="4">
        <f t="shared" si="22"/>
        <v>3.7258890480697658E-2</v>
      </c>
      <c r="D703" s="55">
        <f t="shared" si="23"/>
        <v>1.3882249198526226E-3</v>
      </c>
      <c r="F703" s="2"/>
    </row>
    <row r="704" spans="1:6" x14ac:dyDescent="0.25">
      <c r="A704" s="1">
        <v>14020606</v>
      </c>
      <c r="B704" s="3">
        <v>8800.7999999999993</v>
      </c>
      <c r="C704" s="4">
        <f t="shared" si="22"/>
        <v>1.0853156239390451E-2</v>
      </c>
      <c r="D704" s="55">
        <f t="shared" si="23"/>
        <v>1.1779100035661988E-4</v>
      </c>
      <c r="F704" s="2"/>
    </row>
    <row r="705" spans="1:6" x14ac:dyDescent="0.25">
      <c r="A705" s="1">
        <v>14020607</v>
      </c>
      <c r="B705" s="3">
        <v>8846.7999999999993</v>
      </c>
      <c r="C705" s="4">
        <f t="shared" si="22"/>
        <v>5.21318526934031E-3</v>
      </c>
      <c r="D705" s="55">
        <f t="shared" si="23"/>
        <v>2.7177300652466801E-5</v>
      </c>
      <c r="F705" s="2"/>
    </row>
    <row r="706" spans="1:6" x14ac:dyDescent="0.25">
      <c r="A706" s="1">
        <v>14020608</v>
      </c>
      <c r="B706" s="3">
        <v>9022.7000000000007</v>
      </c>
      <c r="C706" s="4">
        <f t="shared" ref="C706:C769" si="24">LN(B706/B705)</f>
        <v>1.96878123819068E-2</v>
      </c>
      <c r="D706" s="55">
        <f t="shared" si="23"/>
        <v>3.8760995638516271E-4</v>
      </c>
      <c r="F706" s="2"/>
    </row>
    <row r="707" spans="1:6" x14ac:dyDescent="0.25">
      <c r="A707" s="1">
        <v>14020611</v>
      </c>
      <c r="B707" s="3">
        <v>9039.1</v>
      </c>
      <c r="C707" s="4">
        <f t="shared" si="24"/>
        <v>1.8159878314463753E-3</v>
      </c>
      <c r="D707" s="55">
        <f t="shared" ref="D707:D770" si="25">C707^2</f>
        <v>3.2978118039613089E-6</v>
      </c>
      <c r="F707" s="2"/>
    </row>
    <row r="708" spans="1:6" x14ac:dyDescent="0.25">
      <c r="A708" s="1">
        <v>14020612</v>
      </c>
      <c r="B708" s="3">
        <v>8993.2000000000007</v>
      </c>
      <c r="C708" s="4">
        <f t="shared" si="24"/>
        <v>-5.0908757210718306E-3</v>
      </c>
      <c r="D708" s="55">
        <f t="shared" si="25"/>
        <v>2.5917015607398633E-5</v>
      </c>
      <c r="F708" s="2"/>
    </row>
    <row r="709" spans="1:6" x14ac:dyDescent="0.25">
      <c r="A709" s="1">
        <v>14020613</v>
      </c>
      <c r="B709" s="3">
        <v>9089.9</v>
      </c>
      <c r="C709" s="4">
        <f t="shared" si="24"/>
        <v>1.0695170824054476E-2</v>
      </c>
      <c r="D709" s="55">
        <f t="shared" si="25"/>
        <v>1.143866789557061E-4</v>
      </c>
      <c r="F709" s="2"/>
    </row>
    <row r="710" spans="1:6" x14ac:dyDescent="0.25">
      <c r="A710" s="1">
        <v>14020614</v>
      </c>
      <c r="B710" s="3">
        <v>9237.1</v>
      </c>
      <c r="C710" s="4">
        <f t="shared" si="24"/>
        <v>1.6064076548873103E-2</v>
      </c>
      <c r="D710" s="55">
        <f t="shared" si="25"/>
        <v>2.5805455536805479E-4</v>
      </c>
      <c r="F710" s="2"/>
    </row>
    <row r="711" spans="1:6" x14ac:dyDescent="0.25">
      <c r="A711" s="1">
        <v>14020618</v>
      </c>
      <c r="B711" s="3">
        <v>9142.4</v>
      </c>
      <c r="C711" s="4">
        <f t="shared" si="24"/>
        <v>-1.030505052332119E-2</v>
      </c>
      <c r="D711" s="55">
        <f t="shared" si="25"/>
        <v>1.0619406628820232E-4</v>
      </c>
      <c r="F711" s="2"/>
    </row>
    <row r="712" spans="1:6" x14ac:dyDescent="0.25">
      <c r="A712" s="1">
        <v>14020619</v>
      </c>
      <c r="B712" s="3">
        <v>9147.7000000000007</v>
      </c>
      <c r="C712" s="4">
        <f t="shared" si="24"/>
        <v>5.7954851513614776E-4</v>
      </c>
      <c r="D712" s="55">
        <f t="shared" si="25"/>
        <v>3.3587648139651371E-7</v>
      </c>
      <c r="F712" s="2"/>
    </row>
    <row r="713" spans="1:6" x14ac:dyDescent="0.25">
      <c r="A713" s="1">
        <v>14020620</v>
      </c>
      <c r="B713" s="3">
        <v>9139.6</v>
      </c>
      <c r="C713" s="4">
        <f t="shared" si="24"/>
        <v>-8.8586073720084001E-4</v>
      </c>
      <c r="D713" s="55">
        <f t="shared" si="25"/>
        <v>7.8474924571401574E-7</v>
      </c>
      <c r="F713" s="2"/>
    </row>
    <row r="714" spans="1:6" x14ac:dyDescent="0.25">
      <c r="A714" s="1">
        <v>14020621</v>
      </c>
      <c r="B714" s="3">
        <v>9173.4</v>
      </c>
      <c r="C714" s="4">
        <f t="shared" si="24"/>
        <v>3.6913709802336311E-3</v>
      </c>
      <c r="D714" s="55">
        <f t="shared" si="25"/>
        <v>1.3626219713710999E-5</v>
      </c>
      <c r="F714" s="2"/>
    </row>
    <row r="715" spans="1:6" x14ac:dyDescent="0.25">
      <c r="A715" s="1">
        <v>14020622</v>
      </c>
      <c r="B715" s="3">
        <v>9167.1</v>
      </c>
      <c r="C715" s="4">
        <f t="shared" si="24"/>
        <v>-6.8700419811739072E-4</v>
      </c>
      <c r="D715" s="55">
        <f t="shared" si="25"/>
        <v>4.7197476823091902E-7</v>
      </c>
      <c r="F715" s="2"/>
    </row>
    <row r="716" spans="1:6" x14ac:dyDescent="0.25">
      <c r="A716" s="1">
        <v>14020626</v>
      </c>
      <c r="B716" s="3">
        <v>9174.5</v>
      </c>
      <c r="C716" s="4">
        <f t="shared" si="24"/>
        <v>8.0690892850263064E-4</v>
      </c>
      <c r="D716" s="55">
        <f t="shared" si="25"/>
        <v>6.511020188972635E-7</v>
      </c>
      <c r="F716" s="2"/>
    </row>
    <row r="717" spans="1:6" x14ac:dyDescent="0.25">
      <c r="A717" s="1">
        <v>14020627</v>
      </c>
      <c r="B717" s="3">
        <v>9154.7999999999993</v>
      </c>
      <c r="C717" s="4">
        <f t="shared" si="24"/>
        <v>-2.1495646408243646E-3</v>
      </c>
      <c r="D717" s="55">
        <f t="shared" si="25"/>
        <v>4.6206281450823792E-6</v>
      </c>
      <c r="F717" s="2"/>
    </row>
    <row r="718" spans="1:6" x14ac:dyDescent="0.25">
      <c r="A718" s="1">
        <v>14020628</v>
      </c>
      <c r="B718" s="3">
        <v>9095.9</v>
      </c>
      <c r="C718" s="4">
        <f t="shared" si="24"/>
        <v>-6.4545693576923647E-3</v>
      </c>
      <c r="D718" s="55">
        <f t="shared" si="25"/>
        <v>4.1661465593261224E-5</v>
      </c>
      <c r="F718" s="2"/>
    </row>
    <row r="719" spans="1:6" x14ac:dyDescent="0.25">
      <c r="A719" s="1">
        <v>14020629</v>
      </c>
      <c r="B719" s="3">
        <v>9010.9</v>
      </c>
      <c r="C719" s="4">
        <f t="shared" si="24"/>
        <v>-9.3888069004744324E-3</v>
      </c>
      <c r="D719" s="55">
        <f t="shared" si="25"/>
        <v>8.8149695014396321E-5</v>
      </c>
      <c r="F719" s="2"/>
    </row>
    <row r="720" spans="1:6" x14ac:dyDescent="0.25">
      <c r="A720" s="1">
        <v>14020701</v>
      </c>
      <c r="B720" s="3">
        <v>8991.7000000000007</v>
      </c>
      <c r="C720" s="4">
        <f t="shared" si="24"/>
        <v>-2.1330260384254218E-3</v>
      </c>
      <c r="D720" s="55">
        <f t="shared" si="25"/>
        <v>4.5498000806008491E-6</v>
      </c>
      <c r="F720" s="2"/>
    </row>
    <row r="721" spans="1:6" x14ac:dyDescent="0.25">
      <c r="A721" s="1">
        <v>14020703</v>
      </c>
      <c r="B721" s="3">
        <v>8948.9</v>
      </c>
      <c r="C721" s="4">
        <f t="shared" si="24"/>
        <v>-4.7713099000655E-3</v>
      </c>
      <c r="D721" s="55">
        <f t="shared" si="25"/>
        <v>2.2765398162463052E-5</v>
      </c>
      <c r="F721" s="2"/>
    </row>
    <row r="722" spans="1:6" x14ac:dyDescent="0.25">
      <c r="A722" s="1">
        <v>14020704</v>
      </c>
      <c r="B722" s="3">
        <v>8953.1</v>
      </c>
      <c r="C722" s="4">
        <f t="shared" si="24"/>
        <v>4.692213246632239E-4</v>
      </c>
      <c r="D722" s="55">
        <f t="shared" si="25"/>
        <v>2.2016865151871058E-7</v>
      </c>
      <c r="F722" s="2"/>
    </row>
    <row r="723" spans="1:6" x14ac:dyDescent="0.25">
      <c r="A723" s="1">
        <v>14020705</v>
      </c>
      <c r="B723" s="3">
        <v>9025.7999999999993</v>
      </c>
      <c r="C723" s="4">
        <f t="shared" si="24"/>
        <v>8.0873019196437256E-3</v>
      </c>
      <c r="D723" s="55">
        <f t="shared" si="25"/>
        <v>6.5404452339473088E-5</v>
      </c>
      <c r="F723" s="2"/>
    </row>
    <row r="724" spans="1:6" x14ac:dyDescent="0.25">
      <c r="A724" s="1">
        <v>14020708</v>
      </c>
      <c r="B724" s="3">
        <v>8967.6</v>
      </c>
      <c r="C724" s="4">
        <f t="shared" si="24"/>
        <v>-6.4690612075882148E-3</v>
      </c>
      <c r="D724" s="55">
        <f t="shared" si="25"/>
        <v>4.1848752907522694E-5</v>
      </c>
      <c r="F724" s="2"/>
    </row>
    <row r="725" spans="1:6" x14ac:dyDescent="0.25">
      <c r="A725" s="1">
        <v>14020709</v>
      </c>
      <c r="B725" s="3">
        <v>8929.1</v>
      </c>
      <c r="C725" s="4">
        <f t="shared" si="24"/>
        <v>-4.3024758073159997E-3</v>
      </c>
      <c r="D725" s="55">
        <f t="shared" si="25"/>
        <v>1.8511298072539462E-5</v>
      </c>
      <c r="F725" s="2"/>
    </row>
    <row r="726" spans="1:6" x14ac:dyDescent="0.25">
      <c r="A726" s="1">
        <v>14020710</v>
      </c>
      <c r="B726" s="3">
        <v>8941.7000000000007</v>
      </c>
      <c r="C726" s="4">
        <f t="shared" si="24"/>
        <v>1.4101217727092183E-3</v>
      </c>
      <c r="D726" s="55">
        <f t="shared" si="25"/>
        <v>1.9884434138685884E-6</v>
      </c>
      <c r="F726" s="2"/>
    </row>
    <row r="727" spans="1:6" x14ac:dyDescent="0.25">
      <c r="A727" s="1">
        <v>14020712</v>
      </c>
      <c r="B727" s="3">
        <v>8947.5</v>
      </c>
      <c r="C727" s="4">
        <f t="shared" si="24"/>
        <v>6.4843595054279361E-4</v>
      </c>
      <c r="D727" s="55">
        <f t="shared" si="25"/>
        <v>4.204691819563363E-7</v>
      </c>
      <c r="F727" s="2"/>
    </row>
    <row r="728" spans="1:6" x14ac:dyDescent="0.25">
      <c r="A728" s="1">
        <v>14020715</v>
      </c>
      <c r="B728" s="3">
        <v>8872.1</v>
      </c>
      <c r="C728" s="4">
        <f t="shared" si="24"/>
        <v>-8.4626422578099776E-3</v>
      </c>
      <c r="D728" s="55">
        <f t="shared" si="25"/>
        <v>7.1616313983671162E-5</v>
      </c>
      <c r="F728" s="2"/>
    </row>
    <row r="729" spans="1:6" x14ac:dyDescent="0.25">
      <c r="A729" s="1">
        <v>14020716</v>
      </c>
      <c r="B729" s="3">
        <v>8575.5</v>
      </c>
      <c r="C729" s="4">
        <f t="shared" si="24"/>
        <v>-3.4002221010235208E-2</v>
      </c>
      <c r="D729" s="55">
        <f t="shared" si="25"/>
        <v>1.1561510336288805E-3</v>
      </c>
      <c r="F729" s="2"/>
    </row>
    <row r="730" spans="1:6" x14ac:dyDescent="0.25">
      <c r="A730" s="1">
        <v>14020717</v>
      </c>
      <c r="B730" s="3">
        <v>8546.1</v>
      </c>
      <c r="C730" s="4">
        <f t="shared" si="24"/>
        <v>-3.4342618558630389E-3</v>
      </c>
      <c r="D730" s="55">
        <f t="shared" si="25"/>
        <v>1.1794154494635844E-5</v>
      </c>
      <c r="F730" s="2"/>
    </row>
    <row r="731" spans="1:6" x14ac:dyDescent="0.25">
      <c r="A731" s="1">
        <v>14020718</v>
      </c>
      <c r="B731" s="3">
        <v>8557.7999999999993</v>
      </c>
      <c r="C731" s="4">
        <f t="shared" si="24"/>
        <v>1.3681092411588643E-3</v>
      </c>
      <c r="D731" s="55">
        <f t="shared" si="25"/>
        <v>1.8717228957442836E-6</v>
      </c>
      <c r="F731" s="2"/>
    </row>
    <row r="732" spans="1:6" x14ac:dyDescent="0.25">
      <c r="A732" s="1">
        <v>14020719</v>
      </c>
      <c r="B732" s="3">
        <v>8577.4</v>
      </c>
      <c r="C732" s="4">
        <f t="shared" si="24"/>
        <v>2.2876894985863431E-3</v>
      </c>
      <c r="D732" s="55">
        <f t="shared" si="25"/>
        <v>5.2335232419422342E-6</v>
      </c>
      <c r="F732" s="2"/>
    </row>
    <row r="733" spans="1:6" x14ac:dyDescent="0.25">
      <c r="A733" s="1">
        <v>14020722</v>
      </c>
      <c r="B733" s="3">
        <v>8483.7000000000007</v>
      </c>
      <c r="C733" s="4">
        <f t="shared" si="24"/>
        <v>-1.0984161875573228E-2</v>
      </c>
      <c r="D733" s="55">
        <f t="shared" si="25"/>
        <v>1.2065181210879637E-4</v>
      </c>
      <c r="F733" s="2"/>
    </row>
    <row r="734" spans="1:6" x14ac:dyDescent="0.25">
      <c r="A734" s="1">
        <v>14020723</v>
      </c>
      <c r="B734" s="3">
        <v>8468</v>
      </c>
      <c r="C734" s="4">
        <f t="shared" si="24"/>
        <v>-1.8523221256887793E-3</v>
      </c>
      <c r="D734" s="55">
        <f t="shared" si="25"/>
        <v>3.4310972573161976E-6</v>
      </c>
      <c r="F734" s="2"/>
    </row>
    <row r="735" spans="1:6" x14ac:dyDescent="0.25">
      <c r="A735" s="1">
        <v>14020724</v>
      </c>
      <c r="B735" s="3">
        <v>8545.6</v>
      </c>
      <c r="C735" s="4">
        <f t="shared" si="24"/>
        <v>9.1221773307501169E-3</v>
      </c>
      <c r="D735" s="55">
        <f t="shared" si="25"/>
        <v>8.3214119253651326E-5</v>
      </c>
      <c r="F735" s="2"/>
    </row>
    <row r="736" spans="1:6" x14ac:dyDescent="0.25">
      <c r="A736" s="1">
        <v>14020725</v>
      </c>
      <c r="B736" s="3">
        <v>8633.2999999999993</v>
      </c>
      <c r="C736" s="4">
        <f t="shared" si="24"/>
        <v>1.021028842269877E-2</v>
      </c>
      <c r="D736" s="55">
        <f t="shared" si="25"/>
        <v>1.0424998967469653E-4</v>
      </c>
      <c r="F736" s="2"/>
    </row>
    <row r="737" spans="1:6" x14ac:dyDescent="0.25">
      <c r="A737" s="1">
        <v>14020726</v>
      </c>
      <c r="B737" s="3">
        <v>8635.9</v>
      </c>
      <c r="C737" s="4">
        <f t="shared" si="24"/>
        <v>3.0111412452750301E-4</v>
      </c>
      <c r="D737" s="55">
        <f t="shared" si="25"/>
        <v>9.0669715989964585E-8</v>
      </c>
      <c r="F737" s="2"/>
    </row>
    <row r="738" spans="1:6" x14ac:dyDescent="0.25">
      <c r="A738" s="1">
        <v>14020729</v>
      </c>
      <c r="B738" s="3">
        <v>8654.5</v>
      </c>
      <c r="C738" s="4">
        <f t="shared" si="24"/>
        <v>2.1514837337211989E-3</v>
      </c>
      <c r="D738" s="55">
        <f t="shared" si="25"/>
        <v>4.6288822564669107E-6</v>
      </c>
      <c r="F738" s="2"/>
    </row>
    <row r="739" spans="1:6" x14ac:dyDescent="0.25">
      <c r="A739" s="1">
        <v>14020730</v>
      </c>
      <c r="B739" s="3">
        <v>8667.7999999999993</v>
      </c>
      <c r="C739" s="4">
        <f t="shared" si="24"/>
        <v>1.5355931502744917E-3</v>
      </c>
      <c r="D739" s="55">
        <f t="shared" si="25"/>
        <v>2.3580463231699374E-6</v>
      </c>
      <c r="F739" s="2"/>
    </row>
    <row r="740" spans="1:6" x14ac:dyDescent="0.25">
      <c r="A740" s="1">
        <v>14020801</v>
      </c>
      <c r="B740" s="3">
        <v>8712.6</v>
      </c>
      <c r="C740" s="4">
        <f t="shared" si="24"/>
        <v>5.1552437480188703E-3</v>
      </c>
      <c r="D740" s="55">
        <f t="shared" si="25"/>
        <v>2.6576538101487648E-5</v>
      </c>
      <c r="F740" s="2"/>
    </row>
    <row r="741" spans="1:6" x14ac:dyDescent="0.25">
      <c r="A741" s="1">
        <v>14020802</v>
      </c>
      <c r="B741" s="3">
        <v>8706</v>
      </c>
      <c r="C741" s="4">
        <f t="shared" si="24"/>
        <v>-7.5781065250397873E-4</v>
      </c>
      <c r="D741" s="55">
        <f t="shared" si="25"/>
        <v>5.7427698504850598E-7</v>
      </c>
      <c r="F741" s="2"/>
    </row>
    <row r="742" spans="1:6" x14ac:dyDescent="0.25">
      <c r="A742" s="1">
        <v>14020803</v>
      </c>
      <c r="B742" s="3">
        <v>8712</v>
      </c>
      <c r="C742" s="4">
        <f t="shared" si="24"/>
        <v>6.8894250055356139E-4</v>
      </c>
      <c r="D742" s="55">
        <f t="shared" si="25"/>
        <v>4.7464176906899394E-7</v>
      </c>
      <c r="F742" s="2"/>
    </row>
    <row r="743" spans="1:6" x14ac:dyDescent="0.25">
      <c r="A743" s="1">
        <v>14020806</v>
      </c>
      <c r="B743" s="3">
        <v>8418.6</v>
      </c>
      <c r="C743" s="4">
        <f t="shared" si="24"/>
        <v>-3.4257841984791162E-2</v>
      </c>
      <c r="D743" s="55">
        <f t="shared" si="25"/>
        <v>1.17359973745492E-3</v>
      </c>
      <c r="F743" s="2"/>
    </row>
    <row r="744" spans="1:6" x14ac:dyDescent="0.25">
      <c r="A744" s="1">
        <v>14020807</v>
      </c>
      <c r="B744" s="3">
        <v>8483.7999999999993</v>
      </c>
      <c r="C744" s="4">
        <f t="shared" si="24"/>
        <v>7.7149189927515774E-3</v>
      </c>
      <c r="D744" s="55">
        <f t="shared" si="25"/>
        <v>5.9519975064719014E-5</v>
      </c>
      <c r="F744" s="2"/>
    </row>
    <row r="745" spans="1:6" x14ac:dyDescent="0.25">
      <c r="A745" s="1">
        <v>14020808</v>
      </c>
      <c r="B745" s="3">
        <v>8586.6</v>
      </c>
      <c r="C745" s="4">
        <f t="shared" si="24"/>
        <v>1.204438592412835E-2</v>
      </c>
      <c r="D745" s="55">
        <f t="shared" si="25"/>
        <v>1.4506723228934111E-4</v>
      </c>
      <c r="F745" s="2"/>
    </row>
    <row r="746" spans="1:6" x14ac:dyDescent="0.25">
      <c r="A746" s="1">
        <v>14020809</v>
      </c>
      <c r="B746" s="3">
        <v>8572.5</v>
      </c>
      <c r="C746" s="4">
        <f t="shared" si="24"/>
        <v>-1.6434432078097324E-3</v>
      </c>
      <c r="D746" s="55">
        <f t="shared" si="25"/>
        <v>2.7009055772959432E-6</v>
      </c>
      <c r="F746" s="2"/>
    </row>
    <row r="747" spans="1:6" x14ac:dyDescent="0.25">
      <c r="A747" s="1">
        <v>14020810</v>
      </c>
      <c r="B747" s="3">
        <v>8518.7999999999993</v>
      </c>
      <c r="C747" s="4">
        <f t="shared" si="24"/>
        <v>-6.283919503734991E-3</v>
      </c>
      <c r="D747" s="55">
        <f t="shared" si="25"/>
        <v>3.9487644329421018E-5</v>
      </c>
      <c r="F747" s="2"/>
    </row>
    <row r="748" spans="1:6" x14ac:dyDescent="0.25">
      <c r="A748" s="1">
        <v>14020813</v>
      </c>
      <c r="B748" s="3">
        <v>8696.7999999999993</v>
      </c>
      <c r="C748" s="4">
        <f t="shared" si="24"/>
        <v>2.0679656056450155E-2</v>
      </c>
      <c r="D748" s="55">
        <f t="shared" si="25"/>
        <v>4.2764817461307555E-4</v>
      </c>
      <c r="F748" s="2"/>
    </row>
    <row r="749" spans="1:6" x14ac:dyDescent="0.25">
      <c r="A749" s="1">
        <v>14020814</v>
      </c>
      <c r="B749" s="3">
        <v>8730.7000000000007</v>
      </c>
      <c r="C749" s="4">
        <f t="shared" si="24"/>
        <v>3.8904080054099725E-3</v>
      </c>
      <c r="D749" s="55">
        <f t="shared" si="25"/>
        <v>1.5135274448558001E-5</v>
      </c>
      <c r="F749" s="2"/>
    </row>
    <row r="750" spans="1:6" x14ac:dyDescent="0.25">
      <c r="A750" s="1">
        <v>14020815</v>
      </c>
      <c r="B750" s="3">
        <v>8779.2999999999993</v>
      </c>
      <c r="C750" s="4">
        <f t="shared" si="24"/>
        <v>5.5511279041426239E-3</v>
      </c>
      <c r="D750" s="55">
        <f t="shared" si="25"/>
        <v>3.0815021008150883E-5</v>
      </c>
      <c r="F750" s="2"/>
    </row>
    <row r="751" spans="1:6" x14ac:dyDescent="0.25">
      <c r="A751" s="1">
        <v>14020816</v>
      </c>
      <c r="B751" s="3">
        <v>8873.6</v>
      </c>
      <c r="C751" s="4">
        <f t="shared" si="24"/>
        <v>1.0683898622115643E-2</v>
      </c>
      <c r="D751" s="55">
        <f t="shared" si="25"/>
        <v>1.1414568976764453E-4</v>
      </c>
      <c r="F751" s="2"/>
    </row>
    <row r="752" spans="1:6" x14ac:dyDescent="0.25">
      <c r="A752" s="1">
        <v>14020817</v>
      </c>
      <c r="B752" s="3">
        <v>8896.9</v>
      </c>
      <c r="C752" s="4">
        <f t="shared" si="24"/>
        <v>2.622325016408245E-3</v>
      </c>
      <c r="D752" s="55">
        <f t="shared" si="25"/>
        <v>6.8765884916805023E-6</v>
      </c>
      <c r="F752" s="2"/>
    </row>
    <row r="753" spans="1:6" x14ac:dyDescent="0.25">
      <c r="A753" s="1">
        <v>14020820</v>
      </c>
      <c r="B753" s="3">
        <v>8884.5</v>
      </c>
      <c r="C753" s="4">
        <f t="shared" si="24"/>
        <v>-1.3947160527375037E-3</v>
      </c>
      <c r="D753" s="55">
        <f t="shared" si="25"/>
        <v>1.9452328677636831E-6</v>
      </c>
      <c r="F753" s="2"/>
    </row>
    <row r="754" spans="1:6" x14ac:dyDescent="0.25">
      <c r="A754" s="1">
        <v>14020821</v>
      </c>
      <c r="B754" s="3">
        <v>8896.9</v>
      </c>
      <c r="C754" s="4">
        <f t="shared" si="24"/>
        <v>1.3947160527374995E-3</v>
      </c>
      <c r="D754" s="55">
        <f t="shared" si="25"/>
        <v>1.9452328677636717E-6</v>
      </c>
      <c r="F754" s="2"/>
    </row>
    <row r="755" spans="1:6" x14ac:dyDescent="0.25">
      <c r="A755" s="1">
        <v>14020822</v>
      </c>
      <c r="B755" s="3">
        <v>8930.7000000000007</v>
      </c>
      <c r="C755" s="4">
        <f t="shared" si="24"/>
        <v>3.7918778185483107E-3</v>
      </c>
      <c r="D755" s="55">
        <f t="shared" si="25"/>
        <v>1.4378337390798695E-5</v>
      </c>
      <c r="F755" s="2"/>
    </row>
    <row r="756" spans="1:6" x14ac:dyDescent="0.25">
      <c r="A756" s="1">
        <v>14020823</v>
      </c>
      <c r="B756" s="3">
        <v>8885.9</v>
      </c>
      <c r="C756" s="4">
        <f t="shared" si="24"/>
        <v>-5.0290284813231424E-3</v>
      </c>
      <c r="D756" s="55">
        <f t="shared" si="25"/>
        <v>2.5291127465959353E-5</v>
      </c>
      <c r="F756" s="2"/>
    </row>
    <row r="757" spans="1:6" x14ac:dyDescent="0.25">
      <c r="A757" s="1">
        <v>14020824</v>
      </c>
      <c r="B757" s="3">
        <v>8759.6</v>
      </c>
      <c r="C757" s="4">
        <f t="shared" si="24"/>
        <v>-1.4315508987657127E-2</v>
      </c>
      <c r="D757" s="55">
        <f t="shared" si="25"/>
        <v>2.0493379757569198E-4</v>
      </c>
      <c r="F757" s="2"/>
    </row>
    <row r="758" spans="1:6" x14ac:dyDescent="0.25">
      <c r="A758" s="1">
        <v>14020827</v>
      </c>
      <c r="B758" s="3">
        <v>8607.2000000000007</v>
      </c>
      <c r="C758" s="4">
        <f t="shared" si="24"/>
        <v>-1.7551179507735656E-2</v>
      </c>
      <c r="D758" s="55">
        <f t="shared" si="25"/>
        <v>3.0804390211276001E-4</v>
      </c>
      <c r="F758" s="2"/>
    </row>
    <row r="759" spans="1:6" x14ac:dyDescent="0.25">
      <c r="A759" s="1">
        <v>14020828</v>
      </c>
      <c r="B759" s="3">
        <v>8595.9</v>
      </c>
      <c r="C759" s="4">
        <f t="shared" si="24"/>
        <v>-1.3137169027882503E-3</v>
      </c>
      <c r="D759" s="55">
        <f t="shared" si="25"/>
        <v>1.7258521006715531E-6</v>
      </c>
      <c r="F759" s="2"/>
    </row>
    <row r="760" spans="1:6" x14ac:dyDescent="0.25">
      <c r="A760" s="1">
        <v>14020829</v>
      </c>
      <c r="B760" s="3">
        <v>8588.6</v>
      </c>
      <c r="C760" s="4">
        <f t="shared" si="24"/>
        <v>-8.496028908737427E-4</v>
      </c>
      <c r="D760" s="55">
        <f t="shared" si="25"/>
        <v>7.218250721810207E-7</v>
      </c>
      <c r="F760" s="2"/>
    </row>
    <row r="761" spans="1:6" x14ac:dyDescent="0.25">
      <c r="A761" s="1">
        <v>14020830</v>
      </c>
      <c r="B761" s="3">
        <v>8600.9</v>
      </c>
      <c r="C761" s="4">
        <f t="shared" si="24"/>
        <v>1.4311064428013745E-3</v>
      </c>
      <c r="D761" s="55">
        <f t="shared" si="25"/>
        <v>2.0480656506276036E-6</v>
      </c>
      <c r="F761" s="2"/>
    </row>
    <row r="762" spans="1:6" x14ac:dyDescent="0.25">
      <c r="A762" s="1">
        <v>14020901</v>
      </c>
      <c r="B762" s="3">
        <v>8538.2999999999993</v>
      </c>
      <c r="C762" s="4">
        <f t="shared" si="24"/>
        <v>-7.3049241937883603E-3</v>
      </c>
      <c r="D762" s="55">
        <f t="shared" si="25"/>
        <v>5.3361917476994523E-5</v>
      </c>
      <c r="F762" s="2"/>
    </row>
    <row r="763" spans="1:6" x14ac:dyDescent="0.25">
      <c r="A763" s="1">
        <v>14020904</v>
      </c>
      <c r="B763" s="3">
        <v>8518.4</v>
      </c>
      <c r="C763" s="4">
        <f t="shared" si="24"/>
        <v>-2.3333949743126327E-3</v>
      </c>
      <c r="D763" s="55">
        <f t="shared" si="25"/>
        <v>5.4447321061474514E-6</v>
      </c>
      <c r="F763" s="2"/>
    </row>
    <row r="764" spans="1:6" x14ac:dyDescent="0.25">
      <c r="A764" s="1">
        <v>14020905</v>
      </c>
      <c r="B764" s="3">
        <v>8514.7000000000007</v>
      </c>
      <c r="C764" s="4">
        <f t="shared" si="24"/>
        <v>-4.3444822823736183E-4</v>
      </c>
      <c r="D764" s="55">
        <f t="shared" si="25"/>
        <v>1.8874526301858283E-7</v>
      </c>
      <c r="F764" s="2"/>
    </row>
    <row r="765" spans="1:6" x14ac:dyDescent="0.25">
      <c r="A765" s="1">
        <v>14020906</v>
      </c>
      <c r="B765" s="3">
        <v>8502.9</v>
      </c>
      <c r="C765" s="4">
        <f t="shared" si="24"/>
        <v>-1.3867997709620034E-3</v>
      </c>
      <c r="D765" s="55">
        <f t="shared" si="25"/>
        <v>1.9232136047402652E-6</v>
      </c>
      <c r="F765" s="2"/>
    </row>
    <row r="766" spans="1:6" x14ac:dyDescent="0.25">
      <c r="A766" s="1">
        <v>14020907</v>
      </c>
      <c r="B766" s="3">
        <v>8520.5</v>
      </c>
      <c r="C766" s="4">
        <f t="shared" si="24"/>
        <v>2.0677427859090219E-3</v>
      </c>
      <c r="D766" s="55">
        <f t="shared" si="25"/>
        <v>4.2755602286788032E-6</v>
      </c>
      <c r="F766" s="2"/>
    </row>
    <row r="767" spans="1:6" x14ac:dyDescent="0.25">
      <c r="A767" s="1">
        <v>14020908</v>
      </c>
      <c r="B767" s="3">
        <v>8749.4</v>
      </c>
      <c r="C767" s="4">
        <f t="shared" si="24"/>
        <v>2.651010202451342E-2</v>
      </c>
      <c r="D767" s="55">
        <f t="shared" si="25"/>
        <v>7.0278550935011052E-4</v>
      </c>
      <c r="F767" s="2"/>
    </row>
    <row r="768" spans="1:6" x14ac:dyDescent="0.25">
      <c r="A768" s="1">
        <v>14020911</v>
      </c>
      <c r="B768" s="3">
        <v>8992.2999999999993</v>
      </c>
      <c r="C768" s="4">
        <f t="shared" si="24"/>
        <v>2.7383528994303168E-2</v>
      </c>
      <c r="D768" s="55">
        <f t="shared" si="25"/>
        <v>7.4985766018184229E-4</v>
      </c>
      <c r="F768" s="2"/>
    </row>
    <row r="769" spans="1:6" x14ac:dyDescent="0.25">
      <c r="A769" s="1">
        <v>14020912</v>
      </c>
      <c r="B769" s="3">
        <v>9080.4</v>
      </c>
      <c r="C769" s="4">
        <f t="shared" si="24"/>
        <v>9.749588922212258E-3</v>
      </c>
      <c r="D769" s="55">
        <f t="shared" si="25"/>
        <v>9.5054484152123979E-5</v>
      </c>
      <c r="F769" s="2"/>
    </row>
    <row r="770" spans="1:6" x14ac:dyDescent="0.25">
      <c r="A770" s="1">
        <v>14020913</v>
      </c>
      <c r="B770" s="3">
        <v>9133.6</v>
      </c>
      <c r="C770" s="4">
        <f t="shared" ref="C770:C833" si="26">LN(B770/B769)</f>
        <v>5.8416768736413776E-3</v>
      </c>
      <c r="D770" s="55">
        <f t="shared" si="25"/>
        <v>3.4125188696036501E-5</v>
      </c>
      <c r="F770" s="2"/>
    </row>
    <row r="771" spans="1:6" x14ac:dyDescent="0.25">
      <c r="A771" s="1">
        <v>14020914</v>
      </c>
      <c r="B771" s="3">
        <v>9140</v>
      </c>
      <c r="C771" s="4">
        <f t="shared" si="26"/>
        <v>7.0046408607825079E-4</v>
      </c>
      <c r="D771" s="55">
        <f t="shared" ref="D771:D834" si="27">C771^2</f>
        <v>4.9064993588543911E-7</v>
      </c>
      <c r="F771" s="2"/>
    </row>
    <row r="772" spans="1:6" x14ac:dyDescent="0.25">
      <c r="A772" s="1">
        <v>14020915</v>
      </c>
      <c r="B772" s="3">
        <v>9031.4</v>
      </c>
      <c r="C772" s="4">
        <f t="shared" si="26"/>
        <v>-1.1952991294741084E-2</v>
      </c>
      <c r="D772" s="55">
        <f t="shared" si="27"/>
        <v>1.4287400089215611E-4</v>
      </c>
      <c r="F772" s="2"/>
    </row>
    <row r="773" spans="1:6" x14ac:dyDescent="0.25">
      <c r="A773" s="1">
        <v>14020918</v>
      </c>
      <c r="B773" s="3">
        <v>8989.4</v>
      </c>
      <c r="C773" s="4">
        <f t="shared" si="26"/>
        <v>-4.6612887381933359E-3</v>
      </c>
      <c r="D773" s="55">
        <f t="shared" si="27"/>
        <v>2.1727612700808021E-5</v>
      </c>
      <c r="F773" s="2"/>
    </row>
    <row r="774" spans="1:6" x14ac:dyDescent="0.25">
      <c r="A774" s="1">
        <v>14020919</v>
      </c>
      <c r="B774" s="3">
        <v>8967.9</v>
      </c>
      <c r="C774" s="4">
        <f t="shared" si="26"/>
        <v>-2.394570483687187E-3</v>
      </c>
      <c r="D774" s="55">
        <f t="shared" si="27"/>
        <v>5.7339678013458885E-6</v>
      </c>
      <c r="F774" s="2"/>
    </row>
    <row r="775" spans="1:6" x14ac:dyDescent="0.25">
      <c r="A775" s="1">
        <v>14020920</v>
      </c>
      <c r="B775" s="3">
        <v>8934.4</v>
      </c>
      <c r="C775" s="4">
        <f t="shared" si="26"/>
        <v>-3.7425402436301988E-3</v>
      </c>
      <c r="D775" s="55">
        <f t="shared" si="27"/>
        <v>1.4006607475191589E-5</v>
      </c>
      <c r="F775" s="2"/>
    </row>
    <row r="776" spans="1:6" x14ac:dyDescent="0.25">
      <c r="A776" s="1">
        <v>14020921</v>
      </c>
      <c r="B776" s="3">
        <v>8894.6</v>
      </c>
      <c r="C776" s="4">
        <f t="shared" si="26"/>
        <v>-4.4646436829028132E-3</v>
      </c>
      <c r="D776" s="55">
        <f t="shared" si="27"/>
        <v>1.9933043215283996E-5</v>
      </c>
      <c r="F776" s="2"/>
    </row>
    <row r="777" spans="1:6" x14ac:dyDescent="0.25">
      <c r="A777" s="1">
        <v>14020922</v>
      </c>
      <c r="B777" s="3">
        <v>8936.1</v>
      </c>
      <c r="C777" s="4">
        <f t="shared" si="26"/>
        <v>4.6549013707267196E-3</v>
      </c>
      <c r="D777" s="55">
        <f t="shared" si="27"/>
        <v>2.1668106771193493E-5</v>
      </c>
      <c r="F777" s="2"/>
    </row>
    <row r="778" spans="1:6" x14ac:dyDescent="0.25">
      <c r="A778" s="1">
        <v>14020925</v>
      </c>
      <c r="B778" s="3">
        <v>9030.4</v>
      </c>
      <c r="C778" s="4">
        <f t="shared" si="26"/>
        <v>1.0497410842672252E-2</v>
      </c>
      <c r="D778" s="55">
        <f t="shared" si="27"/>
        <v>1.1019563439985296E-4</v>
      </c>
      <c r="F778" s="2"/>
    </row>
    <row r="779" spans="1:6" x14ac:dyDescent="0.25">
      <c r="A779" s="1">
        <v>14020927</v>
      </c>
      <c r="B779" s="3">
        <v>9291.2999999999993</v>
      </c>
      <c r="C779" s="4">
        <f t="shared" si="26"/>
        <v>2.8481815213821284E-2</v>
      </c>
      <c r="D779" s="55">
        <f t="shared" si="27"/>
        <v>8.1121379787426153E-4</v>
      </c>
      <c r="F779" s="2"/>
    </row>
    <row r="780" spans="1:6" x14ac:dyDescent="0.25">
      <c r="A780" s="1">
        <v>14020928</v>
      </c>
      <c r="B780" s="3">
        <v>9324.5</v>
      </c>
      <c r="C780" s="4">
        <f t="shared" si="26"/>
        <v>3.566866339239676E-3</v>
      </c>
      <c r="D780" s="55">
        <f t="shared" si="27"/>
        <v>1.2722535482001047E-5</v>
      </c>
      <c r="F780" s="2"/>
    </row>
    <row r="781" spans="1:6" x14ac:dyDescent="0.25">
      <c r="A781" s="1">
        <v>14020929</v>
      </c>
      <c r="B781" s="3">
        <v>9292</v>
      </c>
      <c r="C781" s="4">
        <f t="shared" si="26"/>
        <v>-3.4915298812012818E-3</v>
      </c>
      <c r="D781" s="55">
        <f t="shared" si="27"/>
        <v>1.2190780911321437E-5</v>
      </c>
      <c r="F781" s="2"/>
    </row>
    <row r="782" spans="1:6" x14ac:dyDescent="0.25">
      <c r="A782" s="1">
        <v>14021002</v>
      </c>
      <c r="B782" s="3">
        <v>9299.9</v>
      </c>
      <c r="C782" s="4">
        <f t="shared" si="26"/>
        <v>8.4983250506485476E-4</v>
      </c>
      <c r="D782" s="55">
        <f t="shared" si="27"/>
        <v>7.2221528666480643E-7</v>
      </c>
      <c r="F782" s="2"/>
    </row>
    <row r="783" spans="1:6" x14ac:dyDescent="0.25">
      <c r="A783" s="1">
        <v>14021003</v>
      </c>
      <c r="B783" s="3">
        <v>9282.4</v>
      </c>
      <c r="C783" s="4">
        <f t="shared" si="26"/>
        <v>-1.8835133620290574E-3</v>
      </c>
      <c r="D783" s="55">
        <f t="shared" si="27"/>
        <v>3.547622584942003E-6</v>
      </c>
      <c r="F783" s="2"/>
    </row>
    <row r="784" spans="1:6" x14ac:dyDescent="0.25">
      <c r="A784" s="1">
        <v>14021004</v>
      </c>
      <c r="B784" s="3">
        <v>9322.5</v>
      </c>
      <c r="C784" s="4">
        <f t="shared" si="26"/>
        <v>4.310699019640157E-3</v>
      </c>
      <c r="D784" s="55">
        <f t="shared" si="27"/>
        <v>1.8582126037926609E-5</v>
      </c>
      <c r="F784" s="2"/>
    </row>
    <row r="785" spans="1:6" x14ac:dyDescent="0.25">
      <c r="A785" s="1">
        <v>14021005</v>
      </c>
      <c r="B785" s="3">
        <v>9278.7000000000007</v>
      </c>
      <c r="C785" s="4">
        <f t="shared" si="26"/>
        <v>-4.7093822926152738E-3</v>
      </c>
      <c r="D785" s="55">
        <f t="shared" si="27"/>
        <v>2.2178281577998294E-5</v>
      </c>
      <c r="F785" s="2"/>
    </row>
    <row r="786" spans="1:6" x14ac:dyDescent="0.25">
      <c r="A786" s="1">
        <v>14021006</v>
      </c>
      <c r="B786" s="3">
        <v>9270.5</v>
      </c>
      <c r="C786" s="4">
        <f t="shared" si="26"/>
        <v>-8.8413522245266889E-4</v>
      </c>
      <c r="D786" s="55">
        <f t="shared" si="27"/>
        <v>7.8169509158143036E-7</v>
      </c>
      <c r="F786" s="2"/>
    </row>
    <row r="787" spans="1:6" x14ac:dyDescent="0.25">
      <c r="A787" s="1">
        <v>14021009</v>
      </c>
      <c r="B787" s="3">
        <v>9316.7000000000007</v>
      </c>
      <c r="C787" s="4">
        <f t="shared" si="26"/>
        <v>4.9711731883585334E-3</v>
      </c>
      <c r="D787" s="55">
        <f t="shared" si="27"/>
        <v>2.4712562868654748E-5</v>
      </c>
      <c r="F787" s="2"/>
    </row>
    <row r="788" spans="1:6" x14ac:dyDescent="0.25">
      <c r="A788" s="1">
        <v>14021010</v>
      </c>
      <c r="B788" s="3">
        <v>9289.4</v>
      </c>
      <c r="C788" s="4">
        <f t="shared" si="26"/>
        <v>-2.9345235800085898E-3</v>
      </c>
      <c r="D788" s="55">
        <f t="shared" si="27"/>
        <v>8.6114286416264311E-6</v>
      </c>
      <c r="F788" s="2"/>
    </row>
    <row r="789" spans="1:6" x14ac:dyDescent="0.25">
      <c r="A789" s="1">
        <v>14021011</v>
      </c>
      <c r="B789" s="3">
        <v>9256.2999999999993</v>
      </c>
      <c r="C789" s="4">
        <f t="shared" si="26"/>
        <v>-3.5695643891680497E-3</v>
      </c>
      <c r="D789" s="55">
        <f t="shared" si="27"/>
        <v>1.2741789928416671E-5</v>
      </c>
      <c r="F789" s="2"/>
    </row>
    <row r="790" spans="1:6" x14ac:dyDescent="0.25">
      <c r="A790" s="1">
        <v>14021012</v>
      </c>
      <c r="B790" s="3">
        <v>9211.6</v>
      </c>
      <c r="C790" s="4">
        <f t="shared" si="26"/>
        <v>-4.8408413832288586E-3</v>
      </c>
      <c r="D790" s="55">
        <f t="shared" si="27"/>
        <v>2.3433745297581088E-5</v>
      </c>
      <c r="F790" s="2"/>
    </row>
    <row r="791" spans="1:6" x14ac:dyDescent="0.25">
      <c r="A791" s="1">
        <v>14021013</v>
      </c>
      <c r="B791" s="3">
        <v>9165.5</v>
      </c>
      <c r="C791" s="4">
        <f t="shared" si="26"/>
        <v>-5.0171242144417278E-3</v>
      </c>
      <c r="D791" s="55">
        <f t="shared" si="27"/>
        <v>2.5171535383137526E-5</v>
      </c>
      <c r="F791" s="2"/>
    </row>
    <row r="792" spans="1:6" x14ac:dyDescent="0.25">
      <c r="A792" s="1">
        <v>14021016</v>
      </c>
      <c r="B792" s="3">
        <v>9138.7999999999993</v>
      </c>
      <c r="C792" s="4">
        <f t="shared" si="26"/>
        <v>-2.917349359091723E-3</v>
      </c>
      <c r="D792" s="55">
        <f t="shared" si="27"/>
        <v>8.5109272829928867E-6</v>
      </c>
      <c r="F792" s="2"/>
    </row>
    <row r="793" spans="1:6" x14ac:dyDescent="0.25">
      <c r="A793" s="1">
        <v>14021017</v>
      </c>
      <c r="B793" s="3">
        <v>9134.1</v>
      </c>
      <c r="C793" s="4">
        <f t="shared" si="26"/>
        <v>-5.1442300933579718E-4</v>
      </c>
      <c r="D793" s="55">
        <f t="shared" si="27"/>
        <v>2.6463103253409768E-7</v>
      </c>
      <c r="F793" s="2"/>
    </row>
    <row r="794" spans="1:6" x14ac:dyDescent="0.25">
      <c r="A794" s="1">
        <v>14021018</v>
      </c>
      <c r="B794" s="3">
        <v>9128.1</v>
      </c>
      <c r="C794" s="4">
        <f t="shared" si="26"/>
        <v>-6.570950067228637E-4</v>
      </c>
      <c r="D794" s="55">
        <f t="shared" si="27"/>
        <v>4.3177384786012028E-7</v>
      </c>
      <c r="F794" s="2"/>
    </row>
    <row r="795" spans="1:6" x14ac:dyDescent="0.25">
      <c r="A795" s="1">
        <v>14021019</v>
      </c>
      <c r="B795" s="3">
        <v>9149</v>
      </c>
      <c r="C795" s="4">
        <f t="shared" si="26"/>
        <v>2.2870158952660855E-3</v>
      </c>
      <c r="D795" s="55">
        <f t="shared" si="27"/>
        <v>5.2304417051997345E-6</v>
      </c>
      <c r="F795" s="2"/>
    </row>
    <row r="796" spans="1:6" x14ac:dyDescent="0.25">
      <c r="A796" s="1">
        <v>14021020</v>
      </c>
      <c r="B796" s="3">
        <v>9320.7000000000007</v>
      </c>
      <c r="C796" s="4">
        <f t="shared" si="26"/>
        <v>1.8593149475827395E-2</v>
      </c>
      <c r="D796" s="55">
        <f t="shared" si="27"/>
        <v>3.4570520743046053E-4</v>
      </c>
      <c r="F796" s="2"/>
    </row>
    <row r="797" spans="1:6" x14ac:dyDescent="0.25">
      <c r="A797" s="1">
        <v>14021023</v>
      </c>
      <c r="B797" s="3">
        <v>9328.2000000000007</v>
      </c>
      <c r="C797" s="4">
        <f t="shared" si="26"/>
        <v>8.043370283876191E-4</v>
      </c>
      <c r="D797" s="55">
        <f t="shared" si="27"/>
        <v>6.4695805523542561E-7</v>
      </c>
      <c r="F797" s="2"/>
    </row>
    <row r="798" spans="1:6" x14ac:dyDescent="0.25">
      <c r="A798" s="1">
        <v>14021024</v>
      </c>
      <c r="B798" s="3">
        <v>9424.2000000000007</v>
      </c>
      <c r="C798" s="4">
        <f t="shared" si="26"/>
        <v>1.0238778893291492E-2</v>
      </c>
      <c r="D798" s="55">
        <f t="shared" si="27"/>
        <v>1.0483259322571134E-4</v>
      </c>
      <c r="F798" s="2"/>
    </row>
    <row r="799" spans="1:6" x14ac:dyDescent="0.25">
      <c r="A799" s="1">
        <v>14021025</v>
      </c>
      <c r="B799" s="3">
        <v>9432.6</v>
      </c>
      <c r="C799" s="4">
        <f t="shared" si="26"/>
        <v>8.9092534848147587E-4</v>
      </c>
      <c r="D799" s="55">
        <f t="shared" si="27"/>
        <v>7.937479765668392E-7</v>
      </c>
      <c r="F799" s="2"/>
    </row>
    <row r="800" spans="1:6" x14ac:dyDescent="0.25">
      <c r="A800" s="1">
        <v>14021026</v>
      </c>
      <c r="B800" s="3">
        <v>9411</v>
      </c>
      <c r="C800" s="4">
        <f t="shared" si="26"/>
        <v>-2.2925565667354579E-3</v>
      </c>
      <c r="D800" s="55">
        <f t="shared" si="27"/>
        <v>5.2558156116818697E-6</v>
      </c>
      <c r="F800" s="2"/>
    </row>
    <row r="801" spans="1:6" x14ac:dyDescent="0.25">
      <c r="A801" s="1">
        <v>14021027</v>
      </c>
      <c r="B801" s="3">
        <v>9393.1</v>
      </c>
      <c r="C801" s="4">
        <f t="shared" si="26"/>
        <v>-1.9038406950301228E-3</v>
      </c>
      <c r="D801" s="55">
        <f t="shared" si="27"/>
        <v>3.6246093920527813E-6</v>
      </c>
      <c r="F801" s="2"/>
    </row>
    <row r="802" spans="1:6" x14ac:dyDescent="0.25">
      <c r="A802" s="1">
        <v>14021030</v>
      </c>
      <c r="B802" s="3">
        <v>9311.7999999999993</v>
      </c>
      <c r="C802" s="4">
        <f t="shared" si="26"/>
        <v>-8.6929640864172996E-3</v>
      </c>
      <c r="D802" s="55">
        <f t="shared" si="27"/>
        <v>7.5567624607740953E-5</v>
      </c>
      <c r="F802" s="2"/>
    </row>
    <row r="803" spans="1:6" x14ac:dyDescent="0.25">
      <c r="A803" s="1">
        <v>14021101</v>
      </c>
      <c r="B803" s="3">
        <v>9255.1</v>
      </c>
      <c r="C803" s="4">
        <f t="shared" si="26"/>
        <v>-6.1076621578294013E-3</v>
      </c>
      <c r="D803" s="55">
        <f t="shared" si="27"/>
        <v>3.7303537034181297E-5</v>
      </c>
      <c r="F803" s="2"/>
    </row>
    <row r="804" spans="1:6" x14ac:dyDescent="0.25">
      <c r="A804" s="1">
        <v>14021102</v>
      </c>
      <c r="B804" s="3">
        <v>9244.2000000000007</v>
      </c>
      <c r="C804" s="4">
        <f t="shared" si="26"/>
        <v>-1.1784231037266014E-3</v>
      </c>
      <c r="D804" s="55">
        <f t="shared" si="27"/>
        <v>1.3886810113966363E-6</v>
      </c>
      <c r="F804" s="2"/>
    </row>
    <row r="805" spans="1:6" x14ac:dyDescent="0.25">
      <c r="A805" s="1">
        <v>14021103</v>
      </c>
      <c r="B805" s="3">
        <v>9167.2999999999993</v>
      </c>
      <c r="C805" s="4">
        <f t="shared" si="26"/>
        <v>-8.3535233068075428E-3</v>
      </c>
      <c r="D805" s="55">
        <f t="shared" si="27"/>
        <v>6.9781351637376824E-5</v>
      </c>
      <c r="F805" s="2"/>
    </row>
    <row r="806" spans="1:6" x14ac:dyDescent="0.25">
      <c r="A806" s="1">
        <v>14021104</v>
      </c>
      <c r="B806" s="3">
        <v>9179.7999999999993</v>
      </c>
      <c r="C806" s="4">
        <f t="shared" si="26"/>
        <v>1.3626133758554738E-3</v>
      </c>
      <c r="D806" s="55">
        <f t="shared" si="27"/>
        <v>1.8567152120602508E-6</v>
      </c>
      <c r="F806" s="2"/>
    </row>
    <row r="807" spans="1:6" x14ac:dyDescent="0.25">
      <c r="A807" s="1">
        <v>14021107</v>
      </c>
      <c r="B807" s="3">
        <v>9185.2000000000007</v>
      </c>
      <c r="C807" s="4">
        <f t="shared" si="26"/>
        <v>5.8807515988308927E-4</v>
      </c>
      <c r="D807" s="55">
        <f t="shared" si="27"/>
        <v>3.4583239367152102E-7</v>
      </c>
      <c r="F807" s="2"/>
    </row>
    <row r="808" spans="1:6" x14ac:dyDescent="0.25">
      <c r="A808" s="1">
        <v>14021108</v>
      </c>
      <c r="B808" s="3">
        <v>9177.2999999999993</v>
      </c>
      <c r="C808" s="4">
        <f t="shared" si="26"/>
        <v>-8.6044933831600661E-4</v>
      </c>
      <c r="D808" s="55">
        <f t="shared" si="27"/>
        <v>7.4037306380845361E-7</v>
      </c>
      <c r="F808" s="2"/>
    </row>
    <row r="809" spans="1:6" x14ac:dyDescent="0.25">
      <c r="A809" s="1">
        <v>14021109</v>
      </c>
      <c r="B809" s="3">
        <v>9112.7000000000007</v>
      </c>
      <c r="C809" s="4">
        <f t="shared" si="26"/>
        <v>-7.0639987565370146E-3</v>
      </c>
      <c r="D809" s="55">
        <f t="shared" si="27"/>
        <v>4.9900078432356489E-5</v>
      </c>
      <c r="F809" s="2"/>
    </row>
    <row r="810" spans="1:6" x14ac:dyDescent="0.25">
      <c r="A810" s="1">
        <v>14021110</v>
      </c>
      <c r="B810" s="3">
        <v>9003.7999999999993</v>
      </c>
      <c r="C810" s="4">
        <f t="shared" si="26"/>
        <v>-1.2022334520004079E-2</v>
      </c>
      <c r="D810" s="55">
        <f t="shared" si="27"/>
        <v>1.4453652731088171E-4</v>
      </c>
      <c r="F810" s="2"/>
    </row>
    <row r="811" spans="1:6" x14ac:dyDescent="0.25">
      <c r="A811" s="1">
        <v>14021111</v>
      </c>
      <c r="B811" s="3">
        <v>8958.2999999999993</v>
      </c>
      <c r="C811" s="4">
        <f t="shared" si="26"/>
        <v>-5.066233605159347E-3</v>
      </c>
      <c r="D811" s="55">
        <f t="shared" si="27"/>
        <v>2.5666722942045873E-5</v>
      </c>
      <c r="F811" s="2"/>
    </row>
    <row r="812" spans="1:6" x14ac:dyDescent="0.25">
      <c r="A812" s="1">
        <v>14021114</v>
      </c>
      <c r="B812" s="3">
        <v>9000.2000000000007</v>
      </c>
      <c r="C812" s="4">
        <f t="shared" si="26"/>
        <v>4.6663224689699502E-3</v>
      </c>
      <c r="D812" s="55">
        <f t="shared" si="27"/>
        <v>2.1774565384413812E-5</v>
      </c>
      <c r="F812" s="2"/>
    </row>
    <row r="813" spans="1:6" x14ac:dyDescent="0.25">
      <c r="A813" s="1">
        <v>14021115</v>
      </c>
      <c r="B813" s="3">
        <v>8961.9</v>
      </c>
      <c r="C813" s="4">
        <f t="shared" si="26"/>
        <v>-4.2645412334447906E-3</v>
      </c>
      <c r="D813" s="55">
        <f t="shared" si="27"/>
        <v>1.8186311931750817E-5</v>
      </c>
      <c r="F813" s="2"/>
    </row>
    <row r="814" spans="1:6" x14ac:dyDescent="0.25">
      <c r="A814" s="1">
        <v>14021116</v>
      </c>
      <c r="B814" s="3">
        <v>8925.6</v>
      </c>
      <c r="C814" s="4">
        <f t="shared" si="26"/>
        <v>-4.0587057812540061E-3</v>
      </c>
      <c r="D814" s="55">
        <f t="shared" si="27"/>
        <v>1.6473092618784691E-5</v>
      </c>
      <c r="F814" s="2"/>
    </row>
    <row r="815" spans="1:6" x14ac:dyDescent="0.25">
      <c r="A815" s="1">
        <v>14021117</v>
      </c>
      <c r="B815" s="3">
        <v>8917.2999999999993</v>
      </c>
      <c r="C815" s="4">
        <f t="shared" si="26"/>
        <v>-9.3034210791564887E-4</v>
      </c>
      <c r="D815" s="55">
        <f t="shared" si="27"/>
        <v>8.6553643776093284E-7</v>
      </c>
      <c r="F815" s="2"/>
    </row>
    <row r="816" spans="1:6" x14ac:dyDescent="0.25">
      <c r="A816" s="1">
        <v>14021118</v>
      </c>
      <c r="B816" s="3">
        <v>8913.6</v>
      </c>
      <c r="C816" s="4">
        <f t="shared" si="26"/>
        <v>-4.1500990450336119E-4</v>
      </c>
      <c r="D816" s="55">
        <f t="shared" si="27"/>
        <v>1.7223322083588897E-7</v>
      </c>
      <c r="F816" s="2"/>
    </row>
    <row r="817" spans="1:6" x14ac:dyDescent="0.25">
      <c r="A817" s="1">
        <v>14021121</v>
      </c>
      <c r="B817" s="3">
        <v>8921.7000000000007</v>
      </c>
      <c r="C817" s="4">
        <f t="shared" si="26"/>
        <v>9.0831110852009132E-4</v>
      </c>
      <c r="D817" s="55">
        <f t="shared" si="27"/>
        <v>8.2502906986099706E-7</v>
      </c>
      <c r="F817" s="2"/>
    </row>
    <row r="818" spans="1:6" x14ac:dyDescent="0.25">
      <c r="A818" s="1">
        <v>14021123</v>
      </c>
      <c r="B818" s="3">
        <v>8851</v>
      </c>
      <c r="C818" s="4">
        <f t="shared" si="26"/>
        <v>-7.9560644061942767E-3</v>
      </c>
      <c r="D818" s="55">
        <f t="shared" si="27"/>
        <v>6.3298960835511485E-5</v>
      </c>
      <c r="F818" s="2"/>
    </row>
    <row r="819" spans="1:6" x14ac:dyDescent="0.25">
      <c r="A819" s="1">
        <v>14021124</v>
      </c>
      <c r="B819" s="3">
        <v>8836.2999999999993</v>
      </c>
      <c r="C819" s="4">
        <f t="shared" si="26"/>
        <v>-1.6622099907396739E-3</v>
      </c>
      <c r="D819" s="55">
        <f t="shared" si="27"/>
        <v>2.7629420533147869E-6</v>
      </c>
      <c r="F819" s="2"/>
    </row>
    <row r="820" spans="1:6" x14ac:dyDescent="0.25">
      <c r="A820" s="1">
        <v>14021125</v>
      </c>
      <c r="B820" s="3">
        <v>8576.5</v>
      </c>
      <c r="C820" s="4">
        <f t="shared" si="26"/>
        <v>-2.9842332128257616E-2</v>
      </c>
      <c r="D820" s="55">
        <f t="shared" si="27"/>
        <v>8.9056478685323669E-4</v>
      </c>
      <c r="F820" s="2"/>
    </row>
    <row r="821" spans="1:6" x14ac:dyDescent="0.25">
      <c r="A821" s="1">
        <v>14021128</v>
      </c>
      <c r="B821" s="3">
        <v>8432.4</v>
      </c>
      <c r="C821" s="4">
        <f t="shared" si="26"/>
        <v>-1.6944475863727475E-2</v>
      </c>
      <c r="D821" s="55">
        <f t="shared" si="27"/>
        <v>2.8711526229644298E-4</v>
      </c>
      <c r="F821" s="2"/>
    </row>
    <row r="822" spans="1:6" x14ac:dyDescent="0.25">
      <c r="A822" s="1">
        <v>14021129</v>
      </c>
      <c r="B822" s="3">
        <v>8461.6</v>
      </c>
      <c r="C822" s="4">
        <f t="shared" si="26"/>
        <v>3.4568520276908208E-3</v>
      </c>
      <c r="D822" s="55">
        <f t="shared" si="27"/>
        <v>1.1949825941350139E-5</v>
      </c>
      <c r="F822" s="2"/>
    </row>
    <row r="823" spans="1:6" x14ac:dyDescent="0.25">
      <c r="A823" s="1">
        <v>14021130</v>
      </c>
      <c r="B823" s="3">
        <v>8490.9</v>
      </c>
      <c r="C823" s="4">
        <f t="shared" si="26"/>
        <v>3.4567207403355818E-3</v>
      </c>
      <c r="D823" s="55">
        <f t="shared" si="27"/>
        <v>1.1948918276666173E-5</v>
      </c>
      <c r="F823" s="2"/>
    </row>
    <row r="824" spans="1:6" x14ac:dyDescent="0.25">
      <c r="A824" s="1">
        <v>14021201</v>
      </c>
      <c r="B824" s="3">
        <v>8481</v>
      </c>
      <c r="C824" s="4">
        <f t="shared" si="26"/>
        <v>-1.1666343924786084E-3</v>
      </c>
      <c r="D824" s="55">
        <f t="shared" si="27"/>
        <v>1.3610358057139316E-6</v>
      </c>
      <c r="F824" s="2"/>
    </row>
    <row r="825" spans="1:6" x14ac:dyDescent="0.25">
      <c r="A825" s="1">
        <v>14021202</v>
      </c>
      <c r="B825" s="3">
        <v>8481</v>
      </c>
      <c r="C825" s="4">
        <f t="shared" si="26"/>
        <v>0</v>
      </c>
      <c r="D825" s="55">
        <f t="shared" si="27"/>
        <v>0</v>
      </c>
      <c r="F825" s="2"/>
    </row>
    <row r="826" spans="1:6" x14ac:dyDescent="0.25">
      <c r="A826" s="1">
        <v>14021205</v>
      </c>
      <c r="B826" s="3">
        <v>8439.9</v>
      </c>
      <c r="C826" s="4">
        <f t="shared" si="26"/>
        <v>-4.8579071831216254E-3</v>
      </c>
      <c r="D826" s="55">
        <f t="shared" si="27"/>
        <v>2.3599262199824683E-5</v>
      </c>
      <c r="F826" s="2"/>
    </row>
    <row r="827" spans="1:6" x14ac:dyDescent="0.25">
      <c r="A827" s="1">
        <v>14021207</v>
      </c>
      <c r="B827" s="3">
        <v>8325.7999999999993</v>
      </c>
      <c r="C827" s="4">
        <f t="shared" si="26"/>
        <v>-1.3611332850771818E-2</v>
      </c>
      <c r="D827" s="55">
        <f t="shared" si="27"/>
        <v>1.8526838197450006E-4</v>
      </c>
      <c r="F827" s="2"/>
    </row>
    <row r="828" spans="1:6" x14ac:dyDescent="0.25">
      <c r="A828" s="1">
        <v>14021208</v>
      </c>
      <c r="B828" s="3">
        <v>8319.5</v>
      </c>
      <c r="C828" s="4">
        <f t="shared" si="26"/>
        <v>-7.5697047224454873E-4</v>
      </c>
      <c r="D828" s="55">
        <f t="shared" si="27"/>
        <v>5.7300429585013518E-7</v>
      </c>
      <c r="F828" s="2"/>
    </row>
    <row r="829" spans="1:6" x14ac:dyDescent="0.25">
      <c r="A829" s="1">
        <v>14021209</v>
      </c>
      <c r="B829" s="3">
        <v>8367.9</v>
      </c>
      <c r="C829" s="4">
        <f t="shared" si="26"/>
        <v>5.8008000909299745E-3</v>
      </c>
      <c r="D829" s="55">
        <f t="shared" si="27"/>
        <v>3.3649281694933204E-5</v>
      </c>
      <c r="F829" s="2"/>
    </row>
    <row r="830" spans="1:6" x14ac:dyDescent="0.25">
      <c r="A830" s="1">
        <v>14021212</v>
      </c>
      <c r="B830" s="3">
        <v>8521.4</v>
      </c>
      <c r="C830" s="4">
        <f t="shared" si="26"/>
        <v>1.817768962676659E-2</v>
      </c>
      <c r="D830" s="55">
        <f t="shared" si="27"/>
        <v>3.3042840016705771E-4</v>
      </c>
      <c r="F830" s="2"/>
    </row>
    <row r="831" spans="1:6" x14ac:dyDescent="0.25">
      <c r="A831" s="1">
        <v>14021213</v>
      </c>
      <c r="B831" s="3">
        <v>8757.7999999999993</v>
      </c>
      <c r="C831" s="4">
        <f t="shared" si="26"/>
        <v>2.7364085263346185E-2</v>
      </c>
      <c r="D831" s="55">
        <f t="shared" si="27"/>
        <v>7.4879316229967987E-4</v>
      </c>
      <c r="F831" s="2"/>
    </row>
    <row r="832" spans="1:6" x14ac:dyDescent="0.25">
      <c r="A832" s="1">
        <v>14021214</v>
      </c>
      <c r="B832" s="3">
        <v>8698.6</v>
      </c>
      <c r="C832" s="4">
        <f t="shared" si="26"/>
        <v>-6.7826386830980882E-3</v>
      </c>
      <c r="D832" s="55">
        <f t="shared" si="27"/>
        <v>4.600418750545857E-5</v>
      </c>
      <c r="F832" s="2"/>
    </row>
    <row r="833" spans="1:6" x14ac:dyDescent="0.25">
      <c r="A833" s="1">
        <v>14021215</v>
      </c>
      <c r="B833" s="3">
        <v>8806.7999999999993</v>
      </c>
      <c r="C833" s="4">
        <f t="shared" si="26"/>
        <v>1.2362057185510478E-2</v>
      </c>
      <c r="D833" s="55">
        <f t="shared" si="27"/>
        <v>1.5282045785783123E-4</v>
      </c>
      <c r="F833" s="2"/>
    </row>
    <row r="834" spans="1:6" x14ac:dyDescent="0.25">
      <c r="A834" s="1">
        <v>14021216</v>
      </c>
      <c r="B834" s="3">
        <v>8803.2999999999993</v>
      </c>
      <c r="C834" s="4">
        <f t="shared" ref="C834:C896" si="28">LN(B834/B833)</f>
        <v>-3.9749916764640592E-4</v>
      </c>
      <c r="D834" s="55">
        <f t="shared" si="27"/>
        <v>1.5800558827958552E-7</v>
      </c>
      <c r="F834" s="2"/>
    </row>
    <row r="835" spans="1:6" x14ac:dyDescent="0.25">
      <c r="A835" s="1">
        <v>14021219</v>
      </c>
      <c r="B835" s="3">
        <v>8780.5</v>
      </c>
      <c r="C835" s="4">
        <f t="shared" si="28"/>
        <v>-2.5932975554616056E-3</v>
      </c>
      <c r="D835" s="55">
        <f t="shared" ref="D835:D898" si="29">C835^2</f>
        <v>6.7251922111631396E-6</v>
      </c>
      <c r="F835" s="2"/>
    </row>
    <row r="836" spans="1:6" x14ac:dyDescent="0.25">
      <c r="A836" s="1">
        <v>14021220</v>
      </c>
      <c r="B836" s="3">
        <v>8712.2999999999993</v>
      </c>
      <c r="C836" s="4">
        <f t="shared" si="28"/>
        <v>-7.7975333342849805E-3</v>
      </c>
      <c r="D836" s="55">
        <f t="shared" si="29"/>
        <v>6.0801526099285443E-5</v>
      </c>
      <c r="F836" s="2"/>
    </row>
    <row r="837" spans="1:6" x14ac:dyDescent="0.25">
      <c r="A837" s="1">
        <v>14021221</v>
      </c>
      <c r="B837" s="3">
        <v>8773.4</v>
      </c>
      <c r="C837" s="4">
        <f t="shared" si="28"/>
        <v>6.9885962448432912E-3</v>
      </c>
      <c r="D837" s="55">
        <f t="shared" si="29"/>
        <v>4.8840477473437748E-5</v>
      </c>
      <c r="F837" s="2"/>
    </row>
    <row r="838" spans="1:6" x14ac:dyDescent="0.25">
      <c r="A838" s="1">
        <v>14021222</v>
      </c>
      <c r="B838" s="3">
        <v>8922</v>
      </c>
      <c r="C838" s="4">
        <f t="shared" si="28"/>
        <v>1.6795720161742321E-2</v>
      </c>
      <c r="D838" s="55">
        <f t="shared" si="29"/>
        <v>2.8209621575155748E-4</v>
      </c>
      <c r="F838" s="2"/>
    </row>
    <row r="839" spans="1:6" x14ac:dyDescent="0.25">
      <c r="A839" s="1">
        <v>14021223</v>
      </c>
      <c r="B839" s="3">
        <v>8942.4</v>
      </c>
      <c r="C839" s="4">
        <f t="shared" si="28"/>
        <v>2.2838728272236808E-3</v>
      </c>
      <c r="D839" s="55">
        <f t="shared" si="29"/>
        <v>5.2160750909306884E-6</v>
      </c>
      <c r="F839" s="2"/>
    </row>
    <row r="840" spans="1:6" x14ac:dyDescent="0.25">
      <c r="A840" s="1">
        <v>14021226</v>
      </c>
      <c r="B840" s="3">
        <v>8933.7999999999993</v>
      </c>
      <c r="C840" s="4">
        <f t="shared" si="28"/>
        <v>-9.6217324302418376E-4</v>
      </c>
      <c r="D840" s="55">
        <f t="shared" si="29"/>
        <v>9.2577734959167495E-7</v>
      </c>
      <c r="F840" s="2"/>
    </row>
    <row r="841" spans="1:6" x14ac:dyDescent="0.25">
      <c r="A841" s="1">
        <v>14021227</v>
      </c>
      <c r="B841" s="3">
        <v>8976.2000000000007</v>
      </c>
      <c r="C841" s="4">
        <f t="shared" si="28"/>
        <v>4.7347938817647803E-3</v>
      </c>
      <c r="D841" s="55">
        <f t="shared" si="29"/>
        <v>2.2418273102797197E-5</v>
      </c>
      <c r="F841" s="2"/>
    </row>
    <row r="842" spans="1:6" x14ac:dyDescent="0.25">
      <c r="A842" s="1">
        <v>14021228</v>
      </c>
      <c r="B842" s="3">
        <v>9144.1</v>
      </c>
      <c r="C842" s="4">
        <f t="shared" si="28"/>
        <v>1.8532232393656724E-2</v>
      </c>
      <c r="D842" s="55">
        <f t="shared" si="29"/>
        <v>3.4344363749249962E-4</v>
      </c>
      <c r="F842" s="2"/>
    </row>
    <row r="843" spans="1:6" x14ac:dyDescent="0.25">
      <c r="A843" s="1">
        <v>14030105</v>
      </c>
      <c r="B843" s="3">
        <v>9245.7000000000007</v>
      </c>
      <c r="C843" s="4">
        <f t="shared" si="28"/>
        <v>1.1049716010606562E-2</v>
      </c>
      <c r="D843" s="55">
        <f t="shared" si="29"/>
        <v>1.2209622391505499E-4</v>
      </c>
      <c r="F843" s="2"/>
    </row>
    <row r="844" spans="1:6" x14ac:dyDescent="0.25">
      <c r="A844" s="1">
        <v>14030106</v>
      </c>
      <c r="B844" s="3">
        <v>9296</v>
      </c>
      <c r="C844" s="4">
        <f t="shared" si="28"/>
        <v>5.4256215332549075E-3</v>
      </c>
      <c r="D844" s="55">
        <f t="shared" si="29"/>
        <v>2.9437369022119333E-5</v>
      </c>
      <c r="F844" s="2"/>
    </row>
    <row r="845" spans="1:6" x14ac:dyDescent="0.25">
      <c r="A845" s="1">
        <v>14030107</v>
      </c>
      <c r="B845" s="3">
        <v>9270.5</v>
      </c>
      <c r="C845" s="4">
        <f t="shared" si="28"/>
        <v>-2.7468845537844426E-3</v>
      </c>
      <c r="D845" s="55">
        <f t="shared" si="29"/>
        <v>7.5453747518195563E-6</v>
      </c>
      <c r="F845" s="2"/>
    </row>
    <row r="846" spans="1:6" x14ac:dyDescent="0.25">
      <c r="A846" s="1">
        <v>14030108</v>
      </c>
      <c r="B846" s="3">
        <v>9225.4</v>
      </c>
      <c r="C846" s="4">
        <f t="shared" si="28"/>
        <v>-4.8767661356122595E-3</v>
      </c>
      <c r="D846" s="55">
        <f t="shared" si="29"/>
        <v>2.3782847941454533E-5</v>
      </c>
      <c r="F846" s="2"/>
    </row>
    <row r="847" spans="1:6" x14ac:dyDescent="0.25">
      <c r="A847" s="1">
        <v>14030111</v>
      </c>
      <c r="B847" s="3">
        <v>9202.5</v>
      </c>
      <c r="C847" s="4">
        <f t="shared" si="28"/>
        <v>-2.4853631491195899E-3</v>
      </c>
      <c r="D847" s="55">
        <f t="shared" si="29"/>
        <v>6.1770299830016453E-6</v>
      </c>
      <c r="F847" s="2"/>
    </row>
    <row r="848" spans="1:6" x14ac:dyDescent="0.25">
      <c r="A848" s="1">
        <v>14030114</v>
      </c>
      <c r="B848" s="3">
        <v>9086.1</v>
      </c>
      <c r="C848" s="4">
        <f t="shared" si="28"/>
        <v>-1.2729413051183152E-2</v>
      </c>
      <c r="D848" s="55">
        <f t="shared" si="29"/>
        <v>1.6203795662763195E-4</v>
      </c>
      <c r="F848" s="2"/>
    </row>
    <row r="849" spans="1:6" x14ac:dyDescent="0.25">
      <c r="A849" s="1">
        <v>14030115</v>
      </c>
      <c r="B849" s="3">
        <v>9079.9</v>
      </c>
      <c r="C849" s="4">
        <f t="shared" si="28"/>
        <v>-6.8259388315906671E-4</v>
      </c>
      <c r="D849" s="55">
        <f t="shared" si="29"/>
        <v>4.6593440932617364E-7</v>
      </c>
      <c r="F849" s="2"/>
    </row>
    <row r="850" spans="1:6" x14ac:dyDescent="0.25">
      <c r="A850" s="1">
        <v>14030118</v>
      </c>
      <c r="B850" s="3">
        <v>8886.2999999999993</v>
      </c>
      <c r="C850" s="4">
        <f t="shared" si="28"/>
        <v>-2.1552414420553057E-2</v>
      </c>
      <c r="D850" s="55">
        <f t="shared" si="29"/>
        <v>4.6450656735526336E-4</v>
      </c>
      <c r="F850" s="2"/>
    </row>
    <row r="851" spans="1:6" x14ac:dyDescent="0.25">
      <c r="A851" s="1">
        <v>14030119</v>
      </c>
      <c r="B851" s="3">
        <v>9156.6</v>
      </c>
      <c r="C851" s="4">
        <f t="shared" si="28"/>
        <v>2.9964165826603079E-2</v>
      </c>
      <c r="D851" s="55">
        <f t="shared" si="29"/>
        <v>8.9785123368416779E-4</v>
      </c>
      <c r="F851" s="2"/>
    </row>
    <row r="852" spans="1:6" x14ac:dyDescent="0.25">
      <c r="A852" s="1">
        <v>14030120</v>
      </c>
      <c r="B852" s="3">
        <v>9263.7000000000007</v>
      </c>
      <c r="C852" s="4">
        <f t="shared" si="28"/>
        <v>1.1628606143849125E-2</v>
      </c>
      <c r="D852" s="55">
        <f t="shared" si="29"/>
        <v>1.3522448084876562E-4</v>
      </c>
      <c r="F852" s="2"/>
    </row>
    <row r="853" spans="1:6" x14ac:dyDescent="0.25">
      <c r="A853" s="1">
        <v>14030121</v>
      </c>
      <c r="B853" s="3">
        <v>9282.1</v>
      </c>
      <c r="C853" s="4">
        <f t="shared" si="28"/>
        <v>1.9842774145391959E-3</v>
      </c>
      <c r="D853" s="55">
        <f t="shared" si="29"/>
        <v>3.9373568578503561E-6</v>
      </c>
      <c r="F853" s="2"/>
    </row>
    <row r="854" spans="1:6" x14ac:dyDescent="0.25">
      <c r="A854" s="1">
        <v>14030125</v>
      </c>
      <c r="B854" s="3">
        <v>8969.9</v>
      </c>
      <c r="C854" s="4">
        <f t="shared" si="28"/>
        <v>-3.4213286564590786E-2</v>
      </c>
      <c r="D854" s="55">
        <f t="shared" si="29"/>
        <v>1.1705489775508085E-3</v>
      </c>
      <c r="F854" s="2"/>
    </row>
    <row r="855" spans="1:6" x14ac:dyDescent="0.25">
      <c r="A855" s="1">
        <v>14030126</v>
      </c>
      <c r="B855" s="3">
        <v>8918.9</v>
      </c>
      <c r="C855" s="4">
        <f t="shared" si="28"/>
        <v>-5.7019071346139987E-3</v>
      </c>
      <c r="D855" s="55">
        <f t="shared" si="29"/>
        <v>3.2511744971762021E-5</v>
      </c>
      <c r="F855" s="2"/>
    </row>
    <row r="856" spans="1:6" x14ac:dyDescent="0.25">
      <c r="A856" s="1">
        <v>14030127</v>
      </c>
      <c r="B856" s="3">
        <v>8974.7999999999993</v>
      </c>
      <c r="C856" s="4">
        <f t="shared" si="28"/>
        <v>6.2480294015545305E-3</v>
      </c>
      <c r="D856" s="55">
        <f t="shared" si="29"/>
        <v>3.9037871402689866E-5</v>
      </c>
      <c r="F856" s="2"/>
    </row>
    <row r="857" spans="1:6" x14ac:dyDescent="0.25">
      <c r="A857" s="1">
        <v>14030128</v>
      </c>
      <c r="B857" s="3">
        <v>8920.6</v>
      </c>
      <c r="C857" s="4">
        <f t="shared" si="28"/>
        <v>-6.0574410997360408E-3</v>
      </c>
      <c r="D857" s="55">
        <f t="shared" si="29"/>
        <v>3.6692592676771376E-5</v>
      </c>
      <c r="F857" s="2"/>
    </row>
    <row r="858" spans="1:6" x14ac:dyDescent="0.25">
      <c r="A858" s="1">
        <v>14030129</v>
      </c>
      <c r="B858" s="3">
        <v>8916</v>
      </c>
      <c r="C858" s="4">
        <f t="shared" si="28"/>
        <v>-5.1579338012659834E-4</v>
      </c>
      <c r="D858" s="55">
        <f t="shared" si="29"/>
        <v>2.6604281098242158E-7</v>
      </c>
      <c r="F858" s="2"/>
    </row>
    <row r="859" spans="1:6" x14ac:dyDescent="0.25">
      <c r="A859" s="1">
        <v>14030201</v>
      </c>
      <c r="B859" s="3">
        <v>9234.5</v>
      </c>
      <c r="C859" s="4">
        <f t="shared" si="28"/>
        <v>3.5099054810206524E-2</v>
      </c>
      <c r="D859" s="55">
        <f t="shared" si="29"/>
        <v>1.2319436485698817E-3</v>
      </c>
      <c r="F859" s="2"/>
    </row>
    <row r="860" spans="1:6" x14ac:dyDescent="0.25">
      <c r="A860" s="1">
        <v>14030202</v>
      </c>
      <c r="B860" s="3">
        <v>9297.7999999999993</v>
      </c>
      <c r="C860" s="4">
        <f t="shared" si="28"/>
        <v>6.8313427010694072E-3</v>
      </c>
      <c r="D860" s="55">
        <f t="shared" si="29"/>
        <v>4.6667243099454262E-5</v>
      </c>
      <c r="F860" s="2"/>
    </row>
    <row r="861" spans="1:6" x14ac:dyDescent="0.25">
      <c r="A861" s="1">
        <v>14030203</v>
      </c>
      <c r="B861" s="3">
        <v>9229.9</v>
      </c>
      <c r="C861" s="4">
        <f t="shared" si="28"/>
        <v>-7.329598815014866E-3</v>
      </c>
      <c r="D861" s="55">
        <f t="shared" si="29"/>
        <v>5.3723018789067328E-5</v>
      </c>
      <c r="F861" s="2"/>
    </row>
    <row r="862" spans="1:6" x14ac:dyDescent="0.25">
      <c r="A862" s="1">
        <v>14030204</v>
      </c>
      <c r="B862" s="3">
        <v>9143.6</v>
      </c>
      <c r="C862" s="4">
        <f t="shared" si="28"/>
        <v>-9.3940332161275633E-3</v>
      </c>
      <c r="D862" s="55">
        <f t="shared" si="29"/>
        <v>8.8247860065707967E-5</v>
      </c>
      <c r="F862" s="2"/>
    </row>
    <row r="863" spans="1:6" x14ac:dyDescent="0.25">
      <c r="A863" s="1">
        <v>14030205</v>
      </c>
      <c r="B863" s="3">
        <v>9122.6</v>
      </c>
      <c r="C863" s="4">
        <f t="shared" si="28"/>
        <v>-2.2993298279997665E-3</v>
      </c>
      <c r="D863" s="55">
        <f t="shared" si="29"/>
        <v>5.2869176579294358E-6</v>
      </c>
      <c r="F863" s="2"/>
    </row>
    <row r="864" spans="1:6" x14ac:dyDescent="0.25">
      <c r="A864" s="1">
        <v>14030208</v>
      </c>
      <c r="B864" s="3">
        <v>9047.6</v>
      </c>
      <c r="C864" s="4">
        <f t="shared" si="28"/>
        <v>-8.2553220040670911E-3</v>
      </c>
      <c r="D864" s="55">
        <f t="shared" si="29"/>
        <v>6.8150341390834293E-5</v>
      </c>
      <c r="F864" s="2"/>
    </row>
    <row r="865" spans="1:6" x14ac:dyDescent="0.25">
      <c r="A865" s="1">
        <v>14030209</v>
      </c>
      <c r="B865" s="3">
        <v>8904.9</v>
      </c>
      <c r="C865" s="4">
        <f t="shared" si="28"/>
        <v>-1.5897842139383386E-2</v>
      </c>
      <c r="D865" s="55">
        <f t="shared" si="29"/>
        <v>2.5274138468875412E-4</v>
      </c>
      <c r="F865" s="2"/>
    </row>
    <row r="866" spans="1:6" x14ac:dyDescent="0.25">
      <c r="A866" s="1">
        <v>14030210</v>
      </c>
      <c r="B866" s="3">
        <v>8883.4</v>
      </c>
      <c r="C866" s="4">
        <f t="shared" si="28"/>
        <v>-2.4173204262905416E-3</v>
      </c>
      <c r="D866" s="55">
        <f t="shared" si="29"/>
        <v>5.8434380433614856E-6</v>
      </c>
      <c r="F866" s="2"/>
    </row>
    <row r="867" spans="1:6" x14ac:dyDescent="0.25">
      <c r="A867" s="1">
        <v>14030211</v>
      </c>
      <c r="B867" s="3">
        <v>8823.4</v>
      </c>
      <c r="C867" s="4">
        <f t="shared" si="28"/>
        <v>-6.7770833401989425E-3</v>
      </c>
      <c r="D867" s="55">
        <f t="shared" si="29"/>
        <v>4.5928858600002055E-5</v>
      </c>
      <c r="F867" s="2"/>
    </row>
    <row r="868" spans="1:6" x14ac:dyDescent="0.25">
      <c r="A868" s="1">
        <v>14030212</v>
      </c>
      <c r="B868" s="3">
        <v>8845.2999999999993</v>
      </c>
      <c r="C868" s="4">
        <f t="shared" si="28"/>
        <v>2.4789612382436371E-3</v>
      </c>
      <c r="D868" s="55">
        <f t="shared" si="29"/>
        <v>6.1452488207144262E-6</v>
      </c>
      <c r="F868" s="2"/>
    </row>
    <row r="869" spans="1:6" x14ac:dyDescent="0.25">
      <c r="A869" s="1">
        <v>14030216</v>
      </c>
      <c r="B869" s="3">
        <v>8830.4</v>
      </c>
      <c r="C869" s="4">
        <f t="shared" si="28"/>
        <v>-1.6859308009602246E-3</v>
      </c>
      <c r="D869" s="55">
        <f t="shared" si="29"/>
        <v>2.8423626656263843E-6</v>
      </c>
      <c r="F869" s="2"/>
    </row>
    <row r="870" spans="1:6" x14ac:dyDescent="0.25">
      <c r="A870" s="1">
        <v>14030217</v>
      </c>
      <c r="B870" s="3">
        <v>8730.7999999999993</v>
      </c>
      <c r="C870" s="4">
        <f t="shared" si="28"/>
        <v>-1.1343310020314384E-2</v>
      </c>
      <c r="D870" s="55">
        <f t="shared" si="29"/>
        <v>1.2867068221696472E-4</v>
      </c>
      <c r="F870" s="2"/>
    </row>
    <row r="871" spans="1:6" x14ac:dyDescent="0.25">
      <c r="A871" s="1">
        <v>14030218</v>
      </c>
      <c r="B871" s="3">
        <v>8693</v>
      </c>
      <c r="C871" s="4">
        <f t="shared" si="28"/>
        <v>-4.3388995858581287E-3</v>
      </c>
      <c r="D871" s="55">
        <f t="shared" si="29"/>
        <v>1.882604961615984E-5</v>
      </c>
      <c r="F871" s="2"/>
    </row>
    <row r="872" spans="1:6" x14ac:dyDescent="0.25">
      <c r="A872" s="1">
        <v>14030219</v>
      </c>
      <c r="B872" s="3">
        <v>8641.7999999999993</v>
      </c>
      <c r="C872" s="4">
        <f t="shared" si="28"/>
        <v>-5.9072096460051028E-3</v>
      </c>
      <c r="D872" s="55">
        <f t="shared" si="29"/>
        <v>3.4895125801855733E-5</v>
      </c>
      <c r="F872" s="2"/>
    </row>
    <row r="873" spans="1:6" x14ac:dyDescent="0.25">
      <c r="A873" s="1">
        <v>14030222</v>
      </c>
      <c r="B873" s="3">
        <v>8580.2999999999993</v>
      </c>
      <c r="C873" s="4">
        <f t="shared" si="28"/>
        <v>-7.1420165273489312E-3</v>
      </c>
      <c r="D873" s="55">
        <f t="shared" si="29"/>
        <v>5.1008400076925287E-5</v>
      </c>
      <c r="F873" s="2"/>
    </row>
    <row r="874" spans="1:6" x14ac:dyDescent="0.25">
      <c r="A874" s="1">
        <v>14030223</v>
      </c>
      <c r="B874" s="3">
        <v>8493.1</v>
      </c>
      <c r="C874" s="4">
        <f t="shared" si="28"/>
        <v>-1.0214808792569618E-2</v>
      </c>
      <c r="D874" s="55">
        <f t="shared" si="29"/>
        <v>1.0434231866875759E-4</v>
      </c>
      <c r="F874" s="2"/>
    </row>
    <row r="875" spans="1:6" x14ac:dyDescent="0.25">
      <c r="A875" s="1">
        <v>14030224</v>
      </c>
      <c r="B875" s="3">
        <v>8326.7000000000007</v>
      </c>
      <c r="C875" s="4">
        <f t="shared" si="28"/>
        <v>-1.9786849907132371E-2</v>
      </c>
      <c r="D875" s="55">
        <f t="shared" si="29"/>
        <v>3.9151942924738433E-4</v>
      </c>
      <c r="F875" s="2"/>
    </row>
    <row r="876" spans="1:6" x14ac:dyDescent="0.25">
      <c r="A876" s="1">
        <v>14030225</v>
      </c>
      <c r="B876" s="3">
        <v>8326.2999999999993</v>
      </c>
      <c r="C876" s="4">
        <f t="shared" si="28"/>
        <v>-4.8039392311149196E-5</v>
      </c>
      <c r="D876" s="55">
        <f t="shared" si="29"/>
        <v>2.3077832136245004E-9</v>
      </c>
      <c r="F876" s="2"/>
    </row>
    <row r="877" spans="1:6" x14ac:dyDescent="0.25">
      <c r="A877" s="1">
        <v>14030226</v>
      </c>
      <c r="B877" s="3">
        <v>8330.4</v>
      </c>
      <c r="C877" s="4">
        <f t="shared" si="28"/>
        <v>4.9229440198887524E-4</v>
      </c>
      <c r="D877" s="55">
        <f t="shared" si="29"/>
        <v>2.423537782295843E-7</v>
      </c>
      <c r="F877" s="2"/>
    </row>
    <row r="878" spans="1:6" x14ac:dyDescent="0.25">
      <c r="A878" s="1">
        <v>14030229</v>
      </c>
      <c r="B878" s="3">
        <v>8469</v>
      </c>
      <c r="C878" s="4">
        <f t="shared" si="28"/>
        <v>1.6500963705912825E-2</v>
      </c>
      <c r="D878" s="55">
        <f t="shared" si="29"/>
        <v>2.7228180322385232E-4</v>
      </c>
      <c r="F878" s="2"/>
    </row>
    <row r="879" spans="1:6" x14ac:dyDescent="0.25">
      <c r="A879" s="1">
        <v>14030230</v>
      </c>
      <c r="B879" s="3">
        <v>8226.7999999999993</v>
      </c>
      <c r="C879" s="4">
        <f t="shared" si="28"/>
        <v>-2.901532024629452E-2</v>
      </c>
      <c r="D879" s="55">
        <f t="shared" si="29"/>
        <v>8.4188880899502868E-4</v>
      </c>
      <c r="F879" s="2"/>
    </row>
    <row r="880" spans="1:6" x14ac:dyDescent="0.25">
      <c r="A880" s="1">
        <v>14030301</v>
      </c>
      <c r="B880" s="3">
        <v>8204.5</v>
      </c>
      <c r="C880" s="4">
        <f t="shared" si="28"/>
        <v>-2.7143334600994431E-3</v>
      </c>
      <c r="D880" s="55">
        <f t="shared" si="29"/>
        <v>7.3676061326154154E-6</v>
      </c>
      <c r="F880" s="2"/>
    </row>
    <row r="881" spans="1:6" x14ac:dyDescent="0.25">
      <c r="A881" s="1">
        <v>14030305</v>
      </c>
      <c r="B881" s="3">
        <v>8135.7</v>
      </c>
      <c r="C881" s="4">
        <f t="shared" si="28"/>
        <v>-8.4209993229828611E-3</v>
      </c>
      <c r="D881" s="55">
        <f t="shared" si="29"/>
        <v>7.0913229597677801E-5</v>
      </c>
      <c r="F881" s="2"/>
    </row>
    <row r="882" spans="1:6" x14ac:dyDescent="0.25">
      <c r="A882" s="1">
        <v>14030306</v>
      </c>
      <c r="B882" s="3">
        <v>8045.5</v>
      </c>
      <c r="C882" s="4">
        <f t="shared" si="28"/>
        <v>-1.1148855993017237E-2</v>
      </c>
      <c r="D882" s="55">
        <f t="shared" si="29"/>
        <v>1.2429698995303635E-4</v>
      </c>
      <c r="F882" s="2"/>
    </row>
    <row r="883" spans="1:6" x14ac:dyDescent="0.25">
      <c r="A883" s="1">
        <v>14030307</v>
      </c>
      <c r="B883" s="3">
        <v>7937.8</v>
      </c>
      <c r="C883" s="4">
        <f t="shared" si="28"/>
        <v>-1.3476770136890616E-2</v>
      </c>
      <c r="D883" s="55">
        <f t="shared" si="29"/>
        <v>1.8162333332258671E-4</v>
      </c>
      <c r="F883" s="2"/>
    </row>
    <row r="884" spans="1:6" x14ac:dyDescent="0.25">
      <c r="A884" s="1">
        <v>14030308</v>
      </c>
      <c r="B884" s="3">
        <v>8013.2</v>
      </c>
      <c r="C884" s="4">
        <f t="shared" si="28"/>
        <v>9.4540231451831665E-3</v>
      </c>
      <c r="D884" s="55">
        <f t="shared" si="29"/>
        <v>8.9378553629659014E-5</v>
      </c>
      <c r="F884" s="2"/>
    </row>
    <row r="885" spans="1:6" x14ac:dyDescent="0.25">
      <c r="A885" s="1">
        <v>14030309</v>
      </c>
      <c r="B885" s="3">
        <v>8111.3</v>
      </c>
      <c r="C885" s="4">
        <f t="shared" si="28"/>
        <v>1.2167969286890666E-2</v>
      </c>
      <c r="D885" s="55">
        <f t="shared" si="29"/>
        <v>1.4805947656671456E-4</v>
      </c>
      <c r="F885" s="2"/>
    </row>
    <row r="886" spans="1:6" x14ac:dyDescent="0.25">
      <c r="A886" s="1">
        <v>14030312</v>
      </c>
      <c r="B886" s="3">
        <v>8151.4</v>
      </c>
      <c r="C886" s="4">
        <f t="shared" si="28"/>
        <v>4.9315404292772595E-3</v>
      </c>
      <c r="D886" s="55">
        <f t="shared" si="29"/>
        <v>2.4320091005596136E-5</v>
      </c>
      <c r="F886" s="2"/>
    </row>
    <row r="887" spans="1:6" x14ac:dyDescent="0.25">
      <c r="A887" s="1">
        <v>14030313</v>
      </c>
      <c r="B887" s="3">
        <v>8127</v>
      </c>
      <c r="C887" s="4">
        <f t="shared" si="28"/>
        <v>-2.9978398704605994E-3</v>
      </c>
      <c r="D887" s="55">
        <f t="shared" si="29"/>
        <v>8.987043888923224E-6</v>
      </c>
      <c r="F887" s="2"/>
    </row>
    <row r="888" spans="1:6" x14ac:dyDescent="0.25">
      <c r="A888" s="1">
        <v>14030316</v>
      </c>
      <c r="B888" s="3">
        <v>8159.3</v>
      </c>
      <c r="C888" s="4">
        <f t="shared" si="28"/>
        <v>3.966529211537821E-3</v>
      </c>
      <c r="D888" s="55">
        <f t="shared" si="29"/>
        <v>1.5733353985982846E-5</v>
      </c>
      <c r="F888" s="2"/>
    </row>
    <row r="889" spans="1:6" x14ac:dyDescent="0.25">
      <c r="A889" s="1">
        <v>14030319</v>
      </c>
      <c r="B889" s="3">
        <v>8106.2</v>
      </c>
      <c r="C889" s="4">
        <f t="shared" si="28"/>
        <v>-6.5291799991962392E-3</v>
      </c>
      <c r="D889" s="55">
        <f t="shared" si="29"/>
        <v>4.2630191461904203E-5</v>
      </c>
      <c r="F889" s="2"/>
    </row>
    <row r="890" spans="1:6" x14ac:dyDescent="0.25">
      <c r="A890" s="1">
        <v>14030320</v>
      </c>
      <c r="B890" s="3">
        <v>8138.3</v>
      </c>
      <c r="C890" s="4">
        <f t="shared" si="28"/>
        <v>3.9521120109969957E-3</v>
      </c>
      <c r="D890" s="55">
        <f t="shared" si="29"/>
        <v>1.5619189347466716E-5</v>
      </c>
      <c r="F890" s="2"/>
    </row>
    <row r="891" spans="1:6" x14ac:dyDescent="0.25">
      <c r="A891" s="1">
        <v>14030321</v>
      </c>
      <c r="B891" s="3">
        <v>8355.7000000000007</v>
      </c>
      <c r="C891" s="4">
        <f t="shared" si="28"/>
        <v>2.636262770978854E-2</v>
      </c>
      <c r="D891" s="55">
        <f t="shared" si="29"/>
        <v>6.9498813976491059E-4</v>
      </c>
      <c r="F891" s="2"/>
    </row>
    <row r="892" spans="1:6" x14ac:dyDescent="0.25">
      <c r="A892" s="1">
        <v>14030322</v>
      </c>
      <c r="B892" s="3">
        <v>8422.1</v>
      </c>
      <c r="C892" s="4">
        <f t="shared" si="28"/>
        <v>7.9152626292625875E-3</v>
      </c>
      <c r="D892" s="55">
        <f t="shared" si="29"/>
        <v>6.2651382490200896E-5</v>
      </c>
      <c r="F892" s="2"/>
    </row>
    <row r="893" spans="1:6" x14ac:dyDescent="0.25">
      <c r="A893" s="1">
        <v>14030323</v>
      </c>
      <c r="B893" s="3">
        <v>8484.9</v>
      </c>
      <c r="C893" s="4">
        <f t="shared" si="28"/>
        <v>7.4289097794523629E-3</v>
      </c>
      <c r="D893" s="55">
        <f t="shared" si="29"/>
        <v>5.5188700511242953E-5</v>
      </c>
      <c r="F893" s="2"/>
    </row>
    <row r="894" spans="1:6" x14ac:dyDescent="0.25">
      <c r="A894" s="1">
        <v>14030326</v>
      </c>
      <c r="B894" s="3">
        <v>8489</v>
      </c>
      <c r="C894" s="4">
        <f t="shared" si="28"/>
        <v>4.830946429209934E-4</v>
      </c>
      <c r="D894" s="55">
        <f t="shared" si="29"/>
        <v>2.3338043401896213E-7</v>
      </c>
      <c r="F894" s="2"/>
    </row>
    <row r="895" spans="1:6" x14ac:dyDescent="0.25">
      <c r="A895" s="1">
        <v>14030327</v>
      </c>
      <c r="B895" s="3">
        <v>8479.5</v>
      </c>
      <c r="C895" s="4">
        <f t="shared" si="28"/>
        <v>-1.119721954512572E-3</v>
      </c>
      <c r="D895" s="55">
        <f t="shared" si="29"/>
        <v>1.2537772554174544E-6</v>
      </c>
      <c r="F895" s="2"/>
    </row>
    <row r="896" spans="1:6" x14ac:dyDescent="0.25">
      <c r="A896" s="1">
        <v>14030329</v>
      </c>
      <c r="B896" s="3">
        <v>8474.5</v>
      </c>
      <c r="C896" s="4">
        <f t="shared" si="28"/>
        <v>-5.8983132534611276E-4</v>
      </c>
      <c r="D896" s="55">
        <f t="shared" si="29"/>
        <v>3.4790099235955192E-7</v>
      </c>
      <c r="F896" s="2"/>
    </row>
    <row r="897" spans="1:6" x14ac:dyDescent="0.25">
      <c r="A897" s="1">
        <v>14030330</v>
      </c>
      <c r="B897" s="3">
        <v>8487.7999999999993</v>
      </c>
      <c r="C897" s="4">
        <f t="shared" ref="C897:C959" si="30">LN(B897/B896)</f>
        <v>1.5681838813856451E-3</v>
      </c>
      <c r="D897" s="55">
        <f t="shared" si="29"/>
        <v>2.4592006858377473E-6</v>
      </c>
      <c r="F897" s="2"/>
    </row>
    <row r="898" spans="1:6" x14ac:dyDescent="0.25">
      <c r="A898" s="1">
        <v>14030402</v>
      </c>
      <c r="B898" s="3">
        <v>8473.5</v>
      </c>
      <c r="C898" s="4">
        <f t="shared" si="30"/>
        <v>-1.6861919060681449E-3</v>
      </c>
      <c r="D898" s="55">
        <f t="shared" si="29"/>
        <v>2.8432431440897236E-6</v>
      </c>
      <c r="F898" s="2"/>
    </row>
    <row r="899" spans="1:6" x14ac:dyDescent="0.25">
      <c r="A899" s="1">
        <v>14030403</v>
      </c>
      <c r="B899" s="3">
        <v>8441.9</v>
      </c>
      <c r="C899" s="4">
        <f t="shared" si="30"/>
        <v>-3.7362446953750138E-3</v>
      </c>
      <c r="D899" s="55">
        <f t="shared" ref="D899:D962" si="31">C899^2</f>
        <v>1.395952442371793E-5</v>
      </c>
      <c r="F899" s="2"/>
    </row>
    <row r="900" spans="1:6" x14ac:dyDescent="0.25">
      <c r="A900" s="1">
        <v>14030404</v>
      </c>
      <c r="B900" s="3">
        <v>8446.6</v>
      </c>
      <c r="C900" s="4">
        <f t="shared" si="30"/>
        <v>5.5659177799528923E-4</v>
      </c>
      <c r="D900" s="55">
        <f t="shared" si="31"/>
        <v>3.0979440733195732E-7</v>
      </c>
      <c r="F900" s="2"/>
    </row>
    <row r="901" spans="1:6" x14ac:dyDescent="0.25">
      <c r="A901" s="1">
        <v>14030406</v>
      </c>
      <c r="B901" s="3">
        <v>8539.7999999999993</v>
      </c>
      <c r="C901" s="4">
        <f t="shared" si="30"/>
        <v>1.0973594788587678E-2</v>
      </c>
      <c r="D901" s="55">
        <f t="shared" si="31"/>
        <v>1.2041978258411863E-4</v>
      </c>
      <c r="F901" s="2"/>
    </row>
    <row r="902" spans="1:6" x14ac:dyDescent="0.25">
      <c r="A902" s="1">
        <v>14030409</v>
      </c>
      <c r="B902" s="3">
        <v>8547</v>
      </c>
      <c r="C902" s="4">
        <f t="shared" si="30"/>
        <v>8.4275586138334198E-4</v>
      </c>
      <c r="D902" s="55">
        <f t="shared" si="31"/>
        <v>7.1023744189597871E-7</v>
      </c>
      <c r="F902" s="2"/>
    </row>
    <row r="903" spans="1:6" x14ac:dyDescent="0.25">
      <c r="A903" s="1">
        <v>14030410</v>
      </c>
      <c r="B903" s="3">
        <v>8404.9</v>
      </c>
      <c r="C903" s="4">
        <f t="shared" si="30"/>
        <v>-1.67654750740324E-2</v>
      </c>
      <c r="D903" s="55">
        <f t="shared" si="31"/>
        <v>2.810811544580017E-4</v>
      </c>
      <c r="F903" s="2"/>
    </row>
    <row r="904" spans="1:6" x14ac:dyDescent="0.25">
      <c r="A904" s="1">
        <v>14030411</v>
      </c>
      <c r="B904" s="3">
        <v>8405</v>
      </c>
      <c r="C904" s="4">
        <f t="shared" si="30"/>
        <v>1.1897750730382475E-5</v>
      </c>
      <c r="D904" s="55">
        <f t="shared" si="31"/>
        <v>1.4155647244231672E-10</v>
      </c>
      <c r="F904" s="2"/>
    </row>
    <row r="905" spans="1:6" x14ac:dyDescent="0.25">
      <c r="A905" s="1">
        <v>14030412</v>
      </c>
      <c r="B905" s="3">
        <v>8425</v>
      </c>
      <c r="C905" s="4">
        <f t="shared" si="30"/>
        <v>2.3767093778465421E-3</v>
      </c>
      <c r="D905" s="55">
        <f t="shared" si="31"/>
        <v>5.6487474667436973E-6</v>
      </c>
      <c r="F905" s="2"/>
    </row>
    <row r="906" spans="1:6" x14ac:dyDescent="0.25">
      <c r="A906" s="1">
        <v>14030413</v>
      </c>
      <c r="B906" s="3">
        <v>8434.7000000000007</v>
      </c>
      <c r="C906" s="4">
        <f t="shared" si="30"/>
        <v>1.1506730333604694E-3</v>
      </c>
      <c r="D906" s="55">
        <f t="shared" si="31"/>
        <v>1.3240484297029839E-6</v>
      </c>
      <c r="F906" s="2"/>
    </row>
    <row r="907" spans="1:6" x14ac:dyDescent="0.25">
      <c r="A907" s="1">
        <v>14030416</v>
      </c>
      <c r="B907" s="3">
        <v>8794.1</v>
      </c>
      <c r="C907" s="4">
        <f t="shared" si="30"/>
        <v>4.1726892811762575E-2</v>
      </c>
      <c r="D907" s="55">
        <f t="shared" si="31"/>
        <v>1.7411335837243232E-3</v>
      </c>
      <c r="F907" s="2"/>
    </row>
    <row r="908" spans="1:6" x14ac:dyDescent="0.25">
      <c r="A908" s="1">
        <v>14030417</v>
      </c>
      <c r="B908" s="3">
        <v>9030.2000000000007</v>
      </c>
      <c r="C908" s="4">
        <f t="shared" si="30"/>
        <v>2.6493473494315075E-2</v>
      </c>
      <c r="D908" s="55">
        <f t="shared" si="31"/>
        <v>7.0190413779397539E-4</v>
      </c>
      <c r="F908" s="2"/>
    </row>
    <row r="909" spans="1:6" x14ac:dyDescent="0.25">
      <c r="A909" s="1">
        <v>14030418</v>
      </c>
      <c r="B909" s="3">
        <v>8929.1</v>
      </c>
      <c r="C909" s="4">
        <f t="shared" si="30"/>
        <v>-1.1258909643071816E-2</v>
      </c>
      <c r="D909" s="55">
        <f t="shared" si="31"/>
        <v>1.2676304635085551E-4</v>
      </c>
      <c r="F909" s="2"/>
    </row>
    <row r="910" spans="1:6" x14ac:dyDescent="0.25">
      <c r="A910" s="1">
        <v>14030419</v>
      </c>
      <c r="B910" s="3">
        <v>8842.9</v>
      </c>
      <c r="C910" s="4">
        <f t="shared" si="30"/>
        <v>-9.7007287846431131E-3</v>
      </c>
      <c r="D910" s="55">
        <f t="shared" si="31"/>
        <v>9.4104138953203455E-5</v>
      </c>
      <c r="F910" s="2"/>
    </row>
    <row r="911" spans="1:6" x14ac:dyDescent="0.25">
      <c r="A911" s="1">
        <v>14030420</v>
      </c>
      <c r="B911" s="3">
        <v>8766</v>
      </c>
      <c r="C911" s="4">
        <f t="shared" si="30"/>
        <v>-8.7342751535311909E-3</v>
      </c>
      <c r="D911" s="55">
        <f t="shared" si="31"/>
        <v>7.6287562457592312E-5</v>
      </c>
      <c r="F911" s="2"/>
    </row>
    <row r="912" spans="1:6" x14ac:dyDescent="0.25">
      <c r="A912" s="1">
        <v>14030423</v>
      </c>
      <c r="B912" s="3">
        <v>8649.2999999999993</v>
      </c>
      <c r="C912" s="4">
        <f t="shared" si="30"/>
        <v>-1.3402209182913662E-2</v>
      </c>
      <c r="D912" s="55">
        <f t="shared" si="31"/>
        <v>1.7961921098257527E-4</v>
      </c>
      <c r="F912" s="2"/>
    </row>
    <row r="913" spans="1:6" x14ac:dyDescent="0.25">
      <c r="A913" s="1">
        <v>14030424</v>
      </c>
      <c r="B913" s="3">
        <v>8629.4</v>
      </c>
      <c r="C913" s="4">
        <f t="shared" si="30"/>
        <v>-2.3034150484299233E-3</v>
      </c>
      <c r="D913" s="55">
        <f t="shared" si="31"/>
        <v>5.3057208853334262E-6</v>
      </c>
      <c r="F913" s="2"/>
    </row>
    <row r="914" spans="1:6" x14ac:dyDescent="0.25">
      <c r="A914" s="1">
        <v>14030427</v>
      </c>
      <c r="B914" s="3">
        <v>8630</v>
      </c>
      <c r="C914" s="4">
        <f t="shared" si="30"/>
        <v>6.9527330062751612E-5</v>
      </c>
      <c r="D914" s="55">
        <f t="shared" si="31"/>
        <v>4.8340496256548038E-9</v>
      </c>
      <c r="F914" s="2"/>
    </row>
    <row r="915" spans="1:6" x14ac:dyDescent="0.25">
      <c r="A915" s="1">
        <v>14030430</v>
      </c>
      <c r="B915" s="3">
        <v>8599.5</v>
      </c>
      <c r="C915" s="4">
        <f t="shared" si="30"/>
        <v>-3.5404430609265298E-3</v>
      </c>
      <c r="D915" s="55">
        <f t="shared" si="31"/>
        <v>1.2534737067662815E-5</v>
      </c>
      <c r="F915" s="2"/>
    </row>
    <row r="916" spans="1:6" x14ac:dyDescent="0.25">
      <c r="A916" s="1">
        <v>14030431</v>
      </c>
      <c r="B916" s="3">
        <v>8467.2000000000007</v>
      </c>
      <c r="C916" s="4">
        <f t="shared" si="30"/>
        <v>-1.5504186535965199E-2</v>
      </c>
      <c r="D916" s="55">
        <f t="shared" si="31"/>
        <v>2.4037980014200456E-4</v>
      </c>
      <c r="F916" s="2"/>
    </row>
    <row r="917" spans="1:6" x14ac:dyDescent="0.25">
      <c r="A917" s="1">
        <v>14030501</v>
      </c>
      <c r="B917" s="3">
        <v>8452.7000000000007</v>
      </c>
      <c r="C917" s="4">
        <f t="shared" si="30"/>
        <v>-1.7139585399044632E-3</v>
      </c>
      <c r="D917" s="55">
        <f t="shared" si="31"/>
        <v>2.9376538765114392E-6</v>
      </c>
      <c r="F917" s="2"/>
    </row>
    <row r="918" spans="1:6" x14ac:dyDescent="0.25">
      <c r="A918" s="1">
        <v>14030502</v>
      </c>
      <c r="B918" s="3">
        <v>8473.2999999999993</v>
      </c>
      <c r="C918" s="4">
        <f t="shared" si="30"/>
        <v>2.4341262166130335E-3</v>
      </c>
      <c r="D918" s="55">
        <f t="shared" si="31"/>
        <v>5.9249704384028808E-6</v>
      </c>
      <c r="F918" s="2"/>
    </row>
    <row r="919" spans="1:6" x14ac:dyDescent="0.25">
      <c r="A919" s="1">
        <v>14030503</v>
      </c>
      <c r="B919" s="3">
        <v>8471</v>
      </c>
      <c r="C919" s="4">
        <f t="shared" si="30"/>
        <v>-2.7147772573968612E-4</v>
      </c>
      <c r="D919" s="55">
        <f t="shared" si="31"/>
        <v>7.3700155572792238E-8</v>
      </c>
      <c r="F919" s="2"/>
    </row>
    <row r="920" spans="1:6" x14ac:dyDescent="0.25">
      <c r="A920" s="1">
        <v>14030506</v>
      </c>
      <c r="B920" s="3">
        <v>8434.6</v>
      </c>
      <c r="C920" s="4">
        <f t="shared" si="30"/>
        <v>-4.3062720341249545E-3</v>
      </c>
      <c r="D920" s="55">
        <f t="shared" si="31"/>
        <v>1.8543978831886674E-5</v>
      </c>
      <c r="F920" s="2"/>
    </row>
    <row r="921" spans="1:6" x14ac:dyDescent="0.25">
      <c r="A921" s="1">
        <v>14030508</v>
      </c>
      <c r="B921" s="3">
        <v>8322</v>
      </c>
      <c r="C921" s="4">
        <f t="shared" si="30"/>
        <v>-1.3439682854539364E-2</v>
      </c>
      <c r="D921" s="55">
        <f t="shared" si="31"/>
        <v>1.8062507523059935E-4</v>
      </c>
      <c r="F921" s="2"/>
    </row>
    <row r="922" spans="1:6" x14ac:dyDescent="0.25">
      <c r="A922" s="1">
        <v>14030509</v>
      </c>
      <c r="B922" s="3">
        <v>8289.1</v>
      </c>
      <c r="C922" s="4">
        <f t="shared" si="30"/>
        <v>-3.9612118426867052E-3</v>
      </c>
      <c r="D922" s="55">
        <f t="shared" si="31"/>
        <v>1.5691199262641404E-5</v>
      </c>
      <c r="F922" s="2"/>
    </row>
    <row r="923" spans="1:6" x14ac:dyDescent="0.25">
      <c r="A923" s="1">
        <v>14030510</v>
      </c>
      <c r="B923" s="3">
        <v>8036.7</v>
      </c>
      <c r="C923" s="4">
        <f t="shared" si="30"/>
        <v>-3.09228475451204E-2</v>
      </c>
      <c r="D923" s="55">
        <f t="shared" si="31"/>
        <v>9.5622250029875875E-4</v>
      </c>
      <c r="F923" s="2"/>
    </row>
    <row r="924" spans="1:6" x14ac:dyDescent="0.25">
      <c r="A924" s="1">
        <v>14030513</v>
      </c>
      <c r="B924" s="3">
        <v>7811.4</v>
      </c>
      <c r="C924" s="4">
        <f t="shared" si="30"/>
        <v>-2.843434602367316E-2</v>
      </c>
      <c r="D924" s="55">
        <f t="shared" si="31"/>
        <v>8.0851203379397765E-4</v>
      </c>
      <c r="F924" s="2"/>
    </row>
    <row r="925" spans="1:6" x14ac:dyDescent="0.25">
      <c r="A925" s="1">
        <v>14030514</v>
      </c>
      <c r="B925" s="3">
        <v>7817.1</v>
      </c>
      <c r="C925" s="4">
        <f t="shared" si="30"/>
        <v>7.2943663854343468E-4</v>
      </c>
      <c r="D925" s="55">
        <f t="shared" si="31"/>
        <v>5.3207780964954534E-7</v>
      </c>
      <c r="F925" s="2"/>
    </row>
    <row r="926" spans="1:6" x14ac:dyDescent="0.25">
      <c r="A926" s="1">
        <v>14030515</v>
      </c>
      <c r="B926" s="3">
        <v>7803</v>
      </c>
      <c r="C926" s="4">
        <f t="shared" si="30"/>
        <v>-1.8053666531885016E-3</v>
      </c>
      <c r="D926" s="55">
        <f t="shared" si="31"/>
        <v>3.2593487524450515E-6</v>
      </c>
      <c r="F926" s="2"/>
    </row>
    <row r="927" spans="1:6" x14ac:dyDescent="0.25">
      <c r="A927" s="1">
        <v>14030516</v>
      </c>
      <c r="B927" s="3">
        <v>7778.8</v>
      </c>
      <c r="C927" s="4">
        <f t="shared" si="30"/>
        <v>-3.1061904860340372E-3</v>
      </c>
      <c r="D927" s="55">
        <f t="shared" si="31"/>
        <v>9.6484193355283692E-6</v>
      </c>
      <c r="F927" s="2"/>
    </row>
    <row r="928" spans="1:6" x14ac:dyDescent="0.25">
      <c r="A928" s="1">
        <v>14030520</v>
      </c>
      <c r="B928" s="3">
        <v>7770.2</v>
      </c>
      <c r="C928" s="4">
        <f t="shared" si="30"/>
        <v>-1.1061805745628726E-3</v>
      </c>
      <c r="D928" s="55">
        <f t="shared" si="31"/>
        <v>1.2236354635402467E-6</v>
      </c>
      <c r="F928" s="2"/>
    </row>
    <row r="929" spans="1:6" x14ac:dyDescent="0.25">
      <c r="A929" s="1">
        <v>14030521</v>
      </c>
      <c r="B929" s="3">
        <v>7745.8</v>
      </c>
      <c r="C929" s="4">
        <f t="shared" si="30"/>
        <v>-3.1451430927529498E-3</v>
      </c>
      <c r="D929" s="55">
        <f t="shared" si="31"/>
        <v>9.891925073891591E-6</v>
      </c>
      <c r="F929" s="2"/>
    </row>
    <row r="930" spans="1:6" x14ac:dyDescent="0.25">
      <c r="A930" s="1">
        <v>14030522</v>
      </c>
      <c r="B930" s="3">
        <v>7718.8</v>
      </c>
      <c r="C930" s="4">
        <f t="shared" si="30"/>
        <v>-3.4918494412105776E-3</v>
      </c>
      <c r="D930" s="55">
        <f t="shared" si="31"/>
        <v>1.2193012520082623E-5</v>
      </c>
      <c r="F930" s="2"/>
    </row>
    <row r="931" spans="1:6" x14ac:dyDescent="0.25">
      <c r="A931" s="1">
        <v>14030523</v>
      </c>
      <c r="B931" s="3">
        <v>7681.4</v>
      </c>
      <c r="C931" s="4">
        <f t="shared" si="30"/>
        <v>-4.8570893269232673E-3</v>
      </c>
      <c r="D931" s="55">
        <f t="shared" si="31"/>
        <v>2.3591316729711917E-5</v>
      </c>
      <c r="F931" s="2"/>
    </row>
    <row r="932" spans="1:6" x14ac:dyDescent="0.25">
      <c r="A932" s="1">
        <v>14030524</v>
      </c>
      <c r="B932" s="3">
        <v>7709.9</v>
      </c>
      <c r="C932" s="4">
        <f t="shared" si="30"/>
        <v>3.7033951093719381E-3</v>
      </c>
      <c r="D932" s="55">
        <f t="shared" si="31"/>
        <v>1.3715135336119989E-5</v>
      </c>
      <c r="F932" s="2"/>
    </row>
    <row r="933" spans="1:6" x14ac:dyDescent="0.25">
      <c r="A933" s="1">
        <v>14030527</v>
      </c>
      <c r="B933" s="3">
        <v>7788.6</v>
      </c>
      <c r="C933" s="4">
        <f t="shared" si="30"/>
        <v>1.0155908822354167E-2</v>
      </c>
      <c r="D933" s="55">
        <f t="shared" si="31"/>
        <v>1.031424840079712E-4</v>
      </c>
      <c r="F933" s="2"/>
    </row>
    <row r="934" spans="1:6" x14ac:dyDescent="0.25">
      <c r="A934" s="1">
        <v>14030528</v>
      </c>
      <c r="B934" s="3">
        <v>7878.1</v>
      </c>
      <c r="C934" s="4">
        <f t="shared" si="30"/>
        <v>1.1425631900334583E-2</v>
      </c>
      <c r="D934" s="55">
        <f t="shared" si="31"/>
        <v>1.3054506432194326E-4</v>
      </c>
      <c r="F934" s="2"/>
    </row>
    <row r="935" spans="1:6" x14ac:dyDescent="0.25">
      <c r="A935" s="1">
        <v>14030529</v>
      </c>
      <c r="B935" s="3">
        <v>7886</v>
      </c>
      <c r="C935" s="4">
        <f t="shared" si="30"/>
        <v>1.0022774102340544E-3</v>
      </c>
      <c r="D935" s="55">
        <f t="shared" si="31"/>
        <v>1.004560007065483E-6</v>
      </c>
      <c r="F935" s="2"/>
    </row>
    <row r="936" spans="1:6" x14ac:dyDescent="0.25">
      <c r="A936" s="1">
        <v>14030530</v>
      </c>
      <c r="B936" s="3">
        <v>7828.5</v>
      </c>
      <c r="C936" s="4">
        <f t="shared" si="30"/>
        <v>-7.3181146859948292E-3</v>
      </c>
      <c r="D936" s="55">
        <f t="shared" si="31"/>
        <v>5.3554802557373195E-5</v>
      </c>
      <c r="F936" s="2"/>
    </row>
    <row r="937" spans="1:6" x14ac:dyDescent="0.25">
      <c r="A937" s="1">
        <v>14030531</v>
      </c>
      <c r="B937" s="3">
        <v>7856.4</v>
      </c>
      <c r="C937" s="4">
        <f t="shared" si="30"/>
        <v>3.557565483468271E-3</v>
      </c>
      <c r="D937" s="55">
        <f t="shared" si="31"/>
        <v>1.2656272169164832E-5</v>
      </c>
      <c r="F937" s="2"/>
    </row>
    <row r="938" spans="1:6" x14ac:dyDescent="0.25">
      <c r="A938" s="1">
        <v>14030603</v>
      </c>
      <c r="B938" s="3">
        <v>7940</v>
      </c>
      <c r="C938" s="4">
        <f t="shared" si="30"/>
        <v>1.0584789006135497E-2</v>
      </c>
      <c r="D938" s="55">
        <f t="shared" si="31"/>
        <v>1.120377583044069E-4</v>
      </c>
      <c r="F938" s="2"/>
    </row>
    <row r="939" spans="1:6" x14ac:dyDescent="0.25">
      <c r="A939" s="1">
        <v>14030605</v>
      </c>
      <c r="B939" s="3">
        <v>7967.6</v>
      </c>
      <c r="C939" s="4">
        <f t="shared" si="30"/>
        <v>3.4700429599375231E-3</v>
      </c>
      <c r="D939" s="55">
        <f t="shared" si="31"/>
        <v>1.2041198143811966E-5</v>
      </c>
      <c r="F939" s="2"/>
    </row>
    <row r="940" spans="1:6" x14ac:dyDescent="0.25">
      <c r="A940" s="1">
        <v>14030606</v>
      </c>
      <c r="B940" s="3">
        <v>8000.3</v>
      </c>
      <c r="C940" s="4">
        <f t="shared" si="30"/>
        <v>4.0957227577467963E-3</v>
      </c>
      <c r="D940" s="55">
        <f t="shared" si="31"/>
        <v>1.6774944908325022E-5</v>
      </c>
      <c r="F940" s="2"/>
    </row>
    <row r="941" spans="1:6" x14ac:dyDescent="0.25">
      <c r="A941" s="1">
        <v>14030607</v>
      </c>
      <c r="B941" s="3">
        <v>8053.2</v>
      </c>
      <c r="C941" s="4">
        <f t="shared" si="30"/>
        <v>6.5904869933283818E-3</v>
      </c>
      <c r="D941" s="55">
        <f t="shared" si="31"/>
        <v>4.3434518809230573E-5</v>
      </c>
      <c r="F941" s="2"/>
    </row>
    <row r="942" spans="1:6" x14ac:dyDescent="0.25">
      <c r="A942" s="1">
        <v>14030610</v>
      </c>
      <c r="B942" s="3">
        <v>8149.7</v>
      </c>
      <c r="C942" s="4">
        <f t="shared" si="30"/>
        <v>1.1911588789265622E-2</v>
      </c>
      <c r="D942" s="55">
        <f t="shared" si="31"/>
        <v>1.4188594748455846E-4</v>
      </c>
      <c r="F942" s="2"/>
    </row>
    <row r="943" spans="1:6" x14ac:dyDescent="0.25">
      <c r="A943" s="1">
        <v>14030611</v>
      </c>
      <c r="B943" s="3">
        <v>8242.6</v>
      </c>
      <c r="C943" s="4">
        <f t="shared" si="30"/>
        <v>1.1334711372263244E-2</v>
      </c>
      <c r="D943" s="55">
        <f t="shared" si="31"/>
        <v>1.2847568189251369E-4</v>
      </c>
      <c r="F943" s="2"/>
    </row>
    <row r="944" spans="1:6" x14ac:dyDescent="0.25">
      <c r="A944" s="1">
        <v>14030613</v>
      </c>
      <c r="B944" s="3">
        <v>8262.6</v>
      </c>
      <c r="C944" s="4">
        <f t="shared" si="30"/>
        <v>2.4234798474124584E-3</v>
      </c>
      <c r="D944" s="55">
        <f t="shared" si="31"/>
        <v>5.8732545708143124E-6</v>
      </c>
      <c r="F944" s="2"/>
    </row>
    <row r="945" spans="1:6" x14ac:dyDescent="0.25">
      <c r="A945" s="1">
        <v>14030617</v>
      </c>
      <c r="B945" s="3">
        <v>8217.7999999999993</v>
      </c>
      <c r="C945" s="4">
        <f t="shared" si="30"/>
        <v>-5.4367746355366321E-3</v>
      </c>
      <c r="D945" s="55">
        <f t="shared" si="31"/>
        <v>2.9558518437614477E-5</v>
      </c>
      <c r="F945" s="2"/>
    </row>
    <row r="946" spans="1:6" x14ac:dyDescent="0.25">
      <c r="A946" s="1">
        <v>14030618</v>
      </c>
      <c r="B946" s="3">
        <v>8181.7</v>
      </c>
      <c r="C946" s="4">
        <f t="shared" si="30"/>
        <v>-4.4025803603335665E-3</v>
      </c>
      <c r="D946" s="55">
        <f t="shared" si="31"/>
        <v>1.9382713829194835E-5</v>
      </c>
      <c r="F946" s="2"/>
    </row>
    <row r="947" spans="1:6" x14ac:dyDescent="0.25">
      <c r="A947" s="1">
        <v>14030619</v>
      </c>
      <c r="B947" s="3">
        <v>8258.7999999999993</v>
      </c>
      <c r="C947" s="4">
        <f t="shared" si="30"/>
        <v>9.3793455454591768E-3</v>
      </c>
      <c r="D947" s="55">
        <f t="shared" si="31"/>
        <v>8.7972122861124897E-5</v>
      </c>
      <c r="F947" s="2"/>
    </row>
    <row r="948" spans="1:6" x14ac:dyDescent="0.25">
      <c r="A948" s="1">
        <v>14030620</v>
      </c>
      <c r="B948" s="3">
        <v>8285.1</v>
      </c>
      <c r="C948" s="4">
        <f t="shared" si="30"/>
        <v>3.1794222831322523E-3</v>
      </c>
      <c r="D948" s="55">
        <f t="shared" si="31"/>
        <v>1.0108726054477905E-5</v>
      </c>
      <c r="F948" s="2"/>
    </row>
    <row r="949" spans="1:6" x14ac:dyDescent="0.25">
      <c r="A949" s="1">
        <v>14030621</v>
      </c>
      <c r="B949" s="3">
        <v>8309.4</v>
      </c>
      <c r="C949" s="4">
        <f t="shared" si="30"/>
        <v>2.9286832828705825E-3</v>
      </c>
      <c r="D949" s="55">
        <f t="shared" si="31"/>
        <v>8.5771857713656124E-6</v>
      </c>
      <c r="F949" s="2"/>
    </row>
    <row r="950" spans="1:6" x14ac:dyDescent="0.25">
      <c r="A950" s="1">
        <v>14030624</v>
      </c>
      <c r="B950" s="3">
        <v>8272.7000000000007</v>
      </c>
      <c r="C950" s="4">
        <f t="shared" si="30"/>
        <v>-4.4264670848411748E-3</v>
      </c>
      <c r="D950" s="55">
        <f t="shared" si="31"/>
        <v>1.9593610853182327E-5</v>
      </c>
      <c r="F950" s="2"/>
    </row>
    <row r="951" spans="1:6" x14ac:dyDescent="0.25">
      <c r="A951" s="1">
        <v>14030625</v>
      </c>
      <c r="B951" s="3">
        <v>8204.5</v>
      </c>
      <c r="C951" s="4">
        <f t="shared" si="30"/>
        <v>-8.2781527766807219E-3</v>
      </c>
      <c r="D951" s="55">
        <f t="shared" si="31"/>
        <v>6.8527813394066744E-5</v>
      </c>
      <c r="F951" s="2"/>
    </row>
    <row r="952" spans="1:6" x14ac:dyDescent="0.25">
      <c r="A952" s="1">
        <v>14030626</v>
      </c>
      <c r="B952" s="3">
        <v>8201.2000000000007</v>
      </c>
      <c r="C952" s="4">
        <f t="shared" si="30"/>
        <v>-4.0229920631323712E-4</v>
      </c>
      <c r="D952" s="55">
        <f t="shared" si="31"/>
        <v>1.6184465140026053E-7</v>
      </c>
      <c r="F952" s="2"/>
    </row>
    <row r="953" spans="1:6" x14ac:dyDescent="0.25">
      <c r="A953" s="1">
        <v>14030627</v>
      </c>
      <c r="B953" s="3">
        <v>8343.2999999999993</v>
      </c>
      <c r="C953" s="4">
        <f t="shared" si="30"/>
        <v>1.7178336535084333E-2</v>
      </c>
      <c r="D953" s="55">
        <f t="shared" si="31"/>
        <v>2.9509524611261325E-4</v>
      </c>
      <c r="F953" s="2"/>
    </row>
    <row r="954" spans="1:6" x14ac:dyDescent="0.25">
      <c r="A954" s="1">
        <v>14030628</v>
      </c>
      <c r="B954" s="3">
        <v>8477.2000000000007</v>
      </c>
      <c r="C954" s="4">
        <f t="shared" si="30"/>
        <v>1.5921385038442825E-2</v>
      </c>
      <c r="D954" s="55">
        <f t="shared" si="31"/>
        <v>2.5349050154235104E-4</v>
      </c>
      <c r="F954" s="2"/>
    </row>
    <row r="955" spans="1:6" x14ac:dyDescent="0.25">
      <c r="A955" s="1">
        <v>14030701</v>
      </c>
      <c r="B955" s="3">
        <v>8565.1</v>
      </c>
      <c r="C955" s="4">
        <f t="shared" si="30"/>
        <v>1.0315600530878039E-2</v>
      </c>
      <c r="D955" s="55">
        <f t="shared" si="31"/>
        <v>1.0641161431265128E-4</v>
      </c>
      <c r="F955" s="2"/>
    </row>
    <row r="956" spans="1:6" x14ac:dyDescent="0.25">
      <c r="A956" s="1">
        <v>14030702</v>
      </c>
      <c r="B956" s="3">
        <v>8749.2000000000007</v>
      </c>
      <c r="C956" s="4">
        <f t="shared" si="30"/>
        <v>2.1266460487087895E-2</v>
      </c>
      <c r="D956" s="55">
        <f t="shared" si="31"/>
        <v>4.5226234164887069E-4</v>
      </c>
      <c r="F956" s="2"/>
    </row>
    <row r="957" spans="1:6" x14ac:dyDescent="0.25">
      <c r="A957" s="1">
        <v>14030703</v>
      </c>
      <c r="B957" s="3">
        <v>8973.4</v>
      </c>
      <c r="C957" s="4">
        <f t="shared" si="30"/>
        <v>2.5302377883076568E-2</v>
      </c>
      <c r="D957" s="55">
        <f t="shared" si="31"/>
        <v>6.4021032653800226E-4</v>
      </c>
      <c r="F957" s="2"/>
    </row>
    <row r="958" spans="1:6" x14ac:dyDescent="0.25">
      <c r="A958" s="1">
        <v>14030704</v>
      </c>
      <c r="B958" s="3">
        <v>9157.7000000000007</v>
      </c>
      <c r="C958" s="4">
        <f t="shared" si="30"/>
        <v>2.0330409952858262E-2</v>
      </c>
      <c r="D958" s="55">
        <f t="shared" si="31"/>
        <v>4.1332556885127829E-4</v>
      </c>
      <c r="F958" s="2"/>
    </row>
    <row r="959" spans="1:6" x14ac:dyDescent="0.25">
      <c r="A959" s="1">
        <v>14030707</v>
      </c>
      <c r="B959" s="3">
        <v>9116.6</v>
      </c>
      <c r="C959" s="4">
        <f t="shared" si="30"/>
        <v>-4.4981278952989923E-3</v>
      </c>
      <c r="D959" s="55">
        <f t="shared" si="31"/>
        <v>2.0233154562466942E-5</v>
      </c>
      <c r="F959" s="2"/>
    </row>
    <row r="960" spans="1:6" x14ac:dyDescent="0.25">
      <c r="A960" s="1">
        <v>14030708</v>
      </c>
      <c r="B960" s="3">
        <v>9073.5</v>
      </c>
      <c r="C960" s="4">
        <f t="shared" ref="C960:C1023" si="32">LN(B960/B959)</f>
        <v>-4.7388503259421485E-3</v>
      </c>
      <c r="D960" s="55">
        <f t="shared" si="31"/>
        <v>2.2456702411682007E-5</v>
      </c>
      <c r="F960" s="2"/>
    </row>
    <row r="961" spans="1:6" x14ac:dyDescent="0.25">
      <c r="A961" s="1">
        <v>14030709</v>
      </c>
      <c r="B961" s="3">
        <v>9036.5</v>
      </c>
      <c r="C961" s="4">
        <f t="shared" si="32"/>
        <v>-4.0861459393853328E-3</v>
      </c>
      <c r="D961" s="55">
        <f t="shared" si="31"/>
        <v>1.6696588637955244E-5</v>
      </c>
      <c r="F961" s="2"/>
    </row>
    <row r="962" spans="1:6" x14ac:dyDescent="0.25">
      <c r="A962" s="1">
        <v>14030710</v>
      </c>
      <c r="B962" s="3">
        <v>8997.2999999999993</v>
      </c>
      <c r="C962" s="4">
        <f t="shared" si="32"/>
        <v>-4.3473989663390198E-3</v>
      </c>
      <c r="D962" s="55">
        <f t="shared" si="31"/>
        <v>1.8899877772525577E-5</v>
      </c>
      <c r="F962" s="2"/>
    </row>
    <row r="963" spans="1:6" x14ac:dyDescent="0.25">
      <c r="A963" s="1">
        <v>14030711</v>
      </c>
      <c r="B963" s="3">
        <v>8940.1</v>
      </c>
      <c r="C963" s="4">
        <f t="shared" si="32"/>
        <v>-6.377757522027119E-3</v>
      </c>
      <c r="D963" s="55">
        <f t="shared" ref="D963:D1026" si="33">C963^2</f>
        <v>4.0675791009773496E-5</v>
      </c>
      <c r="F963" s="2"/>
    </row>
    <row r="964" spans="1:6" x14ac:dyDescent="0.25">
      <c r="A964" s="1">
        <v>14030714</v>
      </c>
      <c r="B964" s="3">
        <v>8931.2999999999993</v>
      </c>
      <c r="C964" s="4">
        <f t="shared" si="32"/>
        <v>-9.8481380431644826E-4</v>
      </c>
      <c r="D964" s="55">
        <f t="shared" si="33"/>
        <v>9.6985822917223569E-7</v>
      </c>
      <c r="F964" s="2"/>
    </row>
    <row r="965" spans="1:6" x14ac:dyDescent="0.25">
      <c r="A965" s="1">
        <v>14030715</v>
      </c>
      <c r="B965" s="3">
        <v>8918.5</v>
      </c>
      <c r="C965" s="4">
        <f t="shared" si="32"/>
        <v>-1.4341899846527122E-3</v>
      </c>
      <c r="D965" s="55">
        <f t="shared" si="33"/>
        <v>2.0569009120781469E-6</v>
      </c>
      <c r="F965" s="2"/>
    </row>
    <row r="966" spans="1:6" x14ac:dyDescent="0.25">
      <c r="A966" s="1">
        <v>14030716</v>
      </c>
      <c r="B966" s="3">
        <v>8864.2000000000007</v>
      </c>
      <c r="C966" s="4">
        <f t="shared" si="32"/>
        <v>-6.1070780889423007E-3</v>
      </c>
      <c r="D966" s="55">
        <f t="shared" si="33"/>
        <v>3.7296402784439147E-5</v>
      </c>
      <c r="F966" s="2"/>
    </row>
    <row r="967" spans="1:6" x14ac:dyDescent="0.25">
      <c r="A967" s="1">
        <v>14030717</v>
      </c>
      <c r="B967" s="3">
        <v>8843.7000000000007</v>
      </c>
      <c r="C967" s="4">
        <f t="shared" si="32"/>
        <v>-2.3153518099972032E-3</v>
      </c>
      <c r="D967" s="55">
        <f t="shared" si="33"/>
        <v>5.3608540040573249E-6</v>
      </c>
      <c r="F967" s="2"/>
    </row>
    <row r="968" spans="1:6" x14ac:dyDescent="0.25">
      <c r="A968" s="1">
        <v>14030718</v>
      </c>
      <c r="B968" s="3">
        <v>8821.9</v>
      </c>
      <c r="C968" s="4">
        <f t="shared" si="32"/>
        <v>-2.4680747968969458E-3</v>
      </c>
      <c r="D968" s="55">
        <f t="shared" si="33"/>
        <v>6.0913932030779006E-6</v>
      </c>
      <c r="F968" s="2"/>
    </row>
    <row r="969" spans="1:6" x14ac:dyDescent="0.25">
      <c r="A969" s="1">
        <v>14030721</v>
      </c>
      <c r="B969" s="3">
        <v>8862.1</v>
      </c>
      <c r="C969" s="4">
        <f t="shared" si="32"/>
        <v>4.5464905277547239E-3</v>
      </c>
      <c r="D969" s="55">
        <f t="shared" si="33"/>
        <v>2.0670576118963429E-5</v>
      </c>
      <c r="F969" s="2"/>
    </row>
    <row r="970" spans="1:6" x14ac:dyDescent="0.25">
      <c r="A970" s="1">
        <v>14030722</v>
      </c>
      <c r="B970" s="3">
        <v>8883.1</v>
      </c>
      <c r="C970" s="4">
        <f t="shared" si="32"/>
        <v>2.3668383341258702E-3</v>
      </c>
      <c r="D970" s="55">
        <f t="shared" si="33"/>
        <v>5.6019236998877246E-6</v>
      </c>
      <c r="F970" s="2"/>
    </row>
    <row r="971" spans="1:6" x14ac:dyDescent="0.25">
      <c r="A971" s="1">
        <v>14030723</v>
      </c>
      <c r="B971" s="3">
        <v>8742.1</v>
      </c>
      <c r="C971" s="4">
        <f t="shared" si="32"/>
        <v>-1.6000159776597397E-2</v>
      </c>
      <c r="D971" s="55">
        <f t="shared" si="33"/>
        <v>2.5600511287664527E-4</v>
      </c>
      <c r="F971" s="2"/>
    </row>
    <row r="972" spans="1:6" x14ac:dyDescent="0.25">
      <c r="A972" s="1">
        <v>14030724</v>
      </c>
      <c r="B972" s="3">
        <v>8617.5</v>
      </c>
      <c r="C972" s="4">
        <f t="shared" si="32"/>
        <v>-1.4355415996784469E-2</v>
      </c>
      <c r="D972" s="55">
        <f t="shared" si="33"/>
        <v>2.0607796844073544E-4</v>
      </c>
      <c r="F972" s="2"/>
    </row>
    <row r="973" spans="1:6" x14ac:dyDescent="0.25">
      <c r="A973" s="1">
        <v>14030725</v>
      </c>
      <c r="B973" s="3">
        <v>8547</v>
      </c>
      <c r="C973" s="4">
        <f t="shared" si="32"/>
        <v>-8.2146752250024345E-3</v>
      </c>
      <c r="D973" s="55">
        <f t="shared" si="33"/>
        <v>6.74808890522688E-5</v>
      </c>
      <c r="F973" s="2"/>
    </row>
    <row r="974" spans="1:6" x14ac:dyDescent="0.25">
      <c r="A974" s="1">
        <v>14030728</v>
      </c>
      <c r="B974" s="3">
        <v>8422.2999999999993</v>
      </c>
      <c r="C974" s="4">
        <f t="shared" si="32"/>
        <v>-1.4697394085919132E-2</v>
      </c>
      <c r="D974" s="55">
        <f t="shared" si="33"/>
        <v>2.1601339291681067E-4</v>
      </c>
      <c r="F974" s="2"/>
    </row>
    <row r="975" spans="1:6" x14ac:dyDescent="0.25">
      <c r="A975" s="1">
        <v>14030729</v>
      </c>
      <c r="B975" s="3">
        <v>8299.9</v>
      </c>
      <c r="C975" s="4">
        <f t="shared" si="32"/>
        <v>-1.4639483560760676E-2</v>
      </c>
      <c r="D975" s="55">
        <f t="shared" si="33"/>
        <v>2.1431447892578207E-4</v>
      </c>
      <c r="F975" s="2"/>
    </row>
    <row r="976" spans="1:6" x14ac:dyDescent="0.25">
      <c r="A976" s="1">
        <v>14030730</v>
      </c>
      <c r="B976" s="3">
        <v>8172.1</v>
      </c>
      <c r="C976" s="4">
        <f t="shared" si="32"/>
        <v>-1.551755275018565E-2</v>
      </c>
      <c r="D976" s="55">
        <f t="shared" si="33"/>
        <v>2.4079444335479424E-4</v>
      </c>
      <c r="F976" s="2"/>
    </row>
    <row r="977" spans="1:6" x14ac:dyDescent="0.25">
      <c r="A977" s="1">
        <v>14030801</v>
      </c>
      <c r="B977" s="3">
        <v>8140.8</v>
      </c>
      <c r="C977" s="4">
        <f t="shared" si="32"/>
        <v>-3.8374585034588269E-3</v>
      </c>
      <c r="D977" s="55">
        <f t="shared" si="33"/>
        <v>1.472608776576846E-5</v>
      </c>
      <c r="F977" s="2"/>
    </row>
    <row r="978" spans="1:6" x14ac:dyDescent="0.25">
      <c r="A978" s="1">
        <v>14030802</v>
      </c>
      <c r="B978" s="3">
        <v>7990.2</v>
      </c>
      <c r="C978" s="4">
        <f t="shared" si="32"/>
        <v>-1.867266452953947E-2</v>
      </c>
      <c r="D978" s="55">
        <f t="shared" si="33"/>
        <v>3.4866840063272145E-4</v>
      </c>
      <c r="F978" s="2"/>
    </row>
    <row r="979" spans="1:6" x14ac:dyDescent="0.25">
      <c r="A979" s="1">
        <v>14030805</v>
      </c>
      <c r="B979" s="3">
        <v>8184.7</v>
      </c>
      <c r="C979" s="4">
        <f t="shared" si="32"/>
        <v>2.4050766984414357E-2</v>
      </c>
      <c r="D979" s="55">
        <f t="shared" si="33"/>
        <v>5.7843939253859563E-4</v>
      </c>
      <c r="F979" s="2"/>
    </row>
    <row r="980" spans="1:6" x14ac:dyDescent="0.25">
      <c r="A980" s="1">
        <v>14030806</v>
      </c>
      <c r="B980" s="3">
        <v>8391.7999999999993</v>
      </c>
      <c r="C980" s="4">
        <f t="shared" si="32"/>
        <v>2.4988480850409511E-2</v>
      </c>
      <c r="D980" s="55">
        <f t="shared" si="33"/>
        <v>6.2442417521128282E-4</v>
      </c>
      <c r="F980" s="2"/>
    </row>
    <row r="981" spans="1:6" x14ac:dyDescent="0.25">
      <c r="A981" s="1">
        <v>14030807</v>
      </c>
      <c r="B981" s="3">
        <v>8484.2999999999993</v>
      </c>
      <c r="C981" s="4">
        <f t="shared" si="32"/>
        <v>1.0962358167345879E-2</v>
      </c>
      <c r="D981" s="55">
        <f t="shared" si="33"/>
        <v>1.2017329658917489E-4</v>
      </c>
      <c r="F981" s="2"/>
    </row>
    <row r="982" spans="1:6" x14ac:dyDescent="0.25">
      <c r="A982" s="1">
        <v>14030808</v>
      </c>
      <c r="B982" s="3">
        <v>8414.2999999999993</v>
      </c>
      <c r="C982" s="4">
        <f t="shared" si="32"/>
        <v>-8.2847573625312448E-3</v>
      </c>
      <c r="D982" s="55">
        <f t="shared" si="33"/>
        <v>6.8637204556015667E-5</v>
      </c>
      <c r="F982" s="2"/>
    </row>
    <row r="983" spans="1:6" x14ac:dyDescent="0.25">
      <c r="A983" s="1">
        <v>14030809</v>
      </c>
      <c r="B983" s="3">
        <v>8444.7999999999993</v>
      </c>
      <c r="C983" s="4">
        <f t="shared" si="32"/>
        <v>3.6182279332121303E-3</v>
      </c>
      <c r="D983" s="55">
        <f t="shared" si="33"/>
        <v>1.3091573376676524E-5</v>
      </c>
      <c r="F983" s="2"/>
    </row>
    <row r="984" spans="1:6" x14ac:dyDescent="0.25">
      <c r="A984" s="1">
        <v>14030812</v>
      </c>
      <c r="B984" s="3">
        <v>8429.2000000000007</v>
      </c>
      <c r="C984" s="4">
        <f t="shared" si="32"/>
        <v>-1.848998985946975E-3</v>
      </c>
      <c r="D984" s="55">
        <f t="shared" si="33"/>
        <v>3.4187972500329421E-6</v>
      </c>
      <c r="F984" s="2"/>
    </row>
    <row r="985" spans="1:6" x14ac:dyDescent="0.25">
      <c r="A985" s="1">
        <v>14030813</v>
      </c>
      <c r="B985" s="3">
        <v>8296.6</v>
      </c>
      <c r="C985" s="4">
        <f t="shared" si="32"/>
        <v>-1.5856076017377912E-2</v>
      </c>
      <c r="D985" s="55">
        <f t="shared" si="33"/>
        <v>2.51415146668867E-4</v>
      </c>
      <c r="F985" s="2"/>
    </row>
    <row r="986" spans="1:6" x14ac:dyDescent="0.25">
      <c r="A986" s="1">
        <v>14030814</v>
      </c>
      <c r="B986" s="3">
        <v>8170.2</v>
      </c>
      <c r="C986" s="4">
        <f t="shared" si="32"/>
        <v>-1.5352403947095373E-2</v>
      </c>
      <c r="D986" s="55">
        <f t="shared" si="33"/>
        <v>2.356963069547896E-4</v>
      </c>
      <c r="F986" s="2"/>
    </row>
    <row r="987" spans="1:6" x14ac:dyDescent="0.25">
      <c r="A987" s="1">
        <v>14030815</v>
      </c>
      <c r="B987" s="3">
        <v>8244.7000000000007</v>
      </c>
      <c r="C987" s="4">
        <f t="shared" si="32"/>
        <v>9.0771812848437095E-3</v>
      </c>
      <c r="D987" s="55">
        <f t="shared" si="33"/>
        <v>8.2395220077916895E-5</v>
      </c>
      <c r="F987" s="2"/>
    </row>
    <row r="988" spans="1:6" x14ac:dyDescent="0.25">
      <c r="A988" s="1">
        <v>14030816</v>
      </c>
      <c r="B988" s="3">
        <v>8230.9</v>
      </c>
      <c r="C988" s="4">
        <f t="shared" si="32"/>
        <v>-1.6752049366650116E-3</v>
      </c>
      <c r="D988" s="55">
        <f t="shared" si="33"/>
        <v>2.8063115798268256E-6</v>
      </c>
      <c r="F988" s="2"/>
    </row>
    <row r="989" spans="1:6" x14ac:dyDescent="0.25">
      <c r="A989" s="1">
        <v>14030819</v>
      </c>
      <c r="B989" s="3">
        <v>8388.2999999999993</v>
      </c>
      <c r="C989" s="4">
        <f t="shared" si="32"/>
        <v>1.8942513054594441E-2</v>
      </c>
      <c r="D989" s="55">
        <f t="shared" si="33"/>
        <v>3.5881880082348083E-4</v>
      </c>
      <c r="F989" s="2"/>
    </row>
    <row r="990" spans="1:6" x14ac:dyDescent="0.25">
      <c r="A990" s="1">
        <v>14030820</v>
      </c>
      <c r="B990" s="3">
        <v>8562.7999999999993</v>
      </c>
      <c r="C990" s="4">
        <f t="shared" si="32"/>
        <v>2.0589361691709759E-2</v>
      </c>
      <c r="D990" s="55">
        <f t="shared" si="33"/>
        <v>4.2392181487204534E-4</v>
      </c>
      <c r="F990" s="2"/>
    </row>
    <row r="991" spans="1:6" x14ac:dyDescent="0.25">
      <c r="A991" s="1">
        <v>14030821</v>
      </c>
      <c r="B991" s="3">
        <v>8745.7999999999993</v>
      </c>
      <c r="C991" s="4">
        <f t="shared" si="32"/>
        <v>2.1146345661715412E-2</v>
      </c>
      <c r="D991" s="55">
        <f t="shared" si="33"/>
        <v>4.4716793484475022E-4</v>
      </c>
      <c r="F991" s="2"/>
    </row>
    <row r="992" spans="1:6" x14ac:dyDescent="0.25">
      <c r="A992" s="1">
        <v>14030822</v>
      </c>
      <c r="B992" s="3">
        <v>8909.1</v>
      </c>
      <c r="C992" s="4">
        <f t="shared" si="32"/>
        <v>1.8499641147198459E-2</v>
      </c>
      <c r="D992" s="55">
        <f t="shared" si="33"/>
        <v>3.4223672257511833E-4</v>
      </c>
      <c r="F992" s="2"/>
    </row>
    <row r="993" spans="1:6" x14ac:dyDescent="0.25">
      <c r="A993" s="1">
        <v>14030823</v>
      </c>
      <c r="B993" s="3">
        <v>8925.2999999999993</v>
      </c>
      <c r="C993" s="4">
        <f t="shared" si="32"/>
        <v>1.8167142663175566E-3</v>
      </c>
      <c r="D993" s="55">
        <f t="shared" si="33"/>
        <v>3.3004507254417381E-6</v>
      </c>
      <c r="F993" s="2"/>
    </row>
    <row r="994" spans="1:6" x14ac:dyDescent="0.25">
      <c r="A994" s="1">
        <v>14030826</v>
      </c>
      <c r="B994" s="3">
        <v>9149</v>
      </c>
      <c r="C994" s="4">
        <f t="shared" si="32"/>
        <v>2.4754643151236631E-2</v>
      </c>
      <c r="D994" s="55">
        <f t="shared" si="33"/>
        <v>6.127923575450666E-4</v>
      </c>
      <c r="F994" s="2"/>
    </row>
    <row r="995" spans="1:6" x14ac:dyDescent="0.25">
      <c r="A995" s="1">
        <v>14030827</v>
      </c>
      <c r="B995" s="3">
        <v>9157.5</v>
      </c>
      <c r="C995" s="4">
        <f t="shared" si="32"/>
        <v>9.2863197343413589E-4</v>
      </c>
      <c r="D995" s="55">
        <f t="shared" si="33"/>
        <v>8.6235734208417765E-7</v>
      </c>
      <c r="F995" s="2"/>
    </row>
    <row r="996" spans="1:6" x14ac:dyDescent="0.25">
      <c r="A996" s="1">
        <v>14030828</v>
      </c>
      <c r="B996" s="3">
        <v>9370.1</v>
      </c>
      <c r="C996" s="4">
        <f t="shared" si="32"/>
        <v>2.2950552881140587E-2</v>
      </c>
      <c r="D996" s="55">
        <f t="shared" si="33"/>
        <v>5.2672787755003053E-4</v>
      </c>
      <c r="F996" s="2"/>
    </row>
    <row r="997" spans="1:6" x14ac:dyDescent="0.25">
      <c r="A997" s="1">
        <v>14030829</v>
      </c>
      <c r="B997" s="3">
        <v>9356.7000000000007</v>
      </c>
      <c r="C997" s="4">
        <f t="shared" si="32"/>
        <v>-1.4311043303713836E-3</v>
      </c>
      <c r="D997" s="55">
        <f t="shared" si="33"/>
        <v>2.048059604407726E-6</v>
      </c>
      <c r="F997" s="2"/>
    </row>
    <row r="998" spans="1:6" x14ac:dyDescent="0.25">
      <c r="A998" s="1">
        <v>14030830</v>
      </c>
      <c r="B998" s="3">
        <v>9195.7000000000007</v>
      </c>
      <c r="C998" s="4">
        <f t="shared" si="32"/>
        <v>-1.73566807323168E-2</v>
      </c>
      <c r="D998" s="55">
        <f t="shared" si="33"/>
        <v>3.0125436604357727E-4</v>
      </c>
      <c r="F998" s="2"/>
    </row>
    <row r="999" spans="1:6" x14ac:dyDescent="0.25">
      <c r="A999" s="1">
        <v>14030903</v>
      </c>
      <c r="B999" s="3">
        <v>9395.7000000000007</v>
      </c>
      <c r="C999" s="4">
        <f t="shared" si="32"/>
        <v>2.1516154317452737E-2</v>
      </c>
      <c r="D999" s="55">
        <f t="shared" si="33"/>
        <v>4.6294489661244007E-4</v>
      </c>
      <c r="F999" s="2"/>
    </row>
    <row r="1000" spans="1:6" x14ac:dyDescent="0.25">
      <c r="A1000" s="1">
        <v>14030904</v>
      </c>
      <c r="B1000" s="3">
        <v>9634.6</v>
      </c>
      <c r="C1000" s="4">
        <f t="shared" si="32"/>
        <v>2.5108647889038032E-2</v>
      </c>
      <c r="D1000" s="55">
        <f t="shared" si="33"/>
        <v>6.3044419881569402E-4</v>
      </c>
      <c r="F1000" s="2"/>
    </row>
    <row r="1001" spans="1:6" x14ac:dyDescent="0.25">
      <c r="A1001" s="1">
        <v>14030905</v>
      </c>
      <c r="B1001" s="3">
        <v>9886.7999999999993</v>
      </c>
      <c r="C1001" s="4">
        <f t="shared" si="32"/>
        <v>2.5839748431632201E-2</v>
      </c>
      <c r="D1001" s="55">
        <f t="shared" si="33"/>
        <v>6.6769259901003884E-4</v>
      </c>
      <c r="F1001" s="2"/>
    </row>
    <row r="1002" spans="1:6" x14ac:dyDescent="0.25">
      <c r="A1002" s="1">
        <v>14030906</v>
      </c>
      <c r="B1002" s="3">
        <v>10063.4</v>
      </c>
      <c r="C1002" s="4">
        <f t="shared" si="32"/>
        <v>1.7704545611455926E-2</v>
      </c>
      <c r="D1002" s="55">
        <f t="shared" si="33"/>
        <v>3.1345093530812327E-4</v>
      </c>
      <c r="F1002" s="2"/>
    </row>
    <row r="1003" spans="1:6" x14ac:dyDescent="0.25">
      <c r="A1003" s="1">
        <v>14030907</v>
      </c>
      <c r="B1003" s="3">
        <v>10153.4</v>
      </c>
      <c r="C1003" s="4">
        <f t="shared" si="32"/>
        <v>8.903545026667849E-3</v>
      </c>
      <c r="D1003" s="55">
        <f t="shared" si="33"/>
        <v>7.9273114041901788E-5</v>
      </c>
      <c r="F1003" s="2"/>
    </row>
    <row r="1004" spans="1:6" x14ac:dyDescent="0.25">
      <c r="A1004" s="1">
        <v>14030910</v>
      </c>
      <c r="B1004" s="3">
        <v>10099.5</v>
      </c>
      <c r="C1004" s="4">
        <f t="shared" si="32"/>
        <v>-5.3227070942229917E-3</v>
      </c>
      <c r="D1004" s="55">
        <f t="shared" si="33"/>
        <v>2.8331210810891764E-5</v>
      </c>
      <c r="F1004" s="2"/>
    </row>
    <row r="1005" spans="1:6" x14ac:dyDescent="0.25">
      <c r="A1005" s="1">
        <v>14030911</v>
      </c>
      <c r="B1005" s="3">
        <v>10011.5</v>
      </c>
      <c r="C1005" s="4">
        <f t="shared" si="32"/>
        <v>-8.7514854207410321E-3</v>
      </c>
      <c r="D1005" s="55">
        <f t="shared" si="33"/>
        <v>7.6588497069442836E-5</v>
      </c>
      <c r="F1005" s="2"/>
    </row>
    <row r="1006" spans="1:6" x14ac:dyDescent="0.25">
      <c r="A1006" s="1">
        <v>14030912</v>
      </c>
      <c r="B1006" s="3">
        <v>10297.9</v>
      </c>
      <c r="C1006" s="4">
        <f t="shared" si="32"/>
        <v>2.8205558702812012E-2</v>
      </c>
      <c r="D1006" s="55">
        <f t="shared" si="33"/>
        <v>7.9555354173777438E-4</v>
      </c>
      <c r="F1006" s="2"/>
    </row>
    <row r="1007" spans="1:6" x14ac:dyDescent="0.25">
      <c r="A1007" s="1">
        <v>14030913</v>
      </c>
      <c r="B1007" s="3">
        <v>10526.5</v>
      </c>
      <c r="C1007" s="4">
        <f t="shared" si="32"/>
        <v>2.1955896275093829E-2</v>
      </c>
      <c r="D1007" s="55">
        <f t="shared" si="33"/>
        <v>4.8206138124267907E-4</v>
      </c>
      <c r="F1007" s="2"/>
    </row>
    <row r="1008" spans="1:6" x14ac:dyDescent="0.25">
      <c r="A1008" s="1">
        <v>14030914</v>
      </c>
      <c r="B1008" s="3">
        <v>10788.8</v>
      </c>
      <c r="C1008" s="4">
        <f t="shared" si="32"/>
        <v>2.461267176970736E-2</v>
      </c>
      <c r="D1008" s="55">
        <f t="shared" si="33"/>
        <v>6.0578361164334961E-4</v>
      </c>
      <c r="F1008" s="2"/>
    </row>
    <row r="1009" spans="1:6" x14ac:dyDescent="0.25">
      <c r="A1009" s="1">
        <v>14030917</v>
      </c>
      <c r="B1009" s="3">
        <v>10908.5</v>
      </c>
      <c r="C1009" s="4">
        <f t="shared" si="32"/>
        <v>1.1033742851761534E-2</v>
      </c>
      <c r="D1009" s="55">
        <f t="shared" si="33"/>
        <v>1.2174348131879874E-4</v>
      </c>
      <c r="F1009" s="2"/>
    </row>
    <row r="1010" spans="1:6" x14ac:dyDescent="0.25">
      <c r="A1010" s="1">
        <v>14030918</v>
      </c>
      <c r="B1010" s="3">
        <v>10836.1</v>
      </c>
      <c r="C1010" s="4">
        <f t="shared" si="32"/>
        <v>-6.6591491720748991E-3</v>
      </c>
      <c r="D1010" s="55">
        <f t="shared" si="33"/>
        <v>4.4344267695945815E-5</v>
      </c>
      <c r="F1010" s="2"/>
    </row>
    <row r="1011" spans="1:6" x14ac:dyDescent="0.25">
      <c r="A1011" s="1">
        <v>14030919</v>
      </c>
      <c r="B1011" s="3">
        <v>11135.7</v>
      </c>
      <c r="C1011" s="4">
        <f t="shared" si="32"/>
        <v>2.7273010896145408E-2</v>
      </c>
      <c r="D1011" s="55">
        <f t="shared" si="33"/>
        <v>7.4381712334126615E-4</v>
      </c>
      <c r="F1011" s="2"/>
    </row>
    <row r="1012" spans="1:6" x14ac:dyDescent="0.25">
      <c r="A1012" s="1">
        <v>14030920</v>
      </c>
      <c r="B1012" s="3">
        <v>11310.5</v>
      </c>
      <c r="C1012" s="4">
        <f t="shared" si="32"/>
        <v>1.5575334241740799E-2</v>
      </c>
      <c r="D1012" s="55">
        <f t="shared" si="33"/>
        <v>2.4259103674194343E-4</v>
      </c>
      <c r="F1012" s="2"/>
    </row>
    <row r="1013" spans="1:6" x14ac:dyDescent="0.25">
      <c r="A1013" s="1">
        <v>14030921</v>
      </c>
      <c r="B1013" s="3">
        <v>11478.8</v>
      </c>
      <c r="C1013" s="4">
        <f t="shared" si="32"/>
        <v>1.4770357995341347E-2</v>
      </c>
      <c r="D1013" s="55">
        <f t="shared" si="33"/>
        <v>2.1816347531054405E-4</v>
      </c>
      <c r="F1013" s="2"/>
    </row>
    <row r="1014" spans="1:6" x14ac:dyDescent="0.25">
      <c r="A1014" s="1">
        <v>14030924</v>
      </c>
      <c r="B1014" s="3">
        <v>11813.6</v>
      </c>
      <c r="C1014" s="4">
        <f t="shared" si="32"/>
        <v>2.8749554366332631E-2</v>
      </c>
      <c r="D1014" s="55">
        <f t="shared" si="33"/>
        <v>8.265368762627156E-4</v>
      </c>
      <c r="F1014" s="2"/>
    </row>
    <row r="1015" spans="1:6" x14ac:dyDescent="0.25">
      <c r="A1015" s="1">
        <v>14030925</v>
      </c>
      <c r="B1015" s="3">
        <v>12103.4</v>
      </c>
      <c r="C1015" s="4">
        <f t="shared" si="32"/>
        <v>2.4234994690021418E-2</v>
      </c>
      <c r="D1015" s="55">
        <f t="shared" si="33"/>
        <v>5.8733496762536635E-4</v>
      </c>
      <c r="F1015" s="2"/>
    </row>
    <row r="1016" spans="1:6" x14ac:dyDescent="0.25">
      <c r="A1016" s="1">
        <v>14030926</v>
      </c>
      <c r="B1016" s="3">
        <v>12205.8</v>
      </c>
      <c r="C1016" s="4">
        <f t="shared" si="32"/>
        <v>8.4248437363753544E-3</v>
      </c>
      <c r="D1016" s="55">
        <f t="shared" si="33"/>
        <v>7.0977991982343038E-5</v>
      </c>
      <c r="F1016" s="2"/>
    </row>
    <row r="1017" spans="1:6" x14ac:dyDescent="0.25">
      <c r="A1017" s="1">
        <v>14030927</v>
      </c>
      <c r="B1017" s="3">
        <v>12053.5</v>
      </c>
      <c r="C1017" s="4">
        <f t="shared" si="32"/>
        <v>-1.2556174409927772E-2</v>
      </c>
      <c r="D1017" s="55">
        <f t="shared" si="33"/>
        <v>1.5765751581252503E-4</v>
      </c>
      <c r="F1017" s="2"/>
    </row>
    <row r="1018" spans="1:6" x14ac:dyDescent="0.25">
      <c r="A1018" s="1">
        <v>14030928</v>
      </c>
      <c r="B1018" s="3">
        <v>11785.5</v>
      </c>
      <c r="C1018" s="4">
        <f t="shared" si="32"/>
        <v>-2.2485111892047341E-2</v>
      </c>
      <c r="D1018" s="55">
        <f t="shared" si="33"/>
        <v>5.0558025679788877E-4</v>
      </c>
      <c r="F1018" s="2"/>
    </row>
    <row r="1019" spans="1:6" x14ac:dyDescent="0.25">
      <c r="A1019" s="1">
        <v>14031001</v>
      </c>
      <c r="B1019" s="3">
        <v>12111.4</v>
      </c>
      <c r="C1019" s="4">
        <f t="shared" si="32"/>
        <v>2.7277195517601133E-2</v>
      </c>
      <c r="D1019" s="55">
        <f t="shared" si="33"/>
        <v>7.4404539530543935E-4</v>
      </c>
      <c r="F1019" s="2"/>
    </row>
    <row r="1020" spans="1:6" x14ac:dyDescent="0.25">
      <c r="A1020" s="1">
        <v>14031002</v>
      </c>
      <c r="B1020" s="3">
        <v>12151.8</v>
      </c>
      <c r="C1020" s="4">
        <f t="shared" si="32"/>
        <v>3.3301491424023335E-3</v>
      </c>
      <c r="D1020" s="55">
        <f t="shared" si="33"/>
        <v>1.1089893310642997E-5</v>
      </c>
      <c r="F1020" s="2"/>
    </row>
    <row r="1021" spans="1:6" x14ac:dyDescent="0.25">
      <c r="A1021" s="1">
        <v>14031003</v>
      </c>
      <c r="B1021" s="3">
        <v>12225.7</v>
      </c>
      <c r="C1021" s="4">
        <f t="shared" si="32"/>
        <v>6.0629864735101116E-3</v>
      </c>
      <c r="D1021" s="55">
        <f t="shared" si="33"/>
        <v>3.6759804977966579E-5</v>
      </c>
      <c r="F1021" s="2"/>
    </row>
    <row r="1022" spans="1:6" x14ac:dyDescent="0.25">
      <c r="A1022" s="1">
        <v>14031004</v>
      </c>
      <c r="B1022" s="3">
        <v>12308.3</v>
      </c>
      <c r="C1022" s="4">
        <f t="shared" si="32"/>
        <v>6.7335381180224719E-3</v>
      </c>
      <c r="D1022" s="55">
        <f t="shared" si="33"/>
        <v>4.5340535586861614E-5</v>
      </c>
      <c r="F1022" s="2"/>
    </row>
    <row r="1023" spans="1:6" x14ac:dyDescent="0.25">
      <c r="A1023" s="1">
        <v>14031005</v>
      </c>
      <c r="B1023" s="3">
        <v>12109.8</v>
      </c>
      <c r="C1023" s="4">
        <f t="shared" si="32"/>
        <v>-1.6258789401393706E-2</v>
      </c>
      <c r="D1023" s="55">
        <f t="shared" si="33"/>
        <v>2.6434823279887227E-4</v>
      </c>
      <c r="F1023" s="2"/>
    </row>
    <row r="1024" spans="1:6" x14ac:dyDescent="0.25">
      <c r="A1024" s="1">
        <v>14031008</v>
      </c>
      <c r="B1024" s="3">
        <v>12078.6</v>
      </c>
      <c r="C1024" s="4">
        <f t="shared" ref="C1024:C1086" si="34">LN(B1024/B1023)</f>
        <v>-2.5797504012905889E-3</v>
      </c>
      <c r="D1024" s="55">
        <f t="shared" si="33"/>
        <v>6.6551121329589544E-6</v>
      </c>
      <c r="F1024" s="2"/>
    </row>
    <row r="1025" spans="1:6" x14ac:dyDescent="0.25">
      <c r="A1025" s="1">
        <v>14031009</v>
      </c>
      <c r="B1025" s="3">
        <v>11815.5</v>
      </c>
      <c r="C1025" s="4">
        <f t="shared" si="34"/>
        <v>-2.2023062921348993E-2</v>
      </c>
      <c r="D1025" s="55">
        <f t="shared" si="33"/>
        <v>4.8501530043769685E-4</v>
      </c>
      <c r="F1025" s="2"/>
    </row>
    <row r="1026" spans="1:6" x14ac:dyDescent="0.25">
      <c r="A1026" s="1">
        <v>14031010</v>
      </c>
      <c r="B1026" s="3">
        <v>11740.9</v>
      </c>
      <c r="C1026" s="4">
        <f t="shared" si="34"/>
        <v>-6.3337563796296709E-3</v>
      </c>
      <c r="D1026" s="55">
        <f t="shared" si="33"/>
        <v>4.0116469876499553E-5</v>
      </c>
      <c r="F1026" s="2"/>
    </row>
    <row r="1027" spans="1:6" x14ac:dyDescent="0.25">
      <c r="A1027" s="1">
        <v>14031011</v>
      </c>
      <c r="B1027" s="3">
        <v>12027.9</v>
      </c>
      <c r="C1027" s="4">
        <f t="shared" si="34"/>
        <v>2.4150478707846115E-2</v>
      </c>
      <c r="D1027" s="55">
        <f t="shared" ref="D1027:D1090" si="35">C1027^2</f>
        <v>5.8324562181812849E-4</v>
      </c>
      <c r="F1027" s="2"/>
    </row>
    <row r="1028" spans="1:6" x14ac:dyDescent="0.25">
      <c r="A1028" s="1">
        <v>14031012</v>
      </c>
      <c r="B1028" s="3">
        <v>12188.6</v>
      </c>
      <c r="C1028" s="4">
        <f t="shared" si="34"/>
        <v>1.3272137503789347E-2</v>
      </c>
      <c r="D1028" s="55">
        <f t="shared" si="35"/>
        <v>1.7614963391949173E-4</v>
      </c>
      <c r="F1028" s="2"/>
    </row>
    <row r="1029" spans="1:6" x14ac:dyDescent="0.25">
      <c r="A1029" s="1">
        <v>14031015</v>
      </c>
      <c r="B1029" s="3">
        <v>12500.4</v>
      </c>
      <c r="C1029" s="4">
        <f t="shared" si="34"/>
        <v>2.5259555134909163E-2</v>
      </c>
      <c r="D1029" s="55">
        <f t="shared" si="35"/>
        <v>6.3804512561351585E-4</v>
      </c>
      <c r="F1029" s="2"/>
    </row>
    <row r="1030" spans="1:6" x14ac:dyDescent="0.25">
      <c r="A1030" s="1">
        <v>14031016</v>
      </c>
      <c r="B1030" s="3">
        <v>12420.3</v>
      </c>
      <c r="C1030" s="4">
        <f t="shared" si="34"/>
        <v>-6.4284129932791418E-3</v>
      </c>
      <c r="D1030" s="55">
        <f t="shared" si="35"/>
        <v>4.1324493612160097E-5</v>
      </c>
      <c r="F1030" s="2"/>
    </row>
    <row r="1031" spans="1:6" x14ac:dyDescent="0.25">
      <c r="A1031" s="1">
        <v>14031017</v>
      </c>
      <c r="B1031" s="3">
        <v>12308.9</v>
      </c>
      <c r="C1031" s="4">
        <f t="shared" si="34"/>
        <v>-9.0096528446399378E-3</v>
      </c>
      <c r="D1031" s="55">
        <f t="shared" si="35"/>
        <v>8.1173844380928517E-5</v>
      </c>
      <c r="F1031" s="2"/>
    </row>
    <row r="1032" spans="1:6" x14ac:dyDescent="0.25">
      <c r="A1032" s="1">
        <v>14031018</v>
      </c>
      <c r="B1032" s="3">
        <v>12460.5</v>
      </c>
      <c r="C1032" s="4">
        <f t="shared" si="34"/>
        <v>1.2241063006751603E-2</v>
      </c>
      <c r="D1032" s="55">
        <f t="shared" si="35"/>
        <v>1.4984362353526258E-4</v>
      </c>
      <c r="F1032" s="2"/>
    </row>
    <row r="1033" spans="1:6" x14ac:dyDescent="0.25">
      <c r="A1033" s="1">
        <v>14031019</v>
      </c>
      <c r="B1033" s="3">
        <v>12571.6</v>
      </c>
      <c r="C1033" s="4">
        <f t="shared" si="34"/>
        <v>8.8766607284562708E-3</v>
      </c>
      <c r="D1033" s="55">
        <f t="shared" si="35"/>
        <v>7.879510568811781E-5</v>
      </c>
      <c r="F1033" s="2"/>
    </row>
    <row r="1034" spans="1:6" x14ac:dyDescent="0.25">
      <c r="A1034" s="1">
        <v>14031022</v>
      </c>
      <c r="B1034" s="3">
        <v>12383.1</v>
      </c>
      <c r="C1034" s="4">
        <f t="shared" si="34"/>
        <v>-1.5107661905702069E-2</v>
      </c>
      <c r="D1034" s="55">
        <f t="shared" si="35"/>
        <v>2.2824144825700146E-4</v>
      </c>
      <c r="F1034" s="2"/>
    </row>
    <row r="1035" spans="1:6" x14ac:dyDescent="0.25">
      <c r="A1035" s="1">
        <v>14031023</v>
      </c>
      <c r="B1035" s="3">
        <v>12106.2</v>
      </c>
      <c r="C1035" s="4">
        <f t="shared" si="34"/>
        <v>-2.2614921721302847E-2</v>
      </c>
      <c r="D1035" s="55">
        <f t="shared" si="35"/>
        <v>5.1143468446065532E-4</v>
      </c>
      <c r="F1035" s="2"/>
    </row>
    <row r="1036" spans="1:6" x14ac:dyDescent="0.25">
      <c r="A1036" s="1">
        <v>14031024</v>
      </c>
      <c r="B1036" s="3">
        <v>12292.4</v>
      </c>
      <c r="C1036" s="4">
        <f t="shared" si="34"/>
        <v>1.5263467162625353E-2</v>
      </c>
      <c r="D1036" s="55">
        <f t="shared" si="35"/>
        <v>2.3297342982454245E-4</v>
      </c>
      <c r="F1036" s="2"/>
    </row>
    <row r="1037" spans="1:6" x14ac:dyDescent="0.25">
      <c r="A1037" s="1">
        <v>14031026</v>
      </c>
      <c r="B1037" s="3">
        <v>12409.4</v>
      </c>
      <c r="C1037" s="4">
        <f t="shared" si="34"/>
        <v>9.4730647121669034E-3</v>
      </c>
      <c r="D1037" s="55">
        <f t="shared" si="35"/>
        <v>8.9738955040901818E-5</v>
      </c>
      <c r="F1037" s="2"/>
    </row>
    <row r="1038" spans="1:6" x14ac:dyDescent="0.25">
      <c r="A1038" s="1">
        <v>14031029</v>
      </c>
      <c r="B1038" s="3">
        <v>12152.7</v>
      </c>
      <c r="C1038" s="4">
        <f t="shared" si="34"/>
        <v>-2.0902882620263571E-2</v>
      </c>
      <c r="D1038" s="55">
        <f t="shared" si="35"/>
        <v>4.3693050183651682E-4</v>
      </c>
      <c r="F1038" s="2"/>
    </row>
    <row r="1039" spans="1:6" x14ac:dyDescent="0.25">
      <c r="A1039" s="1">
        <v>14031030</v>
      </c>
      <c r="B1039" s="3">
        <v>12118.1</v>
      </c>
      <c r="C1039" s="4">
        <f t="shared" si="34"/>
        <v>-2.8511646455013527E-3</v>
      </c>
      <c r="D1039" s="55">
        <f t="shared" si="35"/>
        <v>8.1291398357568549E-6</v>
      </c>
      <c r="F1039" s="2"/>
    </row>
    <row r="1040" spans="1:6" x14ac:dyDescent="0.25">
      <c r="A1040" s="1">
        <v>14031101</v>
      </c>
      <c r="B1040" s="3">
        <v>11985.8</v>
      </c>
      <c r="C1040" s="4">
        <f t="shared" si="34"/>
        <v>-1.097758691262213E-2</v>
      </c>
      <c r="D1040" s="55">
        <f t="shared" si="35"/>
        <v>1.2050741442417266E-4</v>
      </c>
      <c r="F1040" s="2"/>
    </row>
    <row r="1041" spans="1:6" x14ac:dyDescent="0.25">
      <c r="A1041" s="1">
        <v>14031102</v>
      </c>
      <c r="B1041" s="3">
        <v>12159.5</v>
      </c>
      <c r="C1041" s="4">
        <f t="shared" si="34"/>
        <v>1.4388141508627279E-2</v>
      </c>
      <c r="D1041" s="55">
        <f t="shared" si="35"/>
        <v>2.0701861607228328E-4</v>
      </c>
      <c r="F1041" s="2"/>
    </row>
    <row r="1042" spans="1:6" x14ac:dyDescent="0.25">
      <c r="A1042" s="1">
        <v>14031103</v>
      </c>
      <c r="B1042" s="3">
        <v>12421.2</v>
      </c>
      <c r="C1042" s="4">
        <f t="shared" si="34"/>
        <v>2.129393292398489E-2</v>
      </c>
      <c r="D1042" s="55">
        <f t="shared" si="35"/>
        <v>4.534315793711677E-4</v>
      </c>
      <c r="F1042" s="2"/>
    </row>
    <row r="1043" spans="1:6" x14ac:dyDescent="0.25">
      <c r="A1043" s="1">
        <v>14031106</v>
      </c>
      <c r="B1043" s="3">
        <v>12592.6</v>
      </c>
      <c r="C1043" s="4">
        <f t="shared" si="34"/>
        <v>1.3704649645431348E-2</v>
      </c>
      <c r="D1043" s="55">
        <f t="shared" si="35"/>
        <v>1.8781742190402157E-4</v>
      </c>
      <c r="F1043" s="2"/>
    </row>
    <row r="1044" spans="1:6" x14ac:dyDescent="0.25">
      <c r="A1044" s="1">
        <v>14031107</v>
      </c>
      <c r="B1044" s="3">
        <v>12453.1</v>
      </c>
      <c r="C1044" s="4">
        <f t="shared" si="34"/>
        <v>-1.1139751940701922E-2</v>
      </c>
      <c r="D1044" s="55">
        <f t="shared" si="35"/>
        <v>1.2409407330037225E-4</v>
      </c>
      <c r="F1044" s="2"/>
    </row>
    <row r="1045" spans="1:6" x14ac:dyDescent="0.25">
      <c r="A1045" s="1">
        <v>14031108</v>
      </c>
      <c r="B1045" s="3">
        <v>12339.6</v>
      </c>
      <c r="C1045" s="4">
        <f t="shared" si="34"/>
        <v>-9.1559848592890763E-3</v>
      </c>
      <c r="D1045" s="55">
        <f t="shared" si="35"/>
        <v>8.3832058743530812E-5</v>
      </c>
      <c r="F1045" s="2"/>
    </row>
    <row r="1046" spans="1:6" x14ac:dyDescent="0.25">
      <c r="A1046" s="1">
        <v>14031110</v>
      </c>
      <c r="B1046" s="3">
        <v>12318.6</v>
      </c>
      <c r="C1046" s="4">
        <f t="shared" si="34"/>
        <v>-1.7032877563716319E-3</v>
      </c>
      <c r="D1046" s="55">
        <f t="shared" si="35"/>
        <v>2.9011891810055077E-6</v>
      </c>
      <c r="F1046" s="2"/>
    </row>
    <row r="1047" spans="1:6" x14ac:dyDescent="0.25">
      <c r="A1047" s="1">
        <v>14031113</v>
      </c>
      <c r="B1047" s="3">
        <v>12105</v>
      </c>
      <c r="C1047" s="4">
        <f t="shared" si="34"/>
        <v>-1.7491724894614803E-2</v>
      </c>
      <c r="D1047" s="55">
        <f t="shared" si="35"/>
        <v>3.0596043978888725E-4</v>
      </c>
      <c r="F1047" s="2"/>
    </row>
    <row r="1048" spans="1:6" x14ac:dyDescent="0.25">
      <c r="A1048" s="1">
        <v>14031114</v>
      </c>
      <c r="B1048" s="3">
        <v>12140</v>
      </c>
      <c r="C1048" s="4">
        <f t="shared" si="34"/>
        <v>2.8871952413303398E-3</v>
      </c>
      <c r="D1048" s="55">
        <f t="shared" si="35"/>
        <v>8.3358963615605587E-6</v>
      </c>
      <c r="F1048" s="2"/>
    </row>
    <row r="1049" spans="1:6" x14ac:dyDescent="0.25">
      <c r="A1049" s="1">
        <v>14031115</v>
      </c>
      <c r="B1049" s="3">
        <v>12100</v>
      </c>
      <c r="C1049" s="4">
        <f t="shared" si="34"/>
        <v>-3.3003330286568541E-3</v>
      </c>
      <c r="D1049" s="55">
        <f t="shared" si="35"/>
        <v>1.0892198100043324E-5</v>
      </c>
      <c r="F1049" s="2"/>
    </row>
    <row r="1050" spans="1:6" x14ac:dyDescent="0.25">
      <c r="A1050" s="1">
        <v>14031116</v>
      </c>
      <c r="B1050" s="3">
        <v>12216.5</v>
      </c>
      <c r="C1050" s="4">
        <f t="shared" si="34"/>
        <v>9.5820444039926515E-3</v>
      </c>
      <c r="D1050" s="55">
        <f t="shared" si="35"/>
        <v>9.1815574960086893E-5</v>
      </c>
      <c r="F1050" s="2"/>
    </row>
    <row r="1051" spans="1:6" x14ac:dyDescent="0.25">
      <c r="A1051" s="1">
        <v>14031117</v>
      </c>
      <c r="B1051" s="3">
        <v>12152</v>
      </c>
      <c r="C1051" s="4">
        <f t="shared" si="34"/>
        <v>-5.2937317132163136E-3</v>
      </c>
      <c r="D1051" s="55">
        <f t="shared" si="35"/>
        <v>2.8023595451512126E-5</v>
      </c>
      <c r="F1051" s="2"/>
    </row>
    <row r="1052" spans="1:6" x14ac:dyDescent="0.25">
      <c r="A1052" s="1">
        <v>14031121</v>
      </c>
      <c r="B1052" s="3">
        <v>12036.6</v>
      </c>
      <c r="C1052" s="4">
        <f t="shared" si="34"/>
        <v>-9.5417573195111897E-3</v>
      </c>
      <c r="D1052" s="55">
        <f t="shared" si="35"/>
        <v>9.1045132744445366E-5</v>
      </c>
      <c r="F1052" s="2"/>
    </row>
    <row r="1053" spans="1:6" x14ac:dyDescent="0.25">
      <c r="A1053" s="1">
        <v>14031123</v>
      </c>
      <c r="B1053" s="3">
        <v>11784</v>
      </c>
      <c r="C1053" s="4">
        <f t="shared" si="34"/>
        <v>-2.1209328813631426E-2</v>
      </c>
      <c r="D1053" s="55">
        <f t="shared" si="35"/>
        <v>4.4983562872473622E-4</v>
      </c>
      <c r="F1053" s="2"/>
    </row>
    <row r="1054" spans="1:6" x14ac:dyDescent="0.25">
      <c r="A1054" s="1">
        <v>14031127</v>
      </c>
      <c r="B1054" s="3">
        <v>11518.6</v>
      </c>
      <c r="C1054" s="4">
        <f t="shared" si="34"/>
        <v>-2.2779559055460457E-2</v>
      </c>
      <c r="D1054" s="55">
        <f t="shared" si="35"/>
        <v>5.1890831076121049E-4</v>
      </c>
      <c r="F1054" s="2"/>
    </row>
    <row r="1055" spans="1:6" x14ac:dyDescent="0.25">
      <c r="A1055" s="1">
        <v>14031128</v>
      </c>
      <c r="B1055" s="3">
        <v>11285.1</v>
      </c>
      <c r="C1055" s="4">
        <f t="shared" si="34"/>
        <v>-2.0479848554294147E-2</v>
      </c>
      <c r="D1055" s="55">
        <f t="shared" si="35"/>
        <v>4.1942419680682409E-4</v>
      </c>
      <c r="F1055" s="2"/>
    </row>
    <row r="1056" spans="1:6" x14ac:dyDescent="0.25">
      <c r="A1056" s="1">
        <v>14031129</v>
      </c>
      <c r="B1056" s="3">
        <v>11377</v>
      </c>
      <c r="C1056" s="4">
        <f t="shared" si="34"/>
        <v>8.1105020070049959E-3</v>
      </c>
      <c r="D1056" s="55">
        <f t="shared" si="35"/>
        <v>6.578024280563207E-5</v>
      </c>
      <c r="F1056" s="2"/>
    </row>
    <row r="1057" spans="1:6" x14ac:dyDescent="0.25">
      <c r="A1057" s="1">
        <v>14031130</v>
      </c>
      <c r="B1057" s="3">
        <v>11521.1</v>
      </c>
      <c r="C1057" s="4">
        <f t="shared" si="34"/>
        <v>1.2586363262768437E-2</v>
      </c>
      <c r="D1057" s="55">
        <f t="shared" si="35"/>
        <v>1.5841654018236695E-4</v>
      </c>
      <c r="F1057" s="2"/>
    </row>
    <row r="1058" spans="1:6" x14ac:dyDescent="0.25">
      <c r="A1058" s="1">
        <v>14031201</v>
      </c>
      <c r="B1058" s="3">
        <v>11517</v>
      </c>
      <c r="C1058" s="4">
        <f t="shared" si="34"/>
        <v>-3.5593213357740282E-4</v>
      </c>
      <c r="D1058" s="55">
        <f t="shared" si="35"/>
        <v>1.2668768371296213E-7</v>
      </c>
      <c r="F1058" s="2"/>
    </row>
    <row r="1059" spans="1:6" x14ac:dyDescent="0.25">
      <c r="A1059" s="1">
        <v>14031204</v>
      </c>
      <c r="B1059" s="3">
        <v>11449.3</v>
      </c>
      <c r="C1059" s="4">
        <f t="shared" si="34"/>
        <v>-5.8956119265437153E-3</v>
      </c>
      <c r="D1059" s="55">
        <f t="shared" si="35"/>
        <v>3.4758239988404497E-5</v>
      </c>
      <c r="F1059" s="2"/>
    </row>
    <row r="1060" spans="1:6" x14ac:dyDescent="0.25">
      <c r="A1060" s="1">
        <v>14031205</v>
      </c>
      <c r="B1060" s="3">
        <v>11444.5</v>
      </c>
      <c r="C1060" s="4">
        <f t="shared" si="34"/>
        <v>-4.1932750966058402E-4</v>
      </c>
      <c r="D1060" s="55">
        <f t="shared" si="35"/>
        <v>1.7583556035814719E-7</v>
      </c>
      <c r="F1060" s="2"/>
    </row>
    <row r="1061" spans="1:6" x14ac:dyDescent="0.25">
      <c r="A1061" s="1">
        <v>14031206</v>
      </c>
      <c r="B1061" s="3">
        <v>11520.8</v>
      </c>
      <c r="C1061" s="4">
        <f t="shared" si="34"/>
        <v>6.6448320504696864E-3</v>
      </c>
      <c r="D1061" s="55">
        <f t="shared" si="35"/>
        <v>4.4153792978949176E-5</v>
      </c>
      <c r="F1061" s="2"/>
    </row>
    <row r="1062" spans="1:6" x14ac:dyDescent="0.25">
      <c r="A1062" s="1">
        <v>14031207</v>
      </c>
      <c r="B1062" s="3">
        <v>12021.9</v>
      </c>
      <c r="C1062" s="4">
        <f t="shared" si="34"/>
        <v>4.2575889197825456E-2</v>
      </c>
      <c r="D1062" s="55">
        <f t="shared" si="35"/>
        <v>1.8127063409855103E-3</v>
      </c>
      <c r="F1062" s="2"/>
    </row>
    <row r="1063" spans="1:6" x14ac:dyDescent="0.25">
      <c r="A1063" s="1">
        <v>14031208</v>
      </c>
      <c r="B1063" s="3">
        <v>12159.4</v>
      </c>
      <c r="C1063" s="4">
        <f t="shared" si="34"/>
        <v>1.1372546716534673E-2</v>
      </c>
      <c r="D1063" s="55">
        <f t="shared" si="35"/>
        <v>1.2933481881976356E-4</v>
      </c>
      <c r="F1063" s="2"/>
    </row>
    <row r="1064" spans="1:6" x14ac:dyDescent="0.25">
      <c r="A1064" s="1">
        <v>14031211</v>
      </c>
      <c r="B1064" s="3">
        <v>12348.4</v>
      </c>
      <c r="C1064" s="4">
        <f t="shared" si="34"/>
        <v>1.5423966809790338E-2</v>
      </c>
      <c r="D1064" s="55">
        <f t="shared" si="35"/>
        <v>2.3789875214951393E-4</v>
      </c>
      <c r="F1064" s="2"/>
    </row>
    <row r="1065" spans="1:6" x14ac:dyDescent="0.25">
      <c r="A1065" s="1">
        <v>14031212</v>
      </c>
      <c r="B1065" s="3">
        <v>12549.6</v>
      </c>
      <c r="C1065" s="4">
        <f t="shared" si="34"/>
        <v>1.6162292534707103E-2</v>
      </c>
      <c r="D1065" s="55">
        <f t="shared" si="35"/>
        <v>2.6121969997744898E-4</v>
      </c>
      <c r="F1065" s="2"/>
    </row>
    <row r="1066" spans="1:6" x14ac:dyDescent="0.25">
      <c r="A1066" s="1">
        <v>14031213</v>
      </c>
      <c r="B1066" s="3">
        <v>12356.7</v>
      </c>
      <c r="C1066" s="4">
        <f t="shared" si="34"/>
        <v>-1.5490366469863967E-2</v>
      </c>
      <c r="D1066" s="55">
        <f t="shared" si="35"/>
        <v>2.3995145337068588E-4</v>
      </c>
      <c r="F1066" s="2"/>
    </row>
    <row r="1067" spans="1:6" x14ac:dyDescent="0.25">
      <c r="A1067" s="1">
        <v>14031214</v>
      </c>
      <c r="B1067" s="3">
        <v>12519.2</v>
      </c>
      <c r="C1067" s="4">
        <f t="shared" si="34"/>
        <v>1.3065039776795715E-2</v>
      </c>
      <c r="D1067" s="55">
        <f t="shared" si="35"/>
        <v>1.7069526436925422E-4</v>
      </c>
      <c r="F1067" s="2"/>
    </row>
    <row r="1068" spans="1:6" x14ac:dyDescent="0.25">
      <c r="A1068" s="1">
        <v>14031215</v>
      </c>
      <c r="B1068" s="3">
        <v>12618.1</v>
      </c>
      <c r="C1068" s="4">
        <f t="shared" si="34"/>
        <v>7.868825236630345E-3</v>
      </c>
      <c r="D1068" s="55">
        <f t="shared" si="35"/>
        <v>6.1918410604630604E-5</v>
      </c>
      <c r="F1068" s="2"/>
    </row>
    <row r="1069" spans="1:6" x14ac:dyDescent="0.25">
      <c r="A1069" s="1">
        <v>14031218</v>
      </c>
      <c r="B1069" s="3">
        <v>12469.4</v>
      </c>
      <c r="C1069" s="4">
        <f t="shared" si="34"/>
        <v>-1.1854648046242325E-2</v>
      </c>
      <c r="D1069" s="55">
        <f t="shared" si="35"/>
        <v>1.4053268030027696E-4</v>
      </c>
      <c r="F1069" s="2"/>
    </row>
    <row r="1070" spans="1:6" x14ac:dyDescent="0.25">
      <c r="A1070" s="1">
        <v>14031219</v>
      </c>
      <c r="B1070" s="3">
        <v>12312.7</v>
      </c>
      <c r="C1070" s="4">
        <f t="shared" si="34"/>
        <v>-1.2646393036110291E-2</v>
      </c>
      <c r="D1070" s="55">
        <f t="shared" si="35"/>
        <v>1.5993125682377886E-4</v>
      </c>
      <c r="F1070" s="2"/>
    </row>
    <row r="1071" spans="1:6" x14ac:dyDescent="0.25">
      <c r="A1071" s="1">
        <v>14031220</v>
      </c>
      <c r="B1071" s="3">
        <v>12447.1</v>
      </c>
      <c r="C1071" s="4">
        <f t="shared" si="34"/>
        <v>1.0856414029897907E-2</v>
      </c>
      <c r="D1071" s="55">
        <f t="shared" si="35"/>
        <v>1.1786172558856411E-4</v>
      </c>
      <c r="F1071" s="2"/>
    </row>
    <row r="1072" spans="1:6" x14ac:dyDescent="0.25">
      <c r="A1072" s="1">
        <v>14031221</v>
      </c>
      <c r="B1072" s="3">
        <v>12279.6</v>
      </c>
      <c r="C1072" s="4">
        <f t="shared" si="34"/>
        <v>-1.3548315152427841E-2</v>
      </c>
      <c r="D1072" s="55">
        <f t="shared" si="35"/>
        <v>1.8355684346950583E-4</v>
      </c>
      <c r="F1072" s="2"/>
    </row>
    <row r="1073" spans="1:6" x14ac:dyDescent="0.25">
      <c r="A1073" s="1">
        <v>14031222</v>
      </c>
      <c r="B1073" s="3">
        <v>12279.2</v>
      </c>
      <c r="C1073" s="4">
        <f t="shared" si="34"/>
        <v>-3.2574881511741244E-5</v>
      </c>
      <c r="D1073" s="55">
        <f t="shared" si="35"/>
        <v>1.0611229055039815E-9</v>
      </c>
      <c r="F1073" s="2"/>
    </row>
    <row r="1074" spans="1:6" x14ac:dyDescent="0.25">
      <c r="A1074" s="1">
        <v>14031225</v>
      </c>
      <c r="B1074" s="3">
        <v>12473.4</v>
      </c>
      <c r="C1074" s="4">
        <f t="shared" si="34"/>
        <v>1.5691602881924976E-2</v>
      </c>
      <c r="D1074" s="55">
        <f t="shared" si="35"/>
        <v>2.4622640100403623E-4</v>
      </c>
      <c r="F1074" s="2"/>
    </row>
    <row r="1075" spans="1:6" x14ac:dyDescent="0.25">
      <c r="A1075" s="1">
        <v>14031226</v>
      </c>
      <c r="B1075" s="3">
        <v>12625.1</v>
      </c>
      <c r="C1075" s="4">
        <f t="shared" si="34"/>
        <v>1.2088519023147025E-2</v>
      </c>
      <c r="D1075" s="55">
        <f t="shared" si="35"/>
        <v>1.4613229217298751E-4</v>
      </c>
      <c r="F1075" s="2"/>
    </row>
    <row r="1076" spans="1:6" x14ac:dyDescent="0.25">
      <c r="A1076" s="1">
        <v>14031227</v>
      </c>
      <c r="B1076" s="3">
        <v>12479.5</v>
      </c>
      <c r="C1076" s="4">
        <f t="shared" si="34"/>
        <v>-1.1599597886003588E-2</v>
      </c>
      <c r="D1076" s="55">
        <f t="shared" si="35"/>
        <v>1.345506711169789E-4</v>
      </c>
      <c r="F1076" s="2"/>
    </row>
    <row r="1077" spans="1:6" x14ac:dyDescent="0.25">
      <c r="A1077" s="1">
        <v>14031228</v>
      </c>
      <c r="B1077" s="3">
        <v>12282.1</v>
      </c>
      <c r="C1077" s="4">
        <f t="shared" si="34"/>
        <v>-1.5944380165650751E-2</v>
      </c>
      <c r="D1077" s="55">
        <f t="shared" si="35"/>
        <v>2.5422325886679707E-4</v>
      </c>
      <c r="F1077" s="2"/>
    </row>
    <row r="1078" spans="1:6" x14ac:dyDescent="0.25">
      <c r="A1078" s="1">
        <v>14040105</v>
      </c>
      <c r="B1078" s="3">
        <v>12494.4</v>
      </c>
      <c r="C1078" s="4">
        <f t="shared" si="34"/>
        <v>1.7137626055794289E-2</v>
      </c>
      <c r="D1078" s="55">
        <f t="shared" si="35"/>
        <v>2.936982268282393E-4</v>
      </c>
      <c r="F1078" s="2"/>
    </row>
    <row r="1079" spans="1:6" x14ac:dyDescent="0.25">
      <c r="A1079" s="1">
        <v>14040106</v>
      </c>
      <c r="B1079" s="3">
        <v>12753.4</v>
      </c>
      <c r="C1079" s="4">
        <f t="shared" si="34"/>
        <v>2.0517358795592369E-2</v>
      </c>
      <c r="D1079" s="55">
        <f t="shared" si="35"/>
        <v>4.2096201194707157E-4</v>
      </c>
      <c r="F1079" s="2"/>
    </row>
    <row r="1080" spans="1:6" x14ac:dyDescent="0.25">
      <c r="A1080" s="1">
        <v>14040109</v>
      </c>
      <c r="B1080" s="3">
        <v>13017.3</v>
      </c>
      <c r="C1080" s="4">
        <f t="shared" si="34"/>
        <v>2.0481339281857695E-2</v>
      </c>
      <c r="D1080" s="55">
        <f t="shared" si="35"/>
        <v>4.1948525877856708E-4</v>
      </c>
      <c r="F1080" s="2"/>
    </row>
    <row r="1081" spans="1:6" x14ac:dyDescent="0.25">
      <c r="A1081" s="1">
        <v>14040110</v>
      </c>
      <c r="B1081" s="3">
        <v>13322.6</v>
      </c>
      <c r="C1081" s="4">
        <f t="shared" si="34"/>
        <v>2.318259925561118E-2</v>
      </c>
      <c r="D1081" s="55">
        <f t="shared" si="35"/>
        <v>5.3743290824626402E-4</v>
      </c>
      <c r="F1081" s="2"/>
    </row>
    <row r="1082" spans="1:6" x14ac:dyDescent="0.25">
      <c r="A1082" s="1">
        <v>14040116</v>
      </c>
      <c r="B1082" s="3">
        <v>13653.3</v>
      </c>
      <c r="C1082" s="4">
        <f t="shared" si="34"/>
        <v>2.4519409394577509E-2</v>
      </c>
      <c r="D1082" s="55">
        <f t="shared" si="35"/>
        <v>6.0120143705889579E-4</v>
      </c>
      <c r="F1082" s="2"/>
    </row>
    <row r="1083" spans="1:6" x14ac:dyDescent="0.25">
      <c r="A1083" s="1">
        <v>14040117</v>
      </c>
      <c r="B1083" s="3">
        <v>13613.4</v>
      </c>
      <c r="C1083" s="4">
        <f t="shared" si="34"/>
        <v>-2.9266488779008883E-3</v>
      </c>
      <c r="D1083" s="55">
        <f t="shared" si="35"/>
        <v>8.5652736545185285E-6</v>
      </c>
      <c r="F1083" s="2"/>
    </row>
    <row r="1084" spans="1:6" x14ac:dyDescent="0.25">
      <c r="A1084" s="1">
        <v>14040118</v>
      </c>
      <c r="B1084" s="3">
        <v>13481</v>
      </c>
      <c r="C1084" s="4">
        <f t="shared" si="34"/>
        <v>-9.7733150670844642E-3</v>
      </c>
      <c r="D1084" s="55">
        <f t="shared" si="35"/>
        <v>9.551768740050021E-5</v>
      </c>
      <c r="F1084" s="2"/>
    </row>
    <row r="1085" spans="1:6" x14ac:dyDescent="0.25">
      <c r="A1085" s="1">
        <v>14040119</v>
      </c>
      <c r="B1085" s="3">
        <v>13866.9</v>
      </c>
      <c r="C1085" s="4">
        <f t="shared" si="34"/>
        <v>2.822341867168672E-2</v>
      </c>
      <c r="D1085" s="55">
        <f t="shared" si="35"/>
        <v>7.9656136151731456E-4</v>
      </c>
      <c r="F1085" s="2"/>
    </row>
    <row r="1086" spans="1:6" x14ac:dyDescent="0.25">
      <c r="A1086" s="1">
        <v>14040120</v>
      </c>
      <c r="B1086" s="3">
        <v>14174.6</v>
      </c>
      <c r="C1086" s="4">
        <f t="shared" si="34"/>
        <v>2.194692514016176E-2</v>
      </c>
      <c r="D1086" s="55">
        <f t="shared" si="35"/>
        <v>4.8166752310786428E-4</v>
      </c>
      <c r="F1086" s="2"/>
    </row>
    <row r="1087" spans="1:6" x14ac:dyDescent="0.25">
      <c r="A1087" s="1">
        <v>14040123</v>
      </c>
      <c r="B1087" s="3">
        <v>14562.6</v>
      </c>
      <c r="C1087" s="4">
        <f t="shared" ref="C1087:C1142" si="36">LN(B1087/B1086)</f>
        <v>2.700496773435614E-2</v>
      </c>
      <c r="D1087" s="55">
        <f t="shared" si="35"/>
        <v>7.2926828233361616E-4</v>
      </c>
      <c r="F1087" s="2"/>
    </row>
    <row r="1088" spans="1:6" x14ac:dyDescent="0.25">
      <c r="A1088" s="1">
        <v>14040124</v>
      </c>
      <c r="B1088" s="3">
        <v>14950.9</v>
      </c>
      <c r="C1088" s="4">
        <f t="shared" si="36"/>
        <v>2.6314900438472587E-2</v>
      </c>
      <c r="D1088" s="55">
        <f t="shared" si="35"/>
        <v>6.9247398508672474E-4</v>
      </c>
      <c r="F1088" s="2"/>
    </row>
    <row r="1089" spans="1:6" x14ac:dyDescent="0.25">
      <c r="A1089" s="1">
        <v>14040125</v>
      </c>
      <c r="B1089" s="3">
        <v>15364.2</v>
      </c>
      <c r="C1089" s="4">
        <f t="shared" si="36"/>
        <v>2.7268629148702109E-2</v>
      </c>
      <c r="D1089" s="55">
        <f t="shared" si="35"/>
        <v>7.4357813564944627E-4</v>
      </c>
      <c r="F1089" s="2"/>
    </row>
    <row r="1090" spans="1:6" x14ac:dyDescent="0.25">
      <c r="A1090" s="1">
        <v>14040126</v>
      </c>
      <c r="B1090" s="3">
        <v>15539.1</v>
      </c>
      <c r="C1090" s="4">
        <f t="shared" si="36"/>
        <v>1.1319300362138216E-2</v>
      </c>
      <c r="D1090" s="55">
        <f t="shared" si="35"/>
        <v>1.2812656068830235E-4</v>
      </c>
      <c r="F1090" s="2"/>
    </row>
    <row r="1091" spans="1:6" x14ac:dyDescent="0.25">
      <c r="A1091" s="1">
        <v>14040127</v>
      </c>
      <c r="B1091" s="3">
        <v>15940.9</v>
      </c>
      <c r="C1091" s="4">
        <f t="shared" si="36"/>
        <v>2.5528705295213901E-2</v>
      </c>
      <c r="D1091" s="55">
        <f t="shared" ref="D1091:D1154" si="37">C1091^2</f>
        <v>6.5171479404988223E-4</v>
      </c>
      <c r="F1091" s="2"/>
    </row>
    <row r="1092" spans="1:6" x14ac:dyDescent="0.25">
      <c r="A1092" s="1">
        <v>14040130</v>
      </c>
      <c r="B1092" s="3">
        <v>16393.900000000001</v>
      </c>
      <c r="C1092" s="4">
        <f t="shared" si="36"/>
        <v>2.8021180919969708E-2</v>
      </c>
      <c r="D1092" s="55">
        <f t="shared" si="37"/>
        <v>7.8518658014967439E-4</v>
      </c>
      <c r="F1092" s="2"/>
    </row>
    <row r="1093" spans="1:6" x14ac:dyDescent="0.25">
      <c r="A1093" s="1">
        <v>14040131</v>
      </c>
      <c r="B1093" s="3">
        <v>16821.7</v>
      </c>
      <c r="C1093" s="4">
        <f t="shared" si="36"/>
        <v>2.5760405172507835E-2</v>
      </c>
      <c r="D1093" s="55">
        <f t="shared" si="37"/>
        <v>6.6359847465176835E-4</v>
      </c>
      <c r="F1093" s="2"/>
    </row>
    <row r="1094" spans="1:6" x14ac:dyDescent="0.25">
      <c r="A1094" s="1">
        <v>14040201</v>
      </c>
      <c r="B1094" s="3">
        <v>17196.400000000001</v>
      </c>
      <c r="C1094" s="4">
        <f t="shared" si="36"/>
        <v>2.2030339994901591E-2</v>
      </c>
      <c r="D1094" s="55">
        <f t="shared" si="37"/>
        <v>4.8533588029096066E-4</v>
      </c>
      <c r="F1094" s="2"/>
    </row>
    <row r="1095" spans="1:6" x14ac:dyDescent="0.25">
      <c r="A1095" s="1">
        <v>14040202</v>
      </c>
      <c r="B1095" s="3">
        <v>17066.7</v>
      </c>
      <c r="C1095" s="4">
        <f t="shared" si="36"/>
        <v>-7.5708630865923745E-3</v>
      </c>
      <c r="D1095" s="55">
        <f t="shared" si="37"/>
        <v>5.7317967875927015E-5</v>
      </c>
      <c r="F1095" s="2"/>
    </row>
    <row r="1096" spans="1:6" x14ac:dyDescent="0.25">
      <c r="A1096" s="1">
        <v>14040203</v>
      </c>
      <c r="B1096" s="3">
        <v>16827</v>
      </c>
      <c r="C1096" s="4">
        <f t="shared" si="36"/>
        <v>-1.4144457306135573E-2</v>
      </c>
      <c r="D1096" s="55">
        <f t="shared" si="37"/>
        <v>2.0006567248509198E-4</v>
      </c>
      <c r="F1096" s="2"/>
    </row>
    <row r="1097" spans="1:6" x14ac:dyDescent="0.25">
      <c r="A1097" s="1">
        <v>14040206</v>
      </c>
      <c r="B1097" s="3">
        <v>16613</v>
      </c>
      <c r="C1097" s="4">
        <f t="shared" si="36"/>
        <v>-1.2799217789967841E-2</v>
      </c>
      <c r="D1097" s="55">
        <f t="shared" si="37"/>
        <v>1.6381997603502927E-4</v>
      </c>
      <c r="F1097" s="2"/>
    </row>
    <row r="1098" spans="1:6" x14ac:dyDescent="0.25">
      <c r="A1098" s="1">
        <v>14040207</v>
      </c>
      <c r="B1098" s="3">
        <v>16275.6</v>
      </c>
      <c r="C1098" s="4">
        <f t="shared" si="36"/>
        <v>-2.0518467629809207E-2</v>
      </c>
      <c r="D1098" s="55">
        <f t="shared" si="37"/>
        <v>4.2100751387552827E-4</v>
      </c>
      <c r="F1098" s="2"/>
    </row>
    <row r="1099" spans="1:6" x14ac:dyDescent="0.25">
      <c r="A1099" s="1">
        <v>14040208</v>
      </c>
      <c r="B1099" s="3">
        <v>16411.2</v>
      </c>
      <c r="C1099" s="4">
        <f t="shared" si="36"/>
        <v>8.2969747964770704E-3</v>
      </c>
      <c r="D1099" s="55">
        <f t="shared" si="37"/>
        <v>6.8839790773375718E-5</v>
      </c>
      <c r="F1099" s="2"/>
    </row>
    <row r="1100" spans="1:6" x14ac:dyDescent="0.25">
      <c r="A1100" s="1">
        <v>14040209</v>
      </c>
      <c r="B1100" s="3">
        <v>16466.3</v>
      </c>
      <c r="C1100" s="4">
        <f t="shared" si="36"/>
        <v>3.3518395003619187E-3</v>
      </c>
      <c r="D1100" s="55">
        <f t="shared" si="37"/>
        <v>1.1234828036186436E-5</v>
      </c>
      <c r="F1100" s="2"/>
    </row>
    <row r="1101" spans="1:6" x14ac:dyDescent="0.25">
      <c r="A1101" s="1">
        <v>14040210</v>
      </c>
      <c r="B1101" s="3">
        <v>16927.5</v>
      </c>
      <c r="C1101" s="4">
        <f t="shared" si="36"/>
        <v>2.7623650306292005E-2</v>
      </c>
      <c r="D1101" s="55">
        <f t="shared" si="37"/>
        <v>7.6306605624430637E-4</v>
      </c>
      <c r="F1101" s="2"/>
    </row>
    <row r="1102" spans="1:6" x14ac:dyDescent="0.25">
      <c r="A1102" s="1">
        <v>14040213</v>
      </c>
      <c r="B1102" s="3">
        <v>16447.3</v>
      </c>
      <c r="C1102" s="4">
        <f t="shared" si="36"/>
        <v>-2.8778188376300522E-2</v>
      </c>
      <c r="D1102" s="55">
        <f t="shared" si="37"/>
        <v>8.2818412622183847E-4</v>
      </c>
      <c r="F1102" s="2"/>
    </row>
    <row r="1103" spans="1:6" x14ac:dyDescent="0.25">
      <c r="A1103" s="1">
        <v>14040214</v>
      </c>
      <c r="B1103" s="3">
        <v>16286</v>
      </c>
      <c r="C1103" s="4">
        <f t="shared" si="36"/>
        <v>-9.8554869564232827E-3</v>
      </c>
      <c r="D1103" s="55">
        <f t="shared" si="37"/>
        <v>9.7130623148229456E-5</v>
      </c>
      <c r="F1103" s="2"/>
    </row>
    <row r="1104" spans="1:6" x14ac:dyDescent="0.25">
      <c r="A1104" s="1">
        <v>14040215</v>
      </c>
      <c r="B1104" s="3">
        <v>16581.8</v>
      </c>
      <c r="C1104" s="4">
        <f t="shared" si="36"/>
        <v>1.7999865305091539E-2</v>
      </c>
      <c r="D1104" s="55">
        <f t="shared" si="37"/>
        <v>3.2399515100143812E-4</v>
      </c>
      <c r="F1104" s="2"/>
    </row>
    <row r="1105" spans="1:6" x14ac:dyDescent="0.25">
      <c r="A1105" s="1">
        <v>14040216</v>
      </c>
      <c r="B1105" s="3">
        <v>16556.7</v>
      </c>
      <c r="C1105" s="4">
        <f t="shared" si="36"/>
        <v>-1.5148546132096213E-3</v>
      </c>
      <c r="D1105" s="55">
        <f t="shared" si="37"/>
        <v>2.2947844991624713E-6</v>
      </c>
      <c r="F1105" s="2"/>
    </row>
    <row r="1106" spans="1:6" x14ac:dyDescent="0.25">
      <c r="A1106" s="1">
        <v>14040217</v>
      </c>
      <c r="B1106" s="3">
        <v>16913.900000000001</v>
      </c>
      <c r="C1106" s="4">
        <f t="shared" si="36"/>
        <v>2.1344915343700047E-2</v>
      </c>
      <c r="D1106" s="55">
        <f t="shared" si="37"/>
        <v>4.5560541102972169E-4</v>
      </c>
      <c r="F1106" s="2"/>
    </row>
    <row r="1107" spans="1:6" x14ac:dyDescent="0.25">
      <c r="A1107" s="1">
        <v>14040220</v>
      </c>
      <c r="B1107" s="3">
        <v>16602.400000000001</v>
      </c>
      <c r="C1107" s="4">
        <f t="shared" si="36"/>
        <v>-1.8588505855208035E-2</v>
      </c>
      <c r="D1107" s="55">
        <f t="shared" si="37"/>
        <v>3.4553254992910341E-4</v>
      </c>
      <c r="F1107" s="2"/>
    </row>
    <row r="1108" spans="1:6" x14ac:dyDescent="0.25">
      <c r="A1108" s="1">
        <v>14040221</v>
      </c>
      <c r="B1108" s="3">
        <v>16209.1</v>
      </c>
      <c r="C1108" s="4">
        <f t="shared" si="36"/>
        <v>-2.3974450302250833E-2</v>
      </c>
      <c r="D1108" s="55">
        <f t="shared" si="37"/>
        <v>5.7477426729509503E-4</v>
      </c>
      <c r="F1108" s="2"/>
    </row>
    <row r="1109" spans="1:6" x14ac:dyDescent="0.25">
      <c r="A1109" s="1">
        <v>14040222</v>
      </c>
      <c r="B1109" s="3">
        <v>16674.900000000001</v>
      </c>
      <c r="C1109" s="4">
        <f t="shared" si="36"/>
        <v>2.8331781859143378E-2</v>
      </c>
      <c r="D1109" s="55">
        <f t="shared" si="37"/>
        <v>8.0268986331408579E-4</v>
      </c>
      <c r="F1109" s="2"/>
    </row>
    <row r="1110" spans="1:6" x14ac:dyDescent="0.25">
      <c r="A1110" s="1">
        <v>14040223</v>
      </c>
      <c r="B1110" s="3">
        <v>17136.2</v>
      </c>
      <c r="C1110" s="4">
        <f t="shared" si="36"/>
        <v>2.7288590190278138E-2</v>
      </c>
      <c r="D1110" s="55">
        <f t="shared" si="37"/>
        <v>7.4466715457294425E-4</v>
      </c>
      <c r="F1110" s="2"/>
    </row>
    <row r="1111" spans="1:6" x14ac:dyDescent="0.25">
      <c r="A1111" s="1">
        <v>14040224</v>
      </c>
      <c r="B1111" s="3">
        <v>17504.400000000001</v>
      </c>
      <c r="C1111" s="4">
        <f t="shared" si="36"/>
        <v>2.1259092925546653E-2</v>
      </c>
      <c r="D1111" s="55">
        <f t="shared" si="37"/>
        <v>4.5194903201702775E-4</v>
      </c>
      <c r="F1111" s="2"/>
    </row>
    <row r="1112" spans="1:6" x14ac:dyDescent="0.25">
      <c r="A1112" s="1">
        <v>14040227</v>
      </c>
      <c r="B1112" s="3">
        <v>17892.2</v>
      </c>
      <c r="C1112" s="4">
        <f t="shared" si="36"/>
        <v>2.1912585790287605E-2</v>
      </c>
      <c r="D1112" s="55">
        <f t="shared" si="37"/>
        <v>4.8016141601671424E-4</v>
      </c>
      <c r="F1112" s="2"/>
    </row>
    <row r="1113" spans="1:6" x14ac:dyDescent="0.25">
      <c r="A1113" s="1">
        <v>14040228</v>
      </c>
      <c r="B1113" s="3">
        <v>18045.099999999999</v>
      </c>
      <c r="C1113" s="4">
        <f t="shared" si="36"/>
        <v>8.5093160923803354E-3</v>
      </c>
      <c r="D1113" s="55">
        <f t="shared" si="37"/>
        <v>7.2408460360042935E-5</v>
      </c>
      <c r="F1113" s="2"/>
    </row>
    <row r="1114" spans="1:6" x14ac:dyDescent="0.25">
      <c r="A1114" s="1">
        <v>14040229</v>
      </c>
      <c r="B1114" s="3">
        <v>17796.900000000001</v>
      </c>
      <c r="C1114" s="4">
        <f t="shared" si="36"/>
        <v>-1.384989495317431E-2</v>
      </c>
      <c r="D1114" s="55">
        <f t="shared" si="37"/>
        <v>1.9181959021396323E-4</v>
      </c>
      <c r="F1114" s="2"/>
    </row>
    <row r="1115" spans="1:6" x14ac:dyDescent="0.25">
      <c r="A1115" s="1">
        <v>14040230</v>
      </c>
      <c r="B1115" s="3">
        <v>17333.7</v>
      </c>
      <c r="C1115" s="4">
        <f t="shared" si="36"/>
        <v>-2.637170129179248E-2</v>
      </c>
      <c r="D1115" s="55">
        <f t="shared" si="37"/>
        <v>6.9546662902352917E-4</v>
      </c>
      <c r="F1115" s="2"/>
    </row>
    <row r="1116" spans="1:6" x14ac:dyDescent="0.25">
      <c r="A1116" s="1">
        <v>14040231</v>
      </c>
      <c r="B1116" s="3">
        <v>16933.2</v>
      </c>
      <c r="C1116" s="4">
        <f t="shared" si="36"/>
        <v>-2.3376391666153854E-2</v>
      </c>
      <c r="D1116" s="55">
        <f t="shared" si="37"/>
        <v>5.4645568732942737E-4</v>
      </c>
      <c r="F1116" s="2"/>
    </row>
    <row r="1117" spans="1:6" x14ac:dyDescent="0.25">
      <c r="A1117" s="1">
        <v>14040303</v>
      </c>
      <c r="B1117" s="3">
        <v>17286.8</v>
      </c>
      <c r="C1117" s="4">
        <f t="shared" si="36"/>
        <v>2.0667012616744595E-2</v>
      </c>
      <c r="D1117" s="55">
        <f t="shared" si="37"/>
        <v>4.2712541050068026E-4</v>
      </c>
      <c r="F1117" s="2"/>
    </row>
    <row r="1118" spans="1:6" x14ac:dyDescent="0.25">
      <c r="A1118" s="1">
        <v>14040304</v>
      </c>
      <c r="B1118" s="3">
        <v>17066</v>
      </c>
      <c r="C1118" s="4">
        <f t="shared" si="36"/>
        <v>-1.2855024371929759E-2</v>
      </c>
      <c r="D1118" s="55">
        <f t="shared" si="37"/>
        <v>1.652516516029081E-4</v>
      </c>
      <c r="F1118" s="2"/>
    </row>
    <row r="1119" spans="1:6" x14ac:dyDescent="0.25">
      <c r="A1119" s="1">
        <v>14040305</v>
      </c>
      <c r="B1119" s="3">
        <v>17432.5</v>
      </c>
      <c r="C1119" s="4">
        <f t="shared" si="36"/>
        <v>2.1248099998635726E-2</v>
      </c>
      <c r="D1119" s="55">
        <f t="shared" si="37"/>
        <v>4.5148175355202351E-4</v>
      </c>
      <c r="F1119" s="2"/>
    </row>
    <row r="1120" spans="1:6" x14ac:dyDescent="0.25">
      <c r="A1120" s="1">
        <v>14040306</v>
      </c>
      <c r="B1120" s="3">
        <v>17725.400000000001</v>
      </c>
      <c r="C1120" s="4">
        <f t="shared" si="36"/>
        <v>1.6662359046300434E-2</v>
      </c>
      <c r="D1120" s="55">
        <f t="shared" si="37"/>
        <v>2.7763420898782988E-4</v>
      </c>
      <c r="F1120" s="2"/>
    </row>
    <row r="1121" spans="1:6" x14ac:dyDescent="0.25">
      <c r="A1121" s="1">
        <v>14040307</v>
      </c>
      <c r="B1121" s="3">
        <v>17796.5</v>
      </c>
      <c r="C1121" s="4">
        <f t="shared" si="36"/>
        <v>4.0031695911688179E-3</v>
      </c>
      <c r="D1121" s="55">
        <f t="shared" si="37"/>
        <v>1.602536677565872E-5</v>
      </c>
      <c r="F1121" s="2"/>
    </row>
    <row r="1122" spans="1:6" x14ac:dyDescent="0.25">
      <c r="A1122" s="1">
        <v>14040310</v>
      </c>
      <c r="B1122" s="3">
        <v>17726.599999999999</v>
      </c>
      <c r="C1122" s="4">
        <f t="shared" si="36"/>
        <v>-3.9354724231413646E-3</v>
      </c>
      <c r="D1122" s="55">
        <f t="shared" si="37"/>
        <v>1.5487943193306165E-5</v>
      </c>
      <c r="F1122" s="2"/>
    </row>
    <row r="1123" spans="1:6" x14ac:dyDescent="0.25">
      <c r="A1123" s="1">
        <v>14040311</v>
      </c>
      <c r="B1123" s="3">
        <v>17382</v>
      </c>
      <c r="C1123" s="4">
        <f t="shared" si="36"/>
        <v>-1.9631148312088342E-2</v>
      </c>
      <c r="D1123" s="55">
        <f t="shared" si="37"/>
        <v>3.8538198405120897E-4</v>
      </c>
      <c r="F1123" s="2"/>
    </row>
    <row r="1124" spans="1:6" x14ac:dyDescent="0.25">
      <c r="A1124" s="1">
        <v>14040312</v>
      </c>
      <c r="B1124" s="3">
        <v>17405.2</v>
      </c>
      <c r="C1124" s="4">
        <f t="shared" si="36"/>
        <v>1.3338241329896199E-3</v>
      </c>
      <c r="D1124" s="55">
        <f t="shared" si="37"/>
        <v>1.7790868177455114E-6</v>
      </c>
      <c r="F1124" s="2"/>
    </row>
    <row r="1125" spans="1:6" x14ac:dyDescent="0.25">
      <c r="A1125" s="1">
        <v>14040313</v>
      </c>
      <c r="B1125" s="3">
        <v>17043.599999999999</v>
      </c>
      <c r="C1125" s="4">
        <f t="shared" si="36"/>
        <v>-2.0994245455312456E-2</v>
      </c>
      <c r="D1125" s="55">
        <f t="shared" si="37"/>
        <v>4.4075834223790774E-4</v>
      </c>
      <c r="F1125" s="2"/>
    </row>
    <row r="1126" spans="1:6" x14ac:dyDescent="0.25">
      <c r="A1126" s="1">
        <v>14040317</v>
      </c>
      <c r="B1126" s="3">
        <v>16615.900000000001</v>
      </c>
      <c r="C1126" s="4">
        <f t="shared" si="36"/>
        <v>-2.5414698432862929E-2</v>
      </c>
      <c r="D1126" s="55">
        <f t="shared" si="37"/>
        <v>6.4590689643336538E-4</v>
      </c>
      <c r="F1126" s="2"/>
    </row>
    <row r="1127" spans="1:6" x14ac:dyDescent="0.25">
      <c r="A1127" s="1">
        <v>14040318</v>
      </c>
      <c r="B1127" s="3">
        <v>16744.7</v>
      </c>
      <c r="C1127" s="4">
        <f t="shared" si="36"/>
        <v>7.7217220298356646E-3</v>
      </c>
      <c r="D1127" s="55">
        <f t="shared" si="37"/>
        <v>5.9624991106049414E-5</v>
      </c>
      <c r="F1127" s="2"/>
    </row>
    <row r="1128" spans="1:6" x14ac:dyDescent="0.25">
      <c r="A1128" s="1">
        <v>14040319</v>
      </c>
      <c r="B1128" s="3">
        <v>16462.8</v>
      </c>
      <c r="C1128" s="4">
        <f t="shared" si="36"/>
        <v>-1.6978500151935878E-2</v>
      </c>
      <c r="D1128" s="55">
        <f t="shared" si="37"/>
        <v>2.8826946740928664E-4</v>
      </c>
      <c r="F1128" s="2"/>
    </row>
    <row r="1129" spans="1:6" x14ac:dyDescent="0.25">
      <c r="A1129" s="1">
        <v>14040320</v>
      </c>
      <c r="B1129" s="3">
        <v>16491.8</v>
      </c>
      <c r="C1129" s="4">
        <f t="shared" si="36"/>
        <v>1.7599975412140427E-3</v>
      </c>
      <c r="D1129" s="55">
        <f t="shared" si="37"/>
        <v>3.0975913450794759E-6</v>
      </c>
      <c r="F1129" s="2"/>
    </row>
    <row r="1130" spans="1:6" x14ac:dyDescent="0.25">
      <c r="A1130" s="1">
        <v>14040321</v>
      </c>
      <c r="B1130" s="3">
        <v>16427.599999999999</v>
      </c>
      <c r="C1130" s="4">
        <f t="shared" si="36"/>
        <v>-3.900440554315444E-3</v>
      </c>
      <c r="D1130" s="55">
        <f t="shared" si="37"/>
        <v>1.5213436517748568E-5</v>
      </c>
      <c r="F1130" s="2"/>
    </row>
    <row r="1131" spans="1:6" x14ac:dyDescent="0.25">
      <c r="A1131" s="1">
        <v>14040407</v>
      </c>
      <c r="B1131" s="3">
        <v>15971.4</v>
      </c>
      <c r="C1131" s="4">
        <f t="shared" si="36"/>
        <v>-2.816322436956132E-2</v>
      </c>
      <c r="D1131" s="55">
        <f t="shared" si="37"/>
        <v>7.9316720689025255E-4</v>
      </c>
      <c r="F1131" s="2"/>
    </row>
    <row r="1132" spans="1:6" x14ac:dyDescent="0.25">
      <c r="A1132" s="1">
        <v>14040408</v>
      </c>
      <c r="B1132" s="3">
        <v>15500.6</v>
      </c>
      <c r="C1132" s="4">
        <f t="shared" si="36"/>
        <v>-2.992088990189962E-2</v>
      </c>
      <c r="D1132" s="55">
        <f t="shared" si="37"/>
        <v>8.9525965252159863E-4</v>
      </c>
      <c r="F1132" s="2"/>
    </row>
    <row r="1133" spans="1:6" x14ac:dyDescent="0.25">
      <c r="A1133" s="1">
        <v>14040410</v>
      </c>
      <c r="B1133" s="3">
        <v>14611.8</v>
      </c>
      <c r="C1133" s="4">
        <f t="shared" si="36"/>
        <v>-5.9049311394292564E-2</v>
      </c>
      <c r="D1133" s="55">
        <f t="shared" si="37"/>
        <v>3.4868211761401296E-3</v>
      </c>
      <c r="F1133" s="2"/>
    </row>
    <row r="1134" spans="1:6" x14ac:dyDescent="0.25">
      <c r="A1134" s="1">
        <v>14040411</v>
      </c>
      <c r="B1134" s="3">
        <v>14723.5</v>
      </c>
      <c r="C1134" s="4">
        <f t="shared" si="36"/>
        <v>7.615435317513063E-3</v>
      </c>
      <c r="D1134" s="55">
        <f t="shared" si="37"/>
        <v>5.7994855075225287E-5</v>
      </c>
      <c r="F1134" s="2"/>
    </row>
    <row r="1135" spans="1:6" x14ac:dyDescent="0.25">
      <c r="A1135" s="1">
        <v>14040416</v>
      </c>
      <c r="B1135" s="3">
        <v>15087.7</v>
      </c>
      <c r="C1135" s="4">
        <f t="shared" si="36"/>
        <v>2.4434985565777185E-2</v>
      </c>
      <c r="D1135" s="55">
        <f t="shared" si="37"/>
        <v>5.970685195997394E-4</v>
      </c>
      <c r="F1135" s="2"/>
    </row>
    <row r="1136" spans="1:6" x14ac:dyDescent="0.25">
      <c r="A1136" s="1">
        <v>14040417</v>
      </c>
      <c r="B1136" s="3">
        <v>14803.1</v>
      </c>
      <c r="C1136" s="4">
        <f t="shared" si="36"/>
        <v>-1.9043224046458852E-2</v>
      </c>
      <c r="D1136" s="55">
        <f t="shared" si="37"/>
        <v>3.6264438208362864E-4</v>
      </c>
      <c r="F1136" s="2"/>
    </row>
    <row r="1137" spans="1:6" x14ac:dyDescent="0.25">
      <c r="A1137" s="1">
        <v>14040418</v>
      </c>
      <c r="B1137" s="3">
        <v>14717.8</v>
      </c>
      <c r="C1137" s="4">
        <f t="shared" si="36"/>
        <v>-5.7789726867068939E-3</v>
      </c>
      <c r="D1137" s="55">
        <f t="shared" si="37"/>
        <v>3.3396525313704296E-5</v>
      </c>
      <c r="F1137" s="2"/>
    </row>
    <row r="1138" spans="1:6" x14ac:dyDescent="0.25">
      <c r="A1138" s="1">
        <v>14040421</v>
      </c>
      <c r="B1138" s="3">
        <v>15105.4</v>
      </c>
      <c r="C1138" s="4">
        <f t="shared" si="36"/>
        <v>2.5994650176343361E-2</v>
      </c>
      <c r="D1138" s="55">
        <f t="shared" si="37"/>
        <v>6.7572183779046797E-4</v>
      </c>
      <c r="F1138" s="2"/>
    </row>
    <row r="1139" spans="1:6" x14ac:dyDescent="0.25">
      <c r="A1139" s="1">
        <v>14040422</v>
      </c>
      <c r="B1139" s="3">
        <v>15447.1</v>
      </c>
      <c r="C1139" s="4">
        <f t="shared" si="36"/>
        <v>2.2368987674511846E-2</v>
      </c>
      <c r="D1139" s="55">
        <f t="shared" si="37"/>
        <v>5.0037160958246285E-4</v>
      </c>
      <c r="F1139" s="2"/>
    </row>
    <row r="1140" spans="1:6" x14ac:dyDescent="0.25">
      <c r="A1140" s="1">
        <v>14040423</v>
      </c>
      <c r="B1140" s="3">
        <v>15705</v>
      </c>
      <c r="C1140" s="4">
        <f t="shared" si="36"/>
        <v>1.6557849530502523E-2</v>
      </c>
      <c r="D1140" s="55">
        <f t="shared" si="37"/>
        <v>2.7416238107476262E-4</v>
      </c>
      <c r="F1140" s="2"/>
    </row>
    <row r="1141" spans="1:6" x14ac:dyDescent="0.25">
      <c r="A1141" s="1">
        <v>14040424</v>
      </c>
      <c r="B1141" s="3">
        <v>15956.2</v>
      </c>
      <c r="C1141" s="4">
        <f t="shared" si="36"/>
        <v>1.5868335443786432E-2</v>
      </c>
      <c r="D1141" s="55">
        <f t="shared" si="37"/>
        <v>2.5180406975652874E-4</v>
      </c>
      <c r="F1141" s="2"/>
    </row>
    <row r="1142" spans="1:6" x14ac:dyDescent="0.25">
      <c r="A1142" s="1">
        <v>14040425</v>
      </c>
      <c r="B1142" s="3">
        <v>16132.6</v>
      </c>
      <c r="C1142" s="4">
        <f t="shared" si="36"/>
        <v>1.0994601041536363E-2</v>
      </c>
      <c r="D1142" s="55">
        <f t="shared" si="37"/>
        <v>1.2088125206255247E-4</v>
      </c>
      <c r="F1142" s="2"/>
    </row>
    <row r="1143" spans="1:6" x14ac:dyDescent="0.25">
      <c r="A1143" s="1">
        <v>14040428</v>
      </c>
      <c r="B1143" s="3">
        <v>16316.8</v>
      </c>
      <c r="C1143" s="4">
        <f t="shared" ref="C1143:C1187" si="38">LN(B1143/B1142)</f>
        <v>1.1353182402766849E-2</v>
      </c>
      <c r="D1143" s="55">
        <f t="shared" si="37"/>
        <v>1.2889475067049484E-4</v>
      </c>
      <c r="F1143" s="2"/>
    </row>
    <row r="1144" spans="1:6" x14ac:dyDescent="0.25">
      <c r="A1144" s="1">
        <v>14040429</v>
      </c>
      <c r="B1144" s="3">
        <v>16496.7</v>
      </c>
      <c r="C1144" s="4">
        <f t="shared" si="38"/>
        <v>1.0965109025168368E-2</v>
      </c>
      <c r="D1144" s="55">
        <f t="shared" si="37"/>
        <v>1.202336159338288E-4</v>
      </c>
      <c r="F1144" s="2"/>
    </row>
    <row r="1145" spans="1:6" x14ac:dyDescent="0.25">
      <c r="A1145" s="1">
        <v>14040430</v>
      </c>
      <c r="B1145" s="3">
        <v>16519.8</v>
      </c>
      <c r="C1145" s="4">
        <f t="shared" si="38"/>
        <v>1.3993005781490779E-3</v>
      </c>
      <c r="D1145" s="55">
        <f t="shared" si="37"/>
        <v>1.9580421080083437E-6</v>
      </c>
      <c r="F1145" s="2"/>
    </row>
    <row r="1146" spans="1:6" x14ac:dyDescent="0.25">
      <c r="A1146" s="1">
        <v>14040431</v>
      </c>
      <c r="B1146" s="3">
        <v>16538.5</v>
      </c>
      <c r="C1146" s="4">
        <f t="shared" si="38"/>
        <v>1.1313347628003046E-3</v>
      </c>
      <c r="D1146" s="55">
        <f t="shared" si="37"/>
        <v>1.2799183455204215E-6</v>
      </c>
      <c r="F1146" s="2"/>
    </row>
    <row r="1147" spans="1:6" x14ac:dyDescent="0.25">
      <c r="A1147" s="1">
        <v>14040501</v>
      </c>
      <c r="B1147" s="3">
        <v>16516.400000000001</v>
      </c>
      <c r="C1147" s="4">
        <f t="shared" si="38"/>
        <v>-1.3371695750366368E-3</v>
      </c>
      <c r="D1147" s="55">
        <f t="shared" si="37"/>
        <v>1.78802247240366E-6</v>
      </c>
      <c r="F1147" s="2"/>
    </row>
    <row r="1148" spans="1:6" x14ac:dyDescent="0.25">
      <c r="A1148" s="1">
        <v>14040504</v>
      </c>
      <c r="B1148" s="3">
        <v>16436.3</v>
      </c>
      <c r="C1148" s="4">
        <f t="shared" si="38"/>
        <v>-4.8615231989859444E-3</v>
      </c>
      <c r="D1148" s="55">
        <f t="shared" si="37"/>
        <v>2.363440781427853E-5</v>
      </c>
      <c r="F1148" s="2"/>
    </row>
    <row r="1149" spans="1:6" x14ac:dyDescent="0.25">
      <c r="A1149" s="1">
        <v>14040505</v>
      </c>
      <c r="B1149" s="3">
        <v>16390.7</v>
      </c>
      <c r="C1149" s="4">
        <f t="shared" si="38"/>
        <v>-2.7782026581748514E-3</v>
      </c>
      <c r="D1149" s="55">
        <f t="shared" si="37"/>
        <v>7.7184100098898105E-6</v>
      </c>
      <c r="F1149" s="2"/>
    </row>
    <row r="1150" spans="1:6" x14ac:dyDescent="0.25">
      <c r="A1150" s="1">
        <v>14040506</v>
      </c>
      <c r="B1150" s="3">
        <v>16259.7</v>
      </c>
      <c r="C1150" s="4">
        <f t="shared" si="38"/>
        <v>-8.024447047663804E-3</v>
      </c>
      <c r="D1150" s="55">
        <f t="shared" si="37"/>
        <v>6.4391750420760336E-5</v>
      </c>
      <c r="F1150" s="2"/>
    </row>
    <row r="1151" spans="1:6" x14ac:dyDescent="0.25">
      <c r="A1151" s="1">
        <v>14040507</v>
      </c>
      <c r="B1151" s="3">
        <v>16097.5</v>
      </c>
      <c r="C1151" s="4">
        <f t="shared" si="38"/>
        <v>-1.0025673334754508E-2</v>
      </c>
      <c r="D1151" s="55">
        <f t="shared" si="37"/>
        <v>1.0051412581520757E-4</v>
      </c>
      <c r="F1151" s="2"/>
    </row>
    <row r="1152" spans="1:6" x14ac:dyDescent="0.25">
      <c r="A1152" s="1">
        <v>14040508</v>
      </c>
      <c r="B1152" s="3">
        <v>15992</v>
      </c>
      <c r="C1152" s="4">
        <f t="shared" si="38"/>
        <v>-6.5753832321026138E-3</v>
      </c>
      <c r="D1152" s="55">
        <f t="shared" si="37"/>
        <v>4.3235664649016219E-5</v>
      </c>
      <c r="F1152" s="2"/>
    </row>
    <row r="1153" spans="1:6" x14ac:dyDescent="0.25">
      <c r="A1153" s="1">
        <v>14040511</v>
      </c>
      <c r="B1153" s="3">
        <v>15940.2</v>
      </c>
      <c r="C1153" s="4">
        <f t="shared" si="38"/>
        <v>-3.2443768633005957E-3</v>
      </c>
      <c r="D1153" s="55">
        <f t="shared" si="37"/>
        <v>1.0525981231120212E-5</v>
      </c>
      <c r="F1153" s="2"/>
    </row>
    <row r="1154" spans="1:6" x14ac:dyDescent="0.25">
      <c r="A1154" s="1">
        <v>14040512</v>
      </c>
      <c r="B1154" s="3">
        <v>15918.6</v>
      </c>
      <c r="C1154" s="4">
        <f t="shared" si="38"/>
        <v>-1.3559834839758527E-3</v>
      </c>
      <c r="D1154" s="55">
        <f t="shared" si="37"/>
        <v>1.8386912088152916E-6</v>
      </c>
      <c r="F1154" s="2"/>
    </row>
    <row r="1155" spans="1:6" x14ac:dyDescent="0.25">
      <c r="A1155" s="1">
        <v>14040513</v>
      </c>
      <c r="B1155" s="3">
        <v>15813.6</v>
      </c>
      <c r="C1155" s="4">
        <f t="shared" si="38"/>
        <v>-6.6179075652396894E-3</v>
      </c>
      <c r="D1155" s="55">
        <f t="shared" ref="D1155:D1187" si="39">C1155^2</f>
        <v>4.3796700542056716E-5</v>
      </c>
      <c r="F1155" s="2"/>
    </row>
    <row r="1156" spans="1:6" x14ac:dyDescent="0.25">
      <c r="A1156" s="1">
        <v>14040514</v>
      </c>
      <c r="B1156" s="3">
        <v>14935.2</v>
      </c>
      <c r="C1156" s="4">
        <f t="shared" si="38"/>
        <v>-5.7149486344601978E-2</v>
      </c>
      <c r="D1156" s="55">
        <f t="shared" si="39"/>
        <v>3.2660637894518481E-3</v>
      </c>
      <c r="F1156" s="2"/>
    </row>
    <row r="1157" spans="1:6" x14ac:dyDescent="0.25">
      <c r="A1157" s="1">
        <v>14040515</v>
      </c>
      <c r="B1157" s="3">
        <v>14701</v>
      </c>
      <c r="C1157" s="4">
        <f t="shared" si="38"/>
        <v>-1.5805324259151675E-2</v>
      </c>
      <c r="D1157" s="55">
        <f t="shared" si="39"/>
        <v>2.4980827493692844E-4</v>
      </c>
      <c r="F1157" s="2"/>
    </row>
    <row r="1158" spans="1:6" x14ac:dyDescent="0.25">
      <c r="A1158" s="1">
        <v>14040518</v>
      </c>
      <c r="B1158" s="3">
        <v>15006.3</v>
      </c>
      <c r="C1158" s="4">
        <f t="shared" si="38"/>
        <v>2.055459424506904E-2</v>
      </c>
      <c r="D1158" s="55">
        <f t="shared" si="39"/>
        <v>4.2249134457942531E-4</v>
      </c>
      <c r="F1158" s="2"/>
    </row>
    <row r="1159" spans="1:6" x14ac:dyDescent="0.25">
      <c r="A1159" s="1">
        <v>14040519</v>
      </c>
      <c r="B1159" s="3">
        <v>15037.6</v>
      </c>
      <c r="C1159" s="4">
        <f t="shared" si="38"/>
        <v>2.0836183933502987E-3</v>
      </c>
      <c r="D1159" s="55">
        <f t="shared" si="39"/>
        <v>4.3414656091076798E-6</v>
      </c>
      <c r="F1159" s="2"/>
    </row>
    <row r="1160" spans="1:6" x14ac:dyDescent="0.25">
      <c r="A1160" s="1">
        <v>14040520</v>
      </c>
      <c r="B1160" s="3">
        <v>15009.3</v>
      </c>
      <c r="C1160" s="4">
        <f t="shared" si="38"/>
        <v>-1.88372233863289E-3</v>
      </c>
      <c r="D1160" s="55">
        <f t="shared" si="39"/>
        <v>3.5484098490645641E-6</v>
      </c>
      <c r="F1160" s="2"/>
    </row>
    <row r="1161" spans="1:6" x14ac:dyDescent="0.25">
      <c r="A1161" s="1">
        <v>14040521</v>
      </c>
      <c r="B1161" s="3">
        <v>14900.2</v>
      </c>
      <c r="C1161" s="4">
        <f t="shared" si="38"/>
        <v>-7.2953733014955264E-3</v>
      </c>
      <c r="D1161" s="55">
        <f t="shared" si="39"/>
        <v>5.3222471608173737E-5</v>
      </c>
      <c r="F1161" s="2"/>
    </row>
    <row r="1162" spans="1:6" x14ac:dyDescent="0.25">
      <c r="A1162" s="1">
        <v>14040522</v>
      </c>
      <c r="B1162" s="3">
        <v>14661.9</v>
      </c>
      <c r="C1162" s="4">
        <f t="shared" si="38"/>
        <v>-1.6122343253914248E-2</v>
      </c>
      <c r="D1162" s="55">
        <f t="shared" si="39"/>
        <v>2.5992995199703426E-4</v>
      </c>
      <c r="F1162" s="2"/>
    </row>
    <row r="1163" spans="1:6" x14ac:dyDescent="0.25">
      <c r="A1163" s="1">
        <v>14040525</v>
      </c>
      <c r="B1163" s="3">
        <v>14617.2</v>
      </c>
      <c r="C1163" s="4">
        <f t="shared" si="38"/>
        <v>-3.0533749144294525E-3</v>
      </c>
      <c r="D1163" s="55">
        <f t="shared" si="39"/>
        <v>9.3230983680670661E-6</v>
      </c>
      <c r="F1163" s="2"/>
    </row>
    <row r="1164" spans="1:6" x14ac:dyDescent="0.25">
      <c r="A1164" s="1">
        <v>14040526</v>
      </c>
      <c r="B1164" s="3">
        <v>15017.3</v>
      </c>
      <c r="C1164" s="4">
        <f t="shared" si="38"/>
        <v>2.7003952345815412E-2</v>
      </c>
      <c r="D1164" s="55">
        <f t="shared" si="39"/>
        <v>7.2921344229506975E-4</v>
      </c>
      <c r="F1164" s="2"/>
    </row>
    <row r="1165" spans="1:6" x14ac:dyDescent="0.25">
      <c r="A1165" s="1">
        <v>14040527</v>
      </c>
      <c r="B1165" s="3">
        <v>15094.6</v>
      </c>
      <c r="C1165" s="4">
        <f t="shared" si="38"/>
        <v>5.1341941094338595E-3</v>
      </c>
      <c r="D1165" s="55">
        <f t="shared" si="39"/>
        <v>2.6359949153345343E-5</v>
      </c>
      <c r="F1165" s="2"/>
    </row>
    <row r="1166" spans="1:6" x14ac:dyDescent="0.25">
      <c r="A1166" s="1">
        <v>14040528</v>
      </c>
      <c r="B1166" s="3">
        <v>14933.7</v>
      </c>
      <c r="C1166" s="4">
        <f t="shared" si="38"/>
        <v>-1.0716659944201533E-2</v>
      </c>
      <c r="D1166" s="55">
        <f t="shared" si="39"/>
        <v>1.148468003596536E-4</v>
      </c>
      <c r="F1166" s="2"/>
    </row>
    <row r="1167" spans="1:6" x14ac:dyDescent="0.25">
      <c r="A1167" s="1">
        <v>14040529</v>
      </c>
      <c r="B1167" s="3">
        <v>14791.4</v>
      </c>
      <c r="C1167" s="4">
        <f t="shared" si="38"/>
        <v>-9.5744732268777596E-3</v>
      </c>
      <c r="D1167" s="55">
        <f t="shared" si="39"/>
        <v>9.1670537572199017E-5</v>
      </c>
      <c r="F1167" s="2"/>
    </row>
    <row r="1168" spans="1:6" x14ac:dyDescent="0.25">
      <c r="A1168" s="1">
        <v>14040601</v>
      </c>
      <c r="B1168" s="3">
        <v>14752.9</v>
      </c>
      <c r="C1168" s="4">
        <f t="shared" si="38"/>
        <v>-2.60625716587269E-3</v>
      </c>
      <c r="D1168" s="55">
        <f t="shared" si="39"/>
        <v>6.7925764146627467E-6</v>
      </c>
      <c r="F1168" s="2"/>
    </row>
    <row r="1169" spans="1:6" x14ac:dyDescent="0.25">
      <c r="A1169" s="1">
        <v>14040603</v>
      </c>
      <c r="B1169" s="3">
        <v>14542</v>
      </c>
      <c r="C1169" s="4">
        <f t="shared" si="38"/>
        <v>-1.4398659402208819E-2</v>
      </c>
      <c r="D1169" s="55">
        <f t="shared" si="39"/>
        <v>2.0732139258081644E-4</v>
      </c>
      <c r="F1169" s="2"/>
    </row>
    <row r="1170" spans="1:6" x14ac:dyDescent="0.25">
      <c r="A1170" s="1">
        <v>14040604</v>
      </c>
      <c r="B1170" s="3">
        <v>14375.9</v>
      </c>
      <c r="C1170" s="4">
        <f t="shared" si="38"/>
        <v>-1.1487820808641361E-2</v>
      </c>
      <c r="D1170" s="55">
        <f t="shared" si="39"/>
        <v>1.3197002693145346E-4</v>
      </c>
      <c r="F1170" s="2"/>
    </row>
    <row r="1171" spans="1:6" x14ac:dyDescent="0.25">
      <c r="A1171" s="1">
        <v>14040605</v>
      </c>
      <c r="B1171" s="3">
        <v>14451.9</v>
      </c>
      <c r="C1171" s="4">
        <f t="shared" si="38"/>
        <v>5.2727003847160498E-3</v>
      </c>
      <c r="D1171" s="55">
        <f t="shared" si="39"/>
        <v>2.780136934698478E-5</v>
      </c>
      <c r="F1171" s="2"/>
    </row>
    <row r="1172" spans="1:6" x14ac:dyDescent="0.25">
      <c r="A1172" s="1">
        <v>14040608</v>
      </c>
      <c r="B1172" s="3">
        <v>14153.2</v>
      </c>
      <c r="C1172" s="4">
        <f t="shared" si="38"/>
        <v>-2.0885146872495985E-2</v>
      </c>
      <c r="D1172" s="55">
        <f t="shared" si="39"/>
        <v>4.3618935988572882E-4</v>
      </c>
      <c r="F1172" s="2"/>
    </row>
    <row r="1173" spans="1:6" x14ac:dyDescent="0.25">
      <c r="A1173" s="1">
        <v>14040609</v>
      </c>
      <c r="B1173" s="3">
        <v>14401.5</v>
      </c>
      <c r="C1173" s="4">
        <f t="shared" si="38"/>
        <v>1.7391620892207502E-2</v>
      </c>
      <c r="D1173" s="55">
        <f t="shared" si="39"/>
        <v>3.0246847725826846E-4</v>
      </c>
      <c r="F1173" s="2"/>
    </row>
    <row r="1174" spans="1:6" x14ac:dyDescent="0.25">
      <c r="A1174" s="1">
        <v>14040611</v>
      </c>
      <c r="B1174" s="3">
        <v>14719.9</v>
      </c>
      <c r="C1174" s="4">
        <f t="shared" si="38"/>
        <v>2.1867951975742404E-2</v>
      </c>
      <c r="D1174" s="55">
        <f t="shared" si="39"/>
        <v>4.7820732361337608E-4</v>
      </c>
      <c r="F1174" s="2"/>
    </row>
    <row r="1175" spans="1:6" x14ac:dyDescent="0.25">
      <c r="A1175" s="1">
        <v>14040612</v>
      </c>
      <c r="B1175" s="3">
        <v>15014.7</v>
      </c>
      <c r="C1175" s="4">
        <f t="shared" si="38"/>
        <v>1.9829401416316922E-2</v>
      </c>
      <c r="D1175" s="55">
        <f t="shared" si="39"/>
        <v>3.9320516052943153E-4</v>
      </c>
      <c r="F1175" s="2"/>
    </row>
    <row r="1176" spans="1:6" x14ac:dyDescent="0.25">
      <c r="A1176" s="1">
        <v>14040615</v>
      </c>
      <c r="B1176" s="3">
        <v>14982</v>
      </c>
      <c r="C1176" s="4">
        <f t="shared" si="38"/>
        <v>-2.1802406900192036E-3</v>
      </c>
      <c r="D1176" s="55">
        <f t="shared" si="39"/>
        <v>4.7534494664154135E-6</v>
      </c>
      <c r="F1176" s="2"/>
    </row>
    <row r="1177" spans="1:6" x14ac:dyDescent="0.25">
      <c r="A1177" s="1">
        <v>14040616</v>
      </c>
      <c r="B1177" s="3">
        <v>15051.9</v>
      </c>
      <c r="C1177" s="4">
        <f t="shared" si="38"/>
        <v>4.6547485480332284E-3</v>
      </c>
      <c r="D1177" s="55">
        <f t="shared" si="39"/>
        <v>2.1666684045417449E-5</v>
      </c>
      <c r="F1177" s="2"/>
    </row>
    <row r="1178" spans="1:6" x14ac:dyDescent="0.25">
      <c r="A1178" s="1">
        <v>14040617</v>
      </c>
      <c r="B1178" s="3">
        <v>15323.1</v>
      </c>
      <c r="C1178" s="4">
        <f t="shared" si="38"/>
        <v>1.7857264638198912E-2</v>
      </c>
      <c r="D1178" s="55">
        <f t="shared" si="39"/>
        <v>3.1888190035866932E-4</v>
      </c>
      <c r="F1178" s="2"/>
    </row>
    <row r="1179" spans="1:6" x14ac:dyDescent="0.25">
      <c r="A1179" s="1">
        <v>14040618</v>
      </c>
      <c r="B1179" s="3">
        <v>15300.7</v>
      </c>
      <c r="C1179" s="4">
        <f t="shared" si="38"/>
        <v>-1.4629147261207682E-3</v>
      </c>
      <c r="D1179" s="55">
        <f t="shared" si="39"/>
        <v>2.1401194959010022E-6</v>
      </c>
      <c r="F1179" s="2"/>
    </row>
    <row r="1180" spans="1:6" x14ac:dyDescent="0.25">
      <c r="A1180" s="1">
        <v>14040622</v>
      </c>
      <c r="B1180" s="3">
        <v>15270.4</v>
      </c>
      <c r="C1180" s="4">
        <f t="shared" si="38"/>
        <v>-1.9822649444521203E-3</v>
      </c>
      <c r="D1180" s="55">
        <f t="shared" si="39"/>
        <v>3.9293743100037678E-6</v>
      </c>
      <c r="F1180" s="2"/>
    </row>
    <row r="1181" spans="1:6" x14ac:dyDescent="0.25">
      <c r="A1181" s="1">
        <v>14040623</v>
      </c>
      <c r="B1181" s="3">
        <v>15578.3</v>
      </c>
      <c r="C1181" s="4">
        <f t="shared" si="38"/>
        <v>1.996260619882163E-2</v>
      </c>
      <c r="D1181" s="55">
        <f t="shared" si="39"/>
        <v>3.9850564624923176E-4</v>
      </c>
      <c r="F1181" s="2"/>
    </row>
    <row r="1182" spans="1:6" x14ac:dyDescent="0.25">
      <c r="A1182" s="1">
        <v>14040624</v>
      </c>
      <c r="B1182" s="3">
        <v>15793.8</v>
      </c>
      <c r="C1182" s="4">
        <f t="shared" si="38"/>
        <v>1.3738537718443937E-2</v>
      </c>
      <c r="D1182" s="55">
        <f t="shared" si="39"/>
        <v>1.8874741864110674E-4</v>
      </c>
      <c r="F1182" s="2"/>
    </row>
    <row r="1183" spans="1:6" x14ac:dyDescent="0.25">
      <c r="A1183" s="1">
        <v>14040625</v>
      </c>
      <c r="B1183" s="3">
        <v>15417.9</v>
      </c>
      <c r="C1183" s="4">
        <f t="shared" si="38"/>
        <v>-2.4088285868120944E-2</v>
      </c>
      <c r="D1183" s="55">
        <f t="shared" si="39"/>
        <v>5.8024551606431515E-4</v>
      </c>
      <c r="F1183" s="2"/>
    </row>
    <row r="1184" spans="1:6" x14ac:dyDescent="0.25">
      <c r="A1184" s="1">
        <v>14040626</v>
      </c>
      <c r="B1184" s="3">
        <v>15188.4</v>
      </c>
      <c r="C1184" s="4">
        <f t="shared" si="38"/>
        <v>-1.4997193486229243E-2</v>
      </c>
      <c r="D1184" s="55">
        <f t="shared" si="39"/>
        <v>2.2491581246339684E-4</v>
      </c>
      <c r="F1184" s="2"/>
    </row>
    <row r="1185" spans="1:6" x14ac:dyDescent="0.25">
      <c r="A1185" s="1">
        <v>14040629</v>
      </c>
      <c r="B1185" s="3">
        <v>14823.4</v>
      </c>
      <c r="C1185" s="4">
        <f t="shared" si="38"/>
        <v>-2.4324965345896916E-2</v>
      </c>
      <c r="D1185" s="55">
        <f t="shared" si="39"/>
        <v>5.9170393907908582E-4</v>
      </c>
      <c r="F1185" s="2"/>
    </row>
    <row r="1186" spans="1:6" x14ac:dyDescent="0.25">
      <c r="A1186" s="1">
        <v>14040630</v>
      </c>
      <c r="B1186" s="3">
        <v>14522</v>
      </c>
      <c r="C1186" s="4">
        <f t="shared" si="38"/>
        <v>-2.0542272300313927E-2</v>
      </c>
      <c r="D1186" s="55">
        <f t="shared" si="39"/>
        <v>4.2198495126024481E-4</v>
      </c>
      <c r="F1186" s="2"/>
    </row>
    <row r="1187" spans="1:6" x14ac:dyDescent="0.25">
      <c r="A1187" s="1">
        <v>14040631</v>
      </c>
      <c r="B1187" s="3">
        <v>14857.7</v>
      </c>
      <c r="C1187" s="4">
        <f t="shared" si="38"/>
        <v>2.2853508424897074E-2</v>
      </c>
      <c r="D1187" s="55">
        <f t="shared" si="39"/>
        <v>5.222828473268415E-4</v>
      </c>
      <c r="F1187" s="2"/>
    </row>
    <row r="1188" spans="1:6" x14ac:dyDescent="0.25">
      <c r="A1188" s="1"/>
      <c r="B1188" s="3"/>
      <c r="C1188" s="4"/>
      <c r="D1188" s="6"/>
      <c r="F1188" s="2"/>
    </row>
    <row r="1189" spans="1:6" x14ac:dyDescent="0.25">
      <c r="A1189" s="1"/>
      <c r="B1189" s="3"/>
      <c r="C1189" s="4"/>
      <c r="D1189" s="6"/>
      <c r="F1189" s="2"/>
    </row>
    <row r="1190" spans="1:6" x14ac:dyDescent="0.25">
      <c r="A1190" s="1"/>
      <c r="B1190" s="3"/>
      <c r="C1190" s="4"/>
      <c r="D1190" s="6"/>
      <c r="F1190" s="2"/>
    </row>
    <row r="1191" spans="1:6" x14ac:dyDescent="0.25">
      <c r="A1191" s="1"/>
      <c r="B1191" s="3"/>
      <c r="C1191" s="4"/>
      <c r="D1191" s="6"/>
      <c r="F1191" s="2"/>
    </row>
    <row r="1192" spans="1:6" x14ac:dyDescent="0.25">
      <c r="A1192" s="1"/>
      <c r="B1192" s="3"/>
      <c r="C1192" s="4"/>
      <c r="D1192" s="6"/>
      <c r="F1192" s="2"/>
    </row>
    <row r="1193" spans="1:6" x14ac:dyDescent="0.25">
      <c r="A1193" s="1"/>
      <c r="B1193" s="3"/>
      <c r="C1193" s="4"/>
      <c r="D1193" s="6"/>
      <c r="F1193" s="2"/>
    </row>
    <row r="1194" spans="1:6" x14ac:dyDescent="0.25">
      <c r="A1194" s="1"/>
      <c r="B1194" s="3"/>
      <c r="C1194" s="4"/>
      <c r="D1194" s="6"/>
      <c r="F1194" s="2"/>
    </row>
    <row r="1195" spans="1:6" x14ac:dyDescent="0.25">
      <c r="A1195" s="1"/>
      <c r="B1195" s="3"/>
      <c r="C1195" s="4"/>
      <c r="D1195" s="6"/>
      <c r="F1195" s="2"/>
    </row>
    <row r="1196" spans="1:6" x14ac:dyDescent="0.25">
      <c r="A1196" s="1"/>
      <c r="B1196" s="3"/>
      <c r="C1196" s="4"/>
      <c r="D1196" s="6"/>
      <c r="F1196" s="2"/>
    </row>
    <row r="1197" spans="1:6" x14ac:dyDescent="0.25">
      <c r="A1197" s="1"/>
      <c r="B1197" s="3"/>
      <c r="C1197" s="4"/>
      <c r="D1197" s="6"/>
      <c r="F1197" s="2"/>
    </row>
    <row r="1198" spans="1:6" x14ac:dyDescent="0.25">
      <c r="A1198" s="1"/>
      <c r="B1198" s="3"/>
      <c r="C1198" s="4"/>
      <c r="D1198" s="6"/>
      <c r="F1198" s="2"/>
    </row>
    <row r="1199" spans="1:6" x14ac:dyDescent="0.25">
      <c r="A1199" s="1"/>
      <c r="B1199" s="3"/>
      <c r="C1199" s="4"/>
      <c r="D1199" s="6"/>
      <c r="F1199" s="2"/>
    </row>
    <row r="1200" spans="1:6" x14ac:dyDescent="0.25">
      <c r="A1200" s="1"/>
      <c r="B1200" s="3"/>
      <c r="C1200" s="4"/>
      <c r="D1200" s="6"/>
      <c r="F1200" s="2"/>
    </row>
    <row r="1201" spans="1:6" x14ac:dyDescent="0.25">
      <c r="A1201" s="1"/>
      <c r="B1201" s="3"/>
      <c r="C1201" s="4"/>
      <c r="D1201" s="6"/>
      <c r="F1201" s="2"/>
    </row>
    <row r="1202" spans="1:6" x14ac:dyDescent="0.25">
      <c r="A1202" s="1"/>
      <c r="B1202" s="3"/>
      <c r="C1202" s="4"/>
      <c r="D1202" s="6"/>
      <c r="F1202" s="2"/>
    </row>
    <row r="1203" spans="1:6" x14ac:dyDescent="0.25">
      <c r="A1203" s="1"/>
      <c r="B1203" s="3"/>
      <c r="C1203" s="4"/>
      <c r="D1203" s="6"/>
      <c r="F1203" s="2"/>
    </row>
    <row r="1204" spans="1:6" x14ac:dyDescent="0.25">
      <c r="A1204" s="1"/>
      <c r="B1204" s="3"/>
      <c r="C1204" s="4"/>
      <c r="D1204" s="6"/>
      <c r="F1204" s="2"/>
    </row>
    <row r="1205" spans="1:6" x14ac:dyDescent="0.25">
      <c r="A1205" s="1"/>
      <c r="B1205" s="3"/>
      <c r="C1205" s="4"/>
      <c r="D1205" s="6"/>
      <c r="F1205" s="2"/>
    </row>
    <row r="1206" spans="1:6" x14ac:dyDescent="0.25">
      <c r="A1206" s="1"/>
      <c r="B1206" s="3"/>
      <c r="C1206" s="4"/>
      <c r="D1206" s="6"/>
      <c r="F1206" s="2"/>
    </row>
    <row r="1207" spans="1:6" x14ac:dyDescent="0.25">
      <c r="A1207" s="1"/>
      <c r="B1207" s="3"/>
      <c r="C1207" s="4"/>
      <c r="D1207" s="6"/>
      <c r="F1207" s="2"/>
    </row>
    <row r="1208" spans="1:6" x14ac:dyDescent="0.25">
      <c r="A1208" s="1"/>
      <c r="B1208" s="3"/>
      <c r="C1208" s="4"/>
      <c r="D1208" s="6"/>
      <c r="F1208" s="2"/>
    </row>
    <row r="1209" spans="1:6" x14ac:dyDescent="0.25">
      <c r="A1209" s="1"/>
      <c r="B1209" s="3"/>
      <c r="C1209" s="4"/>
      <c r="D1209" s="6"/>
      <c r="F1209" s="2"/>
    </row>
    <row r="1210" spans="1:6" x14ac:dyDescent="0.25">
      <c r="A1210" s="1"/>
      <c r="B1210" s="3"/>
      <c r="C1210" s="4"/>
      <c r="D1210" s="6"/>
      <c r="F1210" s="2"/>
    </row>
    <row r="1211" spans="1:6" x14ac:dyDescent="0.25">
      <c r="A1211" s="1"/>
      <c r="B1211" s="3"/>
      <c r="C1211" s="4"/>
      <c r="D1211" s="6"/>
      <c r="F1211" s="2"/>
    </row>
    <row r="1212" spans="1:6" x14ac:dyDescent="0.25">
      <c r="A1212" s="1"/>
      <c r="B1212" s="3"/>
      <c r="C1212" s="4"/>
      <c r="D1212" s="6"/>
      <c r="F1212" s="2"/>
    </row>
    <row r="1213" spans="1:6" x14ac:dyDescent="0.25">
      <c r="A1213" s="1"/>
      <c r="B1213" s="3"/>
      <c r="C1213" s="4"/>
      <c r="D1213" s="6"/>
      <c r="F1213" s="2"/>
    </row>
    <row r="1214" spans="1:6" x14ac:dyDescent="0.25">
      <c r="A1214" s="1"/>
      <c r="B1214" s="3"/>
      <c r="C1214" s="4"/>
      <c r="D1214" s="6"/>
      <c r="F1214" s="2"/>
    </row>
    <row r="1215" spans="1:6" x14ac:dyDescent="0.25">
      <c r="A1215" s="1"/>
      <c r="B1215" s="3"/>
      <c r="C1215" s="4"/>
      <c r="D1215" s="6"/>
      <c r="F1215" s="2"/>
    </row>
    <row r="1216" spans="1:6" x14ac:dyDescent="0.25">
      <c r="A1216" s="1"/>
      <c r="B1216" s="3"/>
      <c r="C1216" s="4"/>
      <c r="D1216" s="6"/>
      <c r="F1216" s="2"/>
    </row>
    <row r="1217" spans="1:6" x14ac:dyDescent="0.25">
      <c r="A1217" s="1"/>
      <c r="B1217" s="3"/>
      <c r="C1217" s="4"/>
      <c r="D1217" s="6"/>
      <c r="F1217" s="2"/>
    </row>
    <row r="1218" spans="1:6" x14ac:dyDescent="0.25">
      <c r="A1218" s="1"/>
      <c r="B1218" s="3"/>
      <c r="C1218" s="4"/>
      <c r="D1218" s="6"/>
      <c r="F1218" s="2"/>
    </row>
    <row r="1219" spans="1:6" x14ac:dyDescent="0.25">
      <c r="A1219" s="1"/>
      <c r="B1219" s="3"/>
      <c r="C1219" s="4"/>
      <c r="D1219" s="6"/>
      <c r="F1219" s="2"/>
    </row>
    <row r="1220" spans="1:6" x14ac:dyDescent="0.25">
      <c r="A1220" s="1"/>
      <c r="B1220" s="3"/>
      <c r="C1220" s="4"/>
      <c r="D1220" s="6"/>
      <c r="F1220" s="2"/>
    </row>
    <row r="1221" spans="1:6" x14ac:dyDescent="0.25">
      <c r="A1221" s="1"/>
      <c r="B1221" s="3"/>
      <c r="C1221" s="4"/>
      <c r="D1221" s="6"/>
      <c r="F1221" s="2"/>
    </row>
    <row r="1222" spans="1:6" x14ac:dyDescent="0.25">
      <c r="A1222" s="1"/>
      <c r="B1222" s="3"/>
      <c r="C1222" s="4"/>
      <c r="D1222" s="6"/>
      <c r="F1222" s="2"/>
    </row>
    <row r="1223" spans="1:6" x14ac:dyDescent="0.25">
      <c r="A1223" s="1"/>
      <c r="B1223" s="3"/>
      <c r="C1223" s="4"/>
      <c r="D1223" s="6"/>
      <c r="F1223" s="2"/>
    </row>
    <row r="1224" spans="1:6" x14ac:dyDescent="0.25">
      <c r="A1224" s="1"/>
      <c r="B1224" s="3"/>
      <c r="C1224" s="4"/>
      <c r="D1224" s="6"/>
      <c r="F1224" s="2"/>
    </row>
    <row r="1225" spans="1:6" x14ac:dyDescent="0.25">
      <c r="A1225" s="1"/>
      <c r="B1225" s="3"/>
      <c r="C1225" s="4"/>
      <c r="D1225" s="6"/>
      <c r="F1225" s="2"/>
    </row>
    <row r="1226" spans="1:6" x14ac:dyDescent="0.25">
      <c r="A1226" s="1"/>
      <c r="B1226" s="3"/>
      <c r="C1226" s="4"/>
      <c r="D1226" s="6"/>
      <c r="F1226" s="2"/>
    </row>
    <row r="1227" spans="1:6" x14ac:dyDescent="0.25">
      <c r="A1227" s="1"/>
      <c r="B1227" s="3"/>
      <c r="C1227" s="4"/>
      <c r="D1227" s="6"/>
      <c r="F1227" s="2"/>
    </row>
    <row r="1228" spans="1:6" x14ac:dyDescent="0.25">
      <c r="A1228" s="1"/>
      <c r="B1228" s="3"/>
      <c r="C1228" s="4"/>
      <c r="D1228" s="6"/>
      <c r="F1228" s="2"/>
    </row>
    <row r="1229" spans="1:6" x14ac:dyDescent="0.25">
      <c r="A1229" s="1"/>
      <c r="B1229" s="3"/>
      <c r="C1229" s="4"/>
      <c r="D1229" s="6"/>
      <c r="F1229" s="2"/>
    </row>
    <row r="1230" spans="1:6" x14ac:dyDescent="0.25">
      <c r="A1230" s="1"/>
      <c r="B1230" s="3"/>
      <c r="C1230" s="4"/>
      <c r="D1230" s="6"/>
      <c r="F1230" s="2"/>
    </row>
    <row r="1231" spans="1:6" x14ac:dyDescent="0.25">
      <c r="A1231" s="1"/>
      <c r="B1231" s="3"/>
      <c r="C1231" s="4"/>
      <c r="D1231" s="6"/>
      <c r="F1231" s="2"/>
    </row>
    <row r="1232" spans="1:6" x14ac:dyDescent="0.25">
      <c r="A1232" s="1"/>
      <c r="B1232" s="3"/>
      <c r="C1232" s="4"/>
      <c r="D1232" s="6"/>
      <c r="F1232" s="2"/>
    </row>
    <row r="1233" spans="1:6" x14ac:dyDescent="0.25">
      <c r="A1233" s="1"/>
      <c r="B1233" s="3"/>
      <c r="C1233" s="4"/>
      <c r="D1233" s="6"/>
      <c r="F1233" s="2"/>
    </row>
    <row r="1234" spans="1:6" x14ac:dyDescent="0.25">
      <c r="A1234" s="1"/>
      <c r="B1234" s="3"/>
      <c r="C1234" s="4"/>
      <c r="D1234" s="6"/>
      <c r="F1234" s="2"/>
    </row>
    <row r="1235" spans="1:6" x14ac:dyDescent="0.25">
      <c r="A1235" s="1"/>
      <c r="B1235" s="3"/>
      <c r="C1235" s="4"/>
      <c r="D1235" s="6"/>
      <c r="F1235" s="2"/>
    </row>
    <row r="1236" spans="1:6" x14ac:dyDescent="0.25">
      <c r="A1236" s="1"/>
      <c r="B1236" s="3"/>
      <c r="C1236" s="4"/>
      <c r="D1236" s="6"/>
      <c r="F1236" s="2"/>
    </row>
    <row r="1237" spans="1:6" x14ac:dyDescent="0.25">
      <c r="A1237" s="1"/>
      <c r="B1237" s="3"/>
      <c r="C1237" s="4"/>
      <c r="D1237" s="6"/>
      <c r="F1237" s="2"/>
    </row>
    <row r="1238" spans="1:6" x14ac:dyDescent="0.25">
      <c r="A1238" s="1"/>
      <c r="B1238" s="3"/>
      <c r="C1238" s="4"/>
      <c r="D1238" s="6"/>
      <c r="F1238" s="2"/>
    </row>
    <row r="1239" spans="1:6" x14ac:dyDescent="0.25">
      <c r="A1239" s="1"/>
      <c r="B1239" s="3"/>
      <c r="C1239" s="4"/>
      <c r="D1239" s="6"/>
      <c r="F1239" s="2"/>
    </row>
    <row r="1240" spans="1:6" x14ac:dyDescent="0.25">
      <c r="A1240" s="1"/>
      <c r="B1240" s="3"/>
      <c r="C1240" s="4"/>
      <c r="D1240" s="6"/>
      <c r="F1240" s="2"/>
    </row>
    <row r="1241" spans="1:6" x14ac:dyDescent="0.25">
      <c r="A1241" s="1"/>
      <c r="B1241" s="3"/>
      <c r="C1241" s="4"/>
      <c r="D1241" s="6"/>
      <c r="F1241" s="2"/>
    </row>
    <row r="1242" spans="1:6" x14ac:dyDescent="0.25">
      <c r="A1242" s="1"/>
      <c r="B1242" s="3"/>
      <c r="C1242" s="4"/>
      <c r="D1242" s="6"/>
      <c r="F1242" s="2"/>
    </row>
    <row r="1243" spans="1:6" x14ac:dyDescent="0.25">
      <c r="A1243" s="1"/>
      <c r="B1243" s="3"/>
      <c r="C1243" s="4"/>
      <c r="D1243" s="6"/>
      <c r="F1243" s="2"/>
    </row>
    <row r="1244" spans="1:6" x14ac:dyDescent="0.25">
      <c r="A1244" s="1"/>
      <c r="B1244" s="3"/>
      <c r="C1244" s="4"/>
      <c r="D1244" s="6"/>
      <c r="F1244" s="2"/>
    </row>
    <row r="1245" spans="1:6" x14ac:dyDescent="0.25">
      <c r="A1245" s="1"/>
      <c r="B1245" s="3"/>
      <c r="C1245" s="4"/>
      <c r="D1245" s="6"/>
      <c r="F1245" s="2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45"/>
  <sheetViews>
    <sheetView rightToLeft="1" workbookViewId="0"/>
  </sheetViews>
  <sheetFormatPr defaultRowHeight="17.25" x14ac:dyDescent="0.25"/>
  <cols>
    <col min="1" max="1" width="7.85546875" style="2" bestFit="1" customWidth="1"/>
    <col min="2" max="2" width="13.140625" style="2" customWidth="1"/>
    <col min="3" max="4" width="9.5703125" style="2" customWidth="1"/>
    <col min="5" max="6" width="10.7109375" style="2" customWidth="1"/>
    <col min="7" max="7" width="9.140625" style="2"/>
    <col min="8" max="8" width="10.140625" style="2" bestFit="1" customWidth="1"/>
    <col min="9" max="10" width="10.42578125" style="2" bestFit="1" customWidth="1"/>
    <col min="11" max="11" width="11.28515625" style="2" bestFit="1" customWidth="1"/>
    <col min="12" max="12" width="10.42578125" style="2" bestFit="1" customWidth="1"/>
    <col min="13" max="16384" width="9.140625" style="2"/>
  </cols>
  <sheetData>
    <row r="1" spans="1:12" s="29" customFormat="1" ht="18" x14ac:dyDescent="0.25">
      <c r="A1" s="28" t="s">
        <v>0</v>
      </c>
      <c r="B1" s="28" t="s">
        <v>48</v>
      </c>
      <c r="C1" s="29" t="s">
        <v>17</v>
      </c>
      <c r="D1" s="29" t="s">
        <v>18</v>
      </c>
      <c r="E1" s="29" t="s">
        <v>19</v>
      </c>
      <c r="F1" s="29" t="s">
        <v>20</v>
      </c>
    </row>
    <row r="2" spans="1:12" ht="18" x14ac:dyDescent="0.25">
      <c r="A2" s="1">
        <v>13990631</v>
      </c>
      <c r="B2" s="3">
        <v>8809</v>
      </c>
      <c r="C2" s="4"/>
      <c r="D2" s="4"/>
      <c r="E2" s="4"/>
      <c r="F2" s="4"/>
      <c r="H2" s="56"/>
      <c r="I2" s="44" t="s">
        <v>17</v>
      </c>
      <c r="J2" s="44" t="s">
        <v>18</v>
      </c>
      <c r="K2" s="44" t="s">
        <v>19</v>
      </c>
      <c r="L2" s="45" t="s">
        <v>20</v>
      </c>
    </row>
    <row r="3" spans="1:12" ht="18" x14ac:dyDescent="0.25">
      <c r="A3" s="1">
        <v>13990701</v>
      </c>
      <c r="B3" s="3">
        <v>8640.1</v>
      </c>
      <c r="C3" s="4">
        <f t="shared" ref="C3:C66" si="0">LN(B3/B2)</f>
        <v>-1.9359769304599359E-2</v>
      </c>
      <c r="D3" s="4"/>
      <c r="E3" s="4"/>
      <c r="F3" s="4"/>
      <c r="H3" s="57" t="s">
        <v>21</v>
      </c>
      <c r="I3" s="58">
        <f>AVERAGE(C3:C1187)</f>
        <v>4.4113445000446569E-4</v>
      </c>
      <c r="J3" s="58">
        <f>AVERAGE(D3:D1187)</f>
        <v>2.3618364808558542E-3</v>
      </c>
      <c r="K3" s="58">
        <f>AVERAGE(E3:E1187)</f>
        <v>4.5122845894363843E-3</v>
      </c>
      <c r="L3" s="40">
        <f>AVERAGE(F3:F1187)</f>
        <v>7.0855094425675566E-3</v>
      </c>
    </row>
    <row r="4" spans="1:12" ht="18" x14ac:dyDescent="0.25">
      <c r="A4" s="1">
        <v>13990702</v>
      </c>
      <c r="B4" s="3">
        <v>8759.6</v>
      </c>
      <c r="C4" s="4">
        <f t="shared" si="0"/>
        <v>1.3736084982238769E-2</v>
      </c>
      <c r="D4" s="4"/>
      <c r="E4" s="4"/>
      <c r="F4" s="4"/>
      <c r="H4" s="57" t="s">
        <v>7</v>
      </c>
      <c r="I4" s="2">
        <f>_xlfn.STDEV.S(C3:C1187)</f>
        <v>1.6871784041897625E-2</v>
      </c>
      <c r="J4" s="2">
        <f>_xlfn.STDEV.S(D3:D1187)</f>
        <v>4.9546583774200507E-2</v>
      </c>
      <c r="K4" s="2">
        <f>_xlfn.STDEV.S(E3:E1187)</f>
        <v>6.8821690870330104E-2</v>
      </c>
      <c r="L4" s="59">
        <f>_xlfn.STDEV.S(F3:F1187)</f>
        <v>9.1724770237081726E-2</v>
      </c>
    </row>
    <row r="5" spans="1:12" ht="18" x14ac:dyDescent="0.25">
      <c r="A5" s="1">
        <v>13990705</v>
      </c>
      <c r="B5" s="3">
        <v>8735.7999999999993</v>
      </c>
      <c r="C5" s="4">
        <f t="shared" si="0"/>
        <v>-2.7207168377091115E-3</v>
      </c>
      <c r="D5" s="4"/>
      <c r="E5" s="4"/>
      <c r="F5" s="4"/>
      <c r="H5" s="57" t="s">
        <v>22</v>
      </c>
      <c r="I5" s="2">
        <f>SKEW(C3:C1187)</f>
        <v>7.6772778619394452E-2</v>
      </c>
      <c r="J5" s="2">
        <f>SKEW(D3:D1187)</f>
        <v>0.13888880815517066</v>
      </c>
      <c r="K5" s="2">
        <f>SKEW(E3:E1187)</f>
        <v>0.15693850828994507</v>
      </c>
      <c r="L5" s="59">
        <f>SKEW(F3:F1187)</f>
        <v>0.37424502164536089</v>
      </c>
    </row>
    <row r="6" spans="1:12" ht="18" x14ac:dyDescent="0.25">
      <c r="A6" s="1">
        <v>13990706</v>
      </c>
      <c r="B6" s="3">
        <v>8526.7000000000007</v>
      </c>
      <c r="C6" s="4">
        <f t="shared" si="0"/>
        <v>-2.4227108188499429E-2</v>
      </c>
      <c r="D6" s="4"/>
      <c r="E6" s="4"/>
      <c r="F6" s="4"/>
      <c r="H6" s="60" t="s">
        <v>9</v>
      </c>
      <c r="I6" s="61">
        <f>KURT(C3:C1187)</f>
        <v>0.80388875236440382</v>
      </c>
      <c r="J6" s="61">
        <f>KURT(D3:D1187)</f>
        <v>1.0952916592051847</v>
      </c>
      <c r="K6" s="61">
        <f>KURT(E3:E1187)</f>
        <v>-9.8356917650828546E-2</v>
      </c>
      <c r="L6" s="53">
        <f>KURT(F3:F1187)</f>
        <v>1.2644491231515844</v>
      </c>
    </row>
    <row r="7" spans="1:12" x14ac:dyDescent="0.25">
      <c r="A7" s="1">
        <v>13990707</v>
      </c>
      <c r="B7" s="3">
        <v>8158.8</v>
      </c>
      <c r="C7" s="4">
        <f t="shared" si="0"/>
        <v>-4.4105317440812315E-2</v>
      </c>
      <c r="D7" s="4">
        <f>LN(B7/B2)</f>
        <v>-7.6676826789381383E-2</v>
      </c>
      <c r="E7" s="4"/>
      <c r="F7" s="4"/>
    </row>
    <row r="8" spans="1:12" x14ac:dyDescent="0.25">
      <c r="A8" s="1">
        <v>13990708</v>
      </c>
      <c r="B8" s="3">
        <v>7935.7</v>
      </c>
      <c r="C8" s="4">
        <f t="shared" si="0"/>
        <v>-2.7725532489589838E-2</v>
      </c>
      <c r="D8" s="4"/>
      <c r="E8" s="4"/>
      <c r="F8" s="4"/>
    </row>
    <row r="9" spans="1:12" x14ac:dyDescent="0.25">
      <c r="A9" s="1">
        <v>13990709</v>
      </c>
      <c r="B9" s="3">
        <v>7966.4</v>
      </c>
      <c r="C9" s="4">
        <f t="shared" si="0"/>
        <v>3.8611300570937893E-3</v>
      </c>
      <c r="D9" s="4"/>
      <c r="E9" s="4"/>
      <c r="F9" s="4"/>
    </row>
    <row r="10" spans="1:12" x14ac:dyDescent="0.25">
      <c r="A10" s="1">
        <v>13990712</v>
      </c>
      <c r="B10" s="3">
        <v>8310.6</v>
      </c>
      <c r="C10" s="4">
        <f t="shared" si="0"/>
        <v>4.2299111521189772E-2</v>
      </c>
      <c r="D10" s="4"/>
      <c r="E10" s="4"/>
      <c r="F10" s="4"/>
    </row>
    <row r="11" spans="1:12" x14ac:dyDescent="0.25">
      <c r="A11" s="1">
        <v>13990713</v>
      </c>
      <c r="B11" s="3">
        <v>8390.1</v>
      </c>
      <c r="C11" s="4">
        <f t="shared" si="0"/>
        <v>9.5206309322462095E-3</v>
      </c>
      <c r="D11" s="4"/>
      <c r="E11" s="4"/>
      <c r="F11" s="4"/>
    </row>
    <row r="12" spans="1:12" x14ac:dyDescent="0.25">
      <c r="A12" s="1">
        <v>13990714</v>
      </c>
      <c r="B12" s="3">
        <v>8365.4</v>
      </c>
      <c r="C12" s="4">
        <f t="shared" si="0"/>
        <v>-2.9482877731916053E-3</v>
      </c>
      <c r="D12" s="4">
        <f>LN(B12/B7)</f>
        <v>2.5007052247748105E-2</v>
      </c>
      <c r="E12" s="4">
        <f>LN(B12/B2)</f>
        <v>-5.1669774541633316E-2</v>
      </c>
      <c r="F12" s="4"/>
    </row>
    <row r="13" spans="1:12" x14ac:dyDescent="0.25">
      <c r="A13" s="1">
        <v>13990715</v>
      </c>
      <c r="B13" s="3">
        <v>8718.7999999999993</v>
      </c>
      <c r="C13" s="4">
        <f t="shared" si="0"/>
        <v>4.1377462186195056E-2</v>
      </c>
      <c r="D13" s="4"/>
      <c r="E13" s="4"/>
      <c r="F13" s="4"/>
    </row>
    <row r="14" spans="1:12" x14ac:dyDescent="0.25">
      <c r="A14" s="1">
        <v>13990716</v>
      </c>
      <c r="B14" s="3">
        <v>9037.1</v>
      </c>
      <c r="C14" s="4">
        <f t="shared" si="0"/>
        <v>3.5856712705496403E-2</v>
      </c>
      <c r="D14" s="4"/>
      <c r="E14" s="4"/>
      <c r="F14" s="4"/>
    </row>
    <row r="15" spans="1:12" x14ac:dyDescent="0.25">
      <c r="A15" s="1">
        <v>13990719</v>
      </c>
      <c r="B15" s="3">
        <v>9242.2999999999993</v>
      </c>
      <c r="C15" s="4">
        <f t="shared" si="0"/>
        <v>2.2452445949910926E-2</v>
      </c>
      <c r="D15" s="4"/>
      <c r="E15" s="4"/>
      <c r="F15" s="4"/>
    </row>
    <row r="16" spans="1:12" x14ac:dyDescent="0.25">
      <c r="A16" s="1">
        <v>13990720</v>
      </c>
      <c r="B16" s="3">
        <v>9677.5</v>
      </c>
      <c r="C16" s="4">
        <f t="shared" si="0"/>
        <v>4.6012831042038453E-2</v>
      </c>
      <c r="D16" s="4"/>
      <c r="E16" s="4"/>
      <c r="F16" s="4"/>
    </row>
    <row r="17" spans="1:6" x14ac:dyDescent="0.25">
      <c r="A17" s="1">
        <v>13990721</v>
      </c>
      <c r="B17" s="3">
        <v>9450.2999999999993</v>
      </c>
      <c r="C17" s="4">
        <f t="shared" si="0"/>
        <v>-2.3757116436163347E-2</v>
      </c>
      <c r="D17" s="4">
        <f>LN(B17/B12)</f>
        <v>0.12194233544747742</v>
      </c>
      <c r="E17" s="4"/>
      <c r="F17" s="4">
        <f>LN(B17/B2)</f>
        <v>7.0272560905844203E-2</v>
      </c>
    </row>
    <row r="18" spans="1:6" x14ac:dyDescent="0.25">
      <c r="A18" s="1">
        <v>13990722</v>
      </c>
      <c r="B18" s="3">
        <v>9303.1</v>
      </c>
      <c r="C18" s="4">
        <f t="shared" si="0"/>
        <v>-1.5698809084172101E-2</v>
      </c>
      <c r="D18" s="4"/>
      <c r="E18" s="4"/>
      <c r="F18" s="4"/>
    </row>
    <row r="19" spans="1:6" x14ac:dyDescent="0.25">
      <c r="A19" s="1">
        <v>13990723</v>
      </c>
      <c r="B19" s="3">
        <v>9101.2999999999993</v>
      </c>
      <c r="C19" s="4">
        <f t="shared" si="0"/>
        <v>-2.1930417486779177E-2</v>
      </c>
      <c r="D19" s="4"/>
      <c r="E19" s="4"/>
      <c r="F19" s="4"/>
    </row>
    <row r="20" spans="1:6" x14ac:dyDescent="0.25">
      <c r="A20" s="1">
        <v>13990727</v>
      </c>
      <c r="B20" s="3">
        <v>8738.6</v>
      </c>
      <c r="C20" s="4">
        <f t="shared" si="0"/>
        <v>-4.0667266692146445E-2</v>
      </c>
      <c r="D20" s="4"/>
      <c r="E20" s="4"/>
      <c r="F20" s="4"/>
    </row>
    <row r="21" spans="1:6" x14ac:dyDescent="0.25">
      <c r="A21" s="1">
        <v>13990728</v>
      </c>
      <c r="B21" s="3">
        <v>8376.2000000000007</v>
      </c>
      <c r="C21" s="4">
        <f t="shared" si="0"/>
        <v>-4.2355642741297286E-2</v>
      </c>
      <c r="D21" s="4"/>
      <c r="E21" s="4"/>
      <c r="F21" s="4"/>
    </row>
    <row r="22" spans="1:6" x14ac:dyDescent="0.25">
      <c r="A22" s="1">
        <v>13990729</v>
      </c>
      <c r="B22" s="3">
        <v>8003.5</v>
      </c>
      <c r="C22" s="4">
        <f t="shared" si="0"/>
        <v>-4.5515405024492549E-2</v>
      </c>
      <c r="D22" s="4">
        <f>LN(B22/B17)</f>
        <v>-0.16616754102888751</v>
      </c>
      <c r="E22" s="4">
        <f>LN(B22/B12)</f>
        <v>-4.422520558141018E-2</v>
      </c>
      <c r="F22" s="4"/>
    </row>
    <row r="23" spans="1:6" x14ac:dyDescent="0.25">
      <c r="A23" s="1">
        <v>13990730</v>
      </c>
      <c r="B23" s="3">
        <v>8247.7999999999993</v>
      </c>
      <c r="C23" s="4">
        <f t="shared" si="0"/>
        <v>3.0067552113429864E-2</v>
      </c>
      <c r="D23" s="4"/>
      <c r="E23" s="4"/>
      <c r="F23" s="4"/>
    </row>
    <row r="24" spans="1:6" x14ac:dyDescent="0.25">
      <c r="A24" s="1">
        <v>13990803</v>
      </c>
      <c r="B24" s="3">
        <v>7949</v>
      </c>
      <c r="C24" s="4">
        <f t="shared" si="0"/>
        <v>-3.6900363527069456E-2</v>
      </c>
      <c r="D24" s="4"/>
      <c r="E24" s="4"/>
      <c r="F24" s="4"/>
    </row>
    <row r="25" spans="1:6" x14ac:dyDescent="0.25">
      <c r="A25" s="1">
        <v>13990805</v>
      </c>
      <c r="B25" s="3">
        <v>7659</v>
      </c>
      <c r="C25" s="4">
        <f t="shared" si="0"/>
        <v>-3.7164707663519148E-2</v>
      </c>
      <c r="D25" s="4"/>
      <c r="E25" s="4"/>
      <c r="F25" s="4"/>
    </row>
    <row r="26" spans="1:6" x14ac:dyDescent="0.25">
      <c r="A26" s="1">
        <v>13990806</v>
      </c>
      <c r="B26" s="3">
        <v>7459.5</v>
      </c>
      <c r="C26" s="4">
        <f t="shared" si="0"/>
        <v>-2.6393039086690554E-2</v>
      </c>
      <c r="D26" s="4"/>
      <c r="E26" s="4"/>
      <c r="F26" s="4"/>
    </row>
    <row r="27" spans="1:6" x14ac:dyDescent="0.25">
      <c r="A27" s="1">
        <v>13990807</v>
      </c>
      <c r="B27" s="3">
        <v>7307.3</v>
      </c>
      <c r="C27" s="4">
        <f t="shared" si="0"/>
        <v>-2.0614539353336916E-2</v>
      </c>
      <c r="D27" s="4">
        <f>LN(B27/B22)</f>
        <v>-9.1005097517186176E-2</v>
      </c>
      <c r="E27" s="4"/>
      <c r="F27" s="4"/>
    </row>
    <row r="28" spans="1:6" x14ac:dyDescent="0.25">
      <c r="A28" s="1">
        <v>13990810</v>
      </c>
      <c r="B28" s="3">
        <v>7538.9</v>
      </c>
      <c r="C28" s="4">
        <f t="shared" si="0"/>
        <v>3.120243429549523E-2</v>
      </c>
      <c r="D28" s="4"/>
      <c r="E28" s="4"/>
      <c r="F28" s="4"/>
    </row>
    <row r="29" spans="1:6" x14ac:dyDescent="0.25">
      <c r="A29" s="1">
        <v>13990811</v>
      </c>
      <c r="B29" s="3">
        <v>7360.4</v>
      </c>
      <c r="C29" s="4">
        <f t="shared" si="0"/>
        <v>-2.3962003692841981E-2</v>
      </c>
      <c r="D29" s="4"/>
      <c r="E29" s="4"/>
      <c r="F29" s="4"/>
    </row>
    <row r="30" spans="1:6" x14ac:dyDescent="0.25">
      <c r="A30" s="1">
        <v>13990812</v>
      </c>
      <c r="B30" s="3">
        <v>7300.5</v>
      </c>
      <c r="C30" s="4">
        <f t="shared" si="0"/>
        <v>-8.1714401306005133E-3</v>
      </c>
      <c r="D30" s="4"/>
      <c r="E30" s="4"/>
      <c r="F30" s="4"/>
    </row>
    <row r="31" spans="1:6" x14ac:dyDescent="0.25">
      <c r="A31" s="1">
        <v>13990814</v>
      </c>
      <c r="B31" s="3">
        <v>7353.6</v>
      </c>
      <c r="C31" s="4">
        <f t="shared" si="0"/>
        <v>7.247150272763252E-3</v>
      </c>
      <c r="D31" s="4"/>
      <c r="E31" s="4"/>
      <c r="F31" s="4"/>
    </row>
    <row r="32" spans="1:6" x14ac:dyDescent="0.25">
      <c r="A32" s="1">
        <v>13990817</v>
      </c>
      <c r="B32" s="3">
        <v>7191.6</v>
      </c>
      <c r="C32" s="4">
        <f t="shared" si="0"/>
        <v>-2.2276310962241936E-2</v>
      </c>
      <c r="D32" s="4">
        <f>LN(B32/B27)</f>
        <v>-1.5960170217426132E-2</v>
      </c>
      <c r="E32" s="4">
        <f>LN(B32/B22)</f>
        <v>-0.10696526773461228</v>
      </c>
      <c r="F32" s="4">
        <f>LN(B32/B17)</f>
        <v>-0.27313280876349982</v>
      </c>
    </row>
    <row r="33" spans="1:6" x14ac:dyDescent="0.25">
      <c r="A33" s="1">
        <v>13990818</v>
      </c>
      <c r="B33" s="3">
        <v>6975.4</v>
      </c>
      <c r="C33" s="4">
        <f t="shared" si="0"/>
        <v>-3.0524004536637454E-2</v>
      </c>
      <c r="D33" s="4"/>
      <c r="E33" s="4"/>
      <c r="F33" s="4"/>
    </row>
    <row r="34" spans="1:6" x14ac:dyDescent="0.25">
      <c r="A34" s="1">
        <v>13990819</v>
      </c>
      <c r="B34" s="3">
        <v>6769.1</v>
      </c>
      <c r="C34" s="4">
        <f t="shared" si="0"/>
        <v>-3.0021535085112225E-2</v>
      </c>
      <c r="D34" s="4"/>
      <c r="E34" s="4"/>
      <c r="F34" s="4"/>
    </row>
    <row r="35" spans="1:6" x14ac:dyDescent="0.25">
      <c r="A35" s="1">
        <v>13990820</v>
      </c>
      <c r="B35" s="3">
        <v>6707.4</v>
      </c>
      <c r="C35" s="4">
        <f t="shared" si="0"/>
        <v>-9.1567441260551451E-3</v>
      </c>
      <c r="D35" s="4"/>
      <c r="E35" s="4"/>
      <c r="F35" s="4"/>
    </row>
    <row r="36" spans="1:6" x14ac:dyDescent="0.25">
      <c r="A36" s="1">
        <v>13990821</v>
      </c>
      <c r="B36" s="3">
        <v>6729.8</v>
      </c>
      <c r="C36" s="4">
        <f t="shared" si="0"/>
        <v>3.3340310108386163E-3</v>
      </c>
      <c r="D36" s="4"/>
      <c r="E36" s="4"/>
      <c r="F36" s="4"/>
    </row>
    <row r="37" spans="1:6" x14ac:dyDescent="0.25">
      <c r="A37" s="1">
        <v>13990824</v>
      </c>
      <c r="B37" s="3">
        <v>6975.6</v>
      </c>
      <c r="C37" s="4">
        <f t="shared" si="0"/>
        <v>3.5872919980131576E-2</v>
      </c>
      <c r="D37" s="4">
        <f>LN(B37/B32)</f>
        <v>-3.049533275683464E-2</v>
      </c>
      <c r="E37" s="4"/>
      <c r="F37" s="4"/>
    </row>
    <row r="38" spans="1:6" x14ac:dyDescent="0.25">
      <c r="A38" s="1">
        <v>13990825</v>
      </c>
      <c r="B38" s="3">
        <v>7146.4</v>
      </c>
      <c r="C38" s="4">
        <f t="shared" si="0"/>
        <v>2.4190387892324063E-2</v>
      </c>
      <c r="D38" s="4"/>
      <c r="E38" s="4"/>
      <c r="F38" s="4"/>
    </row>
    <row r="39" spans="1:6" x14ac:dyDescent="0.25">
      <c r="A39" s="1">
        <v>13990826</v>
      </c>
      <c r="B39" s="3">
        <v>7348</v>
      </c>
      <c r="C39" s="4">
        <f t="shared" si="0"/>
        <v>2.7819433947387034E-2</v>
      </c>
      <c r="D39" s="4"/>
      <c r="E39" s="4"/>
      <c r="F39" s="4"/>
    </row>
    <row r="40" spans="1:6" x14ac:dyDescent="0.25">
      <c r="A40" s="1">
        <v>13990827</v>
      </c>
      <c r="B40" s="3">
        <v>7599.1</v>
      </c>
      <c r="C40" s="4">
        <f t="shared" si="0"/>
        <v>3.360165187444808E-2</v>
      </c>
      <c r="D40" s="4"/>
      <c r="E40" s="4"/>
      <c r="F40" s="4"/>
    </row>
    <row r="41" spans="1:6" x14ac:dyDescent="0.25">
      <c r="A41" s="1">
        <v>13990828</v>
      </c>
      <c r="B41" s="3">
        <v>7881.3</v>
      </c>
      <c r="C41" s="4">
        <f t="shared" si="0"/>
        <v>3.6463045654933732E-2</v>
      </c>
      <c r="D41" s="4"/>
      <c r="E41" s="4"/>
      <c r="F41" s="4"/>
    </row>
    <row r="42" spans="1:6" x14ac:dyDescent="0.25">
      <c r="A42" s="1">
        <v>13990901</v>
      </c>
      <c r="B42" s="3">
        <v>8038</v>
      </c>
      <c r="C42" s="4">
        <f t="shared" si="0"/>
        <v>1.968743114474816E-2</v>
      </c>
      <c r="D42" s="4">
        <f>LN(B42/B37)</f>
        <v>0.14176195051384122</v>
      </c>
      <c r="E42" s="4">
        <f>LN(B42/B32)</f>
        <v>0.11126661775700655</v>
      </c>
      <c r="F42" s="4"/>
    </row>
    <row r="43" spans="1:6" x14ac:dyDescent="0.25">
      <c r="A43" s="1">
        <v>13990902</v>
      </c>
      <c r="B43" s="3">
        <v>8028.2</v>
      </c>
      <c r="C43" s="4">
        <f t="shared" si="0"/>
        <v>-1.2199525980546102E-3</v>
      </c>
      <c r="D43" s="4"/>
      <c r="E43" s="4"/>
      <c r="F43" s="4"/>
    </row>
    <row r="44" spans="1:6" x14ac:dyDescent="0.25">
      <c r="A44" s="1">
        <v>13990903</v>
      </c>
      <c r="B44" s="3">
        <v>8358.2999999999993</v>
      </c>
      <c r="C44" s="4">
        <f t="shared" si="0"/>
        <v>4.0294713707090202E-2</v>
      </c>
      <c r="D44" s="4"/>
      <c r="E44" s="4"/>
      <c r="F44" s="4"/>
    </row>
    <row r="45" spans="1:6" x14ac:dyDescent="0.25">
      <c r="A45" s="1">
        <v>13990904</v>
      </c>
      <c r="B45" s="3">
        <v>8655.7999999999993</v>
      </c>
      <c r="C45" s="4">
        <f t="shared" si="0"/>
        <v>3.4974559340704155E-2</v>
      </c>
      <c r="D45" s="4"/>
      <c r="E45" s="4"/>
      <c r="F45" s="4"/>
    </row>
    <row r="46" spans="1:6" x14ac:dyDescent="0.25">
      <c r="A46" s="1">
        <v>13990905</v>
      </c>
      <c r="B46" s="3">
        <v>8887</v>
      </c>
      <c r="C46" s="4">
        <f t="shared" si="0"/>
        <v>2.6359918279589108E-2</v>
      </c>
      <c r="D46" s="4"/>
      <c r="E46" s="4"/>
      <c r="F46" s="4"/>
    </row>
    <row r="47" spans="1:6" x14ac:dyDescent="0.25">
      <c r="A47" s="1">
        <v>13990908</v>
      </c>
      <c r="B47" s="3">
        <v>8867.7000000000007</v>
      </c>
      <c r="C47" s="4">
        <f t="shared" si="0"/>
        <v>-2.1740730738268195E-3</v>
      </c>
      <c r="D47" s="4">
        <f>LN(B47/B42)</f>
        <v>9.8235165655501916E-2</v>
      </c>
      <c r="E47" s="4"/>
      <c r="F47" s="4">
        <f>LN(B47/B32)</f>
        <v>0.20950178341250833</v>
      </c>
    </row>
    <row r="48" spans="1:6" x14ac:dyDescent="0.25">
      <c r="A48" s="1">
        <v>13990909</v>
      </c>
      <c r="B48" s="3">
        <v>8944.4</v>
      </c>
      <c r="C48" s="4">
        <f t="shared" si="0"/>
        <v>8.6121764493422622E-3</v>
      </c>
      <c r="D48" s="4"/>
      <c r="E48" s="4"/>
      <c r="F48" s="4"/>
    </row>
    <row r="49" spans="1:6" x14ac:dyDescent="0.25">
      <c r="A49" s="1">
        <v>13990910</v>
      </c>
      <c r="B49" s="3">
        <v>9252.5</v>
      </c>
      <c r="C49" s="4">
        <f t="shared" si="0"/>
        <v>3.3866147146320399E-2</v>
      </c>
      <c r="D49" s="4"/>
      <c r="E49" s="4"/>
      <c r="F49" s="4"/>
    </row>
    <row r="50" spans="1:6" x14ac:dyDescent="0.25">
      <c r="A50" s="1">
        <v>13990911</v>
      </c>
      <c r="B50" s="3">
        <v>9260.7999999999993</v>
      </c>
      <c r="C50" s="4">
        <f t="shared" si="0"/>
        <v>8.9665273679889875E-4</v>
      </c>
      <c r="D50" s="4"/>
      <c r="E50" s="4"/>
      <c r="F50" s="4"/>
    </row>
    <row r="51" spans="1:6" x14ac:dyDescent="0.25">
      <c r="A51" s="1">
        <v>13990912</v>
      </c>
      <c r="B51" s="3">
        <v>9157.5</v>
      </c>
      <c r="C51" s="4">
        <f t="shared" si="0"/>
        <v>-1.1217222344140571E-2</v>
      </c>
      <c r="D51" s="4"/>
      <c r="E51" s="4"/>
      <c r="F51" s="4"/>
    </row>
    <row r="52" spans="1:6" x14ac:dyDescent="0.25">
      <c r="A52" s="1">
        <v>13990915</v>
      </c>
      <c r="B52" s="3">
        <v>9208.2000000000007</v>
      </c>
      <c r="C52" s="4">
        <f t="shared" si="0"/>
        <v>5.5211757561349772E-3</v>
      </c>
      <c r="D52" s="4">
        <f>LN(B52/B47)</f>
        <v>3.7678929744455913E-2</v>
      </c>
      <c r="E52" s="4">
        <f>LN(B52/B42)</f>
        <v>0.13591409539995786</v>
      </c>
      <c r="F52" s="4"/>
    </row>
    <row r="53" spans="1:6" x14ac:dyDescent="0.25">
      <c r="A53" s="1">
        <v>13990916</v>
      </c>
      <c r="B53" s="3">
        <v>9183.7999999999993</v>
      </c>
      <c r="C53" s="4">
        <f t="shared" si="0"/>
        <v>-2.6533290903634566E-3</v>
      </c>
      <c r="D53" s="4"/>
      <c r="E53" s="4"/>
      <c r="F53" s="4"/>
    </row>
    <row r="54" spans="1:6" x14ac:dyDescent="0.25">
      <c r="A54" s="1">
        <v>13990917</v>
      </c>
      <c r="B54" s="3">
        <v>9294.2000000000007</v>
      </c>
      <c r="C54" s="4">
        <f t="shared" si="0"/>
        <v>1.1949487354384327E-2</v>
      </c>
      <c r="D54" s="4"/>
      <c r="E54" s="4"/>
      <c r="F54" s="4"/>
    </row>
    <row r="55" spans="1:6" x14ac:dyDescent="0.25">
      <c r="A55" s="1">
        <v>13990918</v>
      </c>
      <c r="B55" s="3">
        <v>9299.6</v>
      </c>
      <c r="C55" s="4">
        <f t="shared" si="0"/>
        <v>5.8083879054507263E-4</v>
      </c>
      <c r="D55" s="4"/>
      <c r="E55" s="4"/>
      <c r="F55" s="4"/>
    </row>
    <row r="56" spans="1:6" x14ac:dyDescent="0.25">
      <c r="A56" s="1">
        <v>13990919</v>
      </c>
      <c r="B56" s="3">
        <v>9173.7999999999993</v>
      </c>
      <c r="C56" s="4">
        <f t="shared" si="0"/>
        <v>-1.3619793285417812E-2</v>
      </c>
      <c r="D56" s="4"/>
      <c r="E56" s="4"/>
      <c r="F56" s="4"/>
    </row>
    <row r="57" spans="1:6" x14ac:dyDescent="0.25">
      <c r="A57" s="1">
        <v>13990922</v>
      </c>
      <c r="B57" s="3">
        <v>9235.5</v>
      </c>
      <c r="C57" s="4">
        <f t="shared" si="0"/>
        <v>6.7031588411221145E-3</v>
      </c>
      <c r="D57" s="4">
        <f>LN(B57/B52)</f>
        <v>2.9603626102701849E-3</v>
      </c>
      <c r="E57" s="4"/>
      <c r="F57" s="4"/>
    </row>
    <row r="58" spans="1:6" x14ac:dyDescent="0.25">
      <c r="A58" s="1">
        <v>13990923</v>
      </c>
      <c r="B58" s="3">
        <v>9108.9</v>
      </c>
      <c r="C58" s="4">
        <f t="shared" si="0"/>
        <v>-1.3802796488299638E-2</v>
      </c>
      <c r="D58" s="4"/>
      <c r="E58" s="4"/>
      <c r="F58" s="4"/>
    </row>
    <row r="59" spans="1:6" x14ac:dyDescent="0.25">
      <c r="A59" s="1">
        <v>13990924</v>
      </c>
      <c r="B59" s="3">
        <v>9183.5</v>
      </c>
      <c r="C59" s="4">
        <f t="shared" si="0"/>
        <v>8.1564380375147814E-3</v>
      </c>
      <c r="D59" s="4"/>
      <c r="E59" s="4"/>
      <c r="F59" s="4"/>
    </row>
    <row r="60" spans="1:6" x14ac:dyDescent="0.25">
      <c r="A60" s="1">
        <v>13990925</v>
      </c>
      <c r="B60" s="3">
        <v>8818.1</v>
      </c>
      <c r="C60" s="4">
        <f t="shared" si="0"/>
        <v>-4.0601968274999886E-2</v>
      </c>
      <c r="D60" s="4"/>
      <c r="E60" s="4"/>
      <c r="F60" s="4"/>
    </row>
    <row r="61" spans="1:6" x14ac:dyDescent="0.25">
      <c r="A61" s="1">
        <v>13990926</v>
      </c>
      <c r="B61" s="3">
        <v>8562.9</v>
      </c>
      <c r="C61" s="4">
        <f t="shared" si="0"/>
        <v>-2.936750948576887E-2</v>
      </c>
      <c r="D61" s="4"/>
      <c r="E61" s="4"/>
      <c r="F61" s="4"/>
    </row>
    <row r="62" spans="1:6" x14ac:dyDescent="0.25">
      <c r="A62" s="1">
        <v>13990929</v>
      </c>
      <c r="B62" s="3">
        <v>8585.9</v>
      </c>
      <c r="C62" s="4">
        <f t="shared" si="0"/>
        <v>2.6824050418670252E-3</v>
      </c>
      <c r="D62" s="4">
        <f>LN(B62/B57)</f>
        <v>-7.2933431169686702E-2</v>
      </c>
      <c r="E62" s="4">
        <f>LN(B62/B52)</f>
        <v>-6.997306855941654E-2</v>
      </c>
      <c r="F62" s="4">
        <f>LN(B62/B47)</f>
        <v>-3.2294138814960495E-2</v>
      </c>
    </row>
    <row r="63" spans="1:6" x14ac:dyDescent="0.25">
      <c r="A63" s="1">
        <v>13990930</v>
      </c>
      <c r="B63" s="3">
        <v>8348.6</v>
      </c>
      <c r="C63" s="4">
        <f t="shared" si="0"/>
        <v>-2.8027462732737516E-2</v>
      </c>
      <c r="D63" s="4"/>
      <c r="E63" s="4"/>
      <c r="F63" s="4"/>
    </row>
    <row r="64" spans="1:6" x14ac:dyDescent="0.25">
      <c r="A64" s="1">
        <v>13991001</v>
      </c>
      <c r="B64" s="3">
        <v>8319.1</v>
      </c>
      <c r="C64" s="4">
        <f t="shared" si="0"/>
        <v>-3.5397842297483525E-3</v>
      </c>
      <c r="D64" s="4"/>
      <c r="E64" s="4"/>
      <c r="F64" s="4"/>
    </row>
    <row r="65" spans="1:6" x14ac:dyDescent="0.25">
      <c r="A65" s="1">
        <v>13991002</v>
      </c>
      <c r="B65" s="3">
        <v>8505.4</v>
      </c>
      <c r="C65" s="4">
        <f t="shared" si="0"/>
        <v>2.2147179994972128E-2</v>
      </c>
      <c r="D65" s="4"/>
      <c r="E65" s="4"/>
      <c r="F65" s="4"/>
    </row>
    <row r="66" spans="1:6" x14ac:dyDescent="0.25">
      <c r="A66" s="1">
        <v>13991003</v>
      </c>
      <c r="B66" s="3">
        <v>8566.7000000000007</v>
      </c>
      <c r="C66" s="4">
        <f t="shared" si="0"/>
        <v>7.1813383760408883E-3</v>
      </c>
      <c r="D66" s="4"/>
      <c r="E66" s="4"/>
      <c r="F66" s="4"/>
    </row>
    <row r="67" spans="1:6" x14ac:dyDescent="0.25">
      <c r="A67" s="1">
        <v>13991006</v>
      </c>
      <c r="B67" s="3">
        <v>8279.5</v>
      </c>
      <c r="C67" s="4">
        <f t="shared" ref="C67:C130" si="1">LN(B67/B66)</f>
        <v>-3.4100014175676124E-2</v>
      </c>
      <c r="D67" s="4">
        <f>LN(B67/B62)</f>
        <v>-3.6338742767148921E-2</v>
      </c>
      <c r="E67" s="4"/>
      <c r="F67" s="4"/>
    </row>
    <row r="68" spans="1:6" x14ac:dyDescent="0.25">
      <c r="A68" s="1">
        <v>13991007</v>
      </c>
      <c r="B68" s="3">
        <v>8210.4</v>
      </c>
      <c r="C68" s="4">
        <f t="shared" si="1"/>
        <v>-8.3809367510343357E-3</v>
      </c>
      <c r="D68" s="4"/>
      <c r="E68" s="4"/>
      <c r="F68" s="4"/>
    </row>
    <row r="69" spans="1:6" x14ac:dyDescent="0.25">
      <c r="A69" s="1">
        <v>13991008</v>
      </c>
      <c r="B69" s="3">
        <v>8233.7000000000007</v>
      </c>
      <c r="C69" s="4">
        <f t="shared" si="1"/>
        <v>2.833845037782379E-3</v>
      </c>
      <c r="D69" s="4"/>
      <c r="E69" s="4"/>
      <c r="F69" s="4"/>
    </row>
    <row r="70" spans="1:6" x14ac:dyDescent="0.25">
      <c r="A70" s="1">
        <v>13991009</v>
      </c>
      <c r="B70" s="3">
        <v>8163.4</v>
      </c>
      <c r="C70" s="4">
        <f t="shared" si="1"/>
        <v>-8.5747395259180136E-3</v>
      </c>
      <c r="D70" s="4"/>
      <c r="E70" s="4"/>
      <c r="F70" s="4"/>
    </row>
    <row r="71" spans="1:6" x14ac:dyDescent="0.25">
      <c r="A71" s="1">
        <v>13991010</v>
      </c>
      <c r="B71" s="3">
        <v>8083.1</v>
      </c>
      <c r="C71" s="4">
        <f t="shared" si="1"/>
        <v>-9.8852865418611064E-3</v>
      </c>
      <c r="D71" s="4"/>
      <c r="E71" s="4"/>
      <c r="F71" s="4"/>
    </row>
    <row r="72" spans="1:6" x14ac:dyDescent="0.25">
      <c r="A72" s="1">
        <v>13991013</v>
      </c>
      <c r="B72" s="3">
        <v>7957.1</v>
      </c>
      <c r="C72" s="4">
        <f t="shared" si="1"/>
        <v>-1.5710850452359534E-2</v>
      </c>
      <c r="D72" s="4">
        <f>LN(B72/B67)</f>
        <v>-3.9717968233390695E-2</v>
      </c>
      <c r="E72" s="4">
        <f>LN(B72/B62)</f>
        <v>-7.6056711000539581E-2</v>
      </c>
      <c r="F72" s="4"/>
    </row>
    <row r="73" spans="1:6" x14ac:dyDescent="0.25">
      <c r="A73" s="1">
        <v>13991014</v>
      </c>
      <c r="B73" s="3">
        <v>8010</v>
      </c>
      <c r="C73" s="4">
        <f t="shared" si="1"/>
        <v>6.626149213256707E-3</v>
      </c>
      <c r="D73" s="4"/>
      <c r="E73" s="4"/>
      <c r="F73" s="4"/>
    </row>
    <row r="74" spans="1:6" x14ac:dyDescent="0.25">
      <c r="A74" s="1">
        <v>13991015</v>
      </c>
      <c r="B74" s="3">
        <v>8293.7999999999993</v>
      </c>
      <c r="C74" s="4">
        <f t="shared" si="1"/>
        <v>3.4817486635961625E-2</v>
      </c>
      <c r="D74" s="4"/>
      <c r="E74" s="4"/>
      <c r="F74" s="4"/>
    </row>
    <row r="75" spans="1:6" x14ac:dyDescent="0.25">
      <c r="A75" s="1">
        <v>13991016</v>
      </c>
      <c r="B75" s="3">
        <v>8039.6</v>
      </c>
      <c r="C75" s="4">
        <f t="shared" si="1"/>
        <v>-3.1128917006769709E-2</v>
      </c>
      <c r="D75" s="4"/>
      <c r="E75" s="4"/>
      <c r="F75" s="4"/>
    </row>
    <row r="76" spans="1:6" x14ac:dyDescent="0.25">
      <c r="A76" s="1">
        <v>13991017</v>
      </c>
      <c r="B76" s="3">
        <v>7737.4</v>
      </c>
      <c r="C76" s="4">
        <f t="shared" si="1"/>
        <v>-3.8313616853344286E-2</v>
      </c>
      <c r="D76" s="4"/>
      <c r="E76" s="4"/>
      <c r="F76" s="4"/>
    </row>
    <row r="77" spans="1:6" x14ac:dyDescent="0.25">
      <c r="A77" s="1">
        <v>13991020</v>
      </c>
      <c r="B77" s="3">
        <v>7526.7</v>
      </c>
      <c r="C77" s="4">
        <f t="shared" si="1"/>
        <v>-2.760901511455318E-2</v>
      </c>
      <c r="D77" s="4">
        <f>LN(B77/B72)</f>
        <v>-5.5607913125448785E-2</v>
      </c>
      <c r="E77" s="4"/>
      <c r="F77" s="4">
        <f>LN(B77/B62)</f>
        <v>-0.13166462412598842</v>
      </c>
    </row>
    <row r="78" spans="1:6" x14ac:dyDescent="0.25">
      <c r="A78" s="1">
        <v>13991021</v>
      </c>
      <c r="B78" s="3">
        <v>7646.2</v>
      </c>
      <c r="C78" s="4">
        <f t="shared" si="1"/>
        <v>1.5752093658515088E-2</v>
      </c>
      <c r="D78" s="4"/>
      <c r="E78" s="4"/>
      <c r="F78" s="4"/>
    </row>
    <row r="79" spans="1:6" x14ac:dyDescent="0.25">
      <c r="A79" s="1">
        <v>13991022</v>
      </c>
      <c r="B79" s="3">
        <v>7549.7</v>
      </c>
      <c r="C79" s="4">
        <f t="shared" si="1"/>
        <v>-1.2700965027941985E-2</v>
      </c>
      <c r="D79" s="4"/>
      <c r="E79" s="4"/>
      <c r="F79" s="4"/>
    </row>
    <row r="80" spans="1:6" x14ac:dyDescent="0.25">
      <c r="A80" s="1">
        <v>13991023</v>
      </c>
      <c r="B80" s="3">
        <v>7328.4</v>
      </c>
      <c r="C80" s="4">
        <f t="shared" si="1"/>
        <v>-2.9750616337183337E-2</v>
      </c>
      <c r="D80" s="4"/>
      <c r="E80" s="4"/>
      <c r="F80" s="4"/>
    </row>
    <row r="81" spans="1:6" x14ac:dyDescent="0.25">
      <c r="A81" s="1">
        <v>13991024</v>
      </c>
      <c r="B81" s="3">
        <v>7044.7</v>
      </c>
      <c r="C81" s="4">
        <f t="shared" si="1"/>
        <v>-3.9481649983484045E-2</v>
      </c>
      <c r="D81" s="4"/>
      <c r="E81" s="4"/>
      <c r="F81" s="4"/>
    </row>
    <row r="82" spans="1:6" x14ac:dyDescent="0.25">
      <c r="A82" s="1">
        <v>13991027</v>
      </c>
      <c r="B82" s="3">
        <v>6795.8</v>
      </c>
      <c r="C82" s="4">
        <f t="shared" si="1"/>
        <v>-3.5970786750753318E-2</v>
      </c>
      <c r="D82" s="4">
        <f>LN(B82/B77)</f>
        <v>-0.10215192444084749</v>
      </c>
      <c r="E82" s="4">
        <f>LN(B82/B72)</f>
        <v>-0.15775983756629641</v>
      </c>
      <c r="F82" s="4"/>
    </row>
    <row r="83" spans="1:6" x14ac:dyDescent="0.25">
      <c r="A83" s="1">
        <v>13991029</v>
      </c>
      <c r="B83" s="3">
        <v>6584.2</v>
      </c>
      <c r="C83" s="4">
        <f t="shared" si="1"/>
        <v>-3.1631934716591016E-2</v>
      </c>
      <c r="D83" s="4"/>
      <c r="E83" s="4"/>
      <c r="F83" s="4"/>
    </row>
    <row r="84" spans="1:6" x14ac:dyDescent="0.25">
      <c r="A84" s="1">
        <v>13991030</v>
      </c>
      <c r="B84" s="3">
        <v>6570.3</v>
      </c>
      <c r="C84" s="4">
        <f t="shared" si="1"/>
        <v>-2.1133460296300114E-3</v>
      </c>
      <c r="D84" s="4"/>
      <c r="E84" s="4"/>
      <c r="F84" s="4"/>
    </row>
    <row r="85" spans="1:6" x14ac:dyDescent="0.25">
      <c r="A85" s="1">
        <v>13991101</v>
      </c>
      <c r="B85" s="3">
        <v>6856</v>
      </c>
      <c r="C85" s="4">
        <f t="shared" si="1"/>
        <v>4.2564687740984826E-2</v>
      </c>
      <c r="D85" s="4"/>
      <c r="E85" s="4"/>
      <c r="F85" s="4"/>
    </row>
    <row r="86" spans="1:6" x14ac:dyDescent="0.25">
      <c r="A86" s="1">
        <v>13991104</v>
      </c>
      <c r="B86" s="3">
        <v>7114.9</v>
      </c>
      <c r="C86" s="4">
        <f t="shared" si="1"/>
        <v>3.7066995333793429E-2</v>
      </c>
      <c r="D86" s="4"/>
      <c r="E86" s="4"/>
      <c r="F86" s="4"/>
    </row>
    <row r="87" spans="1:6" x14ac:dyDescent="0.25">
      <c r="A87" s="1">
        <v>13991105</v>
      </c>
      <c r="B87" s="3">
        <v>7287.6</v>
      </c>
      <c r="C87" s="4">
        <f t="shared" si="1"/>
        <v>2.3983097080120881E-2</v>
      </c>
      <c r="D87" s="4">
        <f>LN(B87/B82)</f>
        <v>6.9869499408678176E-2</v>
      </c>
      <c r="E87" s="4"/>
      <c r="F87" s="4"/>
    </row>
    <row r="88" spans="1:6" x14ac:dyDescent="0.25">
      <c r="A88" s="1">
        <v>13991106</v>
      </c>
      <c r="B88" s="3">
        <v>7350.8</v>
      </c>
      <c r="C88" s="4">
        <f t="shared" si="1"/>
        <v>8.634877129739248E-3</v>
      </c>
      <c r="D88" s="4"/>
      <c r="E88" s="4"/>
      <c r="F88" s="4"/>
    </row>
    <row r="89" spans="1:6" x14ac:dyDescent="0.25">
      <c r="A89" s="1">
        <v>13991107</v>
      </c>
      <c r="B89" s="3">
        <v>7214.7</v>
      </c>
      <c r="C89" s="4">
        <f t="shared" si="1"/>
        <v>-1.868853951935202E-2</v>
      </c>
      <c r="D89" s="4"/>
      <c r="E89" s="4"/>
      <c r="F89" s="4"/>
    </row>
    <row r="90" spans="1:6" x14ac:dyDescent="0.25">
      <c r="A90" s="1">
        <v>13991108</v>
      </c>
      <c r="B90" s="3">
        <v>7159.7</v>
      </c>
      <c r="C90" s="4">
        <f t="shared" si="1"/>
        <v>-7.6525306663729423E-3</v>
      </c>
      <c r="D90" s="4"/>
      <c r="E90" s="4"/>
      <c r="F90" s="4"/>
    </row>
    <row r="91" spans="1:6" x14ac:dyDescent="0.25">
      <c r="A91" s="1">
        <v>13991111</v>
      </c>
      <c r="B91" s="3">
        <v>7442.9</v>
      </c>
      <c r="C91" s="4">
        <f t="shared" si="1"/>
        <v>3.8792477191412156E-2</v>
      </c>
      <c r="D91" s="4"/>
      <c r="E91" s="4"/>
      <c r="F91" s="4"/>
    </row>
    <row r="92" spans="1:6" x14ac:dyDescent="0.25">
      <c r="A92" s="1">
        <v>13991112</v>
      </c>
      <c r="B92" s="3">
        <v>7537</v>
      </c>
      <c r="C92" s="4">
        <f t="shared" si="1"/>
        <v>1.2563667016513354E-2</v>
      </c>
      <c r="D92" s="4">
        <f>LN(B92/B87)</f>
        <v>3.3649951151939896E-2</v>
      </c>
      <c r="E92" s="4">
        <f>LN(B92/B82)</f>
        <v>0.103519450560618</v>
      </c>
      <c r="F92" s="4">
        <f>LN(B92/B77)</f>
        <v>1.3675261197705129E-3</v>
      </c>
    </row>
    <row r="93" spans="1:6" x14ac:dyDescent="0.25">
      <c r="A93" s="1">
        <v>13991113</v>
      </c>
      <c r="B93" s="3">
        <v>7419.9</v>
      </c>
      <c r="C93" s="4">
        <f t="shared" si="1"/>
        <v>-1.5658644861809352E-2</v>
      </c>
      <c r="D93" s="4"/>
      <c r="E93" s="4"/>
      <c r="F93" s="4"/>
    </row>
    <row r="94" spans="1:6" x14ac:dyDescent="0.25">
      <c r="A94" s="1">
        <v>13991114</v>
      </c>
      <c r="B94" s="3">
        <v>7121</v>
      </c>
      <c r="C94" s="4">
        <f t="shared" si="1"/>
        <v>-4.1117414999535778E-2</v>
      </c>
      <c r="D94" s="4"/>
      <c r="E94" s="4"/>
      <c r="F94" s="4"/>
    </row>
    <row r="95" spans="1:6" x14ac:dyDescent="0.25">
      <c r="A95" s="1">
        <v>13991115</v>
      </c>
      <c r="B95" s="3">
        <v>6894.2</v>
      </c>
      <c r="C95" s="4">
        <f t="shared" si="1"/>
        <v>-3.2367686592145763E-2</v>
      </c>
      <c r="D95" s="4"/>
      <c r="E95" s="4"/>
      <c r="F95" s="4"/>
    </row>
    <row r="96" spans="1:6" x14ac:dyDescent="0.25">
      <c r="A96" s="1">
        <v>13991118</v>
      </c>
      <c r="B96" s="3">
        <v>6664.9</v>
      </c>
      <c r="C96" s="4">
        <f t="shared" si="1"/>
        <v>-3.3825528640665209E-2</v>
      </c>
      <c r="D96" s="4"/>
      <c r="E96" s="4"/>
      <c r="F96" s="4"/>
    </row>
    <row r="97" spans="1:6" x14ac:dyDescent="0.25">
      <c r="A97" s="1">
        <v>13991119</v>
      </c>
      <c r="B97" s="3">
        <v>6952.7</v>
      </c>
      <c r="C97" s="4">
        <f t="shared" si="1"/>
        <v>4.2275123575762838E-2</v>
      </c>
      <c r="D97" s="4">
        <f>LN(B97/B92)</f>
        <v>-8.0694151518393167E-2</v>
      </c>
      <c r="E97" s="4"/>
      <c r="F97" s="4"/>
    </row>
    <row r="98" spans="1:6" x14ac:dyDescent="0.25">
      <c r="A98" s="1">
        <v>13991120</v>
      </c>
      <c r="B98" s="3">
        <v>7097.3</v>
      </c>
      <c r="C98" s="4">
        <f t="shared" si="1"/>
        <v>2.0584356688770868E-2</v>
      </c>
      <c r="D98" s="4"/>
      <c r="E98" s="4"/>
      <c r="F98" s="4"/>
    </row>
    <row r="99" spans="1:6" x14ac:dyDescent="0.25">
      <c r="A99" s="1">
        <v>13991121</v>
      </c>
      <c r="B99" s="3">
        <v>7226.4</v>
      </c>
      <c r="C99" s="4">
        <f t="shared" si="1"/>
        <v>1.8026556821786287E-2</v>
      </c>
      <c r="D99" s="4"/>
      <c r="E99" s="4"/>
      <c r="F99" s="4"/>
    </row>
    <row r="100" spans="1:6" x14ac:dyDescent="0.25">
      <c r="A100" s="1">
        <v>13991125</v>
      </c>
      <c r="B100" s="3">
        <v>7543.8</v>
      </c>
      <c r="C100" s="4">
        <f t="shared" si="1"/>
        <v>4.2985046991556725E-2</v>
      </c>
      <c r="D100" s="4"/>
      <c r="E100" s="4"/>
      <c r="F100" s="4"/>
    </row>
    <row r="101" spans="1:6" x14ac:dyDescent="0.25">
      <c r="A101" s="1">
        <v>13991126</v>
      </c>
      <c r="B101" s="3">
        <v>7471.3</v>
      </c>
      <c r="C101" s="4">
        <f t="shared" si="1"/>
        <v>-9.6570203905578904E-3</v>
      </c>
      <c r="D101" s="4"/>
      <c r="E101" s="4"/>
      <c r="F101" s="4"/>
    </row>
    <row r="102" spans="1:6" x14ac:dyDescent="0.25">
      <c r="A102" s="1">
        <v>13991127</v>
      </c>
      <c r="B102" s="3">
        <v>7399</v>
      </c>
      <c r="C102" s="4">
        <f t="shared" si="1"/>
        <v>-9.724157511081721E-3</v>
      </c>
      <c r="D102" s="4">
        <f>LN(B102/B97)</f>
        <v>6.2214782600474285E-2</v>
      </c>
      <c r="E102" s="4">
        <f>LN(B102/B92)</f>
        <v>-1.8479368917918924E-2</v>
      </c>
      <c r="F102" s="4"/>
    </row>
    <row r="103" spans="1:6" x14ac:dyDescent="0.25">
      <c r="A103" s="1">
        <v>13991128</v>
      </c>
      <c r="B103" s="3">
        <v>7300.4</v>
      </c>
      <c r="C103" s="4">
        <f t="shared" si="1"/>
        <v>-1.3415714769685503E-2</v>
      </c>
      <c r="D103" s="4"/>
      <c r="E103" s="4"/>
      <c r="F103" s="4"/>
    </row>
    <row r="104" spans="1:6" x14ac:dyDescent="0.25">
      <c r="A104" s="1">
        <v>13991129</v>
      </c>
      <c r="B104" s="3">
        <v>7261.6</v>
      </c>
      <c r="C104" s="4">
        <f t="shared" si="1"/>
        <v>-5.3289509434479177E-3</v>
      </c>
      <c r="D104" s="4"/>
      <c r="E104" s="4"/>
      <c r="F104" s="4"/>
    </row>
    <row r="105" spans="1:6" x14ac:dyDescent="0.25">
      <c r="A105" s="1">
        <v>13991202</v>
      </c>
      <c r="B105" s="3">
        <v>7230.8</v>
      </c>
      <c r="C105" s="4">
        <f t="shared" si="1"/>
        <v>-4.2505101117182569E-3</v>
      </c>
      <c r="D105" s="4"/>
      <c r="E105" s="4"/>
      <c r="F105" s="4"/>
    </row>
    <row r="106" spans="1:6" x14ac:dyDescent="0.25">
      <c r="A106" s="1">
        <v>13991203</v>
      </c>
      <c r="B106" s="3">
        <v>7191.7</v>
      </c>
      <c r="C106" s="4">
        <f t="shared" si="1"/>
        <v>-5.4220968337156906E-3</v>
      </c>
      <c r="D106" s="4"/>
      <c r="E106" s="4"/>
      <c r="F106" s="4"/>
    </row>
    <row r="107" spans="1:6" x14ac:dyDescent="0.25">
      <c r="A107" s="1">
        <v>13991204</v>
      </c>
      <c r="B107" s="3">
        <v>7148</v>
      </c>
      <c r="C107" s="4">
        <f t="shared" si="1"/>
        <v>-6.0949859876650312E-3</v>
      </c>
      <c r="D107" s="4">
        <f>LN(B107/B102)</f>
        <v>-3.4512258646232336E-2</v>
      </c>
      <c r="E107" s="4"/>
      <c r="F107" s="4">
        <f>LN(B107/B92)</f>
        <v>-5.2991627564151204E-2</v>
      </c>
    </row>
    <row r="108" spans="1:6" x14ac:dyDescent="0.25">
      <c r="A108" s="1">
        <v>13991205</v>
      </c>
      <c r="B108" s="3">
        <v>7070.6</v>
      </c>
      <c r="C108" s="4">
        <f t="shared" si="1"/>
        <v>-1.088725536016384E-2</v>
      </c>
      <c r="D108" s="4"/>
      <c r="E108" s="4"/>
      <c r="F108" s="4"/>
    </row>
    <row r="109" spans="1:6" x14ac:dyDescent="0.25">
      <c r="A109" s="1">
        <v>13991206</v>
      </c>
      <c r="B109" s="3">
        <v>6984.9</v>
      </c>
      <c r="C109" s="4">
        <f t="shared" si="1"/>
        <v>-1.2194665722842271E-2</v>
      </c>
      <c r="D109" s="4"/>
      <c r="E109" s="4"/>
      <c r="F109" s="4"/>
    </row>
    <row r="110" spans="1:6" x14ac:dyDescent="0.25">
      <c r="A110" s="1">
        <v>13991209</v>
      </c>
      <c r="B110" s="3">
        <v>6882.8</v>
      </c>
      <c r="C110" s="4">
        <f t="shared" si="1"/>
        <v>-1.4725130317309865E-2</v>
      </c>
      <c r="D110" s="4"/>
      <c r="E110" s="4"/>
      <c r="F110" s="4"/>
    </row>
    <row r="111" spans="1:6" x14ac:dyDescent="0.25">
      <c r="A111" s="1">
        <v>13991210</v>
      </c>
      <c r="B111" s="3">
        <v>6850.2</v>
      </c>
      <c r="C111" s="4">
        <f t="shared" si="1"/>
        <v>-4.74769696866613E-3</v>
      </c>
      <c r="D111" s="4"/>
      <c r="E111" s="4"/>
      <c r="F111" s="4"/>
    </row>
    <row r="112" spans="1:6" x14ac:dyDescent="0.25">
      <c r="A112" s="1">
        <v>13991211</v>
      </c>
      <c r="B112" s="3">
        <v>6795</v>
      </c>
      <c r="C112" s="4">
        <f t="shared" si="1"/>
        <v>-8.0908013250923731E-3</v>
      </c>
      <c r="D112" s="4">
        <f>LN(B112/B107)</f>
        <v>-5.0645549694074518E-2</v>
      </c>
      <c r="E112" s="4">
        <f>LN(B112/B102)</f>
        <v>-8.5157808340306826E-2</v>
      </c>
      <c r="F112" s="4"/>
    </row>
    <row r="113" spans="1:6" x14ac:dyDescent="0.25">
      <c r="A113" s="1">
        <v>13991212</v>
      </c>
      <c r="B113" s="3">
        <v>6764.5</v>
      </c>
      <c r="C113" s="4">
        <f t="shared" si="1"/>
        <v>-4.4986985418291759E-3</v>
      </c>
      <c r="D113" s="4"/>
      <c r="E113" s="4"/>
      <c r="F113" s="4"/>
    </row>
    <row r="114" spans="1:6" x14ac:dyDescent="0.25">
      <c r="A114" s="1">
        <v>13991213</v>
      </c>
      <c r="B114" s="3">
        <v>6692</v>
      </c>
      <c r="C114" s="4">
        <f t="shared" si="1"/>
        <v>-1.0775565936700388E-2</v>
      </c>
      <c r="D114" s="4"/>
      <c r="E114" s="4"/>
      <c r="F114" s="4"/>
    </row>
    <row r="115" spans="1:6" x14ac:dyDescent="0.25">
      <c r="A115" s="1">
        <v>13991216</v>
      </c>
      <c r="B115" s="3">
        <v>6581.5</v>
      </c>
      <c r="C115" s="4">
        <f t="shared" si="1"/>
        <v>-1.6650100241252179E-2</v>
      </c>
      <c r="D115" s="4"/>
      <c r="E115" s="4"/>
      <c r="F115" s="4"/>
    </row>
    <row r="116" spans="1:6" x14ac:dyDescent="0.25">
      <c r="A116" s="1">
        <v>13991217</v>
      </c>
      <c r="B116" s="3">
        <v>6565.6</v>
      </c>
      <c r="C116" s="4">
        <f t="shared" si="1"/>
        <v>-2.418785549960474E-3</v>
      </c>
      <c r="D116" s="4"/>
      <c r="E116" s="4"/>
      <c r="F116" s="4"/>
    </row>
    <row r="117" spans="1:6" x14ac:dyDescent="0.25">
      <c r="A117" s="1">
        <v>13991218</v>
      </c>
      <c r="B117" s="3">
        <v>6690.6</v>
      </c>
      <c r="C117" s="4">
        <f t="shared" si="1"/>
        <v>1.8859658883869233E-2</v>
      </c>
      <c r="D117" s="4">
        <f>LN(B117/B112)</f>
        <v>-1.5483491385872888E-2</v>
      </c>
      <c r="E117" s="4"/>
      <c r="F117" s="4"/>
    </row>
    <row r="118" spans="1:6" x14ac:dyDescent="0.25">
      <c r="A118" s="1">
        <v>13991219</v>
      </c>
      <c r="B118" s="3">
        <v>6741.9</v>
      </c>
      <c r="C118" s="4">
        <f t="shared" si="1"/>
        <v>7.6382280906854318E-3</v>
      </c>
      <c r="D118" s="4"/>
      <c r="E118" s="4"/>
      <c r="F118" s="4"/>
    </row>
    <row r="119" spans="1:6" x14ac:dyDescent="0.25">
      <c r="A119" s="1">
        <v>13991220</v>
      </c>
      <c r="B119" s="3">
        <v>6718.4</v>
      </c>
      <c r="C119" s="4">
        <f t="shared" si="1"/>
        <v>-3.491753360127811E-3</v>
      </c>
      <c r="D119" s="4"/>
      <c r="E119" s="4"/>
      <c r="F119" s="4"/>
    </row>
    <row r="120" spans="1:6" x14ac:dyDescent="0.25">
      <c r="A120" s="1">
        <v>13991223</v>
      </c>
      <c r="B120" s="3">
        <v>6932.4</v>
      </c>
      <c r="C120" s="4">
        <f t="shared" si="1"/>
        <v>3.1356042645291321E-2</v>
      </c>
      <c r="D120" s="4"/>
      <c r="E120" s="4"/>
      <c r="F120" s="4"/>
    </row>
    <row r="121" spans="1:6" x14ac:dyDescent="0.25">
      <c r="A121" s="1">
        <v>13991224</v>
      </c>
      <c r="B121" s="3">
        <v>7084.5</v>
      </c>
      <c r="C121" s="4">
        <f t="shared" si="1"/>
        <v>2.170322542906131E-2</v>
      </c>
      <c r="D121" s="4"/>
      <c r="E121" s="4"/>
      <c r="F121" s="4"/>
    </row>
    <row r="122" spans="1:6" x14ac:dyDescent="0.25">
      <c r="A122" s="1">
        <v>13991225</v>
      </c>
      <c r="B122" s="3">
        <v>7118.9</v>
      </c>
      <c r="C122" s="4">
        <f t="shared" si="1"/>
        <v>4.8439200842310187E-3</v>
      </c>
      <c r="D122" s="4">
        <f>LN(B122/B117)</f>
        <v>6.2049662889141433E-2</v>
      </c>
      <c r="E122" s="4">
        <f>LN(B122/B112)</f>
        <v>4.6566171503268479E-2</v>
      </c>
      <c r="F122" s="4">
        <f>LN(B122/B107)</f>
        <v>-4.0793781908061346E-3</v>
      </c>
    </row>
    <row r="123" spans="1:6" x14ac:dyDescent="0.25">
      <c r="A123" s="1">
        <v>13991226</v>
      </c>
      <c r="B123" s="3">
        <v>7319.9</v>
      </c>
      <c r="C123" s="4">
        <f t="shared" si="1"/>
        <v>2.784344757134366E-2</v>
      </c>
      <c r="D123" s="4"/>
      <c r="E123" s="4"/>
      <c r="F123" s="4"/>
    </row>
    <row r="124" spans="1:6" x14ac:dyDescent="0.25">
      <c r="A124" s="1">
        <v>13991227</v>
      </c>
      <c r="B124" s="3">
        <v>7474.5</v>
      </c>
      <c r="C124" s="4">
        <f t="shared" si="1"/>
        <v>2.090056072971266E-2</v>
      </c>
      <c r="D124" s="4"/>
      <c r="E124" s="4"/>
      <c r="F124" s="4"/>
    </row>
    <row r="125" spans="1:6" x14ac:dyDescent="0.25">
      <c r="A125" s="1">
        <v>14000107</v>
      </c>
      <c r="B125" s="3">
        <v>7488.7</v>
      </c>
      <c r="C125" s="4">
        <f t="shared" si="1"/>
        <v>1.8979903045872654E-3</v>
      </c>
      <c r="D125" s="4"/>
      <c r="E125" s="4"/>
      <c r="F125" s="4"/>
    </row>
    <row r="126" spans="1:6" x14ac:dyDescent="0.25">
      <c r="A126" s="1">
        <v>14000108</v>
      </c>
      <c r="B126" s="3">
        <v>7491.2</v>
      </c>
      <c r="C126" s="4">
        <f t="shared" si="1"/>
        <v>3.3378060243539074E-4</v>
      </c>
      <c r="D126" s="4"/>
      <c r="E126" s="4"/>
      <c r="F126" s="4"/>
    </row>
    <row r="127" spans="1:6" x14ac:dyDescent="0.25">
      <c r="A127" s="1">
        <v>14000110</v>
      </c>
      <c r="B127" s="3">
        <v>7447.9</v>
      </c>
      <c r="C127" s="4">
        <f t="shared" si="1"/>
        <v>-5.7968848530247858E-3</v>
      </c>
      <c r="D127" s="4">
        <f>LN(B127/B122)</f>
        <v>4.5178894355054247E-2</v>
      </c>
      <c r="E127" s="4"/>
      <c r="F127" s="4"/>
    </row>
    <row r="128" spans="1:6" x14ac:dyDescent="0.25">
      <c r="A128" s="1">
        <v>14000111</v>
      </c>
      <c r="B128" s="3">
        <v>7387.5</v>
      </c>
      <c r="C128" s="4">
        <f t="shared" si="1"/>
        <v>-8.1427307292132167E-3</v>
      </c>
      <c r="D128" s="4"/>
      <c r="E128" s="4"/>
      <c r="F128" s="4"/>
    </row>
    <row r="129" spans="1:6" x14ac:dyDescent="0.25">
      <c r="A129" s="1">
        <v>14000114</v>
      </c>
      <c r="B129" s="3">
        <v>7359.3</v>
      </c>
      <c r="C129" s="4">
        <f t="shared" si="1"/>
        <v>-3.824563210202634E-3</v>
      </c>
      <c r="D129" s="4"/>
      <c r="E129" s="4"/>
      <c r="F129" s="4"/>
    </row>
    <row r="130" spans="1:6" x14ac:dyDescent="0.25">
      <c r="A130" s="1">
        <v>14000115</v>
      </c>
      <c r="B130" s="3">
        <v>7305.1</v>
      </c>
      <c r="C130" s="4">
        <f t="shared" si="1"/>
        <v>-7.3920851591124338E-3</v>
      </c>
      <c r="D130" s="4"/>
      <c r="E130" s="4"/>
      <c r="F130" s="4"/>
    </row>
    <row r="131" spans="1:6" x14ac:dyDescent="0.25">
      <c r="A131" s="1">
        <v>14000116</v>
      </c>
      <c r="B131" s="3">
        <v>7220.3</v>
      </c>
      <c r="C131" s="4">
        <f t="shared" ref="C131:C194" si="2">LN(B131/B130)</f>
        <v>-1.1676231074858327E-2</v>
      </c>
      <c r="D131" s="4"/>
      <c r="E131" s="4"/>
      <c r="F131" s="4"/>
    </row>
    <row r="132" spans="1:6" x14ac:dyDescent="0.25">
      <c r="A132" s="1">
        <v>14000117</v>
      </c>
      <c r="B132" s="3">
        <v>7181.8</v>
      </c>
      <c r="C132" s="4">
        <f t="shared" si="2"/>
        <v>-5.3464552681663918E-3</v>
      </c>
      <c r="D132" s="4">
        <f>LN(B132/B127)</f>
        <v>-3.6382065441553042E-2</v>
      </c>
      <c r="E132" s="4">
        <f>LN(B132/B122)</f>
        <v>8.7968289135013176E-3</v>
      </c>
      <c r="F132" s="4"/>
    </row>
    <row r="133" spans="1:6" x14ac:dyDescent="0.25">
      <c r="A133" s="1">
        <v>14000118</v>
      </c>
      <c r="B133" s="3">
        <v>7116.5</v>
      </c>
      <c r="C133" s="4">
        <f t="shared" si="2"/>
        <v>-9.1340164913337636E-3</v>
      </c>
      <c r="D133" s="4"/>
      <c r="E133" s="4"/>
      <c r="F133" s="4"/>
    </row>
    <row r="134" spans="1:6" x14ac:dyDescent="0.25">
      <c r="A134" s="1">
        <v>14000121</v>
      </c>
      <c r="B134" s="3">
        <v>7085.7</v>
      </c>
      <c r="C134" s="4">
        <f t="shared" si="2"/>
        <v>-4.3373629840391895E-3</v>
      </c>
      <c r="D134" s="4"/>
      <c r="E134" s="4"/>
      <c r="F134" s="4"/>
    </row>
    <row r="135" spans="1:6" x14ac:dyDescent="0.25">
      <c r="A135" s="1">
        <v>14000122</v>
      </c>
      <c r="B135" s="3">
        <v>7051.5</v>
      </c>
      <c r="C135" s="4">
        <f t="shared" si="2"/>
        <v>-4.8383083943459347E-3</v>
      </c>
      <c r="D135" s="4"/>
      <c r="E135" s="4"/>
      <c r="F135" s="4"/>
    </row>
    <row r="136" spans="1:6" x14ac:dyDescent="0.25">
      <c r="A136" s="1">
        <v>14000123</v>
      </c>
      <c r="B136" s="3">
        <v>7024</v>
      </c>
      <c r="C136" s="4">
        <f t="shared" si="2"/>
        <v>-3.9075038173423289E-3</v>
      </c>
      <c r="D136" s="4"/>
      <c r="E136" s="4"/>
      <c r="F136" s="4"/>
    </row>
    <row r="137" spans="1:6" x14ac:dyDescent="0.25">
      <c r="A137" s="1">
        <v>14000124</v>
      </c>
      <c r="B137" s="3">
        <v>7083.5</v>
      </c>
      <c r="C137" s="4">
        <f t="shared" si="2"/>
        <v>8.43527950445307E-3</v>
      </c>
      <c r="D137" s="4">
        <f>LN(B137/B132)</f>
        <v>-1.3781912182608196E-2</v>
      </c>
      <c r="E137" s="4"/>
      <c r="F137" s="4">
        <f>LN(B137/B122)</f>
        <v>-4.9850832691069359E-3</v>
      </c>
    </row>
    <row r="138" spans="1:6" x14ac:dyDescent="0.25">
      <c r="A138" s="1">
        <v>14000125</v>
      </c>
      <c r="B138" s="3">
        <v>7041.8</v>
      </c>
      <c r="C138" s="4">
        <f t="shared" si="2"/>
        <v>-5.9043165301612245E-3</v>
      </c>
      <c r="D138" s="4"/>
      <c r="E138" s="4"/>
      <c r="F138" s="4"/>
    </row>
    <row r="139" spans="1:6" x14ac:dyDescent="0.25">
      <c r="A139" s="1">
        <v>14000128</v>
      </c>
      <c r="B139" s="3">
        <v>6994.2</v>
      </c>
      <c r="C139" s="4">
        <f t="shared" si="2"/>
        <v>-6.7825851354027305E-3</v>
      </c>
      <c r="D139" s="4"/>
      <c r="E139" s="4"/>
      <c r="F139" s="4"/>
    </row>
    <row r="140" spans="1:6" x14ac:dyDescent="0.25">
      <c r="A140" s="1">
        <v>14000129</v>
      </c>
      <c r="B140" s="3">
        <v>6922.1</v>
      </c>
      <c r="C140" s="4">
        <f t="shared" si="2"/>
        <v>-1.0362042371196891E-2</v>
      </c>
      <c r="D140" s="4"/>
      <c r="E140" s="4"/>
      <c r="F140" s="4"/>
    </row>
    <row r="141" spans="1:6" x14ac:dyDescent="0.25">
      <c r="A141" s="1">
        <v>14000130</v>
      </c>
      <c r="B141" s="3">
        <v>6883.9</v>
      </c>
      <c r="C141" s="4">
        <f t="shared" si="2"/>
        <v>-5.5338399948419003E-3</v>
      </c>
      <c r="D141" s="4"/>
      <c r="E141" s="4"/>
      <c r="F141" s="4"/>
    </row>
    <row r="142" spans="1:6" x14ac:dyDescent="0.25">
      <c r="A142" s="1">
        <v>14000131</v>
      </c>
      <c r="B142" s="3">
        <v>7114.6</v>
      </c>
      <c r="C142" s="4">
        <f t="shared" si="2"/>
        <v>3.2963658900693457E-2</v>
      </c>
      <c r="D142" s="4">
        <f>LN(B142/B137)</f>
        <v>4.3808748690907845E-3</v>
      </c>
      <c r="E142" s="4">
        <f>LN(B142/B132)</f>
        <v>-9.4010373135174352E-3</v>
      </c>
      <c r="F142" s="4"/>
    </row>
    <row r="143" spans="1:6" x14ac:dyDescent="0.25">
      <c r="A143" s="1">
        <v>14000201</v>
      </c>
      <c r="B143" s="3">
        <v>7058</v>
      </c>
      <c r="C143" s="4">
        <f t="shared" si="2"/>
        <v>-7.9872854532809564E-3</v>
      </c>
      <c r="D143" s="4"/>
      <c r="E143" s="4"/>
      <c r="F143" s="4"/>
    </row>
    <row r="144" spans="1:6" x14ac:dyDescent="0.25">
      <c r="A144" s="1">
        <v>14000204</v>
      </c>
      <c r="B144" s="3">
        <v>6993.1</v>
      </c>
      <c r="C144" s="4">
        <f t="shared" si="2"/>
        <v>-9.2377766192926637E-3</v>
      </c>
      <c r="D144" s="4"/>
      <c r="E144" s="4"/>
      <c r="F144" s="4"/>
    </row>
    <row r="145" spans="1:6" x14ac:dyDescent="0.25">
      <c r="A145" s="1">
        <v>14000205</v>
      </c>
      <c r="B145" s="3">
        <v>6917.6</v>
      </c>
      <c r="C145" s="4">
        <f t="shared" si="2"/>
        <v>-1.0855059969702143E-2</v>
      </c>
      <c r="D145" s="4"/>
      <c r="E145" s="4"/>
      <c r="F145" s="4"/>
    </row>
    <row r="146" spans="1:6" x14ac:dyDescent="0.25">
      <c r="A146" s="1">
        <v>14000206</v>
      </c>
      <c r="B146" s="3">
        <v>6873.8</v>
      </c>
      <c r="C146" s="4">
        <f t="shared" si="2"/>
        <v>-6.3518058008246022E-3</v>
      </c>
      <c r="D146" s="4"/>
      <c r="E146" s="4"/>
      <c r="F146" s="4"/>
    </row>
    <row r="147" spans="1:6" x14ac:dyDescent="0.25">
      <c r="A147" s="1">
        <v>14000207</v>
      </c>
      <c r="B147" s="3">
        <v>6983</v>
      </c>
      <c r="C147" s="4">
        <f t="shared" si="2"/>
        <v>1.5761541000639298E-2</v>
      </c>
      <c r="D147" s="4">
        <f>LN(B147/B142)</f>
        <v>-1.8670386842461105E-2</v>
      </c>
      <c r="E147" s="4"/>
      <c r="F147" s="4"/>
    </row>
    <row r="148" spans="1:6" x14ac:dyDescent="0.25">
      <c r="A148" s="1">
        <v>14000208</v>
      </c>
      <c r="B148" s="3">
        <v>7276</v>
      </c>
      <c r="C148" s="4">
        <f t="shared" si="2"/>
        <v>4.1102636791977502E-2</v>
      </c>
      <c r="D148" s="4"/>
      <c r="E148" s="4"/>
      <c r="F148" s="4"/>
    </row>
    <row r="149" spans="1:6" x14ac:dyDescent="0.25">
      <c r="A149" s="1">
        <v>14000211</v>
      </c>
      <c r="B149" s="3">
        <v>7283.5</v>
      </c>
      <c r="C149" s="4">
        <f t="shared" si="2"/>
        <v>1.0302552509895509E-3</v>
      </c>
      <c r="D149" s="4"/>
      <c r="E149" s="4"/>
      <c r="F149" s="4"/>
    </row>
    <row r="150" spans="1:6" x14ac:dyDescent="0.25">
      <c r="A150" s="1">
        <v>14000212</v>
      </c>
      <c r="B150" s="3">
        <v>7311.4</v>
      </c>
      <c r="C150" s="4">
        <f t="shared" si="2"/>
        <v>3.8232579853535202E-3</v>
      </c>
      <c r="D150" s="4"/>
      <c r="E150" s="4"/>
      <c r="F150" s="4"/>
    </row>
    <row r="151" spans="1:6" x14ac:dyDescent="0.25">
      <c r="A151" s="1">
        <v>14000213</v>
      </c>
      <c r="B151" s="3">
        <v>7282.5</v>
      </c>
      <c r="C151" s="4">
        <f t="shared" si="2"/>
        <v>-3.96056404076622E-3</v>
      </c>
      <c r="D151" s="4"/>
      <c r="E151" s="4"/>
      <c r="F151" s="4"/>
    </row>
    <row r="152" spans="1:6" x14ac:dyDescent="0.25">
      <c r="A152" s="1">
        <v>14000215</v>
      </c>
      <c r="B152" s="3">
        <v>7496.5</v>
      </c>
      <c r="C152" s="4">
        <f t="shared" si="2"/>
        <v>2.8962035101368206E-2</v>
      </c>
      <c r="D152" s="4">
        <f>LN(B152/B147)</f>
        <v>7.0957621088922576E-2</v>
      </c>
      <c r="E152" s="4">
        <f>LN(B152/B142)</f>
        <v>5.2287234246461485E-2</v>
      </c>
      <c r="F152" s="4">
        <f>LN(B152/B137)</f>
        <v>5.6668109115552187E-2</v>
      </c>
    </row>
    <row r="153" spans="1:6" x14ac:dyDescent="0.25">
      <c r="A153" s="1">
        <v>14000218</v>
      </c>
      <c r="B153" s="3">
        <v>7544.8</v>
      </c>
      <c r="C153" s="4">
        <f t="shared" si="2"/>
        <v>6.4223392947173174E-3</v>
      </c>
      <c r="D153" s="4"/>
      <c r="E153" s="4"/>
      <c r="F153" s="4"/>
    </row>
    <row r="154" spans="1:6" x14ac:dyDescent="0.25">
      <c r="A154" s="1">
        <v>14000219</v>
      </c>
      <c r="B154" s="3">
        <v>7481.7</v>
      </c>
      <c r="C154" s="4">
        <f t="shared" si="2"/>
        <v>-8.3985453564133471E-3</v>
      </c>
      <c r="D154" s="4"/>
      <c r="E154" s="4"/>
      <c r="F154" s="4"/>
    </row>
    <row r="155" spans="1:6" x14ac:dyDescent="0.25">
      <c r="A155" s="1">
        <v>14000220</v>
      </c>
      <c r="B155" s="3">
        <v>7513.4</v>
      </c>
      <c r="C155" s="4">
        <f t="shared" si="2"/>
        <v>4.2280541274931829E-3</v>
      </c>
      <c r="D155" s="4"/>
      <c r="E155" s="4"/>
      <c r="F155" s="4"/>
    </row>
    <row r="156" spans="1:6" x14ac:dyDescent="0.25">
      <c r="A156" s="1">
        <v>14000221</v>
      </c>
      <c r="B156" s="3">
        <v>7569</v>
      </c>
      <c r="C156" s="4">
        <f t="shared" si="2"/>
        <v>7.3728653084125266E-3</v>
      </c>
      <c r="D156" s="4"/>
      <c r="E156" s="4"/>
      <c r="F156" s="4"/>
    </row>
    <row r="157" spans="1:6" x14ac:dyDescent="0.25">
      <c r="A157" s="1">
        <v>14000222</v>
      </c>
      <c r="B157" s="3">
        <v>7580.2</v>
      </c>
      <c r="C157" s="4">
        <f t="shared" si="2"/>
        <v>1.4786262034404785E-3</v>
      </c>
      <c r="D157" s="4">
        <f>LN(B157/B152)</f>
        <v>1.1103339577650008E-2</v>
      </c>
      <c r="E157" s="4"/>
      <c r="F157" s="4"/>
    </row>
    <row r="158" spans="1:6" x14ac:dyDescent="0.25">
      <c r="A158" s="1">
        <v>14000225</v>
      </c>
      <c r="B158" s="3">
        <v>7546.8</v>
      </c>
      <c r="C158" s="4">
        <f t="shared" si="2"/>
        <v>-4.4159521751497843E-3</v>
      </c>
      <c r="D158" s="4"/>
      <c r="E158" s="4"/>
      <c r="F158" s="4"/>
    </row>
    <row r="159" spans="1:6" x14ac:dyDescent="0.25">
      <c r="A159" s="1">
        <v>14000226</v>
      </c>
      <c r="B159" s="3">
        <v>7607</v>
      </c>
      <c r="C159" s="4">
        <f t="shared" si="2"/>
        <v>7.9452436598431899E-3</v>
      </c>
      <c r="D159" s="4"/>
      <c r="E159" s="4"/>
      <c r="F159" s="4"/>
    </row>
    <row r="160" spans="1:6" x14ac:dyDescent="0.25">
      <c r="A160" s="1">
        <v>14000227</v>
      </c>
      <c r="B160" s="3">
        <v>7590</v>
      </c>
      <c r="C160" s="4">
        <f t="shared" si="2"/>
        <v>-2.2372846076255388E-3</v>
      </c>
      <c r="D160" s="4"/>
      <c r="E160" s="4"/>
      <c r="F160" s="4"/>
    </row>
    <row r="161" spans="1:6" x14ac:dyDescent="0.25">
      <c r="A161" s="1">
        <v>14000228</v>
      </c>
      <c r="B161" s="3">
        <v>7546.5</v>
      </c>
      <c r="C161" s="4">
        <f t="shared" si="2"/>
        <v>-5.7477117901926526E-3</v>
      </c>
      <c r="D161" s="4"/>
      <c r="E161" s="4"/>
      <c r="F161" s="4"/>
    </row>
    <row r="162" spans="1:6" x14ac:dyDescent="0.25">
      <c r="A162" s="1">
        <v>14000229</v>
      </c>
      <c r="B162" s="3">
        <v>7471.2</v>
      </c>
      <c r="C162" s="4">
        <f t="shared" si="2"/>
        <v>-1.0028250803974889E-2</v>
      </c>
      <c r="D162" s="4">
        <f>LN(B162/B157)</f>
        <v>-1.4483955717099683E-2</v>
      </c>
      <c r="E162" s="4">
        <f>LN(B162/B152)</f>
        <v>-3.3806161394498223E-3</v>
      </c>
      <c r="F162" s="4"/>
    </row>
    <row r="163" spans="1:6" x14ac:dyDescent="0.25">
      <c r="A163" s="1">
        <v>14000301</v>
      </c>
      <c r="B163" s="3">
        <v>7372.2</v>
      </c>
      <c r="C163" s="4">
        <f t="shared" si="2"/>
        <v>-1.3339459693927518E-2</v>
      </c>
      <c r="D163" s="4"/>
      <c r="E163" s="4"/>
      <c r="F163" s="4"/>
    </row>
    <row r="164" spans="1:6" x14ac:dyDescent="0.25">
      <c r="A164" s="1">
        <v>14000302</v>
      </c>
      <c r="B164" s="3">
        <v>7184.3</v>
      </c>
      <c r="C164" s="4">
        <f t="shared" si="2"/>
        <v>-2.581807952596836E-2</v>
      </c>
      <c r="D164" s="4"/>
      <c r="E164" s="4"/>
      <c r="F164" s="4"/>
    </row>
    <row r="165" spans="1:6" x14ac:dyDescent="0.25">
      <c r="A165" s="1">
        <v>14000303</v>
      </c>
      <c r="B165" s="3">
        <v>6713.9</v>
      </c>
      <c r="C165" s="4">
        <f t="shared" si="2"/>
        <v>-6.7718085397371675E-2</v>
      </c>
      <c r="D165" s="4"/>
      <c r="E165" s="4"/>
      <c r="F165" s="4"/>
    </row>
    <row r="166" spans="1:6" x14ac:dyDescent="0.25">
      <c r="A166" s="1">
        <v>14000304</v>
      </c>
      <c r="B166" s="3">
        <v>6626.7</v>
      </c>
      <c r="C166" s="4">
        <f t="shared" si="2"/>
        <v>-1.3073061467349991E-2</v>
      </c>
      <c r="D166" s="4"/>
      <c r="E166" s="4"/>
      <c r="F166" s="4"/>
    </row>
    <row r="167" spans="1:6" x14ac:dyDescent="0.25">
      <c r="A167" s="1">
        <v>14000305</v>
      </c>
      <c r="B167" s="3">
        <v>6667.8</v>
      </c>
      <c r="C167" s="4">
        <f t="shared" si="2"/>
        <v>6.1830277087653943E-3</v>
      </c>
      <c r="D167" s="4">
        <f>LN(B167/B162)</f>
        <v>-0.1137656583758522</v>
      </c>
      <c r="E167" s="4"/>
      <c r="F167" s="4">
        <f>LN(B167/B152)</f>
        <v>-0.11714627451530199</v>
      </c>
    </row>
    <row r="168" spans="1:6" x14ac:dyDescent="0.25">
      <c r="A168" s="1">
        <v>14000308</v>
      </c>
      <c r="B168" s="3">
        <v>6833.4</v>
      </c>
      <c r="C168" s="4">
        <f t="shared" si="2"/>
        <v>2.4532383088704559E-2</v>
      </c>
      <c r="D168" s="4"/>
      <c r="E168" s="4"/>
      <c r="F168" s="4"/>
    </row>
    <row r="169" spans="1:6" x14ac:dyDescent="0.25">
      <c r="A169" s="1">
        <v>14000309</v>
      </c>
      <c r="B169" s="3">
        <v>6917</v>
      </c>
      <c r="C169" s="4">
        <f t="shared" si="2"/>
        <v>1.2159796092224388E-2</v>
      </c>
      <c r="D169" s="4"/>
      <c r="E169" s="4"/>
      <c r="F169" s="4"/>
    </row>
    <row r="170" spans="1:6" x14ac:dyDescent="0.25">
      <c r="A170" s="1">
        <v>14000310</v>
      </c>
      <c r="B170" s="3">
        <v>6832.1</v>
      </c>
      <c r="C170" s="4">
        <f t="shared" si="2"/>
        <v>-1.235005623695685E-2</v>
      </c>
      <c r="D170" s="4"/>
      <c r="E170" s="4"/>
      <c r="F170" s="4"/>
    </row>
    <row r="171" spans="1:6" x14ac:dyDescent="0.25">
      <c r="A171" s="1">
        <v>14000311</v>
      </c>
      <c r="B171" s="3">
        <v>6753.4</v>
      </c>
      <c r="C171" s="4">
        <f t="shared" si="2"/>
        <v>-1.1586011609475958E-2</v>
      </c>
      <c r="D171" s="4"/>
      <c r="E171" s="4"/>
      <c r="F171" s="4"/>
    </row>
    <row r="172" spans="1:6" x14ac:dyDescent="0.25">
      <c r="A172" s="1">
        <v>14000312</v>
      </c>
      <c r="B172" s="3">
        <v>6796.2</v>
      </c>
      <c r="C172" s="4">
        <f t="shared" si="2"/>
        <v>6.3175506805709632E-3</v>
      </c>
      <c r="D172" s="4">
        <f>LN(B172/B167)</f>
        <v>1.9073662015067012E-2</v>
      </c>
      <c r="E172" s="4">
        <f>LN(B172/B162)</f>
        <v>-9.4691996360785263E-2</v>
      </c>
      <c r="F172" s="4"/>
    </row>
    <row r="173" spans="1:6" x14ac:dyDescent="0.25">
      <c r="A173" s="1">
        <v>14000317</v>
      </c>
      <c r="B173" s="3">
        <v>6869.1</v>
      </c>
      <c r="C173" s="4">
        <f t="shared" si="2"/>
        <v>1.0669460833038356E-2</v>
      </c>
      <c r="D173" s="4"/>
      <c r="E173" s="4"/>
      <c r="F173" s="4"/>
    </row>
    <row r="174" spans="1:6" x14ac:dyDescent="0.25">
      <c r="A174" s="1">
        <v>14000318</v>
      </c>
      <c r="B174" s="3">
        <v>7067.3</v>
      </c>
      <c r="C174" s="4">
        <f t="shared" si="2"/>
        <v>2.8445418349873314E-2</v>
      </c>
      <c r="D174" s="4"/>
      <c r="E174" s="4"/>
      <c r="F174" s="4"/>
    </row>
    <row r="175" spans="1:6" x14ac:dyDescent="0.25">
      <c r="A175" s="1">
        <v>14000319</v>
      </c>
      <c r="B175" s="3">
        <v>7033.3</v>
      </c>
      <c r="C175" s="4">
        <f t="shared" si="2"/>
        <v>-4.822499169309981E-3</v>
      </c>
      <c r="D175" s="4"/>
      <c r="E175" s="4"/>
      <c r="F175" s="4"/>
    </row>
    <row r="176" spans="1:6" x14ac:dyDescent="0.25">
      <c r="A176" s="1">
        <v>14000322</v>
      </c>
      <c r="B176" s="3">
        <v>6927.9</v>
      </c>
      <c r="C176" s="4">
        <f t="shared" si="2"/>
        <v>-1.5099275490365976E-2</v>
      </c>
      <c r="D176" s="4"/>
      <c r="E176" s="4"/>
      <c r="F176" s="4"/>
    </row>
    <row r="177" spans="1:6" x14ac:dyDescent="0.25">
      <c r="A177" s="1">
        <v>14000323</v>
      </c>
      <c r="B177" s="3">
        <v>6884.1</v>
      </c>
      <c r="C177" s="4">
        <f t="shared" si="2"/>
        <v>-6.3423322939189465E-3</v>
      </c>
      <c r="D177" s="4">
        <f>LN(B177/B172)</f>
        <v>1.285077222931702E-2</v>
      </c>
      <c r="E177" s="4"/>
      <c r="F177" s="4"/>
    </row>
    <row r="178" spans="1:6" x14ac:dyDescent="0.25">
      <c r="A178" s="1">
        <v>14000324</v>
      </c>
      <c r="B178" s="3">
        <v>6838.3</v>
      </c>
      <c r="C178" s="4">
        <f t="shared" si="2"/>
        <v>-6.6752419498295485E-3</v>
      </c>
      <c r="D178" s="4"/>
      <c r="E178" s="4"/>
      <c r="F178" s="4"/>
    </row>
    <row r="179" spans="1:6" x14ac:dyDescent="0.25">
      <c r="A179" s="1">
        <v>14000325</v>
      </c>
      <c r="B179" s="3">
        <v>6846.9</v>
      </c>
      <c r="C179" s="4">
        <f t="shared" si="2"/>
        <v>1.2568323637310293E-3</v>
      </c>
      <c r="D179" s="4"/>
      <c r="E179" s="4"/>
      <c r="F179" s="4"/>
    </row>
    <row r="180" spans="1:6" x14ac:dyDescent="0.25">
      <c r="A180" s="1">
        <v>14000326</v>
      </c>
      <c r="B180" s="3">
        <v>6801.5</v>
      </c>
      <c r="C180" s="4">
        <f t="shared" si="2"/>
        <v>-6.6528190044565089E-3</v>
      </c>
      <c r="D180" s="4"/>
      <c r="E180" s="4"/>
      <c r="F180" s="4"/>
    </row>
    <row r="181" spans="1:6" x14ac:dyDescent="0.25">
      <c r="A181" s="1">
        <v>14000329</v>
      </c>
      <c r="B181" s="3">
        <v>6952.8</v>
      </c>
      <c r="C181" s="4">
        <f t="shared" si="2"/>
        <v>2.2001280049765596E-2</v>
      </c>
      <c r="D181" s="4"/>
      <c r="E181" s="4"/>
      <c r="F181" s="4"/>
    </row>
    <row r="182" spans="1:6" x14ac:dyDescent="0.25">
      <c r="A182" s="1">
        <v>14000330</v>
      </c>
      <c r="B182" s="3">
        <v>6957.5</v>
      </c>
      <c r="C182" s="4">
        <f t="shared" si="2"/>
        <v>6.7575827679540272E-4</v>
      </c>
      <c r="D182" s="4">
        <f>LN(B182/B177)</f>
        <v>1.0605809736006132E-2</v>
      </c>
      <c r="E182" s="4">
        <f>LN(B182/B172)</f>
        <v>2.3456581965322989E-2</v>
      </c>
      <c r="F182" s="4">
        <f>LN(B182/B167)</f>
        <v>4.2530243980390105E-2</v>
      </c>
    </row>
    <row r="183" spans="1:6" x14ac:dyDescent="0.25">
      <c r="A183" s="1">
        <v>14000331</v>
      </c>
      <c r="B183" s="3">
        <v>7061.3</v>
      </c>
      <c r="C183" s="4">
        <f t="shared" si="2"/>
        <v>1.4808956113630832E-2</v>
      </c>
      <c r="D183" s="4"/>
      <c r="E183" s="4"/>
      <c r="F183" s="4"/>
    </row>
    <row r="184" spans="1:6" x14ac:dyDescent="0.25">
      <c r="A184" s="1">
        <v>14000401</v>
      </c>
      <c r="B184" s="3">
        <v>7262.2</v>
      </c>
      <c r="C184" s="4">
        <f t="shared" si="2"/>
        <v>2.8053642703786609E-2</v>
      </c>
      <c r="D184" s="4"/>
      <c r="E184" s="4"/>
      <c r="F184" s="4"/>
    </row>
    <row r="185" spans="1:6" x14ac:dyDescent="0.25">
      <c r="A185" s="1">
        <v>14000402</v>
      </c>
      <c r="B185" s="3">
        <v>7350.9</v>
      </c>
      <c r="C185" s="4">
        <f t="shared" si="2"/>
        <v>1.2139941472746534E-2</v>
      </c>
      <c r="D185" s="4"/>
      <c r="E185" s="4"/>
      <c r="F185" s="4"/>
    </row>
    <row r="186" spans="1:6" x14ac:dyDescent="0.25">
      <c r="A186" s="1">
        <v>14000405</v>
      </c>
      <c r="B186" s="3">
        <v>7345</v>
      </c>
      <c r="C186" s="4">
        <f t="shared" si="2"/>
        <v>-8.029450822321369E-4</v>
      </c>
      <c r="D186" s="4"/>
      <c r="E186" s="4"/>
      <c r="F186" s="4"/>
    </row>
    <row r="187" spans="1:6" x14ac:dyDescent="0.25">
      <c r="A187" s="1">
        <v>14000406</v>
      </c>
      <c r="B187" s="3">
        <v>7301</v>
      </c>
      <c r="C187" s="4">
        <f t="shared" si="2"/>
        <v>-6.008484551891958E-3</v>
      </c>
      <c r="D187" s="4">
        <f>LN(B187/B182)</f>
        <v>4.8191110656039864E-2</v>
      </c>
      <c r="E187" s="4"/>
      <c r="F187" s="4"/>
    </row>
    <row r="188" spans="1:6" x14ac:dyDescent="0.25">
      <c r="A188" s="1">
        <v>14000407</v>
      </c>
      <c r="B188" s="3">
        <v>7456.7</v>
      </c>
      <c r="C188" s="4">
        <f t="shared" si="2"/>
        <v>2.1101632022674736E-2</v>
      </c>
      <c r="D188" s="4"/>
      <c r="E188" s="4"/>
      <c r="F188" s="4"/>
    </row>
    <row r="189" spans="1:6" x14ac:dyDescent="0.25">
      <c r="A189" s="1">
        <v>14000408</v>
      </c>
      <c r="B189" s="3">
        <v>7408.2</v>
      </c>
      <c r="C189" s="4">
        <f t="shared" si="2"/>
        <v>-6.5254622770076652E-3</v>
      </c>
      <c r="D189" s="4"/>
      <c r="E189" s="4"/>
      <c r="F189" s="4"/>
    </row>
    <row r="190" spans="1:6" x14ac:dyDescent="0.25">
      <c r="A190" s="1">
        <v>14000409</v>
      </c>
      <c r="B190" s="3">
        <v>7374.9</v>
      </c>
      <c r="C190" s="4">
        <f t="shared" si="2"/>
        <v>-4.505152007694713E-3</v>
      </c>
      <c r="D190" s="4"/>
      <c r="E190" s="4"/>
      <c r="F190" s="4"/>
    </row>
    <row r="191" spans="1:6" x14ac:dyDescent="0.25">
      <c r="A191" s="1">
        <v>14000412</v>
      </c>
      <c r="B191" s="3">
        <v>7225.4</v>
      </c>
      <c r="C191" s="4">
        <f t="shared" si="2"/>
        <v>-2.047974702411821E-2</v>
      </c>
      <c r="D191" s="4"/>
      <c r="E191" s="4"/>
      <c r="F191" s="4"/>
    </row>
    <row r="192" spans="1:6" x14ac:dyDescent="0.25">
      <c r="A192" s="1">
        <v>14000413</v>
      </c>
      <c r="B192" s="3">
        <v>7171.6</v>
      </c>
      <c r="C192" s="4">
        <f t="shared" si="2"/>
        <v>-7.4738140486678177E-3</v>
      </c>
      <c r="D192" s="4">
        <f>LN(B192/B187)</f>
        <v>-1.7882543334813528E-2</v>
      </c>
      <c r="E192" s="4">
        <f>LN(B192/B182)</f>
        <v>3.0308567321226366E-2</v>
      </c>
      <c r="F192" s="4"/>
    </row>
    <row r="193" spans="1:6" x14ac:dyDescent="0.25">
      <c r="A193" s="1">
        <v>14000414</v>
      </c>
      <c r="B193" s="3">
        <v>7244</v>
      </c>
      <c r="C193" s="4">
        <f t="shared" si="2"/>
        <v>1.0044758282031777E-2</v>
      </c>
      <c r="D193" s="4"/>
      <c r="E193" s="4"/>
      <c r="F193" s="4"/>
    </row>
    <row r="194" spans="1:6" x14ac:dyDescent="0.25">
      <c r="A194" s="1">
        <v>14000415</v>
      </c>
      <c r="B194" s="3">
        <v>7307.2</v>
      </c>
      <c r="C194" s="4">
        <f t="shared" si="2"/>
        <v>8.6866234274305988E-3</v>
      </c>
      <c r="D194" s="4"/>
      <c r="E194" s="4"/>
      <c r="F194" s="4"/>
    </row>
    <row r="195" spans="1:6" x14ac:dyDescent="0.25">
      <c r="A195" s="1">
        <v>14000416</v>
      </c>
      <c r="B195" s="3">
        <v>7291.2</v>
      </c>
      <c r="C195" s="4">
        <f t="shared" ref="C195:C258" si="3">LN(B195/B194)</f>
        <v>-2.1920219211163652E-3</v>
      </c>
      <c r="D195" s="4"/>
      <c r="E195" s="4"/>
      <c r="F195" s="4"/>
    </row>
    <row r="196" spans="1:6" x14ac:dyDescent="0.25">
      <c r="A196" s="1">
        <v>14000419</v>
      </c>
      <c r="B196" s="3">
        <v>7232.3</v>
      </c>
      <c r="C196" s="4">
        <f t="shared" si="3"/>
        <v>-8.1110369970875101E-3</v>
      </c>
      <c r="D196" s="4"/>
      <c r="E196" s="4"/>
      <c r="F196" s="4"/>
    </row>
    <row r="197" spans="1:6" x14ac:dyDescent="0.25">
      <c r="A197" s="1">
        <v>14000420</v>
      </c>
      <c r="B197" s="3">
        <v>7288.7</v>
      </c>
      <c r="C197" s="4">
        <f t="shared" si="3"/>
        <v>7.7680991134941833E-3</v>
      </c>
      <c r="D197" s="4">
        <f>LN(B197/B192)</f>
        <v>1.6196421904752518E-2</v>
      </c>
      <c r="E197" s="4"/>
      <c r="F197" s="4">
        <f>LN(B197/B182)</f>
        <v>4.6504989225978892E-2</v>
      </c>
    </row>
    <row r="198" spans="1:6" x14ac:dyDescent="0.25">
      <c r="A198" s="1">
        <v>14000421</v>
      </c>
      <c r="B198" s="3">
        <v>7458.7</v>
      </c>
      <c r="C198" s="4">
        <f t="shared" si="3"/>
        <v>2.3055932651682893E-2</v>
      </c>
      <c r="D198" s="4"/>
      <c r="E198" s="4"/>
      <c r="F198" s="4"/>
    </row>
    <row r="199" spans="1:6" x14ac:dyDescent="0.25">
      <c r="A199" s="1">
        <v>14000422</v>
      </c>
      <c r="B199" s="3">
        <v>7482.1</v>
      </c>
      <c r="C199" s="4">
        <f t="shared" si="3"/>
        <v>3.1323649513858372E-3</v>
      </c>
      <c r="D199" s="4"/>
      <c r="E199" s="4"/>
      <c r="F199" s="4"/>
    </row>
    <row r="200" spans="1:6" x14ac:dyDescent="0.25">
      <c r="A200" s="1">
        <v>14000423</v>
      </c>
      <c r="B200" s="3">
        <v>7517</v>
      </c>
      <c r="C200" s="4">
        <f t="shared" si="3"/>
        <v>4.653620948375522E-3</v>
      </c>
      <c r="D200" s="4"/>
      <c r="E200" s="4"/>
      <c r="F200" s="4"/>
    </row>
    <row r="201" spans="1:6" x14ac:dyDescent="0.25">
      <c r="A201" s="1">
        <v>14000426</v>
      </c>
      <c r="B201" s="3">
        <v>7499.9</v>
      </c>
      <c r="C201" s="4">
        <f t="shared" si="3"/>
        <v>-2.2774350752901556E-3</v>
      </c>
      <c r="D201" s="4"/>
      <c r="E201" s="4"/>
      <c r="F201" s="4"/>
    </row>
    <row r="202" spans="1:6" x14ac:dyDescent="0.25">
      <c r="A202" s="1">
        <v>14000427</v>
      </c>
      <c r="B202" s="3">
        <v>7405.3</v>
      </c>
      <c r="C202" s="4">
        <f t="shared" si="3"/>
        <v>-1.2693727054136487E-2</v>
      </c>
      <c r="D202" s="4">
        <f>LN(B202/B197)</f>
        <v>1.5870756422017393E-2</v>
      </c>
      <c r="E202" s="4">
        <f>LN(B202/B192)</f>
        <v>3.206717832676996E-2</v>
      </c>
      <c r="F202" s="4"/>
    </row>
    <row r="203" spans="1:6" x14ac:dyDescent="0.25">
      <c r="A203" s="1">
        <v>14000428</v>
      </c>
      <c r="B203" s="3">
        <v>7379.3</v>
      </c>
      <c r="C203" s="4">
        <f t="shared" si="3"/>
        <v>-3.5171769006692066E-3</v>
      </c>
      <c r="D203" s="4"/>
      <c r="E203" s="4"/>
      <c r="F203" s="4"/>
    </row>
    <row r="204" spans="1:6" x14ac:dyDescent="0.25">
      <c r="A204" s="1">
        <v>14000504</v>
      </c>
      <c r="B204" s="3">
        <v>7364.9</v>
      </c>
      <c r="C204" s="4">
        <f t="shared" si="3"/>
        <v>-1.9533110753393013E-3</v>
      </c>
      <c r="D204" s="4"/>
      <c r="E204" s="4"/>
      <c r="F204" s="4"/>
    </row>
    <row r="205" spans="1:6" x14ac:dyDescent="0.25">
      <c r="A205" s="1">
        <v>14000505</v>
      </c>
      <c r="B205" s="3">
        <v>7206.1</v>
      </c>
      <c r="C205" s="4">
        <f t="shared" si="3"/>
        <v>-2.1797582535832444E-2</v>
      </c>
      <c r="D205" s="4"/>
      <c r="E205" s="4"/>
      <c r="F205" s="4"/>
    </row>
    <row r="206" spans="1:6" x14ac:dyDescent="0.25">
      <c r="A206" s="1">
        <v>14000506</v>
      </c>
      <c r="B206" s="3">
        <v>7108.4</v>
      </c>
      <c r="C206" s="4">
        <f t="shared" si="3"/>
        <v>-1.3650706224870066E-2</v>
      </c>
      <c r="D206" s="4"/>
      <c r="E206" s="4"/>
      <c r="F206" s="4"/>
    </row>
    <row r="207" spans="1:6" x14ac:dyDescent="0.25">
      <c r="A207" s="1">
        <v>14000509</v>
      </c>
      <c r="B207" s="3">
        <v>7168.1</v>
      </c>
      <c r="C207" s="4">
        <f t="shared" si="3"/>
        <v>8.3634431389795136E-3</v>
      </c>
      <c r="D207" s="4">
        <f>LN(B207/B202)</f>
        <v>-3.2555333597731363E-2</v>
      </c>
      <c r="E207" s="4"/>
      <c r="F207" s="4"/>
    </row>
    <row r="208" spans="1:6" x14ac:dyDescent="0.25">
      <c r="A208" s="1">
        <v>14000510</v>
      </c>
      <c r="B208" s="3">
        <v>7157.8</v>
      </c>
      <c r="C208" s="4">
        <f t="shared" si="3"/>
        <v>-1.4379552802670531E-3</v>
      </c>
      <c r="D208" s="4"/>
      <c r="E208" s="4"/>
      <c r="F208" s="4"/>
    </row>
    <row r="209" spans="1:6" x14ac:dyDescent="0.25">
      <c r="A209" s="1">
        <v>14000511</v>
      </c>
      <c r="B209" s="3">
        <v>7134.6</v>
      </c>
      <c r="C209" s="4">
        <f t="shared" si="3"/>
        <v>-3.2464834984554918E-3</v>
      </c>
      <c r="D209" s="4"/>
      <c r="E209" s="4"/>
      <c r="F209" s="4"/>
    </row>
    <row r="210" spans="1:6" x14ac:dyDescent="0.25">
      <c r="A210" s="1">
        <v>14000512</v>
      </c>
      <c r="B210" s="3">
        <v>7106.4</v>
      </c>
      <c r="C210" s="4">
        <f t="shared" si="3"/>
        <v>-3.9604012160970167E-3</v>
      </c>
      <c r="D210" s="4"/>
      <c r="E210" s="4"/>
      <c r="F210" s="4"/>
    </row>
    <row r="211" spans="1:6" x14ac:dyDescent="0.25">
      <c r="A211" s="1">
        <v>14000513</v>
      </c>
      <c r="B211" s="3">
        <v>7116.6</v>
      </c>
      <c r="C211" s="4">
        <f t="shared" si="3"/>
        <v>1.4342968077940912E-3</v>
      </c>
      <c r="D211" s="4"/>
      <c r="E211" s="4"/>
      <c r="F211" s="4"/>
    </row>
    <row r="212" spans="1:6" x14ac:dyDescent="0.25">
      <c r="A212" s="1">
        <v>14000516</v>
      </c>
      <c r="B212" s="3">
        <v>7308.3</v>
      </c>
      <c r="C212" s="4">
        <f t="shared" si="3"/>
        <v>2.6580605295166881E-2</v>
      </c>
      <c r="D212" s="4">
        <f>LN(B212/B207)</f>
        <v>1.9370062108141274E-2</v>
      </c>
      <c r="E212" s="4">
        <f>LN(B212/B202)</f>
        <v>-1.31852714895902E-2</v>
      </c>
      <c r="F212" s="4">
        <f>LN(B212/B197)</f>
        <v>2.685484932427225E-3</v>
      </c>
    </row>
    <row r="213" spans="1:6" x14ac:dyDescent="0.25">
      <c r="A213" s="1">
        <v>14000517</v>
      </c>
      <c r="B213" s="3">
        <v>7278.2</v>
      </c>
      <c r="C213" s="4">
        <f t="shared" si="3"/>
        <v>-4.1271096869730838E-3</v>
      </c>
      <c r="D213" s="4"/>
      <c r="E213" s="4"/>
      <c r="F213" s="4"/>
    </row>
    <row r="214" spans="1:6" x14ac:dyDescent="0.25">
      <c r="A214" s="1">
        <v>14000518</v>
      </c>
      <c r="B214" s="3">
        <v>7279.4</v>
      </c>
      <c r="C214" s="4">
        <f t="shared" si="3"/>
        <v>1.6486234031942259E-4</v>
      </c>
      <c r="D214" s="4"/>
      <c r="E214" s="4"/>
      <c r="F214" s="4"/>
    </row>
    <row r="215" spans="1:6" x14ac:dyDescent="0.25">
      <c r="A215" s="1">
        <v>14000519</v>
      </c>
      <c r="B215" s="3">
        <v>7323.4</v>
      </c>
      <c r="C215" s="4">
        <f t="shared" si="3"/>
        <v>6.0262597800255502E-3</v>
      </c>
      <c r="D215" s="4"/>
      <c r="E215" s="4"/>
      <c r="F215" s="4"/>
    </row>
    <row r="216" spans="1:6" x14ac:dyDescent="0.25">
      <c r="A216" s="1">
        <v>14000520</v>
      </c>
      <c r="B216" s="3">
        <v>7386.3</v>
      </c>
      <c r="C216" s="4">
        <f t="shared" si="3"/>
        <v>8.5522319800614664E-3</v>
      </c>
      <c r="D216" s="4"/>
      <c r="E216" s="4"/>
      <c r="F216" s="4"/>
    </row>
    <row r="217" spans="1:6" x14ac:dyDescent="0.25">
      <c r="A217" s="1">
        <v>14000523</v>
      </c>
      <c r="B217" s="3">
        <v>7497.2</v>
      </c>
      <c r="C217" s="4">
        <f t="shared" si="3"/>
        <v>1.4902684512944469E-2</v>
      </c>
      <c r="D217" s="4">
        <f>LN(B217/B212)</f>
        <v>2.5518928926377915E-2</v>
      </c>
      <c r="E217" s="4"/>
      <c r="F217" s="4"/>
    </row>
    <row r="218" spans="1:6" x14ac:dyDescent="0.25">
      <c r="A218" s="1">
        <v>14000524</v>
      </c>
      <c r="B218" s="3">
        <v>7506.1</v>
      </c>
      <c r="C218" s="4">
        <f t="shared" si="3"/>
        <v>1.1864057965833793E-3</v>
      </c>
      <c r="D218" s="4"/>
      <c r="E218" s="4"/>
      <c r="F218" s="4"/>
    </row>
    <row r="219" spans="1:6" x14ac:dyDescent="0.25">
      <c r="A219" s="1">
        <v>14000531</v>
      </c>
      <c r="B219" s="3">
        <v>7665.2</v>
      </c>
      <c r="C219" s="4">
        <f t="shared" si="3"/>
        <v>2.097458131292677E-2</v>
      </c>
      <c r="D219" s="4"/>
      <c r="E219" s="4"/>
      <c r="F219" s="4"/>
    </row>
    <row r="220" spans="1:6" x14ac:dyDescent="0.25">
      <c r="A220" s="1">
        <v>14000601</v>
      </c>
      <c r="B220" s="3">
        <v>7683.1</v>
      </c>
      <c r="C220" s="4">
        <f t="shared" si="3"/>
        <v>2.3325069376471681E-3</v>
      </c>
      <c r="D220" s="4"/>
      <c r="E220" s="4"/>
      <c r="F220" s="4"/>
    </row>
    <row r="221" spans="1:6" x14ac:dyDescent="0.25">
      <c r="A221" s="1">
        <v>14000602</v>
      </c>
      <c r="B221" s="3">
        <v>7878.1</v>
      </c>
      <c r="C221" s="4">
        <f t="shared" si="3"/>
        <v>2.5063646495351193E-2</v>
      </c>
      <c r="D221" s="4"/>
      <c r="E221" s="4"/>
      <c r="F221" s="4"/>
    </row>
    <row r="222" spans="1:6" x14ac:dyDescent="0.25">
      <c r="A222" s="1">
        <v>14000603</v>
      </c>
      <c r="B222" s="3">
        <v>8019.1</v>
      </c>
      <c r="C222" s="4">
        <f t="shared" si="3"/>
        <v>1.7739438084776502E-2</v>
      </c>
      <c r="D222" s="4">
        <f>LN(B222/B217)</f>
        <v>6.7296578627284914E-2</v>
      </c>
      <c r="E222" s="4">
        <f>LN(B222/B212)</f>
        <v>9.2815507553663051E-2</v>
      </c>
      <c r="F222" s="4"/>
    </row>
    <row r="223" spans="1:6" x14ac:dyDescent="0.25">
      <c r="A223" s="1">
        <v>14000606</v>
      </c>
      <c r="B223" s="3">
        <v>8196.9</v>
      </c>
      <c r="C223" s="4">
        <f t="shared" si="3"/>
        <v>2.1929837881286062E-2</v>
      </c>
      <c r="D223" s="4"/>
      <c r="E223" s="4"/>
      <c r="F223" s="4"/>
    </row>
    <row r="224" spans="1:6" x14ac:dyDescent="0.25">
      <c r="A224" s="1">
        <v>14000607</v>
      </c>
      <c r="B224" s="3">
        <v>8103.5</v>
      </c>
      <c r="C224" s="4">
        <f t="shared" si="3"/>
        <v>-1.1459966895226699E-2</v>
      </c>
      <c r="D224" s="4"/>
      <c r="E224" s="4"/>
      <c r="F224" s="4"/>
    </row>
    <row r="225" spans="1:6" x14ac:dyDescent="0.25">
      <c r="A225" s="1">
        <v>14000608</v>
      </c>
      <c r="B225" s="3">
        <v>7821.2</v>
      </c>
      <c r="C225" s="4">
        <f t="shared" si="3"/>
        <v>-3.5458071646054572E-2</v>
      </c>
      <c r="D225" s="4"/>
      <c r="E225" s="4"/>
      <c r="F225" s="4"/>
    </row>
    <row r="226" spans="1:6" x14ac:dyDescent="0.25">
      <c r="A226" s="1">
        <v>14000609</v>
      </c>
      <c r="B226" s="3">
        <v>7577.7</v>
      </c>
      <c r="C226" s="4">
        <f t="shared" si="3"/>
        <v>-3.1628271939079002E-2</v>
      </c>
      <c r="D226" s="4"/>
      <c r="E226" s="4"/>
      <c r="F226" s="4"/>
    </row>
    <row r="227" spans="1:6" x14ac:dyDescent="0.25">
      <c r="A227" s="1">
        <v>14000610</v>
      </c>
      <c r="B227" s="3">
        <v>7577.6</v>
      </c>
      <c r="C227" s="4">
        <f t="shared" si="3"/>
        <v>-1.3196703463542302E-5</v>
      </c>
      <c r="D227" s="4">
        <f>LN(B227/B222)</f>
        <v>-5.6629669302537662E-2</v>
      </c>
      <c r="E227" s="4"/>
      <c r="F227" s="4">
        <f>LN(B227/B212)</f>
        <v>3.6185838251125174E-2</v>
      </c>
    </row>
    <row r="228" spans="1:6" x14ac:dyDescent="0.25">
      <c r="A228" s="1">
        <v>14000613</v>
      </c>
      <c r="B228" s="3">
        <v>7693.4</v>
      </c>
      <c r="C228" s="4">
        <f t="shared" si="3"/>
        <v>1.5166291618068735E-2</v>
      </c>
      <c r="D228" s="4"/>
      <c r="E228" s="4"/>
      <c r="F228" s="4"/>
    </row>
    <row r="229" spans="1:6" x14ac:dyDescent="0.25">
      <c r="A229" s="1">
        <v>14000614</v>
      </c>
      <c r="B229" s="3">
        <v>7707.7</v>
      </c>
      <c r="C229" s="4">
        <f t="shared" si="3"/>
        <v>1.8570107472126892E-3</v>
      </c>
      <c r="D229" s="4"/>
      <c r="E229" s="4"/>
      <c r="F229" s="4"/>
    </row>
    <row r="230" spans="1:6" x14ac:dyDescent="0.25">
      <c r="A230" s="1">
        <v>14000615</v>
      </c>
      <c r="B230" s="3">
        <v>7662.2</v>
      </c>
      <c r="C230" s="4">
        <f t="shared" si="3"/>
        <v>-5.9206804097276782E-3</v>
      </c>
      <c r="D230" s="4"/>
      <c r="E230" s="4"/>
      <c r="F230" s="4"/>
    </row>
    <row r="231" spans="1:6" x14ac:dyDescent="0.25">
      <c r="A231" s="1">
        <v>14000616</v>
      </c>
      <c r="B231" s="3">
        <v>7499.7</v>
      </c>
      <c r="C231" s="4">
        <f t="shared" si="3"/>
        <v>-2.1436129040750616E-2</v>
      </c>
      <c r="D231" s="4"/>
      <c r="E231" s="4"/>
      <c r="F231" s="4"/>
    </row>
    <row r="232" spans="1:6" x14ac:dyDescent="0.25">
      <c r="A232" s="1">
        <v>14000617</v>
      </c>
      <c r="B232" s="3">
        <v>7468.7</v>
      </c>
      <c r="C232" s="4">
        <f t="shared" si="3"/>
        <v>-4.1420651935374433E-3</v>
      </c>
      <c r="D232" s="4">
        <f>LN(B232/B227)</f>
        <v>-1.4475572278734156E-2</v>
      </c>
      <c r="E232" s="4">
        <f>LN(B232/B222)</f>
        <v>-7.1105241581271947E-2</v>
      </c>
      <c r="F232" s="4"/>
    </row>
    <row r="233" spans="1:6" x14ac:dyDescent="0.25">
      <c r="A233" s="1">
        <v>14000620</v>
      </c>
      <c r="B233" s="3">
        <v>7472</v>
      </c>
      <c r="C233" s="4">
        <f t="shared" si="3"/>
        <v>4.4174637783561742E-4</v>
      </c>
      <c r="D233" s="4"/>
      <c r="E233" s="4"/>
      <c r="F233" s="4"/>
    </row>
    <row r="234" spans="1:6" x14ac:dyDescent="0.25">
      <c r="A234" s="1">
        <v>14000621</v>
      </c>
      <c r="B234" s="3">
        <v>7247.5</v>
      </c>
      <c r="C234" s="4">
        <f t="shared" si="3"/>
        <v>-3.0506119112867953E-2</v>
      </c>
      <c r="D234" s="4"/>
      <c r="E234" s="4"/>
      <c r="F234" s="4"/>
    </row>
    <row r="235" spans="1:6" x14ac:dyDescent="0.25">
      <c r="A235" s="1">
        <v>14000622</v>
      </c>
      <c r="B235" s="3">
        <v>7217.9</v>
      </c>
      <c r="C235" s="4">
        <f t="shared" si="3"/>
        <v>-4.0925299423035435E-3</v>
      </c>
      <c r="D235" s="4"/>
      <c r="E235" s="4"/>
      <c r="F235" s="4"/>
    </row>
    <row r="236" spans="1:6" x14ac:dyDescent="0.25">
      <c r="A236" s="1">
        <v>14000623</v>
      </c>
      <c r="B236" s="3">
        <v>7385.3</v>
      </c>
      <c r="C236" s="4">
        <f t="shared" si="3"/>
        <v>2.2927486171110931E-2</v>
      </c>
      <c r="D236" s="4"/>
      <c r="E236" s="4"/>
      <c r="F236" s="4"/>
    </row>
    <row r="237" spans="1:6" x14ac:dyDescent="0.25">
      <c r="A237" s="1">
        <v>14000624</v>
      </c>
      <c r="B237" s="3">
        <v>7375.3</v>
      </c>
      <c r="C237" s="4">
        <f t="shared" si="3"/>
        <v>-1.3549586778217489E-3</v>
      </c>
      <c r="D237" s="4">
        <f>LN(B237/B232)</f>
        <v>-1.258437518404679E-2</v>
      </c>
      <c r="E237" s="4"/>
      <c r="F237" s="4"/>
    </row>
    <row r="238" spans="1:6" x14ac:dyDescent="0.25">
      <c r="A238" s="1">
        <v>14000627</v>
      </c>
      <c r="B238" s="3">
        <v>7174.2</v>
      </c>
      <c r="C238" s="4">
        <f t="shared" si="3"/>
        <v>-2.7645322193207034E-2</v>
      </c>
      <c r="D238" s="4"/>
      <c r="E238" s="4"/>
      <c r="F238" s="4"/>
    </row>
    <row r="239" spans="1:6" x14ac:dyDescent="0.25">
      <c r="A239" s="1">
        <v>14000628</v>
      </c>
      <c r="B239" s="3">
        <v>7031.5</v>
      </c>
      <c r="C239" s="4">
        <f t="shared" si="3"/>
        <v>-2.0091202843286898E-2</v>
      </c>
      <c r="D239" s="4"/>
      <c r="E239" s="4"/>
      <c r="F239" s="4"/>
    </row>
    <row r="240" spans="1:6" x14ac:dyDescent="0.25">
      <c r="A240" s="1">
        <v>14000629</v>
      </c>
      <c r="B240" s="3">
        <v>7054.1</v>
      </c>
      <c r="C240" s="4">
        <f t="shared" si="3"/>
        <v>3.2089537390531573E-3</v>
      </c>
      <c r="D240" s="4"/>
      <c r="E240" s="4"/>
      <c r="F240" s="4"/>
    </row>
    <row r="241" spans="1:6" x14ac:dyDescent="0.25">
      <c r="A241" s="1">
        <v>14000630</v>
      </c>
      <c r="B241" s="3">
        <v>6838.4</v>
      </c>
      <c r="C241" s="4">
        <f t="shared" si="3"/>
        <v>-3.1055221924527154E-2</v>
      </c>
      <c r="D241" s="4"/>
      <c r="E241" s="4"/>
      <c r="F241" s="4"/>
    </row>
    <row r="242" spans="1:6" x14ac:dyDescent="0.25">
      <c r="A242" s="1">
        <v>14000631</v>
      </c>
      <c r="B242" s="3">
        <v>6761.5</v>
      </c>
      <c r="C242" s="4">
        <f t="shared" si="3"/>
        <v>-1.1309027211413969E-2</v>
      </c>
      <c r="D242" s="4">
        <f>LN(B242/B237)</f>
        <v>-8.6891820433381783E-2</v>
      </c>
      <c r="E242" s="4">
        <f>LN(B242/B232)</f>
        <v>-9.9476195617428542E-2</v>
      </c>
      <c r="F242" s="4">
        <f>LN(B242/B227)</f>
        <v>-0.11395176789616275</v>
      </c>
    </row>
    <row r="243" spans="1:6" x14ac:dyDescent="0.25">
      <c r="A243" s="1">
        <v>14000703</v>
      </c>
      <c r="B243" s="3">
        <v>6880.2</v>
      </c>
      <c r="C243" s="4">
        <f t="shared" si="3"/>
        <v>1.740296235889929E-2</v>
      </c>
      <c r="D243" s="4"/>
      <c r="E243" s="4"/>
      <c r="F243" s="4"/>
    </row>
    <row r="244" spans="1:6" x14ac:dyDescent="0.25">
      <c r="A244" s="1">
        <v>14000704</v>
      </c>
      <c r="B244" s="3">
        <v>6822.3</v>
      </c>
      <c r="C244" s="4">
        <f t="shared" si="3"/>
        <v>-8.451062886820359E-3</v>
      </c>
      <c r="D244" s="4"/>
      <c r="E244" s="4"/>
      <c r="F244" s="4"/>
    </row>
    <row r="245" spans="1:6" x14ac:dyDescent="0.25">
      <c r="A245" s="1">
        <v>14000706</v>
      </c>
      <c r="B245" s="3">
        <v>6766.1</v>
      </c>
      <c r="C245" s="4">
        <f t="shared" si="3"/>
        <v>-8.2718083728001712E-3</v>
      </c>
      <c r="D245" s="4"/>
      <c r="E245" s="4"/>
      <c r="F245" s="4"/>
    </row>
    <row r="246" spans="1:6" x14ac:dyDescent="0.25">
      <c r="A246" s="1">
        <v>14000707</v>
      </c>
      <c r="B246" s="3">
        <v>6763.3</v>
      </c>
      <c r="C246" s="4">
        <f t="shared" si="3"/>
        <v>-4.1391340931243851E-4</v>
      </c>
      <c r="D246" s="4"/>
      <c r="E246" s="4"/>
      <c r="F246" s="4"/>
    </row>
    <row r="247" spans="1:6" x14ac:dyDescent="0.25">
      <c r="A247" s="1">
        <v>14000710</v>
      </c>
      <c r="B247" s="3">
        <v>6825.7</v>
      </c>
      <c r="C247" s="4">
        <f t="shared" si="3"/>
        <v>9.1839632930057757E-3</v>
      </c>
      <c r="D247" s="4">
        <f>LN(B247/B242)</f>
        <v>9.4501409829720381E-3</v>
      </c>
      <c r="E247" s="4"/>
      <c r="F247" s="4"/>
    </row>
    <row r="248" spans="1:6" x14ac:dyDescent="0.25">
      <c r="A248" s="1">
        <v>14000711</v>
      </c>
      <c r="B248" s="3">
        <v>6812.9</v>
      </c>
      <c r="C248" s="4">
        <f t="shared" si="3"/>
        <v>-1.8770260522499851E-3</v>
      </c>
      <c r="D248" s="4"/>
      <c r="E248" s="4"/>
      <c r="F248" s="4"/>
    </row>
    <row r="249" spans="1:6" x14ac:dyDescent="0.25">
      <c r="A249" s="1">
        <v>14000712</v>
      </c>
      <c r="B249" s="3">
        <v>6906.7</v>
      </c>
      <c r="C249" s="4">
        <f t="shared" si="3"/>
        <v>1.3674081104353012E-2</v>
      </c>
      <c r="D249" s="4"/>
      <c r="E249" s="4"/>
      <c r="F249" s="4"/>
    </row>
    <row r="250" spans="1:6" x14ac:dyDescent="0.25">
      <c r="A250" s="1">
        <v>14000714</v>
      </c>
      <c r="B250" s="3">
        <v>6889</v>
      </c>
      <c r="C250" s="4">
        <f t="shared" si="3"/>
        <v>-2.5660183552937547E-3</v>
      </c>
      <c r="D250" s="4"/>
      <c r="E250" s="4"/>
      <c r="F250" s="4"/>
    </row>
    <row r="251" spans="1:6" x14ac:dyDescent="0.25">
      <c r="A251" s="1">
        <v>14000717</v>
      </c>
      <c r="B251" s="3">
        <v>6738.9</v>
      </c>
      <c r="C251" s="4">
        <f t="shared" si="3"/>
        <v>-2.2029229753961724E-2</v>
      </c>
      <c r="D251" s="4"/>
      <c r="E251" s="4"/>
      <c r="F251" s="4"/>
    </row>
    <row r="252" spans="1:6" x14ac:dyDescent="0.25">
      <c r="A252" s="1">
        <v>14000718</v>
      </c>
      <c r="B252" s="3">
        <v>6693.2</v>
      </c>
      <c r="C252" s="4">
        <f t="shared" si="3"/>
        <v>-6.8046212188156187E-3</v>
      </c>
      <c r="D252" s="4">
        <f>LN(B252/B247)</f>
        <v>-1.9602814275968092E-2</v>
      </c>
      <c r="E252" s="4">
        <f>LN(B252/B242)</f>
        <v>-1.0152673292996002E-2</v>
      </c>
      <c r="F252" s="4"/>
    </row>
    <row r="253" spans="1:6" x14ac:dyDescent="0.25">
      <c r="A253" s="1">
        <v>14000719</v>
      </c>
      <c r="B253" s="3">
        <v>6685.1</v>
      </c>
      <c r="C253" s="4">
        <f t="shared" si="3"/>
        <v>-1.2109163331311935E-3</v>
      </c>
      <c r="D253" s="4"/>
      <c r="E253" s="4"/>
      <c r="F253" s="4"/>
    </row>
    <row r="254" spans="1:6" x14ac:dyDescent="0.25">
      <c r="A254" s="1">
        <v>14000720</v>
      </c>
      <c r="B254" s="3">
        <v>6493.6</v>
      </c>
      <c r="C254" s="4">
        <f t="shared" si="3"/>
        <v>-2.9064092840321319E-2</v>
      </c>
      <c r="D254" s="4"/>
      <c r="E254" s="4"/>
      <c r="F254" s="4"/>
    </row>
    <row r="255" spans="1:6" x14ac:dyDescent="0.25">
      <c r="A255" s="1">
        <v>14000721</v>
      </c>
      <c r="B255" s="3">
        <v>6384.1</v>
      </c>
      <c r="C255" s="4">
        <f t="shared" si="3"/>
        <v>-1.7006552279601968E-2</v>
      </c>
      <c r="D255" s="4"/>
      <c r="E255" s="4"/>
      <c r="F255" s="4"/>
    </row>
    <row r="256" spans="1:6" x14ac:dyDescent="0.25">
      <c r="A256" s="1">
        <v>14000724</v>
      </c>
      <c r="B256" s="3">
        <v>6550.5</v>
      </c>
      <c r="C256" s="4">
        <f t="shared" si="3"/>
        <v>2.5730858426361167E-2</v>
      </c>
      <c r="D256" s="4"/>
      <c r="E256" s="4"/>
      <c r="F256" s="4"/>
    </row>
    <row r="257" spans="1:6" x14ac:dyDescent="0.25">
      <c r="A257" s="1">
        <v>14000725</v>
      </c>
      <c r="B257" s="3">
        <v>6458.8</v>
      </c>
      <c r="C257" s="4">
        <f t="shared" si="3"/>
        <v>-1.4097840586259311E-2</v>
      </c>
      <c r="D257" s="4">
        <f>LN(B257/B252)</f>
        <v>-3.564854361295252E-2</v>
      </c>
      <c r="E257" s="4"/>
      <c r="F257" s="4">
        <f>LN(B257/B242)</f>
        <v>-4.5801216905948496E-2</v>
      </c>
    </row>
    <row r="258" spans="1:6" x14ac:dyDescent="0.25">
      <c r="A258" s="1">
        <v>14000726</v>
      </c>
      <c r="B258" s="3">
        <v>6427.1</v>
      </c>
      <c r="C258" s="4">
        <f t="shared" si="3"/>
        <v>-4.9201163982708854E-3</v>
      </c>
      <c r="D258" s="4"/>
      <c r="E258" s="4"/>
      <c r="F258" s="4"/>
    </row>
    <row r="259" spans="1:6" x14ac:dyDescent="0.25">
      <c r="A259" s="1">
        <v>14000727</v>
      </c>
      <c r="B259" s="3">
        <v>6499.7</v>
      </c>
      <c r="C259" s="4">
        <f t="shared" ref="C259:C322" si="4">LN(B259/B258)</f>
        <v>1.1232596363257975E-2</v>
      </c>
      <c r="D259" s="4"/>
      <c r="E259" s="4"/>
      <c r="F259" s="4"/>
    </row>
    <row r="260" spans="1:6" x14ac:dyDescent="0.25">
      <c r="A260" s="1">
        <v>14000728</v>
      </c>
      <c r="B260" s="3">
        <v>6464.1</v>
      </c>
      <c r="C260" s="4">
        <f t="shared" si="4"/>
        <v>-5.492230594155839E-3</v>
      </c>
      <c r="D260" s="4"/>
      <c r="E260" s="4"/>
      <c r="F260" s="4"/>
    </row>
    <row r="261" spans="1:6" x14ac:dyDescent="0.25">
      <c r="A261" s="1">
        <v>14000801</v>
      </c>
      <c r="B261" s="3">
        <v>6254.6</v>
      </c>
      <c r="C261" s="4">
        <f t="shared" si="4"/>
        <v>-3.2946598363027269E-2</v>
      </c>
      <c r="D261" s="4"/>
      <c r="E261" s="4"/>
      <c r="F261" s="4"/>
    </row>
    <row r="262" spans="1:6" x14ac:dyDescent="0.25">
      <c r="A262" s="1">
        <v>14000803</v>
      </c>
      <c r="B262" s="3">
        <v>6135.1</v>
      </c>
      <c r="C262" s="4">
        <f t="shared" si="4"/>
        <v>-1.9290815084600003E-2</v>
      </c>
      <c r="D262" s="4">
        <f>LN(B262/B257)</f>
        <v>-5.1417164076796022E-2</v>
      </c>
      <c r="E262" s="4">
        <f>LN(B262/B252)</f>
        <v>-8.7065707689748445E-2</v>
      </c>
      <c r="F262" s="4"/>
    </row>
    <row r="263" spans="1:6" x14ac:dyDescent="0.25">
      <c r="A263" s="1">
        <v>14000804</v>
      </c>
      <c r="B263" s="3">
        <v>6054.6</v>
      </c>
      <c r="C263" s="4">
        <f t="shared" si="4"/>
        <v>-1.3208064232131953E-2</v>
      </c>
      <c r="D263" s="4"/>
      <c r="E263" s="4"/>
      <c r="F263" s="4"/>
    </row>
    <row r="264" spans="1:6" x14ac:dyDescent="0.25">
      <c r="A264" s="1">
        <v>14000805</v>
      </c>
      <c r="B264" s="3">
        <v>6057.5</v>
      </c>
      <c r="C264" s="4">
        <f t="shared" si="4"/>
        <v>4.788599921425845E-4</v>
      </c>
      <c r="D264" s="4"/>
      <c r="E264" s="4"/>
      <c r="F264" s="4"/>
    </row>
    <row r="265" spans="1:6" x14ac:dyDescent="0.25">
      <c r="A265" s="1">
        <v>14000808</v>
      </c>
      <c r="B265" s="3">
        <v>5979.9</v>
      </c>
      <c r="C265" s="4">
        <f t="shared" si="4"/>
        <v>-1.2893328293851184E-2</v>
      </c>
      <c r="D265" s="4"/>
      <c r="E265" s="4"/>
      <c r="F265" s="4"/>
    </row>
    <row r="266" spans="1:6" x14ac:dyDescent="0.25">
      <c r="A266" s="1">
        <v>14000809</v>
      </c>
      <c r="B266" s="3">
        <v>5795.2</v>
      </c>
      <c r="C266" s="4">
        <f t="shared" si="4"/>
        <v>-3.1373856707735348E-2</v>
      </c>
      <c r="D266" s="4"/>
      <c r="E266" s="4"/>
      <c r="F266" s="4"/>
    </row>
    <row r="267" spans="1:6" x14ac:dyDescent="0.25">
      <c r="A267" s="1">
        <v>14000810</v>
      </c>
      <c r="B267" s="3">
        <v>5906</v>
      </c>
      <c r="C267" s="4">
        <f t="shared" si="4"/>
        <v>1.8938794614773664E-2</v>
      </c>
      <c r="D267" s="4">
        <f>LN(B267/B262)</f>
        <v>-3.8057594626802034E-2</v>
      </c>
      <c r="E267" s="4"/>
      <c r="F267" s="4"/>
    </row>
    <row r="268" spans="1:6" x14ac:dyDescent="0.25">
      <c r="A268" s="1">
        <v>14000811</v>
      </c>
      <c r="B268" s="3">
        <v>5984.7</v>
      </c>
      <c r="C268" s="4">
        <f t="shared" si="4"/>
        <v>1.3237429118606803E-2</v>
      </c>
      <c r="D268" s="4"/>
      <c r="E268" s="4"/>
      <c r="F268" s="4"/>
    </row>
    <row r="269" spans="1:6" x14ac:dyDescent="0.25">
      <c r="A269" s="1">
        <v>14000812</v>
      </c>
      <c r="B269" s="3">
        <v>6079.7</v>
      </c>
      <c r="C269" s="4">
        <f t="shared" si="4"/>
        <v>1.5749140215113033E-2</v>
      </c>
      <c r="D269" s="4"/>
      <c r="E269" s="4"/>
      <c r="F269" s="4"/>
    </row>
    <row r="270" spans="1:6" x14ac:dyDescent="0.25">
      <c r="A270" s="1">
        <v>14000815</v>
      </c>
      <c r="B270" s="3">
        <v>6222.6</v>
      </c>
      <c r="C270" s="4">
        <f t="shared" si="4"/>
        <v>2.3232473186155893E-2</v>
      </c>
      <c r="D270" s="4"/>
      <c r="E270" s="4"/>
      <c r="F270" s="4"/>
    </row>
    <row r="271" spans="1:6" x14ac:dyDescent="0.25">
      <c r="A271" s="1">
        <v>14000816</v>
      </c>
      <c r="B271" s="3">
        <v>6271</v>
      </c>
      <c r="C271" s="4">
        <f t="shared" si="4"/>
        <v>7.7480057192772294E-3</v>
      </c>
      <c r="D271" s="4"/>
      <c r="E271" s="4"/>
      <c r="F271" s="4"/>
    </row>
    <row r="272" spans="1:6" x14ac:dyDescent="0.25">
      <c r="A272" s="1">
        <v>14000817</v>
      </c>
      <c r="B272" s="3">
        <v>6269.3</v>
      </c>
      <c r="C272" s="4">
        <f t="shared" si="4"/>
        <v>-2.7112589179101597E-4</v>
      </c>
      <c r="D272" s="4">
        <f>LN(B272/B267)</f>
        <v>5.9695922347361742E-2</v>
      </c>
      <c r="E272" s="4">
        <f>LN(B272/B262)</f>
        <v>2.1638327720559757E-2</v>
      </c>
      <c r="F272" s="4">
        <f>LN(B272/B257)</f>
        <v>-2.9778836356236238E-2</v>
      </c>
    </row>
    <row r="273" spans="1:6" x14ac:dyDescent="0.25">
      <c r="A273" s="1">
        <v>14000818</v>
      </c>
      <c r="B273" s="3">
        <v>6253.1</v>
      </c>
      <c r="C273" s="4">
        <f t="shared" si="4"/>
        <v>-2.5873648881230629E-3</v>
      </c>
      <c r="D273" s="4"/>
      <c r="E273" s="4"/>
      <c r="F273" s="4"/>
    </row>
    <row r="274" spans="1:6" x14ac:dyDescent="0.25">
      <c r="A274" s="1">
        <v>14000819</v>
      </c>
      <c r="B274" s="3">
        <v>6455.6</v>
      </c>
      <c r="C274" s="4">
        <f t="shared" si="4"/>
        <v>3.1870630398560675E-2</v>
      </c>
      <c r="D274" s="4"/>
      <c r="E274" s="4"/>
      <c r="F274" s="4"/>
    </row>
    <row r="275" spans="1:6" x14ac:dyDescent="0.25">
      <c r="A275" s="1">
        <v>14000822</v>
      </c>
      <c r="B275" s="3">
        <v>6246.9</v>
      </c>
      <c r="C275" s="4">
        <f t="shared" si="4"/>
        <v>-3.2862630479910095E-2</v>
      </c>
      <c r="D275" s="4"/>
      <c r="E275" s="4"/>
      <c r="F275" s="4"/>
    </row>
    <row r="276" spans="1:6" x14ac:dyDescent="0.25">
      <c r="A276" s="1">
        <v>14000823</v>
      </c>
      <c r="B276" s="3">
        <v>6234.6</v>
      </c>
      <c r="C276" s="4">
        <f t="shared" si="4"/>
        <v>-1.9709175951011962E-3</v>
      </c>
      <c r="D276" s="4"/>
      <c r="E276" s="4"/>
      <c r="F276" s="4"/>
    </row>
    <row r="277" spans="1:6" x14ac:dyDescent="0.25">
      <c r="A277" s="1">
        <v>14000824</v>
      </c>
      <c r="B277" s="3">
        <v>6076.2</v>
      </c>
      <c r="C277" s="4">
        <f t="shared" si="4"/>
        <v>-2.5734922520361827E-2</v>
      </c>
      <c r="D277" s="4">
        <f>LN(B277/B272)</f>
        <v>-3.128520508493552E-2</v>
      </c>
      <c r="E277" s="4"/>
      <c r="F277" s="4"/>
    </row>
    <row r="278" spans="1:6" x14ac:dyDescent="0.25">
      <c r="A278" s="1">
        <v>14000825</v>
      </c>
      <c r="B278" s="3">
        <v>6024.3</v>
      </c>
      <c r="C278" s="4">
        <f t="shared" si="4"/>
        <v>-8.5782105297704924E-3</v>
      </c>
      <c r="D278" s="4"/>
      <c r="E278" s="4"/>
      <c r="F278" s="4"/>
    </row>
    <row r="279" spans="1:6" x14ac:dyDescent="0.25">
      <c r="A279" s="1">
        <v>14000826</v>
      </c>
      <c r="B279" s="3">
        <v>6054.6</v>
      </c>
      <c r="C279" s="4">
        <f t="shared" si="4"/>
        <v>5.0170236620142791E-3</v>
      </c>
      <c r="D279" s="4"/>
      <c r="E279" s="4"/>
      <c r="F279" s="4"/>
    </row>
    <row r="280" spans="1:6" x14ac:dyDescent="0.25">
      <c r="A280" s="1">
        <v>14000829</v>
      </c>
      <c r="B280" s="3">
        <v>5915.8</v>
      </c>
      <c r="C280" s="4">
        <f t="shared" si="4"/>
        <v>-2.319157606540324E-2</v>
      </c>
      <c r="D280" s="4"/>
      <c r="E280" s="4"/>
      <c r="F280" s="4"/>
    </row>
    <row r="281" spans="1:6" x14ac:dyDescent="0.25">
      <c r="A281" s="1">
        <v>14000830</v>
      </c>
      <c r="B281" s="3">
        <v>5928.5</v>
      </c>
      <c r="C281" s="4">
        <f t="shared" si="4"/>
        <v>2.1444922649902871E-3</v>
      </c>
      <c r="D281" s="4"/>
      <c r="E281" s="4"/>
      <c r="F281" s="4"/>
    </row>
    <row r="282" spans="1:6" x14ac:dyDescent="0.25">
      <c r="A282" s="1">
        <v>14000901</v>
      </c>
      <c r="B282" s="3">
        <v>6098.4</v>
      </c>
      <c r="C282" s="4">
        <f t="shared" si="4"/>
        <v>2.8255211775938691E-2</v>
      </c>
      <c r="D282" s="4">
        <f>LN(B282/B277)</f>
        <v>3.6469411077695731E-3</v>
      </c>
      <c r="E282" s="4">
        <f>LN(B282/B272)</f>
        <v>-2.7638263977165768E-2</v>
      </c>
      <c r="F282" s="4"/>
    </row>
    <row r="283" spans="1:6" x14ac:dyDescent="0.25">
      <c r="A283" s="1">
        <v>14000902</v>
      </c>
      <c r="B283" s="3">
        <v>6037</v>
      </c>
      <c r="C283" s="4">
        <f t="shared" si="4"/>
        <v>-1.0119241877637838E-2</v>
      </c>
      <c r="D283" s="4"/>
      <c r="E283" s="4"/>
      <c r="F283" s="4"/>
    </row>
    <row r="284" spans="1:6" x14ac:dyDescent="0.25">
      <c r="A284" s="1">
        <v>14000903</v>
      </c>
      <c r="B284" s="3">
        <v>5937.5</v>
      </c>
      <c r="C284" s="4">
        <f t="shared" si="4"/>
        <v>-1.6619030453529554E-2</v>
      </c>
      <c r="D284" s="4"/>
      <c r="E284" s="4"/>
      <c r="F284" s="4"/>
    </row>
    <row r="285" spans="1:6" x14ac:dyDescent="0.25">
      <c r="A285" s="1">
        <v>14000906</v>
      </c>
      <c r="B285" s="3">
        <v>5778.1</v>
      </c>
      <c r="C285" s="4">
        <f t="shared" si="4"/>
        <v>-2.7213260439828049E-2</v>
      </c>
      <c r="D285" s="4"/>
      <c r="E285" s="4"/>
      <c r="F285" s="4"/>
    </row>
    <row r="286" spans="1:6" x14ac:dyDescent="0.25">
      <c r="A286" s="1">
        <v>14000907</v>
      </c>
      <c r="B286" s="3">
        <v>5764.3</v>
      </c>
      <c r="C286" s="4">
        <f t="shared" si="4"/>
        <v>-2.3911849486119982E-3</v>
      </c>
      <c r="D286" s="4"/>
      <c r="E286" s="4"/>
      <c r="F286" s="4"/>
    </row>
    <row r="287" spans="1:6" x14ac:dyDescent="0.25">
      <c r="A287" s="1">
        <v>14000908</v>
      </c>
      <c r="B287" s="3">
        <v>5745.1</v>
      </c>
      <c r="C287" s="4">
        <f t="shared" si="4"/>
        <v>-3.3364063827077818E-3</v>
      </c>
      <c r="D287" s="4">
        <f>LN(B287/B282)</f>
        <v>-5.9679124102315205E-2</v>
      </c>
      <c r="E287" s="4"/>
      <c r="F287" s="4">
        <f>LN(B287/B272)</f>
        <v>-8.7317388079481029E-2</v>
      </c>
    </row>
    <row r="288" spans="1:6" x14ac:dyDescent="0.25">
      <c r="A288" s="1">
        <v>14000909</v>
      </c>
      <c r="B288" s="3">
        <v>5887.8</v>
      </c>
      <c r="C288" s="4">
        <f t="shared" si="4"/>
        <v>2.4535095868754242E-2</v>
      </c>
      <c r="D288" s="4"/>
      <c r="E288" s="4"/>
      <c r="F288" s="4"/>
    </row>
    <row r="289" spans="1:6" x14ac:dyDescent="0.25">
      <c r="A289" s="1">
        <v>14000910</v>
      </c>
      <c r="B289" s="3">
        <v>5851</v>
      </c>
      <c r="C289" s="4">
        <f t="shared" si="4"/>
        <v>-6.2698266522668248E-3</v>
      </c>
      <c r="D289" s="4"/>
      <c r="E289" s="4"/>
      <c r="F289" s="4"/>
    </row>
    <row r="290" spans="1:6" x14ac:dyDescent="0.25">
      <c r="A290" s="1">
        <v>14000913</v>
      </c>
      <c r="B290" s="3">
        <v>5681.6</v>
      </c>
      <c r="C290" s="4">
        <f t="shared" si="4"/>
        <v>-2.9379703599412575E-2</v>
      </c>
      <c r="D290" s="4"/>
      <c r="E290" s="4"/>
      <c r="F290" s="4"/>
    </row>
    <row r="291" spans="1:6" x14ac:dyDescent="0.25">
      <c r="A291" s="1">
        <v>14000914</v>
      </c>
      <c r="B291" s="3">
        <v>5659.8</v>
      </c>
      <c r="C291" s="4">
        <f t="shared" si="4"/>
        <v>-3.8443273049609426E-3</v>
      </c>
      <c r="D291" s="4"/>
      <c r="E291" s="4"/>
      <c r="F291" s="4"/>
    </row>
    <row r="292" spans="1:6" x14ac:dyDescent="0.25">
      <c r="A292" s="1">
        <v>14000915</v>
      </c>
      <c r="B292" s="3">
        <v>5678.5</v>
      </c>
      <c r="C292" s="4">
        <f t="shared" si="4"/>
        <v>3.2985574478385368E-3</v>
      </c>
      <c r="D292" s="4">
        <f>LN(B292/B287)</f>
        <v>-1.1660204240047694E-2</v>
      </c>
      <c r="E292" s="4">
        <f>LN(B292/B282)</f>
        <v>-7.1339328342362951E-2</v>
      </c>
      <c r="F292" s="4"/>
    </row>
    <row r="293" spans="1:6" x14ac:dyDescent="0.25">
      <c r="A293" s="1">
        <v>14000916</v>
      </c>
      <c r="B293" s="3">
        <v>5613.7</v>
      </c>
      <c r="C293" s="4">
        <f t="shared" si="4"/>
        <v>-1.1477074671711596E-2</v>
      </c>
      <c r="D293" s="4"/>
      <c r="E293" s="4"/>
      <c r="F293" s="4"/>
    </row>
    <row r="294" spans="1:6" x14ac:dyDescent="0.25">
      <c r="A294" s="1">
        <v>14000917</v>
      </c>
      <c r="B294" s="3">
        <v>5654.5</v>
      </c>
      <c r="C294" s="4">
        <f t="shared" si="4"/>
        <v>7.2416496513922259E-3</v>
      </c>
      <c r="D294" s="4"/>
      <c r="E294" s="4"/>
      <c r="F294" s="4"/>
    </row>
    <row r="295" spans="1:6" x14ac:dyDescent="0.25">
      <c r="A295" s="1">
        <v>14000920</v>
      </c>
      <c r="B295" s="3">
        <v>5632.9</v>
      </c>
      <c r="C295" s="4">
        <f t="shared" si="4"/>
        <v>-3.8272811039812187E-3</v>
      </c>
      <c r="D295" s="4"/>
      <c r="E295" s="4"/>
      <c r="F295" s="4"/>
    </row>
    <row r="296" spans="1:6" x14ac:dyDescent="0.25">
      <c r="A296" s="1">
        <v>14000921</v>
      </c>
      <c r="B296" s="3">
        <v>5546.7</v>
      </c>
      <c r="C296" s="4">
        <f t="shared" si="4"/>
        <v>-1.5421250902983586E-2</v>
      </c>
      <c r="D296" s="4"/>
      <c r="E296" s="4"/>
      <c r="F296" s="4"/>
    </row>
    <row r="297" spans="1:6" x14ac:dyDescent="0.25">
      <c r="A297" s="1">
        <v>14000922</v>
      </c>
      <c r="B297" s="3">
        <v>5436</v>
      </c>
      <c r="C297" s="4">
        <f t="shared" si="4"/>
        <v>-2.0159660033382536E-2</v>
      </c>
      <c r="D297" s="4">
        <f>LN(B297/B292)</f>
        <v>-4.364361706066671E-2</v>
      </c>
      <c r="E297" s="4"/>
      <c r="F297" s="4"/>
    </row>
    <row r="298" spans="1:6" x14ac:dyDescent="0.25">
      <c r="A298" s="1">
        <v>14000923</v>
      </c>
      <c r="B298" s="3">
        <v>5398.1</v>
      </c>
      <c r="C298" s="4">
        <f t="shared" si="4"/>
        <v>-6.9964564849067769E-3</v>
      </c>
      <c r="D298" s="4"/>
      <c r="E298" s="4"/>
      <c r="F298" s="4"/>
    </row>
    <row r="299" spans="1:6" x14ac:dyDescent="0.25">
      <c r="A299" s="1">
        <v>14000924</v>
      </c>
      <c r="B299" s="3">
        <v>5389.5</v>
      </c>
      <c r="C299" s="4">
        <f t="shared" si="4"/>
        <v>-1.5944235644445104E-3</v>
      </c>
      <c r="D299" s="4"/>
      <c r="E299" s="4"/>
      <c r="F299" s="4"/>
    </row>
    <row r="300" spans="1:6" x14ac:dyDescent="0.25">
      <c r="A300" s="1">
        <v>14000927</v>
      </c>
      <c r="B300" s="3">
        <v>5468.6</v>
      </c>
      <c r="C300" s="4">
        <f t="shared" si="4"/>
        <v>1.457002593664285E-2</v>
      </c>
      <c r="D300" s="4"/>
      <c r="E300" s="4"/>
      <c r="F300" s="4"/>
    </row>
    <row r="301" spans="1:6" x14ac:dyDescent="0.25">
      <c r="A301" s="1">
        <v>14000928</v>
      </c>
      <c r="B301" s="3">
        <v>5399</v>
      </c>
      <c r="C301" s="4">
        <f t="shared" si="4"/>
        <v>-1.280889094003896E-2</v>
      </c>
      <c r="D301" s="4"/>
      <c r="E301" s="4"/>
      <c r="F301" s="4"/>
    </row>
    <row r="302" spans="1:6" x14ac:dyDescent="0.25">
      <c r="A302" s="1">
        <v>14000929</v>
      </c>
      <c r="B302" s="3">
        <v>5552.1</v>
      </c>
      <c r="C302" s="4">
        <f t="shared" si="4"/>
        <v>2.7962483333525533E-2</v>
      </c>
      <c r="D302" s="4">
        <f>LN(B302/B297)</f>
        <v>2.1132738280778111E-2</v>
      </c>
      <c r="E302" s="4">
        <f>LN(B302/B292)</f>
        <v>-2.2510878779888568E-2</v>
      </c>
      <c r="F302" s="4">
        <f>LN(B302/B287)</f>
        <v>-3.4171083019936301E-2</v>
      </c>
    </row>
    <row r="303" spans="1:6" x14ac:dyDescent="0.25">
      <c r="A303" s="1">
        <v>14000930</v>
      </c>
      <c r="B303" s="3">
        <v>5678.7</v>
      </c>
      <c r="C303" s="4">
        <f t="shared" si="4"/>
        <v>2.2546098728470989E-2</v>
      </c>
      <c r="D303" s="4"/>
      <c r="E303" s="4"/>
      <c r="F303" s="4"/>
    </row>
    <row r="304" spans="1:6" x14ac:dyDescent="0.25">
      <c r="A304" s="1">
        <v>14001001</v>
      </c>
      <c r="B304" s="3">
        <v>5896.3</v>
      </c>
      <c r="C304" s="4">
        <f t="shared" si="4"/>
        <v>3.7602702248313476E-2</v>
      </c>
      <c r="D304" s="4"/>
      <c r="E304" s="4"/>
      <c r="F304" s="4"/>
    </row>
    <row r="305" spans="1:6" x14ac:dyDescent="0.25">
      <c r="A305" s="1">
        <v>14001004</v>
      </c>
      <c r="B305" s="3">
        <v>6014.6</v>
      </c>
      <c r="C305" s="4">
        <f t="shared" si="4"/>
        <v>1.9864811253304214E-2</v>
      </c>
      <c r="D305" s="4"/>
      <c r="E305" s="4"/>
      <c r="F305" s="4"/>
    </row>
    <row r="306" spans="1:6" x14ac:dyDescent="0.25">
      <c r="A306" s="1">
        <v>14001005</v>
      </c>
      <c r="B306" s="3">
        <v>5940.2</v>
      </c>
      <c r="C306" s="4">
        <f t="shared" si="4"/>
        <v>-1.2447043958363258E-2</v>
      </c>
      <c r="D306" s="4"/>
      <c r="E306" s="4"/>
      <c r="F306" s="4"/>
    </row>
    <row r="307" spans="1:6" x14ac:dyDescent="0.25">
      <c r="A307" s="1">
        <v>14001006</v>
      </c>
      <c r="B307" s="3">
        <v>5974</v>
      </c>
      <c r="C307" s="4">
        <f t="shared" si="4"/>
        <v>5.673916952517336E-3</v>
      </c>
      <c r="D307" s="4">
        <f>LN(B307/B302)</f>
        <v>7.3240485224242799E-2</v>
      </c>
      <c r="E307" s="4"/>
      <c r="F307" s="4"/>
    </row>
    <row r="308" spans="1:6" x14ac:dyDescent="0.25">
      <c r="A308" s="1">
        <v>14001007</v>
      </c>
      <c r="B308" s="3">
        <v>5977.1</v>
      </c>
      <c r="C308" s="4">
        <f t="shared" si="4"/>
        <v>5.1878070964630975E-4</v>
      </c>
      <c r="D308" s="4"/>
      <c r="E308" s="4"/>
      <c r="F308" s="4"/>
    </row>
    <row r="309" spans="1:6" x14ac:dyDescent="0.25">
      <c r="A309" s="1">
        <v>14001008</v>
      </c>
      <c r="B309" s="3">
        <v>6082.1</v>
      </c>
      <c r="C309" s="4">
        <f t="shared" si="4"/>
        <v>1.7414530576322761E-2</v>
      </c>
      <c r="D309" s="4"/>
      <c r="E309" s="4"/>
      <c r="F309" s="4"/>
    </row>
    <row r="310" spans="1:6" x14ac:dyDescent="0.25">
      <c r="A310" s="1">
        <v>14001011</v>
      </c>
      <c r="B310" s="3">
        <v>5985.9</v>
      </c>
      <c r="C310" s="4">
        <f t="shared" si="4"/>
        <v>-1.5943327435429328E-2</v>
      </c>
      <c r="D310" s="4"/>
      <c r="E310" s="4"/>
      <c r="F310" s="4"/>
    </row>
    <row r="311" spans="1:6" x14ac:dyDescent="0.25">
      <c r="A311" s="1">
        <v>14001012</v>
      </c>
      <c r="B311" s="3">
        <v>5977.5</v>
      </c>
      <c r="C311" s="4">
        <f t="shared" si="4"/>
        <v>-1.4042832941149441E-3</v>
      </c>
      <c r="D311" s="4"/>
      <c r="E311" s="4"/>
      <c r="F311" s="4"/>
    </row>
    <row r="312" spans="1:6" x14ac:dyDescent="0.25">
      <c r="A312" s="1">
        <v>14001013</v>
      </c>
      <c r="B312" s="3">
        <v>5959.5</v>
      </c>
      <c r="C312" s="4">
        <f t="shared" si="4"/>
        <v>-3.015835409716451E-3</v>
      </c>
      <c r="D312" s="4">
        <f>LN(B312/B307)</f>
        <v>-2.4301348532917819E-3</v>
      </c>
      <c r="E312" s="4">
        <f>LN(B312/B302)</f>
        <v>7.0810350370950972E-2</v>
      </c>
      <c r="F312" s="4"/>
    </row>
    <row r="313" spans="1:6" x14ac:dyDescent="0.25">
      <c r="A313" s="1">
        <v>14001014</v>
      </c>
      <c r="B313" s="3">
        <v>5886.4</v>
      </c>
      <c r="C313" s="4">
        <f t="shared" si="4"/>
        <v>-1.2341979572253418E-2</v>
      </c>
      <c r="D313" s="4"/>
      <c r="E313" s="4"/>
      <c r="F313" s="4"/>
    </row>
    <row r="314" spans="1:6" x14ac:dyDescent="0.25">
      <c r="A314" s="1">
        <v>14001015</v>
      </c>
      <c r="B314" s="3">
        <v>5892.3</v>
      </c>
      <c r="C314" s="4">
        <f t="shared" si="4"/>
        <v>1.0018084327552792E-3</v>
      </c>
      <c r="D314" s="4"/>
      <c r="E314" s="4"/>
      <c r="F314" s="4"/>
    </row>
    <row r="315" spans="1:6" x14ac:dyDescent="0.25">
      <c r="A315" s="1">
        <v>14001018</v>
      </c>
      <c r="B315" s="3">
        <v>6001.9</v>
      </c>
      <c r="C315" s="4">
        <f t="shared" si="4"/>
        <v>1.8429671965287032E-2</v>
      </c>
      <c r="D315" s="4"/>
      <c r="E315" s="4"/>
      <c r="F315" s="4"/>
    </row>
    <row r="316" spans="1:6" x14ac:dyDescent="0.25">
      <c r="A316" s="1">
        <v>14001019</v>
      </c>
      <c r="B316" s="3">
        <v>5965.1</v>
      </c>
      <c r="C316" s="4">
        <f t="shared" si="4"/>
        <v>-6.1502658977113881E-3</v>
      </c>
      <c r="D316" s="4"/>
      <c r="E316" s="4"/>
      <c r="F316" s="4"/>
    </row>
    <row r="317" spans="1:6" x14ac:dyDescent="0.25">
      <c r="A317" s="1">
        <v>14001020</v>
      </c>
      <c r="B317" s="3">
        <v>6023.9</v>
      </c>
      <c r="C317" s="4">
        <f t="shared" si="4"/>
        <v>9.8090702254984268E-3</v>
      </c>
      <c r="D317" s="4">
        <f>LN(B317/B312)</f>
        <v>1.0748305153575853E-2</v>
      </c>
      <c r="E317" s="4"/>
      <c r="F317" s="4">
        <f>LN(B317/B302)</f>
        <v>8.155865552452686E-2</v>
      </c>
    </row>
    <row r="318" spans="1:6" x14ac:dyDescent="0.25">
      <c r="A318" s="1">
        <v>14001021</v>
      </c>
      <c r="B318" s="3">
        <v>6062</v>
      </c>
      <c r="C318" s="4">
        <f t="shared" si="4"/>
        <v>6.3048885414091959E-3</v>
      </c>
      <c r="D318" s="4"/>
      <c r="E318" s="4"/>
      <c r="F318" s="4"/>
    </row>
    <row r="319" spans="1:6" x14ac:dyDescent="0.25">
      <c r="A319" s="1">
        <v>14001022</v>
      </c>
      <c r="B319" s="3">
        <v>6053.9</v>
      </c>
      <c r="C319" s="4">
        <f t="shared" si="4"/>
        <v>-1.3370861771333266E-3</v>
      </c>
      <c r="D319" s="4"/>
      <c r="E319" s="4"/>
      <c r="F319" s="4"/>
    </row>
    <row r="320" spans="1:6" x14ac:dyDescent="0.25">
      <c r="A320" s="1">
        <v>14001025</v>
      </c>
      <c r="B320" s="3">
        <v>5940</v>
      </c>
      <c r="C320" s="4">
        <f t="shared" si="4"/>
        <v>-1.8993559083924524E-2</v>
      </c>
      <c r="D320" s="4"/>
      <c r="E320" s="4"/>
      <c r="F320" s="4"/>
    </row>
    <row r="321" spans="1:6" x14ac:dyDescent="0.25">
      <c r="A321" s="1">
        <v>14001026</v>
      </c>
      <c r="B321" s="3">
        <v>5889.8</v>
      </c>
      <c r="C321" s="4">
        <f t="shared" si="4"/>
        <v>-8.4870921449567219E-3</v>
      </c>
      <c r="D321" s="4"/>
      <c r="E321" s="4"/>
      <c r="F321" s="4"/>
    </row>
    <row r="322" spans="1:6" x14ac:dyDescent="0.25">
      <c r="A322" s="1">
        <v>14001027</v>
      </c>
      <c r="B322" s="3">
        <v>5821.9</v>
      </c>
      <c r="C322" s="4">
        <f t="shared" si="4"/>
        <v>-1.1595372281778819E-2</v>
      </c>
      <c r="D322" s="4">
        <f>LN(B322/B317)</f>
        <v>-3.4108221146384246E-2</v>
      </c>
      <c r="E322" s="4">
        <f>LN(B322/B312)</f>
        <v>-2.3359915992808303E-2</v>
      </c>
      <c r="F322" s="4"/>
    </row>
    <row r="323" spans="1:6" x14ac:dyDescent="0.25">
      <c r="A323" s="1">
        <v>14001028</v>
      </c>
      <c r="B323" s="3">
        <v>5746.9</v>
      </c>
      <c r="C323" s="4">
        <f t="shared" ref="C323:C386" si="5">LN(B323/B322)</f>
        <v>-1.2966089956410451E-2</v>
      </c>
      <c r="D323" s="4"/>
      <c r="E323" s="4"/>
      <c r="F323" s="4"/>
    </row>
    <row r="324" spans="1:6" x14ac:dyDescent="0.25">
      <c r="A324" s="1">
        <v>14001029</v>
      </c>
      <c r="B324" s="3">
        <v>5739.6</v>
      </c>
      <c r="C324" s="4">
        <f t="shared" si="5"/>
        <v>-1.2710574992930357E-3</v>
      </c>
      <c r="D324" s="4"/>
      <c r="E324" s="4"/>
      <c r="F324" s="4"/>
    </row>
    <row r="325" spans="1:6" x14ac:dyDescent="0.25">
      <c r="A325" s="1">
        <v>14001102</v>
      </c>
      <c r="B325" s="3">
        <v>5718.3</v>
      </c>
      <c r="C325" s="4">
        <f t="shared" si="5"/>
        <v>-3.7179630711146635E-3</v>
      </c>
      <c r="D325" s="4"/>
      <c r="E325" s="4"/>
      <c r="F325" s="4"/>
    </row>
    <row r="326" spans="1:6" x14ac:dyDescent="0.25">
      <c r="A326" s="1">
        <v>14001103</v>
      </c>
      <c r="B326" s="3">
        <v>5607.1</v>
      </c>
      <c r="C326" s="4">
        <f t="shared" si="5"/>
        <v>-1.9637906589207825E-2</v>
      </c>
      <c r="D326" s="4"/>
      <c r="E326" s="4"/>
      <c r="F326" s="4"/>
    </row>
    <row r="327" spans="1:6" x14ac:dyDescent="0.25">
      <c r="A327" s="1">
        <v>14001104</v>
      </c>
      <c r="B327" s="3">
        <v>5585.8</v>
      </c>
      <c r="C327" s="4">
        <f t="shared" si="5"/>
        <v>-3.8059887449804668E-3</v>
      </c>
      <c r="D327" s="4">
        <f>LN(B327/B322)</f>
        <v>-4.1399005861006456E-2</v>
      </c>
      <c r="E327" s="4"/>
      <c r="F327" s="4"/>
    </row>
    <row r="328" spans="1:6" x14ac:dyDescent="0.25">
      <c r="A328" s="1">
        <v>14001105</v>
      </c>
      <c r="B328" s="3">
        <v>5506.4</v>
      </c>
      <c r="C328" s="4">
        <f t="shared" si="5"/>
        <v>-1.4316610984794299E-2</v>
      </c>
      <c r="D328" s="4"/>
      <c r="E328" s="4"/>
      <c r="F328" s="4"/>
    </row>
    <row r="329" spans="1:6" x14ac:dyDescent="0.25">
      <c r="A329" s="1">
        <v>14001106</v>
      </c>
      <c r="B329" s="3">
        <v>5532.4</v>
      </c>
      <c r="C329" s="4">
        <f t="shared" si="5"/>
        <v>4.7106656663985233E-3</v>
      </c>
      <c r="D329" s="4"/>
      <c r="E329" s="4"/>
      <c r="F329" s="4"/>
    </row>
    <row r="330" spans="1:6" x14ac:dyDescent="0.25">
      <c r="A330" s="1">
        <v>14001109</v>
      </c>
      <c r="B330" s="3">
        <v>5597.3</v>
      </c>
      <c r="C330" s="4">
        <f t="shared" si="5"/>
        <v>1.1662620847304213E-2</v>
      </c>
      <c r="D330" s="4"/>
      <c r="E330" s="4"/>
      <c r="F330" s="4"/>
    </row>
    <row r="331" spans="1:6" x14ac:dyDescent="0.25">
      <c r="A331" s="1">
        <v>14001110</v>
      </c>
      <c r="B331" s="3">
        <v>5661.1</v>
      </c>
      <c r="C331" s="4">
        <f t="shared" si="5"/>
        <v>1.1333881006330641E-2</v>
      </c>
      <c r="D331" s="4"/>
      <c r="E331" s="4"/>
      <c r="F331" s="4"/>
    </row>
    <row r="332" spans="1:6" x14ac:dyDescent="0.25">
      <c r="A332" s="1">
        <v>14001111</v>
      </c>
      <c r="B332" s="3">
        <v>5821.9</v>
      </c>
      <c r="C332" s="4">
        <f t="shared" si="5"/>
        <v>2.8008449325767376E-2</v>
      </c>
      <c r="D332" s="4">
        <f>LN(B332/B327)</f>
        <v>4.1399005861006491E-2</v>
      </c>
      <c r="E332" s="4">
        <f>LN(B332/B322)</f>
        <v>0</v>
      </c>
      <c r="F332" s="4">
        <f>LN(B332/B317)</f>
        <v>-3.4108221146384246E-2</v>
      </c>
    </row>
    <row r="333" spans="1:6" x14ac:dyDescent="0.25">
      <c r="A333" s="1">
        <v>14001112</v>
      </c>
      <c r="B333" s="3">
        <v>5985.6</v>
      </c>
      <c r="C333" s="4">
        <f t="shared" si="5"/>
        <v>2.7729915663926734E-2</v>
      </c>
      <c r="D333" s="4"/>
      <c r="E333" s="4"/>
      <c r="F333" s="4"/>
    </row>
    <row r="334" spans="1:6" x14ac:dyDescent="0.25">
      <c r="A334" s="1">
        <v>14001113</v>
      </c>
      <c r="B334" s="3">
        <v>6069.7</v>
      </c>
      <c r="C334" s="4">
        <f t="shared" si="5"/>
        <v>1.3952595844546294E-2</v>
      </c>
      <c r="D334" s="4"/>
      <c r="E334" s="4"/>
      <c r="F334" s="4"/>
    </row>
    <row r="335" spans="1:6" x14ac:dyDescent="0.25">
      <c r="A335" s="1">
        <v>14001116</v>
      </c>
      <c r="B335" s="3">
        <v>6189.8</v>
      </c>
      <c r="C335" s="4">
        <f t="shared" si="5"/>
        <v>1.9593595540522795E-2</v>
      </c>
      <c r="D335" s="4"/>
      <c r="E335" s="4"/>
      <c r="F335" s="4"/>
    </row>
    <row r="336" spans="1:6" x14ac:dyDescent="0.25">
      <c r="A336" s="1">
        <v>14001117</v>
      </c>
      <c r="B336" s="3">
        <v>6083.4</v>
      </c>
      <c r="C336" s="4">
        <f t="shared" si="5"/>
        <v>-1.733902579236175E-2</v>
      </c>
      <c r="D336" s="4"/>
      <c r="E336" s="4"/>
      <c r="F336" s="4"/>
    </row>
    <row r="337" spans="1:6" x14ac:dyDescent="0.25">
      <c r="A337" s="1">
        <v>14001118</v>
      </c>
      <c r="B337" s="3">
        <v>6060.5</v>
      </c>
      <c r="C337" s="4">
        <f t="shared" si="5"/>
        <v>-3.7714452760223231E-3</v>
      </c>
      <c r="D337" s="4">
        <f>LN(B337/B332)</f>
        <v>4.0165635980611562E-2</v>
      </c>
      <c r="E337" s="4"/>
      <c r="F337" s="4"/>
    </row>
    <row r="338" spans="1:6" x14ac:dyDescent="0.25">
      <c r="A338" s="1">
        <v>14001119</v>
      </c>
      <c r="B338" s="3">
        <v>6239.1</v>
      </c>
      <c r="C338" s="4">
        <f t="shared" si="5"/>
        <v>2.9043636281418216E-2</v>
      </c>
      <c r="D338" s="4"/>
      <c r="E338" s="4"/>
      <c r="F338" s="4"/>
    </row>
    <row r="339" spans="1:6" x14ac:dyDescent="0.25">
      <c r="A339" s="1">
        <v>14001120</v>
      </c>
      <c r="B339" s="3">
        <v>6291.5</v>
      </c>
      <c r="C339" s="4">
        <f t="shared" si="5"/>
        <v>8.3635748400376873E-3</v>
      </c>
      <c r="D339" s="4"/>
      <c r="E339" s="4"/>
      <c r="F339" s="4"/>
    </row>
    <row r="340" spans="1:6" x14ac:dyDescent="0.25">
      <c r="A340" s="1">
        <v>14001123</v>
      </c>
      <c r="B340" s="3">
        <v>6214.7</v>
      </c>
      <c r="C340" s="4">
        <f t="shared" si="5"/>
        <v>-1.2282062566017301E-2</v>
      </c>
      <c r="D340" s="4"/>
      <c r="E340" s="4"/>
      <c r="F340" s="4"/>
    </row>
    <row r="341" spans="1:6" x14ac:dyDescent="0.25">
      <c r="A341" s="1">
        <v>14001124</v>
      </c>
      <c r="B341" s="3">
        <v>6113.4</v>
      </c>
      <c r="C341" s="4">
        <f t="shared" si="5"/>
        <v>-1.6434370257710728E-2</v>
      </c>
      <c r="D341" s="4"/>
      <c r="E341" s="4"/>
      <c r="F341" s="4"/>
    </row>
    <row r="342" spans="1:6" x14ac:dyDescent="0.25">
      <c r="A342" s="1">
        <v>14001125</v>
      </c>
      <c r="B342" s="3">
        <v>6144.3</v>
      </c>
      <c r="C342" s="4">
        <f t="shared" si="5"/>
        <v>5.0417395521594414E-3</v>
      </c>
      <c r="D342" s="4">
        <f>LN(B342/B337)</f>
        <v>1.3732517849887384E-2</v>
      </c>
      <c r="E342" s="4">
        <f>LN(B342/B332)</f>
        <v>5.3898153830498882E-2</v>
      </c>
      <c r="F342" s="4"/>
    </row>
    <row r="343" spans="1:6" x14ac:dyDescent="0.25">
      <c r="A343" s="1">
        <v>14001127</v>
      </c>
      <c r="B343" s="3">
        <v>6125.1</v>
      </c>
      <c r="C343" s="4">
        <f t="shared" si="5"/>
        <v>-3.1297399501903226E-3</v>
      </c>
      <c r="D343" s="4"/>
      <c r="E343" s="4"/>
      <c r="F343" s="4"/>
    </row>
    <row r="344" spans="1:6" x14ac:dyDescent="0.25">
      <c r="A344" s="1">
        <v>14001130</v>
      </c>
      <c r="B344" s="3">
        <v>6278.8</v>
      </c>
      <c r="C344" s="4">
        <f t="shared" si="5"/>
        <v>2.4783796590788224E-2</v>
      </c>
      <c r="D344" s="4"/>
      <c r="E344" s="4"/>
      <c r="F344" s="4"/>
    </row>
    <row r="345" spans="1:6" x14ac:dyDescent="0.25">
      <c r="A345" s="1">
        <v>14001201</v>
      </c>
      <c r="B345" s="3">
        <v>6372.9</v>
      </c>
      <c r="C345" s="4">
        <f t="shared" si="5"/>
        <v>1.4875745592895668E-2</v>
      </c>
      <c r="D345" s="4"/>
      <c r="E345" s="4"/>
      <c r="F345" s="4"/>
    </row>
    <row r="346" spans="1:6" x14ac:dyDescent="0.25">
      <c r="A346" s="1">
        <v>14001202</v>
      </c>
      <c r="B346" s="3">
        <v>6535.3</v>
      </c>
      <c r="C346" s="4">
        <f t="shared" si="5"/>
        <v>2.5163627667161726E-2</v>
      </c>
      <c r="D346" s="4"/>
      <c r="E346" s="4"/>
      <c r="F346" s="4"/>
    </row>
    <row r="347" spans="1:6" x14ac:dyDescent="0.25">
      <c r="A347" s="1">
        <v>14001203</v>
      </c>
      <c r="B347" s="3">
        <v>6491.4</v>
      </c>
      <c r="C347" s="4">
        <f t="shared" si="5"/>
        <v>-6.7400287395265636E-3</v>
      </c>
      <c r="D347" s="4">
        <f>LN(B347/B342)</f>
        <v>5.4953401161128658E-2</v>
      </c>
      <c r="E347" s="4"/>
      <c r="F347" s="4">
        <f>LN(B347/B332)</f>
        <v>0.1088515549916277</v>
      </c>
    </row>
    <row r="348" spans="1:6" x14ac:dyDescent="0.25">
      <c r="A348" s="1">
        <v>14001204</v>
      </c>
      <c r="B348" s="3">
        <v>6527.8</v>
      </c>
      <c r="C348" s="4">
        <f t="shared" si="5"/>
        <v>5.5917559981279903E-3</v>
      </c>
      <c r="D348" s="4"/>
      <c r="E348" s="4"/>
      <c r="F348" s="4"/>
    </row>
    <row r="349" spans="1:6" x14ac:dyDescent="0.25">
      <c r="A349" s="1">
        <v>14001207</v>
      </c>
      <c r="B349" s="3">
        <v>6379.4</v>
      </c>
      <c r="C349" s="4">
        <f t="shared" si="5"/>
        <v>-2.2995930890426217E-2</v>
      </c>
      <c r="D349" s="4"/>
      <c r="E349" s="4"/>
      <c r="F349" s="4"/>
    </row>
    <row r="350" spans="1:6" x14ac:dyDescent="0.25">
      <c r="A350" s="1">
        <v>14001208</v>
      </c>
      <c r="B350" s="3">
        <v>6373.9</v>
      </c>
      <c r="C350" s="4">
        <f t="shared" si="5"/>
        <v>-8.6252191056034641E-4</v>
      </c>
      <c r="D350" s="4"/>
      <c r="E350" s="4"/>
      <c r="F350" s="4"/>
    </row>
    <row r="351" spans="1:6" x14ac:dyDescent="0.25">
      <c r="A351" s="1">
        <v>14001209</v>
      </c>
      <c r="B351" s="3">
        <v>6388.4</v>
      </c>
      <c r="C351" s="4">
        <f t="shared" si="5"/>
        <v>2.2723186634299652E-3</v>
      </c>
      <c r="D351" s="4"/>
      <c r="E351" s="4"/>
      <c r="F351" s="4"/>
    </row>
    <row r="352" spans="1:6" x14ac:dyDescent="0.25">
      <c r="A352" s="1">
        <v>14001211</v>
      </c>
      <c r="B352" s="3">
        <v>6312.1</v>
      </c>
      <c r="C352" s="4">
        <f t="shared" si="5"/>
        <v>-1.2015419542903716E-2</v>
      </c>
      <c r="D352" s="4">
        <f>LN(B352/B347)</f>
        <v>-2.8009797682332145E-2</v>
      </c>
      <c r="E352" s="4">
        <f>LN(B352/B342)</f>
        <v>2.6943603478796534E-2</v>
      </c>
      <c r="F352" s="4"/>
    </row>
    <row r="353" spans="1:6" x14ac:dyDescent="0.25">
      <c r="A353" s="1">
        <v>14001214</v>
      </c>
      <c r="B353" s="3">
        <v>6483.6</v>
      </c>
      <c r="C353" s="4">
        <f t="shared" si="5"/>
        <v>2.680748539876986E-2</v>
      </c>
      <c r="D353" s="4"/>
      <c r="E353" s="4"/>
      <c r="F353" s="4"/>
    </row>
    <row r="354" spans="1:6" x14ac:dyDescent="0.25">
      <c r="A354" s="1">
        <v>14001215</v>
      </c>
      <c r="B354" s="3">
        <v>6572.2</v>
      </c>
      <c r="C354" s="4">
        <f t="shared" si="5"/>
        <v>1.3572720192426122E-2</v>
      </c>
      <c r="D354" s="4"/>
      <c r="E354" s="4"/>
      <c r="F354" s="4"/>
    </row>
    <row r="355" spans="1:6" x14ac:dyDescent="0.25">
      <c r="A355" s="1">
        <v>14001216</v>
      </c>
      <c r="B355" s="3">
        <v>6521.8</v>
      </c>
      <c r="C355" s="4">
        <f t="shared" si="5"/>
        <v>-7.6982203914253483E-3</v>
      </c>
      <c r="D355" s="4"/>
      <c r="E355" s="4"/>
      <c r="F355" s="4"/>
    </row>
    <row r="356" spans="1:6" x14ac:dyDescent="0.25">
      <c r="A356" s="1">
        <v>14001217</v>
      </c>
      <c r="B356" s="3">
        <v>6391</v>
      </c>
      <c r="C356" s="4">
        <f t="shared" si="5"/>
        <v>-2.0259660788739389E-2</v>
      </c>
      <c r="D356" s="4"/>
      <c r="E356" s="4"/>
      <c r="F356" s="4"/>
    </row>
    <row r="357" spans="1:6" x14ac:dyDescent="0.25">
      <c r="A357" s="1">
        <v>14001218</v>
      </c>
      <c r="B357" s="3">
        <v>6457.4</v>
      </c>
      <c r="C357" s="4">
        <f t="shared" si="5"/>
        <v>1.0336009330662073E-2</v>
      </c>
      <c r="D357" s="4">
        <f>LN(B357/B352)</f>
        <v>2.2758333741693334E-2</v>
      </c>
      <c r="E357" s="4"/>
      <c r="F357" s="4"/>
    </row>
    <row r="358" spans="1:6" x14ac:dyDescent="0.25">
      <c r="A358" s="1">
        <v>14001221</v>
      </c>
      <c r="B358" s="3">
        <v>6273.7</v>
      </c>
      <c r="C358" s="4">
        <f t="shared" si="5"/>
        <v>-2.8860467758641414E-2</v>
      </c>
      <c r="D358" s="4"/>
      <c r="E358" s="4"/>
      <c r="F358" s="4"/>
    </row>
    <row r="359" spans="1:6" x14ac:dyDescent="0.25">
      <c r="A359" s="1">
        <v>14001222</v>
      </c>
      <c r="B359" s="3">
        <v>6267.4</v>
      </c>
      <c r="C359" s="4">
        <f t="shared" si="5"/>
        <v>-1.0046966422312786E-3</v>
      </c>
      <c r="D359" s="4"/>
      <c r="E359" s="4"/>
      <c r="F359" s="4"/>
    </row>
    <row r="360" spans="1:6" x14ac:dyDescent="0.25">
      <c r="A360" s="1">
        <v>14001223</v>
      </c>
      <c r="B360" s="3">
        <v>6272.1</v>
      </c>
      <c r="C360" s="4">
        <f t="shared" si="5"/>
        <v>7.4963120062152032E-4</v>
      </c>
      <c r="D360" s="4"/>
      <c r="E360" s="4"/>
      <c r="F360" s="4"/>
    </row>
    <row r="361" spans="1:6" x14ac:dyDescent="0.25">
      <c r="A361" s="1">
        <v>14001224</v>
      </c>
      <c r="B361" s="3">
        <v>6339.7</v>
      </c>
      <c r="C361" s="4">
        <f t="shared" si="5"/>
        <v>1.0720221919030815E-2</v>
      </c>
      <c r="D361" s="4"/>
      <c r="E361" s="4"/>
      <c r="F361" s="4"/>
    </row>
    <row r="362" spans="1:6" x14ac:dyDescent="0.25">
      <c r="A362" s="1">
        <v>14001225</v>
      </c>
      <c r="B362" s="3">
        <v>6342.3</v>
      </c>
      <c r="C362" s="4">
        <f t="shared" si="5"/>
        <v>4.1002996947284517E-4</v>
      </c>
      <c r="D362" s="4">
        <f>LN(B362/B357)</f>
        <v>-1.7985281311747599E-2</v>
      </c>
      <c r="E362" s="4">
        <f>LN(B362/B352)</f>
        <v>4.773052429945716E-3</v>
      </c>
      <c r="F362" s="4">
        <f>LN(B362/B347)</f>
        <v>-2.3236745252386455E-2</v>
      </c>
    </row>
    <row r="363" spans="1:6" x14ac:dyDescent="0.25">
      <c r="A363" s="1">
        <v>14001228</v>
      </c>
      <c r="B363" s="3">
        <v>6624</v>
      </c>
      <c r="C363" s="4">
        <f t="shared" si="5"/>
        <v>4.3457938395899384E-2</v>
      </c>
      <c r="D363" s="4"/>
      <c r="E363" s="4"/>
      <c r="F363" s="4"/>
    </row>
    <row r="364" spans="1:6" x14ac:dyDescent="0.25">
      <c r="A364" s="1">
        <v>14010106</v>
      </c>
      <c r="B364" s="3">
        <v>6682.5</v>
      </c>
      <c r="C364" s="4">
        <f t="shared" si="5"/>
        <v>8.7927519479783882E-3</v>
      </c>
      <c r="D364" s="4"/>
      <c r="E364" s="4"/>
      <c r="F364" s="4"/>
    </row>
    <row r="365" spans="1:6" x14ac:dyDescent="0.25">
      <c r="A365" s="1">
        <v>14010107</v>
      </c>
      <c r="B365" s="3">
        <v>6747.8</v>
      </c>
      <c r="C365" s="4">
        <f t="shared" si="5"/>
        <v>9.7243568021774373E-3</v>
      </c>
      <c r="D365" s="4"/>
      <c r="E365" s="4"/>
      <c r="F365" s="4"/>
    </row>
    <row r="366" spans="1:6" x14ac:dyDescent="0.25">
      <c r="A366" s="1">
        <v>14010108</v>
      </c>
      <c r="B366" s="3">
        <v>6929</v>
      </c>
      <c r="C366" s="4">
        <f t="shared" si="5"/>
        <v>2.6498976812129853E-2</v>
      </c>
      <c r="D366" s="4"/>
      <c r="E366" s="4"/>
      <c r="F366" s="4"/>
    </row>
    <row r="367" spans="1:6" x14ac:dyDescent="0.25">
      <c r="A367" s="1">
        <v>14010109</v>
      </c>
      <c r="B367" s="3">
        <v>6957.6</v>
      </c>
      <c r="C367" s="4">
        <f t="shared" si="5"/>
        <v>4.1190846481742264E-3</v>
      </c>
      <c r="D367" s="4">
        <f>LN(B367/B362)</f>
        <v>9.2593108606359206E-2</v>
      </c>
      <c r="E367" s="4"/>
      <c r="F367" s="4"/>
    </row>
    <row r="368" spans="1:6" x14ac:dyDescent="0.25">
      <c r="A368" s="1">
        <v>14010110</v>
      </c>
      <c r="B368" s="3">
        <v>6981.1</v>
      </c>
      <c r="C368" s="4">
        <f t="shared" si="5"/>
        <v>3.3719101875801711E-3</v>
      </c>
      <c r="D368" s="4"/>
      <c r="E368" s="4"/>
      <c r="F368" s="4"/>
    </row>
    <row r="369" spans="1:6" x14ac:dyDescent="0.25">
      <c r="A369" s="1">
        <v>14010114</v>
      </c>
      <c r="B369" s="3">
        <v>7021</v>
      </c>
      <c r="C369" s="4">
        <f t="shared" si="5"/>
        <v>5.6991605541132423E-3</v>
      </c>
      <c r="D369" s="4"/>
      <c r="E369" s="4"/>
      <c r="F369" s="4"/>
    </row>
    <row r="370" spans="1:6" x14ac:dyDescent="0.25">
      <c r="A370" s="1">
        <v>14010115</v>
      </c>
      <c r="B370" s="3">
        <v>7136.2</v>
      </c>
      <c r="C370" s="4">
        <f t="shared" si="5"/>
        <v>1.6274763755679756E-2</v>
      </c>
      <c r="D370" s="4"/>
      <c r="E370" s="4"/>
      <c r="F370" s="4"/>
    </row>
    <row r="371" spans="1:6" x14ac:dyDescent="0.25">
      <c r="A371" s="1">
        <v>14010116</v>
      </c>
      <c r="B371" s="3">
        <v>7137.1</v>
      </c>
      <c r="C371" s="4">
        <f t="shared" si="5"/>
        <v>1.261095894002404E-4</v>
      </c>
      <c r="D371" s="4"/>
      <c r="E371" s="4"/>
      <c r="F371" s="4"/>
    </row>
    <row r="372" spans="1:6" x14ac:dyDescent="0.25">
      <c r="A372" s="1">
        <v>14010117</v>
      </c>
      <c r="B372" s="3">
        <v>7123</v>
      </c>
      <c r="C372" s="4">
        <f t="shared" si="5"/>
        <v>-1.9775463839749375E-3</v>
      </c>
      <c r="D372" s="4">
        <f>LN(B372/B367)</f>
        <v>2.3494397702798413E-2</v>
      </c>
      <c r="E372" s="4">
        <f>LN(B372/B362)</f>
        <v>0.11608750630915762</v>
      </c>
      <c r="F372" s="4"/>
    </row>
    <row r="373" spans="1:6" x14ac:dyDescent="0.25">
      <c r="A373" s="1">
        <v>14010120</v>
      </c>
      <c r="B373" s="3">
        <v>7035.5</v>
      </c>
      <c r="C373" s="4">
        <f t="shared" si="5"/>
        <v>-1.2360223750043404E-2</v>
      </c>
      <c r="D373" s="4"/>
      <c r="E373" s="4"/>
      <c r="F373" s="4"/>
    </row>
    <row r="374" spans="1:6" x14ac:dyDescent="0.25">
      <c r="A374" s="1">
        <v>14010121</v>
      </c>
      <c r="B374" s="3">
        <v>7258</v>
      </c>
      <c r="C374" s="4">
        <f t="shared" si="5"/>
        <v>3.1135547544705277E-2</v>
      </c>
      <c r="D374" s="4"/>
      <c r="E374" s="4"/>
      <c r="F374" s="4"/>
    </row>
    <row r="375" spans="1:6" x14ac:dyDescent="0.25">
      <c r="A375" s="1">
        <v>14010122</v>
      </c>
      <c r="B375" s="3">
        <v>7246.6</v>
      </c>
      <c r="C375" s="4">
        <f t="shared" si="5"/>
        <v>-1.5719154402563866E-3</v>
      </c>
      <c r="D375" s="4"/>
      <c r="E375" s="4"/>
      <c r="F375" s="4"/>
    </row>
    <row r="376" spans="1:6" x14ac:dyDescent="0.25">
      <c r="A376" s="1">
        <v>14010123</v>
      </c>
      <c r="B376" s="3">
        <v>7040.5</v>
      </c>
      <c r="C376" s="4">
        <f t="shared" si="5"/>
        <v>-2.8853202975392862E-2</v>
      </c>
      <c r="D376" s="4"/>
      <c r="E376" s="4"/>
      <c r="F376" s="4"/>
    </row>
    <row r="377" spans="1:6" x14ac:dyDescent="0.25">
      <c r="A377" s="1">
        <v>14010124</v>
      </c>
      <c r="B377" s="3">
        <v>7003.6</v>
      </c>
      <c r="C377" s="4">
        <f t="shared" si="5"/>
        <v>-5.2548878052045738E-3</v>
      </c>
      <c r="D377" s="4">
        <f>LN(B377/B372)</f>
        <v>-1.6904682426192072E-2</v>
      </c>
      <c r="E377" s="4"/>
      <c r="F377" s="4">
        <f>LN(B377/B362)</f>
        <v>9.9182823882965565E-2</v>
      </c>
    </row>
    <row r="378" spans="1:6" x14ac:dyDescent="0.25">
      <c r="A378" s="1">
        <v>14010127</v>
      </c>
      <c r="B378" s="3">
        <v>7021.5</v>
      </c>
      <c r="C378" s="4">
        <f t="shared" si="5"/>
        <v>2.5525678560731147E-3</v>
      </c>
      <c r="D378" s="4"/>
      <c r="E378" s="4"/>
      <c r="F378" s="4"/>
    </row>
    <row r="379" spans="1:6" x14ac:dyDescent="0.25">
      <c r="A379" s="1">
        <v>14010128</v>
      </c>
      <c r="B379" s="3">
        <v>6954.6</v>
      </c>
      <c r="C379" s="4">
        <f t="shared" si="5"/>
        <v>-9.5735592854806293E-3</v>
      </c>
      <c r="D379" s="4"/>
      <c r="E379" s="4"/>
      <c r="F379" s="4"/>
    </row>
    <row r="380" spans="1:6" x14ac:dyDescent="0.25">
      <c r="A380" s="1">
        <v>14010129</v>
      </c>
      <c r="B380" s="3">
        <v>7050.8</v>
      </c>
      <c r="C380" s="4">
        <f t="shared" si="5"/>
        <v>1.3737774423043981E-2</v>
      </c>
      <c r="D380" s="4"/>
      <c r="E380" s="4"/>
      <c r="F380" s="4"/>
    </row>
    <row r="381" spans="1:6" x14ac:dyDescent="0.25">
      <c r="A381" s="1">
        <v>14010130</v>
      </c>
      <c r="B381" s="3">
        <v>7158</v>
      </c>
      <c r="C381" s="4">
        <f t="shared" si="5"/>
        <v>1.5089526780172698E-2</v>
      </c>
      <c r="D381" s="4"/>
      <c r="E381" s="4"/>
      <c r="F381" s="4"/>
    </row>
    <row r="382" spans="1:6" x14ac:dyDescent="0.25">
      <c r="A382" s="1">
        <v>14010131</v>
      </c>
      <c r="B382" s="3">
        <v>7213.7</v>
      </c>
      <c r="C382" s="4">
        <f t="shared" si="5"/>
        <v>7.7513834674211848E-3</v>
      </c>
      <c r="D382" s="4">
        <f>LN(B382/B377)</f>
        <v>2.9557693241230511E-2</v>
      </c>
      <c r="E382" s="4">
        <f>LN(B382/B372)</f>
        <v>1.2653010815038468E-2</v>
      </c>
      <c r="F382" s="4"/>
    </row>
    <row r="383" spans="1:6" x14ac:dyDescent="0.25">
      <c r="A383" s="1">
        <v>14010204</v>
      </c>
      <c r="B383" s="3">
        <v>7148.6</v>
      </c>
      <c r="C383" s="4">
        <f t="shared" si="5"/>
        <v>-9.0654624732872877E-3</v>
      </c>
      <c r="D383" s="4"/>
      <c r="E383" s="4"/>
      <c r="F383" s="4"/>
    </row>
    <row r="384" spans="1:6" x14ac:dyDescent="0.25">
      <c r="A384" s="1">
        <v>14010205</v>
      </c>
      <c r="B384" s="3">
        <v>7075.1</v>
      </c>
      <c r="C384" s="4">
        <f t="shared" si="5"/>
        <v>-1.0334955632936082E-2</v>
      </c>
      <c r="D384" s="4"/>
      <c r="E384" s="4"/>
      <c r="F384" s="4"/>
    </row>
    <row r="385" spans="1:6" x14ac:dyDescent="0.25">
      <c r="A385" s="1">
        <v>14010206</v>
      </c>
      <c r="B385" s="3">
        <v>7136.6</v>
      </c>
      <c r="C385" s="4">
        <f t="shared" si="5"/>
        <v>8.6548947555798415E-3</v>
      </c>
      <c r="D385" s="4"/>
      <c r="E385" s="4"/>
      <c r="F385" s="4"/>
    </row>
    <row r="386" spans="1:6" x14ac:dyDescent="0.25">
      <c r="A386" s="1">
        <v>14010207</v>
      </c>
      <c r="B386" s="3">
        <v>7097.6</v>
      </c>
      <c r="C386" s="4">
        <f t="shared" si="5"/>
        <v>-5.479773726755459E-3</v>
      </c>
      <c r="D386" s="4"/>
      <c r="E386" s="4"/>
      <c r="F386" s="4"/>
    </row>
    <row r="387" spans="1:6" x14ac:dyDescent="0.25">
      <c r="A387" s="1">
        <v>14010210</v>
      </c>
      <c r="B387" s="3">
        <v>7085.9</v>
      </c>
      <c r="C387" s="4">
        <f t="shared" ref="C387:C450" si="6">LN(B387/B386)</f>
        <v>-1.6498047243359577E-3</v>
      </c>
      <c r="D387" s="4">
        <f>LN(B387/B382)</f>
        <v>-1.7875101801735068E-2</v>
      </c>
      <c r="E387" s="4"/>
      <c r="F387" s="4"/>
    </row>
    <row r="388" spans="1:6" x14ac:dyDescent="0.25">
      <c r="A388" s="1">
        <v>14010211</v>
      </c>
      <c r="B388" s="3">
        <v>7218.4</v>
      </c>
      <c r="C388" s="4">
        <f t="shared" si="6"/>
        <v>1.8526427688633648E-2</v>
      </c>
      <c r="D388" s="4"/>
      <c r="E388" s="4"/>
      <c r="F388" s="4"/>
    </row>
    <row r="389" spans="1:6" x14ac:dyDescent="0.25">
      <c r="A389" s="1">
        <v>14010212</v>
      </c>
      <c r="B389" s="3">
        <v>7172.4</v>
      </c>
      <c r="C389" s="4">
        <f t="shared" si="6"/>
        <v>-6.3929950620820949E-3</v>
      </c>
      <c r="D389" s="4"/>
      <c r="E389" s="4"/>
      <c r="F389" s="4"/>
    </row>
    <row r="390" spans="1:6" x14ac:dyDescent="0.25">
      <c r="A390" s="1">
        <v>14010217</v>
      </c>
      <c r="B390" s="3">
        <v>7166.3</v>
      </c>
      <c r="C390" s="4">
        <f t="shared" si="6"/>
        <v>-8.5084427012218202E-4</v>
      </c>
      <c r="D390" s="4"/>
      <c r="E390" s="4"/>
      <c r="F390" s="4"/>
    </row>
    <row r="391" spans="1:6" x14ac:dyDescent="0.25">
      <c r="A391" s="1">
        <v>14010218</v>
      </c>
      <c r="B391" s="3">
        <v>7269.3</v>
      </c>
      <c r="C391" s="4">
        <f t="shared" si="6"/>
        <v>1.4270518436383339E-2</v>
      </c>
      <c r="D391" s="4"/>
      <c r="E391" s="4"/>
      <c r="F391" s="4"/>
    </row>
    <row r="392" spans="1:6" x14ac:dyDescent="0.25">
      <c r="A392" s="1">
        <v>14010219</v>
      </c>
      <c r="B392" s="3">
        <v>7133.4</v>
      </c>
      <c r="C392" s="4">
        <f t="shared" si="6"/>
        <v>-1.8872021691916062E-2</v>
      </c>
      <c r="D392" s="4">
        <f>LN(B392/B387)</f>
        <v>6.6810851008967847E-3</v>
      </c>
      <c r="E392" s="4">
        <f>LN(B392/B382)</f>
        <v>-1.1194016700838302E-2</v>
      </c>
      <c r="F392" s="4">
        <f>LN(B392/B377)</f>
        <v>1.8363676540392091E-2</v>
      </c>
    </row>
    <row r="393" spans="1:6" x14ac:dyDescent="0.25">
      <c r="A393" s="1">
        <v>14010220</v>
      </c>
      <c r="B393" s="3">
        <v>7129.9</v>
      </c>
      <c r="C393" s="4">
        <f t="shared" si="6"/>
        <v>-4.907700280088979E-4</v>
      </c>
      <c r="D393" s="4"/>
      <c r="E393" s="4"/>
      <c r="F393" s="4"/>
    </row>
    <row r="394" spans="1:6" x14ac:dyDescent="0.25">
      <c r="A394" s="1">
        <v>14010221</v>
      </c>
      <c r="B394" s="3">
        <v>7180.9</v>
      </c>
      <c r="C394" s="4">
        <f t="shared" si="6"/>
        <v>7.1275143117118982E-3</v>
      </c>
      <c r="D394" s="4"/>
      <c r="E394" s="4"/>
      <c r="F394" s="4"/>
    </row>
    <row r="395" spans="1:6" x14ac:dyDescent="0.25">
      <c r="A395" s="1">
        <v>14010224</v>
      </c>
      <c r="B395" s="3">
        <v>7167.7</v>
      </c>
      <c r="C395" s="4">
        <f t="shared" si="6"/>
        <v>-1.8399012759098821E-3</v>
      </c>
      <c r="D395" s="4"/>
      <c r="E395" s="4"/>
      <c r="F395" s="4"/>
    </row>
    <row r="396" spans="1:6" x14ac:dyDescent="0.25">
      <c r="A396" s="1">
        <v>14010225</v>
      </c>
      <c r="B396" s="3">
        <v>7107.1</v>
      </c>
      <c r="C396" s="4">
        <f t="shared" si="6"/>
        <v>-8.4905377378568219E-3</v>
      </c>
      <c r="D396" s="4"/>
      <c r="E396" s="4"/>
      <c r="F396" s="4"/>
    </row>
    <row r="397" spans="1:6" x14ac:dyDescent="0.25">
      <c r="A397" s="1">
        <v>14010226</v>
      </c>
      <c r="B397" s="3">
        <v>7163.6</v>
      </c>
      <c r="C397" s="4">
        <f t="shared" si="6"/>
        <v>7.9183635300940358E-3</v>
      </c>
      <c r="D397" s="4">
        <f>LN(B397/B392)</f>
        <v>4.2246688000304846E-3</v>
      </c>
      <c r="E397" s="4"/>
      <c r="F397" s="4"/>
    </row>
    <row r="398" spans="1:6" x14ac:dyDescent="0.25">
      <c r="A398" s="1">
        <v>14010227</v>
      </c>
      <c r="B398" s="3">
        <v>7237.2</v>
      </c>
      <c r="C398" s="4">
        <f t="shared" si="6"/>
        <v>1.0221743352356951E-2</v>
      </c>
      <c r="D398" s="4"/>
      <c r="E398" s="4"/>
      <c r="F398" s="4"/>
    </row>
    <row r="399" spans="1:6" x14ac:dyDescent="0.25">
      <c r="A399" s="1">
        <v>14010228</v>
      </c>
      <c r="B399" s="3">
        <v>7197.2</v>
      </c>
      <c r="C399" s="4">
        <f t="shared" si="6"/>
        <v>-5.5423297665777513E-3</v>
      </c>
      <c r="D399" s="4"/>
      <c r="E399" s="4"/>
      <c r="F399" s="4"/>
    </row>
    <row r="400" spans="1:6" x14ac:dyDescent="0.25">
      <c r="A400" s="1">
        <v>14010231</v>
      </c>
      <c r="B400" s="3">
        <v>7282.6</v>
      </c>
      <c r="C400" s="4">
        <f t="shared" si="6"/>
        <v>1.1795879809181412E-2</v>
      </c>
      <c r="D400" s="4"/>
      <c r="E400" s="4"/>
      <c r="F400" s="4"/>
    </row>
    <row r="401" spans="1:6" x14ac:dyDescent="0.25">
      <c r="A401" s="1">
        <v>14010301</v>
      </c>
      <c r="B401" s="3">
        <v>7278.4</v>
      </c>
      <c r="C401" s="4">
        <f t="shared" si="6"/>
        <v>-5.7688347180531447E-4</v>
      </c>
      <c r="D401" s="4"/>
      <c r="E401" s="4"/>
      <c r="F401" s="4"/>
    </row>
    <row r="402" spans="1:6" x14ac:dyDescent="0.25">
      <c r="A402" s="1">
        <v>14010302</v>
      </c>
      <c r="B402" s="3">
        <v>7118.4</v>
      </c>
      <c r="C402" s="4">
        <f t="shared" si="6"/>
        <v>-2.2228076763962313E-2</v>
      </c>
      <c r="D402" s="4">
        <f>LN(B402/B397)</f>
        <v>-6.329666840807103E-3</v>
      </c>
      <c r="E402" s="4">
        <f>LN(B402/B392)</f>
        <v>-2.1049980407767139E-3</v>
      </c>
      <c r="F402" s="4"/>
    </row>
    <row r="403" spans="1:6" x14ac:dyDescent="0.25">
      <c r="A403" s="1">
        <v>14010303</v>
      </c>
      <c r="B403" s="3">
        <v>7107</v>
      </c>
      <c r="C403" s="4">
        <f t="shared" si="6"/>
        <v>-1.6027672248821697E-3</v>
      </c>
      <c r="D403" s="4"/>
      <c r="E403" s="4"/>
      <c r="F403" s="4"/>
    </row>
    <row r="404" spans="1:6" x14ac:dyDescent="0.25">
      <c r="A404" s="1">
        <v>14010304</v>
      </c>
      <c r="B404" s="3">
        <v>7124.5</v>
      </c>
      <c r="C404" s="4">
        <f t="shared" si="6"/>
        <v>2.4593344089483024E-3</v>
      </c>
      <c r="D404" s="4"/>
      <c r="E404" s="4"/>
      <c r="F404" s="4"/>
    </row>
    <row r="405" spans="1:6" x14ac:dyDescent="0.25">
      <c r="A405" s="1">
        <v>14010307</v>
      </c>
      <c r="B405" s="3">
        <v>7027.3</v>
      </c>
      <c r="C405" s="4">
        <f t="shared" si="6"/>
        <v>-1.373698448304929E-2</v>
      </c>
      <c r="D405" s="4"/>
      <c r="E405" s="4"/>
      <c r="F405" s="4"/>
    </row>
    <row r="406" spans="1:6" x14ac:dyDescent="0.25">
      <c r="A406" s="1">
        <v>14010308</v>
      </c>
      <c r="B406" s="3">
        <v>6885</v>
      </c>
      <c r="C406" s="4">
        <f t="shared" si="6"/>
        <v>-2.0457431590039044E-2</v>
      </c>
      <c r="D406" s="4"/>
      <c r="E406" s="4"/>
      <c r="F406" s="4"/>
    </row>
    <row r="407" spans="1:6" x14ac:dyDescent="0.25">
      <c r="A407" s="1">
        <v>14010309</v>
      </c>
      <c r="B407" s="3">
        <v>6878.4</v>
      </c>
      <c r="C407" s="4">
        <f t="shared" si="6"/>
        <v>-9.5906542073812928E-4</v>
      </c>
      <c r="D407" s="4">
        <f>LN(B407/B402)</f>
        <v>-3.4296914309760243E-2</v>
      </c>
      <c r="E407" s="4"/>
      <c r="F407" s="4">
        <f>LN(B407/B392)</f>
        <v>-3.6401912350536976E-2</v>
      </c>
    </row>
    <row r="408" spans="1:6" x14ac:dyDescent="0.25">
      <c r="A408" s="1">
        <v>14010310</v>
      </c>
      <c r="B408" s="3">
        <v>6837.9</v>
      </c>
      <c r="C408" s="4">
        <f t="shared" si="6"/>
        <v>-5.9053998088154161E-3</v>
      </c>
      <c r="D408" s="4"/>
      <c r="E408" s="4"/>
      <c r="F408" s="4"/>
    </row>
    <row r="409" spans="1:6" x14ac:dyDescent="0.25">
      <c r="A409" s="1">
        <v>14010311</v>
      </c>
      <c r="B409" s="3">
        <v>6842.9</v>
      </c>
      <c r="C409" s="4">
        <f t="shared" si="6"/>
        <v>7.3095143889558196E-4</v>
      </c>
      <c r="D409" s="4"/>
      <c r="E409" s="4"/>
      <c r="F409" s="4"/>
    </row>
    <row r="410" spans="1:6" x14ac:dyDescent="0.25">
      <c r="A410" s="1">
        <v>14010316</v>
      </c>
      <c r="B410" s="3">
        <v>6716.1</v>
      </c>
      <c r="C410" s="4">
        <f t="shared" si="6"/>
        <v>-1.8703989470151509E-2</v>
      </c>
      <c r="D410" s="4"/>
      <c r="E410" s="4"/>
      <c r="F410" s="4"/>
    </row>
    <row r="411" spans="1:6" x14ac:dyDescent="0.25">
      <c r="A411" s="1">
        <v>14010317</v>
      </c>
      <c r="B411" s="3">
        <v>6693.4</v>
      </c>
      <c r="C411" s="4">
        <f t="shared" si="6"/>
        <v>-3.3856626546293262E-3</v>
      </c>
      <c r="D411" s="4"/>
      <c r="E411" s="4"/>
      <c r="F411" s="4"/>
    </row>
    <row r="412" spans="1:6" x14ac:dyDescent="0.25">
      <c r="A412" s="1">
        <v>14010318</v>
      </c>
      <c r="B412" s="3">
        <v>6704.6</v>
      </c>
      <c r="C412" s="4">
        <f t="shared" si="6"/>
        <v>1.671891716506027E-3</v>
      </c>
      <c r="D412" s="4">
        <f>LN(B412/B407)</f>
        <v>-2.5592208778194663E-2</v>
      </c>
      <c r="E412" s="4">
        <f>LN(B412/B402)</f>
        <v>-5.9889123087954972E-2</v>
      </c>
      <c r="F412" s="4"/>
    </row>
    <row r="413" spans="1:6" x14ac:dyDescent="0.25">
      <c r="A413" s="1">
        <v>14010321</v>
      </c>
      <c r="B413" s="3">
        <v>6647</v>
      </c>
      <c r="C413" s="4">
        <f t="shared" si="6"/>
        <v>-8.6282329222405318E-3</v>
      </c>
      <c r="D413" s="4"/>
      <c r="E413" s="4"/>
      <c r="F413" s="4"/>
    </row>
    <row r="414" spans="1:6" x14ac:dyDescent="0.25">
      <c r="A414" s="1">
        <v>14010322</v>
      </c>
      <c r="B414" s="3">
        <v>6623.3</v>
      </c>
      <c r="C414" s="4">
        <f t="shared" si="6"/>
        <v>-3.5718898891252565E-3</v>
      </c>
      <c r="D414" s="4"/>
      <c r="E414" s="4"/>
      <c r="F414" s="4"/>
    </row>
    <row r="415" spans="1:6" x14ac:dyDescent="0.25">
      <c r="A415" s="1">
        <v>14010323</v>
      </c>
      <c r="B415" s="3">
        <v>6747.4</v>
      </c>
      <c r="C415" s="4">
        <f t="shared" si="6"/>
        <v>1.8563510326065045E-2</v>
      </c>
      <c r="D415" s="4"/>
      <c r="E415" s="4"/>
      <c r="F415" s="4"/>
    </row>
    <row r="416" spans="1:6" x14ac:dyDescent="0.25">
      <c r="A416" s="1">
        <v>14010324</v>
      </c>
      <c r="B416" s="3">
        <v>6740.7</v>
      </c>
      <c r="C416" s="4">
        <f t="shared" si="6"/>
        <v>-9.934683982271333E-4</v>
      </c>
      <c r="D416" s="4"/>
      <c r="E416" s="4"/>
      <c r="F416" s="4"/>
    </row>
    <row r="417" spans="1:6" x14ac:dyDescent="0.25">
      <c r="A417" s="1">
        <v>14010325</v>
      </c>
      <c r="B417" s="3">
        <v>6741.3</v>
      </c>
      <c r="C417" s="4">
        <f t="shared" si="6"/>
        <v>8.9007565701795937E-5</v>
      </c>
      <c r="D417" s="4">
        <f>LN(B417/B412)</f>
        <v>5.4589266821741646E-3</v>
      </c>
      <c r="E417" s="4"/>
      <c r="F417" s="4"/>
    </row>
    <row r="418" spans="1:6" x14ac:dyDescent="0.25">
      <c r="A418" s="1">
        <v>14010328</v>
      </c>
      <c r="B418" s="3">
        <v>6775.4</v>
      </c>
      <c r="C418" s="4">
        <f t="shared" si="6"/>
        <v>5.0456209494839296E-3</v>
      </c>
      <c r="D418" s="4"/>
      <c r="E418" s="4"/>
      <c r="F418" s="4"/>
    </row>
    <row r="419" spans="1:6" x14ac:dyDescent="0.25">
      <c r="A419" s="1">
        <v>14010329</v>
      </c>
      <c r="B419" s="3">
        <v>6843.3</v>
      </c>
      <c r="C419" s="4">
        <f t="shared" si="6"/>
        <v>9.9716658169222046E-3</v>
      </c>
      <c r="D419" s="4"/>
      <c r="E419" s="4"/>
      <c r="F419" s="4"/>
    </row>
    <row r="420" spans="1:6" x14ac:dyDescent="0.25">
      <c r="A420" s="1">
        <v>14010330</v>
      </c>
      <c r="B420" s="3">
        <v>6845.9</v>
      </c>
      <c r="C420" s="4">
        <f t="shared" si="6"/>
        <v>3.7986150122188046E-4</v>
      </c>
      <c r="D420" s="4"/>
      <c r="E420" s="4"/>
      <c r="F420" s="4"/>
    </row>
    <row r="421" spans="1:6" x14ac:dyDescent="0.25">
      <c r="A421" s="1">
        <v>14010331</v>
      </c>
      <c r="B421" s="3">
        <v>6830.7</v>
      </c>
      <c r="C421" s="4">
        <f t="shared" si="6"/>
        <v>-2.2227755813958323E-3</v>
      </c>
      <c r="D421" s="4"/>
      <c r="E421" s="4"/>
      <c r="F421" s="4"/>
    </row>
    <row r="422" spans="1:6" x14ac:dyDescent="0.25">
      <c r="A422" s="1">
        <v>14010401</v>
      </c>
      <c r="B422" s="3">
        <v>6828.8</v>
      </c>
      <c r="C422" s="4">
        <f t="shared" si="6"/>
        <v>-2.7819466484919122E-4</v>
      </c>
      <c r="D422" s="4">
        <f>LN(B422/B417)</f>
        <v>1.2896178021383198E-2</v>
      </c>
      <c r="E422" s="4">
        <f>LN(B422/B412)</f>
        <v>1.8355104703557258E-2</v>
      </c>
      <c r="F422" s="4">
        <f>LN(B422/B407)</f>
        <v>-7.2371040746375291E-3</v>
      </c>
    </row>
    <row r="423" spans="1:6" x14ac:dyDescent="0.25">
      <c r="A423" s="1">
        <v>14010404</v>
      </c>
      <c r="B423" s="3">
        <v>6887.2</v>
      </c>
      <c r="C423" s="4">
        <f t="shared" si="6"/>
        <v>8.5156536763653663E-3</v>
      </c>
      <c r="D423" s="4"/>
      <c r="E423" s="4"/>
      <c r="F423" s="4"/>
    </row>
    <row r="424" spans="1:6" x14ac:dyDescent="0.25">
      <c r="A424" s="1">
        <v>14010405</v>
      </c>
      <c r="B424" s="3">
        <v>6770.8</v>
      </c>
      <c r="C424" s="4">
        <f t="shared" si="6"/>
        <v>-1.7045368028802684E-2</v>
      </c>
      <c r="D424" s="4"/>
      <c r="E424" s="4"/>
      <c r="F424" s="4"/>
    </row>
    <row r="425" spans="1:6" x14ac:dyDescent="0.25">
      <c r="A425" s="1">
        <v>14010406</v>
      </c>
      <c r="B425" s="3">
        <v>6781.1</v>
      </c>
      <c r="C425" s="4">
        <f t="shared" si="6"/>
        <v>1.5200823476130196E-3</v>
      </c>
      <c r="D425" s="4"/>
      <c r="E425" s="4"/>
      <c r="F425" s="4"/>
    </row>
    <row r="426" spans="1:6" x14ac:dyDescent="0.25">
      <c r="A426" s="1">
        <v>14010407</v>
      </c>
      <c r="B426" s="3">
        <v>6868.9</v>
      </c>
      <c r="C426" s="4">
        <f t="shared" si="6"/>
        <v>1.2864646285506719E-2</v>
      </c>
      <c r="D426" s="4"/>
      <c r="E426" s="4"/>
      <c r="F426" s="4"/>
    </row>
    <row r="427" spans="1:6" x14ac:dyDescent="0.25">
      <c r="A427" s="1">
        <v>14010408</v>
      </c>
      <c r="B427" s="3">
        <v>6868.3</v>
      </c>
      <c r="C427" s="4">
        <f t="shared" si="6"/>
        <v>-8.7354046003710462E-5</v>
      </c>
      <c r="D427" s="4">
        <f>LN(B427/B422)</f>
        <v>5.767660234678635E-3</v>
      </c>
      <c r="E427" s="4"/>
      <c r="F427" s="4"/>
    </row>
    <row r="428" spans="1:6" x14ac:dyDescent="0.25">
      <c r="A428" s="1">
        <v>14010411</v>
      </c>
      <c r="B428" s="3">
        <v>6697.6</v>
      </c>
      <c r="C428" s="4">
        <f t="shared" si="6"/>
        <v>-2.5167369650377528E-2</v>
      </c>
      <c r="D428" s="4"/>
      <c r="E428" s="4"/>
      <c r="F428" s="4"/>
    </row>
    <row r="429" spans="1:6" x14ac:dyDescent="0.25">
      <c r="A429" s="1">
        <v>14010412</v>
      </c>
      <c r="B429" s="3">
        <v>6667.3</v>
      </c>
      <c r="C429" s="4">
        <f t="shared" si="6"/>
        <v>-4.5342728958765212E-3</v>
      </c>
      <c r="D429" s="4"/>
      <c r="E429" s="4"/>
      <c r="F429" s="4"/>
    </row>
    <row r="430" spans="1:6" x14ac:dyDescent="0.25">
      <c r="A430" s="1">
        <v>14010413</v>
      </c>
      <c r="B430" s="3">
        <v>6664.2</v>
      </c>
      <c r="C430" s="4">
        <f t="shared" si="6"/>
        <v>-4.6506395467482139E-4</v>
      </c>
      <c r="D430" s="4"/>
      <c r="E430" s="4"/>
      <c r="F430" s="4"/>
    </row>
    <row r="431" spans="1:6" x14ac:dyDescent="0.25">
      <c r="A431" s="1">
        <v>14010414</v>
      </c>
      <c r="B431" s="3">
        <v>6624.6</v>
      </c>
      <c r="C431" s="4">
        <f t="shared" si="6"/>
        <v>-5.9599237279829125E-3</v>
      </c>
      <c r="D431" s="4"/>
      <c r="E431" s="4"/>
      <c r="F431" s="4"/>
    </row>
    <row r="432" spans="1:6" x14ac:dyDescent="0.25">
      <c r="A432" s="1">
        <v>14010415</v>
      </c>
      <c r="B432" s="3">
        <v>6566.2</v>
      </c>
      <c r="C432" s="4">
        <f t="shared" si="6"/>
        <v>-8.8547141303309974E-3</v>
      </c>
      <c r="D432" s="4">
        <f>LN(B432/B427)</f>
        <v>-4.4981344359242885E-2</v>
      </c>
      <c r="E432" s="4">
        <f>LN(B432/B422)</f>
        <v>-3.9213684124564184E-2</v>
      </c>
      <c r="F432" s="4"/>
    </row>
    <row r="433" spans="1:6" x14ac:dyDescent="0.25">
      <c r="A433" s="1">
        <v>14010418</v>
      </c>
      <c r="B433" s="3">
        <v>6514.8</v>
      </c>
      <c r="C433" s="4">
        <f t="shared" si="6"/>
        <v>-7.8587668434095554E-3</v>
      </c>
      <c r="D433" s="4"/>
      <c r="E433" s="4"/>
      <c r="F433" s="4"/>
    </row>
    <row r="434" spans="1:6" x14ac:dyDescent="0.25">
      <c r="A434" s="1">
        <v>14010420</v>
      </c>
      <c r="B434" s="3">
        <v>6412.5</v>
      </c>
      <c r="C434" s="4">
        <f t="shared" si="6"/>
        <v>-1.5827301220380778E-2</v>
      </c>
      <c r="D434" s="4"/>
      <c r="E434" s="4"/>
      <c r="F434" s="4"/>
    </row>
    <row r="435" spans="1:6" x14ac:dyDescent="0.25">
      <c r="A435" s="1">
        <v>14010421</v>
      </c>
      <c r="B435" s="3">
        <v>6381.2</v>
      </c>
      <c r="C435" s="4">
        <f t="shared" si="6"/>
        <v>-4.8930430521824612E-3</v>
      </c>
      <c r="D435" s="4"/>
      <c r="E435" s="4"/>
      <c r="F435" s="4"/>
    </row>
    <row r="436" spans="1:6" x14ac:dyDescent="0.25">
      <c r="A436" s="1">
        <v>14010422</v>
      </c>
      <c r="B436" s="3">
        <v>6402.4</v>
      </c>
      <c r="C436" s="4">
        <f t="shared" si="6"/>
        <v>3.3167526259938207E-3</v>
      </c>
      <c r="D436" s="4"/>
      <c r="E436" s="4"/>
      <c r="F436" s="4"/>
    </row>
    <row r="437" spans="1:6" x14ac:dyDescent="0.25">
      <c r="A437" s="1">
        <v>14010425</v>
      </c>
      <c r="B437" s="3">
        <v>6323.2</v>
      </c>
      <c r="C437" s="4">
        <f t="shared" si="6"/>
        <v>-1.2447510939342394E-2</v>
      </c>
      <c r="D437" s="4">
        <f>LN(B437/B432)</f>
        <v>-3.7709869429321433E-2</v>
      </c>
      <c r="E437" s="4"/>
      <c r="F437" s="4">
        <f>LN(B437/B422)</f>
        <v>-7.692355355388561E-2</v>
      </c>
    </row>
    <row r="438" spans="1:6" x14ac:dyDescent="0.25">
      <c r="A438" s="1">
        <v>14010426</v>
      </c>
      <c r="B438" s="3">
        <v>6271.7</v>
      </c>
      <c r="C438" s="4">
        <f t="shared" si="6"/>
        <v>-8.1779588598723443E-3</v>
      </c>
      <c r="D438" s="4"/>
      <c r="E438" s="4"/>
      <c r="F438" s="4"/>
    </row>
    <row r="439" spans="1:6" x14ac:dyDescent="0.25">
      <c r="A439" s="1">
        <v>14010428</v>
      </c>
      <c r="B439" s="3">
        <v>6296.4</v>
      </c>
      <c r="C439" s="4">
        <f t="shared" si="6"/>
        <v>3.9305912270446311E-3</v>
      </c>
      <c r="D439" s="4"/>
      <c r="E439" s="4"/>
      <c r="F439" s="4"/>
    </row>
    <row r="440" spans="1:6" x14ac:dyDescent="0.25">
      <c r="A440" s="1">
        <v>14010429</v>
      </c>
      <c r="B440" s="3">
        <v>6308.7</v>
      </c>
      <c r="C440" s="4">
        <f t="shared" si="6"/>
        <v>1.9515916421015507E-3</v>
      </c>
      <c r="D440" s="4"/>
      <c r="E440" s="4"/>
      <c r="F440" s="4"/>
    </row>
    <row r="441" spans="1:6" x14ac:dyDescent="0.25">
      <c r="A441" s="1">
        <v>14010501</v>
      </c>
      <c r="B441" s="3">
        <v>6422.9</v>
      </c>
      <c r="C441" s="4">
        <f t="shared" si="6"/>
        <v>1.7940095965094379E-2</v>
      </c>
      <c r="D441" s="4"/>
      <c r="E441" s="4"/>
      <c r="F441" s="4"/>
    </row>
    <row r="442" spans="1:6" x14ac:dyDescent="0.25">
      <c r="A442" s="1">
        <v>14010502</v>
      </c>
      <c r="B442" s="3">
        <v>6399.2</v>
      </c>
      <c r="C442" s="4">
        <f t="shared" si="6"/>
        <v>-3.6967465532503616E-3</v>
      </c>
      <c r="D442" s="4">
        <f>LN(B442/B437)</f>
        <v>1.1947573421118202E-2</v>
      </c>
      <c r="E442" s="4">
        <f>LN(B442/B432)</f>
        <v>-2.5762296008203234E-2</v>
      </c>
      <c r="F442" s="4"/>
    </row>
    <row r="443" spans="1:6" x14ac:dyDescent="0.25">
      <c r="A443" s="1">
        <v>14010503</v>
      </c>
      <c r="B443" s="3">
        <v>6271</v>
      </c>
      <c r="C443" s="4">
        <f t="shared" si="6"/>
        <v>-2.0237150991591218E-2</v>
      </c>
      <c r="D443" s="4"/>
      <c r="E443" s="4"/>
      <c r="F443" s="4"/>
    </row>
    <row r="444" spans="1:6" x14ac:dyDescent="0.25">
      <c r="A444" s="1">
        <v>14010504</v>
      </c>
      <c r="B444" s="3">
        <v>6274.7</v>
      </c>
      <c r="C444" s="4">
        <f t="shared" si="6"/>
        <v>5.8984354914813652E-4</v>
      </c>
      <c r="D444" s="4"/>
      <c r="E444" s="4"/>
      <c r="F444" s="4"/>
    </row>
    <row r="445" spans="1:6" x14ac:dyDescent="0.25">
      <c r="A445" s="1">
        <v>14010505</v>
      </c>
      <c r="B445" s="3">
        <v>6286.8</v>
      </c>
      <c r="C445" s="4">
        <f t="shared" si="6"/>
        <v>1.9265221100054956E-3</v>
      </c>
      <c r="D445" s="4"/>
      <c r="E445" s="4"/>
      <c r="F445" s="4"/>
    </row>
    <row r="446" spans="1:6" x14ac:dyDescent="0.25">
      <c r="A446" s="1">
        <v>14010508</v>
      </c>
      <c r="B446" s="3">
        <v>6235.2</v>
      </c>
      <c r="C446" s="4">
        <f t="shared" si="6"/>
        <v>-8.2415416177295964E-3</v>
      </c>
      <c r="D446" s="4"/>
      <c r="E446" s="4"/>
      <c r="F446" s="4"/>
    </row>
    <row r="447" spans="1:6" x14ac:dyDescent="0.25">
      <c r="A447" s="1">
        <v>14010509</v>
      </c>
      <c r="B447" s="3">
        <v>6133.7</v>
      </c>
      <c r="C447" s="4">
        <f t="shared" si="6"/>
        <v>-1.6412498833690718E-2</v>
      </c>
      <c r="D447" s="4">
        <f>LN(B447/B442)</f>
        <v>-4.237482578385806E-2</v>
      </c>
      <c r="E447" s="4"/>
      <c r="F447" s="4"/>
    </row>
    <row r="448" spans="1:6" x14ac:dyDescent="0.25">
      <c r="A448" s="1">
        <v>14010510</v>
      </c>
      <c r="B448" s="3">
        <v>6162.1</v>
      </c>
      <c r="C448" s="4">
        <f t="shared" si="6"/>
        <v>4.6194717714198724E-3</v>
      </c>
      <c r="D448" s="4"/>
      <c r="E448" s="4"/>
      <c r="F448" s="4"/>
    </row>
    <row r="449" spans="1:6" x14ac:dyDescent="0.25">
      <c r="A449" s="1">
        <v>14010511</v>
      </c>
      <c r="B449" s="3">
        <v>6144.2</v>
      </c>
      <c r="C449" s="4">
        <f t="shared" si="6"/>
        <v>-2.9090811411400215E-3</v>
      </c>
      <c r="D449" s="4"/>
      <c r="E449" s="4"/>
      <c r="F449" s="4"/>
    </row>
    <row r="450" spans="1:6" x14ac:dyDescent="0.25">
      <c r="A450" s="1">
        <v>14010512</v>
      </c>
      <c r="B450" s="3">
        <v>6187.6</v>
      </c>
      <c r="C450" s="4">
        <f t="shared" si="6"/>
        <v>7.0387419814760535E-3</v>
      </c>
      <c r="D450" s="4"/>
      <c r="E450" s="4"/>
      <c r="F450" s="4"/>
    </row>
    <row r="451" spans="1:6" x14ac:dyDescent="0.25">
      <c r="A451" s="1">
        <v>14010515</v>
      </c>
      <c r="B451" s="3">
        <v>6351.8</v>
      </c>
      <c r="C451" s="4">
        <f t="shared" ref="C451:C514" si="7">LN(B451/B450)</f>
        <v>2.619094792266697E-2</v>
      </c>
      <c r="D451" s="4"/>
      <c r="E451" s="4"/>
      <c r="F451" s="4"/>
    </row>
    <row r="452" spans="1:6" x14ac:dyDescent="0.25">
      <c r="A452" s="1">
        <v>14010518</v>
      </c>
      <c r="B452" s="3">
        <v>6401.9</v>
      </c>
      <c r="C452" s="4">
        <f t="shared" si="7"/>
        <v>7.8565840039232695E-3</v>
      </c>
      <c r="D452" s="4">
        <f>LN(B452/B447)</f>
        <v>4.2796664538346199E-2</v>
      </c>
      <c r="E452" s="4">
        <f>LN(B452/B442)</f>
        <v>4.2183875448800653E-4</v>
      </c>
      <c r="F452" s="4">
        <f>LN(B452/B437)</f>
        <v>1.2369412175606224E-2</v>
      </c>
    </row>
    <row r="453" spans="1:6" x14ac:dyDescent="0.25">
      <c r="A453" s="1">
        <v>14010519</v>
      </c>
      <c r="B453" s="3">
        <v>6350.8</v>
      </c>
      <c r="C453" s="4">
        <f t="shared" si="7"/>
        <v>-8.01403208574363E-3</v>
      </c>
      <c r="D453" s="4"/>
      <c r="E453" s="4"/>
      <c r="F453" s="4"/>
    </row>
    <row r="454" spans="1:6" x14ac:dyDescent="0.25">
      <c r="A454" s="1">
        <v>14010522</v>
      </c>
      <c r="B454" s="3">
        <v>6601.3</v>
      </c>
      <c r="C454" s="4">
        <f t="shared" si="7"/>
        <v>3.8685810112146259E-2</v>
      </c>
      <c r="D454" s="4"/>
      <c r="E454" s="4"/>
      <c r="F454" s="4"/>
    </row>
    <row r="455" spans="1:6" x14ac:dyDescent="0.25">
      <c r="A455" s="1">
        <v>14010523</v>
      </c>
      <c r="B455" s="3">
        <v>6605.8</v>
      </c>
      <c r="C455" s="4">
        <f t="shared" si="7"/>
        <v>6.81451669805054E-4</v>
      </c>
      <c r="D455" s="4"/>
      <c r="E455" s="4"/>
      <c r="F455" s="4"/>
    </row>
    <row r="456" spans="1:6" x14ac:dyDescent="0.25">
      <c r="A456" s="1">
        <v>14010524</v>
      </c>
      <c r="B456" s="3">
        <v>6718.4</v>
      </c>
      <c r="C456" s="4">
        <f t="shared" si="7"/>
        <v>1.6901979944620935E-2</v>
      </c>
      <c r="D456" s="4"/>
      <c r="E456" s="4"/>
      <c r="F456" s="4"/>
    </row>
    <row r="457" spans="1:6" x14ac:dyDescent="0.25">
      <c r="A457" s="1">
        <v>14010525</v>
      </c>
      <c r="B457" s="3">
        <v>6854.5</v>
      </c>
      <c r="C457" s="4">
        <f t="shared" si="7"/>
        <v>2.0055339946026186E-2</v>
      </c>
      <c r="D457" s="4">
        <f>LN(B457/B452)</f>
        <v>6.8310549586854993E-2</v>
      </c>
      <c r="E457" s="4"/>
      <c r="F457" s="4"/>
    </row>
    <row r="458" spans="1:6" x14ac:dyDescent="0.25">
      <c r="A458" s="1">
        <v>14010526</v>
      </c>
      <c r="B458" s="3">
        <v>6912.7</v>
      </c>
      <c r="C458" s="4">
        <f t="shared" si="7"/>
        <v>8.4549286283055261E-3</v>
      </c>
      <c r="D458" s="4"/>
      <c r="E458" s="4"/>
      <c r="F458" s="4"/>
    </row>
    <row r="459" spans="1:6" x14ac:dyDescent="0.25">
      <c r="A459" s="1">
        <v>14010529</v>
      </c>
      <c r="B459" s="3">
        <v>6841.3</v>
      </c>
      <c r="C459" s="4">
        <f t="shared" si="7"/>
        <v>-1.0382527466957002E-2</v>
      </c>
      <c r="D459" s="4"/>
      <c r="E459" s="4"/>
      <c r="F459" s="4"/>
    </row>
    <row r="460" spans="1:6" x14ac:dyDescent="0.25">
      <c r="A460" s="1">
        <v>14010530</v>
      </c>
      <c r="B460" s="3">
        <v>6839.7</v>
      </c>
      <c r="C460" s="4">
        <f t="shared" si="7"/>
        <v>-2.3390103169286435E-4</v>
      </c>
      <c r="D460" s="4"/>
      <c r="E460" s="4"/>
      <c r="F460" s="4"/>
    </row>
    <row r="461" spans="1:6" x14ac:dyDescent="0.25">
      <c r="A461" s="1">
        <v>14010531</v>
      </c>
      <c r="B461" s="3">
        <v>6773.9</v>
      </c>
      <c r="C461" s="4">
        <f t="shared" si="7"/>
        <v>-9.6668790634007289E-3</v>
      </c>
      <c r="D461" s="4"/>
      <c r="E461" s="4"/>
      <c r="F461" s="4"/>
    </row>
    <row r="462" spans="1:6" x14ac:dyDescent="0.25">
      <c r="A462" s="1">
        <v>14010601</v>
      </c>
      <c r="B462" s="3">
        <v>6844.7</v>
      </c>
      <c r="C462" s="4">
        <f t="shared" si="7"/>
        <v>1.03976382084862E-2</v>
      </c>
      <c r="D462" s="4">
        <f>LN(B462/B457)</f>
        <v>-1.4307407252587964E-3</v>
      </c>
      <c r="E462" s="4">
        <f>LN(B462/B452)</f>
        <v>6.6879808861596113E-2</v>
      </c>
      <c r="F462" s="4"/>
    </row>
    <row r="463" spans="1:6" x14ac:dyDescent="0.25">
      <c r="A463" s="1">
        <v>14010602</v>
      </c>
      <c r="B463" s="3">
        <v>6865.3</v>
      </c>
      <c r="C463" s="4">
        <f t="shared" si="7"/>
        <v>3.0051080237279465E-3</v>
      </c>
      <c r="D463" s="4"/>
      <c r="E463" s="4"/>
      <c r="F463" s="4"/>
    </row>
    <row r="464" spans="1:6" x14ac:dyDescent="0.25">
      <c r="A464" s="1">
        <v>14010605</v>
      </c>
      <c r="B464" s="3">
        <v>6788.4</v>
      </c>
      <c r="C464" s="4">
        <f t="shared" si="7"/>
        <v>-1.1264465037313955E-2</v>
      </c>
      <c r="D464" s="4"/>
      <c r="E464" s="4"/>
      <c r="F464" s="4"/>
    </row>
    <row r="465" spans="1:6" x14ac:dyDescent="0.25">
      <c r="A465" s="1">
        <v>14010606</v>
      </c>
      <c r="B465" s="3">
        <v>6689.3</v>
      </c>
      <c r="C465" s="4">
        <f t="shared" si="7"/>
        <v>-1.4706038271095996E-2</v>
      </c>
      <c r="D465" s="4"/>
      <c r="E465" s="4"/>
      <c r="F465" s="4"/>
    </row>
    <row r="466" spans="1:6" x14ac:dyDescent="0.25">
      <c r="A466" s="1">
        <v>14010607</v>
      </c>
      <c r="B466" s="3">
        <v>6705.9</v>
      </c>
      <c r="C466" s="4">
        <f t="shared" si="7"/>
        <v>2.4785010298869069E-3</v>
      </c>
      <c r="D466" s="4"/>
      <c r="E466" s="4"/>
      <c r="F466" s="4"/>
    </row>
    <row r="467" spans="1:6" x14ac:dyDescent="0.25">
      <c r="A467" s="1">
        <v>14010608</v>
      </c>
      <c r="B467" s="3">
        <v>6659.7</v>
      </c>
      <c r="C467" s="4">
        <f t="shared" si="7"/>
        <v>-6.9132974210698878E-3</v>
      </c>
      <c r="D467" s="4">
        <f>LN(B467/B462)</f>
        <v>-2.7400191675865031E-2</v>
      </c>
      <c r="E467" s="4"/>
      <c r="F467" s="4">
        <f>LN(B467/B452)</f>
        <v>3.9479617185731224E-2</v>
      </c>
    </row>
    <row r="468" spans="1:6" x14ac:dyDescent="0.25">
      <c r="A468" s="1">
        <v>14010609</v>
      </c>
      <c r="B468" s="3">
        <v>6648.2</v>
      </c>
      <c r="C468" s="4">
        <f t="shared" si="7"/>
        <v>-1.7282971562083099E-3</v>
      </c>
      <c r="D468" s="4"/>
      <c r="E468" s="4"/>
      <c r="F468" s="4"/>
    </row>
    <row r="469" spans="1:6" x14ac:dyDescent="0.25">
      <c r="A469" s="1">
        <v>14010612</v>
      </c>
      <c r="B469" s="3">
        <v>6535.9</v>
      </c>
      <c r="C469" s="4">
        <f t="shared" si="7"/>
        <v>-1.703608377342954E-2</v>
      </c>
      <c r="D469" s="4"/>
      <c r="E469" s="4"/>
      <c r="F469" s="4"/>
    </row>
    <row r="470" spans="1:6" x14ac:dyDescent="0.25">
      <c r="A470" s="1">
        <v>14010613</v>
      </c>
      <c r="B470" s="3">
        <v>6496</v>
      </c>
      <c r="C470" s="4">
        <f t="shared" si="7"/>
        <v>-6.1234547036795881E-3</v>
      </c>
      <c r="D470" s="4"/>
      <c r="E470" s="4"/>
      <c r="F470" s="4"/>
    </row>
    <row r="471" spans="1:6" x14ac:dyDescent="0.25">
      <c r="A471" s="1">
        <v>14010614</v>
      </c>
      <c r="B471" s="3">
        <v>6500</v>
      </c>
      <c r="C471" s="4">
        <f t="shared" si="7"/>
        <v>6.1557404221461247E-4</v>
      </c>
      <c r="D471" s="4"/>
      <c r="E471" s="4"/>
      <c r="F471" s="4"/>
    </row>
    <row r="472" spans="1:6" x14ac:dyDescent="0.25">
      <c r="A472" s="1">
        <v>14010615</v>
      </c>
      <c r="B472" s="3">
        <v>6447.3</v>
      </c>
      <c r="C472" s="4">
        <f t="shared" si="7"/>
        <v>-8.140738384458392E-3</v>
      </c>
      <c r="D472" s="4">
        <f>LN(B472/B467)</f>
        <v>-3.2412999975561199E-2</v>
      </c>
      <c r="E472" s="4">
        <f>LN(B472/B462)</f>
        <v>-5.9813191651426144E-2</v>
      </c>
      <c r="F472" s="4"/>
    </row>
    <row r="473" spans="1:6" x14ac:dyDescent="0.25">
      <c r="A473" s="1">
        <v>14010616</v>
      </c>
      <c r="B473" s="3">
        <v>6400.9</v>
      </c>
      <c r="C473" s="4">
        <f t="shared" si="7"/>
        <v>-7.222833038275301E-3</v>
      </c>
      <c r="D473" s="4"/>
      <c r="E473" s="4"/>
      <c r="F473" s="4"/>
    </row>
    <row r="474" spans="1:6" x14ac:dyDescent="0.25">
      <c r="A474" s="1">
        <v>14010619</v>
      </c>
      <c r="B474" s="3">
        <v>6248</v>
      </c>
      <c r="C474" s="4">
        <f t="shared" si="7"/>
        <v>-2.4177192941472806E-2</v>
      </c>
      <c r="D474" s="4"/>
      <c r="E474" s="4"/>
      <c r="F474" s="4"/>
    </row>
    <row r="475" spans="1:6" x14ac:dyDescent="0.25">
      <c r="A475" s="1">
        <v>14010620</v>
      </c>
      <c r="B475" s="3">
        <v>6150.8</v>
      </c>
      <c r="C475" s="4">
        <f t="shared" si="7"/>
        <v>-1.5679257877984125E-2</v>
      </c>
      <c r="D475" s="4"/>
      <c r="E475" s="4"/>
      <c r="F475" s="4"/>
    </row>
    <row r="476" spans="1:6" x14ac:dyDescent="0.25">
      <c r="A476" s="1">
        <v>14010621</v>
      </c>
      <c r="B476" s="3">
        <v>6134.7</v>
      </c>
      <c r="C476" s="4">
        <f t="shared" si="7"/>
        <v>-2.6209774476592756E-3</v>
      </c>
      <c r="D476" s="4"/>
      <c r="E476" s="4"/>
      <c r="F476" s="4"/>
    </row>
    <row r="477" spans="1:6" x14ac:dyDescent="0.25">
      <c r="A477" s="1">
        <v>14010622</v>
      </c>
      <c r="B477" s="3">
        <v>6180.7</v>
      </c>
      <c r="C477" s="4">
        <f t="shared" si="7"/>
        <v>7.4703564518676397E-3</v>
      </c>
      <c r="D477" s="4">
        <f>LN(B477/B472)</f>
        <v>-4.2229904853523813E-2</v>
      </c>
      <c r="E477" s="4"/>
      <c r="F477" s="4"/>
    </row>
    <row r="478" spans="1:6" x14ac:dyDescent="0.25">
      <c r="A478" s="1">
        <v>14010623</v>
      </c>
      <c r="B478" s="3">
        <v>6139.1</v>
      </c>
      <c r="C478" s="4">
        <f t="shared" si="7"/>
        <v>-6.7533820529876842E-3</v>
      </c>
      <c r="D478" s="4"/>
      <c r="E478" s="4"/>
      <c r="F478" s="4"/>
    </row>
    <row r="479" spans="1:6" x14ac:dyDescent="0.25">
      <c r="A479" s="1">
        <v>14010627</v>
      </c>
      <c r="B479" s="3">
        <v>6051.2</v>
      </c>
      <c r="C479" s="4">
        <f t="shared" si="7"/>
        <v>-1.4421552128620134E-2</v>
      </c>
      <c r="D479" s="4"/>
      <c r="E479" s="4"/>
      <c r="F479" s="4"/>
    </row>
    <row r="480" spans="1:6" x14ac:dyDescent="0.25">
      <c r="A480" s="1">
        <v>14010628</v>
      </c>
      <c r="B480" s="3">
        <v>6035.6</v>
      </c>
      <c r="C480" s="4">
        <f t="shared" si="7"/>
        <v>-2.5813298246419843E-3</v>
      </c>
      <c r="D480" s="4"/>
      <c r="E480" s="4"/>
      <c r="F480" s="4"/>
    </row>
    <row r="481" spans="1:6" x14ac:dyDescent="0.25">
      <c r="A481" s="1">
        <v>14010629</v>
      </c>
      <c r="B481" s="3">
        <v>5957.3</v>
      </c>
      <c r="C481" s="4">
        <f t="shared" si="7"/>
        <v>-1.3057911358951364E-2</v>
      </c>
      <c r="D481" s="4"/>
      <c r="E481" s="4"/>
      <c r="F481" s="4"/>
    </row>
    <row r="482" spans="1:6" x14ac:dyDescent="0.25">
      <c r="A482" s="1">
        <v>14010630</v>
      </c>
      <c r="B482" s="3">
        <v>5914.3</v>
      </c>
      <c r="C482" s="4">
        <f t="shared" si="7"/>
        <v>-7.2442110664326384E-3</v>
      </c>
      <c r="D482" s="4">
        <f>LN(B482/B477)</f>
        <v>-4.4058386431633775E-2</v>
      </c>
      <c r="E482" s="4">
        <f>LN(B482/B472)</f>
        <v>-8.6288291285157609E-2</v>
      </c>
      <c r="F482" s="4">
        <f>LN(B482/B467)</f>
        <v>-0.11870129126071879</v>
      </c>
    </row>
    <row r="483" spans="1:6" x14ac:dyDescent="0.25">
      <c r="A483" s="1">
        <v>14010702</v>
      </c>
      <c r="B483" s="3">
        <v>5731.8</v>
      </c>
      <c r="C483" s="4">
        <f t="shared" si="7"/>
        <v>-3.1343529710094763E-2</v>
      </c>
      <c r="D483" s="4"/>
      <c r="E483" s="4"/>
      <c r="F483" s="4"/>
    </row>
    <row r="484" spans="1:6" x14ac:dyDescent="0.25">
      <c r="A484" s="1">
        <v>14010704</v>
      </c>
      <c r="B484" s="3">
        <v>5761.1</v>
      </c>
      <c r="C484" s="4">
        <f t="shared" si="7"/>
        <v>5.0988111752680431E-3</v>
      </c>
      <c r="D484" s="4"/>
      <c r="E484" s="4"/>
      <c r="F484" s="4"/>
    </row>
    <row r="485" spans="1:6" x14ac:dyDescent="0.25">
      <c r="A485" s="1">
        <v>14010706</v>
      </c>
      <c r="B485" s="3">
        <v>5829.3</v>
      </c>
      <c r="C485" s="4">
        <f t="shared" si="7"/>
        <v>1.1768495845805039E-2</v>
      </c>
      <c r="D485" s="4"/>
      <c r="E485" s="4"/>
      <c r="F485" s="4"/>
    </row>
    <row r="486" spans="1:6" x14ac:dyDescent="0.25">
      <c r="A486" s="1">
        <v>14010709</v>
      </c>
      <c r="B486" s="3">
        <v>5716.6</v>
      </c>
      <c r="C486" s="4">
        <f t="shared" si="7"/>
        <v>-1.9522701474694058E-2</v>
      </c>
      <c r="D486" s="4"/>
      <c r="E486" s="4"/>
      <c r="F486" s="4"/>
    </row>
    <row r="487" spans="1:6" x14ac:dyDescent="0.25">
      <c r="A487" s="1">
        <v>14010710</v>
      </c>
      <c r="B487" s="3">
        <v>5586</v>
      </c>
      <c r="C487" s="4">
        <f t="shared" si="7"/>
        <v>-2.3110755545274649E-2</v>
      </c>
      <c r="D487" s="4">
        <f>LN(B487/B482)</f>
        <v>-5.7109679708990405E-2</v>
      </c>
      <c r="E487" s="4"/>
      <c r="F487" s="4"/>
    </row>
    <row r="488" spans="1:6" x14ac:dyDescent="0.25">
      <c r="A488" s="1">
        <v>14010711</v>
      </c>
      <c r="B488" s="3">
        <v>5569.7</v>
      </c>
      <c r="C488" s="4">
        <f t="shared" si="7"/>
        <v>-2.9222749983856986E-3</v>
      </c>
      <c r="D488" s="4"/>
      <c r="E488" s="4"/>
      <c r="F488" s="4"/>
    </row>
    <row r="489" spans="1:6" x14ac:dyDescent="0.25">
      <c r="A489" s="1">
        <v>14010712</v>
      </c>
      <c r="B489" s="3">
        <v>5563.7</v>
      </c>
      <c r="C489" s="4">
        <f t="shared" si="7"/>
        <v>-1.0778379616050925E-3</v>
      </c>
      <c r="D489" s="4"/>
      <c r="E489" s="4"/>
      <c r="F489" s="4"/>
    </row>
    <row r="490" spans="1:6" x14ac:dyDescent="0.25">
      <c r="A490" s="1">
        <v>14010716</v>
      </c>
      <c r="B490" s="3">
        <v>5571.3</v>
      </c>
      <c r="C490" s="4">
        <f t="shared" si="7"/>
        <v>1.365065321985667E-3</v>
      </c>
      <c r="D490" s="4"/>
      <c r="E490" s="4"/>
      <c r="F490" s="4"/>
    </row>
    <row r="491" spans="1:6" x14ac:dyDescent="0.25">
      <c r="A491" s="1">
        <v>14010717</v>
      </c>
      <c r="B491" s="3">
        <v>5502.6</v>
      </c>
      <c r="C491" s="4">
        <f t="shared" si="7"/>
        <v>-1.2407712074163411E-2</v>
      </c>
      <c r="D491" s="4"/>
      <c r="E491" s="4"/>
      <c r="F491" s="4"/>
    </row>
    <row r="492" spans="1:6" x14ac:dyDescent="0.25">
      <c r="A492" s="1">
        <v>14010718</v>
      </c>
      <c r="B492" s="3">
        <v>5478.8</v>
      </c>
      <c r="C492" s="4">
        <f t="shared" si="7"/>
        <v>-4.3346089322873664E-3</v>
      </c>
      <c r="D492" s="4">
        <f>LN(B492/B487)</f>
        <v>-1.9377368644455873E-2</v>
      </c>
      <c r="E492" s="4">
        <f>LN(B492/B482)</f>
        <v>-7.6487048353446233E-2</v>
      </c>
      <c r="F492" s="4"/>
    </row>
    <row r="493" spans="1:6" x14ac:dyDescent="0.25">
      <c r="A493" s="1">
        <v>14010719</v>
      </c>
      <c r="B493" s="3">
        <v>5520.6</v>
      </c>
      <c r="C493" s="4">
        <f t="shared" si="7"/>
        <v>7.600451155704388E-3</v>
      </c>
      <c r="D493" s="4"/>
      <c r="E493" s="4"/>
      <c r="F493" s="4"/>
    </row>
    <row r="494" spans="1:6" x14ac:dyDescent="0.25">
      <c r="A494" s="1">
        <v>14010720</v>
      </c>
      <c r="B494" s="3">
        <v>5538.3</v>
      </c>
      <c r="C494" s="4">
        <f t="shared" si="7"/>
        <v>3.2010444282629946E-3</v>
      </c>
      <c r="D494" s="4"/>
      <c r="E494" s="4"/>
      <c r="F494" s="4"/>
    </row>
    <row r="495" spans="1:6" x14ac:dyDescent="0.25">
      <c r="A495" s="1">
        <v>14010723</v>
      </c>
      <c r="B495" s="3">
        <v>5540.9</v>
      </c>
      <c r="C495" s="4">
        <f t="shared" si="7"/>
        <v>4.6934797597808313E-4</v>
      </c>
      <c r="D495" s="4"/>
      <c r="E495" s="4"/>
      <c r="F495" s="4"/>
    </row>
    <row r="496" spans="1:6" x14ac:dyDescent="0.25">
      <c r="A496" s="1">
        <v>14010724</v>
      </c>
      <c r="B496" s="3">
        <v>5519.2</v>
      </c>
      <c r="C496" s="4">
        <f t="shared" si="7"/>
        <v>-3.9240201887127488E-3</v>
      </c>
      <c r="D496" s="4"/>
      <c r="E496" s="4"/>
      <c r="F496" s="4"/>
    </row>
    <row r="497" spans="1:6" x14ac:dyDescent="0.25">
      <c r="A497" s="1">
        <v>14010725</v>
      </c>
      <c r="B497" s="3">
        <v>5508.2</v>
      </c>
      <c r="C497" s="4">
        <f t="shared" si="7"/>
        <v>-1.9950312219507932E-3</v>
      </c>
      <c r="D497" s="4">
        <f>LN(B497/B492)</f>
        <v>5.3517921492818249E-3</v>
      </c>
      <c r="E497" s="4"/>
      <c r="F497" s="4">
        <f>LN(B497/B482)</f>
        <v>-7.1135256204164415E-2</v>
      </c>
    </row>
    <row r="498" spans="1:6" x14ac:dyDescent="0.25">
      <c r="A498" s="1">
        <v>14010726</v>
      </c>
      <c r="B498" s="3">
        <v>5507.6</v>
      </c>
      <c r="C498" s="4">
        <f t="shared" si="7"/>
        <v>-1.0893443973069246E-4</v>
      </c>
      <c r="D498" s="4"/>
      <c r="E498" s="4"/>
      <c r="F498" s="4"/>
    </row>
    <row r="499" spans="1:6" x14ac:dyDescent="0.25">
      <c r="A499" s="1">
        <v>14010727</v>
      </c>
      <c r="B499" s="3">
        <v>5500.5</v>
      </c>
      <c r="C499" s="4">
        <f t="shared" si="7"/>
        <v>-1.2899593907270137E-3</v>
      </c>
      <c r="D499" s="4"/>
      <c r="E499" s="4"/>
      <c r="F499" s="4"/>
    </row>
    <row r="500" spans="1:6" x14ac:dyDescent="0.25">
      <c r="A500" s="1">
        <v>14010730</v>
      </c>
      <c r="B500" s="3">
        <v>5477.8</v>
      </c>
      <c r="C500" s="4">
        <f t="shared" si="7"/>
        <v>-4.1354366980251725E-3</v>
      </c>
      <c r="D500" s="4"/>
      <c r="E500" s="4"/>
      <c r="F500" s="4"/>
    </row>
    <row r="501" spans="1:6" x14ac:dyDescent="0.25">
      <c r="A501" s="1">
        <v>14010801</v>
      </c>
      <c r="B501" s="3">
        <v>5433.7</v>
      </c>
      <c r="C501" s="4">
        <f t="shared" si="7"/>
        <v>-8.0832589691319165E-3</v>
      </c>
      <c r="D501" s="4"/>
      <c r="E501" s="4"/>
      <c r="F501" s="4"/>
    </row>
    <row r="502" spans="1:6" x14ac:dyDescent="0.25">
      <c r="A502" s="1">
        <v>14010802</v>
      </c>
      <c r="B502" s="3">
        <v>5338.4</v>
      </c>
      <c r="C502" s="4">
        <f t="shared" si="7"/>
        <v>-1.7694318922936512E-2</v>
      </c>
      <c r="D502" s="4">
        <f>LN(B502/B497)</f>
        <v>-3.1311908420551336E-2</v>
      </c>
      <c r="E502" s="4">
        <f>LN(B502/B492)</f>
        <v>-2.5960116271269418E-2</v>
      </c>
      <c r="F502" s="4"/>
    </row>
    <row r="503" spans="1:6" x14ac:dyDescent="0.25">
      <c r="A503" s="1">
        <v>14010803</v>
      </c>
      <c r="B503" s="3">
        <v>5286.9</v>
      </c>
      <c r="C503" s="4">
        <f t="shared" si="7"/>
        <v>-9.6939198509634183E-3</v>
      </c>
      <c r="D503" s="4"/>
      <c r="E503" s="4"/>
      <c r="F503" s="4"/>
    </row>
    <row r="504" spans="1:6" x14ac:dyDescent="0.25">
      <c r="A504" s="1">
        <v>14010804</v>
      </c>
      <c r="B504" s="3">
        <v>5155.3</v>
      </c>
      <c r="C504" s="4">
        <f t="shared" si="7"/>
        <v>-2.5206751054405126E-2</v>
      </c>
      <c r="D504" s="4"/>
      <c r="E504" s="4"/>
      <c r="F504" s="4"/>
    </row>
    <row r="505" spans="1:6" x14ac:dyDescent="0.25">
      <c r="A505" s="1">
        <v>14010807</v>
      </c>
      <c r="B505" s="3">
        <v>5165.5</v>
      </c>
      <c r="C505" s="4">
        <f t="shared" si="7"/>
        <v>1.9765916054718582E-3</v>
      </c>
      <c r="D505" s="4"/>
      <c r="E505" s="4"/>
      <c r="F505" s="4"/>
    </row>
    <row r="506" spans="1:6" x14ac:dyDescent="0.25">
      <c r="A506" s="1">
        <v>14010808</v>
      </c>
      <c r="B506" s="3">
        <v>5196.3999999999996</v>
      </c>
      <c r="C506" s="4">
        <f t="shared" si="7"/>
        <v>5.9641748320775345E-3</v>
      </c>
      <c r="D506" s="4"/>
      <c r="E506" s="4"/>
      <c r="F506" s="4"/>
    </row>
    <row r="507" spans="1:6" x14ac:dyDescent="0.25">
      <c r="A507" s="1">
        <v>14010809</v>
      </c>
      <c r="B507" s="3">
        <v>5254</v>
      </c>
      <c r="C507" s="4">
        <f t="shared" si="7"/>
        <v>1.1023613123907544E-2</v>
      </c>
      <c r="D507" s="4">
        <f>LN(B507/B502)</f>
        <v>-1.5936291343911547E-2</v>
      </c>
      <c r="E507" s="4"/>
      <c r="F507" s="4"/>
    </row>
    <row r="508" spans="1:6" x14ac:dyDescent="0.25">
      <c r="A508" s="1">
        <v>14010810</v>
      </c>
      <c r="B508" s="3">
        <v>5299.6</v>
      </c>
      <c r="C508" s="4">
        <f t="shared" si="7"/>
        <v>8.6416547484829444E-3</v>
      </c>
      <c r="D508" s="4"/>
      <c r="E508" s="4"/>
      <c r="F508" s="4"/>
    </row>
    <row r="509" spans="1:6" x14ac:dyDescent="0.25">
      <c r="A509" s="1">
        <v>14010811</v>
      </c>
      <c r="B509" s="3">
        <v>5300.6</v>
      </c>
      <c r="C509" s="4">
        <f t="shared" si="7"/>
        <v>1.8867568592419469E-4</v>
      </c>
      <c r="D509" s="4"/>
      <c r="E509" s="4"/>
      <c r="F509" s="4"/>
    </row>
    <row r="510" spans="1:6" x14ac:dyDescent="0.25">
      <c r="A510" s="1">
        <v>14010814</v>
      </c>
      <c r="B510" s="3">
        <v>5435.2</v>
      </c>
      <c r="C510" s="4">
        <f t="shared" si="7"/>
        <v>2.5076296726427132E-2</v>
      </c>
      <c r="D510" s="4"/>
      <c r="E510" s="4"/>
      <c r="F510" s="4"/>
    </row>
    <row r="511" spans="1:6" x14ac:dyDescent="0.25">
      <c r="A511" s="1">
        <v>14010815</v>
      </c>
      <c r="B511" s="3">
        <v>5510.9</v>
      </c>
      <c r="C511" s="4">
        <f t="shared" si="7"/>
        <v>1.3831630785156285E-2</v>
      </c>
      <c r="D511" s="4"/>
      <c r="E511" s="4"/>
      <c r="F511" s="4"/>
    </row>
    <row r="512" spans="1:6" x14ac:dyDescent="0.25">
      <c r="A512" s="1">
        <v>14010816</v>
      </c>
      <c r="B512" s="3">
        <v>5761.7</v>
      </c>
      <c r="C512" s="4">
        <f t="shared" si="7"/>
        <v>4.4504620842435928E-2</v>
      </c>
      <c r="D512" s="4">
        <f>LN(B512/B507)</f>
        <v>9.2242878788426366E-2</v>
      </c>
      <c r="E512" s="4">
        <f>LN(B512/B502)</f>
        <v>7.6306587444514781E-2</v>
      </c>
      <c r="F512" s="4">
        <f>LN(B512/B497)</f>
        <v>4.4994679023963563E-2</v>
      </c>
    </row>
    <row r="513" spans="1:6" x14ac:dyDescent="0.25">
      <c r="A513" s="1">
        <v>14010817</v>
      </c>
      <c r="B513" s="3">
        <v>5793.5</v>
      </c>
      <c r="C513" s="4">
        <f t="shared" si="7"/>
        <v>5.5040294032053664E-3</v>
      </c>
      <c r="D513" s="4"/>
      <c r="E513" s="4"/>
      <c r="F513" s="4"/>
    </row>
    <row r="514" spans="1:6" x14ac:dyDescent="0.25">
      <c r="A514" s="1">
        <v>14010818</v>
      </c>
      <c r="B514" s="3">
        <v>5784.8</v>
      </c>
      <c r="C514" s="4">
        <f t="shared" si="7"/>
        <v>-1.5028115763748824E-3</v>
      </c>
      <c r="D514" s="4"/>
      <c r="E514" s="4"/>
      <c r="F514" s="4"/>
    </row>
    <row r="515" spans="1:6" x14ac:dyDescent="0.25">
      <c r="A515" s="1">
        <v>14010821</v>
      </c>
      <c r="B515" s="3">
        <v>5763</v>
      </c>
      <c r="C515" s="4">
        <f t="shared" ref="C515:C577" si="8">LN(B515/B514)</f>
        <v>-3.7756154240757471E-3</v>
      </c>
      <c r="D515" s="4"/>
      <c r="E515" s="4"/>
      <c r="F515" s="4"/>
    </row>
    <row r="516" spans="1:6" x14ac:dyDescent="0.25">
      <c r="A516" s="1">
        <v>14010822</v>
      </c>
      <c r="B516" s="3">
        <v>5711.9</v>
      </c>
      <c r="C516" s="4">
        <f t="shared" si="8"/>
        <v>-8.9064545732966266E-3</v>
      </c>
      <c r="D516" s="4"/>
      <c r="E516" s="4"/>
      <c r="F516" s="4"/>
    </row>
    <row r="517" spans="1:6" x14ac:dyDescent="0.25">
      <c r="A517" s="1">
        <v>14010823</v>
      </c>
      <c r="B517" s="3">
        <v>5665.7</v>
      </c>
      <c r="C517" s="4">
        <f t="shared" si="8"/>
        <v>-8.1212652802484537E-3</v>
      </c>
      <c r="D517" s="4">
        <f>LN(B517/B512)</f>
        <v>-1.6802117450790278E-2</v>
      </c>
      <c r="E517" s="4"/>
      <c r="F517" s="4"/>
    </row>
    <row r="518" spans="1:6" x14ac:dyDescent="0.25">
      <c r="A518" s="1">
        <v>14010824</v>
      </c>
      <c r="B518" s="3">
        <v>5648.1</v>
      </c>
      <c r="C518" s="4">
        <f t="shared" si="8"/>
        <v>-3.1112471843454488E-3</v>
      </c>
      <c r="D518" s="4"/>
      <c r="E518" s="4"/>
      <c r="F518" s="4"/>
    </row>
    <row r="519" spans="1:6" x14ac:dyDescent="0.25">
      <c r="A519" s="1">
        <v>14010825</v>
      </c>
      <c r="B519" s="3">
        <v>5632</v>
      </c>
      <c r="C519" s="4">
        <f t="shared" si="8"/>
        <v>-2.8545865608976088E-3</v>
      </c>
      <c r="D519" s="4"/>
      <c r="E519" s="4"/>
      <c r="F519" s="4"/>
    </row>
    <row r="520" spans="1:6" x14ac:dyDescent="0.25">
      <c r="A520" s="1">
        <v>14010828</v>
      </c>
      <c r="B520" s="3">
        <v>5553.9</v>
      </c>
      <c r="C520" s="4">
        <f t="shared" si="8"/>
        <v>-1.3964235174637815E-2</v>
      </c>
      <c r="D520" s="4"/>
      <c r="E520" s="4"/>
      <c r="F520" s="4"/>
    </row>
    <row r="521" spans="1:6" x14ac:dyDescent="0.25">
      <c r="A521" s="1">
        <v>14010829</v>
      </c>
      <c r="B521" s="3">
        <v>5596.3</v>
      </c>
      <c r="C521" s="4">
        <f t="shared" si="8"/>
        <v>7.6052814064109728E-3</v>
      </c>
      <c r="D521" s="4"/>
      <c r="E521" s="4"/>
      <c r="F521" s="4"/>
    </row>
    <row r="522" spans="1:6" x14ac:dyDescent="0.25">
      <c r="A522" s="1">
        <v>14010830</v>
      </c>
      <c r="B522" s="3">
        <v>5601.2</v>
      </c>
      <c r="C522" s="4">
        <f t="shared" si="8"/>
        <v>8.751954119703728E-4</v>
      </c>
      <c r="D522" s="4">
        <f>LN(B522/B517)</f>
        <v>-1.1449592101499368E-2</v>
      </c>
      <c r="E522" s="4">
        <f>LN(B522/B512)</f>
        <v>-2.8251709552289572E-2</v>
      </c>
      <c r="F522" s="4"/>
    </row>
    <row r="523" spans="1:6" x14ac:dyDescent="0.25">
      <c r="A523" s="1">
        <v>14010901</v>
      </c>
      <c r="B523" s="3">
        <v>5599.2</v>
      </c>
      <c r="C523" s="4">
        <f t="shared" si="8"/>
        <v>-3.5713010629211589E-4</v>
      </c>
      <c r="D523" s="4"/>
      <c r="E523" s="4"/>
      <c r="F523" s="4"/>
    </row>
    <row r="524" spans="1:6" x14ac:dyDescent="0.25">
      <c r="A524" s="1">
        <v>14010902</v>
      </c>
      <c r="B524" s="3">
        <v>5684</v>
      </c>
      <c r="C524" s="4">
        <f t="shared" si="8"/>
        <v>1.5031479841661468E-2</v>
      </c>
      <c r="D524" s="4"/>
      <c r="E524" s="4"/>
      <c r="F524" s="4"/>
    </row>
    <row r="525" spans="1:6" x14ac:dyDescent="0.25">
      <c r="A525" s="1">
        <v>14010905</v>
      </c>
      <c r="B525" s="3">
        <v>5675.1</v>
      </c>
      <c r="C525" s="4">
        <f t="shared" si="8"/>
        <v>-1.5670258772638506E-3</v>
      </c>
      <c r="D525" s="4"/>
      <c r="E525" s="4"/>
      <c r="F525" s="4"/>
    </row>
    <row r="526" spans="1:6" x14ac:dyDescent="0.25">
      <c r="A526" s="1">
        <v>14010906</v>
      </c>
      <c r="B526" s="3">
        <v>5647.6</v>
      </c>
      <c r="C526" s="4">
        <f t="shared" si="8"/>
        <v>-4.8575082043572767E-3</v>
      </c>
      <c r="D526" s="4"/>
      <c r="E526" s="4"/>
      <c r="F526" s="4"/>
    </row>
    <row r="527" spans="1:6" x14ac:dyDescent="0.25">
      <c r="A527" s="1">
        <v>14010907</v>
      </c>
      <c r="B527" s="3">
        <v>5642.3</v>
      </c>
      <c r="C527" s="4">
        <f t="shared" si="8"/>
        <v>-9.3889235322499307E-4</v>
      </c>
      <c r="D527" s="4">
        <f>LN(B527/B522)</f>
        <v>7.3109233005230617E-3</v>
      </c>
      <c r="E527" s="4"/>
      <c r="F527" s="4">
        <f>LN(B527/B512)</f>
        <v>-2.0940786251766548E-2</v>
      </c>
    </row>
    <row r="528" spans="1:6" x14ac:dyDescent="0.25">
      <c r="A528" s="1">
        <v>14010908</v>
      </c>
      <c r="B528" s="3">
        <v>5655.8</v>
      </c>
      <c r="C528" s="4">
        <f t="shared" si="8"/>
        <v>2.3897834901351073E-3</v>
      </c>
      <c r="D528" s="4"/>
      <c r="E528" s="4"/>
      <c r="F528" s="4"/>
    </row>
    <row r="529" spans="1:6" x14ac:dyDescent="0.25">
      <c r="A529" s="1">
        <v>14010909</v>
      </c>
      <c r="B529" s="3">
        <v>5620.8</v>
      </c>
      <c r="C529" s="4">
        <f t="shared" si="8"/>
        <v>-6.2075647607174808E-3</v>
      </c>
      <c r="D529" s="4"/>
      <c r="E529" s="4"/>
      <c r="F529" s="4"/>
    </row>
    <row r="530" spans="1:6" x14ac:dyDescent="0.25">
      <c r="A530" s="1">
        <v>14010912</v>
      </c>
      <c r="B530" s="3">
        <v>5576.1</v>
      </c>
      <c r="C530" s="4">
        <f t="shared" si="8"/>
        <v>-7.9843952291456331E-3</v>
      </c>
      <c r="D530" s="4"/>
      <c r="E530" s="4"/>
      <c r="F530" s="4"/>
    </row>
    <row r="531" spans="1:6" x14ac:dyDescent="0.25">
      <c r="A531" s="1">
        <v>14010913</v>
      </c>
      <c r="B531" s="3">
        <v>5547.6</v>
      </c>
      <c r="C531" s="4">
        <f t="shared" si="8"/>
        <v>-5.1242055002368595E-3</v>
      </c>
      <c r="D531" s="4"/>
      <c r="E531" s="4"/>
      <c r="F531" s="4"/>
    </row>
    <row r="532" spans="1:6" x14ac:dyDescent="0.25">
      <c r="A532" s="1">
        <v>14010914</v>
      </c>
      <c r="B532" s="3">
        <v>5480</v>
      </c>
      <c r="C532" s="4">
        <f t="shared" si="8"/>
        <v>-1.2260300840118955E-2</v>
      </c>
      <c r="D532" s="4">
        <f>LN(B532/B527)</f>
        <v>-2.9186682840083855E-2</v>
      </c>
      <c r="E532" s="4">
        <f>LN(B532/B522)</f>
        <v>-2.1875759539560696E-2</v>
      </c>
      <c r="F532" s="4"/>
    </row>
    <row r="533" spans="1:6" x14ac:dyDescent="0.25">
      <c r="A533" s="1">
        <v>14010915</v>
      </c>
      <c r="B533" s="3">
        <v>5464.6</v>
      </c>
      <c r="C533" s="4">
        <f t="shared" si="8"/>
        <v>-2.8141750568244856E-3</v>
      </c>
      <c r="D533" s="4"/>
      <c r="E533" s="4"/>
      <c r="F533" s="4"/>
    </row>
    <row r="534" spans="1:6" x14ac:dyDescent="0.25">
      <c r="A534" s="1">
        <v>14010916</v>
      </c>
      <c r="B534" s="3">
        <v>5389.8</v>
      </c>
      <c r="C534" s="4">
        <f t="shared" si="8"/>
        <v>-1.3782647422020695E-2</v>
      </c>
      <c r="D534" s="4"/>
      <c r="E534" s="4"/>
      <c r="F534" s="4"/>
    </row>
    <row r="535" spans="1:6" x14ac:dyDescent="0.25">
      <c r="A535" s="1">
        <v>14010919</v>
      </c>
      <c r="B535" s="3">
        <v>5255.5</v>
      </c>
      <c r="C535" s="4">
        <f t="shared" si="8"/>
        <v>-2.5233131199806868E-2</v>
      </c>
      <c r="D535" s="4"/>
      <c r="E535" s="4"/>
      <c r="F535" s="4"/>
    </row>
    <row r="536" spans="1:6" x14ac:dyDescent="0.25">
      <c r="A536" s="1">
        <v>14010920</v>
      </c>
      <c r="B536" s="3">
        <v>5333.9</v>
      </c>
      <c r="C536" s="4">
        <f t="shared" si="8"/>
        <v>1.4807530646267957E-2</v>
      </c>
      <c r="D536" s="4"/>
      <c r="E536" s="4"/>
      <c r="F536" s="4"/>
    </row>
    <row r="537" spans="1:6" x14ac:dyDescent="0.25">
      <c r="A537" s="1">
        <v>14010921</v>
      </c>
      <c r="B537" s="3">
        <v>5505.9</v>
      </c>
      <c r="C537" s="4">
        <f t="shared" si="8"/>
        <v>3.173756662285894E-2</v>
      </c>
      <c r="D537" s="4">
        <f>LN(B537/B532)</f>
        <v>4.7151435904747808E-3</v>
      </c>
      <c r="E537" s="4"/>
      <c r="F537" s="4"/>
    </row>
    <row r="538" spans="1:6" x14ac:dyDescent="0.25">
      <c r="A538" s="1">
        <v>14010922</v>
      </c>
      <c r="B538" s="3">
        <v>5582.3</v>
      </c>
      <c r="C538" s="4">
        <f t="shared" si="8"/>
        <v>1.3780633297279033E-2</v>
      </c>
      <c r="D538" s="4"/>
      <c r="E538" s="4"/>
      <c r="F538" s="4"/>
    </row>
    <row r="539" spans="1:6" x14ac:dyDescent="0.25">
      <c r="A539" s="1">
        <v>14010923</v>
      </c>
      <c r="B539" s="3">
        <v>5502.6</v>
      </c>
      <c r="C539" s="4">
        <f t="shared" si="8"/>
        <v>-1.4380170036861477E-2</v>
      </c>
      <c r="D539" s="4"/>
      <c r="E539" s="4"/>
      <c r="F539" s="4"/>
    </row>
    <row r="540" spans="1:6" x14ac:dyDescent="0.25">
      <c r="A540" s="1">
        <v>14010926</v>
      </c>
      <c r="B540" s="3">
        <v>5589.3</v>
      </c>
      <c r="C540" s="4">
        <f t="shared" si="8"/>
        <v>1.5633347901464281E-2</v>
      </c>
      <c r="D540" s="4"/>
      <c r="E540" s="4"/>
      <c r="F540" s="4"/>
    </row>
    <row r="541" spans="1:6" x14ac:dyDescent="0.25">
      <c r="A541" s="1">
        <v>14010927</v>
      </c>
      <c r="B541" s="3">
        <v>5686.2</v>
      </c>
      <c r="C541" s="4">
        <f t="shared" si="8"/>
        <v>1.7188131009786355E-2</v>
      </c>
      <c r="D541" s="4"/>
      <c r="E541" s="4"/>
      <c r="F541" s="4"/>
    </row>
    <row r="542" spans="1:6" x14ac:dyDescent="0.25">
      <c r="A542" s="1">
        <v>14010928</v>
      </c>
      <c r="B542" s="3">
        <v>5599.8</v>
      </c>
      <c r="C542" s="4">
        <f t="shared" si="8"/>
        <v>-1.5311303904448067E-2</v>
      </c>
      <c r="D542" s="4">
        <f>LN(B542/B537)</f>
        <v>1.6910638267220036E-2</v>
      </c>
      <c r="E542" s="4">
        <f>LN(B542/B532)</f>
        <v>2.1625781857694901E-2</v>
      </c>
      <c r="F542" s="4">
        <f>LN(B542/B527)</f>
        <v>-7.5609009823889763E-3</v>
      </c>
    </row>
    <row r="543" spans="1:6" x14ac:dyDescent="0.25">
      <c r="A543" s="1">
        <v>14010929</v>
      </c>
      <c r="B543" s="3">
        <v>5541.8</v>
      </c>
      <c r="C543" s="4">
        <f t="shared" si="8"/>
        <v>-1.0411525082875716E-2</v>
      </c>
      <c r="D543" s="4"/>
      <c r="E543" s="4"/>
      <c r="F543" s="4"/>
    </row>
    <row r="544" spans="1:6" x14ac:dyDescent="0.25">
      <c r="A544" s="1">
        <v>14010930</v>
      </c>
      <c r="B544" s="3">
        <v>5691.5</v>
      </c>
      <c r="C544" s="4">
        <f t="shared" si="8"/>
        <v>2.665447604839093E-2</v>
      </c>
      <c r="D544" s="4"/>
      <c r="E544" s="4"/>
      <c r="F544" s="4"/>
    </row>
    <row r="545" spans="1:6" x14ac:dyDescent="0.25">
      <c r="A545" s="1">
        <v>14011003</v>
      </c>
      <c r="B545" s="3">
        <v>5864.1</v>
      </c>
      <c r="C545" s="4">
        <f t="shared" si="8"/>
        <v>2.9875183861814654E-2</v>
      </c>
      <c r="D545" s="4"/>
      <c r="E545" s="4"/>
      <c r="F545" s="4"/>
    </row>
    <row r="546" spans="1:6" x14ac:dyDescent="0.25">
      <c r="A546" s="1">
        <v>14011004</v>
      </c>
      <c r="B546" s="3">
        <v>5857.6</v>
      </c>
      <c r="C546" s="4">
        <f t="shared" si="8"/>
        <v>-1.1090542611141257E-3</v>
      </c>
      <c r="D546" s="4"/>
      <c r="E546" s="4"/>
      <c r="F546" s="4"/>
    </row>
    <row r="547" spans="1:6" x14ac:dyDescent="0.25">
      <c r="A547" s="1">
        <v>14011005</v>
      </c>
      <c r="B547" s="3">
        <v>5819.1</v>
      </c>
      <c r="C547" s="4">
        <f t="shared" si="8"/>
        <v>-6.5943527736160856E-3</v>
      </c>
      <c r="D547" s="4">
        <f>LN(B547/B542)</f>
        <v>3.8414727792599704E-2</v>
      </c>
      <c r="E547" s="4"/>
      <c r="F547" s="4"/>
    </row>
    <row r="548" spans="1:6" x14ac:dyDescent="0.25">
      <c r="A548" s="1">
        <v>14011007</v>
      </c>
      <c r="B548" s="3">
        <v>6017.1</v>
      </c>
      <c r="C548" s="4">
        <f t="shared" si="8"/>
        <v>3.3459805067755172E-2</v>
      </c>
      <c r="D548" s="4"/>
      <c r="E548" s="4"/>
      <c r="F548" s="4"/>
    </row>
    <row r="549" spans="1:6" x14ac:dyDescent="0.25">
      <c r="A549" s="1">
        <v>14011010</v>
      </c>
      <c r="B549" s="3">
        <v>5817.9</v>
      </c>
      <c r="C549" s="4">
        <f t="shared" si="8"/>
        <v>-3.3666043789806123E-2</v>
      </c>
      <c r="D549" s="4"/>
      <c r="E549" s="4"/>
      <c r="F549" s="4"/>
    </row>
    <row r="550" spans="1:6" x14ac:dyDescent="0.25">
      <c r="A550" s="1">
        <v>14011011</v>
      </c>
      <c r="B550" s="3">
        <v>5717.2</v>
      </c>
      <c r="C550" s="4">
        <f t="shared" si="8"/>
        <v>-1.7460196835344589E-2</v>
      </c>
      <c r="D550" s="4"/>
      <c r="E550" s="4"/>
      <c r="F550" s="4"/>
    </row>
    <row r="551" spans="1:6" x14ac:dyDescent="0.25">
      <c r="A551" s="1">
        <v>14011012</v>
      </c>
      <c r="B551" s="3">
        <v>5810.3</v>
      </c>
      <c r="C551" s="4">
        <f t="shared" si="8"/>
        <v>1.6153029589826465E-2</v>
      </c>
      <c r="D551" s="4"/>
      <c r="E551" s="4"/>
      <c r="F551" s="4"/>
    </row>
    <row r="552" spans="1:6" x14ac:dyDescent="0.25">
      <c r="A552" s="1">
        <v>14011013</v>
      </c>
      <c r="B552" s="3">
        <v>5900.3</v>
      </c>
      <c r="C552" s="4">
        <f t="shared" si="8"/>
        <v>1.5370992433963294E-2</v>
      </c>
      <c r="D552" s="4">
        <f>LN(B552/B547)</f>
        <v>1.3857586466394038E-2</v>
      </c>
      <c r="E552" s="4">
        <f>LN(B552/B542)</f>
        <v>5.2272314258993681E-2</v>
      </c>
      <c r="F552" s="4"/>
    </row>
    <row r="553" spans="1:6" x14ac:dyDescent="0.25">
      <c r="A553" s="1">
        <v>14011014</v>
      </c>
      <c r="B553" s="3">
        <v>5979.6</v>
      </c>
      <c r="C553" s="4">
        <f t="shared" si="8"/>
        <v>1.3350479016609329E-2</v>
      </c>
      <c r="D553" s="4"/>
      <c r="E553" s="4"/>
      <c r="F553" s="4"/>
    </row>
    <row r="554" spans="1:6" x14ac:dyDescent="0.25">
      <c r="A554" s="1">
        <v>14011017</v>
      </c>
      <c r="B554" s="3">
        <v>6216.5</v>
      </c>
      <c r="C554" s="4">
        <f t="shared" si="8"/>
        <v>3.8853371317633043E-2</v>
      </c>
      <c r="D554" s="4"/>
      <c r="E554" s="4"/>
      <c r="F554" s="4"/>
    </row>
    <row r="555" spans="1:6" x14ac:dyDescent="0.25">
      <c r="A555" s="1">
        <v>14011018</v>
      </c>
      <c r="B555" s="3">
        <v>6496</v>
      </c>
      <c r="C555" s="4">
        <f t="shared" si="8"/>
        <v>4.3979555448521619E-2</v>
      </c>
      <c r="D555" s="4"/>
      <c r="E555" s="4"/>
      <c r="F555" s="4"/>
    </row>
    <row r="556" spans="1:6" x14ac:dyDescent="0.25">
      <c r="A556" s="1">
        <v>14011019</v>
      </c>
      <c r="B556" s="3">
        <v>6488.9</v>
      </c>
      <c r="C556" s="4">
        <f t="shared" si="8"/>
        <v>-1.0935780341138368E-3</v>
      </c>
      <c r="D556" s="4"/>
      <c r="E556" s="4"/>
      <c r="F556" s="4"/>
    </row>
    <row r="557" spans="1:6" x14ac:dyDescent="0.25">
      <c r="A557" s="1">
        <v>14011020</v>
      </c>
      <c r="B557" s="3">
        <v>6589.7</v>
      </c>
      <c r="C557" s="4">
        <f t="shared" si="8"/>
        <v>1.5414799132440295E-2</v>
      </c>
      <c r="D557" s="4">
        <f>LN(B557/B552)</f>
        <v>0.11050462688109063</v>
      </c>
      <c r="E557" s="4"/>
      <c r="F557" s="4">
        <f>LN(B557/B542)</f>
        <v>0.16277694114008434</v>
      </c>
    </row>
    <row r="558" spans="1:6" x14ac:dyDescent="0.25">
      <c r="A558" s="1">
        <v>14011021</v>
      </c>
      <c r="B558" s="3">
        <v>6416.2</v>
      </c>
      <c r="C558" s="4">
        <f t="shared" si="8"/>
        <v>-2.6681781809503397E-2</v>
      </c>
    </row>
    <row r="559" spans="1:6" x14ac:dyDescent="0.25">
      <c r="A559" s="1">
        <v>14011024</v>
      </c>
      <c r="B559" s="3">
        <v>6418</v>
      </c>
      <c r="C559" s="4">
        <f t="shared" si="8"/>
        <v>2.8050053946512691E-4</v>
      </c>
      <c r="D559" s="4"/>
      <c r="E559" s="4"/>
      <c r="F559" s="4"/>
    </row>
    <row r="560" spans="1:6" x14ac:dyDescent="0.25">
      <c r="A560" s="1">
        <v>14011026</v>
      </c>
      <c r="B560" s="3">
        <v>6732</v>
      </c>
      <c r="C560" s="4">
        <f t="shared" si="8"/>
        <v>4.7765733640894439E-2</v>
      </c>
      <c r="D560" s="4"/>
      <c r="E560" s="4"/>
      <c r="F560" s="4"/>
    </row>
    <row r="561" spans="1:6" x14ac:dyDescent="0.25">
      <c r="A561" s="1">
        <v>14011027</v>
      </c>
      <c r="B561" s="3">
        <v>6840.4</v>
      </c>
      <c r="C561" s="4">
        <f t="shared" si="8"/>
        <v>1.5973933128201948E-2</v>
      </c>
      <c r="D561" s="4"/>
      <c r="E561" s="4"/>
      <c r="F561" s="4"/>
    </row>
    <row r="562" spans="1:6" x14ac:dyDescent="0.25">
      <c r="A562" s="1">
        <v>14011028</v>
      </c>
      <c r="B562" s="3">
        <v>6774.3</v>
      </c>
      <c r="C562" s="4">
        <f t="shared" si="8"/>
        <v>-9.7101690621929065E-3</v>
      </c>
      <c r="D562" s="4">
        <f>LN(B561/B557)</f>
        <v>3.7338385499058283E-2</v>
      </c>
      <c r="E562" s="4">
        <f>LN(B561/B552)</f>
        <v>0.14784301238014874</v>
      </c>
      <c r="F562" s="4"/>
    </row>
    <row r="563" spans="1:6" x14ac:dyDescent="0.25">
      <c r="A563" s="1">
        <v>14011101</v>
      </c>
      <c r="B563" s="3">
        <v>6631.9</v>
      </c>
      <c r="C563" s="4">
        <f t="shared" si="8"/>
        <v>-2.124470108297536E-2</v>
      </c>
      <c r="D563" s="4"/>
      <c r="E563" s="4"/>
      <c r="F563" s="4"/>
    </row>
    <row r="564" spans="1:6" x14ac:dyDescent="0.25">
      <c r="A564" s="1">
        <v>14011102</v>
      </c>
      <c r="B564" s="3">
        <v>6515.4</v>
      </c>
      <c r="C564" s="4">
        <f t="shared" si="8"/>
        <v>-1.7722733842820672E-2</v>
      </c>
      <c r="D564" s="4"/>
      <c r="E564" s="4"/>
      <c r="F564" s="4"/>
    </row>
    <row r="565" spans="1:6" x14ac:dyDescent="0.25">
      <c r="A565" s="1">
        <v>14011103</v>
      </c>
      <c r="B565" s="3">
        <v>6468.7</v>
      </c>
      <c r="C565" s="4">
        <f t="shared" si="8"/>
        <v>-7.1934445016016667E-3</v>
      </c>
      <c r="D565" s="4"/>
      <c r="E565" s="4"/>
      <c r="F565" s="4"/>
    </row>
    <row r="566" spans="1:6" x14ac:dyDescent="0.25">
      <c r="A566" s="1">
        <v>14011104</v>
      </c>
      <c r="B566" s="3">
        <v>6341.9</v>
      </c>
      <c r="C566" s="4">
        <f t="shared" si="8"/>
        <v>-1.9796752871892625E-2</v>
      </c>
      <c r="D566" s="4"/>
      <c r="E566" s="4"/>
      <c r="F566" s="4"/>
    </row>
    <row r="567" spans="1:6" x14ac:dyDescent="0.25">
      <c r="A567" s="1">
        <v>14011105</v>
      </c>
      <c r="B567" s="3">
        <v>6151.3</v>
      </c>
      <c r="C567" s="4">
        <f t="shared" si="8"/>
        <v>-3.051496650108184E-2</v>
      </c>
      <c r="D567" s="4">
        <f>LN(B566/B561)</f>
        <v>-7.5667801361483267E-2</v>
      </c>
      <c r="E567" s="4"/>
      <c r="F567" s="4"/>
    </row>
    <row r="568" spans="1:6" x14ac:dyDescent="0.25">
      <c r="A568" s="1">
        <v>14011108</v>
      </c>
      <c r="B568" s="3">
        <v>5976</v>
      </c>
      <c r="C568" s="4">
        <f t="shared" si="8"/>
        <v>-2.8911993763680355E-2</v>
      </c>
      <c r="D568" s="4"/>
      <c r="E568" s="4"/>
      <c r="F568" s="4"/>
    </row>
    <row r="569" spans="1:6" x14ac:dyDescent="0.25">
      <c r="A569" s="1">
        <v>14011109</v>
      </c>
      <c r="B569" s="3">
        <v>5660.5</v>
      </c>
      <c r="C569" s="4">
        <f t="shared" si="8"/>
        <v>-5.4239220294489111E-2</v>
      </c>
      <c r="D569" s="4"/>
      <c r="E569" s="4"/>
      <c r="F569" s="4"/>
    </row>
    <row r="570" spans="1:6" x14ac:dyDescent="0.25">
      <c r="A570" s="1">
        <v>14011110</v>
      </c>
      <c r="B570" s="3">
        <v>5664.6</v>
      </c>
      <c r="C570" s="4">
        <f t="shared" si="8"/>
        <v>7.2405544836193507E-4</v>
      </c>
      <c r="D570" s="4"/>
      <c r="E570" s="4"/>
      <c r="F570" s="4"/>
    </row>
    <row r="571" spans="1:6" x14ac:dyDescent="0.25">
      <c r="A571" s="1">
        <v>14011111</v>
      </c>
      <c r="B571" s="3">
        <v>5924</v>
      </c>
      <c r="C571" s="4">
        <f t="shared" si="8"/>
        <v>4.4775613421163402E-2</v>
      </c>
      <c r="D571" s="4"/>
      <c r="E571" s="4"/>
      <c r="F571" s="4"/>
    </row>
    <row r="572" spans="1:6" x14ac:dyDescent="0.25">
      <c r="A572" s="1">
        <v>14011112</v>
      </c>
      <c r="B572" s="3">
        <v>5981</v>
      </c>
      <c r="C572" s="4">
        <f t="shared" si="8"/>
        <v>9.5758816568675322E-3</v>
      </c>
      <c r="D572" s="4">
        <f>LN(B571/B566)</f>
        <v>-6.816651168972597E-2</v>
      </c>
      <c r="E572" s="4">
        <f>LN(B571/B561)</f>
        <v>-0.14383431305120922</v>
      </c>
      <c r="F572" s="4">
        <f>LN(B571/B557)</f>
        <v>-0.10649592755215101</v>
      </c>
    </row>
    <row r="573" spans="1:6" x14ac:dyDescent="0.25">
      <c r="A573" s="1">
        <v>14011116</v>
      </c>
      <c r="B573" s="3">
        <v>5834.1</v>
      </c>
      <c r="C573" s="4">
        <f t="shared" si="8"/>
        <v>-2.4867765865610687E-2</v>
      </c>
      <c r="D573" s="4"/>
      <c r="E573" s="4"/>
      <c r="F573" s="4"/>
    </row>
    <row r="574" spans="1:6" x14ac:dyDescent="0.25">
      <c r="A574" s="1">
        <v>14011117</v>
      </c>
      <c r="B574" s="3">
        <v>5892.1</v>
      </c>
      <c r="C574" s="4">
        <f t="shared" si="8"/>
        <v>9.8924584251974534E-3</v>
      </c>
      <c r="D574" s="4"/>
      <c r="E574" s="4"/>
      <c r="F574" s="4"/>
    </row>
    <row r="575" spans="1:6" x14ac:dyDescent="0.25">
      <c r="A575" s="1">
        <v>14011118</v>
      </c>
      <c r="B575" s="3">
        <v>6062.5</v>
      </c>
      <c r="C575" s="4">
        <f t="shared" si="8"/>
        <v>2.850978564159486E-2</v>
      </c>
      <c r="D575" s="4"/>
      <c r="E575" s="4"/>
      <c r="F575" s="4"/>
    </row>
    <row r="576" spans="1:6" x14ac:dyDescent="0.25">
      <c r="A576" s="1">
        <v>14011119</v>
      </c>
      <c r="B576" s="3">
        <v>6018.7</v>
      </c>
      <c r="C576" s="4">
        <f t="shared" si="8"/>
        <v>-7.2509671066027419E-3</v>
      </c>
      <c r="D576" s="4"/>
      <c r="E576" s="4"/>
      <c r="F576" s="4"/>
    </row>
    <row r="577" spans="1:6" x14ac:dyDescent="0.25">
      <c r="A577" s="1">
        <v>14011123</v>
      </c>
      <c r="B577" s="3">
        <v>5954.1</v>
      </c>
      <c r="C577" s="4">
        <f t="shared" si="8"/>
        <v>-1.0791231272813246E-2</v>
      </c>
      <c r="D577" s="4">
        <f>LN(B576/B571)</f>
        <v>1.5859392751446454E-2</v>
      </c>
      <c r="E577" s="4"/>
      <c r="F577" s="4"/>
    </row>
    <row r="578" spans="1:6" x14ac:dyDescent="0.25">
      <c r="A578" s="1">
        <v>14011124</v>
      </c>
      <c r="B578" s="3">
        <v>5968</v>
      </c>
      <c r="C578" s="4">
        <f t="shared" ref="C578:C641" si="9">LN(B578/B577)</f>
        <v>2.3318050172740153E-3</v>
      </c>
      <c r="D578" s="4"/>
      <c r="E578" s="4"/>
      <c r="F578" s="4"/>
    </row>
    <row r="579" spans="1:6" x14ac:dyDescent="0.25">
      <c r="A579" s="1">
        <v>14011125</v>
      </c>
      <c r="B579" s="3">
        <v>5917.9</v>
      </c>
      <c r="C579" s="4">
        <f t="shared" si="9"/>
        <v>-8.4302066667487161E-3</v>
      </c>
      <c r="D579" s="4"/>
      <c r="E579" s="4"/>
      <c r="F579" s="4"/>
    </row>
    <row r="580" spans="1:6" x14ac:dyDescent="0.25">
      <c r="A580" s="1">
        <v>14011126</v>
      </c>
      <c r="B580" s="3">
        <v>5867</v>
      </c>
      <c r="C580" s="4">
        <f t="shared" si="9"/>
        <v>-8.6382262909881734E-3</v>
      </c>
      <c r="D580" s="4"/>
      <c r="E580" s="4"/>
      <c r="F580" s="4"/>
    </row>
    <row r="581" spans="1:6" x14ac:dyDescent="0.25">
      <c r="A581" s="1">
        <v>14011130</v>
      </c>
      <c r="B581" s="3">
        <v>5856.3</v>
      </c>
      <c r="C581" s="4">
        <f t="shared" si="9"/>
        <v>-1.8254250887021302E-3</v>
      </c>
      <c r="D581" s="4"/>
      <c r="E581" s="4"/>
      <c r="F581" s="4"/>
    </row>
    <row r="582" spans="1:6" x14ac:dyDescent="0.25">
      <c r="A582" s="1">
        <v>14011201</v>
      </c>
      <c r="B582" s="3">
        <v>6034</v>
      </c>
      <c r="C582" s="4">
        <f t="shared" si="9"/>
        <v>2.9892135881848681E-2</v>
      </c>
      <c r="D582" s="4">
        <f>LN(B581/B576)</f>
        <v>-2.7353284301978142E-2</v>
      </c>
      <c r="E582" s="4">
        <f>LN(B581/B571)</f>
        <v>-1.1493891550531585E-2</v>
      </c>
      <c r="F582" s="4"/>
    </row>
    <row r="583" spans="1:6" x14ac:dyDescent="0.25">
      <c r="A583" s="1">
        <v>14011202</v>
      </c>
      <c r="B583" s="3">
        <v>6296</v>
      </c>
      <c r="C583" s="4">
        <f t="shared" si="9"/>
        <v>4.2504370378232827E-2</v>
      </c>
      <c r="D583" s="4"/>
      <c r="E583" s="4"/>
      <c r="F583" s="4"/>
    </row>
    <row r="584" spans="1:6" x14ac:dyDescent="0.25">
      <c r="A584" s="1">
        <v>14011203</v>
      </c>
      <c r="B584" s="3">
        <v>6153.9</v>
      </c>
      <c r="C584" s="4">
        <f t="shared" si="9"/>
        <v>-2.2828483941038279E-2</v>
      </c>
      <c r="D584" s="4"/>
      <c r="E584" s="4"/>
      <c r="F584" s="4"/>
    </row>
    <row r="585" spans="1:6" x14ac:dyDescent="0.25">
      <c r="A585" s="1">
        <v>14011206</v>
      </c>
      <c r="B585" s="3">
        <v>6499</v>
      </c>
      <c r="C585" s="4">
        <f t="shared" si="9"/>
        <v>5.4562291738148118E-2</v>
      </c>
      <c r="D585" s="4"/>
      <c r="E585" s="4"/>
      <c r="F585" s="4"/>
    </row>
    <row r="586" spans="1:6" x14ac:dyDescent="0.25">
      <c r="A586" s="1">
        <v>14011207</v>
      </c>
      <c r="B586" s="3">
        <v>6688.4</v>
      </c>
      <c r="C586" s="4">
        <f t="shared" si="9"/>
        <v>2.8726363694164966E-2</v>
      </c>
      <c r="D586" s="4"/>
      <c r="E586" s="4"/>
      <c r="F586" s="4"/>
    </row>
    <row r="587" spans="1:6" x14ac:dyDescent="0.25">
      <c r="A587" s="1">
        <v>14011208</v>
      </c>
      <c r="B587" s="3">
        <v>6654</v>
      </c>
      <c r="C587" s="4">
        <f t="shared" si="9"/>
        <v>-5.1565050100918575E-3</v>
      </c>
      <c r="D587" s="4">
        <f>LN(B586/B581)</f>
        <v>0.13285667775135623</v>
      </c>
      <c r="E587" s="4"/>
      <c r="F587" s="4">
        <f>LN(B586/B571)</f>
        <v>0.12136278620082462</v>
      </c>
    </row>
    <row r="588" spans="1:6" x14ac:dyDescent="0.25">
      <c r="A588" s="1">
        <v>14011209</v>
      </c>
      <c r="B588" s="3">
        <v>6600.9</v>
      </c>
      <c r="C588" s="4">
        <f t="shared" si="9"/>
        <v>-8.0121742242170117E-3</v>
      </c>
      <c r="D588" s="4"/>
      <c r="E588" s="4"/>
      <c r="F588" s="4"/>
    </row>
    <row r="589" spans="1:6" x14ac:dyDescent="0.25">
      <c r="A589" s="1">
        <v>14011210</v>
      </c>
      <c r="B589" s="3">
        <v>6495.9</v>
      </c>
      <c r="C589" s="4">
        <f t="shared" si="9"/>
        <v>-1.6034794719851274E-2</v>
      </c>
      <c r="D589" s="4"/>
      <c r="E589" s="4"/>
      <c r="F589" s="4"/>
    </row>
    <row r="590" spans="1:6" x14ac:dyDescent="0.25">
      <c r="A590" s="1">
        <v>14011213</v>
      </c>
      <c r="B590" s="3">
        <v>6471.8</v>
      </c>
      <c r="C590" s="4">
        <f t="shared" si="9"/>
        <v>-3.7169317220919489E-3</v>
      </c>
      <c r="D590" s="4"/>
      <c r="E590" s="4"/>
      <c r="F590" s="4"/>
    </row>
    <row r="591" spans="1:6" x14ac:dyDescent="0.25">
      <c r="A591" s="1">
        <v>14011214</v>
      </c>
      <c r="B591" s="3">
        <v>6616.7</v>
      </c>
      <c r="C591" s="4">
        <f t="shared" si="9"/>
        <v>2.2142479305650806E-2</v>
      </c>
      <c r="D591" s="4"/>
      <c r="E591" s="4"/>
      <c r="F591" s="4"/>
    </row>
    <row r="592" spans="1:6" x14ac:dyDescent="0.25">
      <c r="A592" s="1">
        <v>14011215</v>
      </c>
      <c r="B592" s="3">
        <v>6575.5</v>
      </c>
      <c r="C592" s="4">
        <f t="shared" si="9"/>
        <v>-6.2461354358928989E-3</v>
      </c>
      <c r="D592" s="4">
        <f>LN(B591/B586)</f>
        <v>-1.0777926370601513E-2</v>
      </c>
      <c r="E592" s="4">
        <f>LN(B591/B581)</f>
        <v>0.12207875138075461</v>
      </c>
      <c r="F592" s="4"/>
    </row>
    <row r="593" spans="1:6" x14ac:dyDescent="0.25">
      <c r="A593" s="1">
        <v>14011216</v>
      </c>
      <c r="B593" s="3">
        <v>6682.6</v>
      </c>
      <c r="C593" s="4">
        <f t="shared" si="9"/>
        <v>1.615651257849695E-2</v>
      </c>
      <c r="D593" s="4"/>
      <c r="E593" s="4"/>
      <c r="F593" s="4"/>
    </row>
    <row r="594" spans="1:6" x14ac:dyDescent="0.25">
      <c r="A594" s="1">
        <v>14011220</v>
      </c>
      <c r="B594" s="3">
        <v>7031.4</v>
      </c>
      <c r="C594" s="4">
        <f t="shared" si="9"/>
        <v>5.0878699132094939E-2</v>
      </c>
      <c r="D594" s="4"/>
      <c r="E594" s="4"/>
      <c r="F594" s="4"/>
    </row>
    <row r="595" spans="1:6" x14ac:dyDescent="0.25">
      <c r="A595" s="1">
        <v>14011221</v>
      </c>
      <c r="B595" s="3">
        <v>6934.6</v>
      </c>
      <c r="C595" s="4">
        <f t="shared" si="9"/>
        <v>-1.3862458849826995E-2</v>
      </c>
      <c r="D595" s="4"/>
      <c r="E595" s="4"/>
      <c r="F595" s="4"/>
    </row>
    <row r="596" spans="1:6" x14ac:dyDescent="0.25">
      <c r="A596" s="1">
        <v>14011222</v>
      </c>
      <c r="B596" s="3">
        <v>6935.4</v>
      </c>
      <c r="C596" s="4">
        <f t="shared" si="9"/>
        <v>1.1535688549200574E-4</v>
      </c>
      <c r="D596" s="4"/>
      <c r="E596" s="4"/>
      <c r="F596" s="4"/>
    </row>
    <row r="597" spans="1:6" x14ac:dyDescent="0.25">
      <c r="A597" s="1">
        <v>14011223</v>
      </c>
      <c r="B597" s="3">
        <v>6908.5</v>
      </c>
      <c r="C597" s="4">
        <f t="shared" si="9"/>
        <v>-3.8861930315522695E-3</v>
      </c>
      <c r="D597" s="4">
        <f>LN(B596/B591)</f>
        <v>4.7041974310364117E-2</v>
      </c>
      <c r="E597" s="4"/>
      <c r="F597" s="4"/>
    </row>
    <row r="598" spans="1:6" x14ac:dyDescent="0.25">
      <c r="A598" s="1">
        <v>14011224</v>
      </c>
      <c r="B598" s="3">
        <v>6967.6</v>
      </c>
      <c r="C598" s="4">
        <f t="shared" si="9"/>
        <v>8.51829510658254E-3</v>
      </c>
      <c r="D598" s="4"/>
      <c r="E598" s="4"/>
      <c r="F598" s="4"/>
    </row>
    <row r="599" spans="1:6" x14ac:dyDescent="0.25">
      <c r="A599" s="1">
        <v>14011227</v>
      </c>
      <c r="B599" s="3">
        <v>7207</v>
      </c>
      <c r="C599" s="4">
        <f t="shared" si="9"/>
        <v>3.378194332113444E-2</v>
      </c>
      <c r="D599" s="4"/>
      <c r="E599" s="4"/>
      <c r="F599" s="4"/>
    </row>
    <row r="600" spans="1:6" x14ac:dyDescent="0.25">
      <c r="A600" s="1">
        <v>14011228</v>
      </c>
      <c r="B600" s="3">
        <v>7440.1</v>
      </c>
      <c r="C600" s="4">
        <f t="shared" si="9"/>
        <v>3.1831513672584147E-2</v>
      </c>
      <c r="D600" s="4"/>
      <c r="E600" s="4"/>
      <c r="F600" s="4"/>
    </row>
    <row r="601" spans="1:6" x14ac:dyDescent="0.25">
      <c r="A601" s="1">
        <v>14020105</v>
      </c>
      <c r="B601" s="3">
        <v>7622.2</v>
      </c>
      <c r="C601" s="4">
        <f t="shared" si="9"/>
        <v>2.4180752324587013E-2</v>
      </c>
      <c r="D601" s="4"/>
      <c r="E601" s="4"/>
      <c r="F601" s="4"/>
    </row>
    <row r="602" spans="1:6" x14ac:dyDescent="0.25">
      <c r="A602" s="1">
        <v>14020106</v>
      </c>
      <c r="B602" s="3">
        <v>7504.6</v>
      </c>
      <c r="C602" s="4">
        <f t="shared" si="9"/>
        <v>-1.5548876075893793E-2</v>
      </c>
      <c r="D602" s="4">
        <f>LN(B601/B596)</f>
        <v>9.4426311393335613E-2</v>
      </c>
      <c r="E602" s="4">
        <f>LN(B601/B591)</f>
        <v>0.14146828570369963</v>
      </c>
      <c r="F602" s="4">
        <f>LN(B601/B586)</f>
        <v>0.13069035933309836</v>
      </c>
    </row>
    <row r="603" spans="1:6" x14ac:dyDescent="0.25">
      <c r="A603" s="1">
        <v>14020107</v>
      </c>
      <c r="B603" s="3">
        <v>7521.7</v>
      </c>
      <c r="C603" s="4">
        <f t="shared" si="9"/>
        <v>2.2760103793770443E-3</v>
      </c>
      <c r="D603" s="4"/>
      <c r="E603" s="4"/>
      <c r="F603" s="4"/>
    </row>
    <row r="604" spans="1:6" x14ac:dyDescent="0.25">
      <c r="A604" s="1">
        <v>14020108</v>
      </c>
      <c r="B604" s="3">
        <v>7731.7</v>
      </c>
      <c r="C604" s="4">
        <f t="shared" si="9"/>
        <v>2.7536584557326733E-2</v>
      </c>
      <c r="D604" s="4"/>
      <c r="E604" s="4"/>
      <c r="F604" s="4"/>
    </row>
    <row r="605" spans="1:6" x14ac:dyDescent="0.25">
      <c r="A605" s="1">
        <v>14020109</v>
      </c>
      <c r="B605" s="3">
        <v>7757.9</v>
      </c>
      <c r="C605" s="4">
        <f t="shared" si="9"/>
        <v>3.3829182143318456E-3</v>
      </c>
      <c r="D605" s="4"/>
      <c r="E605" s="4"/>
      <c r="F605" s="4"/>
    </row>
    <row r="606" spans="1:6" x14ac:dyDescent="0.25">
      <c r="A606" s="1">
        <v>14020114</v>
      </c>
      <c r="B606" s="3">
        <v>7921.8</v>
      </c>
      <c r="C606" s="4">
        <f t="shared" si="9"/>
        <v>2.0906773716456273E-2</v>
      </c>
      <c r="D606" s="4"/>
      <c r="E606" s="4"/>
      <c r="F606" s="4"/>
    </row>
    <row r="607" spans="1:6" x14ac:dyDescent="0.25">
      <c r="A607" s="1">
        <v>14020115</v>
      </c>
      <c r="B607" s="3">
        <v>8007.3</v>
      </c>
      <c r="C607" s="4">
        <f t="shared" si="9"/>
        <v>1.073517287373056E-2</v>
      </c>
      <c r="D607" s="4">
        <f>LN(B606/B601)</f>
        <v>3.8553410791598137E-2</v>
      </c>
      <c r="E607" s="4"/>
      <c r="F607" s="4"/>
    </row>
    <row r="608" spans="1:6" x14ac:dyDescent="0.25">
      <c r="A608" s="1">
        <v>14020116</v>
      </c>
      <c r="B608" s="3">
        <v>8148.4</v>
      </c>
      <c r="C608" s="4">
        <f t="shared" si="9"/>
        <v>1.7467963356461426E-2</v>
      </c>
      <c r="D608" s="4"/>
      <c r="E608" s="4"/>
      <c r="F608" s="4"/>
    </row>
    <row r="609" spans="1:6" x14ac:dyDescent="0.25">
      <c r="A609" s="1">
        <v>14020119</v>
      </c>
      <c r="B609" s="3">
        <v>8459.5</v>
      </c>
      <c r="C609" s="4">
        <f t="shared" si="9"/>
        <v>3.7468481255448487E-2</v>
      </c>
      <c r="D609" s="4"/>
      <c r="E609" s="4"/>
      <c r="F609" s="4"/>
    </row>
    <row r="610" spans="1:6" x14ac:dyDescent="0.25">
      <c r="A610" s="1">
        <v>14020120</v>
      </c>
      <c r="B610" s="3">
        <v>8431.9</v>
      </c>
      <c r="C610" s="4">
        <f t="shared" si="9"/>
        <v>-3.2679380705756258E-3</v>
      </c>
      <c r="D610" s="4"/>
      <c r="E610" s="4"/>
      <c r="F610" s="4"/>
    </row>
    <row r="611" spans="1:6" x14ac:dyDescent="0.25">
      <c r="A611" s="1">
        <v>14020121</v>
      </c>
      <c r="B611" s="3">
        <v>8170.2</v>
      </c>
      <c r="C611" s="4">
        <f t="shared" si="9"/>
        <v>-3.1528743769690816E-2</v>
      </c>
      <c r="D611" s="4"/>
      <c r="E611" s="4"/>
      <c r="F611" s="4"/>
    </row>
    <row r="612" spans="1:6" x14ac:dyDescent="0.25">
      <c r="A612" s="1">
        <v>14020122</v>
      </c>
      <c r="B612" s="3">
        <v>8047.7</v>
      </c>
      <c r="C612" s="4">
        <f t="shared" si="9"/>
        <v>-1.5107052055792573E-2</v>
      </c>
      <c r="D612" s="4">
        <f>LN(B611/B606)</f>
        <v>3.0874935645374049E-2</v>
      </c>
      <c r="E612" s="4">
        <f>LN(B611/B601)</f>
        <v>6.9428346436972363E-2</v>
      </c>
      <c r="F612" s="4"/>
    </row>
    <row r="613" spans="1:6" x14ac:dyDescent="0.25">
      <c r="A613" s="1">
        <v>14020126</v>
      </c>
      <c r="B613" s="3">
        <v>8463.7999999999993</v>
      </c>
      <c r="C613" s="4">
        <f t="shared" si="9"/>
        <v>5.0411909026504644E-2</v>
      </c>
      <c r="D613" s="4"/>
      <c r="E613" s="4"/>
      <c r="F613" s="4"/>
    </row>
    <row r="614" spans="1:6" x14ac:dyDescent="0.25">
      <c r="A614" s="1">
        <v>14020127</v>
      </c>
      <c r="B614" s="3">
        <v>8536.9</v>
      </c>
      <c r="C614" s="4">
        <f t="shared" si="9"/>
        <v>8.5996988956411353E-3</v>
      </c>
      <c r="D614" s="4"/>
      <c r="E614" s="4"/>
      <c r="F614" s="4"/>
    </row>
    <row r="615" spans="1:6" x14ac:dyDescent="0.25">
      <c r="A615" s="1">
        <v>14020128</v>
      </c>
      <c r="B615" s="3">
        <v>8763.2999999999993</v>
      </c>
      <c r="C615" s="4">
        <f t="shared" si="9"/>
        <v>2.6174602095991931E-2</v>
      </c>
      <c r="D615" s="4"/>
      <c r="E615" s="4"/>
      <c r="F615" s="4"/>
    </row>
    <row r="616" spans="1:6" x14ac:dyDescent="0.25">
      <c r="A616" s="1">
        <v>14020129</v>
      </c>
      <c r="B616" s="3">
        <v>9122.2999999999993</v>
      </c>
      <c r="C616" s="4">
        <f t="shared" si="9"/>
        <v>4.0149418934598669E-2</v>
      </c>
      <c r="D616" s="4"/>
      <c r="E616" s="4"/>
      <c r="F616" s="4"/>
    </row>
    <row r="617" spans="1:6" x14ac:dyDescent="0.25">
      <c r="A617" s="1">
        <v>14020130</v>
      </c>
      <c r="B617" s="3">
        <v>9046.7000000000007</v>
      </c>
      <c r="C617" s="4">
        <f t="shared" si="9"/>
        <v>-8.3219149431873439E-3</v>
      </c>
      <c r="D617" s="4">
        <f>LN(B616/B611)</f>
        <v>0.11022857689694383</v>
      </c>
      <c r="E617" s="4"/>
      <c r="F617" s="4">
        <f>LN(B616/B601)</f>
        <v>0.17965692333391634</v>
      </c>
    </row>
    <row r="618" spans="1:6" x14ac:dyDescent="0.25">
      <c r="A618" s="1">
        <v>14020204</v>
      </c>
      <c r="B618" s="3">
        <v>9013.7000000000007</v>
      </c>
      <c r="C618" s="4">
        <f t="shared" si="9"/>
        <v>-3.6544081776056915E-3</v>
      </c>
      <c r="D618" s="4"/>
      <c r="E618" s="4"/>
      <c r="F618" s="4"/>
    </row>
    <row r="619" spans="1:6" x14ac:dyDescent="0.25">
      <c r="A619" s="1">
        <v>14020205</v>
      </c>
      <c r="B619" s="3">
        <v>9072.5</v>
      </c>
      <c r="C619" s="4">
        <f t="shared" si="9"/>
        <v>6.5022179524897687E-3</v>
      </c>
      <c r="D619" s="4"/>
      <c r="E619" s="4"/>
      <c r="F619" s="4"/>
    </row>
    <row r="620" spans="1:6" x14ac:dyDescent="0.25">
      <c r="A620" s="1">
        <v>14020206</v>
      </c>
      <c r="B620" s="3">
        <v>8893.1</v>
      </c>
      <c r="C620" s="4">
        <f t="shared" si="9"/>
        <v>-1.9972164951527246E-2</v>
      </c>
      <c r="D620" s="4"/>
      <c r="E620" s="4"/>
      <c r="F620" s="4"/>
    </row>
    <row r="621" spans="1:6" x14ac:dyDescent="0.25">
      <c r="A621" s="1">
        <v>14020209</v>
      </c>
      <c r="B621" s="3">
        <v>8961.7999999999993</v>
      </c>
      <c r="C621" s="4">
        <f t="shared" si="9"/>
        <v>7.6954045141528205E-3</v>
      </c>
      <c r="D621" s="4"/>
      <c r="E621" s="4"/>
      <c r="F621" s="4"/>
    </row>
    <row r="622" spans="1:6" x14ac:dyDescent="0.25">
      <c r="A622" s="1">
        <v>14020210</v>
      </c>
      <c r="B622" s="3">
        <v>9196.4</v>
      </c>
      <c r="C622" s="4">
        <f t="shared" si="9"/>
        <v>2.5841003459930182E-2</v>
      </c>
      <c r="D622" s="4">
        <f>LN(B621/B616)</f>
        <v>-1.7750865605677523E-2</v>
      </c>
      <c r="E622" s="4">
        <f>LN(B621/B611)</f>
        <v>9.2477711291266446E-2</v>
      </c>
      <c r="F622" s="4"/>
    </row>
    <row r="623" spans="1:6" x14ac:dyDescent="0.25">
      <c r="A623" s="1">
        <v>14020211</v>
      </c>
      <c r="B623" s="3">
        <v>9473.2000000000007</v>
      </c>
      <c r="C623" s="4">
        <f t="shared" si="9"/>
        <v>2.9654656178797329E-2</v>
      </c>
      <c r="D623" s="4"/>
      <c r="E623" s="4"/>
      <c r="F623" s="4"/>
    </row>
    <row r="624" spans="1:6" x14ac:dyDescent="0.25">
      <c r="A624" s="1">
        <v>14020212</v>
      </c>
      <c r="B624" s="3">
        <v>9568.4</v>
      </c>
      <c r="C624" s="4">
        <f t="shared" si="9"/>
        <v>9.9992430480538453E-3</v>
      </c>
      <c r="D624" s="4"/>
      <c r="E624" s="4"/>
      <c r="F624" s="4"/>
    </row>
    <row r="625" spans="1:6" x14ac:dyDescent="0.25">
      <c r="A625" s="1">
        <v>14020213</v>
      </c>
      <c r="B625" s="3">
        <v>9709.7000000000007</v>
      </c>
      <c r="C625" s="4">
        <f t="shared" si="9"/>
        <v>1.465938348792533E-2</v>
      </c>
      <c r="D625" s="4"/>
      <c r="E625" s="4"/>
      <c r="F625" s="4"/>
    </row>
    <row r="626" spans="1:6" x14ac:dyDescent="0.25">
      <c r="A626" s="1">
        <v>14020216</v>
      </c>
      <c r="B626" s="3">
        <v>10241.9</v>
      </c>
      <c r="C626" s="4">
        <f t="shared" si="9"/>
        <v>5.3361763432248556E-2</v>
      </c>
      <c r="D626" s="4"/>
      <c r="E626" s="4"/>
      <c r="F626" s="4"/>
    </row>
    <row r="627" spans="1:6" x14ac:dyDescent="0.25">
      <c r="A627" s="1">
        <v>14020217</v>
      </c>
      <c r="B627" s="3">
        <v>9695.5</v>
      </c>
      <c r="C627" s="4">
        <f t="shared" si="9"/>
        <v>-5.4825288934133687E-2</v>
      </c>
      <c r="D627" s="4">
        <f>LN(B626/B621)</f>
        <v>0.13351604960695537</v>
      </c>
      <c r="E627" s="4"/>
      <c r="F627" s="4"/>
    </row>
    <row r="628" spans="1:6" x14ac:dyDescent="0.25">
      <c r="A628" s="1">
        <v>14020218</v>
      </c>
      <c r="B628" s="3">
        <v>9131.2999999999993</v>
      </c>
      <c r="C628" s="4">
        <f t="shared" si="9"/>
        <v>-5.9953788137080445E-2</v>
      </c>
      <c r="D628" s="4"/>
      <c r="E628" s="4"/>
      <c r="F628" s="4"/>
    </row>
    <row r="629" spans="1:6" x14ac:dyDescent="0.25">
      <c r="A629" s="1">
        <v>14020219</v>
      </c>
      <c r="B629" s="3">
        <v>9142.7999999999993</v>
      </c>
      <c r="C629" s="4">
        <f t="shared" si="9"/>
        <v>1.2586120813719811E-3</v>
      </c>
      <c r="D629" s="4"/>
      <c r="E629" s="4"/>
      <c r="F629" s="4"/>
    </row>
    <row r="630" spans="1:6" x14ac:dyDescent="0.25">
      <c r="A630" s="1">
        <v>14020220</v>
      </c>
      <c r="B630" s="3">
        <v>9009.2999999999993</v>
      </c>
      <c r="C630" s="4">
        <f t="shared" si="9"/>
        <v>-1.4709307136658021E-2</v>
      </c>
      <c r="D630" s="4"/>
      <c r="E630" s="4"/>
      <c r="F630" s="4"/>
    </row>
    <row r="631" spans="1:6" x14ac:dyDescent="0.25">
      <c r="A631" s="1">
        <v>14020223</v>
      </c>
      <c r="B631" s="3">
        <v>8608.7000000000007</v>
      </c>
      <c r="C631" s="4">
        <f t="shared" si="9"/>
        <v>-4.5484057332405951E-2</v>
      </c>
      <c r="D631" s="4"/>
      <c r="E631" s="4"/>
      <c r="F631" s="4"/>
    </row>
    <row r="632" spans="1:6" x14ac:dyDescent="0.25">
      <c r="A632" s="1">
        <v>14020224</v>
      </c>
      <c r="B632" s="3">
        <v>8923</v>
      </c>
      <c r="C632" s="4">
        <f t="shared" si="9"/>
        <v>3.5858893102251321E-2</v>
      </c>
      <c r="D632" s="4">
        <f>LN(B631/B626)</f>
        <v>-0.17371382945890609</v>
      </c>
      <c r="E632" s="4">
        <f>LN(B631/B621)</f>
        <v>-4.0197779851950867E-2</v>
      </c>
      <c r="F632" s="4">
        <f>LN(B631/B616)</f>
        <v>-5.7948645457628373E-2</v>
      </c>
    </row>
    <row r="633" spans="1:6" x14ac:dyDescent="0.25">
      <c r="A633" s="1">
        <v>14020225</v>
      </c>
      <c r="B633" s="3">
        <v>9049.4</v>
      </c>
      <c r="C633" s="4">
        <f t="shared" si="9"/>
        <v>1.4066244253446674E-2</v>
      </c>
      <c r="D633" s="4"/>
      <c r="E633" s="4"/>
      <c r="F633" s="4"/>
    </row>
    <row r="634" spans="1:6" x14ac:dyDescent="0.25">
      <c r="A634" s="1">
        <v>14020227</v>
      </c>
      <c r="B634" s="3">
        <v>9464.9</v>
      </c>
      <c r="C634" s="4">
        <f t="shared" si="9"/>
        <v>4.4891762193653359E-2</v>
      </c>
      <c r="D634" s="4"/>
      <c r="E634" s="4"/>
      <c r="F634" s="4"/>
    </row>
    <row r="635" spans="1:6" x14ac:dyDescent="0.25">
      <c r="A635" s="1">
        <v>14020230</v>
      </c>
      <c r="B635" s="3">
        <v>9526.6</v>
      </c>
      <c r="C635" s="4">
        <f t="shared" si="9"/>
        <v>6.4976665433821709E-3</v>
      </c>
      <c r="D635" s="4"/>
      <c r="E635" s="4"/>
      <c r="F635" s="4"/>
    </row>
    <row r="636" spans="1:6" x14ac:dyDescent="0.25">
      <c r="A636" s="1">
        <v>14020231</v>
      </c>
      <c r="B636" s="3">
        <v>9699.5</v>
      </c>
      <c r="C636" s="4">
        <f t="shared" si="9"/>
        <v>1.7986451880527252E-2</v>
      </c>
      <c r="D636" s="4"/>
      <c r="E636" s="4"/>
      <c r="F636" s="4"/>
    </row>
    <row r="637" spans="1:6" x14ac:dyDescent="0.25">
      <c r="A637" s="1">
        <v>14020301</v>
      </c>
      <c r="B637" s="3">
        <v>10146.6</v>
      </c>
      <c r="C637" s="4">
        <f t="shared" si="9"/>
        <v>4.5064336212533328E-2</v>
      </c>
      <c r="D637" s="4">
        <f>LN(B636/B631)</f>
        <v>0.11930101797326045</v>
      </c>
      <c r="E637" s="4"/>
      <c r="F637" s="4"/>
    </row>
    <row r="638" spans="1:6" x14ac:dyDescent="0.25">
      <c r="A638" s="1">
        <v>14020302</v>
      </c>
      <c r="B638" s="3">
        <v>10227.700000000001</v>
      </c>
      <c r="C638" s="4">
        <f t="shared" si="9"/>
        <v>7.9610517496580321E-3</v>
      </c>
      <c r="D638" s="4"/>
      <c r="E638" s="4"/>
      <c r="F638" s="4"/>
    </row>
    <row r="639" spans="1:6" x14ac:dyDescent="0.25">
      <c r="A639" s="1">
        <v>14020303</v>
      </c>
      <c r="B639" s="3">
        <v>10135.4</v>
      </c>
      <c r="C639" s="4">
        <f t="shared" si="9"/>
        <v>-9.0654794331650294E-3</v>
      </c>
      <c r="D639" s="4"/>
      <c r="E639" s="4"/>
      <c r="F639" s="4"/>
    </row>
    <row r="640" spans="1:6" x14ac:dyDescent="0.25">
      <c r="A640" s="1">
        <v>14020306</v>
      </c>
      <c r="B640" s="3">
        <v>10001.5</v>
      </c>
      <c r="C640" s="4">
        <f t="shared" si="9"/>
        <v>-1.3299164572879529E-2</v>
      </c>
      <c r="D640" s="4"/>
      <c r="E640" s="4"/>
      <c r="F640" s="4"/>
    </row>
    <row r="641" spans="1:6" x14ac:dyDescent="0.25">
      <c r="A641" s="1">
        <v>14020307</v>
      </c>
      <c r="B641" s="3">
        <v>9713.6</v>
      </c>
      <c r="C641" s="4">
        <f t="shared" si="9"/>
        <v>-2.920811635113801E-2</v>
      </c>
      <c r="D641" s="4"/>
      <c r="E641" s="4"/>
      <c r="F641" s="4"/>
    </row>
    <row r="642" spans="1:6" x14ac:dyDescent="0.25">
      <c r="A642" s="1">
        <v>14020308</v>
      </c>
      <c r="B642" s="3">
        <v>9894.2000000000007</v>
      </c>
      <c r="C642" s="4">
        <f t="shared" ref="C642:C705" si="10">LN(B642/B641)</f>
        <v>1.8421761478454143E-2</v>
      </c>
      <c r="D642" s="4">
        <f>LN(B641/B636)</f>
        <v>1.4526276050088641E-3</v>
      </c>
      <c r="E642" s="4">
        <f>LN(B641/B631)</f>
        <v>0.12075364557826947</v>
      </c>
      <c r="F642" s="4"/>
    </row>
    <row r="643" spans="1:6" x14ac:dyDescent="0.25">
      <c r="A643" s="1">
        <v>14020309</v>
      </c>
      <c r="B643" s="3">
        <v>10018.1</v>
      </c>
      <c r="C643" s="4">
        <f t="shared" si="10"/>
        <v>1.2444730045459885E-2</v>
      </c>
      <c r="D643" s="4"/>
      <c r="E643" s="4"/>
      <c r="F643" s="4"/>
    </row>
    <row r="644" spans="1:6" x14ac:dyDescent="0.25">
      <c r="A644" s="1">
        <v>14020310</v>
      </c>
      <c r="B644" s="3">
        <v>9962.9</v>
      </c>
      <c r="C644" s="4">
        <f t="shared" si="10"/>
        <v>-5.5252630430083329E-3</v>
      </c>
      <c r="D644" s="4"/>
      <c r="E644" s="4"/>
      <c r="F644" s="4"/>
    </row>
    <row r="645" spans="1:6" x14ac:dyDescent="0.25">
      <c r="A645" s="1">
        <v>14020313</v>
      </c>
      <c r="B645" s="3">
        <v>10091.299999999999</v>
      </c>
      <c r="C645" s="4">
        <f t="shared" si="10"/>
        <v>1.2805472627438306E-2</v>
      </c>
      <c r="D645" s="4"/>
      <c r="E645" s="4"/>
      <c r="F645" s="4"/>
    </row>
    <row r="646" spans="1:6" x14ac:dyDescent="0.25">
      <c r="A646" s="1">
        <v>14020316</v>
      </c>
      <c r="B646" s="3">
        <v>10249.299999999999</v>
      </c>
      <c r="C646" s="4">
        <f t="shared" si="10"/>
        <v>1.5535744067062146E-2</v>
      </c>
      <c r="D646" s="4"/>
      <c r="E646" s="4"/>
      <c r="F646" s="4"/>
    </row>
    <row r="647" spans="1:6" x14ac:dyDescent="0.25">
      <c r="A647" s="1">
        <v>14020317</v>
      </c>
      <c r="B647" s="3">
        <v>10211.799999999999</v>
      </c>
      <c r="C647" s="4">
        <f t="shared" si="10"/>
        <v>-3.6654961841797069E-3</v>
      </c>
      <c r="D647" s="4">
        <f>LN(B646/B641)</f>
        <v>5.3682445175406171E-2</v>
      </c>
      <c r="E647" s="4"/>
      <c r="F647" s="4">
        <f>LN(B646/B631)</f>
        <v>0.17443609075367561</v>
      </c>
    </row>
    <row r="648" spans="1:6" x14ac:dyDescent="0.25">
      <c r="A648" s="1">
        <v>14020320</v>
      </c>
      <c r="B648" s="3">
        <v>9788.2999999999993</v>
      </c>
      <c r="C648" s="4">
        <f t="shared" si="10"/>
        <v>-4.235611949929366E-2</v>
      </c>
      <c r="D648" s="4"/>
      <c r="E648" s="4"/>
      <c r="F648" s="4"/>
    </row>
    <row r="649" spans="1:6" x14ac:dyDescent="0.25">
      <c r="A649" s="1">
        <v>14020321</v>
      </c>
      <c r="B649" s="3">
        <v>9802.7999999999993</v>
      </c>
      <c r="C649" s="4">
        <f t="shared" si="10"/>
        <v>1.4802642677214438E-3</v>
      </c>
      <c r="D649" s="4"/>
      <c r="E649" s="4"/>
      <c r="F649" s="4"/>
    </row>
    <row r="650" spans="1:6" x14ac:dyDescent="0.25">
      <c r="A650" s="1">
        <v>14020322</v>
      </c>
      <c r="B650" s="3">
        <v>9744.2000000000007</v>
      </c>
      <c r="C650" s="4">
        <f t="shared" si="10"/>
        <v>-5.9958229452298012E-3</v>
      </c>
      <c r="D650" s="4"/>
      <c r="E650" s="4"/>
      <c r="F650" s="4"/>
    </row>
    <row r="651" spans="1:6" x14ac:dyDescent="0.25">
      <c r="A651" s="1">
        <v>14020323</v>
      </c>
      <c r="B651" s="3">
        <v>9776.1</v>
      </c>
      <c r="C651" s="4">
        <f t="shared" si="10"/>
        <v>3.2683953010348354E-3</v>
      </c>
      <c r="D651" s="4"/>
      <c r="E651" s="4"/>
      <c r="F651" s="4"/>
    </row>
    <row r="652" spans="1:6" x14ac:dyDescent="0.25">
      <c r="A652" s="1">
        <v>14020324</v>
      </c>
      <c r="B652" s="3">
        <v>9891.1</v>
      </c>
      <c r="C652" s="4">
        <f t="shared" si="10"/>
        <v>1.1694731398297055E-2</v>
      </c>
      <c r="D652" s="4">
        <f>LN(B651/B646)</f>
        <v>-4.7268779059946912E-2</v>
      </c>
      <c r="E652" s="4">
        <f>LN(B651/B641)</f>
        <v>6.413666115459289E-3</v>
      </c>
      <c r="F652" s="4"/>
    </row>
    <row r="653" spans="1:6" x14ac:dyDescent="0.25">
      <c r="A653" s="1">
        <v>14020327</v>
      </c>
      <c r="B653" s="3">
        <v>10021.4</v>
      </c>
      <c r="C653" s="4">
        <f t="shared" si="10"/>
        <v>1.3087443547803673E-2</v>
      </c>
      <c r="D653" s="4"/>
      <c r="E653" s="4"/>
      <c r="F653" s="4"/>
    </row>
    <row r="654" spans="1:6" x14ac:dyDescent="0.25">
      <c r="A654" s="1">
        <v>14020328</v>
      </c>
      <c r="B654" s="3">
        <v>9773.1</v>
      </c>
      <c r="C654" s="4">
        <f t="shared" si="10"/>
        <v>-2.5089092878655624E-2</v>
      </c>
      <c r="D654" s="4"/>
      <c r="E654" s="4"/>
      <c r="F654" s="4"/>
    </row>
    <row r="655" spans="1:6" x14ac:dyDescent="0.25">
      <c r="A655" s="1">
        <v>14020329</v>
      </c>
      <c r="B655" s="3">
        <v>9660.1</v>
      </c>
      <c r="C655" s="4">
        <f t="shared" si="10"/>
        <v>-1.1629713439217992E-2</v>
      </c>
      <c r="D655" s="4"/>
      <c r="E655" s="4"/>
      <c r="F655" s="4"/>
    </row>
    <row r="656" spans="1:6" x14ac:dyDescent="0.25">
      <c r="A656" s="1">
        <v>14020330</v>
      </c>
      <c r="B656" s="3">
        <v>9655.9</v>
      </c>
      <c r="C656" s="4">
        <f t="shared" si="10"/>
        <v>-4.3487265129331241E-4</v>
      </c>
      <c r="D656" s="4"/>
      <c r="E656" s="4"/>
      <c r="F656" s="4"/>
    </row>
    <row r="657" spans="1:6" x14ac:dyDescent="0.25">
      <c r="A657" s="1">
        <v>14020331</v>
      </c>
      <c r="B657" s="3">
        <v>9684.2999999999993</v>
      </c>
      <c r="C657" s="4">
        <f t="shared" si="10"/>
        <v>2.9368900438735551E-3</v>
      </c>
      <c r="D657" s="4">
        <f>LN(B656/B651)</f>
        <v>-1.2371504023066013E-2</v>
      </c>
      <c r="E657" s="4"/>
      <c r="F657" s="4"/>
    </row>
    <row r="658" spans="1:6" x14ac:dyDescent="0.25">
      <c r="A658" s="1">
        <v>14020403</v>
      </c>
      <c r="B658" s="3">
        <v>9525.7000000000007</v>
      </c>
      <c r="C658" s="4">
        <f t="shared" si="10"/>
        <v>-1.6512608404203932E-2</v>
      </c>
      <c r="D658" s="4"/>
      <c r="E658" s="4"/>
      <c r="F658" s="4"/>
    </row>
    <row r="659" spans="1:6" x14ac:dyDescent="0.25">
      <c r="A659" s="1">
        <v>14020404</v>
      </c>
      <c r="B659" s="3">
        <v>9298.7000000000007</v>
      </c>
      <c r="C659" s="4">
        <f t="shared" si="10"/>
        <v>-2.411880368394791E-2</v>
      </c>
      <c r="D659" s="4"/>
      <c r="E659" s="4"/>
      <c r="F659" s="4"/>
    </row>
    <row r="660" spans="1:6" x14ac:dyDescent="0.25">
      <c r="A660" s="1">
        <v>14020405</v>
      </c>
      <c r="B660" s="3">
        <v>9247.6</v>
      </c>
      <c r="C660" s="4">
        <f t="shared" si="10"/>
        <v>-5.510547042702138E-3</v>
      </c>
      <c r="D660" s="4"/>
      <c r="E660" s="4"/>
      <c r="F660" s="4"/>
    </row>
    <row r="661" spans="1:6" x14ac:dyDescent="0.25">
      <c r="A661" s="1">
        <v>14020406</v>
      </c>
      <c r="B661" s="3">
        <v>9288.1</v>
      </c>
      <c r="C661" s="4">
        <f t="shared" si="10"/>
        <v>4.3699525187197727E-3</v>
      </c>
      <c r="D661" s="4"/>
      <c r="E661" s="4"/>
      <c r="F661" s="4"/>
    </row>
    <row r="662" spans="1:6" x14ac:dyDescent="0.25">
      <c r="A662" s="1">
        <v>14020407</v>
      </c>
      <c r="B662" s="3">
        <v>9332.2000000000007</v>
      </c>
      <c r="C662" s="4">
        <f t="shared" si="10"/>
        <v>4.7367746444545592E-3</v>
      </c>
      <c r="D662" s="4">
        <f>LN(B661/B656)</f>
        <v>-3.883511656826065E-2</v>
      </c>
      <c r="E662" s="4">
        <f>LN(B661/B651)</f>
        <v>-5.1206620591326704E-2</v>
      </c>
      <c r="F662" s="4">
        <f>LN(B661/B646)</f>
        <v>-9.8475399651273582E-2</v>
      </c>
    </row>
    <row r="663" spans="1:6" x14ac:dyDescent="0.25">
      <c r="A663" s="1">
        <v>14020410</v>
      </c>
      <c r="B663" s="3">
        <v>9304.4</v>
      </c>
      <c r="C663" s="4">
        <f t="shared" si="10"/>
        <v>-2.9833790090044183E-3</v>
      </c>
      <c r="D663" s="4"/>
      <c r="E663" s="4"/>
      <c r="F663" s="4"/>
    </row>
    <row r="664" spans="1:6" x14ac:dyDescent="0.25">
      <c r="A664" s="1">
        <v>14020411</v>
      </c>
      <c r="B664" s="3">
        <v>9329.7999999999993</v>
      </c>
      <c r="C664" s="4">
        <f t="shared" si="10"/>
        <v>2.7261718486538398E-3</v>
      </c>
      <c r="D664" s="4"/>
      <c r="E664" s="4"/>
      <c r="F664" s="4"/>
    </row>
    <row r="665" spans="1:6" x14ac:dyDescent="0.25">
      <c r="A665" s="1">
        <v>14020412</v>
      </c>
      <c r="B665" s="3">
        <v>9343.2999999999993</v>
      </c>
      <c r="C665" s="4">
        <f t="shared" si="10"/>
        <v>1.4459304938176662E-3</v>
      </c>
      <c r="D665" s="4"/>
      <c r="E665" s="4"/>
      <c r="F665" s="4"/>
    </row>
    <row r="666" spans="1:6" x14ac:dyDescent="0.25">
      <c r="A666" s="1">
        <v>14020413</v>
      </c>
      <c r="B666" s="3">
        <v>9447.6</v>
      </c>
      <c r="C666" s="4">
        <f t="shared" si="10"/>
        <v>1.1101232100197766E-2</v>
      </c>
      <c r="D666" s="4"/>
      <c r="E666" s="4"/>
      <c r="F666" s="4"/>
    </row>
    <row r="667" spans="1:6" x14ac:dyDescent="0.25">
      <c r="A667" s="1">
        <v>14020414</v>
      </c>
      <c r="B667" s="3">
        <v>9493.1</v>
      </c>
      <c r="C667" s="4">
        <f t="shared" si="10"/>
        <v>4.8044779256351993E-3</v>
      </c>
      <c r="D667" s="4">
        <f>LN(B666/B661)</f>
        <v>1.7026730078119667E-2</v>
      </c>
      <c r="E667" s="4"/>
      <c r="F667" s="4"/>
    </row>
    <row r="668" spans="1:6" x14ac:dyDescent="0.25">
      <c r="A668" s="1">
        <v>14020417</v>
      </c>
      <c r="B668" s="3">
        <v>9458.9</v>
      </c>
      <c r="C668" s="4">
        <f t="shared" si="10"/>
        <v>-3.6091216888356507E-3</v>
      </c>
      <c r="D668" s="4"/>
      <c r="E668" s="4"/>
      <c r="F668" s="4"/>
    </row>
    <row r="669" spans="1:6" x14ac:dyDescent="0.25">
      <c r="A669" s="1">
        <v>14020418</v>
      </c>
      <c r="B669" s="3">
        <v>9338.1</v>
      </c>
      <c r="C669" s="4">
        <f t="shared" si="10"/>
        <v>-1.2853291810430469E-2</v>
      </c>
      <c r="D669" s="4"/>
      <c r="E669" s="4"/>
      <c r="F669" s="4"/>
    </row>
    <row r="670" spans="1:6" x14ac:dyDescent="0.25">
      <c r="A670" s="1">
        <v>14020419</v>
      </c>
      <c r="B670" s="3">
        <v>9216.6</v>
      </c>
      <c r="C670" s="4">
        <f t="shared" si="10"/>
        <v>-1.3096599421635885E-2</v>
      </c>
      <c r="D670" s="4"/>
      <c r="E670" s="4"/>
      <c r="F670" s="4"/>
    </row>
    <row r="671" spans="1:6" x14ac:dyDescent="0.25">
      <c r="A671" s="1">
        <v>14020420</v>
      </c>
      <c r="B671" s="3">
        <v>9046.1</v>
      </c>
      <c r="C671" s="4">
        <f t="shared" si="10"/>
        <v>-1.8672480396695869E-2</v>
      </c>
      <c r="D671" s="4"/>
      <c r="E671" s="4"/>
      <c r="F671" s="4"/>
    </row>
    <row r="672" spans="1:6" x14ac:dyDescent="0.25">
      <c r="A672" s="1">
        <v>14020421</v>
      </c>
      <c r="B672" s="3">
        <v>8761.1</v>
      </c>
      <c r="C672" s="4">
        <f t="shared" si="10"/>
        <v>-3.2012257763116191E-2</v>
      </c>
      <c r="D672" s="4">
        <f>LN(B671/B666)</f>
        <v>-4.3427015391962809E-2</v>
      </c>
      <c r="E672" s="4">
        <f>LN(B671/B661)</f>
        <v>-2.6400285313843273E-2</v>
      </c>
      <c r="F672" s="4"/>
    </row>
    <row r="673" spans="1:6" x14ac:dyDescent="0.25">
      <c r="A673" s="1">
        <v>14020424</v>
      </c>
      <c r="B673" s="3">
        <v>8733</v>
      </c>
      <c r="C673" s="4">
        <f t="shared" si="10"/>
        <v>-3.2125144096099914E-3</v>
      </c>
      <c r="D673" s="4"/>
      <c r="E673" s="4"/>
      <c r="F673" s="4"/>
    </row>
    <row r="674" spans="1:6" x14ac:dyDescent="0.25">
      <c r="A674" s="1">
        <v>14020425</v>
      </c>
      <c r="B674" s="3">
        <v>8432.7999999999993</v>
      </c>
      <c r="C674" s="4">
        <f t="shared" si="10"/>
        <v>-3.4980089472753599E-2</v>
      </c>
      <c r="D674" s="4"/>
      <c r="E674" s="4"/>
      <c r="F674" s="4"/>
    </row>
    <row r="675" spans="1:6" x14ac:dyDescent="0.25">
      <c r="A675" s="1">
        <v>14020426</v>
      </c>
      <c r="B675" s="3">
        <v>8231.4</v>
      </c>
      <c r="C675" s="4">
        <f t="shared" si="10"/>
        <v>-2.4172754380805215E-2</v>
      </c>
      <c r="D675" s="4"/>
      <c r="E675" s="4"/>
      <c r="F675" s="4"/>
    </row>
    <row r="676" spans="1:6" x14ac:dyDescent="0.25">
      <c r="A676" s="1">
        <v>14020427</v>
      </c>
      <c r="B676" s="3">
        <v>8544.5</v>
      </c>
      <c r="C676" s="4">
        <f t="shared" si="10"/>
        <v>3.7331691526789466E-2</v>
      </c>
      <c r="D676" s="4"/>
      <c r="E676" s="4"/>
      <c r="F676" s="4"/>
    </row>
    <row r="677" spans="1:6" x14ac:dyDescent="0.25">
      <c r="A677" s="1">
        <v>14020428</v>
      </c>
      <c r="B677" s="3">
        <v>8646.7000000000007</v>
      </c>
      <c r="C677" s="4">
        <f t="shared" si="10"/>
        <v>1.1889944158046655E-2</v>
      </c>
      <c r="D677" s="4">
        <f>LN(B676/B671)</f>
        <v>-5.7045924499495512E-2</v>
      </c>
      <c r="E677" s="4"/>
      <c r="F677" s="4">
        <f>LN(B676/B661)</f>
        <v>-8.3446209813338779E-2</v>
      </c>
    </row>
    <row r="678" spans="1:6" x14ac:dyDescent="0.25">
      <c r="A678" s="1">
        <v>14020431</v>
      </c>
      <c r="B678" s="3">
        <v>8478</v>
      </c>
      <c r="C678" s="4">
        <f t="shared" si="10"/>
        <v>-1.9703172332427826E-2</v>
      </c>
      <c r="D678" s="4"/>
      <c r="E678" s="4"/>
      <c r="F678" s="4"/>
    </row>
    <row r="679" spans="1:6" x14ac:dyDescent="0.25">
      <c r="A679" s="1">
        <v>14020501</v>
      </c>
      <c r="B679" s="3">
        <v>8581.4</v>
      </c>
      <c r="C679" s="4">
        <f t="shared" si="10"/>
        <v>1.2122497421792602E-2</v>
      </c>
      <c r="D679" s="4"/>
      <c r="E679" s="4"/>
      <c r="F679" s="4"/>
    </row>
    <row r="680" spans="1:6" x14ac:dyDescent="0.25">
      <c r="A680" s="1">
        <v>14020502</v>
      </c>
      <c r="B680" s="3">
        <v>8762.7000000000007</v>
      </c>
      <c r="C680" s="4">
        <f t="shared" si="10"/>
        <v>2.0907006284371456E-2</v>
      </c>
      <c r="D680" s="4"/>
      <c r="E680" s="4"/>
      <c r="F680" s="4"/>
    </row>
    <row r="681" spans="1:6" x14ac:dyDescent="0.25">
      <c r="A681" s="1">
        <v>14020503</v>
      </c>
      <c r="B681" s="3">
        <v>8773</v>
      </c>
      <c r="C681" s="4">
        <f t="shared" si="10"/>
        <v>1.1747465096373156E-3</v>
      </c>
      <c r="D681" s="4"/>
      <c r="E681" s="4"/>
      <c r="F681" s="4"/>
    </row>
    <row r="682" spans="1:6" x14ac:dyDescent="0.25">
      <c r="A682" s="1">
        <v>14020504</v>
      </c>
      <c r="B682" s="3">
        <v>8767.9</v>
      </c>
      <c r="C682" s="4">
        <f t="shared" si="10"/>
        <v>-5.8149811511498065E-4</v>
      </c>
      <c r="D682" s="4">
        <f>LN(B681/B676)</f>
        <v>2.6391022041420305E-2</v>
      </c>
      <c r="E682" s="4">
        <f>LN(B681/B671)</f>
        <v>-3.0654902458075162E-2</v>
      </c>
      <c r="F682" s="4"/>
    </row>
    <row r="683" spans="1:6" x14ac:dyDescent="0.25">
      <c r="A683" s="1">
        <v>14020507</v>
      </c>
      <c r="B683" s="3">
        <v>8726.2000000000007</v>
      </c>
      <c r="C683" s="4">
        <f t="shared" si="10"/>
        <v>-4.767330583205347E-3</v>
      </c>
      <c r="D683" s="4"/>
      <c r="E683" s="4"/>
      <c r="F683" s="4"/>
    </row>
    <row r="684" spans="1:6" x14ac:dyDescent="0.25">
      <c r="A684" s="1">
        <v>14020508</v>
      </c>
      <c r="B684" s="3">
        <v>8509.4</v>
      </c>
      <c r="C684" s="4">
        <f t="shared" si="10"/>
        <v>-2.5158559636155101E-2</v>
      </c>
      <c r="D684" s="4"/>
      <c r="E684" s="4"/>
      <c r="F684" s="4"/>
    </row>
    <row r="685" spans="1:6" x14ac:dyDescent="0.25">
      <c r="A685" s="1">
        <v>14020509</v>
      </c>
      <c r="B685" s="3">
        <v>8526.9</v>
      </c>
      <c r="C685" s="4">
        <f t="shared" si="10"/>
        <v>2.0544374254042349E-3</v>
      </c>
      <c r="D685" s="4"/>
      <c r="E685" s="4"/>
      <c r="F685" s="4"/>
    </row>
    <row r="686" spans="1:6" x14ac:dyDescent="0.25">
      <c r="A686" s="1">
        <v>14020510</v>
      </c>
      <c r="B686" s="3">
        <v>8584.5</v>
      </c>
      <c r="C686" s="4">
        <f t="shared" si="10"/>
        <v>6.7323792979539932E-3</v>
      </c>
      <c r="D686" s="4"/>
      <c r="E686" s="4"/>
      <c r="F686" s="4"/>
    </row>
    <row r="687" spans="1:6" x14ac:dyDescent="0.25">
      <c r="A687" s="1">
        <v>14020514</v>
      </c>
      <c r="B687" s="3">
        <v>8709.2000000000007</v>
      </c>
      <c r="C687" s="4">
        <f t="shared" si="10"/>
        <v>1.4421686660897262E-2</v>
      </c>
      <c r="D687" s="4">
        <f>LN(B686/B681)</f>
        <v>-2.1720571611117206E-2</v>
      </c>
      <c r="E687" s="4"/>
      <c r="F687" s="4"/>
    </row>
    <row r="688" spans="1:6" x14ac:dyDescent="0.25">
      <c r="A688" s="1">
        <v>14020515</v>
      </c>
      <c r="B688" s="3">
        <v>8716.2999999999993</v>
      </c>
      <c r="C688" s="4">
        <f t="shared" si="10"/>
        <v>8.1489775247774144E-4</v>
      </c>
      <c r="D688" s="4"/>
      <c r="E688" s="4"/>
      <c r="F688" s="4"/>
    </row>
    <row r="689" spans="1:6" x14ac:dyDescent="0.25">
      <c r="A689" s="1">
        <v>14020516</v>
      </c>
      <c r="B689" s="3">
        <v>8857.9</v>
      </c>
      <c r="C689" s="4">
        <f t="shared" si="10"/>
        <v>1.6114880258703595E-2</v>
      </c>
      <c r="D689" s="4"/>
      <c r="E689" s="4"/>
      <c r="F689" s="4"/>
    </row>
    <row r="690" spans="1:6" x14ac:dyDescent="0.25">
      <c r="A690" s="1">
        <v>14020517</v>
      </c>
      <c r="B690" s="3">
        <v>8764.2999999999993</v>
      </c>
      <c r="C690" s="4">
        <f t="shared" si="10"/>
        <v>-1.0623064115079428E-2</v>
      </c>
      <c r="D690" s="4"/>
      <c r="E690" s="4"/>
      <c r="F690" s="4"/>
    </row>
    <row r="691" spans="1:6" x14ac:dyDescent="0.25">
      <c r="A691" s="1">
        <v>14020518</v>
      </c>
      <c r="B691" s="3">
        <v>8711.7000000000007</v>
      </c>
      <c r="C691" s="4">
        <f t="shared" si="10"/>
        <v>-6.0197023160844824E-3</v>
      </c>
      <c r="D691" s="4"/>
      <c r="E691" s="4"/>
      <c r="F691" s="4"/>
    </row>
    <row r="692" spans="1:6" x14ac:dyDescent="0.25">
      <c r="A692" s="1">
        <v>14020521</v>
      </c>
      <c r="B692" s="3">
        <v>8511.2000000000007</v>
      </c>
      <c r="C692" s="4">
        <f t="shared" si="10"/>
        <v>-2.3284006556024844E-2</v>
      </c>
      <c r="D692" s="4">
        <f>LN(B691/B686)</f>
        <v>1.4708698240914531E-2</v>
      </c>
      <c r="E692" s="4">
        <f>LN(B691/B681)</f>
        <v>-7.0118733702026577E-3</v>
      </c>
      <c r="F692" s="4">
        <f>LN(B691/B676)</f>
        <v>1.9379148671217816E-2</v>
      </c>
    </row>
    <row r="693" spans="1:6" x14ac:dyDescent="0.25">
      <c r="A693" s="1">
        <v>14020522</v>
      </c>
      <c r="B693" s="3">
        <v>8518.7000000000007</v>
      </c>
      <c r="C693" s="4">
        <f t="shared" si="10"/>
        <v>8.8080381973879582E-4</v>
      </c>
      <c r="D693" s="4"/>
      <c r="E693" s="4"/>
      <c r="F693" s="4"/>
    </row>
    <row r="694" spans="1:6" x14ac:dyDescent="0.25">
      <c r="A694" s="1">
        <v>14020523</v>
      </c>
      <c r="B694" s="3">
        <v>8563.4</v>
      </c>
      <c r="C694" s="4">
        <f t="shared" si="10"/>
        <v>5.2335605140213662E-3</v>
      </c>
      <c r="D694" s="4"/>
      <c r="E694" s="4"/>
      <c r="F694" s="4"/>
    </row>
    <row r="695" spans="1:6" x14ac:dyDescent="0.25">
      <c r="A695" s="1">
        <v>14020524</v>
      </c>
      <c r="B695" s="3">
        <v>8416.5</v>
      </c>
      <c r="C695" s="4">
        <f t="shared" si="10"/>
        <v>-1.7303242676780132E-2</v>
      </c>
      <c r="D695" s="4"/>
      <c r="E695" s="4"/>
      <c r="F695" s="4"/>
    </row>
    <row r="696" spans="1:6" x14ac:dyDescent="0.25">
      <c r="A696" s="1">
        <v>14020525</v>
      </c>
      <c r="B696" s="3">
        <v>8389.7999999999993</v>
      </c>
      <c r="C696" s="4">
        <f t="shared" si="10"/>
        <v>-3.1773825842764669E-3</v>
      </c>
      <c r="D696" s="4"/>
      <c r="E696" s="4"/>
      <c r="F696" s="4"/>
    </row>
    <row r="697" spans="1:6" x14ac:dyDescent="0.25">
      <c r="A697" s="1">
        <v>14020528</v>
      </c>
      <c r="B697" s="3">
        <v>8255.7999999999993</v>
      </c>
      <c r="C697" s="4">
        <f t="shared" si="10"/>
        <v>-1.6100698653142863E-2</v>
      </c>
      <c r="D697" s="4">
        <f>LN(B696/B691)</f>
        <v>-3.7650267483321377E-2</v>
      </c>
      <c r="E697" s="4"/>
      <c r="F697" s="4"/>
    </row>
    <row r="698" spans="1:6" x14ac:dyDescent="0.25">
      <c r="A698" s="1">
        <v>14020529</v>
      </c>
      <c r="B698" s="3">
        <v>8234.6</v>
      </c>
      <c r="C698" s="4">
        <f t="shared" si="10"/>
        <v>-2.5711943530178222E-3</v>
      </c>
      <c r="D698" s="4"/>
      <c r="E698" s="4"/>
      <c r="F698" s="4"/>
    </row>
    <row r="699" spans="1:6" x14ac:dyDescent="0.25">
      <c r="A699" s="1">
        <v>14020530</v>
      </c>
      <c r="B699" s="3">
        <v>8255.7000000000007</v>
      </c>
      <c r="C699" s="4">
        <f t="shared" si="10"/>
        <v>2.5590815831301145E-3</v>
      </c>
      <c r="D699" s="4"/>
      <c r="E699" s="4"/>
      <c r="F699" s="4"/>
    </row>
    <row r="700" spans="1:6" x14ac:dyDescent="0.25">
      <c r="A700" s="1">
        <v>14020531</v>
      </c>
      <c r="B700" s="3">
        <v>8157.6</v>
      </c>
      <c r="C700" s="4">
        <f t="shared" si="10"/>
        <v>-1.1953862801813396E-2</v>
      </c>
      <c r="D700" s="4"/>
      <c r="E700" s="4"/>
      <c r="F700" s="4"/>
    </row>
    <row r="701" spans="1:6" x14ac:dyDescent="0.25">
      <c r="A701" s="1">
        <v>14020601</v>
      </c>
      <c r="B701" s="3">
        <v>8208.2000000000007</v>
      </c>
      <c r="C701" s="4">
        <f t="shared" si="10"/>
        <v>6.1836465354121557E-3</v>
      </c>
      <c r="D701" s="4"/>
      <c r="E701" s="4"/>
      <c r="F701" s="4"/>
    </row>
    <row r="702" spans="1:6" x14ac:dyDescent="0.25">
      <c r="A702" s="1">
        <v>14020604</v>
      </c>
      <c r="B702" s="3">
        <v>8387.4</v>
      </c>
      <c r="C702" s="4">
        <f t="shared" si="10"/>
        <v>2.1596925119709714E-2</v>
      </c>
      <c r="D702" s="4">
        <f>LN(B701/B696)</f>
        <v>-2.1883027689431803E-2</v>
      </c>
      <c r="E702" s="4">
        <f>LN(B701/B691)</f>
        <v>-5.953329517275311E-2</v>
      </c>
      <c r="F702" s="4"/>
    </row>
    <row r="703" spans="1:6" x14ac:dyDescent="0.25">
      <c r="A703" s="1">
        <v>14020605</v>
      </c>
      <c r="B703" s="3">
        <v>8705.7999999999993</v>
      </c>
      <c r="C703" s="4">
        <f t="shared" si="10"/>
        <v>3.7258890480697658E-2</v>
      </c>
      <c r="D703" s="4"/>
      <c r="E703" s="4"/>
      <c r="F703" s="4"/>
    </row>
    <row r="704" spans="1:6" x14ac:dyDescent="0.25">
      <c r="A704" s="1">
        <v>14020606</v>
      </c>
      <c r="B704" s="3">
        <v>8800.7999999999993</v>
      </c>
      <c r="C704" s="4">
        <f t="shared" si="10"/>
        <v>1.0853156239390451E-2</v>
      </c>
      <c r="D704" s="4"/>
      <c r="E704" s="4"/>
      <c r="F704" s="4"/>
    </row>
    <row r="705" spans="1:6" x14ac:dyDescent="0.25">
      <c r="A705" s="1">
        <v>14020607</v>
      </c>
      <c r="B705" s="3">
        <v>8846.7999999999993</v>
      </c>
      <c r="C705" s="4">
        <f t="shared" si="10"/>
        <v>5.21318526934031E-3</v>
      </c>
      <c r="D705" s="4"/>
      <c r="E705" s="4"/>
      <c r="F705" s="4"/>
    </row>
    <row r="706" spans="1:6" x14ac:dyDescent="0.25">
      <c r="A706" s="1">
        <v>14020608</v>
      </c>
      <c r="B706" s="3">
        <v>9022.7000000000007</v>
      </c>
      <c r="C706" s="4">
        <f t="shared" ref="C706:C769" si="11">LN(B706/B705)</f>
        <v>1.96878123819068E-2</v>
      </c>
      <c r="D706" s="4"/>
      <c r="E706" s="4"/>
      <c r="F706" s="4"/>
    </row>
    <row r="707" spans="1:6" x14ac:dyDescent="0.25">
      <c r="A707" s="1">
        <v>14020611</v>
      </c>
      <c r="B707" s="3">
        <v>9039.1</v>
      </c>
      <c r="C707" s="4">
        <f t="shared" si="11"/>
        <v>1.8159878314463753E-3</v>
      </c>
      <c r="D707" s="4">
        <f>LN(B706/B701)</f>
        <v>9.4609969491044776E-2</v>
      </c>
      <c r="E707" s="4"/>
      <c r="F707" s="4">
        <f>LN(B706/B691)</f>
        <v>3.5076674318291666E-2</v>
      </c>
    </row>
    <row r="708" spans="1:6" x14ac:dyDescent="0.25">
      <c r="A708" s="1">
        <v>14020612</v>
      </c>
      <c r="B708" s="3">
        <v>8993.2000000000007</v>
      </c>
      <c r="C708" s="4">
        <f t="shared" si="11"/>
        <v>-5.0908757210718306E-3</v>
      </c>
      <c r="D708" s="4"/>
      <c r="E708" s="4"/>
      <c r="F708" s="4"/>
    </row>
    <row r="709" spans="1:6" x14ac:dyDescent="0.25">
      <c r="A709" s="1">
        <v>14020613</v>
      </c>
      <c r="B709" s="3">
        <v>9089.9</v>
      </c>
      <c r="C709" s="4">
        <f t="shared" si="11"/>
        <v>1.0695170824054476E-2</v>
      </c>
      <c r="D709" s="4"/>
      <c r="E709" s="4"/>
      <c r="F709" s="4"/>
    </row>
    <row r="710" spans="1:6" x14ac:dyDescent="0.25">
      <c r="A710" s="1">
        <v>14020614</v>
      </c>
      <c r="B710" s="3">
        <v>9237.1</v>
      </c>
      <c r="C710" s="4">
        <f t="shared" si="11"/>
        <v>1.6064076548873103E-2</v>
      </c>
      <c r="D710" s="4"/>
      <c r="E710" s="4"/>
      <c r="F710" s="4"/>
    </row>
    <row r="711" spans="1:6" x14ac:dyDescent="0.25">
      <c r="A711" s="1">
        <v>14020618</v>
      </c>
      <c r="B711" s="3">
        <v>9142.4</v>
      </c>
      <c r="C711" s="4">
        <f t="shared" si="11"/>
        <v>-1.030505052332119E-2</v>
      </c>
      <c r="D711" s="4"/>
      <c r="E711" s="4"/>
      <c r="F711" s="4"/>
    </row>
    <row r="712" spans="1:6" x14ac:dyDescent="0.25">
      <c r="A712" s="1">
        <v>14020619</v>
      </c>
      <c r="B712" s="3">
        <v>9147.7000000000007</v>
      </c>
      <c r="C712" s="4">
        <f t="shared" si="11"/>
        <v>5.7954851513614776E-4</v>
      </c>
      <c r="D712" s="4">
        <f>LN(B711/B706)</f>
        <v>1.3179308959981087E-2</v>
      </c>
      <c r="E712" s="4">
        <f>LN(B711/B701)</f>
        <v>0.10778927845102583</v>
      </c>
      <c r="F712" s="4"/>
    </row>
    <row r="713" spans="1:6" x14ac:dyDescent="0.25">
      <c r="A713" s="1">
        <v>14020620</v>
      </c>
      <c r="B713" s="3">
        <v>9139.6</v>
      </c>
      <c r="C713" s="4">
        <f t="shared" si="11"/>
        <v>-8.8586073720084001E-4</v>
      </c>
      <c r="D713" s="4"/>
      <c r="E713" s="4"/>
      <c r="F713" s="4"/>
    </row>
    <row r="714" spans="1:6" x14ac:dyDescent="0.25">
      <c r="A714" s="1">
        <v>14020621</v>
      </c>
      <c r="B714" s="3">
        <v>9173.4</v>
      </c>
      <c r="C714" s="4">
        <f t="shared" si="11"/>
        <v>3.6913709802336311E-3</v>
      </c>
      <c r="D714" s="4"/>
      <c r="E714" s="4"/>
      <c r="F714" s="4"/>
    </row>
    <row r="715" spans="1:6" x14ac:dyDescent="0.25">
      <c r="A715" s="1">
        <v>14020622</v>
      </c>
      <c r="B715" s="3">
        <v>9167.1</v>
      </c>
      <c r="C715" s="4">
        <f t="shared" si="11"/>
        <v>-6.8700419811739072E-4</v>
      </c>
      <c r="D715" s="4"/>
      <c r="E715" s="4"/>
      <c r="F715" s="4"/>
    </row>
    <row r="716" spans="1:6" x14ac:dyDescent="0.25">
      <c r="A716" s="1">
        <v>14020626</v>
      </c>
      <c r="B716" s="3">
        <v>9174.5</v>
      </c>
      <c r="C716" s="4">
        <f t="shared" si="11"/>
        <v>8.0690892850263064E-4</v>
      </c>
      <c r="D716" s="4"/>
      <c r="E716" s="4"/>
      <c r="F716" s="4"/>
    </row>
    <row r="717" spans="1:6" x14ac:dyDescent="0.25">
      <c r="A717" s="1">
        <v>14020627</v>
      </c>
      <c r="B717" s="3">
        <v>9154.7999999999993</v>
      </c>
      <c r="C717" s="4">
        <f t="shared" si="11"/>
        <v>-2.1495646408243646E-3</v>
      </c>
      <c r="D717" s="4">
        <f>LN(B716/B711)</f>
        <v>3.5049634885544385E-3</v>
      </c>
      <c r="E717" s="4"/>
      <c r="F717" s="4"/>
    </row>
    <row r="718" spans="1:6" x14ac:dyDescent="0.25">
      <c r="A718" s="1">
        <v>14020628</v>
      </c>
      <c r="B718" s="3">
        <v>9095.9</v>
      </c>
      <c r="C718" s="4">
        <f t="shared" si="11"/>
        <v>-6.4545693576923647E-3</v>
      </c>
      <c r="D718" s="4"/>
      <c r="E718" s="4"/>
      <c r="F718" s="4"/>
    </row>
    <row r="719" spans="1:6" x14ac:dyDescent="0.25">
      <c r="A719" s="1">
        <v>14020629</v>
      </c>
      <c r="B719" s="3">
        <v>9010.9</v>
      </c>
      <c r="C719" s="4">
        <f t="shared" si="11"/>
        <v>-9.3888069004744324E-3</v>
      </c>
      <c r="D719" s="4"/>
      <c r="E719" s="4"/>
      <c r="F719" s="4"/>
    </row>
    <row r="720" spans="1:6" x14ac:dyDescent="0.25">
      <c r="A720" s="1">
        <v>14020701</v>
      </c>
      <c r="B720" s="3">
        <v>8991.7000000000007</v>
      </c>
      <c r="C720" s="4">
        <f t="shared" si="11"/>
        <v>-2.1330260384254218E-3</v>
      </c>
      <c r="D720" s="4"/>
      <c r="E720" s="4"/>
      <c r="F720" s="4"/>
    </row>
    <row r="721" spans="1:6" x14ac:dyDescent="0.25">
      <c r="A721" s="1">
        <v>14020703</v>
      </c>
      <c r="B721" s="3">
        <v>8948.9</v>
      </c>
      <c r="C721" s="4">
        <f t="shared" si="11"/>
        <v>-4.7713099000655E-3</v>
      </c>
      <c r="D721" s="4"/>
      <c r="E721" s="4"/>
      <c r="F721" s="4"/>
    </row>
    <row r="722" spans="1:6" x14ac:dyDescent="0.25">
      <c r="A722" s="1">
        <v>14020704</v>
      </c>
      <c r="B722" s="3">
        <v>8953.1</v>
      </c>
      <c r="C722" s="4">
        <f t="shared" si="11"/>
        <v>4.692213246632239E-4</v>
      </c>
      <c r="D722" s="4">
        <f>LN(B721/B716)</f>
        <v>-2.4897276837482031E-2</v>
      </c>
      <c r="E722" s="4">
        <f>LN(B721/B711)</f>
        <v>-2.139231334892772E-2</v>
      </c>
      <c r="F722" s="4">
        <f>LN(B721/B706)</f>
        <v>-8.2130043889467493E-3</v>
      </c>
    </row>
    <row r="723" spans="1:6" x14ac:dyDescent="0.25">
      <c r="A723" s="1">
        <v>14020705</v>
      </c>
      <c r="B723" s="3">
        <v>9025.7999999999993</v>
      </c>
      <c r="C723" s="4">
        <f t="shared" si="11"/>
        <v>8.0873019196437256E-3</v>
      </c>
      <c r="D723" s="4"/>
      <c r="E723" s="4"/>
      <c r="F723" s="4"/>
    </row>
    <row r="724" spans="1:6" x14ac:dyDescent="0.25">
      <c r="A724" s="1">
        <v>14020708</v>
      </c>
      <c r="B724" s="3">
        <v>8967.6</v>
      </c>
      <c r="C724" s="4">
        <f t="shared" si="11"/>
        <v>-6.4690612075882148E-3</v>
      </c>
      <c r="D724" s="4"/>
      <c r="E724" s="4"/>
      <c r="F724" s="4"/>
    </row>
    <row r="725" spans="1:6" x14ac:dyDescent="0.25">
      <c r="A725" s="1">
        <v>14020709</v>
      </c>
      <c r="B725" s="3">
        <v>8929.1</v>
      </c>
      <c r="C725" s="4">
        <f t="shared" si="11"/>
        <v>-4.3024758073159997E-3</v>
      </c>
      <c r="D725" s="4"/>
      <c r="E725" s="4"/>
      <c r="F725" s="4"/>
    </row>
    <row r="726" spans="1:6" x14ac:dyDescent="0.25">
      <c r="A726" s="1">
        <v>14020710</v>
      </c>
      <c r="B726" s="3">
        <v>8941.7000000000007</v>
      </c>
      <c r="C726" s="4">
        <f t="shared" si="11"/>
        <v>1.4101217727092183E-3</v>
      </c>
      <c r="D726" s="4"/>
      <c r="E726" s="4"/>
      <c r="F726" s="4"/>
    </row>
    <row r="727" spans="1:6" x14ac:dyDescent="0.25">
      <c r="A727" s="1">
        <v>14020712</v>
      </c>
      <c r="B727" s="3">
        <v>8947.5</v>
      </c>
      <c r="C727" s="4">
        <f t="shared" si="11"/>
        <v>6.4843595054279361E-4</v>
      </c>
      <c r="D727" s="4">
        <f>LN(B726/B721)</f>
        <v>-8.0489199788817711E-4</v>
      </c>
      <c r="E727" s="4"/>
      <c r="F727" s="4"/>
    </row>
    <row r="728" spans="1:6" x14ac:dyDescent="0.25">
      <c r="A728" s="1">
        <v>14020715</v>
      </c>
      <c r="B728" s="3">
        <v>8872.1</v>
      </c>
      <c r="C728" s="4">
        <f t="shared" si="11"/>
        <v>-8.4626422578099776E-3</v>
      </c>
      <c r="D728" s="4"/>
      <c r="E728" s="4"/>
      <c r="F728" s="4"/>
    </row>
    <row r="729" spans="1:6" x14ac:dyDescent="0.25">
      <c r="A729" s="1">
        <v>14020716</v>
      </c>
      <c r="B729" s="3">
        <v>8575.5</v>
      </c>
      <c r="C729" s="4">
        <f t="shared" si="11"/>
        <v>-3.4002221010235208E-2</v>
      </c>
      <c r="D729" s="4"/>
      <c r="E729" s="4"/>
      <c r="F729" s="4"/>
    </row>
    <row r="730" spans="1:6" x14ac:dyDescent="0.25">
      <c r="A730" s="1">
        <v>14020717</v>
      </c>
      <c r="B730" s="3">
        <v>8546.1</v>
      </c>
      <c r="C730" s="4">
        <f t="shared" si="11"/>
        <v>-3.4342618558630389E-3</v>
      </c>
      <c r="D730" s="4"/>
      <c r="E730" s="4"/>
      <c r="F730" s="4"/>
    </row>
    <row r="731" spans="1:6" x14ac:dyDescent="0.25">
      <c r="A731" s="1">
        <v>14020718</v>
      </c>
      <c r="B731" s="3">
        <v>8557.7999999999993</v>
      </c>
      <c r="C731" s="4">
        <f t="shared" si="11"/>
        <v>1.3681092411588643E-3</v>
      </c>
      <c r="D731" s="4"/>
      <c r="E731" s="4"/>
      <c r="F731" s="4"/>
    </row>
    <row r="732" spans="1:6" x14ac:dyDescent="0.25">
      <c r="A732" s="1">
        <v>14020719</v>
      </c>
      <c r="B732" s="3">
        <v>8577.4</v>
      </c>
      <c r="C732" s="4">
        <f t="shared" si="11"/>
        <v>2.2876894985863431E-3</v>
      </c>
      <c r="D732" s="4">
        <f>LN(B731/B726)</f>
        <v>-4.3882579932206491E-2</v>
      </c>
      <c r="E732" s="4">
        <f>LN(B731/B721)</f>
        <v>-4.4687471930094674E-2</v>
      </c>
      <c r="F732" s="4"/>
    </row>
    <row r="733" spans="1:6" x14ac:dyDescent="0.25">
      <c r="A733" s="1">
        <v>14020722</v>
      </c>
      <c r="B733" s="3">
        <v>8483.7000000000007</v>
      </c>
      <c r="C733" s="4">
        <f t="shared" si="11"/>
        <v>-1.0984161875573228E-2</v>
      </c>
      <c r="D733" s="4"/>
      <c r="E733" s="4"/>
      <c r="F733" s="4"/>
    </row>
    <row r="734" spans="1:6" x14ac:dyDescent="0.25">
      <c r="A734" s="1">
        <v>14020723</v>
      </c>
      <c r="B734" s="3">
        <v>8468</v>
      </c>
      <c r="C734" s="4">
        <f t="shared" si="11"/>
        <v>-1.8523221256887793E-3</v>
      </c>
      <c r="D734" s="4"/>
      <c r="E734" s="4"/>
      <c r="F734" s="4"/>
    </row>
    <row r="735" spans="1:6" x14ac:dyDescent="0.25">
      <c r="A735" s="1">
        <v>14020724</v>
      </c>
      <c r="B735" s="3">
        <v>8545.6</v>
      </c>
      <c r="C735" s="4">
        <f t="shared" si="11"/>
        <v>9.1221773307501169E-3</v>
      </c>
      <c r="D735" s="4"/>
      <c r="E735" s="4"/>
      <c r="F735" s="4"/>
    </row>
    <row r="736" spans="1:6" x14ac:dyDescent="0.25">
      <c r="A736" s="1">
        <v>14020725</v>
      </c>
      <c r="B736" s="3">
        <v>8633.2999999999993</v>
      </c>
      <c r="C736" s="4">
        <f t="shared" si="11"/>
        <v>1.021028842269877E-2</v>
      </c>
      <c r="D736" s="4"/>
      <c r="E736" s="4"/>
      <c r="F736" s="4"/>
    </row>
    <row r="737" spans="1:6" x14ac:dyDescent="0.25">
      <c r="A737" s="1">
        <v>14020726</v>
      </c>
      <c r="B737" s="3">
        <v>8635.9</v>
      </c>
      <c r="C737" s="4">
        <f t="shared" si="11"/>
        <v>3.0111412452750301E-4</v>
      </c>
      <c r="D737" s="4">
        <f>LN(B736/B731)</f>
        <v>8.7836712507730931E-3</v>
      </c>
      <c r="E737" s="4"/>
      <c r="F737" s="4">
        <f>LN(B736/B721)</f>
        <v>-3.5903800679321543E-2</v>
      </c>
    </row>
    <row r="738" spans="1:6" x14ac:dyDescent="0.25">
      <c r="A738" s="1">
        <v>14020729</v>
      </c>
      <c r="B738" s="3">
        <v>8654.5</v>
      </c>
      <c r="C738" s="4">
        <f t="shared" si="11"/>
        <v>2.1514837337211989E-3</v>
      </c>
      <c r="D738" s="4"/>
      <c r="E738" s="4"/>
      <c r="F738" s="4"/>
    </row>
    <row r="739" spans="1:6" x14ac:dyDescent="0.25">
      <c r="A739" s="1">
        <v>14020730</v>
      </c>
      <c r="B739" s="3">
        <v>8667.7999999999993</v>
      </c>
      <c r="C739" s="4">
        <f t="shared" si="11"/>
        <v>1.5355931502744917E-3</v>
      </c>
      <c r="D739" s="4"/>
      <c r="E739" s="4"/>
      <c r="F739" s="4"/>
    </row>
    <row r="740" spans="1:6" x14ac:dyDescent="0.25">
      <c r="A740" s="1">
        <v>14020801</v>
      </c>
      <c r="B740" s="3">
        <v>8712.6</v>
      </c>
      <c r="C740" s="4">
        <f t="shared" si="11"/>
        <v>5.1552437480188703E-3</v>
      </c>
      <c r="D740" s="4"/>
      <c r="E740" s="4"/>
      <c r="F740" s="4"/>
    </row>
    <row r="741" spans="1:6" x14ac:dyDescent="0.25">
      <c r="A741" s="1">
        <v>14020802</v>
      </c>
      <c r="B741" s="3">
        <v>8706</v>
      </c>
      <c r="C741" s="4">
        <f t="shared" si="11"/>
        <v>-7.5781065250397873E-4</v>
      </c>
      <c r="D741" s="4"/>
      <c r="E741" s="4"/>
      <c r="F741" s="4"/>
    </row>
    <row r="742" spans="1:6" x14ac:dyDescent="0.25">
      <c r="A742" s="1">
        <v>14020803</v>
      </c>
      <c r="B742" s="3">
        <v>8712</v>
      </c>
      <c r="C742" s="4">
        <f t="shared" si="11"/>
        <v>6.8894250055356139E-4</v>
      </c>
      <c r="D742" s="4">
        <f>LN(B741/B736)</f>
        <v>8.3856241040381474E-3</v>
      </c>
      <c r="E742" s="4">
        <f>LN(B741/B731)</f>
        <v>1.7169295354811293E-2</v>
      </c>
      <c r="F742" s="4"/>
    </row>
    <row r="743" spans="1:6" x14ac:dyDescent="0.25">
      <c r="A743" s="1">
        <v>14020806</v>
      </c>
      <c r="B743" s="3">
        <v>8418.6</v>
      </c>
      <c r="C743" s="4">
        <f t="shared" si="11"/>
        <v>-3.4257841984791162E-2</v>
      </c>
      <c r="D743" s="4"/>
      <c r="E743" s="4"/>
      <c r="F743" s="4"/>
    </row>
    <row r="744" spans="1:6" x14ac:dyDescent="0.25">
      <c r="A744" s="1">
        <v>14020807</v>
      </c>
      <c r="B744" s="3">
        <v>8483.7999999999993</v>
      </c>
      <c r="C744" s="4">
        <f t="shared" si="11"/>
        <v>7.7149189927515774E-3</v>
      </c>
      <c r="D744" s="4"/>
      <c r="E744" s="4"/>
      <c r="F744" s="4"/>
    </row>
    <row r="745" spans="1:6" x14ac:dyDescent="0.25">
      <c r="A745" s="1">
        <v>14020808</v>
      </c>
      <c r="B745" s="3">
        <v>8586.6</v>
      </c>
      <c r="C745" s="4">
        <f t="shared" si="11"/>
        <v>1.204438592412835E-2</v>
      </c>
      <c r="D745" s="4"/>
      <c r="E745" s="4"/>
      <c r="F745" s="4"/>
    </row>
    <row r="746" spans="1:6" x14ac:dyDescent="0.25">
      <c r="A746" s="1">
        <v>14020809</v>
      </c>
      <c r="B746" s="3">
        <v>8572.5</v>
      </c>
      <c r="C746" s="4">
        <f t="shared" si="11"/>
        <v>-1.6434432078097324E-3</v>
      </c>
      <c r="D746" s="4"/>
      <c r="E746" s="4"/>
      <c r="F746" s="4"/>
    </row>
    <row r="747" spans="1:6" x14ac:dyDescent="0.25">
      <c r="A747" s="1">
        <v>14020810</v>
      </c>
      <c r="B747" s="3">
        <v>8518.7999999999993</v>
      </c>
      <c r="C747" s="4">
        <f t="shared" si="11"/>
        <v>-6.283919503734991E-3</v>
      </c>
      <c r="D747" s="4">
        <f>LN(B746/B741)</f>
        <v>-1.5453037775167483E-2</v>
      </c>
      <c r="E747" s="4"/>
      <c r="F747" s="4"/>
    </row>
    <row r="748" spans="1:6" x14ac:dyDescent="0.25">
      <c r="A748" s="1">
        <v>14020813</v>
      </c>
      <c r="B748" s="3">
        <v>8696.7999999999993</v>
      </c>
      <c r="C748" s="4">
        <f t="shared" si="11"/>
        <v>2.0679656056450155E-2</v>
      </c>
      <c r="D748" s="4"/>
      <c r="E748" s="4"/>
      <c r="F748" s="4"/>
    </row>
    <row r="749" spans="1:6" x14ac:dyDescent="0.25">
      <c r="A749" s="1">
        <v>14020814</v>
      </c>
      <c r="B749" s="3">
        <v>8730.7000000000007</v>
      </c>
      <c r="C749" s="4">
        <f t="shared" si="11"/>
        <v>3.8904080054099725E-3</v>
      </c>
      <c r="D749" s="4"/>
      <c r="E749" s="4"/>
      <c r="F749" s="4"/>
    </row>
    <row r="750" spans="1:6" x14ac:dyDescent="0.25">
      <c r="A750" s="1">
        <v>14020815</v>
      </c>
      <c r="B750" s="3">
        <v>8779.2999999999993</v>
      </c>
      <c r="C750" s="4">
        <f t="shared" si="11"/>
        <v>5.5511279041426239E-3</v>
      </c>
      <c r="D750" s="4"/>
      <c r="E750" s="4"/>
      <c r="F750" s="4"/>
    </row>
    <row r="751" spans="1:6" x14ac:dyDescent="0.25">
      <c r="A751" s="1">
        <v>14020816</v>
      </c>
      <c r="B751" s="3">
        <v>8873.6</v>
      </c>
      <c r="C751" s="4">
        <f t="shared" si="11"/>
        <v>1.0683898622115643E-2</v>
      </c>
      <c r="D751" s="4"/>
      <c r="E751" s="4"/>
      <c r="F751" s="4"/>
    </row>
    <row r="752" spans="1:6" x14ac:dyDescent="0.25">
      <c r="A752" s="1">
        <v>14020817</v>
      </c>
      <c r="B752" s="3">
        <v>8896.9</v>
      </c>
      <c r="C752" s="4">
        <f t="shared" si="11"/>
        <v>2.622325016408245E-3</v>
      </c>
      <c r="D752" s="4">
        <f>LN(B751/B746)</f>
        <v>3.4521171084383587E-2</v>
      </c>
      <c r="E752" s="4">
        <f>LN(B751/B741)</f>
        <v>1.9068133309216084E-2</v>
      </c>
      <c r="F752" s="4">
        <f>LN(B751/B736)</f>
        <v>2.7453757413254308E-2</v>
      </c>
    </row>
    <row r="753" spans="1:6" x14ac:dyDescent="0.25">
      <c r="A753" s="1">
        <v>14020820</v>
      </c>
      <c r="B753" s="3">
        <v>8884.5</v>
      </c>
      <c r="C753" s="4">
        <f t="shared" si="11"/>
        <v>-1.3947160527375037E-3</v>
      </c>
      <c r="D753" s="4"/>
      <c r="E753" s="4"/>
      <c r="F753" s="4"/>
    </row>
    <row r="754" spans="1:6" x14ac:dyDescent="0.25">
      <c r="A754" s="1">
        <v>14020821</v>
      </c>
      <c r="B754" s="3">
        <v>8896.9</v>
      </c>
      <c r="C754" s="4">
        <f t="shared" si="11"/>
        <v>1.3947160527374995E-3</v>
      </c>
      <c r="D754" s="4"/>
      <c r="E754" s="4"/>
      <c r="F754" s="4"/>
    </row>
    <row r="755" spans="1:6" x14ac:dyDescent="0.25">
      <c r="A755" s="1">
        <v>14020822</v>
      </c>
      <c r="B755" s="3">
        <v>8930.7000000000007</v>
      </c>
      <c r="C755" s="4">
        <f t="shared" si="11"/>
        <v>3.7918778185483107E-3</v>
      </c>
      <c r="D755" s="4"/>
      <c r="E755" s="4"/>
      <c r="F755" s="4"/>
    </row>
    <row r="756" spans="1:6" x14ac:dyDescent="0.25">
      <c r="A756" s="1">
        <v>14020823</v>
      </c>
      <c r="B756" s="3">
        <v>8885.9</v>
      </c>
      <c r="C756" s="4">
        <f t="shared" si="11"/>
        <v>-5.0290284813231424E-3</v>
      </c>
      <c r="D756" s="4"/>
      <c r="E756" s="4"/>
      <c r="F756" s="4"/>
    </row>
    <row r="757" spans="1:6" x14ac:dyDescent="0.25">
      <c r="A757" s="1">
        <v>14020824</v>
      </c>
      <c r="B757" s="3">
        <v>8759.6</v>
      </c>
      <c r="C757" s="4">
        <f t="shared" si="11"/>
        <v>-1.4315508987657127E-2</v>
      </c>
      <c r="D757" s="4">
        <f>LN(B756/B751)</f>
        <v>1.385174353633359E-3</v>
      </c>
      <c r="E757" s="4"/>
      <c r="F757" s="4"/>
    </row>
    <row r="758" spans="1:6" x14ac:dyDescent="0.25">
      <c r="A758" s="1">
        <v>14020827</v>
      </c>
      <c r="B758" s="3">
        <v>8607.2000000000007</v>
      </c>
      <c r="C758" s="4">
        <f t="shared" si="11"/>
        <v>-1.7551179507735656E-2</v>
      </c>
      <c r="D758" s="4"/>
      <c r="E758" s="4"/>
      <c r="F758" s="4"/>
    </row>
    <row r="759" spans="1:6" x14ac:dyDescent="0.25">
      <c r="A759" s="1">
        <v>14020828</v>
      </c>
      <c r="B759" s="3">
        <v>8595.9</v>
      </c>
      <c r="C759" s="4">
        <f t="shared" si="11"/>
        <v>-1.3137169027882503E-3</v>
      </c>
      <c r="D759" s="4"/>
      <c r="E759" s="4"/>
      <c r="F759" s="4"/>
    </row>
    <row r="760" spans="1:6" x14ac:dyDescent="0.25">
      <c r="A760" s="1">
        <v>14020829</v>
      </c>
      <c r="B760" s="3">
        <v>8588.6</v>
      </c>
      <c r="C760" s="4">
        <f t="shared" si="11"/>
        <v>-8.496028908737427E-4</v>
      </c>
      <c r="D760" s="4"/>
      <c r="E760" s="4"/>
      <c r="F760" s="4"/>
    </row>
    <row r="761" spans="1:6" x14ac:dyDescent="0.25">
      <c r="A761" s="1">
        <v>14020830</v>
      </c>
      <c r="B761" s="3">
        <v>8600.9</v>
      </c>
      <c r="C761" s="4">
        <f t="shared" si="11"/>
        <v>1.4311064428013745E-3</v>
      </c>
      <c r="D761" s="4"/>
      <c r="E761" s="4"/>
      <c r="F761" s="4"/>
    </row>
    <row r="762" spans="1:6" x14ac:dyDescent="0.25">
      <c r="A762" s="1">
        <v>14020901</v>
      </c>
      <c r="B762" s="3">
        <v>8538.2999999999993</v>
      </c>
      <c r="C762" s="4">
        <f t="shared" si="11"/>
        <v>-7.3049241937883603E-3</v>
      </c>
      <c r="D762" s="4">
        <f>LN(B761/B756)</f>
        <v>-3.2598901846253414E-2</v>
      </c>
      <c r="E762" s="4">
        <f>LN(B761/B751)</f>
        <v>-3.1213727492620053E-2</v>
      </c>
      <c r="F762" s="4"/>
    </row>
    <row r="763" spans="1:6" x14ac:dyDescent="0.25">
      <c r="A763" s="1">
        <v>14020904</v>
      </c>
      <c r="B763" s="3">
        <v>8518.4</v>
      </c>
      <c r="C763" s="4">
        <f t="shared" si="11"/>
        <v>-2.3333949743126327E-3</v>
      </c>
      <c r="D763" s="4"/>
      <c r="E763" s="4"/>
      <c r="F763" s="4"/>
    </row>
    <row r="764" spans="1:6" x14ac:dyDescent="0.25">
      <c r="A764" s="1">
        <v>14020905</v>
      </c>
      <c r="B764" s="3">
        <v>8514.7000000000007</v>
      </c>
      <c r="C764" s="4">
        <f t="shared" si="11"/>
        <v>-4.3444822823736183E-4</v>
      </c>
      <c r="D764" s="4"/>
      <c r="E764" s="4"/>
      <c r="F764" s="4"/>
    </row>
    <row r="765" spans="1:6" x14ac:dyDescent="0.25">
      <c r="A765" s="1">
        <v>14020906</v>
      </c>
      <c r="B765" s="3">
        <v>8502.9</v>
      </c>
      <c r="C765" s="4">
        <f t="shared" si="11"/>
        <v>-1.3867997709620034E-3</v>
      </c>
      <c r="D765" s="4"/>
      <c r="E765" s="4"/>
      <c r="F765" s="4"/>
    </row>
    <row r="766" spans="1:6" x14ac:dyDescent="0.25">
      <c r="A766" s="1">
        <v>14020907</v>
      </c>
      <c r="B766" s="3">
        <v>8520.5</v>
      </c>
      <c r="C766" s="4">
        <f t="shared" si="11"/>
        <v>2.0677427859090219E-3</v>
      </c>
      <c r="D766" s="4"/>
      <c r="E766" s="4"/>
      <c r="F766" s="4"/>
    </row>
    <row r="767" spans="1:6" x14ac:dyDescent="0.25">
      <c r="A767" s="1">
        <v>14020908</v>
      </c>
      <c r="B767" s="3">
        <v>8749.4</v>
      </c>
      <c r="C767" s="4">
        <f t="shared" si="11"/>
        <v>2.651010202451342E-2</v>
      </c>
      <c r="D767" s="4">
        <f>LN(B766/B761)</f>
        <v>-9.3918243813914844E-3</v>
      </c>
      <c r="E767" s="4"/>
      <c r="F767" s="4">
        <f>LN(B766/B751)</f>
        <v>-4.0605551874011589E-2</v>
      </c>
    </row>
    <row r="768" spans="1:6" x14ac:dyDescent="0.25">
      <c r="A768" s="1">
        <v>14020911</v>
      </c>
      <c r="B768" s="3">
        <v>8992.2999999999993</v>
      </c>
      <c r="C768" s="4">
        <f t="shared" si="11"/>
        <v>2.7383528994303168E-2</v>
      </c>
      <c r="D768" s="4"/>
      <c r="E768" s="4"/>
      <c r="F768" s="4"/>
    </row>
    <row r="769" spans="1:6" x14ac:dyDescent="0.25">
      <c r="A769" s="1">
        <v>14020912</v>
      </c>
      <c r="B769" s="3">
        <v>9080.4</v>
      </c>
      <c r="C769" s="4">
        <f t="shared" si="11"/>
        <v>9.749588922212258E-3</v>
      </c>
      <c r="D769" s="4"/>
      <c r="E769" s="4"/>
      <c r="F769" s="4"/>
    </row>
    <row r="770" spans="1:6" x14ac:dyDescent="0.25">
      <c r="A770" s="1">
        <v>14020913</v>
      </c>
      <c r="B770" s="3">
        <v>9133.6</v>
      </c>
      <c r="C770" s="4">
        <f t="shared" ref="C770:C833" si="12">LN(B770/B769)</f>
        <v>5.8416768736413776E-3</v>
      </c>
      <c r="D770" s="4"/>
      <c r="E770" s="4"/>
      <c r="F770" s="4"/>
    </row>
    <row r="771" spans="1:6" x14ac:dyDescent="0.25">
      <c r="A771" s="1">
        <v>14020914</v>
      </c>
      <c r="B771" s="3">
        <v>9140</v>
      </c>
      <c r="C771" s="4">
        <f t="shared" si="12"/>
        <v>7.0046408607825079E-4</v>
      </c>
      <c r="D771" s="4"/>
      <c r="E771" s="4"/>
      <c r="F771" s="4"/>
    </row>
    <row r="772" spans="1:6" x14ac:dyDescent="0.25">
      <c r="A772" s="1">
        <v>14020915</v>
      </c>
      <c r="B772" s="3">
        <v>9031.4</v>
      </c>
      <c r="C772" s="4">
        <f t="shared" si="12"/>
        <v>-1.1952991294741084E-2</v>
      </c>
      <c r="D772" s="4">
        <f>LN(B771/B766)</f>
        <v>7.0185360900748339E-2</v>
      </c>
      <c r="E772" s="4">
        <f>LN(B771/B761)</f>
        <v>6.0793536519356803E-2</v>
      </c>
      <c r="F772" s="4"/>
    </row>
    <row r="773" spans="1:6" x14ac:dyDescent="0.25">
      <c r="A773" s="1">
        <v>14020918</v>
      </c>
      <c r="B773" s="3">
        <v>8989.4</v>
      </c>
      <c r="C773" s="4">
        <f t="shared" si="12"/>
        <v>-4.6612887381933359E-3</v>
      </c>
      <c r="D773" s="4"/>
      <c r="E773" s="4"/>
      <c r="F773" s="4"/>
    </row>
    <row r="774" spans="1:6" x14ac:dyDescent="0.25">
      <c r="A774" s="1">
        <v>14020919</v>
      </c>
      <c r="B774" s="3">
        <v>8967.9</v>
      </c>
      <c r="C774" s="4">
        <f t="shared" si="12"/>
        <v>-2.394570483687187E-3</v>
      </c>
      <c r="D774" s="4"/>
      <c r="E774" s="4"/>
      <c r="F774" s="4"/>
    </row>
    <row r="775" spans="1:6" x14ac:dyDescent="0.25">
      <c r="A775" s="1">
        <v>14020920</v>
      </c>
      <c r="B775" s="3">
        <v>8934.4</v>
      </c>
      <c r="C775" s="4">
        <f t="shared" si="12"/>
        <v>-3.7425402436301988E-3</v>
      </c>
      <c r="D775" s="4"/>
      <c r="E775" s="4"/>
      <c r="F775" s="4"/>
    </row>
    <row r="776" spans="1:6" x14ac:dyDescent="0.25">
      <c r="A776" s="1">
        <v>14020921</v>
      </c>
      <c r="B776" s="3">
        <v>8894.6</v>
      </c>
      <c r="C776" s="4">
        <f t="shared" si="12"/>
        <v>-4.4646436829028132E-3</v>
      </c>
      <c r="D776" s="4"/>
      <c r="E776" s="4"/>
      <c r="F776" s="4"/>
    </row>
    <row r="777" spans="1:6" x14ac:dyDescent="0.25">
      <c r="A777" s="1">
        <v>14020922</v>
      </c>
      <c r="B777" s="3">
        <v>8936.1</v>
      </c>
      <c r="C777" s="4">
        <f t="shared" si="12"/>
        <v>4.6549013707267196E-3</v>
      </c>
      <c r="D777" s="4">
        <f>LN(B776/B771)</f>
        <v>-2.7216034443154562E-2</v>
      </c>
      <c r="E777" s="4"/>
      <c r="F777" s="4"/>
    </row>
    <row r="778" spans="1:6" x14ac:dyDescent="0.25">
      <c r="A778" s="1">
        <v>14020925</v>
      </c>
      <c r="B778" s="3">
        <v>9030.4</v>
      </c>
      <c r="C778" s="4">
        <f t="shared" si="12"/>
        <v>1.0497410842672252E-2</v>
      </c>
      <c r="D778" s="4"/>
      <c r="E778" s="4"/>
      <c r="F778" s="4"/>
    </row>
    <row r="779" spans="1:6" x14ac:dyDescent="0.25">
      <c r="A779" s="1">
        <v>14020927</v>
      </c>
      <c r="B779" s="3">
        <v>9291.2999999999993</v>
      </c>
      <c r="C779" s="4">
        <f t="shared" si="12"/>
        <v>2.8481815213821284E-2</v>
      </c>
      <c r="D779" s="4"/>
      <c r="E779" s="4"/>
      <c r="F779" s="4"/>
    </row>
    <row r="780" spans="1:6" x14ac:dyDescent="0.25">
      <c r="A780" s="1">
        <v>14020928</v>
      </c>
      <c r="B780" s="3">
        <v>9324.5</v>
      </c>
      <c r="C780" s="4">
        <f t="shared" si="12"/>
        <v>3.566866339239676E-3</v>
      </c>
      <c r="D780" s="4"/>
      <c r="E780" s="4"/>
      <c r="F780" s="4"/>
    </row>
    <row r="781" spans="1:6" x14ac:dyDescent="0.25">
      <c r="A781" s="1">
        <v>14020929</v>
      </c>
      <c r="B781" s="3">
        <v>9292</v>
      </c>
      <c r="C781" s="4">
        <f t="shared" si="12"/>
        <v>-3.4915298812012818E-3</v>
      </c>
      <c r="D781" s="4"/>
      <c r="E781" s="4"/>
      <c r="F781" s="4"/>
    </row>
    <row r="782" spans="1:6" x14ac:dyDescent="0.25">
      <c r="A782" s="1">
        <v>14021002</v>
      </c>
      <c r="B782" s="3">
        <v>9299.9</v>
      </c>
      <c r="C782" s="4">
        <f t="shared" si="12"/>
        <v>8.4983250506485476E-4</v>
      </c>
      <c r="D782" s="4">
        <f>LN(B781/B776)</f>
        <v>4.3709463885258711E-2</v>
      </c>
      <c r="E782" s="4">
        <f>LN(B781/B771)</f>
        <v>1.649342944210417E-2</v>
      </c>
      <c r="F782" s="4">
        <f>LN(B781/B766)</f>
        <v>8.6678790342852322E-2</v>
      </c>
    </row>
    <row r="783" spans="1:6" x14ac:dyDescent="0.25">
      <c r="A783" s="1">
        <v>14021003</v>
      </c>
      <c r="B783" s="3">
        <v>9282.4</v>
      </c>
      <c r="C783" s="4">
        <f t="shared" si="12"/>
        <v>-1.8835133620290574E-3</v>
      </c>
      <c r="D783" s="4"/>
      <c r="E783" s="4"/>
      <c r="F783" s="4"/>
    </row>
    <row r="784" spans="1:6" x14ac:dyDescent="0.25">
      <c r="A784" s="1">
        <v>14021004</v>
      </c>
      <c r="B784" s="3">
        <v>9322.5</v>
      </c>
      <c r="C784" s="4">
        <f t="shared" si="12"/>
        <v>4.310699019640157E-3</v>
      </c>
      <c r="D784" s="4"/>
      <c r="E784" s="4"/>
      <c r="F784" s="4"/>
    </row>
    <row r="785" spans="1:6" x14ac:dyDescent="0.25">
      <c r="A785" s="1">
        <v>14021005</v>
      </c>
      <c r="B785" s="3">
        <v>9278.7000000000007</v>
      </c>
      <c r="C785" s="4">
        <f t="shared" si="12"/>
        <v>-4.7093822926152738E-3</v>
      </c>
      <c r="D785" s="4"/>
      <c r="E785" s="4"/>
      <c r="F785" s="4"/>
    </row>
    <row r="786" spans="1:6" x14ac:dyDescent="0.25">
      <c r="A786" s="1">
        <v>14021006</v>
      </c>
      <c r="B786" s="3">
        <v>9270.5</v>
      </c>
      <c r="C786" s="4">
        <f t="shared" si="12"/>
        <v>-8.8413522245266889E-4</v>
      </c>
      <c r="D786" s="4"/>
      <c r="E786" s="4"/>
      <c r="F786" s="4"/>
    </row>
    <row r="787" spans="1:6" x14ac:dyDescent="0.25">
      <c r="A787" s="1">
        <v>14021009</v>
      </c>
      <c r="B787" s="3">
        <v>9316.7000000000007</v>
      </c>
      <c r="C787" s="4">
        <f t="shared" si="12"/>
        <v>4.9711731883585334E-3</v>
      </c>
      <c r="D787" s="4">
        <f>LN(B786/B781)</f>
        <v>-2.3164993523916849E-3</v>
      </c>
      <c r="E787" s="4"/>
      <c r="F787" s="4"/>
    </row>
    <row r="788" spans="1:6" x14ac:dyDescent="0.25">
      <c r="A788" s="1">
        <v>14021010</v>
      </c>
      <c r="B788" s="3">
        <v>9289.4</v>
      </c>
      <c r="C788" s="4">
        <f t="shared" si="12"/>
        <v>-2.9345235800085898E-3</v>
      </c>
      <c r="D788" s="4"/>
      <c r="E788" s="4"/>
      <c r="F788" s="4"/>
    </row>
    <row r="789" spans="1:6" x14ac:dyDescent="0.25">
      <c r="A789" s="1">
        <v>14021011</v>
      </c>
      <c r="B789" s="3">
        <v>9256.2999999999993</v>
      </c>
      <c r="C789" s="4">
        <f t="shared" si="12"/>
        <v>-3.5695643891680497E-3</v>
      </c>
      <c r="D789" s="4"/>
      <c r="E789" s="4"/>
      <c r="F789" s="4"/>
    </row>
    <row r="790" spans="1:6" x14ac:dyDescent="0.25">
      <c r="A790" s="1">
        <v>14021012</v>
      </c>
      <c r="B790" s="3">
        <v>9211.6</v>
      </c>
      <c r="C790" s="4">
        <f t="shared" si="12"/>
        <v>-4.8408413832288586E-3</v>
      </c>
      <c r="D790" s="4"/>
      <c r="E790" s="4"/>
      <c r="F790" s="4"/>
    </row>
    <row r="791" spans="1:6" x14ac:dyDescent="0.25">
      <c r="A791" s="1">
        <v>14021013</v>
      </c>
      <c r="B791" s="3">
        <v>9165.5</v>
      </c>
      <c r="C791" s="4">
        <f t="shared" si="12"/>
        <v>-5.0171242144417278E-3</v>
      </c>
      <c r="D791" s="4"/>
      <c r="E791" s="4"/>
      <c r="F791" s="4"/>
    </row>
    <row r="792" spans="1:6" x14ac:dyDescent="0.25">
      <c r="A792" s="1">
        <v>14021016</v>
      </c>
      <c r="B792" s="3">
        <v>9138.7999999999993</v>
      </c>
      <c r="C792" s="4">
        <f t="shared" si="12"/>
        <v>-2.917349359091723E-3</v>
      </c>
      <c r="D792" s="4">
        <f>LN(B791/B786)</f>
        <v>-1.1390880378488568E-2</v>
      </c>
      <c r="E792" s="4">
        <f>LN(B791/B781)</f>
        <v>-1.3707379730880351E-2</v>
      </c>
      <c r="F792" s="4"/>
    </row>
    <row r="793" spans="1:6" x14ac:dyDescent="0.25">
      <c r="A793" s="1">
        <v>14021017</v>
      </c>
      <c r="B793" s="3">
        <v>9134.1</v>
      </c>
      <c r="C793" s="4">
        <f t="shared" si="12"/>
        <v>-5.1442300933579718E-4</v>
      </c>
      <c r="D793" s="4"/>
      <c r="E793" s="4"/>
      <c r="F793" s="4"/>
    </row>
    <row r="794" spans="1:6" x14ac:dyDescent="0.25">
      <c r="A794" s="1">
        <v>14021018</v>
      </c>
      <c r="B794" s="3">
        <v>9128.1</v>
      </c>
      <c r="C794" s="4">
        <f t="shared" si="12"/>
        <v>-6.570950067228637E-4</v>
      </c>
      <c r="D794" s="4"/>
      <c r="E794" s="4"/>
      <c r="F794" s="4"/>
    </row>
    <row r="795" spans="1:6" x14ac:dyDescent="0.25">
      <c r="A795" s="1">
        <v>14021019</v>
      </c>
      <c r="B795" s="3">
        <v>9149</v>
      </c>
      <c r="C795" s="4">
        <f t="shared" si="12"/>
        <v>2.2870158952660855E-3</v>
      </c>
      <c r="D795" s="4"/>
      <c r="E795" s="4"/>
      <c r="F795" s="4"/>
    </row>
    <row r="796" spans="1:6" x14ac:dyDescent="0.25">
      <c r="A796" s="1">
        <v>14021020</v>
      </c>
      <c r="B796" s="3">
        <v>9320.7000000000007</v>
      </c>
      <c r="C796" s="4">
        <f t="shared" si="12"/>
        <v>1.8593149475827395E-2</v>
      </c>
      <c r="D796" s="4"/>
      <c r="E796" s="4"/>
      <c r="F796" s="4"/>
    </row>
    <row r="797" spans="1:6" x14ac:dyDescent="0.25">
      <c r="A797" s="1">
        <v>14021023</v>
      </c>
      <c r="B797" s="3">
        <v>9328.2000000000007</v>
      </c>
      <c r="C797" s="4">
        <f t="shared" si="12"/>
        <v>8.043370283876191E-4</v>
      </c>
      <c r="D797" s="4">
        <f>LN(B796/B791)</f>
        <v>1.6791297995943068E-2</v>
      </c>
      <c r="E797" s="4"/>
      <c r="F797" s="4">
        <f>LN(B796/B781)</f>
        <v>3.0839182650628247E-3</v>
      </c>
    </row>
    <row r="798" spans="1:6" x14ac:dyDescent="0.25">
      <c r="A798" s="1">
        <v>14021024</v>
      </c>
      <c r="B798" s="3">
        <v>9424.2000000000007</v>
      </c>
      <c r="C798" s="4">
        <f t="shared" si="12"/>
        <v>1.0238778893291492E-2</v>
      </c>
      <c r="D798" s="4"/>
      <c r="E798" s="4"/>
      <c r="F798" s="4"/>
    </row>
    <row r="799" spans="1:6" x14ac:dyDescent="0.25">
      <c r="A799" s="1">
        <v>14021025</v>
      </c>
      <c r="B799" s="3">
        <v>9432.6</v>
      </c>
      <c r="C799" s="4">
        <f t="shared" si="12"/>
        <v>8.9092534848147587E-4</v>
      </c>
      <c r="D799" s="4"/>
      <c r="E799" s="4"/>
      <c r="F799" s="4"/>
    </row>
    <row r="800" spans="1:6" x14ac:dyDescent="0.25">
      <c r="A800" s="1">
        <v>14021026</v>
      </c>
      <c r="B800" s="3">
        <v>9411</v>
      </c>
      <c r="C800" s="4">
        <f t="shared" si="12"/>
        <v>-2.2925565667354579E-3</v>
      </c>
      <c r="D800" s="4"/>
      <c r="E800" s="4"/>
      <c r="F800" s="4"/>
    </row>
    <row r="801" spans="1:6" x14ac:dyDescent="0.25">
      <c r="A801" s="1">
        <v>14021027</v>
      </c>
      <c r="B801" s="3">
        <v>9393.1</v>
      </c>
      <c r="C801" s="4">
        <f t="shared" si="12"/>
        <v>-1.9038406950301228E-3</v>
      </c>
      <c r="D801" s="4"/>
      <c r="E801" s="4"/>
      <c r="F801" s="4"/>
    </row>
    <row r="802" spans="1:6" x14ac:dyDescent="0.25">
      <c r="A802" s="1">
        <v>14021030</v>
      </c>
      <c r="B802" s="3">
        <v>9311.7999999999993</v>
      </c>
      <c r="C802" s="4">
        <f t="shared" si="12"/>
        <v>-8.6929640864172996E-3</v>
      </c>
      <c r="D802" s="4">
        <f>LN(B801/B796)</f>
        <v>7.7376440083950443E-3</v>
      </c>
      <c r="E802" s="4">
        <f>LN(B801/B791)</f>
        <v>2.4528942004338333E-2</v>
      </c>
      <c r="F802" s="4"/>
    </row>
    <row r="803" spans="1:6" x14ac:dyDescent="0.25">
      <c r="A803" s="1">
        <v>14021101</v>
      </c>
      <c r="B803" s="3">
        <v>9255.1</v>
      </c>
      <c r="C803" s="4">
        <f t="shared" si="12"/>
        <v>-6.1076621578294013E-3</v>
      </c>
      <c r="D803" s="4"/>
      <c r="E803" s="4"/>
      <c r="F803" s="4"/>
    </row>
    <row r="804" spans="1:6" x14ac:dyDescent="0.25">
      <c r="A804" s="1">
        <v>14021102</v>
      </c>
      <c r="B804" s="3">
        <v>9244.2000000000007</v>
      </c>
      <c r="C804" s="4">
        <f t="shared" si="12"/>
        <v>-1.1784231037266014E-3</v>
      </c>
      <c r="D804" s="4"/>
      <c r="E804" s="4"/>
      <c r="F804" s="4"/>
    </row>
    <row r="805" spans="1:6" x14ac:dyDescent="0.25">
      <c r="A805" s="1">
        <v>14021103</v>
      </c>
      <c r="B805" s="3">
        <v>9167.2999999999993</v>
      </c>
      <c r="C805" s="4">
        <f t="shared" si="12"/>
        <v>-8.3535233068075428E-3</v>
      </c>
      <c r="D805" s="4"/>
      <c r="E805" s="4"/>
      <c r="F805" s="4"/>
    </row>
    <row r="806" spans="1:6" x14ac:dyDescent="0.25">
      <c r="A806" s="1">
        <v>14021104</v>
      </c>
      <c r="B806" s="3">
        <v>9179.7999999999993</v>
      </c>
      <c r="C806" s="4">
        <f t="shared" si="12"/>
        <v>1.3626133758554738E-3</v>
      </c>
      <c r="D806" s="4"/>
      <c r="E806" s="4"/>
      <c r="F806" s="4"/>
    </row>
    <row r="807" spans="1:6" x14ac:dyDescent="0.25">
      <c r="A807" s="1">
        <v>14021107</v>
      </c>
      <c r="B807" s="3">
        <v>9185.2000000000007</v>
      </c>
      <c r="C807" s="4">
        <f t="shared" si="12"/>
        <v>5.8807515988308927E-4</v>
      </c>
      <c r="D807" s="4">
        <f>LN(B806/B801)</f>
        <v>-2.2969959278925457E-2</v>
      </c>
      <c r="E807" s="4"/>
      <c r="F807" s="4"/>
    </row>
    <row r="808" spans="1:6" x14ac:dyDescent="0.25">
      <c r="A808" s="1">
        <v>14021108</v>
      </c>
      <c r="B808" s="3">
        <v>9177.2999999999993</v>
      </c>
      <c r="C808" s="4">
        <f t="shared" si="12"/>
        <v>-8.6044933831600661E-4</v>
      </c>
      <c r="D808" s="4"/>
      <c r="E808" s="4"/>
      <c r="F808" s="4"/>
    </row>
    <row r="809" spans="1:6" x14ac:dyDescent="0.25">
      <c r="A809" s="1">
        <v>14021109</v>
      </c>
      <c r="B809" s="3">
        <v>9112.7000000000007</v>
      </c>
      <c r="C809" s="4">
        <f t="shared" si="12"/>
        <v>-7.0639987565370146E-3</v>
      </c>
      <c r="D809" s="4"/>
      <c r="E809" s="4"/>
      <c r="F809" s="4"/>
    </row>
    <row r="810" spans="1:6" x14ac:dyDescent="0.25">
      <c r="A810" s="1">
        <v>14021110</v>
      </c>
      <c r="B810" s="3">
        <v>9003.7999999999993</v>
      </c>
      <c r="C810" s="4">
        <f t="shared" si="12"/>
        <v>-1.2022334520004079E-2</v>
      </c>
      <c r="D810" s="4"/>
      <c r="E810" s="4"/>
      <c r="F810" s="4"/>
    </row>
    <row r="811" spans="1:6" x14ac:dyDescent="0.25">
      <c r="A811" s="1">
        <v>14021111</v>
      </c>
      <c r="B811" s="3">
        <v>8958.2999999999993</v>
      </c>
      <c r="C811" s="4">
        <f t="shared" si="12"/>
        <v>-5.066233605159347E-3</v>
      </c>
      <c r="D811" s="4"/>
      <c r="E811" s="4"/>
      <c r="F811" s="4"/>
    </row>
    <row r="812" spans="1:6" x14ac:dyDescent="0.25">
      <c r="A812" s="1">
        <v>14021114</v>
      </c>
      <c r="B812" s="3">
        <v>9000.2000000000007</v>
      </c>
      <c r="C812" s="4">
        <f t="shared" si="12"/>
        <v>4.6663224689699502E-3</v>
      </c>
      <c r="D812" s="4">
        <f>LN(B811/B806)</f>
        <v>-2.4424941060133331E-2</v>
      </c>
      <c r="E812" s="4">
        <f>LN(B811/B801)</f>
        <v>-4.7394900339058729E-2</v>
      </c>
      <c r="F812" s="4">
        <f>LN(B811/B796)</f>
        <v>-3.9657256330663609E-2</v>
      </c>
    </row>
    <row r="813" spans="1:6" x14ac:dyDescent="0.25">
      <c r="A813" s="1">
        <v>14021115</v>
      </c>
      <c r="B813" s="3">
        <v>8961.9</v>
      </c>
      <c r="C813" s="4">
        <f t="shared" si="12"/>
        <v>-4.2645412334447906E-3</v>
      </c>
      <c r="D813" s="4"/>
      <c r="E813" s="4"/>
      <c r="F813" s="4"/>
    </row>
    <row r="814" spans="1:6" x14ac:dyDescent="0.25">
      <c r="A814" s="1">
        <v>14021116</v>
      </c>
      <c r="B814" s="3">
        <v>8925.6</v>
      </c>
      <c r="C814" s="4">
        <f t="shared" si="12"/>
        <v>-4.0587057812540061E-3</v>
      </c>
      <c r="D814" s="4"/>
      <c r="E814" s="4"/>
      <c r="F814" s="4"/>
    </row>
    <row r="815" spans="1:6" x14ac:dyDescent="0.25">
      <c r="A815" s="1">
        <v>14021117</v>
      </c>
      <c r="B815" s="3">
        <v>8917.2999999999993</v>
      </c>
      <c r="C815" s="4">
        <f t="shared" si="12"/>
        <v>-9.3034210791564887E-4</v>
      </c>
      <c r="D815" s="4"/>
      <c r="E815" s="4"/>
      <c r="F815" s="4"/>
    </row>
    <row r="816" spans="1:6" x14ac:dyDescent="0.25">
      <c r="A816" s="1">
        <v>14021118</v>
      </c>
      <c r="B816" s="3">
        <v>8913.6</v>
      </c>
      <c r="C816" s="4">
        <f t="shared" si="12"/>
        <v>-4.1500990450336119E-4</v>
      </c>
      <c r="D816" s="4"/>
      <c r="E816" s="4"/>
      <c r="F816" s="4"/>
    </row>
    <row r="817" spans="1:6" x14ac:dyDescent="0.25">
      <c r="A817" s="1">
        <v>14021121</v>
      </c>
      <c r="B817" s="3">
        <v>8921.7000000000007</v>
      </c>
      <c r="C817" s="4">
        <f t="shared" si="12"/>
        <v>9.0831110852009132E-4</v>
      </c>
      <c r="D817" s="4">
        <f>LN(B816/B811)</f>
        <v>-5.0022765581478465E-3</v>
      </c>
      <c r="E817" s="4"/>
      <c r="F817" s="4"/>
    </row>
    <row r="818" spans="1:6" x14ac:dyDescent="0.25">
      <c r="A818" s="1">
        <v>14021123</v>
      </c>
      <c r="B818" s="3">
        <v>8851</v>
      </c>
      <c r="C818" s="4">
        <f t="shared" si="12"/>
        <v>-7.9560644061942767E-3</v>
      </c>
      <c r="D818" s="4"/>
      <c r="E818" s="4"/>
      <c r="F818" s="4"/>
    </row>
    <row r="819" spans="1:6" x14ac:dyDescent="0.25">
      <c r="A819" s="1">
        <v>14021124</v>
      </c>
      <c r="B819" s="3">
        <v>8836.2999999999993</v>
      </c>
      <c r="C819" s="4">
        <f t="shared" si="12"/>
        <v>-1.6622099907396739E-3</v>
      </c>
      <c r="D819" s="4"/>
      <c r="E819" s="4"/>
      <c r="F819" s="4"/>
    </row>
    <row r="820" spans="1:6" x14ac:dyDescent="0.25">
      <c r="A820" s="1">
        <v>14021125</v>
      </c>
      <c r="B820" s="3">
        <v>8576.5</v>
      </c>
      <c r="C820" s="4">
        <f t="shared" si="12"/>
        <v>-2.9842332128257616E-2</v>
      </c>
      <c r="D820" s="4"/>
      <c r="E820" s="4"/>
      <c r="F820" s="4"/>
    </row>
    <row r="821" spans="1:6" x14ac:dyDescent="0.25">
      <c r="A821" s="1">
        <v>14021128</v>
      </c>
      <c r="B821" s="3">
        <v>8432.4</v>
      </c>
      <c r="C821" s="4">
        <f t="shared" si="12"/>
        <v>-1.6944475863727475E-2</v>
      </c>
      <c r="D821" s="4"/>
      <c r="E821" s="4"/>
      <c r="F821" s="4"/>
    </row>
    <row r="822" spans="1:6" x14ac:dyDescent="0.25">
      <c r="A822" s="1">
        <v>14021129</v>
      </c>
      <c r="B822" s="3">
        <v>8461.6</v>
      </c>
      <c r="C822" s="4">
        <f t="shared" si="12"/>
        <v>3.4568520276908208E-3</v>
      </c>
      <c r="D822" s="4">
        <f>LN(B821/B816)</f>
        <v>-5.549677128039876E-2</v>
      </c>
      <c r="E822" s="4">
        <f>LN(B821/B811)</f>
        <v>-6.04990478385466E-2</v>
      </c>
      <c r="F822" s="4"/>
    </row>
    <row r="823" spans="1:6" x14ac:dyDescent="0.25">
      <c r="A823" s="1">
        <v>14021130</v>
      </c>
      <c r="B823" s="3">
        <v>8490.9</v>
      </c>
      <c r="C823" s="4">
        <f t="shared" si="12"/>
        <v>3.4567207403355818E-3</v>
      </c>
      <c r="D823" s="4"/>
      <c r="E823" s="4"/>
      <c r="F823" s="4"/>
    </row>
    <row r="824" spans="1:6" x14ac:dyDescent="0.25">
      <c r="A824" s="1">
        <v>14021201</v>
      </c>
      <c r="B824" s="3">
        <v>8481</v>
      </c>
      <c r="C824" s="4">
        <f t="shared" si="12"/>
        <v>-1.1666343924786084E-3</v>
      </c>
      <c r="D824" s="4"/>
      <c r="E824" s="4"/>
      <c r="F824" s="4"/>
    </row>
    <row r="825" spans="1:6" x14ac:dyDescent="0.25">
      <c r="A825" s="1">
        <v>14021202</v>
      </c>
      <c r="B825" s="3">
        <v>8481</v>
      </c>
      <c r="C825" s="4">
        <f t="shared" si="12"/>
        <v>0</v>
      </c>
      <c r="D825" s="4"/>
      <c r="E825" s="4"/>
      <c r="F825" s="4"/>
    </row>
    <row r="826" spans="1:6" x14ac:dyDescent="0.25">
      <c r="A826" s="1">
        <v>14021205</v>
      </c>
      <c r="B826" s="3">
        <v>8439.9</v>
      </c>
      <c r="C826" s="4">
        <f t="shared" si="12"/>
        <v>-4.8579071831216254E-3</v>
      </c>
      <c r="D826" s="4"/>
      <c r="E826" s="4"/>
      <c r="F826" s="4"/>
    </row>
    <row r="827" spans="1:6" x14ac:dyDescent="0.25">
      <c r="A827" s="1">
        <v>14021207</v>
      </c>
      <c r="B827" s="3">
        <v>8325.7999999999993</v>
      </c>
      <c r="C827" s="4">
        <f t="shared" si="12"/>
        <v>-1.3611332850771818E-2</v>
      </c>
      <c r="D827" s="4">
        <f>LN(B826/B821)</f>
        <v>8.8903119242619063E-4</v>
      </c>
      <c r="E827" s="4"/>
      <c r="F827" s="4">
        <f>LN(B826/B811)</f>
        <v>-5.9610016646120562E-2</v>
      </c>
    </row>
    <row r="828" spans="1:6" x14ac:dyDescent="0.25">
      <c r="A828" s="1">
        <v>14021208</v>
      </c>
      <c r="B828" s="3">
        <v>8319.5</v>
      </c>
      <c r="C828" s="4">
        <f t="shared" si="12"/>
        <v>-7.5697047224454873E-4</v>
      </c>
      <c r="D828" s="4"/>
      <c r="E828" s="4"/>
      <c r="F828" s="4"/>
    </row>
    <row r="829" spans="1:6" x14ac:dyDescent="0.25">
      <c r="A829" s="1">
        <v>14021209</v>
      </c>
      <c r="B829" s="3">
        <v>8367.9</v>
      </c>
      <c r="C829" s="4">
        <f t="shared" si="12"/>
        <v>5.8008000909299745E-3</v>
      </c>
      <c r="D829" s="4"/>
      <c r="E829" s="4"/>
      <c r="F829" s="4"/>
    </row>
    <row r="830" spans="1:6" x14ac:dyDescent="0.25">
      <c r="A830" s="1">
        <v>14021212</v>
      </c>
      <c r="B830" s="3">
        <v>8521.4</v>
      </c>
      <c r="C830" s="4">
        <f t="shared" si="12"/>
        <v>1.817768962676659E-2</v>
      </c>
      <c r="D830" s="4"/>
      <c r="E830" s="4"/>
      <c r="F830" s="4"/>
    </row>
    <row r="831" spans="1:6" x14ac:dyDescent="0.25">
      <c r="A831" s="1">
        <v>14021213</v>
      </c>
      <c r="B831" s="3">
        <v>8757.7999999999993</v>
      </c>
      <c r="C831" s="4">
        <f t="shared" si="12"/>
        <v>2.7364085263346185E-2</v>
      </c>
      <c r="D831" s="4"/>
      <c r="E831" s="4"/>
      <c r="F831" s="4"/>
    </row>
    <row r="832" spans="1:6" x14ac:dyDescent="0.25">
      <c r="A832" s="1">
        <v>14021214</v>
      </c>
      <c r="B832" s="3">
        <v>8698.6</v>
      </c>
      <c r="C832" s="4">
        <f t="shared" si="12"/>
        <v>-6.7826386830980882E-3</v>
      </c>
      <c r="D832" s="4">
        <f>LN(B831/B826)</f>
        <v>3.6974271658026539E-2</v>
      </c>
      <c r="E832" s="4">
        <f>LN(B831/B821)</f>
        <v>3.7863302850452668E-2</v>
      </c>
      <c r="F832" s="4"/>
    </row>
    <row r="833" spans="1:6" x14ac:dyDescent="0.25">
      <c r="A833" s="1">
        <v>14021215</v>
      </c>
      <c r="B833" s="3">
        <v>8806.7999999999993</v>
      </c>
      <c r="C833" s="4">
        <f t="shared" si="12"/>
        <v>1.2362057185510478E-2</v>
      </c>
      <c r="D833" s="4"/>
      <c r="E833" s="4"/>
      <c r="F833" s="4"/>
    </row>
    <row r="834" spans="1:6" x14ac:dyDescent="0.25">
      <c r="A834" s="1">
        <v>14021216</v>
      </c>
      <c r="B834" s="3">
        <v>8803.2999999999993</v>
      </c>
      <c r="C834" s="4">
        <f t="shared" ref="C834:C896" si="13">LN(B834/B833)</f>
        <v>-3.9749916764640592E-4</v>
      </c>
      <c r="D834" s="4"/>
      <c r="E834" s="4"/>
      <c r="F834" s="4"/>
    </row>
    <row r="835" spans="1:6" x14ac:dyDescent="0.25">
      <c r="A835" s="1">
        <v>14021219</v>
      </c>
      <c r="B835" s="3">
        <v>8780.5</v>
      </c>
      <c r="C835" s="4">
        <f t="shared" si="13"/>
        <v>-2.5932975554616056E-3</v>
      </c>
      <c r="D835" s="4"/>
      <c r="E835" s="4"/>
      <c r="F835" s="4"/>
    </row>
    <row r="836" spans="1:6" x14ac:dyDescent="0.25">
      <c r="A836" s="1">
        <v>14021220</v>
      </c>
      <c r="B836" s="3">
        <v>8712.2999999999993</v>
      </c>
      <c r="C836" s="4">
        <f t="shared" si="13"/>
        <v>-7.7975333342849805E-3</v>
      </c>
      <c r="D836" s="4"/>
      <c r="E836" s="4"/>
      <c r="F836" s="4"/>
    </row>
    <row r="837" spans="1:6" x14ac:dyDescent="0.25">
      <c r="A837" s="1">
        <v>14021221</v>
      </c>
      <c r="B837" s="3">
        <v>8773.4</v>
      </c>
      <c r="C837" s="4">
        <f t="shared" si="13"/>
        <v>6.9885962448432912E-3</v>
      </c>
      <c r="D837" s="4">
        <f>LN(B836/B831)</f>
        <v>-5.2089115549806128E-3</v>
      </c>
      <c r="E837" s="4"/>
      <c r="F837" s="4"/>
    </row>
    <row r="838" spans="1:6" x14ac:dyDescent="0.25">
      <c r="A838" s="1">
        <v>14021222</v>
      </c>
      <c r="B838" s="3">
        <v>8922</v>
      </c>
      <c r="C838" s="4">
        <f t="shared" si="13"/>
        <v>1.6795720161742321E-2</v>
      </c>
      <c r="D838" s="4"/>
      <c r="E838" s="4"/>
      <c r="F838" s="4"/>
    </row>
    <row r="839" spans="1:6" x14ac:dyDescent="0.25">
      <c r="A839" s="1">
        <v>14021223</v>
      </c>
      <c r="B839" s="3">
        <v>8942.4</v>
      </c>
      <c r="C839" s="4">
        <f t="shared" si="13"/>
        <v>2.2838728272236808E-3</v>
      </c>
      <c r="D839" s="4"/>
      <c r="E839" s="4"/>
      <c r="F839" s="4"/>
    </row>
    <row r="840" spans="1:6" x14ac:dyDescent="0.25">
      <c r="A840" s="1">
        <v>14021226</v>
      </c>
      <c r="B840" s="3">
        <v>8933.7999999999993</v>
      </c>
      <c r="C840" s="4">
        <f t="shared" si="13"/>
        <v>-9.6217324302418376E-4</v>
      </c>
      <c r="D840" s="4"/>
      <c r="E840" s="4"/>
      <c r="F840" s="4"/>
    </row>
    <row r="841" spans="1:6" x14ac:dyDescent="0.25">
      <c r="A841" s="1">
        <v>14021227</v>
      </c>
      <c r="B841" s="3">
        <v>8976.2000000000007</v>
      </c>
      <c r="C841" s="4">
        <f t="shared" si="13"/>
        <v>4.7347938817647803E-3</v>
      </c>
      <c r="D841" s="4"/>
      <c r="E841" s="4"/>
      <c r="F841" s="4"/>
    </row>
    <row r="842" spans="1:6" x14ac:dyDescent="0.25">
      <c r="A842" s="1">
        <v>14021228</v>
      </c>
      <c r="B842" s="3">
        <v>9144.1</v>
      </c>
      <c r="C842" s="4">
        <f t="shared" si="13"/>
        <v>1.8532232393656724E-2</v>
      </c>
      <c r="D842" s="4">
        <f>LN(B841/B836)</f>
        <v>2.9840809872550066E-2</v>
      </c>
      <c r="E842" s="4">
        <f>LN(B841/B831)</f>
        <v>2.4631898317569314E-2</v>
      </c>
      <c r="F842" s="4">
        <f>LN(B841/B826)</f>
        <v>6.160616997559594E-2</v>
      </c>
    </row>
    <row r="843" spans="1:6" x14ac:dyDescent="0.25">
      <c r="A843" s="1">
        <v>14030105</v>
      </c>
      <c r="B843" s="3">
        <v>9245.7000000000007</v>
      </c>
      <c r="C843" s="4">
        <f t="shared" si="13"/>
        <v>1.1049716010606562E-2</v>
      </c>
      <c r="D843" s="4"/>
      <c r="E843" s="4"/>
      <c r="F843" s="4"/>
    </row>
    <row r="844" spans="1:6" x14ac:dyDescent="0.25">
      <c r="A844" s="1">
        <v>14030106</v>
      </c>
      <c r="B844" s="3">
        <v>9296</v>
      </c>
      <c r="C844" s="4">
        <f t="shared" si="13"/>
        <v>5.4256215332549075E-3</v>
      </c>
      <c r="D844" s="4"/>
      <c r="E844" s="4"/>
      <c r="F844" s="4"/>
    </row>
    <row r="845" spans="1:6" x14ac:dyDescent="0.25">
      <c r="A845" s="1">
        <v>14030107</v>
      </c>
      <c r="B845" s="3">
        <v>9270.5</v>
      </c>
      <c r="C845" s="4">
        <f t="shared" si="13"/>
        <v>-2.7468845537844426E-3</v>
      </c>
      <c r="D845" s="4"/>
      <c r="E845" s="4"/>
      <c r="F845" s="4"/>
    </row>
    <row r="846" spans="1:6" x14ac:dyDescent="0.25">
      <c r="A846" s="1">
        <v>14030108</v>
      </c>
      <c r="B846" s="3">
        <v>9225.4</v>
      </c>
      <c r="C846" s="4">
        <f t="shared" si="13"/>
        <v>-4.8767661356122595E-3</v>
      </c>
      <c r="D846" s="4"/>
      <c r="E846" s="4"/>
      <c r="F846" s="4"/>
    </row>
    <row r="847" spans="1:6" x14ac:dyDescent="0.25">
      <c r="A847" s="1">
        <v>14030111</v>
      </c>
      <c r="B847" s="3">
        <v>9202.5</v>
      </c>
      <c r="C847" s="4">
        <f t="shared" si="13"/>
        <v>-2.4853631491195899E-3</v>
      </c>
      <c r="D847" s="4">
        <f>LN(B846/B841)</f>
        <v>2.7383919248121624E-2</v>
      </c>
      <c r="E847" s="4"/>
      <c r="F847" s="4"/>
    </row>
    <row r="848" spans="1:6" x14ac:dyDescent="0.25">
      <c r="A848" s="1">
        <v>14030114</v>
      </c>
      <c r="B848" s="3">
        <v>9086.1</v>
      </c>
      <c r="C848" s="4">
        <f t="shared" si="13"/>
        <v>-1.2729413051183152E-2</v>
      </c>
      <c r="D848" s="4"/>
      <c r="E848" s="4"/>
      <c r="F848" s="4"/>
    </row>
    <row r="849" spans="1:6" x14ac:dyDescent="0.25">
      <c r="A849" s="1">
        <v>14030115</v>
      </c>
      <c r="B849" s="3">
        <v>9079.9</v>
      </c>
      <c r="C849" s="4">
        <f t="shared" si="13"/>
        <v>-6.8259388315906671E-4</v>
      </c>
      <c r="D849" s="4"/>
      <c r="E849" s="4"/>
      <c r="F849" s="4"/>
    </row>
    <row r="850" spans="1:6" x14ac:dyDescent="0.25">
      <c r="A850" s="1">
        <v>14030118</v>
      </c>
      <c r="B850" s="3">
        <v>8886.2999999999993</v>
      </c>
      <c r="C850" s="4">
        <f t="shared" si="13"/>
        <v>-2.1552414420553057E-2</v>
      </c>
      <c r="D850" s="4"/>
      <c r="E850" s="4"/>
      <c r="F850" s="4"/>
    </row>
    <row r="851" spans="1:6" x14ac:dyDescent="0.25">
      <c r="A851" s="1">
        <v>14030119</v>
      </c>
      <c r="B851" s="3">
        <v>9156.6</v>
      </c>
      <c r="C851" s="4">
        <f t="shared" si="13"/>
        <v>2.9964165826603079E-2</v>
      </c>
      <c r="D851" s="4"/>
      <c r="E851" s="4"/>
      <c r="F851" s="4"/>
    </row>
    <row r="852" spans="1:6" x14ac:dyDescent="0.25">
      <c r="A852" s="1">
        <v>14030120</v>
      </c>
      <c r="B852" s="3">
        <v>9263.7000000000007</v>
      </c>
      <c r="C852" s="4">
        <f t="shared" si="13"/>
        <v>1.1628606143849125E-2</v>
      </c>
      <c r="D852" s="4">
        <f>LN(B851/B846)</f>
        <v>-7.4856186774117416E-3</v>
      </c>
      <c r="E852" s="4">
        <f>LN(B851/B841)</f>
        <v>1.9898300570709709E-2</v>
      </c>
      <c r="F852" s="4"/>
    </row>
    <row r="853" spans="1:6" x14ac:dyDescent="0.25">
      <c r="A853" s="1">
        <v>14030121</v>
      </c>
      <c r="B853" s="3">
        <v>9282.1</v>
      </c>
      <c r="C853" s="4">
        <f t="shared" si="13"/>
        <v>1.9842774145391959E-3</v>
      </c>
      <c r="D853" s="4"/>
      <c r="E853" s="4"/>
      <c r="F853" s="4"/>
    </row>
    <row r="854" spans="1:6" x14ac:dyDescent="0.25">
      <c r="A854" s="1">
        <v>14030125</v>
      </c>
      <c r="B854" s="3">
        <v>8969.9</v>
      </c>
      <c r="C854" s="4">
        <f t="shared" si="13"/>
        <v>-3.4213286564590786E-2</v>
      </c>
      <c r="D854" s="4"/>
      <c r="E854" s="4"/>
      <c r="F854" s="4"/>
    </row>
    <row r="855" spans="1:6" x14ac:dyDescent="0.25">
      <c r="A855" s="1">
        <v>14030126</v>
      </c>
      <c r="B855" s="3">
        <v>8918.9</v>
      </c>
      <c r="C855" s="4">
        <f t="shared" si="13"/>
        <v>-5.7019071346139987E-3</v>
      </c>
      <c r="D855" s="4"/>
      <c r="E855" s="4"/>
      <c r="F855" s="4"/>
    </row>
    <row r="856" spans="1:6" x14ac:dyDescent="0.25">
      <c r="A856" s="1">
        <v>14030127</v>
      </c>
      <c r="B856" s="3">
        <v>8974.7999999999993</v>
      </c>
      <c r="C856" s="4">
        <f t="shared" si="13"/>
        <v>6.2480294015545305E-3</v>
      </c>
      <c r="D856" s="4"/>
      <c r="E856" s="4"/>
      <c r="F856" s="4"/>
    </row>
    <row r="857" spans="1:6" x14ac:dyDescent="0.25">
      <c r="A857" s="1">
        <v>14030128</v>
      </c>
      <c r="B857" s="3">
        <v>8920.6</v>
      </c>
      <c r="C857" s="4">
        <f t="shared" si="13"/>
        <v>-6.0574410997360408E-3</v>
      </c>
      <c r="D857" s="4">
        <f>LN(B856/B851)</f>
        <v>-2.0054280739261996E-2</v>
      </c>
      <c r="E857" s="4"/>
      <c r="F857" s="4">
        <f>LN(B856/B841)</f>
        <v>-1.5598016855221597E-4</v>
      </c>
    </row>
    <row r="858" spans="1:6" x14ac:dyDescent="0.25">
      <c r="A858" s="1">
        <v>14030129</v>
      </c>
      <c r="B858" s="3">
        <v>8916</v>
      </c>
      <c r="C858" s="4">
        <f t="shared" si="13"/>
        <v>-5.1579338012659834E-4</v>
      </c>
      <c r="D858" s="4"/>
      <c r="E858" s="4"/>
      <c r="F858" s="4"/>
    </row>
    <row r="859" spans="1:6" x14ac:dyDescent="0.25">
      <c r="A859" s="1">
        <v>14030201</v>
      </c>
      <c r="B859" s="3">
        <v>9234.5</v>
      </c>
      <c r="C859" s="4">
        <f t="shared" si="13"/>
        <v>3.5099054810206524E-2</v>
      </c>
      <c r="D859" s="4"/>
      <c r="E859" s="4"/>
      <c r="F859" s="4"/>
    </row>
    <row r="860" spans="1:6" x14ac:dyDescent="0.25">
      <c r="A860" s="1">
        <v>14030202</v>
      </c>
      <c r="B860" s="3">
        <v>9297.7999999999993</v>
      </c>
      <c r="C860" s="4">
        <f t="shared" si="13"/>
        <v>6.8313427010694072E-3</v>
      </c>
      <c r="D860" s="4"/>
      <c r="E860" s="4"/>
      <c r="F860" s="4"/>
    </row>
    <row r="861" spans="1:6" x14ac:dyDescent="0.25">
      <c r="A861" s="1">
        <v>14030203</v>
      </c>
      <c r="B861" s="3">
        <v>9229.9</v>
      </c>
      <c r="C861" s="4">
        <f t="shared" si="13"/>
        <v>-7.329598815014866E-3</v>
      </c>
      <c r="D861" s="4"/>
      <c r="E861" s="4"/>
      <c r="F861" s="4"/>
    </row>
    <row r="862" spans="1:6" x14ac:dyDescent="0.25">
      <c r="A862" s="1">
        <v>14030204</v>
      </c>
      <c r="B862" s="3">
        <v>9143.6</v>
      </c>
      <c r="C862" s="4">
        <f t="shared" si="13"/>
        <v>-9.3940332161275633E-3</v>
      </c>
      <c r="D862" s="4">
        <f>LN(B861/B856)</f>
        <v>2.8027564216398623E-2</v>
      </c>
      <c r="E862" s="4">
        <f>LN(B861/B851)</f>
        <v>7.9732834771366161E-3</v>
      </c>
      <c r="F862" s="4"/>
    </row>
    <row r="863" spans="1:6" x14ac:dyDescent="0.25">
      <c r="A863" s="1">
        <v>14030205</v>
      </c>
      <c r="B863" s="3">
        <v>9122.6</v>
      </c>
      <c r="C863" s="4">
        <f t="shared" si="13"/>
        <v>-2.2993298279997665E-3</v>
      </c>
      <c r="D863" s="4"/>
      <c r="E863" s="4"/>
      <c r="F863" s="4"/>
    </row>
    <row r="864" spans="1:6" x14ac:dyDescent="0.25">
      <c r="A864" s="1">
        <v>14030208</v>
      </c>
      <c r="B864" s="3">
        <v>9047.6</v>
      </c>
      <c r="C864" s="4">
        <f t="shared" si="13"/>
        <v>-8.2553220040670911E-3</v>
      </c>
      <c r="D864" s="4"/>
      <c r="E864" s="4"/>
      <c r="F864" s="4"/>
    </row>
    <row r="865" spans="1:6" x14ac:dyDescent="0.25">
      <c r="A865" s="1">
        <v>14030209</v>
      </c>
      <c r="B865" s="3">
        <v>8904.9</v>
      </c>
      <c r="C865" s="4">
        <f t="shared" si="13"/>
        <v>-1.5897842139383386E-2</v>
      </c>
      <c r="D865" s="4"/>
      <c r="E865" s="4"/>
      <c r="F865" s="4"/>
    </row>
    <row r="866" spans="1:6" x14ac:dyDescent="0.25">
      <c r="A866" s="1">
        <v>14030210</v>
      </c>
      <c r="B866" s="3">
        <v>8883.4</v>
      </c>
      <c r="C866" s="4">
        <f t="shared" si="13"/>
        <v>-2.4173204262905416E-3</v>
      </c>
      <c r="D866" s="4"/>
      <c r="E866" s="4"/>
      <c r="F866" s="4"/>
    </row>
    <row r="867" spans="1:6" x14ac:dyDescent="0.25">
      <c r="A867" s="1">
        <v>14030211</v>
      </c>
      <c r="B867" s="3">
        <v>8823.4</v>
      </c>
      <c r="C867" s="4">
        <f t="shared" si="13"/>
        <v>-6.7770833401989425E-3</v>
      </c>
      <c r="D867" s="4">
        <f>LN(B866/B861)</f>
        <v>-3.82638476138683E-2</v>
      </c>
      <c r="E867" s="4"/>
      <c r="F867" s="4"/>
    </row>
    <row r="868" spans="1:6" x14ac:dyDescent="0.25">
      <c r="A868" s="1">
        <v>14030212</v>
      </c>
      <c r="B868" s="3">
        <v>8845.2999999999993</v>
      </c>
      <c r="C868" s="4">
        <f t="shared" si="13"/>
        <v>2.4789612382436371E-3</v>
      </c>
      <c r="D868" s="4"/>
      <c r="E868" s="4"/>
      <c r="F868" s="4"/>
    </row>
    <row r="869" spans="1:6" x14ac:dyDescent="0.25">
      <c r="A869" s="1">
        <v>14030216</v>
      </c>
      <c r="B869" s="3">
        <v>8830.4</v>
      </c>
      <c r="C869" s="4">
        <f t="shared" si="13"/>
        <v>-1.6859308009602246E-3</v>
      </c>
      <c r="D869" s="4"/>
      <c r="E869" s="4"/>
      <c r="F869" s="4"/>
    </row>
    <row r="870" spans="1:6" x14ac:dyDescent="0.25">
      <c r="A870" s="1">
        <v>14030217</v>
      </c>
      <c r="B870" s="3">
        <v>8730.7999999999993</v>
      </c>
      <c r="C870" s="4">
        <f t="shared" si="13"/>
        <v>-1.1343310020314384E-2</v>
      </c>
      <c r="D870" s="4"/>
      <c r="E870" s="4"/>
      <c r="F870" s="4"/>
    </row>
    <row r="871" spans="1:6" x14ac:dyDescent="0.25">
      <c r="A871" s="1">
        <v>14030218</v>
      </c>
      <c r="B871" s="3">
        <v>8693</v>
      </c>
      <c r="C871" s="4">
        <f t="shared" si="13"/>
        <v>-4.3388995858581287E-3</v>
      </c>
      <c r="D871" s="4"/>
      <c r="E871" s="4"/>
      <c r="F871" s="4"/>
    </row>
    <row r="872" spans="1:6" x14ac:dyDescent="0.25">
      <c r="A872" s="1">
        <v>14030219</v>
      </c>
      <c r="B872" s="3">
        <v>8641.7999999999993</v>
      </c>
      <c r="C872" s="4">
        <f t="shared" si="13"/>
        <v>-5.9072096460051028E-3</v>
      </c>
      <c r="D872" s="4">
        <f>LN(B871/B866)</f>
        <v>-2.1666262509087968E-2</v>
      </c>
      <c r="E872" s="4">
        <f>LN(B871/B861)</f>
        <v>-5.9930110122956327E-2</v>
      </c>
      <c r="F872" s="4">
        <f>LN(B871/B856)</f>
        <v>-3.1902545906557771E-2</v>
      </c>
    </row>
    <row r="873" spans="1:6" x14ac:dyDescent="0.25">
      <c r="A873" s="1">
        <v>14030222</v>
      </c>
      <c r="B873" s="3">
        <v>8580.2999999999993</v>
      </c>
      <c r="C873" s="4">
        <f t="shared" si="13"/>
        <v>-7.1420165273489312E-3</v>
      </c>
      <c r="D873" s="4"/>
      <c r="E873" s="4"/>
      <c r="F873" s="4"/>
    </row>
    <row r="874" spans="1:6" x14ac:dyDescent="0.25">
      <c r="A874" s="1">
        <v>14030223</v>
      </c>
      <c r="B874" s="3">
        <v>8493.1</v>
      </c>
      <c r="C874" s="4">
        <f t="shared" si="13"/>
        <v>-1.0214808792569618E-2</v>
      </c>
      <c r="D874" s="4"/>
      <c r="E874" s="4"/>
      <c r="F874" s="4"/>
    </row>
    <row r="875" spans="1:6" x14ac:dyDescent="0.25">
      <c r="A875" s="1">
        <v>14030224</v>
      </c>
      <c r="B875" s="3">
        <v>8326.7000000000007</v>
      </c>
      <c r="C875" s="4">
        <f t="shared" si="13"/>
        <v>-1.9786849907132371E-2</v>
      </c>
      <c r="D875" s="4"/>
      <c r="E875" s="4"/>
      <c r="F875" s="4"/>
    </row>
    <row r="876" spans="1:6" x14ac:dyDescent="0.25">
      <c r="A876" s="1">
        <v>14030225</v>
      </c>
      <c r="B876" s="3">
        <v>8326.2999999999993</v>
      </c>
      <c r="C876" s="4">
        <f t="shared" si="13"/>
        <v>-4.8039392311149196E-5</v>
      </c>
      <c r="D876" s="4"/>
      <c r="E876" s="4"/>
      <c r="F876" s="4"/>
    </row>
    <row r="877" spans="1:6" x14ac:dyDescent="0.25">
      <c r="A877" s="1">
        <v>14030226</v>
      </c>
      <c r="B877" s="3">
        <v>8330.4</v>
      </c>
      <c r="C877" s="4">
        <f t="shared" si="13"/>
        <v>4.9229440198887524E-4</v>
      </c>
      <c r="D877" s="4">
        <f>LN(B876/B871)</f>
        <v>-4.3098924265367065E-2</v>
      </c>
      <c r="E877" s="4"/>
      <c r="F877" s="4"/>
    </row>
    <row r="878" spans="1:6" x14ac:dyDescent="0.25">
      <c r="A878" s="1">
        <v>14030229</v>
      </c>
      <c r="B878" s="3">
        <v>8469</v>
      </c>
      <c r="C878" s="4">
        <f t="shared" si="13"/>
        <v>1.6500963705912825E-2</v>
      </c>
    </row>
    <row r="879" spans="1:6" x14ac:dyDescent="0.25">
      <c r="A879" s="1">
        <v>14030230</v>
      </c>
      <c r="B879" s="3">
        <v>8226.7999999999993</v>
      </c>
      <c r="C879" s="4">
        <f t="shared" si="13"/>
        <v>-2.901532024629452E-2</v>
      </c>
      <c r="D879" s="4"/>
      <c r="E879" s="4"/>
      <c r="F879" s="4"/>
    </row>
    <row r="880" spans="1:6" x14ac:dyDescent="0.25">
      <c r="A880" s="1">
        <v>14030301</v>
      </c>
      <c r="B880" s="3">
        <v>8204.5</v>
      </c>
      <c r="C880" s="4">
        <f t="shared" si="13"/>
        <v>-2.7143334600994431E-3</v>
      </c>
      <c r="D880" s="4"/>
      <c r="E880" s="4"/>
      <c r="F880" s="4"/>
    </row>
    <row r="881" spans="1:6" x14ac:dyDescent="0.25">
      <c r="A881" s="1">
        <v>14030305</v>
      </c>
      <c r="B881" s="3">
        <v>8135.7</v>
      </c>
      <c r="C881" s="4">
        <f t="shared" si="13"/>
        <v>-8.4209993229828611E-3</v>
      </c>
      <c r="D881" s="4"/>
      <c r="E881" s="4"/>
      <c r="F881" s="4"/>
    </row>
    <row r="882" spans="1:6" x14ac:dyDescent="0.25">
      <c r="A882" s="1">
        <v>14030306</v>
      </c>
      <c r="B882" s="3">
        <v>8045.5</v>
      </c>
      <c r="C882" s="4">
        <f t="shared" si="13"/>
        <v>-1.1148855993017237E-2</v>
      </c>
      <c r="D882" s="4">
        <f>LN(B880/B876)</f>
        <v>-1.4736395598492212E-2</v>
      </c>
      <c r="E882" s="4">
        <f>LN(B880/B871)</f>
        <v>-5.7835319863859314E-2</v>
      </c>
      <c r="F882" s="4"/>
    </row>
    <row r="883" spans="1:6" x14ac:dyDescent="0.25">
      <c r="A883" s="1">
        <v>14030307</v>
      </c>
      <c r="B883" s="3">
        <v>7937.8</v>
      </c>
      <c r="C883" s="4">
        <f t="shared" si="13"/>
        <v>-1.3476770136890616E-2</v>
      </c>
      <c r="D883" s="4"/>
      <c r="E883" s="4"/>
      <c r="F883" s="4"/>
    </row>
    <row r="884" spans="1:6" x14ac:dyDescent="0.25">
      <c r="A884" s="1">
        <v>14030308</v>
      </c>
      <c r="B884" s="3">
        <v>8013.2</v>
      </c>
      <c r="C884" s="4">
        <f t="shared" si="13"/>
        <v>9.4540231451831665E-3</v>
      </c>
      <c r="D884" s="4"/>
      <c r="E884" s="4"/>
      <c r="F884" s="4"/>
    </row>
    <row r="885" spans="1:6" x14ac:dyDescent="0.25">
      <c r="A885" s="1">
        <v>14030309</v>
      </c>
      <c r="B885" s="3">
        <v>8111.3</v>
      </c>
      <c r="C885" s="4">
        <f t="shared" si="13"/>
        <v>1.2167969286890666E-2</v>
      </c>
      <c r="D885" s="4"/>
      <c r="E885" s="4"/>
      <c r="F885" s="4"/>
    </row>
    <row r="886" spans="1:6" x14ac:dyDescent="0.25">
      <c r="A886" s="1">
        <v>14030312</v>
      </c>
      <c r="B886" s="3">
        <v>8151.4</v>
      </c>
      <c r="C886" s="4">
        <f t="shared" si="13"/>
        <v>4.9315404292772595E-3</v>
      </c>
      <c r="D886" s="4"/>
      <c r="E886" s="4"/>
      <c r="F886" s="4"/>
    </row>
    <row r="887" spans="1:6" x14ac:dyDescent="0.25">
      <c r="A887" s="1">
        <v>14030313</v>
      </c>
      <c r="B887" s="3">
        <v>8127</v>
      </c>
      <c r="C887" s="4">
        <f t="shared" si="13"/>
        <v>-2.9978398704605994E-3</v>
      </c>
      <c r="D887" s="4">
        <f>LN(B885/B880)</f>
        <v>-1.1424633020816935E-2</v>
      </c>
      <c r="E887" s="4"/>
      <c r="F887" s="4">
        <f>LN(B885/B871)</f>
        <v>-6.9259952884676276E-2</v>
      </c>
    </row>
    <row r="888" spans="1:6" x14ac:dyDescent="0.25">
      <c r="A888" s="1">
        <v>14030316</v>
      </c>
      <c r="B888" s="3">
        <v>8159.3</v>
      </c>
      <c r="C888" s="4">
        <f t="shared" si="13"/>
        <v>3.966529211537821E-3</v>
      </c>
      <c r="D888" s="4"/>
      <c r="E888" s="4"/>
      <c r="F888" s="4"/>
    </row>
    <row r="889" spans="1:6" x14ac:dyDescent="0.25">
      <c r="A889" s="1">
        <v>14030319</v>
      </c>
      <c r="B889" s="3">
        <v>8106.2</v>
      </c>
      <c r="C889" s="4">
        <f t="shared" si="13"/>
        <v>-6.5291799991962392E-3</v>
      </c>
      <c r="D889" s="4"/>
      <c r="E889" s="4"/>
      <c r="F889" s="4"/>
    </row>
    <row r="890" spans="1:6" x14ac:dyDescent="0.25">
      <c r="A890" s="1">
        <v>14030320</v>
      </c>
      <c r="B890" s="3">
        <v>8138.3</v>
      </c>
      <c r="C890" s="4">
        <f t="shared" si="13"/>
        <v>3.9521120109969957E-3</v>
      </c>
      <c r="D890" s="4"/>
      <c r="E890" s="4"/>
      <c r="F890" s="4"/>
    </row>
    <row r="891" spans="1:6" x14ac:dyDescent="0.25">
      <c r="A891" s="1">
        <v>14030321</v>
      </c>
      <c r="B891" s="3">
        <v>8355.7000000000007</v>
      </c>
      <c r="C891" s="4">
        <f t="shared" si="13"/>
        <v>2.636262770978854E-2</v>
      </c>
      <c r="D891" s="4"/>
      <c r="E891" s="4"/>
      <c r="F891" s="4"/>
    </row>
    <row r="892" spans="1:6" x14ac:dyDescent="0.25">
      <c r="A892" s="1">
        <v>14030322</v>
      </c>
      <c r="B892" s="3">
        <v>8422.1</v>
      </c>
      <c r="C892" s="4">
        <f t="shared" si="13"/>
        <v>7.9152626292625875E-3</v>
      </c>
      <c r="D892" s="4">
        <f>LN(B890/B885)</f>
        <v>3.3231617821551677E-3</v>
      </c>
      <c r="E892" s="4">
        <f>LN(B890/B880)</f>
        <v>-8.1014712386616814E-3</v>
      </c>
      <c r="F892" s="4"/>
    </row>
    <row r="893" spans="1:6" x14ac:dyDescent="0.25">
      <c r="A893" s="1">
        <v>14030323</v>
      </c>
      <c r="B893" s="3">
        <v>8484.9</v>
      </c>
      <c r="C893" s="4">
        <f t="shared" si="13"/>
        <v>7.4289097794523629E-3</v>
      </c>
      <c r="D893" s="4"/>
      <c r="E893" s="4"/>
      <c r="F893" s="4"/>
    </row>
    <row r="894" spans="1:6" x14ac:dyDescent="0.25">
      <c r="A894" s="1">
        <v>14030326</v>
      </c>
      <c r="B894" s="3">
        <v>8489</v>
      </c>
      <c r="C894" s="4">
        <f t="shared" si="13"/>
        <v>4.830946429209934E-4</v>
      </c>
      <c r="D894" s="4"/>
      <c r="E894" s="4"/>
      <c r="F894" s="4"/>
    </row>
    <row r="895" spans="1:6" x14ac:dyDescent="0.25">
      <c r="A895" s="1">
        <v>14030327</v>
      </c>
      <c r="B895" s="3">
        <v>8479.5</v>
      </c>
      <c r="C895" s="4">
        <f t="shared" si="13"/>
        <v>-1.119721954512572E-3</v>
      </c>
      <c r="D895" s="4"/>
      <c r="E895" s="4"/>
      <c r="F895" s="4"/>
    </row>
    <row r="896" spans="1:6" x14ac:dyDescent="0.25">
      <c r="A896" s="1">
        <v>14030329</v>
      </c>
      <c r="B896" s="3">
        <v>8474.5</v>
      </c>
      <c r="C896" s="4">
        <f t="shared" si="13"/>
        <v>-5.8983132534611276E-4</v>
      </c>
      <c r="D896" s="4"/>
      <c r="E896" s="4"/>
      <c r="F896" s="4"/>
    </row>
    <row r="897" spans="1:6" x14ac:dyDescent="0.25">
      <c r="A897" s="1">
        <v>14030330</v>
      </c>
      <c r="B897" s="3">
        <v>8487.7999999999993</v>
      </c>
      <c r="C897" s="4">
        <f t="shared" ref="C897:C959" si="14">LN(B897/B896)</f>
        <v>1.5681838813856451E-3</v>
      </c>
      <c r="D897" s="4">
        <f>LN(B895/B890)</f>
        <v>4.1070172806911796E-2</v>
      </c>
      <c r="E897" s="4"/>
      <c r="F897" s="4"/>
    </row>
    <row r="898" spans="1:6" x14ac:dyDescent="0.25">
      <c r="A898" s="1">
        <v>14030402</v>
      </c>
      <c r="B898" s="3">
        <v>8473.5</v>
      </c>
      <c r="C898" s="4">
        <f t="shared" si="14"/>
        <v>-1.6861919060681449E-3</v>
      </c>
      <c r="D898" s="4"/>
      <c r="E898" s="4"/>
      <c r="F898" s="4"/>
    </row>
    <row r="899" spans="1:6" x14ac:dyDescent="0.25">
      <c r="A899" s="1">
        <v>14030403</v>
      </c>
      <c r="B899" s="3">
        <v>8441.9</v>
      </c>
      <c r="C899" s="4">
        <f t="shared" si="14"/>
        <v>-3.7362446953750138E-3</v>
      </c>
      <c r="D899" s="4"/>
      <c r="E899" s="4"/>
      <c r="F899" s="4"/>
    </row>
    <row r="900" spans="1:6" x14ac:dyDescent="0.25">
      <c r="A900" s="1">
        <v>14030404</v>
      </c>
      <c r="B900" s="3">
        <v>8446.6</v>
      </c>
      <c r="C900" s="4">
        <f t="shared" si="14"/>
        <v>5.5659177799528923E-4</v>
      </c>
      <c r="D900" s="4"/>
      <c r="E900" s="4"/>
      <c r="F900" s="4"/>
    </row>
    <row r="901" spans="1:6" x14ac:dyDescent="0.25">
      <c r="A901" s="1">
        <v>14030406</v>
      </c>
      <c r="B901" s="3">
        <v>8539.7999999999993</v>
      </c>
      <c r="C901" s="4">
        <f t="shared" si="14"/>
        <v>1.0973594788587678E-2</v>
      </c>
      <c r="D901" s="4"/>
      <c r="E901" s="4"/>
      <c r="F901" s="4"/>
    </row>
    <row r="902" spans="1:6" x14ac:dyDescent="0.25">
      <c r="A902" s="1">
        <v>14030409</v>
      </c>
      <c r="B902" s="3">
        <v>8547</v>
      </c>
      <c r="C902" s="4">
        <f t="shared" si="14"/>
        <v>8.4275586138334198E-4</v>
      </c>
      <c r="D902" s="4">
        <f>LN(B900/B895)</f>
        <v>-3.8874922674083149E-3</v>
      </c>
      <c r="E902" s="4">
        <f>LN(B900/B890)</f>
        <v>3.7182680539503528E-2</v>
      </c>
      <c r="F902" s="4">
        <f>LN(B900/B885)</f>
        <v>4.0505842321658797E-2</v>
      </c>
    </row>
    <row r="903" spans="1:6" x14ac:dyDescent="0.25">
      <c r="A903" s="1">
        <v>14030410</v>
      </c>
      <c r="B903" s="3">
        <v>8404.9</v>
      </c>
      <c r="C903" s="4">
        <f t="shared" si="14"/>
        <v>-1.67654750740324E-2</v>
      </c>
      <c r="D903" s="4"/>
      <c r="E903" s="4"/>
      <c r="F903" s="4"/>
    </row>
    <row r="904" spans="1:6" x14ac:dyDescent="0.25">
      <c r="A904" s="1">
        <v>14030411</v>
      </c>
      <c r="B904" s="3">
        <v>8405</v>
      </c>
      <c r="C904" s="4">
        <f t="shared" si="14"/>
        <v>1.1897750730382475E-5</v>
      </c>
      <c r="D904" s="4"/>
      <c r="E904" s="4"/>
      <c r="F904" s="4"/>
    </row>
    <row r="905" spans="1:6" x14ac:dyDescent="0.25">
      <c r="A905" s="1">
        <v>14030412</v>
      </c>
      <c r="B905" s="3">
        <v>8425</v>
      </c>
      <c r="C905" s="4">
        <f t="shared" si="14"/>
        <v>2.3767093778465421E-3</v>
      </c>
      <c r="D905" s="4"/>
      <c r="E905" s="4"/>
      <c r="F905" s="4"/>
    </row>
    <row r="906" spans="1:6" x14ac:dyDescent="0.25">
      <c r="A906" s="1">
        <v>14030413</v>
      </c>
      <c r="B906" s="3">
        <v>8434.7000000000007</v>
      </c>
      <c r="C906" s="4">
        <f t="shared" si="14"/>
        <v>1.1506730333604694E-3</v>
      </c>
      <c r="D906" s="4"/>
      <c r="E906" s="4"/>
      <c r="F906" s="4"/>
    </row>
    <row r="907" spans="1:6" x14ac:dyDescent="0.25">
      <c r="A907" s="1">
        <v>14030416</v>
      </c>
      <c r="B907" s="3">
        <v>8794.1</v>
      </c>
      <c r="C907" s="4">
        <f t="shared" si="14"/>
        <v>4.1726892811762575E-2</v>
      </c>
      <c r="D907" s="4">
        <f>LN(B905/B900)</f>
        <v>-2.560517295484354E-3</v>
      </c>
      <c r="E907" s="4"/>
      <c r="F907" s="4"/>
    </row>
    <row r="908" spans="1:6" x14ac:dyDescent="0.25">
      <c r="A908" s="1">
        <v>14030417</v>
      </c>
      <c r="B908" s="3">
        <v>9030.2000000000007</v>
      </c>
      <c r="C908" s="4">
        <f t="shared" si="14"/>
        <v>2.6493473494315075E-2</v>
      </c>
      <c r="D908" s="4"/>
      <c r="E908" s="4"/>
      <c r="F908" s="4"/>
    </row>
    <row r="909" spans="1:6" x14ac:dyDescent="0.25">
      <c r="A909" s="1">
        <v>14030418</v>
      </c>
      <c r="B909" s="3">
        <v>8929.1</v>
      </c>
      <c r="C909" s="4">
        <f t="shared" si="14"/>
        <v>-1.1258909643071816E-2</v>
      </c>
      <c r="D909" s="4"/>
      <c r="E909" s="4"/>
      <c r="F909" s="4"/>
    </row>
    <row r="910" spans="1:6" x14ac:dyDescent="0.25">
      <c r="A910" s="1">
        <v>14030419</v>
      </c>
      <c r="B910" s="3">
        <v>8842.9</v>
      </c>
      <c r="C910" s="4">
        <f t="shared" si="14"/>
        <v>-9.7007287846431131E-3</v>
      </c>
      <c r="D910" s="4"/>
      <c r="E910" s="4"/>
      <c r="F910" s="4"/>
    </row>
    <row r="911" spans="1:6" x14ac:dyDescent="0.25">
      <c r="A911" s="1">
        <v>14030420</v>
      </c>
      <c r="B911" s="3">
        <v>8766</v>
      </c>
      <c r="C911" s="4">
        <f t="shared" si="14"/>
        <v>-8.7342751535311909E-3</v>
      </c>
      <c r="D911" s="4"/>
      <c r="E911" s="4"/>
      <c r="F911" s="4"/>
    </row>
    <row r="912" spans="1:6" x14ac:dyDescent="0.25">
      <c r="A912" s="1">
        <v>14030423</v>
      </c>
      <c r="B912" s="3">
        <v>8649.2999999999993</v>
      </c>
      <c r="C912" s="4">
        <f t="shared" si="14"/>
        <v>-1.3402209182913662E-2</v>
      </c>
      <c r="D912" s="4">
        <f>LN(B910/B905)</f>
        <v>4.8411400911723072E-2</v>
      </c>
      <c r="E912" s="4">
        <f>LN(B910/B900)</f>
        <v>4.5850883616238805E-2</v>
      </c>
      <c r="F912" s="4"/>
    </row>
    <row r="913" spans="1:6" x14ac:dyDescent="0.25">
      <c r="A913" s="1">
        <v>14030424</v>
      </c>
      <c r="B913" s="3">
        <v>8629.4</v>
      </c>
      <c r="C913" s="4">
        <f t="shared" si="14"/>
        <v>-2.3034150484299233E-3</v>
      </c>
      <c r="D913" s="4"/>
      <c r="E913" s="4"/>
      <c r="F913" s="4"/>
    </row>
    <row r="914" spans="1:6" x14ac:dyDescent="0.25">
      <c r="A914" s="1">
        <v>14030427</v>
      </c>
      <c r="B914" s="3">
        <v>8630</v>
      </c>
      <c r="C914" s="4">
        <f t="shared" si="14"/>
        <v>6.9527330062751612E-5</v>
      </c>
      <c r="D914" s="4"/>
      <c r="E914" s="4"/>
      <c r="F914" s="4"/>
    </row>
    <row r="915" spans="1:6" x14ac:dyDescent="0.25">
      <c r="A915" s="1">
        <v>14030430</v>
      </c>
      <c r="B915" s="3">
        <v>8599.5</v>
      </c>
      <c r="C915" s="4">
        <f t="shared" si="14"/>
        <v>-3.5404430609265298E-3</v>
      </c>
      <c r="D915" s="4"/>
      <c r="E915" s="4"/>
      <c r="F915" s="4"/>
    </row>
    <row r="916" spans="1:6" x14ac:dyDescent="0.25">
      <c r="A916" s="1">
        <v>14030431</v>
      </c>
      <c r="B916" s="3">
        <v>8467.2000000000007</v>
      </c>
      <c r="C916" s="4">
        <f t="shared" si="14"/>
        <v>-1.5504186535965199E-2</v>
      </c>
      <c r="D916" s="4"/>
      <c r="E916" s="4"/>
      <c r="F916" s="4"/>
    </row>
    <row r="917" spans="1:6" x14ac:dyDescent="0.25">
      <c r="A917" s="1">
        <v>14030501</v>
      </c>
      <c r="B917" s="3">
        <v>8452.7000000000007</v>
      </c>
      <c r="C917" s="4">
        <f t="shared" si="14"/>
        <v>-1.7139585399044632E-3</v>
      </c>
      <c r="D917" s="4">
        <f>LN(B915/B910)</f>
        <v>-2.791081511573849E-2</v>
      </c>
      <c r="E917" s="4"/>
      <c r="F917" s="4">
        <f>LN(B915/B900)</f>
        <v>1.7940068500500343E-2</v>
      </c>
    </row>
    <row r="918" spans="1:6" x14ac:dyDescent="0.25">
      <c r="A918" s="1">
        <v>14030502</v>
      </c>
      <c r="B918" s="3">
        <v>8473.2999999999993</v>
      </c>
      <c r="C918" s="4">
        <f t="shared" si="14"/>
        <v>2.4341262166130335E-3</v>
      </c>
      <c r="D918" s="4"/>
      <c r="E918" s="4"/>
      <c r="F918" s="4"/>
    </row>
    <row r="919" spans="1:6" x14ac:dyDescent="0.25">
      <c r="A919" s="1">
        <v>14030503</v>
      </c>
      <c r="B919" s="3">
        <v>8471</v>
      </c>
      <c r="C919" s="4">
        <f t="shared" si="14"/>
        <v>-2.7147772573968612E-4</v>
      </c>
      <c r="D919" s="4"/>
      <c r="E919" s="4"/>
      <c r="F919" s="4"/>
    </row>
    <row r="920" spans="1:6" x14ac:dyDescent="0.25">
      <c r="A920" s="1">
        <v>14030506</v>
      </c>
      <c r="B920" s="3">
        <v>8434.6</v>
      </c>
      <c r="C920" s="4">
        <f t="shared" si="14"/>
        <v>-4.3062720341249545E-3</v>
      </c>
      <c r="D920" s="4"/>
      <c r="E920" s="4"/>
      <c r="F920" s="4"/>
    </row>
    <row r="921" spans="1:6" x14ac:dyDescent="0.25">
      <c r="A921" s="1">
        <v>14030508</v>
      </c>
      <c r="B921" s="3">
        <v>8322</v>
      </c>
      <c r="C921" s="4">
        <f t="shared" si="14"/>
        <v>-1.3439682854539364E-2</v>
      </c>
      <c r="D921" s="4"/>
      <c r="E921" s="4"/>
      <c r="F921" s="4"/>
    </row>
    <row r="922" spans="1:6" x14ac:dyDescent="0.25">
      <c r="A922" s="1">
        <v>14030509</v>
      </c>
      <c r="B922" s="3">
        <v>8289.1</v>
      </c>
      <c r="C922" s="4">
        <f t="shared" si="14"/>
        <v>-3.9612118426867052E-3</v>
      </c>
      <c r="D922" s="4">
        <f>LN(B920/B915)</f>
        <v>-1.93617686191211E-2</v>
      </c>
      <c r="E922" s="4">
        <f>LN(B920/B910)</f>
        <v>-4.7272583734859687E-2</v>
      </c>
      <c r="F922" s="4"/>
    </row>
    <row r="923" spans="1:6" x14ac:dyDescent="0.25">
      <c r="A923" s="1">
        <v>14030510</v>
      </c>
      <c r="B923" s="3">
        <v>8036.7</v>
      </c>
      <c r="C923" s="4">
        <f t="shared" si="14"/>
        <v>-3.09228475451204E-2</v>
      </c>
      <c r="D923" s="4"/>
      <c r="E923" s="4"/>
      <c r="F923" s="4"/>
    </row>
    <row r="924" spans="1:6" x14ac:dyDescent="0.25">
      <c r="A924" s="1">
        <v>14030513</v>
      </c>
      <c r="B924" s="3">
        <v>7811.4</v>
      </c>
      <c r="C924" s="4">
        <f t="shared" si="14"/>
        <v>-2.843434602367316E-2</v>
      </c>
      <c r="D924" s="4"/>
      <c r="E924" s="4"/>
      <c r="F924" s="4"/>
    </row>
    <row r="925" spans="1:6" x14ac:dyDescent="0.25">
      <c r="A925" s="1">
        <v>14030514</v>
      </c>
      <c r="B925" s="3">
        <v>7817.1</v>
      </c>
      <c r="C925" s="4">
        <f t="shared" si="14"/>
        <v>7.2943663854343468E-4</v>
      </c>
      <c r="D925" s="4"/>
      <c r="E925" s="4"/>
      <c r="F925" s="4"/>
    </row>
    <row r="926" spans="1:6" x14ac:dyDescent="0.25">
      <c r="A926" s="1">
        <v>14030515</v>
      </c>
      <c r="B926" s="3">
        <v>7803</v>
      </c>
      <c r="C926" s="4">
        <f t="shared" si="14"/>
        <v>-1.8053666531885016E-3</v>
      </c>
      <c r="D926" s="4"/>
      <c r="E926" s="4"/>
      <c r="F926" s="4"/>
    </row>
    <row r="927" spans="1:6" x14ac:dyDescent="0.25">
      <c r="A927" s="1">
        <v>14030516</v>
      </c>
      <c r="B927" s="3">
        <v>7778.8</v>
      </c>
      <c r="C927" s="4">
        <f t="shared" si="14"/>
        <v>-3.1061904860340372E-3</v>
      </c>
      <c r="D927" s="4">
        <f>LN(B925/B920)</f>
        <v>-7.6028651627476296E-2</v>
      </c>
      <c r="E927" s="4"/>
      <c r="F927" s="4"/>
    </row>
    <row r="928" spans="1:6" x14ac:dyDescent="0.25">
      <c r="A928" s="1">
        <v>14030520</v>
      </c>
      <c r="B928" s="3">
        <v>7770.2</v>
      </c>
      <c r="C928" s="4">
        <f t="shared" si="14"/>
        <v>-1.1061805745628726E-3</v>
      </c>
    </row>
    <row r="929" spans="1:6" x14ac:dyDescent="0.25">
      <c r="A929" s="1">
        <v>14030521</v>
      </c>
      <c r="B929" s="3">
        <v>7745.8</v>
      </c>
      <c r="C929" s="4">
        <f t="shared" si="14"/>
        <v>-3.1451430927529498E-3</v>
      </c>
      <c r="D929" s="4"/>
      <c r="E929" s="4"/>
      <c r="F929" s="4"/>
    </row>
    <row r="930" spans="1:6" x14ac:dyDescent="0.25">
      <c r="A930" s="1">
        <v>14030522</v>
      </c>
      <c r="B930" s="3">
        <v>7718.8</v>
      </c>
      <c r="C930" s="4">
        <f t="shared" si="14"/>
        <v>-3.4918494412105776E-3</v>
      </c>
      <c r="D930" s="4"/>
      <c r="E930" s="4"/>
      <c r="F930" s="4"/>
    </row>
    <row r="931" spans="1:6" x14ac:dyDescent="0.25">
      <c r="A931" s="1">
        <v>14030523</v>
      </c>
      <c r="B931" s="3">
        <v>7681.4</v>
      </c>
      <c r="C931" s="4">
        <f t="shared" si="14"/>
        <v>-4.8570893269232673E-3</v>
      </c>
      <c r="D931" s="4"/>
      <c r="E931" s="4"/>
      <c r="F931" s="4"/>
    </row>
    <row r="932" spans="1:6" x14ac:dyDescent="0.25">
      <c r="A932" s="1">
        <v>14030524</v>
      </c>
      <c r="B932" s="3">
        <v>7709.9</v>
      </c>
      <c r="C932" s="4">
        <f t="shared" si="14"/>
        <v>3.7033951093719381E-3</v>
      </c>
      <c r="D932" s="4">
        <f>LN(B929/B925)</f>
        <v>-9.1628808065383101E-3</v>
      </c>
      <c r="E932" s="4">
        <f>LN(B929/B920)</f>
        <v>-8.5191532434014616E-2</v>
      </c>
      <c r="F932" s="4">
        <f>LN(B929/B915)</f>
        <v>-0.10455330105313569</v>
      </c>
    </row>
    <row r="933" spans="1:6" x14ac:dyDescent="0.25">
      <c r="A933" s="1">
        <v>14030527</v>
      </c>
      <c r="B933" s="3">
        <v>7788.6</v>
      </c>
      <c r="C933" s="4">
        <f t="shared" si="14"/>
        <v>1.0155908822354167E-2</v>
      </c>
      <c r="D933" s="4"/>
      <c r="E933" s="4"/>
      <c r="F933" s="4"/>
    </row>
    <row r="934" spans="1:6" x14ac:dyDescent="0.25">
      <c r="A934" s="1">
        <v>14030528</v>
      </c>
      <c r="B934" s="3">
        <v>7878.1</v>
      </c>
      <c r="C934" s="4">
        <f t="shared" si="14"/>
        <v>1.1425631900334583E-2</v>
      </c>
      <c r="D934" s="4"/>
      <c r="E934" s="4"/>
      <c r="F934" s="4"/>
    </row>
    <row r="935" spans="1:6" x14ac:dyDescent="0.25">
      <c r="A935" s="1">
        <v>14030529</v>
      </c>
      <c r="B935" s="3">
        <v>7886</v>
      </c>
      <c r="C935" s="4">
        <f t="shared" si="14"/>
        <v>1.0022774102340544E-3</v>
      </c>
      <c r="D935" s="4"/>
      <c r="E935" s="4"/>
      <c r="F935" s="4"/>
    </row>
    <row r="936" spans="1:6" x14ac:dyDescent="0.25">
      <c r="A936" s="1">
        <v>14030530</v>
      </c>
      <c r="B936" s="3">
        <v>7828.5</v>
      </c>
      <c r="C936" s="4">
        <f t="shared" si="14"/>
        <v>-7.3181146859948292E-3</v>
      </c>
      <c r="D936" s="4"/>
      <c r="E936" s="4"/>
      <c r="F936" s="4"/>
    </row>
    <row r="937" spans="1:6" x14ac:dyDescent="0.25">
      <c r="A937" s="1">
        <v>14030531</v>
      </c>
      <c r="B937" s="3">
        <v>7856.4</v>
      </c>
      <c r="C937" s="4">
        <f t="shared" si="14"/>
        <v>3.557565483468271E-3</v>
      </c>
      <c r="D937" s="4">
        <f>LN(B934/B929)</f>
        <v>1.6935997063927049E-2</v>
      </c>
      <c r="E937" s="4"/>
      <c r="F937" s="4"/>
    </row>
    <row r="938" spans="1:6" x14ac:dyDescent="0.25">
      <c r="A938" s="1">
        <v>14030603</v>
      </c>
      <c r="B938" s="3">
        <v>7940</v>
      </c>
      <c r="C938" s="4">
        <f t="shared" si="14"/>
        <v>1.0584789006135497E-2</v>
      </c>
      <c r="D938" s="4"/>
      <c r="E938" s="4"/>
      <c r="F938" s="4"/>
    </row>
    <row r="939" spans="1:6" x14ac:dyDescent="0.25">
      <c r="A939" s="1">
        <v>14030605</v>
      </c>
      <c r="B939" s="3">
        <v>7967.6</v>
      </c>
      <c r="C939" s="4">
        <f t="shared" si="14"/>
        <v>3.4700429599375231E-3</v>
      </c>
      <c r="D939" s="4"/>
      <c r="E939" s="4"/>
      <c r="F939" s="4"/>
    </row>
    <row r="940" spans="1:6" x14ac:dyDescent="0.25">
      <c r="A940" s="1">
        <v>14030606</v>
      </c>
      <c r="B940" s="3">
        <v>8000.3</v>
      </c>
      <c r="C940" s="4">
        <f t="shared" si="14"/>
        <v>4.0957227577467963E-3</v>
      </c>
      <c r="D940" s="4"/>
      <c r="E940" s="4"/>
      <c r="F940" s="4"/>
    </row>
    <row r="941" spans="1:6" x14ac:dyDescent="0.25">
      <c r="A941" s="1">
        <v>14030607</v>
      </c>
      <c r="B941" s="3">
        <v>8053.2</v>
      </c>
      <c r="C941" s="4">
        <f t="shared" si="14"/>
        <v>6.5904869933283818E-3</v>
      </c>
      <c r="D941" s="4"/>
      <c r="E941" s="4"/>
      <c r="F941" s="4"/>
    </row>
    <row r="942" spans="1:6" x14ac:dyDescent="0.25">
      <c r="A942" s="1">
        <v>14030610</v>
      </c>
      <c r="B942" s="3">
        <v>8149.7</v>
      </c>
      <c r="C942" s="4">
        <f t="shared" si="14"/>
        <v>1.1911588789265622E-2</v>
      </c>
      <c r="D942" s="4">
        <f>LN(B939/B934)</f>
        <v>1.129656017378043E-2</v>
      </c>
      <c r="E942" s="4">
        <f>LN(B939/B929)</f>
        <v>2.8232557237707553E-2</v>
      </c>
      <c r="F942" s="4"/>
    </row>
    <row r="943" spans="1:6" x14ac:dyDescent="0.25">
      <c r="A943" s="1">
        <v>14030611</v>
      </c>
      <c r="B943" s="3">
        <v>8242.6</v>
      </c>
      <c r="C943" s="4">
        <f t="shared" si="14"/>
        <v>1.1334711372263244E-2</v>
      </c>
      <c r="D943" s="4"/>
      <c r="E943" s="4"/>
      <c r="F943" s="4"/>
    </row>
    <row r="944" spans="1:6" x14ac:dyDescent="0.25">
      <c r="A944" s="1">
        <v>14030613</v>
      </c>
      <c r="B944" s="3">
        <v>8262.6</v>
      </c>
      <c r="C944" s="4">
        <f t="shared" si="14"/>
        <v>2.4234798474124584E-3</v>
      </c>
      <c r="D944" s="4"/>
      <c r="E944" s="4"/>
      <c r="F944" s="4"/>
    </row>
    <row r="945" spans="1:6" x14ac:dyDescent="0.25">
      <c r="A945" s="1">
        <v>14030617</v>
      </c>
      <c r="B945" s="3">
        <v>8217.7999999999993</v>
      </c>
      <c r="C945" s="4">
        <f t="shared" si="14"/>
        <v>-5.4367746355366321E-3</v>
      </c>
      <c r="D945" s="4"/>
      <c r="E945" s="4"/>
      <c r="F945" s="4"/>
    </row>
    <row r="946" spans="1:6" x14ac:dyDescent="0.25">
      <c r="A946" s="1">
        <v>14030618</v>
      </c>
      <c r="B946" s="3">
        <v>8181.7</v>
      </c>
      <c r="C946" s="4">
        <f t="shared" si="14"/>
        <v>-4.4025803603335665E-3</v>
      </c>
      <c r="D946" s="4"/>
      <c r="E946" s="4"/>
      <c r="F946" s="4"/>
    </row>
    <row r="947" spans="1:6" x14ac:dyDescent="0.25">
      <c r="A947" s="1">
        <v>14030619</v>
      </c>
      <c r="B947" s="3">
        <v>8258.7999999999993</v>
      </c>
      <c r="C947" s="4">
        <f t="shared" si="14"/>
        <v>9.3793455454591768E-3</v>
      </c>
      <c r="D947" s="4">
        <f>LN(B944/B939)</f>
        <v>3.6355989760016499E-2</v>
      </c>
      <c r="E947" s="4"/>
      <c r="F947" s="4">
        <f>LN(B944/B929)</f>
        <v>6.4588546997723886E-2</v>
      </c>
    </row>
    <row r="948" spans="1:6" x14ac:dyDescent="0.25">
      <c r="A948" s="1">
        <v>14030620</v>
      </c>
      <c r="B948" s="3">
        <v>8285.1</v>
      </c>
      <c r="C948" s="4">
        <f t="shared" si="14"/>
        <v>3.1794222831322523E-3</v>
      </c>
      <c r="D948" s="4"/>
      <c r="E948" s="4"/>
      <c r="F948" s="4"/>
    </row>
    <row r="949" spans="1:6" x14ac:dyDescent="0.25">
      <c r="A949" s="1">
        <v>14030621</v>
      </c>
      <c r="B949" s="3">
        <v>8309.4</v>
      </c>
      <c r="C949" s="4">
        <f t="shared" si="14"/>
        <v>2.9286832828705825E-3</v>
      </c>
      <c r="D949" s="4"/>
      <c r="E949" s="4"/>
      <c r="F949" s="4"/>
    </row>
    <row r="950" spans="1:6" x14ac:dyDescent="0.25">
      <c r="A950" s="1">
        <v>14030624</v>
      </c>
      <c r="B950" s="3">
        <v>8272.7000000000007</v>
      </c>
      <c r="C950" s="4">
        <f t="shared" si="14"/>
        <v>-4.4264670848411748E-3</v>
      </c>
      <c r="D950" s="4"/>
      <c r="E950" s="4"/>
      <c r="F950" s="4"/>
    </row>
    <row r="951" spans="1:6" x14ac:dyDescent="0.25">
      <c r="A951" s="1">
        <v>14030625</v>
      </c>
      <c r="B951" s="3">
        <v>8204.5</v>
      </c>
      <c r="C951" s="4">
        <f t="shared" si="14"/>
        <v>-8.2781527766807219E-3</v>
      </c>
      <c r="D951" s="4"/>
      <c r="E951" s="4"/>
      <c r="F951" s="4"/>
    </row>
    <row r="952" spans="1:6" x14ac:dyDescent="0.25">
      <c r="A952" s="1">
        <v>14030626</v>
      </c>
      <c r="B952" s="3">
        <v>8201.2000000000007</v>
      </c>
      <c r="C952" s="4">
        <f t="shared" si="14"/>
        <v>-4.0229920631323712E-4</v>
      </c>
      <c r="D952" s="4">
        <f>LN(B949/B944)</f>
        <v>5.6480961155916526E-3</v>
      </c>
      <c r="E952" s="4">
        <f>LN(B949/B939)</f>
        <v>4.2004085875608062E-2</v>
      </c>
      <c r="F952" s="4"/>
    </row>
    <row r="953" spans="1:6" x14ac:dyDescent="0.25">
      <c r="A953" s="1">
        <v>14030627</v>
      </c>
      <c r="B953" s="3">
        <v>8343.2999999999993</v>
      </c>
      <c r="C953" s="4">
        <f t="shared" si="14"/>
        <v>1.7178336535084333E-2</v>
      </c>
      <c r="D953" s="4"/>
      <c r="E953" s="4"/>
      <c r="F953" s="4"/>
    </row>
    <row r="954" spans="1:6" x14ac:dyDescent="0.25">
      <c r="A954" s="1">
        <v>14030628</v>
      </c>
      <c r="B954" s="3">
        <v>8477.2000000000007</v>
      </c>
      <c r="C954" s="4">
        <f t="shared" si="14"/>
        <v>1.5921385038442825E-2</v>
      </c>
      <c r="D954" s="4"/>
      <c r="E954" s="4"/>
      <c r="F954" s="4"/>
    </row>
    <row r="955" spans="1:6" x14ac:dyDescent="0.25">
      <c r="A955" s="1">
        <v>14030701</v>
      </c>
      <c r="B955" s="3">
        <v>8565.1</v>
      </c>
      <c r="C955" s="4">
        <f t="shared" si="14"/>
        <v>1.0315600530878039E-2</v>
      </c>
      <c r="D955" s="4"/>
      <c r="E955" s="4"/>
      <c r="F955" s="4"/>
    </row>
    <row r="956" spans="1:6" x14ac:dyDescent="0.25">
      <c r="A956" s="1">
        <v>14030702</v>
      </c>
      <c r="B956" s="3">
        <v>8749.2000000000007</v>
      </c>
      <c r="C956" s="4">
        <f t="shared" si="14"/>
        <v>2.1266460487087895E-2</v>
      </c>
      <c r="D956" s="4"/>
      <c r="E956" s="4"/>
      <c r="F956" s="4"/>
    </row>
    <row r="957" spans="1:6" x14ac:dyDescent="0.25">
      <c r="A957" s="1">
        <v>14030703</v>
      </c>
      <c r="B957" s="3">
        <v>8973.4</v>
      </c>
      <c r="C957" s="4">
        <f t="shared" si="14"/>
        <v>2.5302377883076568E-2</v>
      </c>
      <c r="D957" s="4">
        <f>LN(B954/B949)</f>
        <v>1.9992802505692159E-2</v>
      </c>
      <c r="E957" s="4"/>
      <c r="F957" s="4"/>
    </row>
    <row r="958" spans="1:6" x14ac:dyDescent="0.25">
      <c r="A958" s="1">
        <v>14030704</v>
      </c>
      <c r="B958" s="3">
        <v>9157.7000000000007</v>
      </c>
      <c r="C958" s="4">
        <f t="shared" si="14"/>
        <v>2.0330409952858262E-2</v>
      </c>
      <c r="D958" s="4"/>
      <c r="E958" s="4"/>
      <c r="F958" s="4"/>
    </row>
    <row r="959" spans="1:6" x14ac:dyDescent="0.25">
      <c r="A959" s="1">
        <v>14030707</v>
      </c>
      <c r="B959" s="3">
        <v>9116.6</v>
      </c>
      <c r="C959" s="4">
        <f t="shared" si="14"/>
        <v>-4.4981278952989923E-3</v>
      </c>
      <c r="D959" s="4"/>
      <c r="E959" s="4"/>
      <c r="F959" s="4"/>
    </row>
    <row r="960" spans="1:6" x14ac:dyDescent="0.25">
      <c r="A960" s="1">
        <v>14030708</v>
      </c>
      <c r="B960" s="3">
        <v>9073.5</v>
      </c>
      <c r="C960" s="4">
        <f t="shared" ref="C960:C1023" si="15">LN(B960/B959)</f>
        <v>-4.7388503259421485E-3</v>
      </c>
      <c r="D960" s="4"/>
      <c r="E960" s="4"/>
      <c r="F960" s="4"/>
    </row>
    <row r="961" spans="1:6" x14ac:dyDescent="0.25">
      <c r="A961" s="1">
        <v>14030709</v>
      </c>
      <c r="B961" s="3">
        <v>9036.5</v>
      </c>
      <c r="C961" s="4">
        <f t="shared" si="15"/>
        <v>-4.0861459393853328E-3</v>
      </c>
      <c r="D961" s="4"/>
      <c r="E961" s="4"/>
      <c r="F961" s="4"/>
    </row>
    <row r="962" spans="1:6" x14ac:dyDescent="0.25">
      <c r="A962" s="1">
        <v>14030710</v>
      </c>
      <c r="B962" s="3">
        <v>8997.2999999999993</v>
      </c>
      <c r="C962" s="4">
        <f t="shared" si="15"/>
        <v>-4.3473989663390198E-3</v>
      </c>
      <c r="D962" s="4">
        <f>LN(B959/B954)</f>
        <v>7.2716720958601613E-2</v>
      </c>
      <c r="E962" s="4">
        <f>LN(B959/B949)</f>
        <v>9.2709523464293786E-2</v>
      </c>
      <c r="F962" s="4">
        <f>LN(B959/B944)</f>
        <v>9.835761957988555E-2</v>
      </c>
    </row>
    <row r="963" spans="1:6" x14ac:dyDescent="0.25">
      <c r="A963" s="1">
        <v>14030711</v>
      </c>
      <c r="B963" s="3">
        <v>8940.1</v>
      </c>
      <c r="C963" s="4">
        <f t="shared" si="15"/>
        <v>-6.377757522027119E-3</v>
      </c>
      <c r="D963" s="4"/>
      <c r="E963" s="4"/>
      <c r="F963" s="4"/>
    </row>
    <row r="964" spans="1:6" x14ac:dyDescent="0.25">
      <c r="A964" s="1">
        <v>14030714</v>
      </c>
      <c r="B964" s="3">
        <v>8931.2999999999993</v>
      </c>
      <c r="C964" s="4">
        <f t="shared" si="15"/>
        <v>-9.8481380431644826E-4</v>
      </c>
      <c r="D964" s="4"/>
      <c r="E964" s="4"/>
      <c r="F964" s="4"/>
    </row>
    <row r="965" spans="1:6" x14ac:dyDescent="0.25">
      <c r="A965" s="1">
        <v>14030715</v>
      </c>
      <c r="B965" s="3">
        <v>8918.5</v>
      </c>
      <c r="C965" s="4">
        <f t="shared" si="15"/>
        <v>-1.4341899846527122E-3</v>
      </c>
      <c r="D965" s="4"/>
      <c r="E965" s="4"/>
      <c r="F965" s="4"/>
    </row>
    <row r="966" spans="1:6" x14ac:dyDescent="0.25">
      <c r="A966" s="1">
        <v>14030716</v>
      </c>
      <c r="B966" s="3">
        <v>8864.2000000000007</v>
      </c>
      <c r="C966" s="4">
        <f t="shared" si="15"/>
        <v>-6.1070780889423007E-3</v>
      </c>
      <c r="D966" s="4"/>
      <c r="E966" s="4"/>
      <c r="F966" s="4"/>
    </row>
    <row r="967" spans="1:6" x14ac:dyDescent="0.25">
      <c r="A967" s="1">
        <v>14030717</v>
      </c>
      <c r="B967" s="3">
        <v>8843.7000000000007</v>
      </c>
      <c r="C967" s="4">
        <f t="shared" si="15"/>
        <v>-2.3153518099972032E-3</v>
      </c>
      <c r="D967" s="4">
        <f>LN(B964/B959)</f>
        <v>-2.0534966558009904E-2</v>
      </c>
      <c r="E967" s="4"/>
      <c r="F967" s="4"/>
    </row>
    <row r="968" spans="1:6" x14ac:dyDescent="0.25">
      <c r="A968" s="1">
        <v>14030718</v>
      </c>
      <c r="B968" s="3">
        <v>8821.9</v>
      </c>
      <c r="C968" s="4">
        <f t="shared" si="15"/>
        <v>-2.4680747968969458E-3</v>
      </c>
      <c r="D968" s="4"/>
      <c r="E968" s="4"/>
      <c r="F968" s="4"/>
    </row>
    <row r="969" spans="1:6" x14ac:dyDescent="0.25">
      <c r="A969" s="1">
        <v>14030721</v>
      </c>
      <c r="B969" s="3">
        <v>8862.1</v>
      </c>
      <c r="C969" s="4">
        <f t="shared" si="15"/>
        <v>4.5464905277547239E-3</v>
      </c>
      <c r="D969" s="4"/>
      <c r="E969" s="4"/>
      <c r="F969" s="4"/>
    </row>
    <row r="970" spans="1:6" x14ac:dyDescent="0.25">
      <c r="A970" s="1">
        <v>14030722</v>
      </c>
      <c r="B970" s="3">
        <v>8883.1</v>
      </c>
      <c r="C970" s="4">
        <f t="shared" si="15"/>
        <v>2.3668383341258702E-3</v>
      </c>
      <c r="D970" s="4"/>
      <c r="E970" s="4"/>
      <c r="F970" s="4"/>
    </row>
    <row r="971" spans="1:6" x14ac:dyDescent="0.25">
      <c r="A971" s="1">
        <v>14030723</v>
      </c>
      <c r="B971" s="3">
        <v>8742.1</v>
      </c>
      <c r="C971" s="4">
        <f t="shared" si="15"/>
        <v>-1.6000159776597397E-2</v>
      </c>
      <c r="D971" s="4"/>
      <c r="E971" s="4"/>
      <c r="F971" s="4"/>
    </row>
    <row r="972" spans="1:6" x14ac:dyDescent="0.25">
      <c r="A972" s="1">
        <v>14030724</v>
      </c>
      <c r="B972" s="3">
        <v>8617.5</v>
      </c>
      <c r="C972" s="4">
        <f t="shared" si="15"/>
        <v>-1.4355415996784469E-2</v>
      </c>
      <c r="D972" s="4">
        <f>LN(B969/B964)</f>
        <v>-7.7782041527343759E-3</v>
      </c>
      <c r="E972" s="4">
        <f>LN(B969/B959)</f>
        <v>-2.8313170710744365E-2</v>
      </c>
      <c r="F972" s="4"/>
    </row>
    <row r="973" spans="1:6" x14ac:dyDescent="0.25">
      <c r="A973" s="1">
        <v>14030725</v>
      </c>
      <c r="B973" s="3">
        <v>8547</v>
      </c>
      <c r="C973" s="4">
        <f t="shared" si="15"/>
        <v>-8.2146752250024345E-3</v>
      </c>
      <c r="D973" s="4"/>
      <c r="E973" s="4"/>
      <c r="F973" s="4"/>
    </row>
    <row r="974" spans="1:6" x14ac:dyDescent="0.25">
      <c r="A974" s="1">
        <v>14030728</v>
      </c>
      <c r="B974" s="3">
        <v>8422.2999999999993</v>
      </c>
      <c r="C974" s="4">
        <f t="shared" si="15"/>
        <v>-1.4697394085919132E-2</v>
      </c>
      <c r="D974" s="4"/>
      <c r="E974" s="4"/>
      <c r="F974" s="4"/>
    </row>
    <row r="975" spans="1:6" x14ac:dyDescent="0.25">
      <c r="A975" s="1">
        <v>14030729</v>
      </c>
      <c r="B975" s="3">
        <v>8299.9</v>
      </c>
      <c r="C975" s="4">
        <f t="shared" si="15"/>
        <v>-1.4639483560760676E-2</v>
      </c>
      <c r="D975" s="4"/>
      <c r="E975" s="4"/>
      <c r="F975" s="4"/>
    </row>
    <row r="976" spans="1:6" x14ac:dyDescent="0.25">
      <c r="A976" s="1">
        <v>14030730</v>
      </c>
      <c r="B976" s="3">
        <v>8172.1</v>
      </c>
      <c r="C976" s="4">
        <f t="shared" si="15"/>
        <v>-1.551755275018565E-2</v>
      </c>
      <c r="D976" s="4"/>
      <c r="E976" s="4"/>
      <c r="F976" s="4"/>
    </row>
    <row r="977" spans="1:6" x14ac:dyDescent="0.25">
      <c r="A977" s="1">
        <v>14030801</v>
      </c>
      <c r="B977" s="3">
        <v>8140.8</v>
      </c>
      <c r="C977" s="4">
        <f t="shared" si="15"/>
        <v>-3.8374585034588269E-3</v>
      </c>
      <c r="D977" s="4">
        <f>LN(B974/B969)</f>
        <v>-5.0900806750177524E-2</v>
      </c>
      <c r="E977" s="4"/>
      <c r="F977" s="4">
        <f>LN(B974/B959)</f>
        <v>-7.9213977460921847E-2</v>
      </c>
    </row>
    <row r="978" spans="1:6" x14ac:dyDescent="0.25">
      <c r="A978" s="1">
        <v>14030802</v>
      </c>
      <c r="B978" s="3">
        <v>7990.2</v>
      </c>
      <c r="C978" s="4">
        <f t="shared" si="15"/>
        <v>-1.867266452953947E-2</v>
      </c>
      <c r="D978" s="4"/>
      <c r="E978" s="4"/>
      <c r="F978" s="4"/>
    </row>
    <row r="979" spans="1:6" x14ac:dyDescent="0.25">
      <c r="A979" s="1">
        <v>14030805</v>
      </c>
      <c r="B979" s="3">
        <v>8184.7</v>
      </c>
      <c r="C979" s="4">
        <f t="shared" si="15"/>
        <v>2.4050766984414357E-2</v>
      </c>
      <c r="D979" s="4"/>
      <c r="E979" s="4"/>
      <c r="F979" s="4"/>
    </row>
    <row r="980" spans="1:6" x14ac:dyDescent="0.25">
      <c r="A980" s="1">
        <v>14030806</v>
      </c>
      <c r="B980" s="3">
        <v>8391.7999999999993</v>
      </c>
      <c r="C980" s="4">
        <f t="shared" si="15"/>
        <v>2.4988480850409511E-2</v>
      </c>
      <c r="D980" s="4"/>
      <c r="E980" s="4"/>
      <c r="F980" s="4"/>
    </row>
    <row r="981" spans="1:6" x14ac:dyDescent="0.25">
      <c r="A981" s="1">
        <v>14030807</v>
      </c>
      <c r="B981" s="3">
        <v>8484.2999999999993</v>
      </c>
      <c r="C981" s="4">
        <f t="shared" si="15"/>
        <v>1.0962358167345879E-2</v>
      </c>
      <c r="D981" s="4"/>
      <c r="E981" s="4"/>
      <c r="F981" s="4"/>
    </row>
    <row r="982" spans="1:6" x14ac:dyDescent="0.25">
      <c r="A982" s="1">
        <v>14030808</v>
      </c>
      <c r="B982" s="3">
        <v>8414.2999999999993</v>
      </c>
      <c r="C982" s="4">
        <f t="shared" si="15"/>
        <v>-8.2847573625312448E-3</v>
      </c>
      <c r="D982" s="4">
        <f>LN(B979/B974)</f>
        <v>-2.8616392359530254E-2</v>
      </c>
      <c r="E982" s="4">
        <f>LN(B979/B969)</f>
        <v>-7.9517199109707767E-2</v>
      </c>
      <c r="F982" s="4"/>
    </row>
    <row r="983" spans="1:6" x14ac:dyDescent="0.25">
      <c r="A983" s="1">
        <v>14030809</v>
      </c>
      <c r="B983" s="3">
        <v>8444.7999999999993</v>
      </c>
      <c r="C983" s="4">
        <f t="shared" si="15"/>
        <v>3.6182279332121303E-3</v>
      </c>
      <c r="D983" s="4"/>
      <c r="E983" s="4"/>
      <c r="F983" s="4"/>
    </row>
    <row r="984" spans="1:6" x14ac:dyDescent="0.25">
      <c r="A984" s="1">
        <v>14030812</v>
      </c>
      <c r="B984" s="3">
        <v>8429.2000000000007</v>
      </c>
      <c r="C984" s="4">
        <f t="shared" si="15"/>
        <v>-1.848998985946975E-3</v>
      </c>
      <c r="D984" s="4"/>
      <c r="E984" s="4"/>
      <c r="F984" s="4"/>
    </row>
    <row r="985" spans="1:6" x14ac:dyDescent="0.25">
      <c r="A985" s="1">
        <v>14030813</v>
      </c>
      <c r="B985" s="3">
        <v>8296.6</v>
      </c>
      <c r="C985" s="4">
        <f t="shared" si="15"/>
        <v>-1.5856076017377912E-2</v>
      </c>
      <c r="D985" s="4"/>
      <c r="E985" s="4"/>
      <c r="F985" s="4"/>
    </row>
    <row r="986" spans="1:6" x14ac:dyDescent="0.25">
      <c r="A986" s="1">
        <v>14030814</v>
      </c>
      <c r="B986" s="3">
        <v>8170.2</v>
      </c>
      <c r="C986" s="4">
        <f t="shared" si="15"/>
        <v>-1.5352403947095373E-2</v>
      </c>
      <c r="D986" s="4"/>
      <c r="E986" s="4"/>
      <c r="F986" s="4"/>
    </row>
    <row r="987" spans="1:6" x14ac:dyDescent="0.25">
      <c r="A987" s="1">
        <v>14030815</v>
      </c>
      <c r="B987" s="3">
        <v>8244.7000000000007</v>
      </c>
      <c r="C987" s="4">
        <f t="shared" si="15"/>
        <v>9.0771812848437095E-3</v>
      </c>
      <c r="D987" s="4">
        <f>LN(B984/B979)</f>
        <v>2.943531060248919E-2</v>
      </c>
      <c r="E987" s="4"/>
      <c r="F987" s="4"/>
    </row>
    <row r="988" spans="1:6" x14ac:dyDescent="0.25">
      <c r="A988" s="1">
        <v>14030816</v>
      </c>
      <c r="B988" s="3">
        <v>8230.9</v>
      </c>
      <c r="C988" s="4">
        <f t="shared" si="15"/>
        <v>-1.6752049366650116E-3</v>
      </c>
      <c r="D988" s="4"/>
      <c r="E988" s="4"/>
      <c r="F988" s="4"/>
    </row>
    <row r="989" spans="1:6" x14ac:dyDescent="0.25">
      <c r="A989" s="1">
        <v>14030819</v>
      </c>
      <c r="B989" s="3">
        <v>8388.2999999999993</v>
      </c>
      <c r="C989" s="4">
        <f t="shared" si="15"/>
        <v>1.8942513054594441E-2</v>
      </c>
      <c r="D989" s="4"/>
      <c r="E989" s="4"/>
      <c r="F989" s="4"/>
    </row>
    <row r="990" spans="1:6" x14ac:dyDescent="0.25">
      <c r="A990" s="1">
        <v>14030820</v>
      </c>
      <c r="B990" s="3">
        <v>8562.7999999999993</v>
      </c>
      <c r="C990" s="4">
        <f t="shared" si="15"/>
        <v>2.0589361691709759E-2</v>
      </c>
      <c r="D990" s="4"/>
      <c r="E990" s="4"/>
      <c r="F990" s="4"/>
    </row>
    <row r="991" spans="1:6" x14ac:dyDescent="0.25">
      <c r="A991" s="1">
        <v>14030821</v>
      </c>
      <c r="B991" s="3">
        <v>8745.7999999999993</v>
      </c>
      <c r="C991" s="4">
        <f t="shared" si="15"/>
        <v>2.1146345661715412E-2</v>
      </c>
      <c r="D991" s="4"/>
      <c r="E991" s="4"/>
      <c r="F991" s="4"/>
    </row>
    <row r="992" spans="1:6" x14ac:dyDescent="0.25">
      <c r="A992" s="1">
        <v>14030822</v>
      </c>
      <c r="B992" s="3">
        <v>8909.1</v>
      </c>
      <c r="C992" s="4">
        <f t="shared" si="15"/>
        <v>1.8499641147198459E-2</v>
      </c>
      <c r="D992" s="4">
        <f>LN(B989/B984)</f>
        <v>-4.8639905617002361E-3</v>
      </c>
      <c r="E992" s="4">
        <f>LN(B989/B979)</f>
        <v>2.4571320040788946E-2</v>
      </c>
      <c r="F992" s="4">
        <f>LN(B989/B974)</f>
        <v>-4.0450723187412047E-3</v>
      </c>
    </row>
    <row r="993" spans="1:6" x14ac:dyDescent="0.25">
      <c r="A993" s="1">
        <v>14030823</v>
      </c>
      <c r="B993" s="3">
        <v>8925.2999999999993</v>
      </c>
      <c r="C993" s="4">
        <f t="shared" si="15"/>
        <v>1.8167142663175566E-3</v>
      </c>
      <c r="D993" s="4"/>
      <c r="E993" s="4"/>
      <c r="F993" s="4"/>
    </row>
    <row r="994" spans="1:6" x14ac:dyDescent="0.25">
      <c r="A994" s="1">
        <v>14030826</v>
      </c>
      <c r="B994" s="3">
        <v>9149</v>
      </c>
      <c r="C994" s="4">
        <f t="shared" si="15"/>
        <v>2.4754643151236631E-2</v>
      </c>
      <c r="D994" s="4"/>
      <c r="E994" s="4"/>
      <c r="F994" s="4"/>
    </row>
    <row r="995" spans="1:6" x14ac:dyDescent="0.25">
      <c r="A995" s="1">
        <v>14030827</v>
      </c>
      <c r="B995" s="3">
        <v>9157.5</v>
      </c>
      <c r="C995" s="4">
        <f t="shared" si="15"/>
        <v>9.2863197343413589E-4</v>
      </c>
      <c r="D995" s="4"/>
      <c r="E995" s="4"/>
      <c r="F995" s="4"/>
    </row>
    <row r="996" spans="1:6" x14ac:dyDescent="0.25">
      <c r="A996" s="1">
        <v>14030828</v>
      </c>
      <c r="B996" s="3">
        <v>9370.1</v>
      </c>
      <c r="C996" s="4">
        <f t="shared" si="15"/>
        <v>2.2950552881140587E-2</v>
      </c>
      <c r="D996" s="4"/>
      <c r="E996" s="4"/>
      <c r="F996" s="4"/>
    </row>
    <row r="997" spans="1:6" x14ac:dyDescent="0.25">
      <c r="A997" s="1">
        <v>14030829</v>
      </c>
      <c r="B997" s="3">
        <v>9356.7000000000007</v>
      </c>
      <c r="C997" s="4">
        <f t="shared" si="15"/>
        <v>-1.4311043303713836E-3</v>
      </c>
      <c r="D997" s="4">
        <f>LN(B994/B989)</f>
        <v>8.6806705918177685E-2</v>
      </c>
      <c r="E997" s="4"/>
      <c r="F997" s="4"/>
    </row>
    <row r="998" spans="1:6" x14ac:dyDescent="0.25">
      <c r="A998" s="1">
        <v>14030830</v>
      </c>
      <c r="B998" s="3">
        <v>9195.7000000000007</v>
      </c>
      <c r="C998" s="4">
        <f t="shared" si="15"/>
        <v>-1.73566807323168E-2</v>
      </c>
      <c r="D998" s="4"/>
      <c r="E998" s="4"/>
      <c r="F998" s="4"/>
    </row>
    <row r="999" spans="1:6" x14ac:dyDescent="0.25">
      <c r="A999" s="1">
        <v>14030903</v>
      </c>
      <c r="B999" s="3">
        <v>9395.7000000000007</v>
      </c>
      <c r="C999" s="4">
        <f t="shared" si="15"/>
        <v>2.1516154317452737E-2</v>
      </c>
      <c r="D999" s="4"/>
      <c r="E999" s="4"/>
      <c r="F999" s="4"/>
    </row>
    <row r="1000" spans="1:6" x14ac:dyDescent="0.25">
      <c r="A1000" s="1">
        <v>14030904</v>
      </c>
      <c r="B1000" s="3">
        <v>9634.6</v>
      </c>
      <c r="C1000" s="4">
        <f t="shared" si="15"/>
        <v>2.5108647889038032E-2</v>
      </c>
      <c r="D1000" s="4"/>
      <c r="E1000" s="4"/>
      <c r="F1000" s="4"/>
    </row>
    <row r="1001" spans="1:6" x14ac:dyDescent="0.25">
      <c r="A1001" s="1">
        <v>14030905</v>
      </c>
      <c r="B1001" s="3">
        <v>9886.7999999999993</v>
      </c>
      <c r="C1001" s="4">
        <f t="shared" si="15"/>
        <v>2.5839748431632201E-2</v>
      </c>
      <c r="D1001" s="4"/>
      <c r="E1001" s="4"/>
      <c r="F1001" s="4"/>
    </row>
    <row r="1002" spans="1:6" x14ac:dyDescent="0.25">
      <c r="A1002" s="1">
        <v>14030906</v>
      </c>
      <c r="B1002" s="3">
        <v>10063.4</v>
      </c>
      <c r="C1002" s="4">
        <f t="shared" si="15"/>
        <v>1.7704545611455926E-2</v>
      </c>
      <c r="D1002" s="4">
        <f>LN(B999/B994)</f>
        <v>2.6607554109339057E-2</v>
      </c>
      <c r="E1002" s="4">
        <f>LN(B999/B989)</f>
        <v>0.11341426002751674</v>
      </c>
      <c r="F1002" s="4"/>
    </row>
    <row r="1003" spans="1:6" x14ac:dyDescent="0.25">
      <c r="A1003" s="1">
        <v>14030907</v>
      </c>
      <c r="B1003" s="3">
        <v>10153.4</v>
      </c>
      <c r="C1003" s="4">
        <f t="shared" si="15"/>
        <v>8.903545026667849E-3</v>
      </c>
      <c r="D1003" s="4"/>
      <c r="E1003" s="4"/>
      <c r="F1003" s="4"/>
    </row>
    <row r="1004" spans="1:6" x14ac:dyDescent="0.25">
      <c r="A1004" s="1">
        <v>14030910</v>
      </c>
      <c r="B1004" s="3">
        <v>10099.5</v>
      </c>
      <c r="C1004" s="4">
        <f t="shared" si="15"/>
        <v>-5.3227070942229917E-3</v>
      </c>
      <c r="D1004" s="4"/>
      <c r="E1004" s="4"/>
      <c r="F1004" s="4"/>
    </row>
    <row r="1005" spans="1:6" x14ac:dyDescent="0.25">
      <c r="A1005" s="1">
        <v>14030911</v>
      </c>
      <c r="B1005" s="3">
        <v>10011.5</v>
      </c>
      <c r="C1005" s="4">
        <f t="shared" si="15"/>
        <v>-8.7514854207410321E-3</v>
      </c>
      <c r="D1005" s="4"/>
      <c r="E1005" s="4"/>
      <c r="F1005" s="4"/>
    </row>
    <row r="1006" spans="1:6" x14ac:dyDescent="0.25">
      <c r="A1006" s="1">
        <v>14030912</v>
      </c>
      <c r="B1006" s="3">
        <v>10297.9</v>
      </c>
      <c r="C1006" s="4">
        <f t="shared" si="15"/>
        <v>2.8205558702812012E-2</v>
      </c>
      <c r="D1006" s="4"/>
      <c r="E1006" s="4"/>
      <c r="F1006" s="4"/>
    </row>
    <row r="1007" spans="1:6" x14ac:dyDescent="0.25">
      <c r="A1007" s="1">
        <v>14030913</v>
      </c>
      <c r="B1007" s="3">
        <v>10526.5</v>
      </c>
      <c r="C1007" s="4">
        <f t="shared" si="15"/>
        <v>2.1955896275093829E-2</v>
      </c>
      <c r="D1007" s="4">
        <f>LN(B1004/B999)</f>
        <v>7.2233779864570788E-2</v>
      </c>
      <c r="E1007" s="4"/>
      <c r="F1007" s="4">
        <f>LN(B1004/B989)</f>
        <v>0.18564803989208764</v>
      </c>
    </row>
    <row r="1008" spans="1:6" x14ac:dyDescent="0.25">
      <c r="A1008" s="1">
        <v>14030914</v>
      </c>
      <c r="B1008" s="3">
        <v>10788.8</v>
      </c>
      <c r="C1008" s="4">
        <f t="shared" si="15"/>
        <v>2.461267176970736E-2</v>
      </c>
      <c r="D1008" s="4"/>
      <c r="E1008" s="4"/>
      <c r="F1008" s="4"/>
    </row>
    <row r="1009" spans="1:6" x14ac:dyDescent="0.25">
      <c r="A1009" s="1">
        <v>14030917</v>
      </c>
      <c r="B1009" s="3">
        <v>10908.5</v>
      </c>
      <c r="C1009" s="4">
        <f t="shared" si="15"/>
        <v>1.1033742851761534E-2</v>
      </c>
      <c r="D1009" s="4"/>
      <c r="E1009" s="4"/>
      <c r="F1009" s="4"/>
    </row>
    <row r="1010" spans="1:6" x14ac:dyDescent="0.25">
      <c r="A1010" s="1">
        <v>14030918</v>
      </c>
      <c r="B1010" s="3">
        <v>10836.1</v>
      </c>
      <c r="C1010" s="4">
        <f t="shared" si="15"/>
        <v>-6.6591491720748991E-3</v>
      </c>
      <c r="D1010" s="4"/>
      <c r="E1010" s="4"/>
      <c r="F1010" s="4"/>
    </row>
    <row r="1011" spans="1:6" x14ac:dyDescent="0.25">
      <c r="A1011" s="1">
        <v>14030919</v>
      </c>
      <c r="B1011" s="3">
        <v>11135.7</v>
      </c>
      <c r="C1011" s="4">
        <f t="shared" si="15"/>
        <v>2.7273010896145408E-2</v>
      </c>
      <c r="D1011" s="4"/>
      <c r="E1011" s="4"/>
      <c r="F1011" s="4"/>
    </row>
    <row r="1012" spans="1:6" x14ac:dyDescent="0.25">
      <c r="A1012" s="1">
        <v>14030920</v>
      </c>
      <c r="B1012" s="3">
        <v>11310.5</v>
      </c>
      <c r="C1012" s="4">
        <f t="shared" si="15"/>
        <v>1.5575334241740799E-2</v>
      </c>
      <c r="D1012" s="4">
        <f>LN(B1009/B1004)</f>
        <v>7.7056384178633655E-2</v>
      </c>
      <c r="E1012" s="4">
        <f>LN(B1009/B999)</f>
        <v>0.14929016404320469</v>
      </c>
      <c r="F1012" s="4"/>
    </row>
    <row r="1013" spans="1:6" x14ac:dyDescent="0.25">
      <c r="A1013" s="1">
        <v>14030921</v>
      </c>
      <c r="B1013" s="3">
        <v>11478.8</v>
      </c>
      <c r="C1013" s="4">
        <f t="shared" si="15"/>
        <v>1.4770357995341347E-2</v>
      </c>
      <c r="D1013" s="4"/>
      <c r="E1013" s="4"/>
      <c r="F1013" s="4"/>
    </row>
    <row r="1014" spans="1:6" x14ac:dyDescent="0.25">
      <c r="A1014" s="1">
        <v>14030924</v>
      </c>
      <c r="B1014" s="3">
        <v>11813.6</v>
      </c>
      <c r="C1014" s="4">
        <f t="shared" si="15"/>
        <v>2.8749554366332631E-2</v>
      </c>
      <c r="D1014" s="4"/>
      <c r="E1014" s="4"/>
      <c r="F1014" s="4"/>
    </row>
    <row r="1015" spans="1:6" x14ac:dyDescent="0.25">
      <c r="A1015" s="1">
        <v>14030925</v>
      </c>
      <c r="B1015" s="3">
        <v>12103.4</v>
      </c>
      <c r="C1015" s="4">
        <f t="shared" si="15"/>
        <v>2.4234994690021418E-2</v>
      </c>
      <c r="D1015" s="4"/>
      <c r="E1015" s="4"/>
      <c r="F1015" s="4"/>
    </row>
    <row r="1016" spans="1:6" x14ac:dyDescent="0.25">
      <c r="A1016" s="1">
        <v>14030926</v>
      </c>
      <c r="B1016" s="3">
        <v>12205.8</v>
      </c>
      <c r="C1016" s="4">
        <f t="shared" si="15"/>
        <v>8.4248437363753544E-3</v>
      </c>
      <c r="D1016" s="4"/>
      <c r="E1016" s="4"/>
      <c r="F1016" s="4"/>
    </row>
    <row r="1017" spans="1:6" x14ac:dyDescent="0.25">
      <c r="A1017" s="1">
        <v>14030927</v>
      </c>
      <c r="B1017" s="3">
        <v>12053.5</v>
      </c>
      <c r="C1017" s="4">
        <f t="shared" si="15"/>
        <v>-1.2556174409927772E-2</v>
      </c>
      <c r="D1017" s="4">
        <f>LN(B1014/B1009)</f>
        <v>7.9709108327485331E-2</v>
      </c>
      <c r="E1017" s="4"/>
      <c r="F1017" s="4"/>
    </row>
    <row r="1018" spans="1:6" x14ac:dyDescent="0.25">
      <c r="A1018" s="1">
        <v>14030928</v>
      </c>
      <c r="B1018" s="3">
        <v>11785.5</v>
      </c>
      <c r="C1018" s="4">
        <f t="shared" si="15"/>
        <v>-2.2485111892047341E-2</v>
      </c>
      <c r="D1018" s="4"/>
      <c r="E1018" s="4"/>
      <c r="F1018" s="4"/>
    </row>
    <row r="1019" spans="1:6" x14ac:dyDescent="0.25">
      <c r="A1019" s="1">
        <v>14031001</v>
      </c>
      <c r="B1019" s="3">
        <v>12111.4</v>
      </c>
      <c r="C1019" s="4">
        <f t="shared" si="15"/>
        <v>2.7277195517601133E-2</v>
      </c>
      <c r="D1019" s="4"/>
      <c r="E1019" s="4"/>
      <c r="F1019" s="4"/>
    </row>
    <row r="1020" spans="1:6" x14ac:dyDescent="0.25">
      <c r="A1020" s="1">
        <v>14031002</v>
      </c>
      <c r="B1020" s="3">
        <v>12151.8</v>
      </c>
      <c r="C1020" s="4">
        <f t="shared" si="15"/>
        <v>3.3301491424023335E-3</v>
      </c>
      <c r="D1020" s="4"/>
      <c r="E1020" s="4"/>
      <c r="F1020" s="4"/>
    </row>
    <row r="1021" spans="1:6" x14ac:dyDescent="0.25">
      <c r="A1021" s="1">
        <v>14031003</v>
      </c>
      <c r="B1021" s="3">
        <v>12225.7</v>
      </c>
      <c r="C1021" s="4">
        <f t="shared" si="15"/>
        <v>6.0629864735101116E-3</v>
      </c>
      <c r="D1021" s="4"/>
      <c r="E1021" s="4"/>
      <c r="F1021" s="4"/>
    </row>
    <row r="1022" spans="1:6" x14ac:dyDescent="0.25">
      <c r="A1022" s="1">
        <v>14031004</v>
      </c>
      <c r="B1022" s="3">
        <v>12308.3</v>
      </c>
      <c r="C1022" s="4">
        <f t="shared" si="15"/>
        <v>6.7335381180224719E-3</v>
      </c>
      <c r="D1022" s="4">
        <f>LN(B1019/B1014)</f>
        <v>2.4895747642022896E-2</v>
      </c>
      <c r="E1022" s="4">
        <f>LN(B1019/B1009)</f>
        <v>0.10460485596950822</v>
      </c>
      <c r="F1022" s="4">
        <f>LN(B1019/B1004)</f>
        <v>0.18166124014814186</v>
      </c>
    </row>
    <row r="1023" spans="1:6" x14ac:dyDescent="0.25">
      <c r="A1023" s="1">
        <v>14031005</v>
      </c>
      <c r="B1023" s="3">
        <v>12109.8</v>
      </c>
      <c r="C1023" s="4">
        <f t="shared" si="15"/>
        <v>-1.6258789401393706E-2</v>
      </c>
      <c r="D1023" s="4"/>
      <c r="E1023" s="4"/>
      <c r="F1023" s="4"/>
    </row>
    <row r="1024" spans="1:6" x14ac:dyDescent="0.25">
      <c r="A1024" s="1">
        <v>14031008</v>
      </c>
      <c r="B1024" s="3">
        <v>12078.6</v>
      </c>
      <c r="C1024" s="4">
        <f t="shared" ref="C1024:C1086" si="16">LN(B1024/B1023)</f>
        <v>-2.5797504012905889E-3</v>
      </c>
      <c r="D1024" s="4"/>
      <c r="E1024" s="4"/>
      <c r="F1024" s="4"/>
    </row>
    <row r="1025" spans="1:6" x14ac:dyDescent="0.25">
      <c r="A1025" s="1">
        <v>14031009</v>
      </c>
      <c r="B1025" s="3">
        <v>11815.5</v>
      </c>
      <c r="C1025" s="4">
        <f t="shared" si="16"/>
        <v>-2.2023062921348993E-2</v>
      </c>
      <c r="D1025" s="4"/>
      <c r="E1025" s="4"/>
      <c r="F1025" s="4"/>
    </row>
    <row r="1026" spans="1:6" x14ac:dyDescent="0.25">
      <c r="A1026" s="1">
        <v>14031010</v>
      </c>
      <c r="B1026" s="3">
        <v>11740.9</v>
      </c>
      <c r="C1026" s="4">
        <f t="shared" si="16"/>
        <v>-6.3337563796296709E-3</v>
      </c>
      <c r="D1026" s="4"/>
      <c r="E1026" s="4"/>
      <c r="F1026" s="4"/>
    </row>
    <row r="1027" spans="1:6" x14ac:dyDescent="0.25">
      <c r="A1027" s="1">
        <v>14031011</v>
      </c>
      <c r="B1027" s="3">
        <v>12027.9</v>
      </c>
      <c r="C1027" s="4">
        <f t="shared" si="16"/>
        <v>2.4150478707846115E-2</v>
      </c>
      <c r="D1027" s="4">
        <f>LN(B1024/B1019)</f>
        <v>-2.7118660687495111E-3</v>
      </c>
      <c r="E1027" s="4"/>
      <c r="F1027" s="4"/>
    </row>
    <row r="1028" spans="1:6" x14ac:dyDescent="0.25">
      <c r="A1028" s="1">
        <v>14031012</v>
      </c>
      <c r="B1028" s="3">
        <v>12188.6</v>
      </c>
      <c r="C1028" s="4">
        <f t="shared" si="16"/>
        <v>1.3272137503789347E-2</v>
      </c>
      <c r="D1028" s="4"/>
      <c r="E1028" s="4"/>
      <c r="F1028" s="4"/>
    </row>
    <row r="1029" spans="1:6" x14ac:dyDescent="0.25">
      <c r="A1029" s="1">
        <v>14031015</v>
      </c>
      <c r="B1029" s="3">
        <v>12500.4</v>
      </c>
      <c r="C1029" s="4">
        <f t="shared" si="16"/>
        <v>2.5259555134909163E-2</v>
      </c>
      <c r="D1029" s="4"/>
      <c r="E1029" s="4"/>
      <c r="F1029" s="4"/>
    </row>
    <row r="1030" spans="1:6" x14ac:dyDescent="0.25">
      <c r="A1030" s="1">
        <v>14031016</v>
      </c>
      <c r="B1030" s="3">
        <v>12420.3</v>
      </c>
      <c r="C1030" s="4">
        <f t="shared" si="16"/>
        <v>-6.4284129932791418E-3</v>
      </c>
      <c r="D1030" s="4"/>
      <c r="E1030" s="4"/>
      <c r="F1030" s="4"/>
    </row>
    <row r="1031" spans="1:6" x14ac:dyDescent="0.25">
      <c r="A1031" s="1">
        <v>14031017</v>
      </c>
      <c r="B1031" s="3">
        <v>12308.9</v>
      </c>
      <c r="C1031" s="4">
        <f t="shared" si="16"/>
        <v>-9.0096528446399378E-3</v>
      </c>
      <c r="D1031" s="4"/>
      <c r="E1031" s="4"/>
      <c r="F1031" s="4"/>
    </row>
    <row r="1032" spans="1:6" x14ac:dyDescent="0.25">
      <c r="A1032" s="1">
        <v>14031018</v>
      </c>
      <c r="B1032" s="3">
        <v>12460.5</v>
      </c>
      <c r="C1032" s="4">
        <f t="shared" si="16"/>
        <v>1.2241063006751603E-2</v>
      </c>
      <c r="D1032" s="4">
        <f>LN(B1029/B1024)</f>
        <v>3.4325352045565687E-2</v>
      </c>
      <c r="E1032" s="4">
        <f>LN(B1029/B1019)</f>
        <v>3.1613485976816166E-2</v>
      </c>
      <c r="F1032" s="4"/>
    </row>
    <row r="1033" spans="1:6" x14ac:dyDescent="0.25">
      <c r="A1033" s="1">
        <v>14031019</v>
      </c>
      <c r="B1033" s="3">
        <v>12571.6</v>
      </c>
      <c r="C1033" s="4">
        <f t="shared" si="16"/>
        <v>8.8766607284562708E-3</v>
      </c>
      <c r="D1033" s="4"/>
      <c r="E1033" s="4"/>
      <c r="F1033" s="4"/>
    </row>
    <row r="1034" spans="1:6" x14ac:dyDescent="0.25">
      <c r="A1034" s="1">
        <v>14031022</v>
      </c>
      <c r="B1034" s="3">
        <v>12383.1</v>
      </c>
      <c r="C1034" s="4">
        <f t="shared" si="16"/>
        <v>-1.5107661905702069E-2</v>
      </c>
      <c r="D1034" s="4"/>
      <c r="E1034" s="4"/>
      <c r="F1034" s="4"/>
    </row>
    <row r="1035" spans="1:6" x14ac:dyDescent="0.25">
      <c r="A1035" s="1">
        <v>14031023</v>
      </c>
      <c r="B1035" s="3">
        <v>12106.2</v>
      </c>
      <c r="C1035" s="4">
        <f t="shared" si="16"/>
        <v>-2.2614921721302847E-2</v>
      </c>
      <c r="D1035" s="4"/>
      <c r="E1035" s="4"/>
      <c r="F1035" s="4"/>
    </row>
    <row r="1036" spans="1:6" x14ac:dyDescent="0.25">
      <c r="A1036" s="1">
        <v>14031024</v>
      </c>
      <c r="B1036" s="3">
        <v>12292.4</v>
      </c>
      <c r="C1036" s="4">
        <f t="shared" si="16"/>
        <v>1.5263467162625353E-2</v>
      </c>
      <c r="D1036" s="4"/>
      <c r="E1036" s="4"/>
      <c r="F1036" s="4"/>
    </row>
    <row r="1037" spans="1:6" x14ac:dyDescent="0.25">
      <c r="A1037" s="1">
        <v>14031026</v>
      </c>
      <c r="B1037" s="3">
        <v>12409.4</v>
      </c>
      <c r="C1037" s="4">
        <f t="shared" si="16"/>
        <v>9.4730647121669034E-3</v>
      </c>
      <c r="D1037" s="4">
        <f>LN(B1034/B1029)</f>
        <v>-9.4280040084131107E-3</v>
      </c>
      <c r="E1037" s="4"/>
      <c r="F1037" s="4">
        <f>LN(B1034/B1019)</f>
        <v>2.218548196840308E-2</v>
      </c>
    </row>
    <row r="1038" spans="1:6" x14ac:dyDescent="0.25">
      <c r="A1038" s="1">
        <v>14031029</v>
      </c>
      <c r="B1038" s="3">
        <v>12152.7</v>
      </c>
      <c r="C1038" s="4">
        <f t="shared" si="16"/>
        <v>-2.0902882620263571E-2</v>
      </c>
      <c r="D1038" s="4"/>
      <c r="E1038" s="4"/>
      <c r="F1038" s="4"/>
    </row>
    <row r="1039" spans="1:6" x14ac:dyDescent="0.25">
      <c r="A1039" s="1">
        <v>14031030</v>
      </c>
      <c r="B1039" s="3">
        <v>12118.1</v>
      </c>
      <c r="C1039" s="4">
        <f t="shared" si="16"/>
        <v>-2.8511646455013527E-3</v>
      </c>
      <c r="D1039" s="4"/>
      <c r="E1039" s="4"/>
      <c r="F1039" s="4"/>
    </row>
    <row r="1040" spans="1:6" x14ac:dyDescent="0.25">
      <c r="A1040" s="1">
        <v>14031101</v>
      </c>
      <c r="B1040" s="3">
        <v>11985.8</v>
      </c>
      <c r="C1040" s="4">
        <f t="shared" si="16"/>
        <v>-1.097758691262213E-2</v>
      </c>
      <c r="D1040" s="4"/>
      <c r="E1040" s="4"/>
      <c r="F1040" s="4"/>
    </row>
    <row r="1041" spans="1:6" x14ac:dyDescent="0.25">
      <c r="A1041" s="1">
        <v>14031102</v>
      </c>
      <c r="B1041" s="3">
        <v>12159.5</v>
      </c>
      <c r="C1041" s="4">
        <f t="shared" si="16"/>
        <v>1.4388141508627279E-2</v>
      </c>
      <c r="D1041" s="4"/>
      <c r="E1041" s="4"/>
      <c r="F1041" s="4"/>
    </row>
    <row r="1042" spans="1:6" x14ac:dyDescent="0.25">
      <c r="A1042" s="1">
        <v>14031103</v>
      </c>
      <c r="B1042" s="3">
        <v>12421.2</v>
      </c>
      <c r="C1042" s="4">
        <f t="shared" si="16"/>
        <v>2.129393292398489E-2</v>
      </c>
      <c r="D1042" s="4">
        <f>LN(B1039/B1034)</f>
        <v>-2.1632437112275422E-2</v>
      </c>
      <c r="E1042" s="4">
        <f>LN(B1039/B1029)</f>
        <v>-3.1060441120688551E-2</v>
      </c>
      <c r="F1042" s="4"/>
    </row>
    <row r="1043" spans="1:6" x14ac:dyDescent="0.25">
      <c r="A1043" s="1">
        <v>14031106</v>
      </c>
      <c r="B1043" s="3">
        <v>12592.6</v>
      </c>
      <c r="C1043" s="4">
        <f t="shared" si="16"/>
        <v>1.3704649645431348E-2</v>
      </c>
      <c r="D1043" s="4"/>
      <c r="E1043" s="4"/>
      <c r="F1043" s="4"/>
    </row>
    <row r="1044" spans="1:6" x14ac:dyDescent="0.25">
      <c r="A1044" s="1">
        <v>14031107</v>
      </c>
      <c r="B1044" s="3">
        <v>12453.1</v>
      </c>
      <c r="C1044" s="4">
        <f t="shared" si="16"/>
        <v>-1.1139751940701922E-2</v>
      </c>
      <c r="D1044" s="4"/>
      <c r="E1044" s="4"/>
      <c r="F1044" s="4"/>
    </row>
    <row r="1045" spans="1:6" x14ac:dyDescent="0.25">
      <c r="A1045" s="1">
        <v>14031108</v>
      </c>
      <c r="B1045" s="3">
        <v>12339.6</v>
      </c>
      <c r="C1045" s="4">
        <f t="shared" si="16"/>
        <v>-9.1559848592890763E-3</v>
      </c>
      <c r="D1045" s="4"/>
      <c r="E1045" s="4"/>
      <c r="F1045" s="4"/>
    </row>
    <row r="1046" spans="1:6" x14ac:dyDescent="0.25">
      <c r="A1046" s="1">
        <v>14031110</v>
      </c>
      <c r="B1046" s="3">
        <v>12318.6</v>
      </c>
      <c r="C1046" s="4">
        <f t="shared" si="16"/>
        <v>-1.7032877563716319E-3</v>
      </c>
      <c r="D1046" s="4"/>
      <c r="E1046" s="4"/>
      <c r="F1046" s="4"/>
    </row>
    <row r="1047" spans="1:6" x14ac:dyDescent="0.25">
      <c r="A1047" s="1">
        <v>14031113</v>
      </c>
      <c r="B1047" s="3">
        <v>12105</v>
      </c>
      <c r="C1047" s="4">
        <f t="shared" si="16"/>
        <v>-1.7491724894614803E-2</v>
      </c>
      <c r="D1047" s="4">
        <f>LN(B1044/B1039)</f>
        <v>2.7269385224719538E-2</v>
      </c>
      <c r="E1047" s="4"/>
      <c r="F1047" s="4"/>
    </row>
    <row r="1048" spans="1:6" x14ac:dyDescent="0.25">
      <c r="A1048" s="1">
        <v>14031114</v>
      </c>
      <c r="B1048" s="3">
        <v>12140</v>
      </c>
      <c r="C1048" s="4">
        <f t="shared" si="16"/>
        <v>2.8871952413303398E-3</v>
      </c>
      <c r="D1048" s="4"/>
      <c r="E1048" s="4"/>
      <c r="F1048" s="4"/>
    </row>
    <row r="1049" spans="1:6" x14ac:dyDescent="0.25">
      <c r="A1049" s="1">
        <v>14031115</v>
      </c>
      <c r="B1049" s="3">
        <v>12100</v>
      </c>
      <c r="C1049" s="4">
        <f t="shared" si="16"/>
        <v>-3.3003330286568541E-3</v>
      </c>
      <c r="D1049" s="4"/>
      <c r="E1049" s="4"/>
      <c r="F1049" s="4"/>
    </row>
    <row r="1050" spans="1:6" x14ac:dyDescent="0.25">
      <c r="A1050" s="1">
        <v>14031116</v>
      </c>
      <c r="B1050" s="3">
        <v>12216.5</v>
      </c>
      <c r="C1050" s="4">
        <f t="shared" si="16"/>
        <v>9.5820444039926515E-3</v>
      </c>
      <c r="D1050" s="4"/>
      <c r="E1050" s="4"/>
      <c r="F1050" s="4"/>
    </row>
    <row r="1051" spans="1:6" x14ac:dyDescent="0.25">
      <c r="A1051" s="1">
        <v>14031117</v>
      </c>
      <c r="B1051" s="3">
        <v>12152</v>
      </c>
      <c r="C1051" s="4">
        <f t="shared" si="16"/>
        <v>-5.2937317132163136E-3</v>
      </c>
      <c r="D1051" s="4"/>
      <c r="E1051" s="4"/>
      <c r="F1051" s="4"/>
    </row>
    <row r="1052" spans="1:6" x14ac:dyDescent="0.25">
      <c r="A1052" s="1">
        <v>14031121</v>
      </c>
      <c r="B1052" s="3">
        <v>12036.6</v>
      </c>
      <c r="C1052" s="4">
        <f t="shared" si="16"/>
        <v>-9.5417573195111897E-3</v>
      </c>
      <c r="D1052" s="4">
        <f>LN(B1049/B1044)</f>
        <v>-2.8764135297601849E-2</v>
      </c>
      <c r="E1052" s="4">
        <f>LN(B1049/B1039)</f>
        <v>-1.4947500728823098E-3</v>
      </c>
      <c r="F1052" s="4">
        <f>LN(B1049/B1034)</f>
        <v>-2.3127187185157803E-2</v>
      </c>
    </row>
    <row r="1053" spans="1:6" x14ac:dyDescent="0.25">
      <c r="A1053" s="1">
        <v>14031123</v>
      </c>
      <c r="B1053" s="3">
        <v>11784</v>
      </c>
      <c r="C1053" s="4">
        <f t="shared" si="16"/>
        <v>-2.1209328813631426E-2</v>
      </c>
      <c r="D1053" s="4"/>
      <c r="E1053" s="4"/>
      <c r="F1053" s="4"/>
    </row>
    <row r="1054" spans="1:6" x14ac:dyDescent="0.25">
      <c r="A1054" s="1">
        <v>14031127</v>
      </c>
      <c r="B1054" s="3">
        <v>11518.6</v>
      </c>
      <c r="C1054" s="4">
        <f t="shared" si="16"/>
        <v>-2.2779559055460457E-2</v>
      </c>
      <c r="D1054" s="4"/>
      <c r="E1054" s="4"/>
      <c r="F1054" s="4"/>
    </row>
    <row r="1055" spans="1:6" x14ac:dyDescent="0.25">
      <c r="A1055" s="1">
        <v>14031128</v>
      </c>
      <c r="B1055" s="3">
        <v>11285.1</v>
      </c>
      <c r="C1055" s="4">
        <f t="shared" si="16"/>
        <v>-2.0479848554294147E-2</v>
      </c>
      <c r="D1055" s="4"/>
      <c r="E1055" s="4"/>
      <c r="F1055" s="4"/>
    </row>
    <row r="1056" spans="1:6" x14ac:dyDescent="0.25">
      <c r="A1056" s="1">
        <v>14031129</v>
      </c>
      <c r="B1056" s="3">
        <v>11377</v>
      </c>
      <c r="C1056" s="4">
        <f t="shared" si="16"/>
        <v>8.1105020070049959E-3</v>
      </c>
      <c r="D1056" s="4"/>
      <c r="E1056" s="4"/>
      <c r="F1056" s="4"/>
    </row>
    <row r="1057" spans="1:6" x14ac:dyDescent="0.25">
      <c r="A1057" s="1">
        <v>14031130</v>
      </c>
      <c r="B1057" s="3">
        <v>11521.1</v>
      </c>
      <c r="C1057" s="4">
        <f t="shared" si="16"/>
        <v>1.2586363262768437E-2</v>
      </c>
      <c r="D1057" s="4">
        <f>LN(B1053/B1049)</f>
        <v>-2.6462773442366222E-2</v>
      </c>
      <c r="E1057" s="4"/>
      <c r="F1057" s="4"/>
    </row>
    <row r="1058" spans="1:6" x14ac:dyDescent="0.25">
      <c r="A1058" s="1">
        <v>14031201</v>
      </c>
      <c r="B1058" s="3">
        <v>11517</v>
      </c>
      <c r="C1058" s="4">
        <f t="shared" si="16"/>
        <v>-3.5593213357740282E-4</v>
      </c>
      <c r="D1058" s="4"/>
      <c r="E1058" s="4"/>
      <c r="F1058" s="4"/>
    </row>
    <row r="1059" spans="1:6" x14ac:dyDescent="0.25">
      <c r="A1059" s="1">
        <v>14031204</v>
      </c>
      <c r="B1059" s="3">
        <v>11449.3</v>
      </c>
      <c r="C1059" s="4">
        <f t="shared" si="16"/>
        <v>-5.8956119265437153E-3</v>
      </c>
      <c r="D1059" s="4"/>
      <c r="E1059" s="4"/>
      <c r="F1059" s="4"/>
    </row>
    <row r="1060" spans="1:6" x14ac:dyDescent="0.25">
      <c r="A1060" s="1">
        <v>14031205</v>
      </c>
      <c r="B1060" s="3">
        <v>11444.5</v>
      </c>
      <c r="C1060" s="4">
        <f t="shared" si="16"/>
        <v>-4.1932750966058402E-4</v>
      </c>
      <c r="D1060" s="4"/>
      <c r="E1060" s="4"/>
      <c r="F1060" s="4"/>
    </row>
    <row r="1061" spans="1:6" x14ac:dyDescent="0.25">
      <c r="A1061" s="1">
        <v>14031206</v>
      </c>
      <c r="B1061" s="3">
        <v>11520.8</v>
      </c>
      <c r="C1061" s="4">
        <f t="shared" si="16"/>
        <v>6.6448320504696864E-3</v>
      </c>
      <c r="D1061" s="4"/>
      <c r="E1061" s="4"/>
      <c r="F1061" s="4"/>
    </row>
    <row r="1062" spans="1:6" x14ac:dyDescent="0.25">
      <c r="A1062" s="1">
        <v>14031207</v>
      </c>
      <c r="B1062" s="3">
        <v>12021.9</v>
      </c>
      <c r="C1062" s="4">
        <f t="shared" si="16"/>
        <v>4.2575889197825456E-2</v>
      </c>
      <c r="D1062" s="4">
        <f>LN(B1058/B1053)</f>
        <v>-2.2918474473558756E-2</v>
      </c>
      <c r="E1062" s="4">
        <f>LN(B1058/B1049)</f>
        <v>-4.9381247915925089E-2</v>
      </c>
      <c r="F1062" s="4"/>
    </row>
    <row r="1063" spans="1:6" x14ac:dyDescent="0.25">
      <c r="A1063" s="1">
        <v>14031208</v>
      </c>
      <c r="B1063" s="3">
        <v>12159.4</v>
      </c>
      <c r="C1063" s="4">
        <f t="shared" si="16"/>
        <v>1.1372546716534673E-2</v>
      </c>
      <c r="D1063" s="4"/>
      <c r="E1063" s="4"/>
      <c r="F1063" s="4"/>
    </row>
    <row r="1064" spans="1:6" x14ac:dyDescent="0.25">
      <c r="A1064" s="1">
        <v>14031211</v>
      </c>
      <c r="B1064" s="3">
        <v>12348.4</v>
      </c>
      <c r="C1064" s="4">
        <f t="shared" si="16"/>
        <v>1.5423966809790338E-2</v>
      </c>
      <c r="D1064" s="4"/>
      <c r="E1064" s="4"/>
      <c r="F1064" s="4"/>
    </row>
    <row r="1065" spans="1:6" x14ac:dyDescent="0.25">
      <c r="A1065" s="1">
        <v>14031212</v>
      </c>
      <c r="B1065" s="3">
        <v>12549.6</v>
      </c>
      <c r="C1065" s="4">
        <f t="shared" si="16"/>
        <v>1.6162292534707103E-2</v>
      </c>
      <c r="D1065" s="4"/>
      <c r="E1065" s="4"/>
      <c r="F1065" s="4"/>
    </row>
    <row r="1066" spans="1:6" x14ac:dyDescent="0.25">
      <c r="A1066" s="1">
        <v>14031213</v>
      </c>
      <c r="B1066" s="3">
        <v>12356.7</v>
      </c>
      <c r="C1066" s="4">
        <f t="shared" si="16"/>
        <v>-1.5490366469863967E-2</v>
      </c>
      <c r="D1066" s="4"/>
      <c r="E1066" s="4"/>
      <c r="F1066" s="4"/>
    </row>
    <row r="1067" spans="1:6" x14ac:dyDescent="0.25">
      <c r="A1067" s="1">
        <v>14031214</v>
      </c>
      <c r="B1067" s="3">
        <v>12519.2</v>
      </c>
      <c r="C1067" s="4">
        <f t="shared" si="16"/>
        <v>1.3065039776795715E-2</v>
      </c>
      <c r="D1067" s="4">
        <f>LN(B1063/B1058)</f>
        <v>5.4278328528625602E-2</v>
      </c>
      <c r="E1067" s="4"/>
      <c r="F1067" s="4">
        <f>LN(B1063/B1049)</f>
        <v>4.8970806127007303E-3</v>
      </c>
    </row>
    <row r="1068" spans="1:6" x14ac:dyDescent="0.25">
      <c r="A1068" s="1">
        <v>14031215</v>
      </c>
      <c r="B1068" s="3">
        <v>12618.1</v>
      </c>
      <c r="C1068" s="4">
        <f t="shared" si="16"/>
        <v>7.868825236630345E-3</v>
      </c>
      <c r="D1068" s="4"/>
      <c r="E1068" s="4"/>
      <c r="F1068" s="4"/>
    </row>
    <row r="1069" spans="1:6" x14ac:dyDescent="0.25">
      <c r="A1069" s="1">
        <v>14031218</v>
      </c>
      <c r="B1069" s="3">
        <v>12469.4</v>
      </c>
      <c r="C1069" s="4">
        <f t="shared" si="16"/>
        <v>-1.1854648046242325E-2</v>
      </c>
      <c r="D1069" s="4"/>
      <c r="E1069" s="4"/>
      <c r="F1069" s="4"/>
    </row>
    <row r="1070" spans="1:6" x14ac:dyDescent="0.25">
      <c r="A1070" s="1">
        <v>14031219</v>
      </c>
      <c r="B1070" s="3">
        <v>12312.7</v>
      </c>
      <c r="C1070" s="4">
        <f t="shared" si="16"/>
        <v>-1.2646393036110291E-2</v>
      </c>
      <c r="D1070" s="4"/>
      <c r="E1070" s="4"/>
      <c r="F1070" s="4"/>
    </row>
    <row r="1071" spans="1:6" x14ac:dyDescent="0.25">
      <c r="A1071" s="1">
        <v>14031220</v>
      </c>
      <c r="B1071" s="3">
        <v>12447.1</v>
      </c>
      <c r="C1071" s="4">
        <f t="shared" si="16"/>
        <v>1.0856414029897907E-2</v>
      </c>
      <c r="D1071" s="4"/>
      <c r="E1071" s="4"/>
      <c r="F1071" s="4"/>
    </row>
    <row r="1072" spans="1:6" x14ac:dyDescent="0.25">
      <c r="A1072" s="1">
        <v>14031221</v>
      </c>
      <c r="B1072" s="3">
        <v>12279.6</v>
      </c>
      <c r="C1072" s="4">
        <f t="shared" si="16"/>
        <v>-1.3548315152427841E-2</v>
      </c>
      <c r="D1072" s="4">
        <f>LN(B1068/B1063)</f>
        <v>3.7029757888059428E-2</v>
      </c>
      <c r="E1072" s="4">
        <f>LN(B1068/B1058)</f>
        <v>9.1308086416685211E-2</v>
      </c>
      <c r="F1072" s="4"/>
    </row>
    <row r="1073" spans="1:6" x14ac:dyDescent="0.25">
      <c r="A1073" s="1">
        <v>14031222</v>
      </c>
      <c r="B1073" s="3">
        <v>12279.2</v>
      </c>
      <c r="C1073" s="4">
        <f t="shared" si="16"/>
        <v>-3.2574881511741244E-5</v>
      </c>
      <c r="D1073" s="4"/>
      <c r="E1073" s="4"/>
      <c r="F1073" s="4"/>
    </row>
    <row r="1074" spans="1:6" x14ac:dyDescent="0.25">
      <c r="A1074" s="1">
        <v>14031225</v>
      </c>
      <c r="B1074" s="3">
        <v>12473.4</v>
      </c>
      <c r="C1074" s="4">
        <f t="shared" si="16"/>
        <v>1.5691602881924976E-2</v>
      </c>
      <c r="D1074" s="4"/>
      <c r="E1074" s="4"/>
      <c r="F1074" s="4"/>
    </row>
    <row r="1075" spans="1:6" x14ac:dyDescent="0.25">
      <c r="A1075" s="1">
        <v>14031226</v>
      </c>
      <c r="B1075" s="3">
        <v>12625.1</v>
      </c>
      <c r="C1075" s="4">
        <f t="shared" si="16"/>
        <v>1.2088519023147025E-2</v>
      </c>
      <c r="D1075" s="4"/>
      <c r="E1075" s="4"/>
      <c r="F1075" s="4"/>
    </row>
    <row r="1076" spans="1:6" x14ac:dyDescent="0.25">
      <c r="A1076" s="1">
        <v>14031227</v>
      </c>
      <c r="B1076" s="3">
        <v>12479.5</v>
      </c>
      <c r="C1076" s="4">
        <f t="shared" si="16"/>
        <v>-1.1599597886003588E-2</v>
      </c>
      <c r="D1076" s="4"/>
      <c r="E1076" s="4"/>
      <c r="F1076" s="4"/>
    </row>
    <row r="1077" spans="1:6" x14ac:dyDescent="0.25">
      <c r="A1077" s="1">
        <v>14031228</v>
      </c>
      <c r="B1077" s="3">
        <v>12282.1</v>
      </c>
      <c r="C1077" s="4">
        <f t="shared" si="16"/>
        <v>-1.5944380165650751E-2</v>
      </c>
      <c r="D1077" s="4">
        <f>LN(B1073/B1068)</f>
        <v>-2.7225517086394167E-2</v>
      </c>
      <c r="E1077" s="4"/>
      <c r="F1077" s="4"/>
    </row>
    <row r="1078" spans="1:6" x14ac:dyDescent="0.25">
      <c r="A1078" s="1">
        <v>14040105</v>
      </c>
      <c r="B1078" s="3">
        <v>12494.4</v>
      </c>
      <c r="C1078" s="4">
        <f t="shared" si="16"/>
        <v>1.7137626055794289E-2</v>
      </c>
      <c r="D1078" s="4"/>
      <c r="E1078" s="4"/>
      <c r="F1078" s="4"/>
    </row>
    <row r="1079" spans="1:6" x14ac:dyDescent="0.25">
      <c r="A1079" s="1">
        <v>14040106</v>
      </c>
      <c r="B1079" s="3">
        <v>12753.4</v>
      </c>
      <c r="C1079" s="4">
        <f t="shared" si="16"/>
        <v>2.0517358795592369E-2</v>
      </c>
      <c r="D1079" s="4"/>
      <c r="E1079" s="4"/>
      <c r="F1079" s="4"/>
    </row>
    <row r="1080" spans="1:6" x14ac:dyDescent="0.25">
      <c r="A1080" s="1">
        <v>14040109</v>
      </c>
      <c r="B1080" s="3">
        <v>13017.3</v>
      </c>
      <c r="C1080" s="4">
        <f t="shared" si="16"/>
        <v>2.0481339281857695E-2</v>
      </c>
      <c r="D1080" s="4"/>
      <c r="E1080" s="4"/>
      <c r="F1080" s="4"/>
    </row>
    <row r="1081" spans="1:6" x14ac:dyDescent="0.25">
      <c r="A1081" s="1">
        <v>14040110</v>
      </c>
      <c r="B1081" s="3">
        <v>13322.6</v>
      </c>
      <c r="C1081" s="4">
        <f t="shared" si="16"/>
        <v>2.318259925561118E-2</v>
      </c>
      <c r="D1081" s="4"/>
      <c r="E1081" s="4"/>
      <c r="F1081" s="4"/>
    </row>
    <row r="1082" spans="1:6" x14ac:dyDescent="0.25">
      <c r="A1082" s="1">
        <v>14040116</v>
      </c>
      <c r="B1082" s="3">
        <v>13653.3</v>
      </c>
      <c r="C1082" s="4">
        <f t="shared" si="16"/>
        <v>2.4519409394577509E-2</v>
      </c>
      <c r="D1082" s="4">
        <f>LN(B1078/B1073)</f>
        <v>1.7373769909212237E-2</v>
      </c>
      <c r="E1082" s="4">
        <f>LN(B1078/B1068)</f>
        <v>-9.8517471771819611E-3</v>
      </c>
      <c r="F1082" s="4">
        <f>LN(B1078/B1063)</f>
        <v>2.7178010710877602E-2</v>
      </c>
    </row>
    <row r="1083" spans="1:6" x14ac:dyDescent="0.25">
      <c r="A1083" s="1">
        <v>14040117</v>
      </c>
      <c r="B1083" s="3">
        <v>13613.4</v>
      </c>
      <c r="C1083" s="4">
        <f t="shared" si="16"/>
        <v>-2.9266488779008883E-3</v>
      </c>
      <c r="D1083" s="4"/>
      <c r="E1083" s="4"/>
      <c r="F1083" s="4"/>
    </row>
    <row r="1084" spans="1:6" x14ac:dyDescent="0.25">
      <c r="A1084" s="1">
        <v>14040118</v>
      </c>
      <c r="B1084" s="3">
        <v>13481</v>
      </c>
      <c r="C1084" s="4">
        <f t="shared" si="16"/>
        <v>-9.7733150670844642E-3</v>
      </c>
      <c r="D1084" s="4"/>
      <c r="E1084" s="4"/>
      <c r="F1084" s="4"/>
    </row>
    <row r="1085" spans="1:6" x14ac:dyDescent="0.25">
      <c r="A1085" s="1">
        <v>14040119</v>
      </c>
      <c r="B1085" s="3">
        <v>13866.9</v>
      </c>
      <c r="C1085" s="4">
        <f t="shared" si="16"/>
        <v>2.822341867168672E-2</v>
      </c>
      <c r="D1085" s="4"/>
      <c r="E1085" s="4"/>
      <c r="F1085" s="4"/>
    </row>
    <row r="1086" spans="1:6" x14ac:dyDescent="0.25">
      <c r="A1086" s="1">
        <v>14040120</v>
      </c>
      <c r="B1086" s="3">
        <v>14174.6</v>
      </c>
      <c r="C1086" s="4">
        <f t="shared" si="16"/>
        <v>2.194692514016176E-2</v>
      </c>
      <c r="D1086" s="4"/>
      <c r="E1086" s="4"/>
      <c r="F1086" s="4"/>
    </row>
    <row r="1087" spans="1:6" x14ac:dyDescent="0.25">
      <c r="A1087" s="1">
        <v>14040123</v>
      </c>
      <c r="B1087" s="3">
        <v>14562.6</v>
      </c>
      <c r="C1087" s="4">
        <f t="shared" ref="C1087:C1142" si="17">LN(B1087/B1086)</f>
        <v>2.700496773435614E-2</v>
      </c>
      <c r="D1087" s="4">
        <f>LN(B1083/B1078)</f>
        <v>8.5774057849737864E-2</v>
      </c>
      <c r="E1087" s="4"/>
      <c r="F1087" s="4"/>
    </row>
    <row r="1088" spans="1:6" x14ac:dyDescent="0.25">
      <c r="A1088" s="1">
        <v>14040124</v>
      </c>
      <c r="B1088" s="3">
        <v>14950.9</v>
      </c>
      <c r="C1088" s="4">
        <f t="shared" si="17"/>
        <v>2.6314900438472587E-2</v>
      </c>
      <c r="D1088" s="4"/>
      <c r="E1088" s="4"/>
      <c r="F1088" s="4"/>
    </row>
    <row r="1089" spans="1:6" x14ac:dyDescent="0.25">
      <c r="A1089" s="1">
        <v>14040125</v>
      </c>
      <c r="B1089" s="3">
        <v>15364.2</v>
      </c>
      <c r="C1089" s="4">
        <f t="shared" si="17"/>
        <v>2.7268629148702109E-2</v>
      </c>
      <c r="D1089" s="4"/>
      <c r="E1089" s="4"/>
      <c r="F1089" s="4"/>
    </row>
    <row r="1090" spans="1:6" x14ac:dyDescent="0.25">
      <c r="A1090" s="1">
        <v>14040126</v>
      </c>
      <c r="B1090" s="3">
        <v>15539.1</v>
      </c>
      <c r="C1090" s="4">
        <f t="shared" si="17"/>
        <v>1.1319300362138216E-2</v>
      </c>
      <c r="D1090" s="4"/>
      <c r="E1090" s="4"/>
      <c r="F1090" s="4"/>
    </row>
    <row r="1091" spans="1:6" x14ac:dyDescent="0.25">
      <c r="A1091" s="1">
        <v>14040127</v>
      </c>
      <c r="B1091" s="3">
        <v>15940.9</v>
      </c>
      <c r="C1091" s="4">
        <f t="shared" si="17"/>
        <v>2.5528705295213901E-2</v>
      </c>
      <c r="D1091" s="4"/>
      <c r="E1091" s="4"/>
      <c r="F1091" s="4"/>
    </row>
    <row r="1092" spans="1:6" x14ac:dyDescent="0.25">
      <c r="A1092" s="1">
        <v>14040130</v>
      </c>
      <c r="B1092" s="3">
        <v>16393.900000000001</v>
      </c>
      <c r="C1092" s="4">
        <f t="shared" si="17"/>
        <v>2.8021180919969708E-2</v>
      </c>
      <c r="D1092" s="4">
        <f>LN(B1088/B1083)</f>
        <v>9.3716896917592746E-2</v>
      </c>
      <c r="E1092" s="4">
        <f>LN(B1088/B1078)</f>
        <v>0.17949095476733057</v>
      </c>
      <c r="F1092" s="4"/>
    </row>
    <row r="1093" spans="1:6" x14ac:dyDescent="0.25">
      <c r="A1093" s="1">
        <v>14040131</v>
      </c>
      <c r="B1093" s="3">
        <v>16821.7</v>
      </c>
      <c r="C1093" s="4">
        <f t="shared" si="17"/>
        <v>2.5760405172507835E-2</v>
      </c>
      <c r="D1093" s="4"/>
      <c r="E1093" s="4"/>
      <c r="F1093" s="4"/>
    </row>
    <row r="1094" spans="1:6" x14ac:dyDescent="0.25">
      <c r="A1094" s="1">
        <v>14040201</v>
      </c>
      <c r="B1094" s="3">
        <v>17196.400000000001</v>
      </c>
      <c r="C1094" s="4">
        <f t="shared" si="17"/>
        <v>2.2030339994901591E-2</v>
      </c>
      <c r="D1094" s="4"/>
      <c r="E1094" s="4"/>
      <c r="F1094" s="4"/>
    </row>
    <row r="1095" spans="1:6" x14ac:dyDescent="0.25">
      <c r="A1095" s="1">
        <v>14040202</v>
      </c>
      <c r="B1095" s="3">
        <v>17066.7</v>
      </c>
      <c r="C1095" s="4">
        <f t="shared" si="17"/>
        <v>-7.5708630865923745E-3</v>
      </c>
      <c r="D1095" s="4"/>
      <c r="E1095" s="4"/>
      <c r="F1095" s="4"/>
    </row>
    <row r="1096" spans="1:6" x14ac:dyDescent="0.25">
      <c r="A1096" s="1">
        <v>14040203</v>
      </c>
      <c r="B1096" s="3">
        <v>16827</v>
      </c>
      <c r="C1096" s="4">
        <f t="shared" si="17"/>
        <v>-1.4144457306135573E-2</v>
      </c>
      <c r="D1096" s="4"/>
      <c r="E1096" s="4"/>
      <c r="F1096" s="4"/>
    </row>
    <row r="1097" spans="1:6" x14ac:dyDescent="0.25">
      <c r="A1097" s="1">
        <v>14040206</v>
      </c>
      <c r="B1097" s="3">
        <v>16613</v>
      </c>
      <c r="C1097" s="4">
        <f t="shared" si="17"/>
        <v>-1.2799217789967841E-2</v>
      </c>
      <c r="D1097" s="4">
        <f>LN(B1093/B1088)</f>
        <v>0.11789822089853189</v>
      </c>
      <c r="E1097" s="4"/>
      <c r="F1097" s="4">
        <f>LN(B1093/B1078)</f>
        <v>0.29738917566586248</v>
      </c>
    </row>
    <row r="1098" spans="1:6" x14ac:dyDescent="0.25">
      <c r="A1098" s="1">
        <v>14040207</v>
      </c>
      <c r="B1098" s="3">
        <v>16275.6</v>
      </c>
      <c r="C1098" s="4">
        <f t="shared" si="17"/>
        <v>-2.0518467629809207E-2</v>
      </c>
      <c r="D1098" s="4"/>
      <c r="E1098" s="4"/>
      <c r="F1098" s="4"/>
    </row>
    <row r="1099" spans="1:6" x14ac:dyDescent="0.25">
      <c r="A1099" s="1">
        <v>14040208</v>
      </c>
      <c r="B1099" s="3">
        <v>16411.2</v>
      </c>
      <c r="C1099" s="4">
        <f t="shared" si="17"/>
        <v>8.2969747964770704E-3</v>
      </c>
      <c r="D1099" s="4"/>
      <c r="E1099" s="4"/>
      <c r="F1099" s="4"/>
    </row>
    <row r="1100" spans="1:6" x14ac:dyDescent="0.25">
      <c r="A1100" s="1">
        <v>14040209</v>
      </c>
      <c r="B1100" s="3">
        <v>16466.3</v>
      </c>
      <c r="C1100" s="4">
        <f t="shared" si="17"/>
        <v>3.3518395003619187E-3</v>
      </c>
      <c r="D1100" s="4"/>
      <c r="E1100" s="4"/>
      <c r="F1100" s="4"/>
    </row>
    <row r="1101" spans="1:6" x14ac:dyDescent="0.25">
      <c r="A1101" s="1">
        <v>14040210</v>
      </c>
      <c r="B1101" s="3">
        <v>16927.5</v>
      </c>
      <c r="C1101" s="4">
        <f t="shared" si="17"/>
        <v>2.7623650306292005E-2</v>
      </c>
      <c r="D1101" s="4"/>
      <c r="E1101" s="4"/>
      <c r="F1101" s="4"/>
    </row>
    <row r="1102" spans="1:6" x14ac:dyDescent="0.25">
      <c r="A1102" s="1">
        <v>14040213</v>
      </c>
      <c r="B1102" s="3">
        <v>16447.3</v>
      </c>
      <c r="C1102" s="4">
        <f t="shared" si="17"/>
        <v>-2.8778188376300522E-2</v>
      </c>
      <c r="D1102" s="4">
        <f>LN(B1098/B1093)</f>
        <v>-3.3002665817603499E-2</v>
      </c>
      <c r="E1102" s="4">
        <f>LN(B1098/B1088)</f>
        <v>8.4895555080928164E-2</v>
      </c>
      <c r="F1102" s="4"/>
    </row>
    <row r="1103" spans="1:6" x14ac:dyDescent="0.25">
      <c r="A1103" s="1">
        <v>14040214</v>
      </c>
      <c r="B1103" s="3">
        <v>16286</v>
      </c>
      <c r="C1103" s="4">
        <f t="shared" si="17"/>
        <v>-9.8554869564232827E-3</v>
      </c>
      <c r="D1103" s="4"/>
      <c r="E1103" s="4"/>
      <c r="F1103" s="4"/>
    </row>
    <row r="1104" spans="1:6" x14ac:dyDescent="0.25">
      <c r="A1104" s="1">
        <v>14040215</v>
      </c>
      <c r="B1104" s="3">
        <v>16581.8</v>
      </c>
      <c r="C1104" s="4">
        <f t="shared" si="17"/>
        <v>1.7999865305091539E-2</v>
      </c>
      <c r="D1104" s="4"/>
      <c r="E1104" s="4"/>
      <c r="F1104" s="4"/>
    </row>
    <row r="1105" spans="1:6" x14ac:dyDescent="0.25">
      <c r="A1105" s="1">
        <v>14040216</v>
      </c>
      <c r="B1105" s="3">
        <v>16556.7</v>
      </c>
      <c r="C1105" s="4">
        <f t="shared" si="17"/>
        <v>-1.5148546132096213E-3</v>
      </c>
      <c r="D1105" s="4"/>
      <c r="E1105" s="4"/>
      <c r="F1105" s="4"/>
    </row>
    <row r="1106" spans="1:6" x14ac:dyDescent="0.25">
      <c r="A1106" s="1">
        <v>14040217</v>
      </c>
      <c r="B1106" s="3">
        <v>16913.900000000001</v>
      </c>
      <c r="C1106" s="4">
        <f t="shared" si="17"/>
        <v>2.1344915343700047E-2</v>
      </c>
      <c r="D1106" s="4"/>
      <c r="E1106" s="4"/>
      <c r="F1106" s="4"/>
    </row>
    <row r="1107" spans="1:6" x14ac:dyDescent="0.25">
      <c r="A1107" s="1">
        <v>14040220</v>
      </c>
      <c r="B1107" s="3">
        <v>16602.400000000001</v>
      </c>
      <c r="C1107" s="4">
        <f t="shared" si="17"/>
        <v>-1.8588505855208035E-2</v>
      </c>
      <c r="D1107" s="4">
        <f>LN(B1103/B1098)</f>
        <v>6.3878927040717133E-4</v>
      </c>
      <c r="E1107" s="4"/>
      <c r="F1107" s="4"/>
    </row>
    <row r="1108" spans="1:6" x14ac:dyDescent="0.25">
      <c r="A1108" s="1">
        <v>14040221</v>
      </c>
      <c r="B1108" s="3">
        <v>16209.1</v>
      </c>
      <c r="C1108" s="4">
        <f t="shared" si="17"/>
        <v>-2.3974450302250833E-2</v>
      </c>
      <c r="D1108" s="4"/>
      <c r="E1108" s="4"/>
      <c r="F1108" s="4"/>
    </row>
    <row r="1109" spans="1:6" x14ac:dyDescent="0.25">
      <c r="A1109" s="1">
        <v>14040222</v>
      </c>
      <c r="B1109" s="3">
        <v>16674.900000000001</v>
      </c>
      <c r="C1109" s="4">
        <f t="shared" si="17"/>
        <v>2.8331781859143378E-2</v>
      </c>
      <c r="D1109" s="4"/>
      <c r="E1109" s="4"/>
      <c r="F1109" s="4"/>
    </row>
    <row r="1110" spans="1:6" x14ac:dyDescent="0.25">
      <c r="A1110" s="1">
        <v>14040223</v>
      </c>
      <c r="B1110" s="3">
        <v>17136.2</v>
      </c>
      <c r="C1110" s="4">
        <f t="shared" si="17"/>
        <v>2.7288590190278138E-2</v>
      </c>
      <c r="D1110" s="4"/>
      <c r="E1110" s="4"/>
      <c r="F1110" s="4"/>
    </row>
    <row r="1111" spans="1:6" x14ac:dyDescent="0.25">
      <c r="A1111" s="1">
        <v>14040224</v>
      </c>
      <c r="B1111" s="3">
        <v>17504.400000000001</v>
      </c>
      <c r="C1111" s="4">
        <f t="shared" si="17"/>
        <v>2.1259092925546653E-2</v>
      </c>
      <c r="D1111" s="4"/>
      <c r="E1111" s="4"/>
      <c r="F1111" s="4"/>
    </row>
    <row r="1112" spans="1:6" x14ac:dyDescent="0.25">
      <c r="A1112" s="1">
        <v>14040227</v>
      </c>
      <c r="B1112" s="3">
        <v>17892.2</v>
      </c>
      <c r="C1112" s="4">
        <f t="shared" si="17"/>
        <v>2.1912585790287605E-2</v>
      </c>
      <c r="D1112" s="4">
        <f>LN(B1108/B1103)</f>
        <v>-4.7330301218768195E-3</v>
      </c>
      <c r="E1112" s="4">
        <f>LN(B1108/B1098)</f>
        <v>-4.0942408514696663E-3</v>
      </c>
      <c r="F1112" s="4">
        <f>LN(B1108/B1093)</f>
        <v>-3.7096906669073282E-2</v>
      </c>
    </row>
    <row r="1113" spans="1:6" x14ac:dyDescent="0.25">
      <c r="A1113" s="1">
        <v>14040228</v>
      </c>
      <c r="B1113" s="3">
        <v>18045.099999999999</v>
      </c>
      <c r="C1113" s="4">
        <f t="shared" si="17"/>
        <v>8.5093160923803354E-3</v>
      </c>
      <c r="D1113" s="4"/>
      <c r="E1113" s="4"/>
      <c r="F1113" s="4"/>
    </row>
    <row r="1114" spans="1:6" x14ac:dyDescent="0.25">
      <c r="A1114" s="1">
        <v>14040229</v>
      </c>
      <c r="B1114" s="3">
        <v>17796.900000000001</v>
      </c>
      <c r="C1114" s="4">
        <f t="shared" si="17"/>
        <v>-1.384989495317431E-2</v>
      </c>
      <c r="D1114" s="4"/>
      <c r="E1114" s="4"/>
      <c r="F1114" s="4"/>
    </row>
    <row r="1115" spans="1:6" x14ac:dyDescent="0.25">
      <c r="A1115" s="1">
        <v>14040230</v>
      </c>
      <c r="B1115" s="3">
        <v>17333.7</v>
      </c>
      <c r="C1115" s="4">
        <f t="shared" si="17"/>
        <v>-2.637170129179248E-2</v>
      </c>
      <c r="D1115" s="4"/>
      <c r="E1115" s="4"/>
      <c r="F1115" s="4"/>
    </row>
    <row r="1116" spans="1:6" x14ac:dyDescent="0.25">
      <c r="A1116" s="1">
        <v>14040231</v>
      </c>
      <c r="B1116" s="3">
        <v>16933.2</v>
      </c>
      <c r="C1116" s="4">
        <f t="shared" si="17"/>
        <v>-2.3376391666153854E-2</v>
      </c>
      <c r="D1116" s="4"/>
      <c r="E1116" s="4"/>
      <c r="F1116" s="4"/>
    </row>
    <row r="1117" spans="1:6" x14ac:dyDescent="0.25">
      <c r="A1117" s="1">
        <v>14040303</v>
      </c>
      <c r="B1117" s="3">
        <v>17286.8</v>
      </c>
      <c r="C1117" s="4">
        <f t="shared" si="17"/>
        <v>2.0667012616744595E-2</v>
      </c>
      <c r="D1117" s="4">
        <f>LN(B1113/B1108)</f>
        <v>0.10730136685763615</v>
      </c>
      <c r="E1117" s="4"/>
      <c r="F1117" s="4"/>
    </row>
    <row r="1118" spans="1:6" x14ac:dyDescent="0.25">
      <c r="A1118" s="1">
        <v>14040304</v>
      </c>
      <c r="B1118" s="3">
        <v>17066</v>
      </c>
      <c r="C1118" s="4">
        <f t="shared" si="17"/>
        <v>-1.2855024371929759E-2</v>
      </c>
      <c r="D1118" s="4"/>
      <c r="E1118" s="4"/>
      <c r="F1118" s="4"/>
    </row>
    <row r="1119" spans="1:6" x14ac:dyDescent="0.25">
      <c r="A1119" s="1">
        <v>14040305</v>
      </c>
      <c r="B1119" s="3">
        <v>17432.5</v>
      </c>
      <c r="C1119" s="4">
        <f t="shared" si="17"/>
        <v>2.1248099998635726E-2</v>
      </c>
      <c r="D1119" s="4"/>
      <c r="E1119" s="4"/>
      <c r="F1119" s="4"/>
    </row>
    <row r="1120" spans="1:6" x14ac:dyDescent="0.25">
      <c r="A1120" s="1">
        <v>14040306</v>
      </c>
      <c r="B1120" s="3">
        <v>17725.400000000001</v>
      </c>
      <c r="C1120" s="4">
        <f t="shared" si="17"/>
        <v>1.6662359046300434E-2</v>
      </c>
      <c r="D1120" s="4"/>
      <c r="E1120" s="4"/>
      <c r="F1120" s="4"/>
    </row>
    <row r="1121" spans="1:6" x14ac:dyDescent="0.25">
      <c r="A1121" s="1">
        <v>14040307</v>
      </c>
      <c r="B1121" s="3">
        <v>17796.5</v>
      </c>
      <c r="C1121" s="4">
        <f t="shared" si="17"/>
        <v>4.0031695911688179E-3</v>
      </c>
      <c r="D1121" s="4"/>
      <c r="E1121" s="4"/>
      <c r="F1121" s="4"/>
    </row>
    <row r="1122" spans="1:6" x14ac:dyDescent="0.25">
      <c r="A1122" s="1">
        <v>14040310</v>
      </c>
      <c r="B1122" s="3">
        <v>17726.599999999999</v>
      </c>
      <c r="C1122" s="4">
        <f t="shared" si="17"/>
        <v>-3.9354724231413646E-3</v>
      </c>
      <c r="D1122" s="4">
        <f>LN(B1118/B1113)</f>
        <v>-5.5785999666305847E-2</v>
      </c>
      <c r="E1122" s="4">
        <f>LN(B1118/B1108)</f>
        <v>5.151536719133034E-2</v>
      </c>
      <c r="F1122" s="4"/>
    </row>
    <row r="1123" spans="1:6" x14ac:dyDescent="0.25">
      <c r="A1123" s="1">
        <v>14040311</v>
      </c>
      <c r="B1123" s="3">
        <v>17382</v>
      </c>
      <c r="C1123" s="4">
        <f t="shared" si="17"/>
        <v>-1.9631148312088342E-2</v>
      </c>
      <c r="D1123" s="4"/>
      <c r="E1123" s="4"/>
      <c r="F1123" s="4"/>
    </row>
    <row r="1124" spans="1:6" x14ac:dyDescent="0.25">
      <c r="A1124" s="1">
        <v>14040312</v>
      </c>
      <c r="B1124" s="3">
        <v>17405.2</v>
      </c>
      <c r="C1124" s="4">
        <f t="shared" si="17"/>
        <v>1.3338241329896199E-3</v>
      </c>
      <c r="D1124" s="4"/>
      <c r="E1124" s="4"/>
      <c r="F1124" s="4"/>
    </row>
    <row r="1125" spans="1:6" x14ac:dyDescent="0.25">
      <c r="A1125" s="1">
        <v>14040313</v>
      </c>
      <c r="B1125" s="3">
        <v>17043.599999999999</v>
      </c>
      <c r="C1125" s="4">
        <f t="shared" si="17"/>
        <v>-2.0994245455312456E-2</v>
      </c>
      <c r="D1125" s="4"/>
      <c r="E1125" s="4"/>
      <c r="F1125" s="4"/>
    </row>
    <row r="1126" spans="1:6" x14ac:dyDescent="0.25">
      <c r="A1126" s="1">
        <v>14040317</v>
      </c>
      <c r="B1126" s="3">
        <v>16615.900000000001</v>
      </c>
      <c r="C1126" s="4">
        <f t="shared" si="17"/>
        <v>-2.5414698432862929E-2</v>
      </c>
      <c r="D1126" s="4"/>
      <c r="E1126" s="4"/>
      <c r="F1126" s="4"/>
    </row>
    <row r="1127" spans="1:6" x14ac:dyDescent="0.25">
      <c r="A1127" s="1">
        <v>14040318</v>
      </c>
      <c r="B1127" s="3">
        <v>16744.7</v>
      </c>
      <c r="C1127" s="4">
        <f t="shared" si="17"/>
        <v>7.7217220298356646E-3</v>
      </c>
      <c r="D1127" s="4">
        <f>LN(B1123/B1118)</f>
        <v>1.8347007900875369E-2</v>
      </c>
      <c r="E1127" s="4"/>
      <c r="F1127" s="4">
        <f>LN(B1123/B1108)</f>
        <v>6.9862375092205539E-2</v>
      </c>
    </row>
    <row r="1128" spans="1:6" x14ac:dyDescent="0.25">
      <c r="A1128" s="1">
        <v>14040319</v>
      </c>
      <c r="B1128" s="3">
        <v>16462.8</v>
      </c>
      <c r="C1128" s="4">
        <f t="shared" si="17"/>
        <v>-1.6978500151935878E-2</v>
      </c>
      <c r="D1128" s="4"/>
      <c r="E1128" s="4"/>
      <c r="F1128" s="4"/>
    </row>
    <row r="1129" spans="1:6" x14ac:dyDescent="0.25">
      <c r="A1129" s="1">
        <v>14040320</v>
      </c>
      <c r="B1129" s="3">
        <v>16491.8</v>
      </c>
      <c r="C1129" s="4">
        <f t="shared" si="17"/>
        <v>1.7599975412140427E-3</v>
      </c>
      <c r="D1129" s="4"/>
      <c r="E1129" s="4"/>
      <c r="F1129" s="4"/>
    </row>
    <row r="1130" spans="1:6" x14ac:dyDescent="0.25">
      <c r="A1130" s="1">
        <v>14040321</v>
      </c>
      <c r="B1130" s="3">
        <v>16427.599999999999</v>
      </c>
      <c r="C1130" s="4">
        <f t="shared" si="17"/>
        <v>-3.900440554315444E-3</v>
      </c>
      <c r="D1130" s="4"/>
      <c r="E1130" s="4"/>
      <c r="F1130" s="4"/>
    </row>
    <row r="1131" spans="1:6" x14ac:dyDescent="0.25">
      <c r="A1131" s="1">
        <v>14040407</v>
      </c>
      <c r="B1131" s="3">
        <v>15971.4</v>
      </c>
      <c r="C1131" s="4">
        <f t="shared" si="17"/>
        <v>-2.816322436956132E-2</v>
      </c>
      <c r="D1131" s="4"/>
      <c r="E1131" s="4"/>
      <c r="F1131" s="4"/>
    </row>
    <row r="1132" spans="1:6" x14ac:dyDescent="0.25">
      <c r="A1132" s="1">
        <v>14040408</v>
      </c>
      <c r="B1132" s="3">
        <v>15500.6</v>
      </c>
      <c r="C1132" s="4">
        <f t="shared" si="17"/>
        <v>-2.992088990189962E-2</v>
      </c>
      <c r="D1132" s="4">
        <f>LN(B1128/B1123)</f>
        <v>-5.4331897877285928E-2</v>
      </c>
      <c r="E1132" s="4"/>
      <c r="F1132" s="4"/>
    </row>
    <row r="1133" spans="1:6" x14ac:dyDescent="0.25">
      <c r="A1133" s="1">
        <v>14040410</v>
      </c>
      <c r="B1133" s="3">
        <v>14611.8</v>
      </c>
      <c r="C1133" s="4">
        <f t="shared" si="17"/>
        <v>-5.9049311394292564E-2</v>
      </c>
      <c r="D1133" s="4"/>
      <c r="E1133" s="4"/>
      <c r="F1133" s="4"/>
    </row>
    <row r="1134" spans="1:6" x14ac:dyDescent="0.25">
      <c r="A1134" s="1">
        <v>14040411</v>
      </c>
      <c r="B1134" s="3">
        <v>14723.5</v>
      </c>
      <c r="C1134" s="4">
        <f t="shared" si="17"/>
        <v>7.615435317513063E-3</v>
      </c>
      <c r="D1134" s="4"/>
      <c r="E1134" s="4"/>
      <c r="F1134" s="4"/>
    </row>
    <row r="1135" spans="1:6" x14ac:dyDescent="0.25">
      <c r="A1135" s="1">
        <v>14040416</v>
      </c>
      <c r="B1135" s="3">
        <v>15087.7</v>
      </c>
      <c r="C1135" s="4">
        <f t="shared" si="17"/>
        <v>2.4434985565777185E-2</v>
      </c>
      <c r="D1135" s="4"/>
      <c r="E1135" s="4"/>
      <c r="F1135" s="4"/>
    </row>
    <row r="1136" spans="1:6" x14ac:dyDescent="0.25">
      <c r="A1136" s="1">
        <v>14040417</v>
      </c>
      <c r="B1136" s="3">
        <v>14803.1</v>
      </c>
      <c r="C1136" s="4">
        <f t="shared" si="17"/>
        <v>-1.9043224046458852E-2</v>
      </c>
      <c r="D1136" s="4"/>
      <c r="E1136" s="4"/>
      <c r="F1136" s="4"/>
    </row>
    <row r="1137" spans="1:6" x14ac:dyDescent="0.25">
      <c r="A1137" s="1">
        <v>14040418</v>
      </c>
      <c r="B1137" s="3">
        <v>14717.8</v>
      </c>
      <c r="C1137" s="4">
        <f t="shared" si="17"/>
        <v>-5.7789726867068939E-3</v>
      </c>
      <c r="D1137" s="4">
        <f>LN(B1133/B1128)</f>
        <v>-0.11927386867885482</v>
      </c>
      <c r="E1137" s="4">
        <f>LN(B1133/B1123)</f>
        <v>-0.17360576655614077</v>
      </c>
      <c r="F1137" s="4"/>
    </row>
    <row r="1138" spans="1:6" x14ac:dyDescent="0.25">
      <c r="A1138" s="1">
        <v>14040421</v>
      </c>
      <c r="B1138" s="3">
        <v>15105.4</v>
      </c>
      <c r="C1138" s="4">
        <f t="shared" si="17"/>
        <v>2.5994650176343361E-2</v>
      </c>
      <c r="D1138" s="4"/>
      <c r="E1138" s="4"/>
      <c r="F1138" s="4"/>
    </row>
    <row r="1139" spans="1:6" x14ac:dyDescent="0.25">
      <c r="A1139" s="1">
        <v>14040422</v>
      </c>
      <c r="B1139" s="3">
        <v>15447.1</v>
      </c>
      <c r="C1139" s="4">
        <f t="shared" si="17"/>
        <v>2.2368987674511846E-2</v>
      </c>
      <c r="D1139" s="4"/>
      <c r="E1139" s="4"/>
      <c r="F1139" s="4"/>
    </row>
    <row r="1140" spans="1:6" x14ac:dyDescent="0.25">
      <c r="A1140" s="1">
        <v>14040423</v>
      </c>
      <c r="B1140" s="3">
        <v>15705</v>
      </c>
      <c r="C1140" s="4">
        <f t="shared" si="17"/>
        <v>1.6557849530502523E-2</v>
      </c>
      <c r="D1140" s="4"/>
      <c r="E1140" s="4"/>
      <c r="F1140" s="4"/>
    </row>
    <row r="1141" spans="1:6" x14ac:dyDescent="0.25">
      <c r="A1141" s="1">
        <v>14040424</v>
      </c>
      <c r="B1141" s="3">
        <v>15956.2</v>
      </c>
      <c r="C1141" s="4">
        <f t="shared" si="17"/>
        <v>1.5868335443786432E-2</v>
      </c>
      <c r="D1141" s="4"/>
      <c r="E1141" s="4"/>
      <c r="F1141" s="4"/>
    </row>
    <row r="1142" spans="1:6" x14ac:dyDescent="0.25">
      <c r="A1142" s="1">
        <v>14040425</v>
      </c>
      <c r="B1142" s="3">
        <v>16132.6</v>
      </c>
      <c r="C1142" s="4">
        <f t="shared" si="17"/>
        <v>1.0994601041536363E-2</v>
      </c>
      <c r="D1142" s="4">
        <f>LN(B1138/B1133)</f>
        <v>3.3222874326468019E-2</v>
      </c>
      <c r="E1142" s="4"/>
      <c r="F1142" s="4">
        <f>LN(B1138/B1123)</f>
        <v>-0.14038289222967282</v>
      </c>
    </row>
    <row r="1143" spans="1:6" x14ac:dyDescent="0.25">
      <c r="A1143" s="1">
        <v>14040428</v>
      </c>
      <c r="B1143" s="3">
        <v>16316.8</v>
      </c>
      <c r="C1143" s="4">
        <f t="shared" ref="C1143:C1187" si="18">LN(B1143/B1142)</f>
        <v>1.1353182402766849E-2</v>
      </c>
      <c r="D1143" s="4"/>
      <c r="E1143" s="4"/>
      <c r="F1143" s="4"/>
    </row>
    <row r="1144" spans="1:6" x14ac:dyDescent="0.25">
      <c r="A1144" s="1">
        <v>14040429</v>
      </c>
      <c r="B1144" s="3">
        <v>16496.7</v>
      </c>
      <c r="C1144" s="4">
        <f t="shared" si="18"/>
        <v>1.0965109025168368E-2</v>
      </c>
      <c r="D1144" s="4"/>
      <c r="E1144" s="4"/>
      <c r="F1144" s="4"/>
    </row>
    <row r="1145" spans="1:6" x14ac:dyDescent="0.25">
      <c r="A1145" s="1">
        <v>14040430</v>
      </c>
      <c r="B1145" s="3">
        <v>16519.8</v>
      </c>
      <c r="C1145" s="4">
        <f t="shared" si="18"/>
        <v>1.3993005781490779E-3</v>
      </c>
      <c r="D1145" s="4"/>
      <c r="E1145" s="4"/>
      <c r="F1145" s="4"/>
    </row>
    <row r="1146" spans="1:6" x14ac:dyDescent="0.25">
      <c r="A1146" s="1">
        <v>14040431</v>
      </c>
      <c r="B1146" s="3">
        <v>16538.5</v>
      </c>
      <c r="C1146" s="4">
        <f t="shared" si="18"/>
        <v>1.1313347628003046E-3</v>
      </c>
      <c r="D1146" s="4"/>
      <c r="E1146" s="4"/>
      <c r="F1146" s="4"/>
    </row>
    <row r="1147" spans="1:6" x14ac:dyDescent="0.25">
      <c r="A1147" s="1">
        <v>14040501</v>
      </c>
      <c r="B1147" s="3">
        <v>16516.400000000001</v>
      </c>
      <c r="C1147" s="4">
        <f t="shared" si="18"/>
        <v>-1.3371695750366368E-3</v>
      </c>
      <c r="D1147" s="4">
        <f>LN(B1143/B1138)</f>
        <v>7.714295609310394E-2</v>
      </c>
      <c r="E1147" s="4"/>
      <c r="F1147" s="4"/>
    </row>
    <row r="1148" spans="1:6" x14ac:dyDescent="0.25">
      <c r="A1148" s="1">
        <v>14040504</v>
      </c>
      <c r="B1148" s="3">
        <v>16436.3</v>
      </c>
      <c r="C1148" s="4">
        <f t="shared" si="18"/>
        <v>-4.8615231989859444E-3</v>
      </c>
      <c r="D1148" s="4"/>
      <c r="E1148" s="4"/>
      <c r="F1148" s="4"/>
    </row>
    <row r="1149" spans="1:6" x14ac:dyDescent="0.25">
      <c r="A1149" s="1">
        <v>14040505</v>
      </c>
      <c r="B1149" s="3">
        <v>16390.7</v>
      </c>
      <c r="C1149" s="4">
        <f t="shared" si="18"/>
        <v>-2.7782026581748514E-3</v>
      </c>
      <c r="D1149" s="4"/>
      <c r="E1149" s="4"/>
      <c r="F1149" s="4"/>
    </row>
    <row r="1150" spans="1:6" x14ac:dyDescent="0.25">
      <c r="A1150" s="1">
        <v>14040506</v>
      </c>
      <c r="B1150" s="3">
        <v>16259.7</v>
      </c>
      <c r="C1150" s="4">
        <f t="shared" si="18"/>
        <v>-8.024447047663804E-3</v>
      </c>
      <c r="D1150" s="4"/>
      <c r="E1150" s="4"/>
      <c r="F1150" s="4"/>
    </row>
    <row r="1151" spans="1:6" x14ac:dyDescent="0.25">
      <c r="A1151" s="1">
        <v>14040507</v>
      </c>
      <c r="B1151" s="3">
        <v>16097.5</v>
      </c>
      <c r="C1151" s="4">
        <f t="shared" si="18"/>
        <v>-1.0025673334754508E-2</v>
      </c>
      <c r="D1151" s="4"/>
      <c r="E1151" s="4"/>
      <c r="F1151" s="4"/>
    </row>
    <row r="1152" spans="1:6" x14ac:dyDescent="0.25">
      <c r="A1152" s="1">
        <v>14040508</v>
      </c>
      <c r="B1152" s="3">
        <v>15992</v>
      </c>
      <c r="C1152" s="4">
        <f t="shared" si="18"/>
        <v>-6.5753832321026138E-3</v>
      </c>
      <c r="D1152" s="4">
        <f>LN(B1148/B1143)</f>
        <v>7.2970515920951027E-3</v>
      </c>
      <c r="E1152" s="4">
        <f>LN(B1148/B1138)</f>
        <v>8.44400076851992E-2</v>
      </c>
      <c r="F1152" s="4"/>
    </row>
    <row r="1153" spans="1:6" x14ac:dyDescent="0.25">
      <c r="A1153" s="1">
        <v>14040511</v>
      </c>
      <c r="B1153" s="3">
        <v>15940.2</v>
      </c>
      <c r="C1153" s="4">
        <f t="shared" si="18"/>
        <v>-3.2443768633005957E-3</v>
      </c>
      <c r="D1153" s="4"/>
      <c r="E1153" s="4"/>
      <c r="F1153" s="4"/>
    </row>
    <row r="1154" spans="1:6" x14ac:dyDescent="0.25">
      <c r="A1154" s="1">
        <v>14040512</v>
      </c>
      <c r="B1154" s="3">
        <v>15918.6</v>
      </c>
      <c r="C1154" s="4">
        <f t="shared" si="18"/>
        <v>-1.3559834839758527E-3</v>
      </c>
      <c r="D1154" s="4"/>
      <c r="E1154" s="4"/>
      <c r="F1154" s="4"/>
    </row>
    <row r="1155" spans="1:6" x14ac:dyDescent="0.25">
      <c r="A1155" s="1">
        <v>14040513</v>
      </c>
      <c r="B1155" s="3">
        <v>15813.6</v>
      </c>
      <c r="C1155" s="4">
        <f t="shared" si="18"/>
        <v>-6.6179075652396894E-3</v>
      </c>
      <c r="D1155" s="4"/>
      <c r="E1155" s="4"/>
      <c r="F1155" s="4"/>
    </row>
    <row r="1156" spans="1:6" x14ac:dyDescent="0.25">
      <c r="A1156" s="1">
        <v>14040514</v>
      </c>
      <c r="B1156" s="3">
        <v>14935.2</v>
      </c>
      <c r="C1156" s="4">
        <f t="shared" si="18"/>
        <v>-5.7149486344601978E-2</v>
      </c>
      <c r="D1156" s="4"/>
      <c r="E1156" s="4"/>
      <c r="F1156" s="4"/>
    </row>
    <row r="1157" spans="1:6" x14ac:dyDescent="0.25">
      <c r="A1157" s="1">
        <v>14040515</v>
      </c>
      <c r="B1157" s="3">
        <v>14701</v>
      </c>
      <c r="C1157" s="4">
        <f t="shared" si="18"/>
        <v>-1.5805324259151675E-2</v>
      </c>
      <c r="D1157" s="4">
        <f>LN(B1153/B1148)</f>
        <v>-3.0648083135996242E-2</v>
      </c>
      <c r="E1157" s="4"/>
      <c r="F1157" s="4">
        <f>LN(B1153/B1138)</f>
        <v>5.3791924549202758E-2</v>
      </c>
    </row>
    <row r="1158" spans="1:6" x14ac:dyDescent="0.25">
      <c r="A1158" s="1">
        <v>14040518</v>
      </c>
      <c r="B1158" s="3">
        <v>15006.3</v>
      </c>
      <c r="C1158" s="4">
        <f t="shared" si="18"/>
        <v>2.055459424506904E-2</v>
      </c>
      <c r="D1158" s="4"/>
      <c r="E1158" s="4"/>
      <c r="F1158" s="4"/>
    </row>
    <row r="1159" spans="1:6" x14ac:dyDescent="0.25">
      <c r="A1159" s="1">
        <v>14040519</v>
      </c>
      <c r="B1159" s="3">
        <v>15037.6</v>
      </c>
      <c r="C1159" s="4">
        <f t="shared" si="18"/>
        <v>2.0836183933502987E-3</v>
      </c>
      <c r="D1159" s="4"/>
      <c r="E1159" s="4"/>
      <c r="F1159" s="4"/>
    </row>
    <row r="1160" spans="1:6" x14ac:dyDescent="0.25">
      <c r="A1160" s="1">
        <v>14040520</v>
      </c>
      <c r="B1160" s="3">
        <v>15009.3</v>
      </c>
      <c r="C1160" s="4">
        <f t="shared" si="18"/>
        <v>-1.88372233863289E-3</v>
      </c>
      <c r="D1160" s="4"/>
      <c r="E1160" s="4"/>
      <c r="F1160" s="4"/>
    </row>
    <row r="1161" spans="1:6" x14ac:dyDescent="0.25">
      <c r="A1161" s="1">
        <v>14040521</v>
      </c>
      <c r="B1161" s="3">
        <v>14900.2</v>
      </c>
      <c r="C1161" s="4">
        <f t="shared" si="18"/>
        <v>-7.2953733014955264E-3</v>
      </c>
      <c r="D1161" s="4"/>
      <c r="E1161" s="4"/>
      <c r="F1161" s="4"/>
    </row>
    <row r="1162" spans="1:6" x14ac:dyDescent="0.25">
      <c r="A1162" s="1">
        <v>14040522</v>
      </c>
      <c r="B1162" s="3">
        <v>14661.9</v>
      </c>
      <c r="C1162" s="4">
        <f t="shared" si="18"/>
        <v>-1.6122343253914248E-2</v>
      </c>
      <c r="D1162" s="4">
        <f>LN(B1158/B1153)</f>
        <v>-6.0374107407900092E-2</v>
      </c>
      <c r="E1162" s="4"/>
      <c r="F1162" s="4"/>
    </row>
    <row r="1163" spans="1:6" x14ac:dyDescent="0.25">
      <c r="A1163" s="1">
        <v>14040525</v>
      </c>
      <c r="B1163" s="3">
        <v>14617.2</v>
      </c>
      <c r="C1163" s="4">
        <f t="shared" si="18"/>
        <v>-3.0533749144294525E-3</v>
      </c>
      <c r="D1163" s="4"/>
      <c r="E1163" s="4"/>
      <c r="F1163" s="4"/>
    </row>
    <row r="1164" spans="1:6" x14ac:dyDescent="0.25">
      <c r="A1164" s="1">
        <v>14040526</v>
      </c>
      <c r="B1164" s="3">
        <v>15017.3</v>
      </c>
      <c r="C1164" s="4">
        <f t="shared" si="18"/>
        <v>2.7003952345815412E-2</v>
      </c>
      <c r="D1164" s="4"/>
      <c r="E1164" s="4"/>
      <c r="F1164" s="4"/>
    </row>
    <row r="1165" spans="1:6" x14ac:dyDescent="0.25">
      <c r="A1165" s="1">
        <v>14040527</v>
      </c>
      <c r="B1165" s="3">
        <v>15094.6</v>
      </c>
      <c r="C1165" s="4">
        <f t="shared" si="18"/>
        <v>5.1341941094338595E-3</v>
      </c>
      <c r="D1165" s="4"/>
      <c r="E1165" s="4"/>
      <c r="F1165" s="4"/>
    </row>
    <row r="1166" spans="1:6" x14ac:dyDescent="0.25">
      <c r="A1166" s="1">
        <v>14040528</v>
      </c>
      <c r="B1166" s="3">
        <v>14933.7</v>
      </c>
      <c r="C1166" s="4">
        <f t="shared" si="18"/>
        <v>-1.0716659944201533E-2</v>
      </c>
      <c r="D1166" s="4"/>
      <c r="E1166" s="4"/>
      <c r="F1166" s="4"/>
    </row>
    <row r="1167" spans="1:6" x14ac:dyDescent="0.25">
      <c r="A1167" s="1">
        <v>14040529</v>
      </c>
      <c r="B1167" s="3">
        <v>14791.4</v>
      </c>
      <c r="C1167" s="4">
        <f t="shared" si="18"/>
        <v>-9.5744732268777596E-3</v>
      </c>
      <c r="D1167" s="4">
        <f>LN(B1163/B1158)</f>
        <v>-2.6271195415121667E-2</v>
      </c>
      <c r="E1167" s="4">
        <f>LN(B1163/B1153)</f>
        <v>-8.6645302823021811E-2</v>
      </c>
      <c r="F1167" s="4"/>
    </row>
    <row r="1168" spans="1:6" x14ac:dyDescent="0.25">
      <c r="A1168" s="1">
        <v>14040601</v>
      </c>
      <c r="B1168" s="3">
        <v>14752.9</v>
      </c>
      <c r="C1168" s="4">
        <f t="shared" si="18"/>
        <v>-2.60625716587269E-3</v>
      </c>
      <c r="D1168" s="4"/>
      <c r="E1168" s="4"/>
      <c r="F1168" s="4"/>
    </row>
    <row r="1169" spans="1:6" x14ac:dyDescent="0.25">
      <c r="A1169" s="1">
        <v>14040603</v>
      </c>
      <c r="B1169" s="3">
        <v>14542</v>
      </c>
      <c r="C1169" s="4">
        <f t="shared" si="18"/>
        <v>-1.4398659402208819E-2</v>
      </c>
      <c r="D1169" s="4"/>
      <c r="E1169" s="4"/>
      <c r="F1169" s="4"/>
    </row>
    <row r="1170" spans="1:6" x14ac:dyDescent="0.25">
      <c r="A1170" s="1">
        <v>14040604</v>
      </c>
      <c r="B1170" s="3">
        <v>14375.9</v>
      </c>
      <c r="C1170" s="4">
        <f t="shared" si="18"/>
        <v>-1.1487820808641361E-2</v>
      </c>
      <c r="D1170" s="4"/>
      <c r="E1170" s="4"/>
      <c r="F1170" s="4"/>
    </row>
    <row r="1171" spans="1:6" x14ac:dyDescent="0.25">
      <c r="A1171" s="1">
        <v>14040605</v>
      </c>
      <c r="B1171" s="3">
        <v>14451.9</v>
      </c>
      <c r="C1171" s="4">
        <f t="shared" si="18"/>
        <v>5.2727003847160498E-3</v>
      </c>
      <c r="D1171" s="4"/>
      <c r="E1171" s="4"/>
      <c r="F1171" s="4"/>
    </row>
    <row r="1172" spans="1:6" x14ac:dyDescent="0.25">
      <c r="A1172" s="1">
        <v>14040608</v>
      </c>
      <c r="B1172" s="3">
        <v>14153.2</v>
      </c>
      <c r="C1172" s="4">
        <f t="shared" si="18"/>
        <v>-2.0885146872495985E-2</v>
      </c>
      <c r="D1172" s="4">
        <f>LN(B1168/B1163)</f>
        <v>9.2407561182973243E-3</v>
      </c>
      <c r="E1172" s="4"/>
      <c r="F1172" s="4">
        <f>LN(B1168/B1153)</f>
        <v>-7.7404546704724353E-2</v>
      </c>
    </row>
    <row r="1173" spans="1:6" x14ac:dyDescent="0.25">
      <c r="A1173" s="1">
        <v>14040609</v>
      </c>
      <c r="B1173" s="3">
        <v>14401.5</v>
      </c>
      <c r="C1173" s="4">
        <f t="shared" si="18"/>
        <v>1.7391620892207502E-2</v>
      </c>
      <c r="D1173" s="4"/>
      <c r="E1173" s="4"/>
      <c r="F1173" s="4"/>
    </row>
    <row r="1174" spans="1:6" x14ac:dyDescent="0.25">
      <c r="A1174" s="1">
        <v>14040611</v>
      </c>
      <c r="B1174" s="3">
        <v>14719.9</v>
      </c>
      <c r="C1174" s="4">
        <f t="shared" si="18"/>
        <v>2.1867951975742404E-2</v>
      </c>
      <c r="D1174" s="4"/>
      <c r="E1174" s="4"/>
      <c r="F1174" s="4"/>
    </row>
    <row r="1175" spans="1:6" x14ac:dyDescent="0.25">
      <c r="A1175" s="1">
        <v>14040612</v>
      </c>
      <c r="B1175" s="3">
        <v>15014.7</v>
      </c>
      <c r="C1175" s="4">
        <f t="shared" si="18"/>
        <v>1.9829401416316922E-2</v>
      </c>
      <c r="D1175" s="4"/>
      <c r="E1175" s="4"/>
      <c r="F1175" s="4"/>
    </row>
    <row r="1176" spans="1:6" x14ac:dyDescent="0.25">
      <c r="A1176" s="1">
        <v>14040615</v>
      </c>
      <c r="B1176" s="3">
        <v>14982</v>
      </c>
      <c r="C1176" s="4">
        <f t="shared" si="18"/>
        <v>-2.1802406900192036E-3</v>
      </c>
      <c r="D1176" s="4"/>
      <c r="E1176" s="4"/>
      <c r="F1176" s="4"/>
    </row>
    <row r="1177" spans="1:6" x14ac:dyDescent="0.25">
      <c r="A1177" s="1">
        <v>14040616</v>
      </c>
      <c r="B1177" s="3">
        <v>15051.9</v>
      </c>
      <c r="C1177" s="4">
        <f t="shared" si="18"/>
        <v>4.6547485480332284E-3</v>
      </c>
      <c r="D1177" s="4">
        <f>LN(B1173/B1168)</f>
        <v>-2.4107305806422792E-2</v>
      </c>
      <c r="E1177" s="4"/>
      <c r="F1177" s="4"/>
    </row>
    <row r="1178" spans="1:6" x14ac:dyDescent="0.25">
      <c r="A1178" s="1">
        <v>14040617</v>
      </c>
      <c r="B1178" s="3">
        <v>15323.1</v>
      </c>
      <c r="C1178" s="4">
        <f t="shared" si="18"/>
        <v>1.7857264638198912E-2</v>
      </c>
      <c r="D1178" s="4"/>
      <c r="E1178" s="4"/>
      <c r="F1178" s="4"/>
    </row>
    <row r="1179" spans="1:6" x14ac:dyDescent="0.25">
      <c r="A1179" s="1">
        <v>14040618</v>
      </c>
      <c r="B1179" s="3">
        <v>15300.7</v>
      </c>
      <c r="C1179" s="4">
        <f t="shared" si="18"/>
        <v>-1.4629147261207682E-3</v>
      </c>
      <c r="D1179" s="4"/>
      <c r="E1179" s="4"/>
      <c r="F1179" s="4"/>
    </row>
    <row r="1180" spans="1:6" x14ac:dyDescent="0.25">
      <c r="A1180" s="1">
        <v>14040622</v>
      </c>
      <c r="B1180" s="3">
        <v>15270.4</v>
      </c>
      <c r="C1180" s="4">
        <f t="shared" si="18"/>
        <v>-1.9822649444521203E-3</v>
      </c>
      <c r="D1180" s="4"/>
      <c r="E1180" s="4"/>
      <c r="F1180" s="4"/>
    </row>
    <row r="1181" spans="1:6" x14ac:dyDescent="0.25">
      <c r="A1181" s="1">
        <v>14040623</v>
      </c>
      <c r="B1181" s="3">
        <v>15578.3</v>
      </c>
      <c r="C1181" s="4">
        <f t="shared" si="18"/>
        <v>1.996260619882163E-2</v>
      </c>
      <c r="D1181" s="4"/>
      <c r="E1181" s="4"/>
      <c r="F1181" s="4"/>
    </row>
    <row r="1182" spans="1:6" x14ac:dyDescent="0.25">
      <c r="A1182" s="1">
        <v>14040624</v>
      </c>
      <c r="B1182" s="3">
        <v>15793.8</v>
      </c>
      <c r="C1182" s="4">
        <f t="shared" si="18"/>
        <v>1.3738537718443937E-2</v>
      </c>
      <c r="D1182" s="4">
        <f>LN(B1178/B1173)</f>
        <v>6.2029125888272356E-2</v>
      </c>
      <c r="E1182" s="4">
        <f>LN(B1178/B1168)</f>
        <v>3.7921820081849494E-2</v>
      </c>
      <c r="F1182" s="4"/>
    </row>
    <row r="1183" spans="1:6" x14ac:dyDescent="0.25">
      <c r="A1183" s="1">
        <v>14040625</v>
      </c>
      <c r="B1183" s="3">
        <v>15417.9</v>
      </c>
      <c r="C1183" s="4">
        <f t="shared" si="18"/>
        <v>-2.4088285868120944E-2</v>
      </c>
      <c r="D1183" s="4"/>
      <c r="E1183" s="4"/>
      <c r="F1183" s="4"/>
    </row>
    <row r="1184" spans="1:6" x14ac:dyDescent="0.25">
      <c r="A1184" s="1">
        <v>14040626</v>
      </c>
      <c r="B1184" s="3">
        <v>15188.4</v>
      </c>
      <c r="C1184" s="4">
        <f t="shared" si="18"/>
        <v>-1.4997193486229243E-2</v>
      </c>
      <c r="D1184" s="4"/>
      <c r="E1184" s="4"/>
      <c r="F1184" s="4"/>
    </row>
    <row r="1185" spans="1:6" x14ac:dyDescent="0.25">
      <c r="A1185" s="1">
        <v>14040629</v>
      </c>
      <c r="B1185" s="3">
        <v>14823.4</v>
      </c>
      <c r="C1185" s="4">
        <f t="shared" si="18"/>
        <v>-2.4324965345896916E-2</v>
      </c>
      <c r="D1185" s="4"/>
      <c r="E1185" s="4"/>
      <c r="F1185" s="4"/>
    </row>
    <row r="1186" spans="1:6" x14ac:dyDescent="0.25">
      <c r="A1186" s="1">
        <v>14040630</v>
      </c>
      <c r="B1186" s="3">
        <v>14522</v>
      </c>
      <c r="C1186" s="4">
        <f t="shared" si="18"/>
        <v>-2.0542272300313927E-2</v>
      </c>
      <c r="D1186" s="4"/>
      <c r="E1186" s="4"/>
      <c r="F1186" s="4"/>
    </row>
    <row r="1187" spans="1:6" x14ac:dyDescent="0.25">
      <c r="A1187" s="1">
        <v>14040631</v>
      </c>
      <c r="B1187" s="3">
        <v>14857.7</v>
      </c>
      <c r="C1187" s="4">
        <f t="shared" si="18"/>
        <v>2.2853508424897074E-2</v>
      </c>
      <c r="D1187" s="4">
        <f>LN(B1183/B1178)</f>
        <v>6.1676783785716716E-3</v>
      </c>
      <c r="E1187" s="4"/>
      <c r="F1187" s="4">
        <f>LN(B1183/B1168)</f>
        <v>4.4089498460421261E-2</v>
      </c>
    </row>
    <row r="1188" spans="1:6" x14ac:dyDescent="0.25">
      <c r="A1188" s="1"/>
      <c r="B1188" s="3"/>
      <c r="C1188" s="4"/>
      <c r="D1188" s="4"/>
      <c r="E1188" s="4"/>
      <c r="F1188" s="4"/>
    </row>
    <row r="1189" spans="1:6" x14ac:dyDescent="0.25">
      <c r="A1189" s="1"/>
      <c r="B1189" s="3"/>
      <c r="C1189" s="4"/>
      <c r="D1189" s="4"/>
      <c r="E1189" s="4"/>
      <c r="F1189" s="4"/>
    </row>
    <row r="1190" spans="1:6" x14ac:dyDescent="0.25">
      <c r="A1190" s="1"/>
      <c r="B1190" s="3"/>
      <c r="C1190" s="4"/>
      <c r="D1190" s="4"/>
      <c r="E1190" s="4"/>
      <c r="F1190" s="4"/>
    </row>
    <row r="1191" spans="1:6" x14ac:dyDescent="0.25">
      <c r="A1191" s="1"/>
      <c r="B1191" s="3"/>
      <c r="C1191" s="4"/>
      <c r="D1191" s="4"/>
      <c r="E1191" s="4"/>
      <c r="F1191" s="4"/>
    </row>
    <row r="1192" spans="1:6" x14ac:dyDescent="0.25">
      <c r="A1192" s="1"/>
      <c r="B1192" s="3"/>
      <c r="C1192" s="4"/>
      <c r="D1192" s="4"/>
      <c r="E1192" s="4"/>
      <c r="F1192" s="4"/>
    </row>
    <row r="1193" spans="1:6" x14ac:dyDescent="0.25">
      <c r="A1193" s="1"/>
      <c r="B1193" s="3"/>
      <c r="C1193" s="4"/>
      <c r="D1193" s="4"/>
      <c r="E1193" s="4"/>
      <c r="F1193" s="4"/>
    </row>
    <row r="1194" spans="1:6" x14ac:dyDescent="0.25">
      <c r="A1194" s="1"/>
      <c r="B1194" s="3"/>
      <c r="C1194" s="4"/>
      <c r="D1194" s="4"/>
      <c r="E1194" s="4"/>
      <c r="F1194" s="4"/>
    </row>
    <row r="1195" spans="1:6" x14ac:dyDescent="0.25">
      <c r="A1195" s="1"/>
      <c r="B1195" s="3"/>
      <c r="C1195" s="4"/>
      <c r="D1195" s="4"/>
      <c r="E1195" s="4"/>
      <c r="F1195" s="4"/>
    </row>
    <row r="1196" spans="1:6" x14ac:dyDescent="0.25">
      <c r="A1196" s="1"/>
      <c r="B1196" s="3"/>
      <c r="C1196" s="4"/>
      <c r="D1196" s="4"/>
      <c r="E1196" s="4"/>
      <c r="F1196" s="4"/>
    </row>
    <row r="1197" spans="1:6" x14ac:dyDescent="0.25">
      <c r="A1197" s="1"/>
      <c r="B1197" s="3"/>
      <c r="C1197" s="4"/>
      <c r="D1197" s="4"/>
      <c r="E1197" s="4"/>
      <c r="F1197" s="4"/>
    </row>
    <row r="1198" spans="1:6" x14ac:dyDescent="0.25">
      <c r="A1198" s="1"/>
      <c r="B1198" s="3"/>
      <c r="C1198" s="4"/>
      <c r="D1198" s="4"/>
      <c r="E1198" s="4"/>
      <c r="F1198" s="4"/>
    </row>
    <row r="1199" spans="1:6" x14ac:dyDescent="0.25">
      <c r="A1199" s="1"/>
      <c r="B1199" s="3"/>
      <c r="C1199" s="4"/>
      <c r="D1199" s="4"/>
      <c r="E1199" s="4"/>
      <c r="F1199" s="4"/>
    </row>
    <row r="1200" spans="1:6" x14ac:dyDescent="0.25">
      <c r="A1200" s="1"/>
      <c r="B1200" s="3"/>
      <c r="C1200" s="4"/>
      <c r="D1200" s="4"/>
      <c r="E1200" s="4"/>
      <c r="F1200" s="4"/>
    </row>
    <row r="1201" spans="1:3" x14ac:dyDescent="0.25">
      <c r="A1201" s="1"/>
      <c r="B1201" s="3"/>
      <c r="C1201" s="4"/>
    </row>
    <row r="1202" spans="1:3" x14ac:dyDescent="0.25">
      <c r="A1202" s="1"/>
      <c r="B1202" s="3"/>
      <c r="C1202" s="4"/>
    </row>
    <row r="1203" spans="1:3" x14ac:dyDescent="0.25">
      <c r="A1203" s="1"/>
      <c r="B1203" s="3"/>
      <c r="C1203" s="4"/>
    </row>
    <row r="1204" spans="1:3" x14ac:dyDescent="0.25">
      <c r="A1204" s="1"/>
      <c r="B1204" s="3"/>
      <c r="C1204" s="4"/>
    </row>
    <row r="1205" spans="1:3" x14ac:dyDescent="0.25">
      <c r="A1205" s="1"/>
      <c r="B1205" s="3"/>
      <c r="C1205" s="4"/>
    </row>
    <row r="1206" spans="1:3" x14ac:dyDescent="0.25">
      <c r="A1206" s="1"/>
      <c r="B1206" s="3"/>
      <c r="C1206" s="4"/>
    </row>
    <row r="1207" spans="1:3" x14ac:dyDescent="0.25">
      <c r="A1207" s="1"/>
      <c r="B1207" s="3"/>
      <c r="C1207" s="4"/>
    </row>
    <row r="1208" spans="1:3" x14ac:dyDescent="0.25">
      <c r="A1208" s="1"/>
      <c r="B1208" s="3"/>
      <c r="C1208" s="4"/>
    </row>
    <row r="1209" spans="1:3" x14ac:dyDescent="0.25">
      <c r="A1209" s="1"/>
      <c r="B1209" s="3"/>
      <c r="C1209" s="4"/>
    </row>
    <row r="1210" spans="1:3" x14ac:dyDescent="0.25">
      <c r="A1210" s="1"/>
      <c r="B1210" s="3"/>
      <c r="C1210" s="4"/>
    </row>
    <row r="1211" spans="1:3" x14ac:dyDescent="0.25">
      <c r="A1211" s="1"/>
      <c r="B1211" s="3"/>
      <c r="C1211" s="4"/>
    </row>
    <row r="1212" spans="1:3" x14ac:dyDescent="0.25">
      <c r="A1212" s="1"/>
      <c r="B1212" s="3"/>
      <c r="C1212" s="4"/>
    </row>
    <row r="1213" spans="1:3" x14ac:dyDescent="0.25">
      <c r="A1213" s="1"/>
      <c r="B1213" s="3"/>
      <c r="C1213" s="4"/>
    </row>
    <row r="1214" spans="1:3" x14ac:dyDescent="0.25">
      <c r="A1214" s="1"/>
      <c r="B1214" s="3"/>
      <c r="C1214" s="4"/>
    </row>
    <row r="1215" spans="1:3" x14ac:dyDescent="0.25">
      <c r="A1215" s="1"/>
      <c r="B1215" s="3"/>
      <c r="C1215" s="4"/>
    </row>
    <row r="1216" spans="1:3" x14ac:dyDescent="0.25">
      <c r="A1216" s="1"/>
      <c r="B1216" s="3"/>
      <c r="C1216" s="4"/>
    </row>
    <row r="1217" spans="1:3" x14ac:dyDescent="0.25">
      <c r="A1217" s="1"/>
      <c r="B1217" s="3"/>
      <c r="C1217" s="4"/>
    </row>
    <row r="1218" spans="1:3" x14ac:dyDescent="0.25">
      <c r="A1218" s="1"/>
      <c r="B1218" s="3"/>
      <c r="C1218" s="4"/>
    </row>
    <row r="1219" spans="1:3" x14ac:dyDescent="0.25">
      <c r="A1219" s="1"/>
      <c r="B1219" s="3"/>
      <c r="C1219" s="4"/>
    </row>
    <row r="1220" spans="1:3" x14ac:dyDescent="0.25">
      <c r="A1220" s="1"/>
      <c r="B1220" s="3"/>
      <c r="C1220" s="4"/>
    </row>
    <row r="1221" spans="1:3" x14ac:dyDescent="0.25">
      <c r="A1221" s="1"/>
      <c r="B1221" s="3"/>
      <c r="C1221" s="4"/>
    </row>
    <row r="1222" spans="1:3" x14ac:dyDescent="0.25">
      <c r="A1222" s="1"/>
      <c r="B1222" s="3"/>
      <c r="C1222" s="4"/>
    </row>
    <row r="1223" spans="1:3" x14ac:dyDescent="0.25">
      <c r="A1223" s="1"/>
      <c r="B1223" s="3"/>
      <c r="C1223" s="4"/>
    </row>
    <row r="1224" spans="1:3" x14ac:dyDescent="0.25">
      <c r="A1224" s="1"/>
      <c r="B1224" s="3"/>
      <c r="C1224" s="4"/>
    </row>
    <row r="1225" spans="1:3" x14ac:dyDescent="0.25">
      <c r="A1225" s="1"/>
      <c r="B1225" s="3"/>
      <c r="C1225" s="4"/>
    </row>
    <row r="1226" spans="1:3" x14ac:dyDescent="0.25">
      <c r="A1226" s="1"/>
      <c r="B1226" s="3"/>
      <c r="C1226" s="4"/>
    </row>
    <row r="1227" spans="1:3" x14ac:dyDescent="0.25">
      <c r="A1227" s="1"/>
      <c r="B1227" s="3"/>
      <c r="C1227" s="4"/>
    </row>
    <row r="1228" spans="1:3" x14ac:dyDescent="0.25">
      <c r="A1228" s="1"/>
      <c r="B1228" s="3"/>
      <c r="C1228" s="4"/>
    </row>
    <row r="1229" spans="1:3" x14ac:dyDescent="0.25">
      <c r="A1229" s="1"/>
      <c r="B1229" s="3"/>
      <c r="C1229" s="4"/>
    </row>
    <row r="1230" spans="1:3" x14ac:dyDescent="0.25">
      <c r="A1230" s="1"/>
      <c r="B1230" s="3"/>
      <c r="C1230" s="4"/>
    </row>
    <row r="1231" spans="1:3" x14ac:dyDescent="0.25">
      <c r="A1231" s="1"/>
      <c r="B1231" s="3"/>
      <c r="C1231" s="4"/>
    </row>
    <row r="1232" spans="1:3" x14ac:dyDescent="0.25">
      <c r="A1232" s="1"/>
      <c r="B1232" s="3"/>
      <c r="C1232" s="4"/>
    </row>
    <row r="1233" spans="1:3" x14ac:dyDescent="0.25">
      <c r="A1233" s="1"/>
      <c r="B1233" s="3"/>
      <c r="C1233" s="4"/>
    </row>
    <row r="1234" spans="1:3" x14ac:dyDescent="0.25">
      <c r="A1234" s="1"/>
      <c r="B1234" s="3"/>
      <c r="C1234" s="4"/>
    </row>
    <row r="1235" spans="1:3" x14ac:dyDescent="0.25">
      <c r="A1235" s="1"/>
      <c r="B1235" s="3"/>
      <c r="C1235" s="4"/>
    </row>
    <row r="1236" spans="1:3" x14ac:dyDescent="0.25">
      <c r="A1236" s="1"/>
      <c r="B1236" s="3"/>
      <c r="C1236" s="4"/>
    </row>
    <row r="1237" spans="1:3" x14ac:dyDescent="0.25">
      <c r="A1237" s="1"/>
      <c r="B1237" s="3"/>
      <c r="C1237" s="4"/>
    </row>
    <row r="1238" spans="1:3" x14ac:dyDescent="0.25">
      <c r="A1238" s="1"/>
      <c r="B1238" s="3"/>
      <c r="C1238" s="4"/>
    </row>
    <row r="1239" spans="1:3" x14ac:dyDescent="0.25">
      <c r="A1239" s="1"/>
      <c r="B1239" s="3"/>
      <c r="C1239" s="4"/>
    </row>
    <row r="1240" spans="1:3" x14ac:dyDescent="0.25">
      <c r="A1240" s="1"/>
      <c r="B1240" s="3"/>
      <c r="C1240" s="4"/>
    </row>
    <row r="1241" spans="1:3" x14ac:dyDescent="0.25">
      <c r="A1241" s="1"/>
      <c r="B1241" s="3"/>
      <c r="C1241" s="4"/>
    </row>
    <row r="1242" spans="1:3" x14ac:dyDescent="0.25">
      <c r="A1242" s="1"/>
      <c r="B1242" s="3"/>
      <c r="C1242" s="4"/>
    </row>
    <row r="1243" spans="1:3" x14ac:dyDescent="0.25">
      <c r="A1243" s="1"/>
      <c r="B1243" s="3"/>
      <c r="C1243" s="4"/>
    </row>
    <row r="1244" spans="1:3" x14ac:dyDescent="0.25">
      <c r="A1244" s="1"/>
      <c r="B1244" s="3"/>
      <c r="C1244" s="4"/>
    </row>
    <row r="1245" spans="1:3" x14ac:dyDescent="0.25">
      <c r="A1245" s="1"/>
      <c r="B1245" s="3"/>
      <c r="C1245" s="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45"/>
  <sheetViews>
    <sheetView rightToLeft="1" workbookViewId="0"/>
  </sheetViews>
  <sheetFormatPr defaultRowHeight="17.25" x14ac:dyDescent="0.25"/>
  <cols>
    <col min="1" max="1" width="7.85546875" style="2" bestFit="1" customWidth="1"/>
    <col min="2" max="2" width="13.140625" style="2" customWidth="1"/>
    <col min="3" max="3" width="8" style="2" customWidth="1"/>
    <col min="4" max="4" width="13.140625" style="2" customWidth="1"/>
    <col min="5" max="6" width="17.140625" style="2" customWidth="1"/>
    <col min="7" max="7" width="18.28515625" style="2" customWidth="1"/>
    <col min="8" max="16384" width="9.140625" style="2"/>
  </cols>
  <sheetData>
    <row r="1" spans="1:7" s="29" customFormat="1" ht="18" x14ac:dyDescent="0.25">
      <c r="A1" s="28" t="s">
        <v>0</v>
      </c>
      <c r="B1" s="28" t="s">
        <v>48</v>
      </c>
      <c r="C1" s="29" t="s">
        <v>1</v>
      </c>
      <c r="D1" s="29" t="s">
        <v>2</v>
      </c>
      <c r="E1" s="29" t="s">
        <v>23</v>
      </c>
      <c r="F1" s="29" t="s">
        <v>24</v>
      </c>
      <c r="G1" s="29" t="s">
        <v>25</v>
      </c>
    </row>
    <row r="2" spans="1:7" x14ac:dyDescent="0.25">
      <c r="A2" s="1">
        <v>13990631</v>
      </c>
      <c r="B2" s="3">
        <v>8809</v>
      </c>
      <c r="C2" s="4"/>
      <c r="D2" s="6"/>
    </row>
    <row r="3" spans="1:7" x14ac:dyDescent="0.25">
      <c r="A3" s="1">
        <v>13990701</v>
      </c>
      <c r="B3" s="3">
        <v>8640.1</v>
      </c>
      <c r="C3" s="4">
        <f t="shared" ref="C3:C66" si="0">LN(B3/B2)</f>
        <v>-1.9359769304599359E-2</v>
      </c>
      <c r="D3" s="55">
        <f t="shared" ref="D3:D66" si="1">C3^2</f>
        <v>3.7480066752730752E-4</v>
      </c>
    </row>
    <row r="4" spans="1:7" x14ac:dyDescent="0.25">
      <c r="A4" s="1">
        <v>13990702</v>
      </c>
      <c r="B4" s="3">
        <v>8759.6</v>
      </c>
      <c r="C4" s="4">
        <f t="shared" si="0"/>
        <v>1.3736084982238769E-2</v>
      </c>
      <c r="D4" s="55">
        <f t="shared" si="1"/>
        <v>1.8868003063928542E-4</v>
      </c>
    </row>
    <row r="5" spans="1:7" x14ac:dyDescent="0.25">
      <c r="A5" s="1">
        <v>13990705</v>
      </c>
      <c r="B5" s="3">
        <v>8735.7999999999993</v>
      </c>
      <c r="C5" s="4">
        <f t="shared" si="0"/>
        <v>-2.7207168377091115E-3</v>
      </c>
      <c r="D5" s="55">
        <f t="shared" si="1"/>
        <v>7.4023001109938678E-6</v>
      </c>
    </row>
    <row r="6" spans="1:7" x14ac:dyDescent="0.25">
      <c r="A6" s="1">
        <v>13990706</v>
      </c>
      <c r="B6" s="3">
        <v>8526.7000000000007</v>
      </c>
      <c r="C6" s="4">
        <f t="shared" si="0"/>
        <v>-2.4227108188499429E-2</v>
      </c>
      <c r="D6" s="55">
        <f t="shared" si="1"/>
        <v>5.8695277117725602E-4</v>
      </c>
    </row>
    <row r="7" spans="1:7" x14ac:dyDescent="0.25">
      <c r="A7" s="1">
        <v>13990707</v>
      </c>
      <c r="B7" s="3">
        <v>8158.8</v>
      </c>
      <c r="C7" s="4">
        <f t="shared" si="0"/>
        <v>-4.4105317440812315E-2</v>
      </c>
      <c r="D7" s="55">
        <f t="shared" si="1"/>
        <v>1.9452790265548231E-3</v>
      </c>
    </row>
    <row r="8" spans="1:7" x14ac:dyDescent="0.25">
      <c r="A8" s="1">
        <v>13990708</v>
      </c>
      <c r="B8" s="3">
        <v>7935.7</v>
      </c>
      <c r="C8" s="4">
        <f t="shared" si="0"/>
        <v>-2.7725532489589838E-2</v>
      </c>
      <c r="D8" s="55">
        <f t="shared" si="1"/>
        <v>7.6870515183130172E-4</v>
      </c>
    </row>
    <row r="9" spans="1:7" x14ac:dyDescent="0.25">
      <c r="A9" s="1">
        <v>13990709</v>
      </c>
      <c r="B9" s="3">
        <v>7966.4</v>
      </c>
      <c r="C9" s="4">
        <f t="shared" si="0"/>
        <v>3.8611300570937893E-3</v>
      </c>
      <c r="D9" s="55">
        <f t="shared" si="1"/>
        <v>1.4908325317793088E-5</v>
      </c>
    </row>
    <row r="10" spans="1:7" x14ac:dyDescent="0.25">
      <c r="A10" s="1">
        <v>13990712</v>
      </c>
      <c r="B10" s="3">
        <v>8310.6</v>
      </c>
      <c r="C10" s="4">
        <f t="shared" si="0"/>
        <v>4.2299111521189772E-2</v>
      </c>
      <c r="D10" s="55">
        <f t="shared" si="1"/>
        <v>1.7892148354820493E-3</v>
      </c>
    </row>
    <row r="11" spans="1:7" x14ac:dyDescent="0.25">
      <c r="A11" s="1">
        <v>13990713</v>
      </c>
      <c r="B11" s="3">
        <v>8390.1</v>
      </c>
      <c r="C11" s="4">
        <f t="shared" si="0"/>
        <v>9.5206309322462095E-3</v>
      </c>
      <c r="D11" s="55">
        <f t="shared" si="1"/>
        <v>9.0642413348043324E-5</v>
      </c>
    </row>
    <row r="12" spans="1:7" x14ac:dyDescent="0.25">
      <c r="A12" s="1">
        <v>13990714</v>
      </c>
      <c r="B12" s="3">
        <v>8365.4</v>
      </c>
      <c r="C12" s="4">
        <f t="shared" si="0"/>
        <v>-2.9482877731916053E-3</v>
      </c>
      <c r="D12" s="55">
        <f t="shared" si="1"/>
        <v>8.6924007935511142E-6</v>
      </c>
    </row>
    <row r="13" spans="1:7" x14ac:dyDescent="0.25">
      <c r="A13" s="1">
        <v>13990715</v>
      </c>
      <c r="B13" s="3">
        <v>8718.7999999999993</v>
      </c>
      <c r="C13" s="4">
        <f t="shared" si="0"/>
        <v>4.1377462186195056E-2</v>
      </c>
      <c r="D13" s="55">
        <f t="shared" si="1"/>
        <v>1.7120943769700018E-3</v>
      </c>
    </row>
    <row r="14" spans="1:7" x14ac:dyDescent="0.25">
      <c r="A14" s="1">
        <v>13990716</v>
      </c>
      <c r="B14" s="3">
        <v>9037.1</v>
      </c>
      <c r="C14" s="4">
        <f t="shared" si="0"/>
        <v>3.5856712705496403E-2</v>
      </c>
      <c r="D14" s="55">
        <f t="shared" si="1"/>
        <v>1.2857038460445073E-3</v>
      </c>
    </row>
    <row r="15" spans="1:7" x14ac:dyDescent="0.25">
      <c r="A15" s="1">
        <v>13990719</v>
      </c>
      <c r="B15" s="3">
        <v>9242.2999999999993</v>
      </c>
      <c r="C15" s="4">
        <f t="shared" si="0"/>
        <v>2.2452445949910926E-2</v>
      </c>
      <c r="D15" s="55">
        <f t="shared" si="1"/>
        <v>5.0411232913367152E-4</v>
      </c>
    </row>
    <row r="16" spans="1:7" x14ac:dyDescent="0.25">
      <c r="A16" s="1">
        <v>13990720</v>
      </c>
      <c r="B16" s="3">
        <v>9677.5</v>
      </c>
      <c r="C16" s="4">
        <f t="shared" si="0"/>
        <v>4.6012831042038453E-2</v>
      </c>
      <c r="D16" s="55">
        <f t="shared" si="1"/>
        <v>2.1171806205031777E-3</v>
      </c>
    </row>
    <row r="17" spans="1:5" x14ac:dyDescent="0.25">
      <c r="A17" s="1">
        <v>13990721</v>
      </c>
      <c r="B17" s="3">
        <v>9450.2999999999993</v>
      </c>
      <c r="C17" s="4">
        <f t="shared" si="0"/>
        <v>-2.3757116436163347E-2</v>
      </c>
      <c r="D17" s="55">
        <f t="shared" si="1"/>
        <v>5.644005813614226E-4</v>
      </c>
    </row>
    <row r="18" spans="1:5" x14ac:dyDescent="0.25">
      <c r="A18" s="1">
        <v>13990722</v>
      </c>
      <c r="B18" s="3">
        <v>9303.1</v>
      </c>
      <c r="C18" s="4">
        <f t="shared" si="0"/>
        <v>-1.5698809084172101E-2</v>
      </c>
      <c r="D18" s="55">
        <f t="shared" si="1"/>
        <v>2.464526066612845E-4</v>
      </c>
    </row>
    <row r="19" spans="1:5" x14ac:dyDescent="0.25">
      <c r="A19" s="1">
        <v>13990723</v>
      </c>
      <c r="B19" s="3">
        <v>9101.2999999999993</v>
      </c>
      <c r="C19" s="4">
        <f t="shared" si="0"/>
        <v>-2.1930417486779177E-2</v>
      </c>
      <c r="D19" s="55">
        <f t="shared" si="1"/>
        <v>4.8094321114442991E-4</v>
      </c>
    </row>
    <row r="20" spans="1:5" x14ac:dyDescent="0.25">
      <c r="A20" s="1">
        <v>13990727</v>
      </c>
      <c r="B20" s="3">
        <v>8738.6</v>
      </c>
      <c r="C20" s="4">
        <f t="shared" si="0"/>
        <v>-4.0667266692146445E-2</v>
      </c>
      <c r="D20" s="55">
        <f t="shared" si="1"/>
        <v>1.6538265802101637E-3</v>
      </c>
    </row>
    <row r="21" spans="1:5" x14ac:dyDescent="0.25">
      <c r="A21" s="1">
        <v>13990728</v>
      </c>
      <c r="B21" s="3">
        <v>8376.2000000000007</v>
      </c>
      <c r="C21" s="4">
        <f t="shared" si="0"/>
        <v>-4.2355642741297286E-2</v>
      </c>
      <c r="D21" s="55">
        <f t="shared" si="1"/>
        <v>1.7940004720284094E-3</v>
      </c>
    </row>
    <row r="22" spans="1:5" x14ac:dyDescent="0.25">
      <c r="A22" s="1">
        <v>13990729</v>
      </c>
      <c r="B22" s="3">
        <v>8003.5</v>
      </c>
      <c r="C22" s="4">
        <f t="shared" si="0"/>
        <v>-4.5515405024492549E-2</v>
      </c>
      <c r="D22" s="55">
        <f t="shared" si="1"/>
        <v>2.0716520945436015E-3</v>
      </c>
    </row>
    <row r="23" spans="1:5" x14ac:dyDescent="0.25">
      <c r="A23" s="1">
        <v>13990730</v>
      </c>
      <c r="B23" s="3">
        <v>8247.7999999999993</v>
      </c>
      <c r="C23" s="4">
        <f t="shared" si="0"/>
        <v>3.0067552113429864E-2</v>
      </c>
      <c r="D23" s="55">
        <f t="shared" si="1"/>
        <v>9.0405769009382062E-4</v>
      </c>
    </row>
    <row r="24" spans="1:5" x14ac:dyDescent="0.25">
      <c r="A24" s="1">
        <v>13990803</v>
      </c>
      <c r="B24" s="3">
        <v>7949</v>
      </c>
      <c r="C24" s="4">
        <f t="shared" si="0"/>
        <v>-3.6900363527069456E-2</v>
      </c>
      <c r="D24" s="55">
        <f t="shared" si="1"/>
        <v>1.3616368284298777E-3</v>
      </c>
    </row>
    <row r="25" spans="1:5" x14ac:dyDescent="0.25">
      <c r="A25" s="1">
        <v>13990805</v>
      </c>
      <c r="B25" s="3">
        <v>7659</v>
      </c>
      <c r="C25" s="4">
        <f t="shared" si="0"/>
        <v>-3.7164707663519148E-2</v>
      </c>
      <c r="D25" s="55">
        <f t="shared" si="1"/>
        <v>1.3812154957148388E-3</v>
      </c>
    </row>
    <row r="26" spans="1:5" x14ac:dyDescent="0.25">
      <c r="A26" s="1">
        <v>13990806</v>
      </c>
      <c r="B26" s="3">
        <v>7459.5</v>
      </c>
      <c r="C26" s="4">
        <f t="shared" si="0"/>
        <v>-2.6393039086690554E-2</v>
      </c>
      <c r="D26" s="55">
        <f t="shared" si="1"/>
        <v>6.9659251223157541E-4</v>
      </c>
    </row>
    <row r="27" spans="1:5" x14ac:dyDescent="0.25">
      <c r="A27" s="1">
        <v>13990807</v>
      </c>
      <c r="B27" s="3">
        <v>7307.3</v>
      </c>
      <c r="C27" s="4">
        <f t="shared" si="0"/>
        <v>-2.0614539353336916E-2</v>
      </c>
      <c r="D27" s="55">
        <f t="shared" si="1"/>
        <v>4.2495923275027639E-4</v>
      </c>
    </row>
    <row r="28" spans="1:5" x14ac:dyDescent="0.25">
      <c r="A28" s="1">
        <v>13990810</v>
      </c>
      <c r="B28" s="3">
        <v>7538.9</v>
      </c>
      <c r="C28" s="4">
        <f t="shared" si="0"/>
        <v>3.120243429549523E-2</v>
      </c>
      <c r="D28" s="55">
        <f t="shared" si="1"/>
        <v>9.7359190596469692E-4</v>
      </c>
      <c r="E28" s="2">
        <f>SQRT(AVERAGE(D3:D27))</f>
        <v>3.0314423234231894E-2</v>
      </c>
    </row>
    <row r="29" spans="1:5" x14ac:dyDescent="0.25">
      <c r="A29" s="1">
        <v>13990811</v>
      </c>
      <c r="B29" s="3">
        <v>7360.4</v>
      </c>
      <c r="C29" s="4">
        <f t="shared" si="0"/>
        <v>-2.3962003692841981E-2</v>
      </c>
      <c r="D29" s="55">
        <f t="shared" si="1"/>
        <v>5.7417762097577269E-4</v>
      </c>
      <c r="E29" s="2">
        <f t="shared" ref="E29:E92" si="2">SQRT(AVERAGE(D4:D28))</f>
        <v>3.0706935789193198E-2</v>
      </c>
    </row>
    <row r="30" spans="1:5" x14ac:dyDescent="0.25">
      <c r="A30" s="1">
        <v>13990812</v>
      </c>
      <c r="B30" s="3">
        <v>7300.5</v>
      </c>
      <c r="C30" s="4">
        <f t="shared" si="0"/>
        <v>-8.1714401306005133E-3</v>
      </c>
      <c r="D30" s="55">
        <f t="shared" si="1"/>
        <v>6.6772433807988531E-5</v>
      </c>
      <c r="E30" s="2">
        <f t="shared" si="2"/>
        <v>3.0956999356770574E-2</v>
      </c>
    </row>
    <row r="31" spans="1:5" x14ac:dyDescent="0.25">
      <c r="A31" s="1">
        <v>13990814</v>
      </c>
      <c r="B31" s="3">
        <v>7353.6</v>
      </c>
      <c r="C31" s="4">
        <f t="shared" si="0"/>
        <v>7.247150272763252E-3</v>
      </c>
      <c r="D31" s="55">
        <f t="shared" si="1"/>
        <v>5.2521187076012478E-5</v>
      </c>
      <c r="E31" s="2">
        <f t="shared" si="2"/>
        <v>3.0995332140872012E-2</v>
      </c>
    </row>
    <row r="32" spans="1:5" x14ac:dyDescent="0.25">
      <c r="A32" s="1">
        <v>13990817</v>
      </c>
      <c r="B32" s="3">
        <v>7191.6</v>
      </c>
      <c r="C32" s="4">
        <f t="shared" si="0"/>
        <v>-2.2276310962241936E-2</v>
      </c>
      <c r="D32" s="55">
        <f t="shared" si="1"/>
        <v>4.9623403008650026E-4</v>
      </c>
      <c r="E32" s="2">
        <f t="shared" si="2"/>
        <v>3.0648545661400049E-2</v>
      </c>
    </row>
    <row r="33" spans="1:5" x14ac:dyDescent="0.25">
      <c r="A33" s="1">
        <v>13990818</v>
      </c>
      <c r="B33" s="3">
        <v>6975.4</v>
      </c>
      <c r="C33" s="4">
        <f t="shared" si="0"/>
        <v>-3.0524004536637454E-2</v>
      </c>
      <c r="D33" s="55">
        <f t="shared" si="1"/>
        <v>9.3171485295266384E-4</v>
      </c>
      <c r="E33" s="2">
        <f t="shared" si="2"/>
        <v>2.9687902440222864E-2</v>
      </c>
    </row>
    <row r="34" spans="1:5" x14ac:dyDescent="0.25">
      <c r="A34" s="1">
        <v>13990819</v>
      </c>
      <c r="B34" s="3">
        <v>6769.1</v>
      </c>
      <c r="C34" s="4">
        <f t="shared" si="0"/>
        <v>-3.0021535085112225E-2</v>
      </c>
      <c r="D34" s="55">
        <f t="shared" si="1"/>
        <v>9.0129256886662431E-4</v>
      </c>
      <c r="E34" s="2">
        <f t="shared" si="2"/>
        <v>2.9797515657266554E-2</v>
      </c>
    </row>
    <row r="35" spans="1:5" x14ac:dyDescent="0.25">
      <c r="A35" s="1">
        <v>13990820</v>
      </c>
      <c r="B35" s="3">
        <v>6707.4</v>
      </c>
      <c r="C35" s="4">
        <f t="shared" si="0"/>
        <v>-9.1567441260551451E-3</v>
      </c>
      <c r="D35" s="55">
        <f t="shared" si="1"/>
        <v>8.3845962990045407E-5</v>
      </c>
      <c r="E35" s="2">
        <f t="shared" si="2"/>
        <v>3.0386630433251374E-2</v>
      </c>
    </row>
    <row r="36" spans="1:5" x14ac:dyDescent="0.25">
      <c r="A36" s="1">
        <v>13990821</v>
      </c>
      <c r="B36" s="3">
        <v>6729.8</v>
      </c>
      <c r="C36" s="4">
        <f t="shared" si="0"/>
        <v>3.3340310108386163E-3</v>
      </c>
      <c r="D36" s="55">
        <f t="shared" si="1"/>
        <v>1.1115762781233567E-5</v>
      </c>
      <c r="E36" s="2">
        <f t="shared" si="2"/>
        <v>2.9242649575360272E-2</v>
      </c>
    </row>
    <row r="37" spans="1:5" x14ac:dyDescent="0.25">
      <c r="A37" s="1">
        <v>13990824</v>
      </c>
      <c r="B37" s="3">
        <v>6975.6</v>
      </c>
      <c r="C37" s="4">
        <f t="shared" si="0"/>
        <v>3.5872919980131576E-2</v>
      </c>
      <c r="D37" s="55">
        <f t="shared" si="1"/>
        <v>1.2868663879009232E-3</v>
      </c>
      <c r="E37" s="2">
        <f t="shared" si="2"/>
        <v>2.9188208032776629E-2</v>
      </c>
    </row>
    <row r="38" spans="1:5" x14ac:dyDescent="0.25">
      <c r="A38" s="1">
        <v>13990825</v>
      </c>
      <c r="B38" s="3">
        <v>7146.4</v>
      </c>
      <c r="C38" s="4">
        <f t="shared" si="0"/>
        <v>2.4190387892324063E-2</v>
      </c>
      <c r="D38" s="55">
        <f t="shared" si="1"/>
        <v>5.8517486638109864E-4</v>
      </c>
      <c r="E38" s="2">
        <f t="shared" si="2"/>
        <v>3.0051263661432622E-2</v>
      </c>
    </row>
    <row r="39" spans="1:5" x14ac:dyDescent="0.25">
      <c r="A39" s="1">
        <v>13990826</v>
      </c>
      <c r="B39" s="3">
        <v>7348</v>
      </c>
      <c r="C39" s="4">
        <f t="shared" si="0"/>
        <v>2.7819433947387034E-2</v>
      </c>
      <c r="D39" s="55">
        <f t="shared" si="1"/>
        <v>7.7392090515303021E-4</v>
      </c>
      <c r="E39" s="2">
        <f t="shared" si="2"/>
        <v>2.9291665490807871E-2</v>
      </c>
    </row>
    <row r="40" spans="1:5" x14ac:dyDescent="0.25">
      <c r="A40" s="1">
        <v>13990827</v>
      </c>
      <c r="B40" s="3">
        <v>7599.1</v>
      </c>
      <c r="C40" s="4">
        <f t="shared" si="0"/>
        <v>3.360165187444808E-2</v>
      </c>
      <c r="D40" s="55">
        <f t="shared" si="1"/>
        <v>1.1290710086916001E-3</v>
      </c>
      <c r="E40" s="2">
        <f t="shared" si="2"/>
        <v>2.8940116613271026E-2</v>
      </c>
    </row>
    <row r="41" spans="1:5" x14ac:dyDescent="0.25">
      <c r="A41" s="1">
        <v>13990828</v>
      </c>
      <c r="B41" s="3">
        <v>7881.3</v>
      </c>
      <c r="C41" s="4">
        <f t="shared" si="0"/>
        <v>3.6463045654933732E-2</v>
      </c>
      <c r="D41" s="55">
        <f t="shared" si="1"/>
        <v>1.3295536984337818E-3</v>
      </c>
      <c r="E41" s="2">
        <f t="shared" si="2"/>
        <v>2.9368838873405308E-2</v>
      </c>
    </row>
    <row r="42" spans="1:5" x14ac:dyDescent="0.25">
      <c r="A42" s="1">
        <v>13990901</v>
      </c>
      <c r="B42" s="3">
        <v>8038</v>
      </c>
      <c r="C42" s="4">
        <f t="shared" si="0"/>
        <v>1.968743114474816E-2</v>
      </c>
      <c r="D42" s="55">
        <f t="shared" si="1"/>
        <v>3.8759494507919985E-4</v>
      </c>
      <c r="E42" s="2">
        <f t="shared" si="2"/>
        <v>2.8827480290328302E-2</v>
      </c>
    </row>
    <row r="43" spans="1:5" x14ac:dyDescent="0.25">
      <c r="A43" s="1">
        <v>13990902</v>
      </c>
      <c r="B43" s="3">
        <v>8028.2</v>
      </c>
      <c r="C43" s="4">
        <f t="shared" si="0"/>
        <v>-1.2199525980546102E-3</v>
      </c>
      <c r="D43" s="55">
        <f t="shared" si="1"/>
        <v>1.4882843415001933E-6</v>
      </c>
      <c r="E43" s="2">
        <f t="shared" si="2"/>
        <v>2.8704553548835735E-2</v>
      </c>
    </row>
    <row r="44" spans="1:5" x14ac:dyDescent="0.25">
      <c r="A44" s="1">
        <v>13990903</v>
      </c>
      <c r="B44" s="3">
        <v>8358.2999999999993</v>
      </c>
      <c r="C44" s="4">
        <f t="shared" si="0"/>
        <v>4.0294713707090202E-2</v>
      </c>
      <c r="D44" s="55">
        <f t="shared" si="1"/>
        <v>1.6236639527363629E-3</v>
      </c>
      <c r="E44" s="2">
        <f t="shared" si="2"/>
        <v>2.8533363305877326E-2</v>
      </c>
    </row>
    <row r="45" spans="1:5" x14ac:dyDescent="0.25">
      <c r="A45" s="1">
        <v>13990904</v>
      </c>
      <c r="B45" s="3">
        <v>8655.7999999999993</v>
      </c>
      <c r="C45" s="4">
        <f t="shared" si="0"/>
        <v>3.4974559340704155E-2</v>
      </c>
      <c r="D45" s="55">
        <f t="shared" si="1"/>
        <v>1.2232198010764363E-3</v>
      </c>
      <c r="E45" s="2">
        <f t="shared" si="2"/>
        <v>2.93233976750455E-2</v>
      </c>
    </row>
    <row r="46" spans="1:5" x14ac:dyDescent="0.25">
      <c r="A46" s="1">
        <v>13990905</v>
      </c>
      <c r="B46" s="3">
        <v>8887</v>
      </c>
      <c r="C46" s="4">
        <f t="shared" si="0"/>
        <v>2.6359918279589108E-2</v>
      </c>
      <c r="D46" s="55">
        <f t="shared" si="1"/>
        <v>6.9484529170661604E-4</v>
      </c>
      <c r="E46" s="2">
        <f t="shared" si="2"/>
        <v>2.9028216962871053E-2</v>
      </c>
    </row>
    <row r="47" spans="1:5" x14ac:dyDescent="0.25">
      <c r="A47" s="1">
        <v>13990908</v>
      </c>
      <c r="B47" s="3">
        <v>8867.7000000000007</v>
      </c>
      <c r="C47" s="4">
        <f t="shared" si="0"/>
        <v>-2.1740730738268195E-3</v>
      </c>
      <c r="D47" s="55">
        <f t="shared" si="1"/>
        <v>4.7265937303387959E-6</v>
      </c>
      <c r="E47" s="2">
        <f t="shared" si="2"/>
        <v>2.8260770917132513E-2</v>
      </c>
    </row>
    <row r="48" spans="1:5" x14ac:dyDescent="0.25">
      <c r="A48" s="1">
        <v>13990909</v>
      </c>
      <c r="B48" s="3">
        <v>8944.4</v>
      </c>
      <c r="C48" s="4">
        <f t="shared" si="0"/>
        <v>8.6121764493422622E-3</v>
      </c>
      <c r="D48" s="55">
        <f t="shared" si="1"/>
        <v>7.4169583194605497E-5</v>
      </c>
      <c r="E48" s="2">
        <f t="shared" si="2"/>
        <v>2.675806706019911E-2</v>
      </c>
    </row>
    <row r="49" spans="1:6" x14ac:dyDescent="0.25">
      <c r="A49" s="1">
        <v>13990910</v>
      </c>
      <c r="B49" s="3">
        <v>9252.5</v>
      </c>
      <c r="C49" s="4">
        <f t="shared" si="0"/>
        <v>3.3866147146320399E-2</v>
      </c>
      <c r="D49" s="55">
        <f t="shared" si="1"/>
        <v>1.1469159225362252E-3</v>
      </c>
      <c r="E49" s="2">
        <f t="shared" si="2"/>
        <v>2.6130415774000691E-2</v>
      </c>
    </row>
    <row r="50" spans="1:6" x14ac:dyDescent="0.25">
      <c r="A50" s="1">
        <v>13990911</v>
      </c>
      <c r="B50" s="3">
        <v>9260.7999999999993</v>
      </c>
      <c r="C50" s="4">
        <f t="shared" si="0"/>
        <v>8.9665273679889875E-4</v>
      </c>
      <c r="D50" s="55">
        <f t="shared" si="1"/>
        <v>8.0398613040895516E-7</v>
      </c>
      <c r="E50" s="2">
        <f t="shared" si="2"/>
        <v>2.5965550105599498E-2</v>
      </c>
    </row>
    <row r="51" spans="1:6" x14ac:dyDescent="0.25">
      <c r="A51" s="1">
        <v>13990912</v>
      </c>
      <c r="B51" s="3">
        <v>9157.5</v>
      </c>
      <c r="C51" s="4">
        <f t="shared" si="0"/>
        <v>-1.1217222344140571E-2</v>
      </c>
      <c r="D51" s="55">
        <f t="shared" si="1"/>
        <v>1.2582607711788648E-4</v>
      </c>
      <c r="E51" s="2">
        <f t="shared" si="2"/>
        <v>2.4879576602165495E-2</v>
      </c>
    </row>
    <row r="52" spans="1:6" x14ac:dyDescent="0.25">
      <c r="A52" s="1">
        <v>13990915</v>
      </c>
      <c r="B52" s="3">
        <v>9208.2000000000007</v>
      </c>
      <c r="C52" s="4">
        <f t="shared" si="0"/>
        <v>5.5211757561349772E-3</v>
      </c>
      <c r="D52" s="55">
        <f t="shared" si="1"/>
        <v>3.0483381730132638E-5</v>
      </c>
      <c r="E52" s="2">
        <f t="shared" si="2"/>
        <v>2.4416442707701571E-2</v>
      </c>
    </row>
    <row r="53" spans="1:6" x14ac:dyDescent="0.25">
      <c r="A53" s="1">
        <v>13990916</v>
      </c>
      <c r="B53" s="3">
        <v>9183.7999999999993</v>
      </c>
      <c r="C53" s="4">
        <f t="shared" si="0"/>
        <v>-2.6533290903634566E-3</v>
      </c>
      <c r="D53" s="55">
        <f t="shared" si="1"/>
        <v>7.040155261768968E-6</v>
      </c>
      <c r="E53" s="2">
        <f t="shared" si="2"/>
        <v>2.4091152742400423E-2</v>
      </c>
      <c r="F53" s="2">
        <f>SQRT(AVERAGE(D3:D52))</f>
        <v>2.7380174364691381E-2</v>
      </c>
    </row>
    <row r="54" spans="1:6" x14ac:dyDescent="0.25">
      <c r="A54" s="1">
        <v>13990917</v>
      </c>
      <c r="B54" s="3">
        <v>9294.2000000000007</v>
      </c>
      <c r="C54" s="4">
        <f t="shared" si="0"/>
        <v>1.1949487354384327E-2</v>
      </c>
      <c r="D54" s="55">
        <f t="shared" si="1"/>
        <v>1.4279024803259095E-4</v>
      </c>
      <c r="E54" s="2">
        <f t="shared" si="2"/>
        <v>2.3274912898431012E-2</v>
      </c>
      <c r="F54" s="2">
        <f t="shared" ref="F54:F117" si="3">SQRT(AVERAGE(D4:D53))</f>
        <v>2.7245526935546546E-2</v>
      </c>
    </row>
    <row r="55" spans="1:6" x14ac:dyDescent="0.25">
      <c r="A55" s="1">
        <v>13990918</v>
      </c>
      <c r="B55" s="3">
        <v>9299.6</v>
      </c>
      <c r="C55" s="4">
        <f t="shared" si="0"/>
        <v>5.8083879054507263E-4</v>
      </c>
      <c r="D55" s="55">
        <f t="shared" si="1"/>
        <v>3.3737370060186274E-7</v>
      </c>
      <c r="E55" s="2">
        <f t="shared" si="2"/>
        <v>2.2901224323424788E-2</v>
      </c>
      <c r="F55" s="2">
        <f t="shared" si="3"/>
        <v>2.7228678674211467E-2</v>
      </c>
    </row>
    <row r="56" spans="1:6" x14ac:dyDescent="0.25">
      <c r="A56" s="1">
        <v>13990919</v>
      </c>
      <c r="B56" s="3">
        <v>9173.7999999999993</v>
      </c>
      <c r="C56" s="4">
        <f t="shared" si="0"/>
        <v>-1.3619793285417812E-2</v>
      </c>
      <c r="D56" s="55">
        <f t="shared" si="1"/>
        <v>1.8549876913751212E-4</v>
      </c>
      <c r="E56" s="2">
        <f t="shared" si="2"/>
        <v>2.2843131858559317E-2</v>
      </c>
      <c r="F56" s="2">
        <f t="shared" si="3"/>
        <v>2.7226083886876761E-2</v>
      </c>
    </row>
    <row r="57" spans="1:6" x14ac:dyDescent="0.25">
      <c r="A57" s="1">
        <v>13990922</v>
      </c>
      <c r="B57" s="3">
        <v>9235.5</v>
      </c>
      <c r="C57" s="4">
        <f t="shared" si="0"/>
        <v>6.7031588411221145E-3</v>
      </c>
      <c r="D57" s="55">
        <f t="shared" si="1"/>
        <v>4.4932338449313567E-5</v>
      </c>
      <c r="E57" s="2">
        <f t="shared" si="2"/>
        <v>2.2959263411311513E-2</v>
      </c>
      <c r="F57" s="2">
        <f t="shared" si="3"/>
        <v>2.7078230440234746E-2</v>
      </c>
    </row>
    <row r="58" spans="1:6" x14ac:dyDescent="0.25">
      <c r="A58" s="1">
        <v>13990923</v>
      </c>
      <c r="B58" s="3">
        <v>9108.9</v>
      </c>
      <c r="C58" s="4">
        <f t="shared" si="0"/>
        <v>-1.3802796488299638E-2</v>
      </c>
      <c r="D58" s="55">
        <f t="shared" si="1"/>
        <v>1.9051719089741682E-4</v>
      </c>
      <c r="E58" s="2">
        <f t="shared" si="2"/>
        <v>2.2562706148077628E-2</v>
      </c>
      <c r="F58" s="2">
        <f t="shared" si="3"/>
        <v>2.6367093696733915E-2</v>
      </c>
    </row>
    <row r="59" spans="1:6" x14ac:dyDescent="0.25">
      <c r="A59" s="1">
        <v>13990924</v>
      </c>
      <c r="B59" s="3">
        <v>9183.5</v>
      </c>
      <c r="C59" s="4">
        <f t="shared" si="0"/>
        <v>8.1564380375147814E-3</v>
      </c>
      <c r="D59" s="55">
        <f t="shared" si="1"/>
        <v>6.6527481459817986E-5</v>
      </c>
      <c r="E59" s="2">
        <f t="shared" si="2"/>
        <v>2.189583983870658E-2</v>
      </c>
      <c r="F59" s="2">
        <f t="shared" si="3"/>
        <v>2.6146890270042966E-2</v>
      </c>
    </row>
    <row r="60" spans="1:6" x14ac:dyDescent="0.25">
      <c r="A60" s="1">
        <v>13990925</v>
      </c>
      <c r="B60" s="3">
        <v>8818.1</v>
      </c>
      <c r="C60" s="4">
        <f t="shared" si="0"/>
        <v>-4.0601968274999886E-2</v>
      </c>
      <c r="D60" s="55">
        <f t="shared" si="1"/>
        <v>1.6485198278040972E-3</v>
      </c>
      <c r="E60" s="2">
        <f t="shared" si="2"/>
        <v>2.1119592769417168E-2</v>
      </c>
      <c r="F60" s="2">
        <f t="shared" si="3"/>
        <v>2.6166624809411475E-2</v>
      </c>
    </row>
    <row r="61" spans="1:6" x14ac:dyDescent="0.25">
      <c r="A61" s="1">
        <v>13990926</v>
      </c>
      <c r="B61" s="3">
        <v>8562.9</v>
      </c>
      <c r="C61" s="4">
        <f t="shared" si="0"/>
        <v>-2.936750948576887E-2</v>
      </c>
      <c r="D61" s="55">
        <f t="shared" si="1"/>
        <v>8.6245061339672454E-4</v>
      </c>
      <c r="E61" s="2">
        <f t="shared" si="2"/>
        <v>2.2552697251960352E-2</v>
      </c>
      <c r="F61" s="2">
        <f t="shared" si="3"/>
        <v>2.6112800572955577E-2</v>
      </c>
    </row>
    <row r="62" spans="1:6" x14ac:dyDescent="0.25">
      <c r="A62" s="1">
        <v>13990929</v>
      </c>
      <c r="B62" s="3">
        <v>8585.9</v>
      </c>
      <c r="C62" s="4">
        <f t="shared" si="0"/>
        <v>2.6824050418670252E-3</v>
      </c>
      <c r="D62" s="55">
        <f t="shared" si="1"/>
        <v>7.1952968086336372E-6</v>
      </c>
      <c r="E62" s="2">
        <f t="shared" si="2"/>
        <v>2.3295440484420973E-2</v>
      </c>
      <c r="F62" s="2">
        <f t="shared" si="3"/>
        <v>2.6406713497970979E-2</v>
      </c>
    </row>
    <row r="63" spans="1:6" x14ac:dyDescent="0.25">
      <c r="A63" s="1">
        <v>13990930</v>
      </c>
      <c r="B63" s="3">
        <v>8348.6</v>
      </c>
      <c r="C63" s="4">
        <f t="shared" si="0"/>
        <v>-2.8027462732737516E-2</v>
      </c>
      <c r="D63" s="55">
        <f t="shared" si="1"/>
        <v>7.8553866723499036E-4</v>
      </c>
      <c r="E63" s="2">
        <f t="shared" si="2"/>
        <v>2.2169589615495998E-2</v>
      </c>
      <c r="F63" s="2">
        <f t="shared" si="3"/>
        <v>2.6406146551214631E-2</v>
      </c>
    </row>
    <row r="64" spans="1:6" x14ac:dyDescent="0.25">
      <c r="A64" s="1">
        <v>13991001</v>
      </c>
      <c r="B64" s="3">
        <v>8319.1</v>
      </c>
      <c r="C64" s="4">
        <f t="shared" si="0"/>
        <v>-3.5397842297483525E-3</v>
      </c>
      <c r="D64" s="55">
        <f t="shared" si="1"/>
        <v>1.2530072393175137E-5</v>
      </c>
      <c r="E64" s="2">
        <f t="shared" si="2"/>
        <v>2.2349614219347579E-2</v>
      </c>
      <c r="F64" s="2">
        <f t="shared" si="3"/>
        <v>2.6052897372260238E-2</v>
      </c>
    </row>
    <row r="65" spans="1:6" x14ac:dyDescent="0.25">
      <c r="A65" s="1">
        <v>13991002</v>
      </c>
      <c r="B65" s="3">
        <v>8505.4</v>
      </c>
      <c r="C65" s="4">
        <f t="shared" si="0"/>
        <v>2.2147179994972128E-2</v>
      </c>
      <c r="D65" s="55">
        <f t="shared" si="1"/>
        <v>4.9049758172969361E-4</v>
      </c>
      <c r="E65" s="2">
        <f t="shared" si="2"/>
        <v>2.1657553473171189E-2</v>
      </c>
      <c r="F65" s="2">
        <f t="shared" si="3"/>
        <v>2.5559538063441162E-2</v>
      </c>
    </row>
    <row r="66" spans="1:6" x14ac:dyDescent="0.25">
      <c r="A66" s="1">
        <v>13991003</v>
      </c>
      <c r="B66" s="3">
        <v>8566.7000000000007</v>
      </c>
      <c r="C66" s="4">
        <f t="shared" si="0"/>
        <v>7.1813383760408883E-3</v>
      </c>
      <c r="D66" s="55">
        <f t="shared" si="1"/>
        <v>5.1571620871197585E-5</v>
      </c>
      <c r="E66" s="2">
        <f t="shared" si="2"/>
        <v>2.1059598414138698E-2</v>
      </c>
      <c r="F66" s="2">
        <f t="shared" si="3"/>
        <v>2.55542108285194E-2</v>
      </c>
    </row>
    <row r="67" spans="1:6" x14ac:dyDescent="0.25">
      <c r="A67" s="1">
        <v>13991006</v>
      </c>
      <c r="B67" s="3">
        <v>8279.5</v>
      </c>
      <c r="C67" s="4">
        <f t="shared" ref="C67:C130" si="4">LN(B67/B66)</f>
        <v>-3.4100014175676124E-2</v>
      </c>
      <c r="D67" s="55">
        <f t="shared" ref="D67:D130" si="5">C67^2</f>
        <v>1.1628109667813126E-3</v>
      </c>
      <c r="E67" s="2">
        <f t="shared" si="2"/>
        <v>1.9808770841783438E-2</v>
      </c>
      <c r="F67" s="2">
        <f t="shared" si="3"/>
        <v>2.4732681032912273E-2</v>
      </c>
    </row>
    <row r="68" spans="1:6" x14ac:dyDescent="0.25">
      <c r="A68" s="1">
        <v>13991007</v>
      </c>
      <c r="B68" s="3">
        <v>8210.4</v>
      </c>
      <c r="C68" s="4">
        <f t="shared" si="4"/>
        <v>-8.3809367510343357E-3</v>
      </c>
      <c r="D68" s="55">
        <f t="shared" si="5"/>
        <v>7.0240100824837972E-5</v>
      </c>
      <c r="E68" s="2">
        <f t="shared" si="2"/>
        <v>2.0576589686592244E-2</v>
      </c>
      <c r="F68" s="2">
        <f t="shared" si="3"/>
        <v>2.4973460288557858E-2</v>
      </c>
    </row>
    <row r="69" spans="1:6" x14ac:dyDescent="0.25">
      <c r="A69" s="1">
        <v>13991008</v>
      </c>
      <c r="B69" s="3">
        <v>8233.7000000000007</v>
      </c>
      <c r="C69" s="4">
        <f t="shared" si="4"/>
        <v>2.833845037782379E-3</v>
      </c>
      <c r="D69" s="55">
        <f t="shared" si="5"/>
        <v>8.030677698163813E-6</v>
      </c>
      <c r="E69" s="2">
        <f t="shared" si="2"/>
        <v>2.0643306803652072E-2</v>
      </c>
      <c r="F69" s="2">
        <f t="shared" si="3"/>
        <v>2.4902800418174807E-2</v>
      </c>
    </row>
    <row r="70" spans="1:6" x14ac:dyDescent="0.25">
      <c r="A70" s="1">
        <v>13991009</v>
      </c>
      <c r="B70" s="3">
        <v>8163.4</v>
      </c>
      <c r="C70" s="4">
        <f t="shared" si="4"/>
        <v>-8.5747395259180136E-3</v>
      </c>
      <c r="D70" s="55">
        <f t="shared" si="5"/>
        <v>7.3526157937340683E-5</v>
      </c>
      <c r="E70" s="2">
        <f t="shared" si="2"/>
        <v>1.9013699923691337E-2</v>
      </c>
      <c r="F70" s="2">
        <f t="shared" si="3"/>
        <v>2.4712167407949511E-2</v>
      </c>
    </row>
    <row r="71" spans="1:6" x14ac:dyDescent="0.25">
      <c r="A71" s="1">
        <v>13991010</v>
      </c>
      <c r="B71" s="3">
        <v>8083.1</v>
      </c>
      <c r="C71" s="4">
        <f t="shared" si="4"/>
        <v>-9.8852865418611064E-3</v>
      </c>
      <c r="D71" s="55">
        <f t="shared" si="5"/>
        <v>9.7718890014700314E-5</v>
      </c>
      <c r="E71" s="2">
        <f t="shared" si="2"/>
        <v>1.7763249676301239E-2</v>
      </c>
      <c r="F71" s="2">
        <f t="shared" si="3"/>
        <v>2.4064189359981888E-2</v>
      </c>
    </row>
    <row r="72" spans="1:6" x14ac:dyDescent="0.25">
      <c r="A72" s="1">
        <v>13991013</v>
      </c>
      <c r="B72" s="3">
        <v>7957.1</v>
      </c>
      <c r="C72" s="4">
        <f t="shared" si="4"/>
        <v>-1.5710850452359534E-2</v>
      </c>
      <c r="D72" s="55">
        <f t="shared" si="5"/>
        <v>2.4683082193640578E-4</v>
      </c>
      <c r="E72" s="2">
        <f t="shared" si="2"/>
        <v>1.7077704265941001E-2</v>
      </c>
      <c r="F72" s="2">
        <f t="shared" si="3"/>
        <v>2.3348652593089634E-2</v>
      </c>
    </row>
    <row r="73" spans="1:6" x14ac:dyDescent="0.25">
      <c r="A73" s="1">
        <v>13991014</v>
      </c>
      <c r="B73" s="3">
        <v>8010</v>
      </c>
      <c r="C73" s="4">
        <f t="shared" si="4"/>
        <v>6.626149213256707E-3</v>
      </c>
      <c r="D73" s="55">
        <f t="shared" si="5"/>
        <v>4.3905853396342478E-5</v>
      </c>
      <c r="E73" s="2">
        <f t="shared" si="2"/>
        <v>1.7358921398611785E-2</v>
      </c>
      <c r="F73" s="2">
        <f t="shared" si="3"/>
        <v>2.2553561857512606E-2</v>
      </c>
    </row>
    <row r="74" spans="1:6" x14ac:dyDescent="0.25">
      <c r="A74" s="1">
        <v>13991015</v>
      </c>
      <c r="B74" s="3">
        <v>8293.7999999999993</v>
      </c>
      <c r="C74" s="4">
        <f t="shared" si="4"/>
        <v>3.4817486635961625E-2</v>
      </c>
      <c r="D74" s="55">
        <f t="shared" si="5"/>
        <v>1.2122573756453664E-3</v>
      </c>
      <c r="E74" s="2">
        <f t="shared" si="2"/>
        <v>1.7324018094288973E-2</v>
      </c>
      <c r="F74" s="2">
        <f t="shared" si="3"/>
        <v>2.2168899741004243E-2</v>
      </c>
    </row>
    <row r="75" spans="1:6" x14ac:dyDescent="0.25">
      <c r="A75" s="1">
        <v>13991016</v>
      </c>
      <c r="B75" s="3">
        <v>8039.6</v>
      </c>
      <c r="C75" s="4">
        <f t="shared" si="4"/>
        <v>-3.1128917006769709E-2</v>
      </c>
      <c r="D75" s="55">
        <f t="shared" si="5"/>
        <v>9.6900947401435636E-4</v>
      </c>
      <c r="E75" s="2">
        <f t="shared" si="2"/>
        <v>1.7399289096271069E-2</v>
      </c>
      <c r="F75" s="2">
        <f t="shared" si="3"/>
        <v>2.2101414585293126E-2</v>
      </c>
    </row>
    <row r="76" spans="1:6" x14ac:dyDescent="0.25">
      <c r="A76" s="1">
        <v>13991017</v>
      </c>
      <c r="B76" s="3">
        <v>7737.4</v>
      </c>
      <c r="C76" s="4">
        <f t="shared" si="4"/>
        <v>-3.8313616853344286E-2</v>
      </c>
      <c r="D76" s="55">
        <f t="shared" si="5"/>
        <v>1.4679332363848672E-3</v>
      </c>
      <c r="E76" s="2">
        <f t="shared" si="2"/>
        <v>1.8478730491323671E-2</v>
      </c>
      <c r="F76" s="2">
        <f t="shared" si="3"/>
        <v>2.1914114315595739E-2</v>
      </c>
    </row>
    <row r="77" spans="1:6" x14ac:dyDescent="0.25">
      <c r="A77" s="1">
        <v>13991020</v>
      </c>
      <c r="B77" s="3">
        <v>7526.7</v>
      </c>
      <c r="C77" s="4">
        <f t="shared" si="4"/>
        <v>-2.760901511455318E-2</v>
      </c>
      <c r="D77" s="55">
        <f t="shared" si="5"/>
        <v>7.6225771559562596E-4</v>
      </c>
      <c r="E77" s="2">
        <f t="shared" si="2"/>
        <v>1.9878324047606592E-2</v>
      </c>
      <c r="F77" s="2">
        <f t="shared" si="3"/>
        <v>2.2263315582366969E-2</v>
      </c>
    </row>
    <row r="78" spans="1:6" x14ac:dyDescent="0.25">
      <c r="A78" s="1">
        <v>13991021</v>
      </c>
      <c r="B78" s="3">
        <v>7646.2</v>
      </c>
      <c r="C78" s="4">
        <f t="shared" si="4"/>
        <v>1.5752093658515088E-2</v>
      </c>
      <c r="D78" s="55">
        <f t="shared" si="5"/>
        <v>2.4812845462663123E-4</v>
      </c>
      <c r="E78" s="2">
        <f t="shared" si="2"/>
        <v>2.0601425686011983E-2</v>
      </c>
      <c r="F78" s="2">
        <f t="shared" si="3"/>
        <v>2.2414307715764293E-2</v>
      </c>
    </row>
    <row r="79" spans="1:6" x14ac:dyDescent="0.25">
      <c r="A79" s="1">
        <v>13991022</v>
      </c>
      <c r="B79" s="3">
        <v>7549.7</v>
      </c>
      <c r="C79" s="4">
        <f t="shared" si="4"/>
        <v>-1.2700965027941985E-2</v>
      </c>
      <c r="D79" s="55">
        <f t="shared" si="5"/>
        <v>1.6131451264100535E-4</v>
      </c>
      <c r="E79" s="2">
        <f t="shared" si="2"/>
        <v>2.0834161184719407E-2</v>
      </c>
      <c r="F79" s="2">
        <f t="shared" si="3"/>
        <v>2.2088275653617907E-2</v>
      </c>
    </row>
    <row r="80" spans="1:6" x14ac:dyDescent="0.25">
      <c r="A80" s="1">
        <v>13991023</v>
      </c>
      <c r="B80" s="3">
        <v>7328.4</v>
      </c>
      <c r="C80" s="4">
        <f t="shared" si="4"/>
        <v>-2.9750616337183337E-2</v>
      </c>
      <c r="D80" s="55">
        <f t="shared" si="5"/>
        <v>8.8509917244228005E-4</v>
      </c>
      <c r="E80" s="2">
        <f t="shared" si="2"/>
        <v>2.0851936189601322E-2</v>
      </c>
      <c r="F80" s="2">
        <f t="shared" si="3"/>
        <v>2.190056298782098E-2</v>
      </c>
    </row>
    <row r="81" spans="1:6" x14ac:dyDescent="0.25">
      <c r="A81" s="1">
        <v>13991024</v>
      </c>
      <c r="B81" s="3">
        <v>7044.7</v>
      </c>
      <c r="C81" s="4">
        <f t="shared" si="4"/>
        <v>-3.9481649983484045E-2</v>
      </c>
      <c r="D81" s="55">
        <f t="shared" si="5"/>
        <v>1.5588006854183457E-3</v>
      </c>
      <c r="E81" s="2">
        <f t="shared" si="2"/>
        <v>2.1683950627246696E-2</v>
      </c>
      <c r="F81" s="2">
        <f t="shared" si="3"/>
        <v>2.2271084256411947E-2</v>
      </c>
    </row>
    <row r="82" spans="1:6" x14ac:dyDescent="0.25">
      <c r="A82" s="1">
        <v>13991027</v>
      </c>
      <c r="B82" s="3">
        <v>6795.8</v>
      </c>
      <c r="C82" s="4">
        <f t="shared" si="4"/>
        <v>-3.5970786750753318E-2</v>
      </c>
      <c r="D82" s="55">
        <f t="shared" si="5"/>
        <v>1.2938974994681704E-3</v>
      </c>
      <c r="E82" s="2">
        <f t="shared" si="2"/>
        <v>2.2915623304987927E-2</v>
      </c>
      <c r="F82" s="2">
        <f t="shared" si="3"/>
        <v>2.2937453736695507E-2</v>
      </c>
    </row>
    <row r="83" spans="1:6" x14ac:dyDescent="0.25">
      <c r="A83" s="1">
        <v>13991029</v>
      </c>
      <c r="B83" s="3">
        <v>6584.2</v>
      </c>
      <c r="C83" s="4">
        <f t="shared" si="4"/>
        <v>-3.1631934716591016E-2</v>
      </c>
      <c r="D83" s="55">
        <f t="shared" si="5"/>
        <v>1.0005792939146759E-3</v>
      </c>
      <c r="E83" s="2">
        <f t="shared" si="2"/>
        <v>2.3980917369793426E-2</v>
      </c>
      <c r="F83" s="2">
        <f t="shared" si="3"/>
        <v>2.3282612682228771E-2</v>
      </c>
    </row>
    <row r="84" spans="1:6" x14ac:dyDescent="0.25">
      <c r="A84" s="1">
        <v>13991030</v>
      </c>
      <c r="B84" s="3">
        <v>6570.3</v>
      </c>
      <c r="C84" s="4">
        <f t="shared" si="4"/>
        <v>-2.1133460296300114E-3</v>
      </c>
      <c r="D84" s="55">
        <f t="shared" si="5"/>
        <v>4.4662314409529335E-6</v>
      </c>
      <c r="E84" s="2">
        <f t="shared" si="2"/>
        <v>2.4647248974633058E-2</v>
      </c>
      <c r="F84" s="2">
        <f t="shared" si="3"/>
        <v>2.3312171544708576E-2</v>
      </c>
    </row>
    <row r="85" spans="1:6" x14ac:dyDescent="0.25">
      <c r="A85" s="1">
        <v>13991101</v>
      </c>
      <c r="B85" s="3">
        <v>6856</v>
      </c>
      <c r="C85" s="4">
        <f t="shared" si="4"/>
        <v>4.2564687740984826E-2</v>
      </c>
      <c r="D85" s="55">
        <f t="shared" si="5"/>
        <v>1.8117526424875439E-3</v>
      </c>
      <c r="E85" s="2">
        <f t="shared" si="2"/>
        <v>2.4596837845885712E-2</v>
      </c>
      <c r="F85" s="2">
        <f t="shared" si="3"/>
        <v>2.2924240780915879E-2</v>
      </c>
    </row>
    <row r="86" spans="1:6" x14ac:dyDescent="0.25">
      <c r="A86" s="1">
        <v>13991104</v>
      </c>
      <c r="B86" s="3">
        <v>7114.9</v>
      </c>
      <c r="C86" s="4">
        <f t="shared" si="4"/>
        <v>3.7066995333793429E-2</v>
      </c>
      <c r="D86" s="55">
        <f t="shared" si="5"/>
        <v>1.3739621430754639E-3</v>
      </c>
      <c r="E86" s="2">
        <f t="shared" si="2"/>
        <v>2.4729208329506498E-2</v>
      </c>
      <c r="F86" s="2">
        <f t="shared" si="3"/>
        <v>2.3665987175086459E-2</v>
      </c>
    </row>
    <row r="87" spans="1:6" x14ac:dyDescent="0.25">
      <c r="A87" s="1">
        <v>13991105</v>
      </c>
      <c r="B87" s="3">
        <v>7287.6</v>
      </c>
      <c r="C87" s="4">
        <f t="shared" si="4"/>
        <v>2.3983097080120881E-2</v>
      </c>
      <c r="D87" s="55">
        <f t="shared" si="5"/>
        <v>5.7518894555450267E-4</v>
      </c>
      <c r="E87" s="2">
        <f t="shared" si="2"/>
        <v>2.5139494939065164E-2</v>
      </c>
      <c r="F87" s="2">
        <f t="shared" si="3"/>
        <v>2.4235013442893763E-2</v>
      </c>
    </row>
    <row r="88" spans="1:6" x14ac:dyDescent="0.25">
      <c r="A88" s="1">
        <v>13991106</v>
      </c>
      <c r="B88" s="3">
        <v>7350.8</v>
      </c>
      <c r="C88" s="4">
        <f t="shared" si="4"/>
        <v>8.634877129739248E-3</v>
      </c>
      <c r="D88" s="55">
        <f t="shared" si="5"/>
        <v>7.4561103045693919E-5</v>
      </c>
      <c r="E88" s="2">
        <f t="shared" si="2"/>
        <v>2.5587378758698941E-2</v>
      </c>
      <c r="F88" s="2">
        <f t="shared" si="3"/>
        <v>2.3939555712884752E-2</v>
      </c>
    </row>
    <row r="89" spans="1:6" x14ac:dyDescent="0.25">
      <c r="A89" s="1">
        <v>13991107</v>
      </c>
      <c r="B89" s="3">
        <v>7214.7</v>
      </c>
      <c r="C89" s="4">
        <f t="shared" si="4"/>
        <v>-1.868853951935202E-2</v>
      </c>
      <c r="D89" s="55">
        <f t="shared" si="5"/>
        <v>3.4926150936638226E-4</v>
      </c>
      <c r="E89" s="2">
        <f t="shared" si="2"/>
        <v>2.5025483994791112E-2</v>
      </c>
      <c r="F89" s="2">
        <f t="shared" si="3"/>
        <v>2.3725304054186637E-2</v>
      </c>
    </row>
    <row r="90" spans="1:6" x14ac:dyDescent="0.25">
      <c r="A90" s="1">
        <v>13991108</v>
      </c>
      <c r="B90" s="3">
        <v>7159.7</v>
      </c>
      <c r="C90" s="4">
        <f t="shared" si="4"/>
        <v>-7.6525306663729423E-3</v>
      </c>
      <c r="D90" s="55">
        <f t="shared" si="5"/>
        <v>5.856122559977831E-5</v>
      </c>
      <c r="E90" s="2">
        <f t="shared" si="2"/>
        <v>2.5293163239351348E-2</v>
      </c>
      <c r="F90" s="2">
        <f t="shared" si="3"/>
        <v>2.3545633662058703E-2</v>
      </c>
    </row>
    <row r="91" spans="1:6" x14ac:dyDescent="0.25">
      <c r="A91" s="1">
        <v>13991111</v>
      </c>
      <c r="B91" s="3">
        <v>7442.9</v>
      </c>
      <c r="C91" s="4">
        <f t="shared" si="4"/>
        <v>3.8792477191412156E-2</v>
      </c>
      <c r="D91" s="55">
        <f t="shared" si="5"/>
        <v>1.5048562866462323E-3</v>
      </c>
      <c r="E91" s="2">
        <f t="shared" si="2"/>
        <v>2.4949281601025664E-2</v>
      </c>
      <c r="F91" s="2">
        <f t="shared" si="3"/>
        <v>2.308650404210294E-2</v>
      </c>
    </row>
    <row r="92" spans="1:6" x14ac:dyDescent="0.25">
      <c r="A92" s="1">
        <v>13991112</v>
      </c>
      <c r="B92" s="3">
        <v>7537</v>
      </c>
      <c r="C92" s="4">
        <f t="shared" si="4"/>
        <v>1.2563667016513354E-2</v>
      </c>
      <c r="D92" s="55">
        <f t="shared" si="5"/>
        <v>1.5784572890182555E-4</v>
      </c>
      <c r="E92" s="2">
        <f t="shared" si="2"/>
        <v>2.6088273975835949E-2</v>
      </c>
      <c r="F92" s="2">
        <f t="shared" si="3"/>
        <v>2.3162312506532771E-2</v>
      </c>
    </row>
    <row r="93" spans="1:6" x14ac:dyDescent="0.25">
      <c r="A93" s="1">
        <v>13991113</v>
      </c>
      <c r="B93" s="3">
        <v>7419.9</v>
      </c>
      <c r="C93" s="4">
        <f t="shared" si="4"/>
        <v>-1.5658644861809352E-2</v>
      </c>
      <c r="D93" s="55">
        <f t="shared" si="5"/>
        <v>2.4519315890826843E-4</v>
      </c>
      <c r="E93" s="2">
        <f t="shared" ref="E93:E156" si="6">SQRT(AVERAGE(D68:D92))</f>
        <v>2.5306114469098164E-2</v>
      </c>
      <c r="F93" s="2">
        <f t="shared" si="3"/>
        <v>2.3062908236532897E-2</v>
      </c>
    </row>
    <row r="94" spans="1:6" x14ac:dyDescent="0.25">
      <c r="A94" s="1">
        <v>13991114</v>
      </c>
      <c r="B94" s="3">
        <v>7121</v>
      </c>
      <c r="C94" s="4">
        <f t="shared" si="4"/>
        <v>-4.1117414999535778E-2</v>
      </c>
      <c r="D94" s="55">
        <f t="shared" si="5"/>
        <v>1.6906418162440499E-3</v>
      </c>
      <c r="E94" s="2">
        <f t="shared" si="6"/>
        <v>2.54440081717963E-2</v>
      </c>
      <c r="F94" s="2">
        <f t="shared" si="3"/>
        <v>2.3168336880710114E-2</v>
      </c>
    </row>
    <row r="95" spans="1:6" x14ac:dyDescent="0.25">
      <c r="A95" s="1">
        <v>13991115</v>
      </c>
      <c r="B95" s="3">
        <v>6894.2</v>
      </c>
      <c r="C95" s="4">
        <f t="shared" si="4"/>
        <v>-3.2367686592145763E-2</v>
      </c>
      <c r="D95" s="55">
        <f t="shared" si="5"/>
        <v>1.0476671353273725E-3</v>
      </c>
      <c r="E95" s="2">
        <f t="shared" si="6"/>
        <v>2.673391100060506E-2</v>
      </c>
      <c r="F95" s="2">
        <f t="shared" si="3"/>
        <v>2.3197228090619495E-2</v>
      </c>
    </row>
    <row r="96" spans="1:6" x14ac:dyDescent="0.25">
      <c r="A96" s="1">
        <v>13991118</v>
      </c>
      <c r="B96" s="3">
        <v>6664.9</v>
      </c>
      <c r="C96" s="4">
        <f t="shared" si="4"/>
        <v>-3.3825528640665209E-2</v>
      </c>
      <c r="D96" s="55">
        <f t="shared" si="5"/>
        <v>1.1441663878204624E-3</v>
      </c>
      <c r="E96" s="2">
        <f t="shared" si="6"/>
        <v>2.7453007785739499E-2</v>
      </c>
      <c r="F96" s="2">
        <f t="shared" si="3"/>
        <v>2.3121425945932594E-2</v>
      </c>
    </row>
    <row r="97" spans="1:7" x14ac:dyDescent="0.25">
      <c r="A97" s="1">
        <v>13991119</v>
      </c>
      <c r="B97" s="3">
        <v>6952.7</v>
      </c>
      <c r="C97" s="4">
        <f t="shared" si="4"/>
        <v>4.2275123575762838E-2</v>
      </c>
      <c r="D97" s="55">
        <f t="shared" si="5"/>
        <v>1.787186073346019E-3</v>
      </c>
      <c r="E97" s="2">
        <f t="shared" si="6"/>
        <v>2.8205062247690645E-2</v>
      </c>
      <c r="F97" s="2">
        <f t="shared" si="3"/>
        <v>2.3314947130446635E-2</v>
      </c>
    </row>
    <row r="98" spans="1:7" x14ac:dyDescent="0.25">
      <c r="A98" s="1">
        <v>13991120</v>
      </c>
      <c r="B98" s="3">
        <v>7097.3</v>
      </c>
      <c r="C98" s="4">
        <f t="shared" si="4"/>
        <v>2.0584356688770868E-2</v>
      </c>
      <c r="D98" s="55">
        <f t="shared" si="5"/>
        <v>4.23715740290546E-4</v>
      </c>
      <c r="E98" s="2">
        <f t="shared" si="6"/>
        <v>2.9276949063256039E-2</v>
      </c>
      <c r="F98" s="2">
        <f t="shared" si="3"/>
        <v>2.406732119052379E-2</v>
      </c>
    </row>
    <row r="99" spans="1:7" x14ac:dyDescent="0.25">
      <c r="A99" s="1">
        <v>13991121</v>
      </c>
      <c r="B99" s="3">
        <v>7226.4</v>
      </c>
      <c r="C99" s="4">
        <f t="shared" si="4"/>
        <v>1.8026556821786287E-2</v>
      </c>
      <c r="D99" s="55">
        <f t="shared" si="5"/>
        <v>3.2495675084908971E-4</v>
      </c>
      <c r="E99" s="2">
        <f t="shared" si="6"/>
        <v>2.9535269457519036E-2</v>
      </c>
      <c r="F99" s="2">
        <f t="shared" si="3"/>
        <v>2.4212122427200684E-2</v>
      </c>
    </row>
    <row r="100" spans="1:7" x14ac:dyDescent="0.25">
      <c r="A100" s="1">
        <v>13991125</v>
      </c>
      <c r="B100" s="3">
        <v>7543.8</v>
      </c>
      <c r="C100" s="4">
        <f t="shared" si="4"/>
        <v>4.2985046991556725E-2</v>
      </c>
      <c r="D100" s="55">
        <f t="shared" si="5"/>
        <v>1.8477142648663399E-3</v>
      </c>
      <c r="E100" s="2">
        <f t="shared" si="6"/>
        <v>2.8928188967448441E-2</v>
      </c>
      <c r="F100" s="2">
        <f t="shared" si="3"/>
        <v>2.3870225993819404E-2</v>
      </c>
    </row>
    <row r="101" spans="1:7" x14ac:dyDescent="0.25">
      <c r="A101" s="1">
        <v>13991126</v>
      </c>
      <c r="B101" s="3">
        <v>7471.3</v>
      </c>
      <c r="C101" s="4">
        <f t="shared" si="4"/>
        <v>-9.6570203905578904E-3</v>
      </c>
      <c r="D101" s="55">
        <f t="shared" si="5"/>
        <v>9.3258042823650869E-5</v>
      </c>
      <c r="E101" s="2">
        <f t="shared" si="6"/>
        <v>2.9529448158922392E-2</v>
      </c>
      <c r="F101" s="2">
        <f t="shared" si="3"/>
        <v>2.4631806563277698E-2</v>
      </c>
    </row>
    <row r="102" spans="1:7" x14ac:dyDescent="0.25">
      <c r="A102" s="1">
        <v>13991127</v>
      </c>
      <c r="B102" s="3">
        <v>7399</v>
      </c>
      <c r="C102" s="4">
        <f t="shared" si="4"/>
        <v>-9.724157511081721E-3</v>
      </c>
      <c r="D102" s="55">
        <f t="shared" si="5"/>
        <v>9.4559239300327045E-5</v>
      </c>
      <c r="E102" s="2">
        <f t="shared" si="6"/>
        <v>2.8583234611009936E-2</v>
      </c>
      <c r="F102" s="2">
        <f t="shared" si="3"/>
        <v>2.4618581069688915E-2</v>
      </c>
    </row>
    <row r="103" spans="1:7" x14ac:dyDescent="0.25">
      <c r="A103" s="1">
        <v>13991128</v>
      </c>
      <c r="B103" s="3">
        <v>7300.4</v>
      </c>
      <c r="C103" s="4">
        <f t="shared" si="4"/>
        <v>-1.3415714769685503E-2</v>
      </c>
      <c r="D103" s="55">
        <f t="shared" si="5"/>
        <v>1.7998140278155776E-4</v>
      </c>
      <c r="E103" s="2">
        <f t="shared" si="6"/>
        <v>2.8112156832520416E-2</v>
      </c>
      <c r="F103" s="2">
        <f t="shared" si="3"/>
        <v>2.464459476307633E-2</v>
      </c>
      <c r="G103" s="2">
        <f>SQRT(AVERAGE(D3:D102))</f>
        <v>2.604832047634887E-2</v>
      </c>
    </row>
    <row r="104" spans="1:7" x14ac:dyDescent="0.25">
      <c r="A104" s="1">
        <v>13991129</v>
      </c>
      <c r="B104" s="3">
        <v>7261.6</v>
      </c>
      <c r="C104" s="4">
        <f t="shared" si="4"/>
        <v>-5.3289509434479177E-3</v>
      </c>
      <c r="D104" s="55">
        <f t="shared" si="5"/>
        <v>2.8397718157674451E-5</v>
      </c>
      <c r="E104" s="2">
        <f t="shared" si="6"/>
        <v>2.8063632688987743E-2</v>
      </c>
      <c r="F104" s="2">
        <f t="shared" si="3"/>
        <v>2.4714669246960298E-2</v>
      </c>
      <c r="G104" s="2">
        <f t="shared" ref="G104:G167" si="7">SQRT(AVERAGE(D4:D103))</f>
        <v>2.6010897850537923E-2</v>
      </c>
    </row>
    <row r="105" spans="1:7" x14ac:dyDescent="0.25">
      <c r="A105" s="1">
        <v>13991202</v>
      </c>
      <c r="B105" s="3">
        <v>7230.8</v>
      </c>
      <c r="C105" s="4">
        <f t="shared" si="4"/>
        <v>-4.2505101117182569E-3</v>
      </c>
      <c r="D105" s="55">
        <f t="shared" si="5"/>
        <v>1.8066836209819148E-5</v>
      </c>
      <c r="E105" s="2">
        <f t="shared" si="6"/>
        <v>2.7968746985217056E-2</v>
      </c>
      <c r="F105" s="2">
        <f t="shared" si="3"/>
        <v>2.4668340547940124E-2</v>
      </c>
      <c r="G105" s="2">
        <f t="shared" si="7"/>
        <v>2.5980068973470837E-2</v>
      </c>
    </row>
    <row r="106" spans="1:7" x14ac:dyDescent="0.25">
      <c r="A106" s="1">
        <v>13991203</v>
      </c>
      <c r="B106" s="3">
        <v>7191.7</v>
      </c>
      <c r="C106" s="4">
        <f t="shared" si="4"/>
        <v>-5.4220968337156906E-3</v>
      </c>
      <c r="D106" s="55">
        <f t="shared" si="5"/>
        <v>2.9399134074189716E-5</v>
      </c>
      <c r="E106" s="2">
        <f t="shared" si="6"/>
        <v>2.7341717474836685E-2</v>
      </c>
      <c r="F106" s="2">
        <f t="shared" si="3"/>
        <v>2.4675526633474942E-2</v>
      </c>
      <c r="G106" s="2">
        <f t="shared" si="7"/>
        <v>2.5982121338091128E-2</v>
      </c>
    </row>
    <row r="107" spans="1:7" x14ac:dyDescent="0.25">
      <c r="A107" s="1">
        <v>13991204</v>
      </c>
      <c r="B107" s="3">
        <v>7148</v>
      </c>
      <c r="C107" s="4">
        <f t="shared" si="4"/>
        <v>-6.0949859876650312E-3</v>
      </c>
      <c r="D107" s="55">
        <f t="shared" si="5"/>
        <v>3.7148854189833074E-5</v>
      </c>
      <c r="E107" s="2">
        <f t="shared" si="6"/>
        <v>2.6199111672345371E-2</v>
      </c>
      <c r="F107" s="2">
        <f t="shared" si="3"/>
        <v>2.4612184420283883E-2</v>
      </c>
      <c r="G107" s="2">
        <f t="shared" si="7"/>
        <v>2.587460324055733E-2</v>
      </c>
    </row>
    <row r="108" spans="1:7" x14ac:dyDescent="0.25">
      <c r="A108" s="1">
        <v>13991205</v>
      </c>
      <c r="B108" s="3">
        <v>7070.6</v>
      </c>
      <c r="C108" s="4">
        <f t="shared" si="4"/>
        <v>-1.088725536016384E-2</v>
      </c>
      <c r="D108" s="55">
        <f t="shared" si="5"/>
        <v>1.1853232927741627E-4</v>
      </c>
      <c r="E108" s="2">
        <f t="shared" si="6"/>
        <v>2.5221488984770311E-2</v>
      </c>
      <c r="F108" s="2">
        <f t="shared" si="3"/>
        <v>2.4609021765459819E-2</v>
      </c>
      <c r="G108" s="2">
        <f t="shared" si="7"/>
        <v>2.5503211388619471E-2</v>
      </c>
    </row>
    <row r="109" spans="1:7" x14ac:dyDescent="0.25">
      <c r="A109" s="1">
        <v>13991206</v>
      </c>
      <c r="B109" s="3">
        <v>6984.9</v>
      </c>
      <c r="C109" s="4">
        <f t="shared" si="4"/>
        <v>-1.2194665722842271E-2</v>
      </c>
      <c r="D109" s="55">
        <f t="shared" si="5"/>
        <v>1.4870987209186421E-4</v>
      </c>
      <c r="E109" s="2">
        <f t="shared" si="6"/>
        <v>2.4512071067606663E-2</v>
      </c>
      <c r="F109" s="2">
        <f t="shared" si="3"/>
        <v>2.4579752948727437E-2</v>
      </c>
      <c r="G109" s="2">
        <f t="shared" si="7"/>
        <v>2.5375422418298207E-2</v>
      </c>
    </row>
    <row r="110" spans="1:7" x14ac:dyDescent="0.25">
      <c r="A110" s="1">
        <v>13991209</v>
      </c>
      <c r="B110" s="3">
        <v>6882.8</v>
      </c>
      <c r="C110" s="4">
        <f t="shared" si="4"/>
        <v>-1.4725130317309865E-2</v>
      </c>
      <c r="D110" s="55">
        <f t="shared" si="5"/>
        <v>2.1682946286175812E-4</v>
      </c>
      <c r="E110" s="2">
        <f t="shared" si="6"/>
        <v>2.4629481798231892E-2</v>
      </c>
      <c r="F110" s="2">
        <f t="shared" si="3"/>
        <v>2.4613165233937629E-2</v>
      </c>
      <c r="G110" s="2">
        <f t="shared" si="7"/>
        <v>2.5401773134464688E-2</v>
      </c>
    </row>
    <row r="111" spans="1:7" x14ac:dyDescent="0.25">
      <c r="A111" s="1">
        <v>13991210</v>
      </c>
      <c r="B111" s="3">
        <v>6850.2</v>
      </c>
      <c r="C111" s="4">
        <f t="shared" si="4"/>
        <v>-4.74769696866613E-3</v>
      </c>
      <c r="D111" s="55">
        <f t="shared" si="5"/>
        <v>2.2540626506281561E-5</v>
      </c>
      <c r="E111" s="2">
        <f t="shared" si="6"/>
        <v>2.329837862308029E-2</v>
      </c>
      <c r="F111" s="2">
        <f t="shared" si="3"/>
        <v>2.402444787158009E-2</v>
      </c>
      <c r="G111" s="2">
        <f t="shared" si="7"/>
        <v>2.5090361190078733E-2</v>
      </c>
    </row>
    <row r="112" spans="1:7" x14ac:dyDescent="0.25">
      <c r="A112" s="1">
        <v>13991211</v>
      </c>
      <c r="B112" s="3">
        <v>6795</v>
      </c>
      <c r="C112" s="4">
        <f t="shared" si="4"/>
        <v>-8.0908013250923731E-3</v>
      </c>
      <c r="D112" s="55">
        <f t="shared" si="5"/>
        <v>6.5461066082116506E-5</v>
      </c>
      <c r="E112" s="2">
        <f t="shared" si="6"/>
        <v>2.2107862533534021E-2</v>
      </c>
      <c r="F112" s="2">
        <f t="shared" si="3"/>
        <v>2.367226004834478E-2</v>
      </c>
      <c r="G112" s="2">
        <f t="shared" si="7"/>
        <v>2.5076786213153221E-2</v>
      </c>
    </row>
    <row r="113" spans="1:7" x14ac:dyDescent="0.25">
      <c r="A113" s="1">
        <v>13991212</v>
      </c>
      <c r="B113" s="3">
        <v>6764.5</v>
      </c>
      <c r="C113" s="4">
        <f t="shared" si="4"/>
        <v>-4.4986985418291759E-3</v>
      </c>
      <c r="D113" s="55">
        <f t="shared" si="5"/>
        <v>2.0238288570255953E-5</v>
      </c>
      <c r="E113" s="2">
        <f t="shared" si="6"/>
        <v>2.1641822257442694E-2</v>
      </c>
      <c r="F113" s="2">
        <f t="shared" si="3"/>
        <v>2.369686078749525E-2</v>
      </c>
      <c r="G113" s="2">
        <f t="shared" si="7"/>
        <v>2.5088102627203141E-2</v>
      </c>
    </row>
    <row r="114" spans="1:7" x14ac:dyDescent="0.25">
      <c r="A114" s="1">
        <v>13991213</v>
      </c>
      <c r="B114" s="3">
        <v>6692</v>
      </c>
      <c r="C114" s="4">
        <f t="shared" si="4"/>
        <v>-1.0775565936700388E-2</v>
      </c>
      <c r="D114" s="55">
        <f t="shared" si="5"/>
        <v>1.1611282125617772E-4</v>
      </c>
      <c r="E114" s="2">
        <f t="shared" si="6"/>
        <v>2.1591562195536582E-2</v>
      </c>
      <c r="F114" s="2">
        <f t="shared" si="3"/>
        <v>2.3371675241810018E-2</v>
      </c>
      <c r="G114" s="2">
        <f t="shared" si="7"/>
        <v>2.474862284146493E-2</v>
      </c>
    </row>
    <row r="115" spans="1:7" x14ac:dyDescent="0.25">
      <c r="A115" s="1">
        <v>13991216</v>
      </c>
      <c r="B115" s="3">
        <v>6581.5</v>
      </c>
      <c r="C115" s="4">
        <f t="shared" si="4"/>
        <v>-1.6650100241252179E-2</v>
      </c>
      <c r="D115" s="55">
        <f t="shared" si="5"/>
        <v>2.7722583804374587E-4</v>
      </c>
      <c r="E115" s="2">
        <f t="shared" si="6"/>
        <v>2.13745084275479E-2</v>
      </c>
      <c r="F115" s="2">
        <f t="shared" si="3"/>
        <v>2.3415953078743036E-2</v>
      </c>
      <c r="G115" s="2">
        <f t="shared" si="7"/>
        <v>2.4511189736550861E-2</v>
      </c>
    </row>
    <row r="116" spans="1:7" x14ac:dyDescent="0.25">
      <c r="A116" s="1">
        <v>13991217</v>
      </c>
      <c r="B116" s="3">
        <v>6565.6</v>
      </c>
      <c r="C116" s="4">
        <f t="shared" si="4"/>
        <v>-2.418785549960474E-3</v>
      </c>
      <c r="D116" s="55">
        <f t="shared" si="5"/>
        <v>5.8505235366975926E-6</v>
      </c>
      <c r="E116" s="2">
        <f t="shared" si="6"/>
        <v>2.1578141602489196E-2</v>
      </c>
      <c r="F116" s="2">
        <f t="shared" si="3"/>
        <v>2.3324695575980759E-2</v>
      </c>
      <c r="G116" s="2">
        <f t="shared" si="7"/>
        <v>2.4464863731284033E-2</v>
      </c>
    </row>
    <row r="117" spans="1:7" x14ac:dyDescent="0.25">
      <c r="A117" s="1">
        <v>13991218</v>
      </c>
      <c r="B117" s="3">
        <v>6690.6</v>
      </c>
      <c r="C117" s="4">
        <f t="shared" si="4"/>
        <v>1.8859658883869233E-2</v>
      </c>
      <c r="D117" s="55">
        <f t="shared" si="5"/>
        <v>3.5568673321590766E-4</v>
      </c>
      <c r="E117" s="2">
        <f t="shared" si="6"/>
        <v>2.0140902772534643E-2</v>
      </c>
      <c r="F117" s="2">
        <f t="shared" si="3"/>
        <v>2.3305085319849966E-2</v>
      </c>
      <c r="G117" s="2">
        <f t="shared" si="7"/>
        <v>2.4029487227584197E-2</v>
      </c>
    </row>
    <row r="118" spans="1:7" x14ac:dyDescent="0.25">
      <c r="A118" s="1">
        <v>13991219</v>
      </c>
      <c r="B118" s="3">
        <v>6741.9</v>
      </c>
      <c r="C118" s="4">
        <f t="shared" si="4"/>
        <v>7.6382280906854318E-3</v>
      </c>
      <c r="D118" s="55">
        <f t="shared" si="5"/>
        <v>5.8342528365336019E-5</v>
      </c>
      <c r="E118" s="2">
        <f t="shared" si="6"/>
        <v>2.0336410810790996E-2</v>
      </c>
      <c r="F118" s="2">
        <f t="shared" ref="F118:F181" si="8">SQRT(AVERAGE(D68:D117))</f>
        <v>2.2956143341035712E-2</v>
      </c>
      <c r="G118" s="2">
        <f t="shared" si="7"/>
        <v>2.398601921826915E-2</v>
      </c>
    </row>
    <row r="119" spans="1:7" x14ac:dyDescent="0.25">
      <c r="A119" s="1">
        <v>13991220</v>
      </c>
      <c r="B119" s="3">
        <v>6718.4</v>
      </c>
      <c r="C119" s="4">
        <f t="shared" si="4"/>
        <v>-3.491753360127811E-3</v>
      </c>
      <c r="D119" s="55">
        <f t="shared" si="5"/>
        <v>1.219234152796386E-5</v>
      </c>
      <c r="E119" s="2">
        <f t="shared" si="6"/>
        <v>2.0151813304105901E-2</v>
      </c>
      <c r="F119" s="2">
        <f t="shared" si="8"/>
        <v>2.2950960015759435E-2</v>
      </c>
      <c r="G119" s="2">
        <f t="shared" si="7"/>
        <v>2.3946774671262466E-2</v>
      </c>
    </row>
    <row r="120" spans="1:7" x14ac:dyDescent="0.25">
      <c r="A120" s="1">
        <v>13991223</v>
      </c>
      <c r="B120" s="3">
        <v>6932.4</v>
      </c>
      <c r="C120" s="4">
        <f t="shared" si="4"/>
        <v>3.1356042645291321E-2</v>
      </c>
      <c r="D120" s="55">
        <f t="shared" si="5"/>
        <v>9.8320141037332794E-4</v>
      </c>
      <c r="E120" s="2">
        <f t="shared" si="6"/>
        <v>1.8410801189923703E-2</v>
      </c>
      <c r="F120" s="2">
        <f t="shared" si="8"/>
        <v>2.2952773229428819E-2</v>
      </c>
      <c r="G120" s="2">
        <f t="shared" si="7"/>
        <v>2.3848700351592599E-2</v>
      </c>
    </row>
    <row r="121" spans="1:7" x14ac:dyDescent="0.25">
      <c r="A121" s="1">
        <v>13991224</v>
      </c>
      <c r="B121" s="3">
        <v>7084.5</v>
      </c>
      <c r="C121" s="4">
        <f t="shared" si="4"/>
        <v>2.170322542906131E-2</v>
      </c>
      <c r="D121" s="55">
        <f t="shared" si="5"/>
        <v>4.7102999402465348E-4</v>
      </c>
      <c r="E121" s="2">
        <f t="shared" si="6"/>
        <v>1.8340637160598711E-2</v>
      </c>
      <c r="F121" s="2">
        <f t="shared" si="8"/>
        <v>2.334573417072815E-2</v>
      </c>
      <c r="G121" s="2">
        <f t="shared" si="7"/>
        <v>2.370768349632002E-2</v>
      </c>
    </row>
    <row r="122" spans="1:7" x14ac:dyDescent="0.25">
      <c r="A122" s="1">
        <v>13991225</v>
      </c>
      <c r="B122" s="3">
        <v>7118.9</v>
      </c>
      <c r="C122" s="4">
        <f t="shared" si="4"/>
        <v>4.8439200842310187E-3</v>
      </c>
      <c r="D122" s="55">
        <f t="shared" si="5"/>
        <v>2.3463561782416639E-5</v>
      </c>
      <c r="E122" s="2">
        <f t="shared" si="6"/>
        <v>1.7591290905016096E-2</v>
      </c>
      <c r="F122" s="2">
        <f t="shared" si="8"/>
        <v>2.3505095746465345E-2</v>
      </c>
      <c r="G122" s="2">
        <f t="shared" si="7"/>
        <v>2.3427004759073385E-2</v>
      </c>
    </row>
    <row r="123" spans="1:7" x14ac:dyDescent="0.25">
      <c r="A123" s="1">
        <v>13991226</v>
      </c>
      <c r="B123" s="3">
        <v>7319.9</v>
      </c>
      <c r="C123" s="4">
        <f t="shared" si="4"/>
        <v>2.784344757134366E-2</v>
      </c>
      <c r="D123" s="55">
        <f t="shared" si="5"/>
        <v>7.7525757265816319E-4</v>
      </c>
      <c r="E123" s="2">
        <f t="shared" si="6"/>
        <v>1.5456539562345703E-2</v>
      </c>
      <c r="F123" s="2">
        <f t="shared" si="8"/>
        <v>2.3409873576066647E-2</v>
      </c>
      <c r="G123" s="2">
        <f t="shared" si="7"/>
        <v>2.2985705702763076E-2</v>
      </c>
    </row>
    <row r="124" spans="1:7" x14ac:dyDescent="0.25">
      <c r="A124" s="1">
        <v>13991227</v>
      </c>
      <c r="B124" s="3">
        <v>7474.5</v>
      </c>
      <c r="C124" s="4">
        <f t="shared" si="4"/>
        <v>2.090056072971266E-2</v>
      </c>
      <c r="D124" s="55">
        <f t="shared" si="5"/>
        <v>4.3683343881640701E-4</v>
      </c>
      <c r="E124" s="2">
        <f t="shared" si="6"/>
        <v>1.5904913974525689E-2</v>
      </c>
      <c r="F124" s="2">
        <f t="shared" si="8"/>
        <v>2.372022797598412E-2</v>
      </c>
      <c r="G124" s="2">
        <f t="shared" si="7"/>
        <v>2.2957671168471739E-2</v>
      </c>
    </row>
    <row r="125" spans="1:7" x14ac:dyDescent="0.25">
      <c r="A125" s="1">
        <v>14000107</v>
      </c>
      <c r="B125" s="3">
        <v>7488.7</v>
      </c>
      <c r="C125" s="4">
        <f t="shared" si="4"/>
        <v>1.8979903045872654E-3</v>
      </c>
      <c r="D125" s="55">
        <f t="shared" si="5"/>
        <v>3.6023671963072604E-6</v>
      </c>
      <c r="E125" s="2">
        <f t="shared" si="6"/>
        <v>1.6044979154107845E-2</v>
      </c>
      <c r="F125" s="2">
        <f t="shared" si="8"/>
        <v>2.339103966257337E-2</v>
      </c>
      <c r="G125" s="2">
        <f t="shared" si="7"/>
        <v>2.2755364896734655E-2</v>
      </c>
    </row>
    <row r="126" spans="1:7" x14ac:dyDescent="0.25">
      <c r="A126" s="1">
        <v>14000108</v>
      </c>
      <c r="B126" s="3">
        <v>7491.2</v>
      </c>
      <c r="C126" s="4">
        <f t="shared" si="4"/>
        <v>3.3378060243539074E-4</v>
      </c>
      <c r="D126" s="55">
        <f t="shared" si="5"/>
        <v>1.1140949056213236E-7</v>
      </c>
      <c r="E126" s="2">
        <f t="shared" si="6"/>
        <v>1.3552744377023938E-2</v>
      </c>
      <c r="F126" s="2">
        <f t="shared" si="8"/>
        <v>2.2974607599689695E-2</v>
      </c>
      <c r="G126" s="2">
        <f t="shared" si="7"/>
        <v>2.2450623606001648E-2</v>
      </c>
    </row>
    <row r="127" spans="1:7" x14ac:dyDescent="0.25">
      <c r="A127" s="1">
        <v>14000110</v>
      </c>
      <c r="B127" s="3">
        <v>7447.9</v>
      </c>
      <c r="C127" s="4">
        <f t="shared" si="4"/>
        <v>-5.7968848530247858E-3</v>
      </c>
      <c r="D127" s="55">
        <f t="shared" si="5"/>
        <v>3.3603873999228191E-5</v>
      </c>
      <c r="E127" s="2">
        <f t="shared" si="6"/>
        <v>1.3414582170743537E-2</v>
      </c>
      <c r="F127" s="2">
        <f t="shared" si="8"/>
        <v>2.2326579626575888E-2</v>
      </c>
      <c r="G127" s="2">
        <f t="shared" si="7"/>
        <v>2.2294970044181454E-2</v>
      </c>
    </row>
    <row r="128" spans="1:7" x14ac:dyDescent="0.25">
      <c r="A128" s="1">
        <v>14000111</v>
      </c>
      <c r="B128" s="3">
        <v>7387.5</v>
      </c>
      <c r="C128" s="4">
        <f t="shared" si="4"/>
        <v>-8.1427307292132167E-3</v>
      </c>
      <c r="D128" s="55">
        <f t="shared" si="5"/>
        <v>6.6304063728473203E-5</v>
      </c>
      <c r="E128" s="2">
        <f t="shared" si="6"/>
        <v>1.3323392968894463E-2</v>
      </c>
      <c r="F128" s="2">
        <f t="shared" si="8"/>
        <v>2.1997797184943439E-2</v>
      </c>
      <c r="G128" s="2">
        <f t="shared" si="7"/>
        <v>2.2207028970203053E-2</v>
      </c>
    </row>
    <row r="129" spans="1:7" x14ac:dyDescent="0.25">
      <c r="A129" s="1">
        <v>14000114</v>
      </c>
      <c r="B129" s="3">
        <v>7359.3</v>
      </c>
      <c r="C129" s="4">
        <f t="shared" si="4"/>
        <v>-3.824563210202634E-3</v>
      </c>
      <c r="D129" s="55">
        <f t="shared" si="5"/>
        <v>1.4627283748835477E-5</v>
      </c>
      <c r="E129" s="2">
        <f t="shared" si="6"/>
        <v>1.3151642735470846E-2</v>
      </c>
      <c r="F129" s="2">
        <f t="shared" si="8"/>
        <v>2.1914985584570716E-2</v>
      </c>
      <c r="G129" s="2">
        <f t="shared" si="7"/>
        <v>2.200180122765124E-2</v>
      </c>
    </row>
    <row r="130" spans="1:7" x14ac:dyDescent="0.25">
      <c r="A130" s="1">
        <v>14000115</v>
      </c>
      <c r="B130" s="3">
        <v>7305.1</v>
      </c>
      <c r="C130" s="4">
        <f t="shared" si="4"/>
        <v>-7.3920851591124338E-3</v>
      </c>
      <c r="D130" s="55">
        <f t="shared" si="5"/>
        <v>5.4642922999570298E-5</v>
      </c>
      <c r="E130" s="2">
        <f t="shared" si="6"/>
        <v>1.3130685026498409E-2</v>
      </c>
      <c r="F130" s="2">
        <f t="shared" si="8"/>
        <v>2.1847948384095449E-2</v>
      </c>
      <c r="G130" s="2">
        <f t="shared" si="7"/>
        <v>2.1874271505328041E-2</v>
      </c>
    </row>
    <row r="131" spans="1:7" x14ac:dyDescent="0.25">
      <c r="A131" s="1">
        <v>14000116</v>
      </c>
      <c r="B131" s="3">
        <v>7220.3</v>
      </c>
      <c r="C131" s="4">
        <f t="shared" ref="C131:C194" si="9">LN(B131/B130)</f>
        <v>-1.1676231074858327E-2</v>
      </c>
      <c r="D131" s="55">
        <f t="shared" ref="D131:D194" si="10">C131^2</f>
        <v>1.3633437211348724E-4</v>
      </c>
      <c r="E131" s="2">
        <f t="shared" si="6"/>
        <v>1.3186278198820909E-2</v>
      </c>
      <c r="F131" s="2">
        <f t="shared" si="8"/>
        <v>2.1464475852096758E-2</v>
      </c>
      <c r="G131" s="2">
        <f t="shared" si="7"/>
        <v>2.1871498777649465E-2</v>
      </c>
    </row>
    <row r="132" spans="1:7" x14ac:dyDescent="0.25">
      <c r="A132" s="1">
        <v>14000117</v>
      </c>
      <c r="B132" s="3">
        <v>7181.8</v>
      </c>
      <c r="C132" s="4">
        <f t="shared" si="9"/>
        <v>-5.3464552681663918E-3</v>
      </c>
      <c r="D132" s="55">
        <f t="shared" si="10"/>
        <v>2.8584583934504164E-5</v>
      </c>
      <c r="E132" s="2">
        <f t="shared" si="6"/>
        <v>1.3347484491778647E-2</v>
      </c>
      <c r="F132" s="2">
        <f t="shared" si="8"/>
        <v>2.0791209617026799E-2</v>
      </c>
      <c r="G132" s="2">
        <f t="shared" si="7"/>
        <v>2.1890650758510967E-2</v>
      </c>
    </row>
    <row r="133" spans="1:7" x14ac:dyDescent="0.25">
      <c r="A133" s="1">
        <v>14000118</v>
      </c>
      <c r="B133" s="3">
        <v>7116.5</v>
      </c>
      <c r="C133" s="4">
        <f t="shared" si="9"/>
        <v>-9.1340164913337636E-3</v>
      </c>
      <c r="D133" s="55">
        <f t="shared" si="10"/>
        <v>8.3430257263957159E-5</v>
      </c>
      <c r="E133" s="2">
        <f t="shared" si="6"/>
        <v>1.3334645531398962E-2</v>
      </c>
      <c r="F133" s="2">
        <f t="shared" si="8"/>
        <v>2.0173451341515023E-2</v>
      </c>
      <c r="G133" s="2">
        <f t="shared" si="7"/>
        <v>2.1783573998992375E-2</v>
      </c>
    </row>
    <row r="134" spans="1:7" x14ac:dyDescent="0.25">
      <c r="A134" s="1">
        <v>14000121</v>
      </c>
      <c r="B134" s="3">
        <v>7085.7</v>
      </c>
      <c r="C134" s="4">
        <f t="shared" si="9"/>
        <v>-4.3373629840391895E-3</v>
      </c>
      <c r="D134" s="55">
        <f t="shared" si="10"/>
        <v>1.8812717655313342E-5</v>
      </c>
      <c r="E134" s="2">
        <f t="shared" si="6"/>
        <v>1.3281893259905378E-2</v>
      </c>
      <c r="F134" s="2">
        <f t="shared" si="8"/>
        <v>1.971357801860078E-2</v>
      </c>
      <c r="G134" s="2">
        <f t="shared" si="7"/>
        <v>2.1587988563381486E-2</v>
      </c>
    </row>
    <row r="135" spans="1:7" x14ac:dyDescent="0.25">
      <c r="A135" s="1">
        <v>14000122</v>
      </c>
      <c r="B135" s="3">
        <v>7051.5</v>
      </c>
      <c r="C135" s="4">
        <f t="shared" si="9"/>
        <v>-4.8383083943459347E-3</v>
      </c>
      <c r="D135" s="55">
        <f t="shared" si="10"/>
        <v>2.3409228118798339E-5</v>
      </c>
      <c r="E135" s="2">
        <f t="shared" si="6"/>
        <v>1.3084831003496299E-2</v>
      </c>
      <c r="F135" s="2">
        <f t="shared" si="8"/>
        <v>1.9720854140217837E-2</v>
      </c>
      <c r="G135" s="2">
        <f t="shared" si="7"/>
        <v>2.1382620318861217E-2</v>
      </c>
    </row>
    <row r="136" spans="1:7" x14ac:dyDescent="0.25">
      <c r="A136" s="1">
        <v>14000123</v>
      </c>
      <c r="B136" s="3">
        <v>7024</v>
      </c>
      <c r="C136" s="4">
        <f t="shared" si="9"/>
        <v>-3.9075038173423289E-3</v>
      </c>
      <c r="D136" s="55">
        <f t="shared" si="10"/>
        <v>1.5268586082544872E-5</v>
      </c>
      <c r="E136" s="2">
        <f t="shared" si="6"/>
        <v>1.2785773070109587E-2</v>
      </c>
      <c r="F136" s="2">
        <f t="shared" si="8"/>
        <v>1.879215846390116E-2</v>
      </c>
      <c r="G136" s="2">
        <f t="shared" si="7"/>
        <v>2.1368483435935833E-2</v>
      </c>
    </row>
    <row r="137" spans="1:7" x14ac:dyDescent="0.25">
      <c r="A137" s="1">
        <v>14000124</v>
      </c>
      <c r="B137" s="3">
        <v>7083.5</v>
      </c>
      <c r="C137" s="4">
        <f t="shared" si="9"/>
        <v>8.43527950445307E-3</v>
      </c>
      <c r="D137" s="55">
        <f t="shared" si="10"/>
        <v>7.1153940318246026E-5</v>
      </c>
      <c r="E137" s="2">
        <f t="shared" si="6"/>
        <v>1.2774392799009668E-2</v>
      </c>
      <c r="F137" s="2">
        <f t="shared" si="8"/>
        <v>1.805467664048608E-2</v>
      </c>
      <c r="G137" s="2">
        <f t="shared" si="7"/>
        <v>2.1369455130743911E-2</v>
      </c>
    </row>
    <row r="138" spans="1:7" x14ac:dyDescent="0.25">
      <c r="A138" s="1">
        <v>14000125</v>
      </c>
      <c r="B138" s="3">
        <v>7041.8</v>
      </c>
      <c r="C138" s="4">
        <f t="shared" si="9"/>
        <v>-5.9043165301612245E-3</v>
      </c>
      <c r="D138" s="55">
        <f t="shared" si="10"/>
        <v>3.4860953688335086E-5</v>
      </c>
      <c r="E138" s="2">
        <f t="shared" si="6"/>
        <v>1.278330263870942E-2</v>
      </c>
      <c r="F138" s="2">
        <f t="shared" si="8"/>
        <v>1.7773312816911441E-2</v>
      </c>
      <c r="G138" s="2">
        <f t="shared" si="7"/>
        <v>2.1083085355541549E-2</v>
      </c>
    </row>
    <row r="139" spans="1:7" x14ac:dyDescent="0.25">
      <c r="A139" s="1">
        <v>14000128</v>
      </c>
      <c r="B139" s="3">
        <v>6994.2</v>
      </c>
      <c r="C139" s="4">
        <f t="shared" si="9"/>
        <v>-6.7825851354027305E-3</v>
      </c>
      <c r="D139" s="55">
        <f t="shared" si="10"/>
        <v>4.6003461118986073E-5</v>
      </c>
      <c r="E139" s="2">
        <f t="shared" si="6"/>
        <v>1.280615996142319E-2</v>
      </c>
      <c r="F139" s="2">
        <f t="shared" si="8"/>
        <v>1.7750961819029451E-2</v>
      </c>
      <c r="G139" s="2">
        <f t="shared" si="7"/>
        <v>2.0952168121273818E-2</v>
      </c>
    </row>
    <row r="140" spans="1:7" x14ac:dyDescent="0.25">
      <c r="A140" s="1">
        <v>14000129</v>
      </c>
      <c r="B140" s="3">
        <v>6922.1</v>
      </c>
      <c r="C140" s="4">
        <f t="shared" si="9"/>
        <v>-1.0362042371196891E-2</v>
      </c>
      <c r="D140" s="55">
        <f t="shared" si="10"/>
        <v>1.0737192210247969E-4</v>
      </c>
      <c r="E140" s="2">
        <f t="shared" si="6"/>
        <v>1.2696194648479155E-2</v>
      </c>
      <c r="F140" s="2">
        <f t="shared" si="8"/>
        <v>1.7579291354764374E-2</v>
      </c>
      <c r="G140" s="2">
        <f t="shared" si="7"/>
        <v>2.0777732661235736E-2</v>
      </c>
    </row>
    <row r="141" spans="1:7" x14ac:dyDescent="0.25">
      <c r="A141" s="1">
        <v>14000130</v>
      </c>
      <c r="B141" s="3">
        <v>6883.9</v>
      </c>
      <c r="C141" s="4">
        <f t="shared" si="9"/>
        <v>-5.5338399948419003E-3</v>
      </c>
      <c r="D141" s="55">
        <f t="shared" si="10"/>
        <v>3.06233850885118E-5</v>
      </c>
      <c r="E141" s="2">
        <f t="shared" si="6"/>
        <v>1.2425747539460959E-2</v>
      </c>
      <c r="F141" s="2">
        <f t="shared" si="8"/>
        <v>1.7607035482038069E-2</v>
      </c>
      <c r="G141" s="2">
        <f t="shared" si="7"/>
        <v>2.0530396578631673E-2</v>
      </c>
    </row>
    <row r="142" spans="1:7" x14ac:dyDescent="0.25">
      <c r="A142" s="1">
        <v>14000131</v>
      </c>
      <c r="B142" s="3">
        <v>7114.6</v>
      </c>
      <c r="C142" s="4">
        <f t="shared" si="9"/>
        <v>3.2963658900693457E-2</v>
      </c>
      <c r="D142" s="55">
        <f t="shared" si="10"/>
        <v>1.0866028081212671E-3</v>
      </c>
      <c r="E142" s="2">
        <f t="shared" si="6"/>
        <v>1.2465557202808572E-2</v>
      </c>
      <c r="F142" s="2">
        <f t="shared" si="8"/>
        <v>1.6748822061106061E-2</v>
      </c>
      <c r="G142" s="2">
        <f t="shared" si="7"/>
        <v>2.021157788354087E-2</v>
      </c>
    </row>
    <row r="143" spans="1:7" x14ac:dyDescent="0.25">
      <c r="A143" s="1">
        <v>14000201</v>
      </c>
      <c r="B143" s="3">
        <v>7058</v>
      </c>
      <c r="C143" s="4">
        <f t="shared" si="9"/>
        <v>-7.9872854532809564E-3</v>
      </c>
      <c r="D143" s="55">
        <f t="shared" si="10"/>
        <v>6.3796728912193567E-5</v>
      </c>
      <c r="E143" s="2">
        <f t="shared" si="6"/>
        <v>1.3587742983023598E-2</v>
      </c>
      <c r="F143" s="2">
        <f t="shared" si="8"/>
        <v>1.729445523915055E-2</v>
      </c>
      <c r="G143" s="2">
        <f t="shared" si="7"/>
        <v>2.038376705059345E-2</v>
      </c>
    </row>
    <row r="144" spans="1:7" x14ac:dyDescent="0.25">
      <c r="A144" s="1">
        <v>14000204</v>
      </c>
      <c r="B144" s="3">
        <v>6993.1</v>
      </c>
      <c r="C144" s="4">
        <f t="shared" si="9"/>
        <v>-9.2377766192926637E-3</v>
      </c>
      <c r="D144" s="55">
        <f t="shared" si="10"/>
        <v>8.5336516867950198E-5</v>
      </c>
      <c r="E144" s="2">
        <f t="shared" si="6"/>
        <v>1.3595768731284794E-2</v>
      </c>
      <c r="F144" s="2">
        <f t="shared" si="8"/>
        <v>1.7189248192374804E-2</v>
      </c>
      <c r="G144" s="2">
        <f t="shared" si="7"/>
        <v>2.0399045164383702E-2</v>
      </c>
    </row>
    <row r="145" spans="1:7" x14ac:dyDescent="0.25">
      <c r="A145" s="1">
        <v>14000205</v>
      </c>
      <c r="B145" s="3">
        <v>6917.6</v>
      </c>
      <c r="C145" s="4">
        <f t="shared" si="9"/>
        <v>-1.0855059969702143E-2</v>
      </c>
      <c r="D145" s="55">
        <f t="shared" si="10"/>
        <v>1.178323269458299E-4</v>
      </c>
      <c r="E145" s="2">
        <f t="shared" si="6"/>
        <v>1.3702944734916681E-2</v>
      </c>
      <c r="F145" s="2">
        <f t="shared" si="8"/>
        <v>1.6228498002943417E-2</v>
      </c>
      <c r="G145" s="2">
        <f t="shared" si="7"/>
        <v>2.0018435734589304E-2</v>
      </c>
    </row>
    <row r="146" spans="1:7" x14ac:dyDescent="0.25">
      <c r="A146" s="1">
        <v>14000206</v>
      </c>
      <c r="B146" s="3">
        <v>6873.8</v>
      </c>
      <c r="C146" s="4">
        <f t="shared" si="9"/>
        <v>-6.3518058008246022E-3</v>
      </c>
      <c r="D146" s="55">
        <f t="shared" si="10"/>
        <v>4.0345436931389067E-5</v>
      </c>
      <c r="E146" s="2">
        <f t="shared" si="6"/>
        <v>1.2375618411662541E-2</v>
      </c>
      <c r="F146" s="2">
        <f t="shared" si="8"/>
        <v>1.5645045582033553E-2</v>
      </c>
      <c r="G146" s="2">
        <f t="shared" si="7"/>
        <v>1.974041272411942E-2</v>
      </c>
    </row>
    <row r="147" spans="1:7" x14ac:dyDescent="0.25">
      <c r="A147" s="1">
        <v>14000207</v>
      </c>
      <c r="B147" s="3">
        <v>6983</v>
      </c>
      <c r="C147" s="4">
        <f t="shared" si="9"/>
        <v>1.5761541000639298E-2</v>
      </c>
      <c r="D147" s="55">
        <f t="shared" si="10"/>
        <v>2.4842617471483363E-4</v>
      </c>
      <c r="E147" s="2">
        <f t="shared" si="6"/>
        <v>1.165883994175022E-2</v>
      </c>
      <c r="F147" s="2">
        <f t="shared" si="8"/>
        <v>1.4922835931756608E-2</v>
      </c>
      <c r="G147" s="2">
        <f t="shared" si="7"/>
        <v>1.9573934095393895E-2</v>
      </c>
    </row>
    <row r="148" spans="1:7" x14ac:dyDescent="0.25">
      <c r="A148" s="1">
        <v>14000208</v>
      </c>
      <c r="B148" s="3">
        <v>7276</v>
      </c>
      <c r="C148" s="4">
        <f t="shared" si="9"/>
        <v>4.1102636791977502E-2</v>
      </c>
      <c r="D148" s="55">
        <f t="shared" si="10"/>
        <v>1.6894267512532226E-3</v>
      </c>
      <c r="E148" s="2">
        <f t="shared" si="6"/>
        <v>1.2038565251085652E-2</v>
      </c>
      <c r="F148" s="2">
        <f t="shared" si="8"/>
        <v>1.3853369058590134E-2</v>
      </c>
      <c r="G148" s="2">
        <f t="shared" si="7"/>
        <v>1.9636086468048274E-2</v>
      </c>
    </row>
    <row r="149" spans="1:7" x14ac:dyDescent="0.25">
      <c r="A149" s="1">
        <v>14000211</v>
      </c>
      <c r="B149" s="3">
        <v>7283.5</v>
      </c>
      <c r="C149" s="4">
        <f t="shared" si="9"/>
        <v>1.0302552509895509E-3</v>
      </c>
      <c r="D149" s="55">
        <f t="shared" si="10"/>
        <v>1.0614258821915425E-6</v>
      </c>
      <c r="E149" s="2">
        <f t="shared" si="6"/>
        <v>1.3471964238686553E-2</v>
      </c>
      <c r="F149" s="2">
        <f t="shared" si="8"/>
        <v>1.4738726352461939E-2</v>
      </c>
      <c r="G149" s="2">
        <f t="shared" si="7"/>
        <v>2.0043165006087604E-2</v>
      </c>
    </row>
    <row r="150" spans="1:7" x14ac:dyDescent="0.25">
      <c r="A150" s="1">
        <v>14000212</v>
      </c>
      <c r="B150" s="3">
        <v>7311.4</v>
      </c>
      <c r="C150" s="4">
        <f t="shared" si="9"/>
        <v>3.8232579853535202E-3</v>
      </c>
      <c r="D150" s="55">
        <f t="shared" si="10"/>
        <v>1.4617301622569458E-5</v>
      </c>
      <c r="E150" s="2">
        <f t="shared" si="6"/>
        <v>1.2808705630588935E-2</v>
      </c>
      <c r="F150" s="2">
        <f t="shared" si="8"/>
        <v>1.4517305121592576E-2</v>
      </c>
      <c r="G150" s="2">
        <f t="shared" si="7"/>
        <v>1.9755250403240009E-2</v>
      </c>
    </row>
    <row r="151" spans="1:7" x14ac:dyDescent="0.25">
      <c r="A151" s="1">
        <v>14000213</v>
      </c>
      <c r="B151" s="3">
        <v>7282.5</v>
      </c>
      <c r="C151" s="4">
        <f t="shared" si="9"/>
        <v>-3.96056404076622E-3</v>
      </c>
      <c r="D151" s="55">
        <f t="shared" si="10"/>
        <v>1.5686067521010449E-5</v>
      </c>
      <c r="E151" s="2">
        <f t="shared" si="6"/>
        <v>1.2825893236267453E-2</v>
      </c>
      <c r="F151" s="2">
        <f t="shared" si="8"/>
        <v>1.3194324868235682E-2</v>
      </c>
      <c r="G151" s="2">
        <f t="shared" si="7"/>
        <v>1.9758746206417963E-2</v>
      </c>
    </row>
    <row r="152" spans="1:7" x14ac:dyDescent="0.25">
      <c r="A152" s="1">
        <v>14000215</v>
      </c>
      <c r="B152" s="3">
        <v>7496.5</v>
      </c>
      <c r="C152" s="4">
        <f t="shared" si="9"/>
        <v>2.8962035101368206E-2</v>
      </c>
      <c r="D152" s="55">
        <f t="shared" si="10"/>
        <v>8.3879947721288411E-4</v>
      </c>
      <c r="E152" s="2">
        <f t="shared" si="6"/>
        <v>1.2850156560499532E-2</v>
      </c>
      <c r="F152" s="2">
        <f t="shared" si="8"/>
        <v>1.3135401372721343E-2</v>
      </c>
      <c r="G152" s="2">
        <f t="shared" si="7"/>
        <v>1.9730855317336534E-2</v>
      </c>
    </row>
    <row r="153" spans="1:7" x14ac:dyDescent="0.25">
      <c r="A153" s="1">
        <v>14000218</v>
      </c>
      <c r="B153" s="3">
        <v>7544.8</v>
      </c>
      <c r="C153" s="4">
        <f t="shared" si="9"/>
        <v>6.4223392947173174E-3</v>
      </c>
      <c r="D153" s="55">
        <f t="shared" si="10"/>
        <v>4.1246442016470129E-5</v>
      </c>
      <c r="E153" s="2">
        <f t="shared" si="6"/>
        <v>1.4047574443934986E-2</v>
      </c>
      <c r="F153" s="2">
        <f t="shared" si="8"/>
        <v>1.3690272969548155E-2</v>
      </c>
      <c r="G153" s="2">
        <f t="shared" si="7"/>
        <v>1.9934638509601695E-2</v>
      </c>
    </row>
    <row r="154" spans="1:7" x14ac:dyDescent="0.25">
      <c r="A154" s="1">
        <v>14000219</v>
      </c>
      <c r="B154" s="3">
        <v>7481.7</v>
      </c>
      <c r="C154" s="4">
        <f t="shared" si="9"/>
        <v>-8.3985453564133471E-3</v>
      </c>
      <c r="D154" s="55">
        <f t="shared" si="10"/>
        <v>7.0535564103732192E-5</v>
      </c>
      <c r="E154" s="2">
        <f t="shared" si="6"/>
        <v>1.4011853656437296E-2</v>
      </c>
      <c r="F154" s="2">
        <f t="shared" si="8"/>
        <v>1.3588556758001902E-2</v>
      </c>
      <c r="G154" s="2">
        <f t="shared" si="7"/>
        <v>1.9943216274614331E-2</v>
      </c>
    </row>
    <row r="155" spans="1:7" x14ac:dyDescent="0.25">
      <c r="A155" s="1">
        <v>14000220</v>
      </c>
      <c r="B155" s="3">
        <v>7513.4</v>
      </c>
      <c r="C155" s="4">
        <f t="shared" si="9"/>
        <v>4.2280541274931829E-3</v>
      </c>
      <c r="D155" s="55">
        <f t="shared" si="10"/>
        <v>1.7876441705012138E-5</v>
      </c>
      <c r="E155" s="2">
        <f t="shared" si="6"/>
        <v>1.4091429100826187E-2</v>
      </c>
      <c r="F155" s="2">
        <f t="shared" si="8"/>
        <v>1.361953125787963E-2</v>
      </c>
      <c r="G155" s="2">
        <f t="shared" si="7"/>
        <v>1.9925092936715585E-2</v>
      </c>
    </row>
    <row r="156" spans="1:7" x14ac:dyDescent="0.25">
      <c r="A156" s="1">
        <v>14000221</v>
      </c>
      <c r="B156" s="3">
        <v>7569</v>
      </c>
      <c r="C156" s="4">
        <f t="shared" si="9"/>
        <v>7.3728653084125266E-3</v>
      </c>
      <c r="D156" s="55">
        <f t="shared" si="10"/>
        <v>5.4359142855992937E-5</v>
      </c>
      <c r="E156" s="2">
        <f t="shared" si="6"/>
        <v>1.403914936354154E-2</v>
      </c>
      <c r="F156" s="2">
        <f t="shared" si="8"/>
        <v>1.36193914619657E-2</v>
      </c>
      <c r="G156" s="2">
        <f t="shared" si="7"/>
        <v>1.9929493701968382E-2</v>
      </c>
    </row>
    <row r="157" spans="1:7" x14ac:dyDescent="0.25">
      <c r="A157" s="1">
        <v>14000222</v>
      </c>
      <c r="B157" s="3">
        <v>7580.2</v>
      </c>
      <c r="C157" s="4">
        <f t="shared" si="9"/>
        <v>1.4786262034404785E-3</v>
      </c>
      <c r="D157" s="55">
        <f t="shared" si="10"/>
        <v>2.186335449500803E-6</v>
      </c>
      <c r="E157" s="2">
        <f t="shared" ref="E157:E220" si="11">SQRT(AVERAGE(D132:D156))</f>
        <v>1.3921878669257573E-2</v>
      </c>
      <c r="F157" s="2">
        <f t="shared" si="8"/>
        <v>1.3637705964343865E-2</v>
      </c>
      <c r="G157" s="2">
        <f t="shared" si="7"/>
        <v>1.9896565607008216E-2</v>
      </c>
    </row>
    <row r="158" spans="1:7" x14ac:dyDescent="0.25">
      <c r="A158" s="1">
        <v>14000225</v>
      </c>
      <c r="B158" s="3">
        <v>7546.8</v>
      </c>
      <c r="C158" s="4">
        <f t="shared" si="9"/>
        <v>-4.4159521751497843E-3</v>
      </c>
      <c r="D158" s="55">
        <f t="shared" si="10"/>
        <v>1.950063361321011E-5</v>
      </c>
      <c r="E158" s="2">
        <f t="shared" si="11"/>
        <v>1.3883903476404929E-2</v>
      </c>
      <c r="F158" s="2">
        <f t="shared" si="8"/>
        <v>1.3612045165774819E-2</v>
      </c>
      <c r="G158" s="2">
        <f t="shared" si="7"/>
        <v>1.9885820650000448E-2</v>
      </c>
    </row>
    <row r="159" spans="1:7" x14ac:dyDescent="0.25">
      <c r="A159" s="1">
        <v>14000226</v>
      </c>
      <c r="B159" s="3">
        <v>7607</v>
      </c>
      <c r="C159" s="4">
        <f t="shared" si="9"/>
        <v>7.9452436598431899E-3</v>
      </c>
      <c r="D159" s="55">
        <f t="shared" si="10"/>
        <v>6.3126896814278403E-5</v>
      </c>
      <c r="E159" s="2">
        <f t="shared" si="11"/>
        <v>1.3791504297795038E-2</v>
      </c>
      <c r="F159" s="2">
        <f t="shared" si="8"/>
        <v>1.3539096708488697E-2</v>
      </c>
      <c r="G159" s="2">
        <f t="shared" si="7"/>
        <v>1.9842774436835745E-2</v>
      </c>
    </row>
    <row r="160" spans="1:7" x14ac:dyDescent="0.25">
      <c r="A160" s="1">
        <v>14000227</v>
      </c>
      <c r="B160" s="3">
        <v>7590</v>
      </c>
      <c r="C160" s="4">
        <f t="shared" si="9"/>
        <v>-2.2372846076255388E-3</v>
      </c>
      <c r="D160" s="55">
        <f t="shared" si="10"/>
        <v>5.0054424155181612E-6</v>
      </c>
      <c r="E160" s="2">
        <f t="shared" si="11"/>
        <v>1.3855618281493527E-2</v>
      </c>
      <c r="F160" s="2">
        <f t="shared" si="8"/>
        <v>1.3475736721094613E-2</v>
      </c>
      <c r="G160" s="2">
        <f t="shared" si="7"/>
        <v>1.9841917535981413E-2</v>
      </c>
    </row>
    <row r="161" spans="1:7" x14ac:dyDescent="0.25">
      <c r="A161" s="1">
        <v>14000228</v>
      </c>
      <c r="B161" s="3">
        <v>7546.5</v>
      </c>
      <c r="C161" s="4">
        <f t="shared" si="9"/>
        <v>-5.7477117901926526E-3</v>
      </c>
      <c r="D161" s="55">
        <f t="shared" si="10"/>
        <v>3.3036190823119628E-5</v>
      </c>
      <c r="E161" s="2">
        <f t="shared" si="11"/>
        <v>1.3829027678558115E-2</v>
      </c>
      <c r="F161" s="2">
        <f t="shared" si="8"/>
        <v>1.3317619898740654E-2</v>
      </c>
      <c r="G161" s="2">
        <f t="shared" si="7"/>
        <v>1.9423350577354077E-2</v>
      </c>
    </row>
    <row r="162" spans="1:7" x14ac:dyDescent="0.25">
      <c r="A162" s="1">
        <v>14000229</v>
      </c>
      <c r="B162" s="3">
        <v>7471.2</v>
      </c>
      <c r="C162" s="4">
        <f t="shared" si="9"/>
        <v>-1.0028250803974889E-2</v>
      </c>
      <c r="D162" s="55">
        <f t="shared" si="10"/>
        <v>1.00565814187423E-4</v>
      </c>
      <c r="E162" s="2">
        <f t="shared" si="11"/>
        <v>1.3854699950700823E-2</v>
      </c>
      <c r="F162" s="2">
        <f t="shared" si="8"/>
        <v>1.3325498529273484E-2</v>
      </c>
      <c r="G162" s="2">
        <f t="shared" si="7"/>
        <v>1.9208654388714087E-2</v>
      </c>
    </row>
    <row r="163" spans="1:7" x14ac:dyDescent="0.25">
      <c r="A163" s="1">
        <v>14000301</v>
      </c>
      <c r="B163" s="3">
        <v>7372.2</v>
      </c>
      <c r="C163" s="4">
        <f t="shared" si="9"/>
        <v>-1.3339459693927518E-2</v>
      </c>
      <c r="D163" s="55">
        <f t="shared" si="10"/>
        <v>1.7794118492591682E-4</v>
      </c>
      <c r="E163" s="2">
        <f t="shared" si="11"/>
        <v>1.3897092705984099E-2</v>
      </c>
      <c r="F163" s="2">
        <f t="shared" si="8"/>
        <v>1.3351816581116439E-2</v>
      </c>
      <c r="G163" s="2">
        <f t="shared" si="7"/>
        <v>1.9232943316061971E-2</v>
      </c>
    </row>
    <row r="164" spans="1:7" x14ac:dyDescent="0.25">
      <c r="A164" s="1">
        <v>14000302</v>
      </c>
      <c r="B164" s="3">
        <v>7184.3</v>
      </c>
      <c r="C164" s="4">
        <f t="shared" si="9"/>
        <v>-2.581807952596836E-2</v>
      </c>
      <c r="D164" s="55">
        <f t="shared" si="10"/>
        <v>6.6657323040922659E-4</v>
      </c>
      <c r="E164" s="2">
        <f t="shared" si="11"/>
        <v>1.4101503286111724E-2</v>
      </c>
      <c r="F164" s="2">
        <f t="shared" si="8"/>
        <v>1.346941216025737E-2</v>
      </c>
      <c r="G164" s="2">
        <f t="shared" si="7"/>
        <v>1.9074331804175004E-2</v>
      </c>
    </row>
    <row r="165" spans="1:7" x14ac:dyDescent="0.25">
      <c r="A165" s="1">
        <v>14000303</v>
      </c>
      <c r="B165" s="3">
        <v>6713.9</v>
      </c>
      <c r="C165" s="4">
        <f t="shared" si="9"/>
        <v>-6.7718085397371675E-2</v>
      </c>
      <c r="D165" s="55">
        <f t="shared" si="10"/>
        <v>4.5857390898857231E-3</v>
      </c>
      <c r="E165" s="2">
        <f t="shared" si="11"/>
        <v>1.4955774326320566E-2</v>
      </c>
      <c r="F165" s="2">
        <f t="shared" si="8"/>
        <v>1.38720680551225E-2</v>
      </c>
      <c r="G165" s="2">
        <f t="shared" si="7"/>
        <v>1.9245014038860107E-2</v>
      </c>
    </row>
    <row r="166" spans="1:7" x14ac:dyDescent="0.25">
      <c r="A166" s="1">
        <v>14000304</v>
      </c>
      <c r="B166" s="3">
        <v>6626.7</v>
      </c>
      <c r="C166" s="4">
        <f t="shared" si="9"/>
        <v>-1.3073061467349991E-2</v>
      </c>
      <c r="D166" s="55">
        <f t="shared" si="10"/>
        <v>1.7090493612911109E-4</v>
      </c>
      <c r="E166" s="2">
        <f t="shared" si="11"/>
        <v>2.0070123876328196E-2</v>
      </c>
      <c r="F166" s="2">
        <f t="shared" si="8"/>
        <v>1.6691451020291487E-2</v>
      </c>
      <c r="G166" s="2">
        <f t="shared" si="7"/>
        <v>2.0281099093428911E-2</v>
      </c>
    </row>
    <row r="167" spans="1:7" x14ac:dyDescent="0.25">
      <c r="A167" s="1">
        <v>14000305</v>
      </c>
      <c r="B167" s="3">
        <v>6667.8</v>
      </c>
      <c r="C167" s="4">
        <f t="shared" si="9"/>
        <v>6.1830277087653943E-3</v>
      </c>
      <c r="D167" s="55">
        <f t="shared" si="10"/>
        <v>3.822983164736064E-5</v>
      </c>
      <c r="E167" s="2">
        <f t="shared" si="11"/>
        <v>2.0209431819147788E-2</v>
      </c>
      <c r="F167" s="2">
        <f t="shared" si="8"/>
        <v>1.6790045426223182E-2</v>
      </c>
      <c r="G167" s="2">
        <f t="shared" si="7"/>
        <v>2.0310497620444016E-2</v>
      </c>
    </row>
    <row r="168" spans="1:7" x14ac:dyDescent="0.25">
      <c r="A168" s="1">
        <v>14000308</v>
      </c>
      <c r="B168" s="3">
        <v>6833.4</v>
      </c>
      <c r="C168" s="4">
        <f t="shared" si="9"/>
        <v>2.4532383088704559E-2</v>
      </c>
      <c r="D168" s="55">
        <f t="shared" si="10"/>
        <v>6.0183782001095739E-4</v>
      </c>
      <c r="E168" s="2">
        <f t="shared" si="11"/>
        <v>1.9143829695069552E-2</v>
      </c>
      <c r="F168" s="2">
        <f t="shared" si="8"/>
        <v>1.6599894197954004E-2</v>
      </c>
      <c r="G168" s="2">
        <f t="shared" ref="G168:G231" si="12">SQRT(AVERAGE(D68:D167))</f>
        <v>2.0031737374444646E-2</v>
      </c>
    </row>
    <row r="169" spans="1:7" x14ac:dyDescent="0.25">
      <c r="A169" s="1">
        <v>14000309</v>
      </c>
      <c r="B169" s="3">
        <v>6917</v>
      </c>
      <c r="C169" s="4">
        <f t="shared" si="9"/>
        <v>1.2159796092224388E-2</v>
      </c>
      <c r="D169" s="55">
        <f t="shared" si="10"/>
        <v>1.478606410044755E-4</v>
      </c>
      <c r="E169" s="2">
        <f t="shared" si="11"/>
        <v>1.9697915093678756E-2</v>
      </c>
      <c r="F169" s="2">
        <f t="shared" si="8"/>
        <v>1.6924136409760451E-2</v>
      </c>
      <c r="G169" s="2">
        <f t="shared" si="12"/>
        <v>2.0163989670464118E-2</v>
      </c>
    </row>
    <row r="170" spans="1:7" x14ac:dyDescent="0.25">
      <c r="A170" s="1">
        <v>14000310</v>
      </c>
      <c r="B170" s="3">
        <v>6832.1</v>
      </c>
      <c r="C170" s="4">
        <f t="shared" si="9"/>
        <v>-1.235005623695685E-2</v>
      </c>
      <c r="D170" s="55">
        <f t="shared" si="10"/>
        <v>1.5252388905599679E-4</v>
      </c>
      <c r="E170" s="2">
        <f t="shared" si="11"/>
        <v>1.9761296111420384E-2</v>
      </c>
      <c r="F170" s="2">
        <f t="shared" si="8"/>
        <v>1.7004110068030896E-2</v>
      </c>
      <c r="G170" s="2">
        <f t="shared" si="12"/>
        <v>2.0198633098891788E-2</v>
      </c>
    </row>
    <row r="171" spans="1:7" x14ac:dyDescent="0.25">
      <c r="A171" s="1">
        <v>14000311</v>
      </c>
      <c r="B171" s="3">
        <v>6753.4</v>
      </c>
      <c r="C171" s="4">
        <f t="shared" si="9"/>
        <v>-1.1586011609475958E-2</v>
      </c>
      <c r="D171" s="55">
        <f t="shared" si="10"/>
        <v>1.3423566501491167E-4</v>
      </c>
      <c r="E171" s="2">
        <f t="shared" si="11"/>
        <v>1.9796375589679165E-2</v>
      </c>
      <c r="F171" s="2">
        <f t="shared" si="8"/>
        <v>1.6508367841169609E-2</v>
      </c>
      <c r="G171" s="2">
        <f t="shared" si="12"/>
        <v>2.0218178859007886E-2</v>
      </c>
    </row>
    <row r="172" spans="1:7" x14ac:dyDescent="0.25">
      <c r="A172" s="1">
        <v>14000312</v>
      </c>
      <c r="B172" s="3">
        <v>6796.2</v>
      </c>
      <c r="C172" s="4">
        <f t="shared" si="9"/>
        <v>6.3175506805709632E-3</v>
      </c>
      <c r="D172" s="55">
        <f t="shared" si="10"/>
        <v>3.9911446601582638E-5</v>
      </c>
      <c r="E172" s="2">
        <f t="shared" si="11"/>
        <v>1.98910053946749E-2</v>
      </c>
      <c r="F172" s="2">
        <f t="shared" si="8"/>
        <v>1.6303077077630717E-2</v>
      </c>
      <c r="G172" s="2">
        <f t="shared" si="12"/>
        <v>2.0227207521673268E-2</v>
      </c>
    </row>
    <row r="173" spans="1:7" x14ac:dyDescent="0.25">
      <c r="A173" s="1">
        <v>14000317</v>
      </c>
      <c r="B173" s="3">
        <v>6869.1</v>
      </c>
      <c r="C173" s="4">
        <f t="shared" si="9"/>
        <v>1.0669460833038356E-2</v>
      </c>
      <c r="D173" s="55">
        <f t="shared" si="10"/>
        <v>1.1383739446773952E-4</v>
      </c>
      <c r="E173" s="2">
        <f t="shared" si="11"/>
        <v>1.9680231362625183E-2</v>
      </c>
      <c r="F173" s="2">
        <f t="shared" si="8"/>
        <v>1.6313162780268928E-2</v>
      </c>
      <c r="G173" s="2">
        <f t="shared" si="12"/>
        <v>2.017599391285315E-2</v>
      </c>
    </row>
    <row r="174" spans="1:7" x14ac:dyDescent="0.25">
      <c r="A174" s="1">
        <v>14000318</v>
      </c>
      <c r="B174" s="3">
        <v>7067.3</v>
      </c>
      <c r="C174" s="4">
        <f t="shared" si="9"/>
        <v>2.8445418349873314E-2</v>
      </c>
      <c r="D174" s="55">
        <f t="shared" si="10"/>
        <v>8.091418250993095E-4</v>
      </c>
      <c r="E174" s="2">
        <f t="shared" si="11"/>
        <v>1.8007996340932451E-2</v>
      </c>
      <c r="F174" s="2">
        <f t="shared" si="8"/>
        <v>1.5902543077499994E-2</v>
      </c>
      <c r="G174" s="2">
        <f t="shared" si="12"/>
        <v>2.019331685935229E-2</v>
      </c>
    </row>
    <row r="175" spans="1:7" x14ac:dyDescent="0.25">
      <c r="A175" s="1">
        <v>14000319</v>
      </c>
      <c r="B175" s="3">
        <v>7033.3</v>
      </c>
      <c r="C175" s="4">
        <f t="shared" si="9"/>
        <v>-4.822499169309981E-3</v>
      </c>
      <c r="D175" s="55">
        <f t="shared" si="10"/>
        <v>2.3256498237995456E-5</v>
      </c>
      <c r="E175" s="2">
        <f t="shared" si="11"/>
        <v>1.8884150713858468E-2</v>
      </c>
      <c r="F175" s="2">
        <f t="shared" si="8"/>
        <v>1.6134963404278332E-2</v>
      </c>
      <c r="G175" s="2">
        <f t="shared" si="12"/>
        <v>2.0093254845264388E-2</v>
      </c>
    </row>
    <row r="176" spans="1:7" x14ac:dyDescent="0.25">
      <c r="A176" s="1">
        <v>14000322</v>
      </c>
      <c r="B176" s="3">
        <v>6927.9</v>
      </c>
      <c r="C176" s="4">
        <f t="shared" si="9"/>
        <v>-1.5099275490365976E-2</v>
      </c>
      <c r="D176" s="55">
        <f t="shared" si="10"/>
        <v>2.2798812033396668E-4</v>
      </c>
      <c r="E176" s="2">
        <f t="shared" si="11"/>
        <v>1.8893298178146088E-2</v>
      </c>
      <c r="F176" s="2">
        <f t="shared" si="8"/>
        <v>1.6147139891579398E-2</v>
      </c>
      <c r="G176" s="2">
        <f t="shared" si="12"/>
        <v>1.9856519345519172E-2</v>
      </c>
    </row>
    <row r="177" spans="1:7" x14ac:dyDescent="0.25">
      <c r="A177" s="1">
        <v>14000323</v>
      </c>
      <c r="B177" s="3">
        <v>6884.1</v>
      </c>
      <c r="C177" s="4">
        <f t="shared" si="9"/>
        <v>-6.3423322939189465E-3</v>
      </c>
      <c r="D177" s="55">
        <f t="shared" si="10"/>
        <v>4.0225178926487167E-5</v>
      </c>
      <c r="E177" s="2">
        <f t="shared" si="11"/>
        <v>1.9116715150905416E-2</v>
      </c>
      <c r="F177" s="2">
        <f t="shared" si="8"/>
        <v>1.6287653633814261E-2</v>
      </c>
      <c r="G177" s="2">
        <f t="shared" si="12"/>
        <v>1.9541799030756306E-2</v>
      </c>
    </row>
    <row r="178" spans="1:7" x14ac:dyDescent="0.25">
      <c r="A178" s="1">
        <v>14000324</v>
      </c>
      <c r="B178" s="3">
        <v>6838.3</v>
      </c>
      <c r="C178" s="4">
        <f t="shared" si="9"/>
        <v>-6.6752419498295485E-3</v>
      </c>
      <c r="D178" s="55">
        <f t="shared" si="10"/>
        <v>4.4558855088764196E-5</v>
      </c>
      <c r="E178" s="2">
        <f t="shared" si="11"/>
        <v>1.8262141885041872E-2</v>
      </c>
      <c r="F178" s="2">
        <f t="shared" si="8"/>
        <v>1.6291718356074292E-2</v>
      </c>
      <c r="G178" s="2">
        <f t="shared" si="12"/>
        <v>1.9356176895032159E-2</v>
      </c>
    </row>
    <row r="179" spans="1:7" x14ac:dyDescent="0.25">
      <c r="A179" s="1">
        <v>14000325</v>
      </c>
      <c r="B179" s="3">
        <v>6846.9</v>
      </c>
      <c r="C179" s="4">
        <f t="shared" si="9"/>
        <v>1.2568323637310293E-3</v>
      </c>
      <c r="D179" s="55">
        <f t="shared" si="10"/>
        <v>1.5796275905217264E-6</v>
      </c>
      <c r="E179" s="2">
        <f t="shared" si="11"/>
        <v>1.8265769153043968E-2</v>
      </c>
      <c r="F179" s="2">
        <f t="shared" si="8"/>
        <v>1.6278365483698105E-2</v>
      </c>
      <c r="G179" s="2">
        <f t="shared" si="12"/>
        <v>1.9303520093402606E-2</v>
      </c>
    </row>
    <row r="180" spans="1:7" x14ac:dyDescent="0.25">
      <c r="A180" s="1">
        <v>14000326</v>
      </c>
      <c r="B180" s="3">
        <v>6801.5</v>
      </c>
      <c r="C180" s="4">
        <f t="shared" si="9"/>
        <v>-6.6528190044565089E-3</v>
      </c>
      <c r="D180" s="55">
        <f t="shared" si="10"/>
        <v>4.4260000706057696E-5</v>
      </c>
      <c r="E180" s="2">
        <f t="shared" si="11"/>
        <v>1.8190109545897851E-2</v>
      </c>
      <c r="F180" s="2">
        <f t="shared" si="8"/>
        <v>1.6270348173831054E-2</v>
      </c>
      <c r="G180" s="2">
        <f t="shared" si="12"/>
        <v>1.9262101109325878E-2</v>
      </c>
    </row>
    <row r="181" spans="1:7" x14ac:dyDescent="0.25">
      <c r="A181" s="1">
        <v>14000329</v>
      </c>
      <c r="B181" s="3">
        <v>6952.8</v>
      </c>
      <c r="C181" s="4">
        <f t="shared" si="9"/>
        <v>2.2001280049765596E-2</v>
      </c>
      <c r="D181" s="55">
        <f t="shared" si="10"/>
        <v>4.8405632382821361E-4</v>
      </c>
      <c r="E181" s="2">
        <f t="shared" si="11"/>
        <v>1.8219095138118299E-2</v>
      </c>
      <c r="F181" s="2">
        <f t="shared" si="8"/>
        <v>1.6263965422116999E-2</v>
      </c>
      <c r="G181" s="2">
        <f t="shared" si="12"/>
        <v>1.9042587729311663E-2</v>
      </c>
    </row>
    <row r="182" spans="1:7" x14ac:dyDescent="0.25">
      <c r="A182" s="1">
        <v>14000330</v>
      </c>
      <c r="B182" s="3">
        <v>6957.5</v>
      </c>
      <c r="C182" s="4">
        <f t="shared" si="9"/>
        <v>6.7575827679540272E-4</v>
      </c>
      <c r="D182" s="55">
        <f t="shared" si="10"/>
        <v>4.5664924865749215E-7</v>
      </c>
      <c r="E182" s="2">
        <f t="shared" si="11"/>
        <v>1.8684841848158489E-2</v>
      </c>
      <c r="F182" s="2">
        <f t="shared" ref="F182:F245" si="13">SQRT(AVERAGE(D132:D181))</f>
        <v>1.6476377341093883E-2</v>
      </c>
      <c r="G182" s="2">
        <f t="shared" si="12"/>
        <v>1.8758270277736955E-2</v>
      </c>
    </row>
    <row r="183" spans="1:7" x14ac:dyDescent="0.25">
      <c r="A183" s="1">
        <v>14000331</v>
      </c>
      <c r="B183" s="3">
        <v>7061.3</v>
      </c>
      <c r="C183" s="4">
        <f t="shared" si="9"/>
        <v>1.4808956113630832E-2</v>
      </c>
      <c r="D183" s="55">
        <f t="shared" si="10"/>
        <v>2.1930518117544399E-4</v>
      </c>
      <c r="E183" s="2">
        <f t="shared" si="11"/>
        <v>1.8682990323892507E-2</v>
      </c>
      <c r="F183" s="2">
        <f t="shared" si="13"/>
        <v>1.6459296813424167E-2</v>
      </c>
      <c r="G183" s="2">
        <f t="shared" si="12"/>
        <v>1.8410276893909949E-2</v>
      </c>
    </row>
    <row r="184" spans="1:7" x14ac:dyDescent="0.25">
      <c r="A184" s="1">
        <v>14000401</v>
      </c>
      <c r="B184" s="3">
        <v>7262.2</v>
      </c>
      <c r="C184" s="4">
        <f t="shared" si="9"/>
        <v>2.8053642703786609E-2</v>
      </c>
      <c r="D184" s="55">
        <f t="shared" si="10"/>
        <v>7.8700686895171964E-4</v>
      </c>
      <c r="E184" s="2">
        <f t="shared" si="11"/>
        <v>1.8895669063178216E-2</v>
      </c>
      <c r="F184" s="2">
        <f t="shared" si="13"/>
        <v>1.6541642907239435E-2</v>
      </c>
      <c r="G184" s="2">
        <f t="shared" si="12"/>
        <v>1.8196855612523887E-2</v>
      </c>
    </row>
    <row r="185" spans="1:7" x14ac:dyDescent="0.25">
      <c r="A185" s="1">
        <v>14000402</v>
      </c>
      <c r="B185" s="3">
        <v>7350.9</v>
      </c>
      <c r="C185" s="4">
        <f t="shared" si="9"/>
        <v>1.2139941472746534E-2</v>
      </c>
      <c r="D185" s="55">
        <f t="shared" si="10"/>
        <v>1.4737817896171129E-4</v>
      </c>
      <c r="E185" s="2">
        <f t="shared" si="11"/>
        <v>1.9646921087810375E-2</v>
      </c>
      <c r="F185" s="2">
        <f t="shared" si="13"/>
        <v>1.699970097079807E-2</v>
      </c>
      <c r="G185" s="2">
        <f t="shared" si="12"/>
        <v>1.8410620862919037E-2</v>
      </c>
    </row>
    <row r="186" spans="1:7" x14ac:dyDescent="0.25">
      <c r="A186" s="1">
        <v>14000405</v>
      </c>
      <c r="B186" s="3">
        <v>7345</v>
      </c>
      <c r="C186" s="4">
        <f t="shared" si="9"/>
        <v>-8.029450822321369E-4</v>
      </c>
      <c r="D186" s="55">
        <f t="shared" si="10"/>
        <v>6.4472080508077309E-7</v>
      </c>
      <c r="E186" s="2">
        <f t="shared" si="11"/>
        <v>1.9791321777296627E-2</v>
      </c>
      <c r="F186" s="2">
        <f t="shared" si="13"/>
        <v>1.7072469420485459E-2</v>
      </c>
      <c r="G186" s="2">
        <f t="shared" si="12"/>
        <v>1.7952916641116881E-2</v>
      </c>
    </row>
    <row r="187" spans="1:7" x14ac:dyDescent="0.25">
      <c r="A187" s="1">
        <v>14000406</v>
      </c>
      <c r="B187" s="3">
        <v>7301</v>
      </c>
      <c r="C187" s="4">
        <f t="shared" si="9"/>
        <v>-6.008484551891958E-3</v>
      </c>
      <c r="D187" s="55">
        <f t="shared" si="10"/>
        <v>3.6101886610324307E-5</v>
      </c>
      <c r="E187" s="2">
        <f t="shared" si="11"/>
        <v>1.975856166049984E-2</v>
      </c>
      <c r="F187" s="2">
        <f t="shared" si="13"/>
        <v>1.7063901511901135E-2</v>
      </c>
      <c r="G187" s="2">
        <f t="shared" si="12"/>
        <v>1.7566275692365404E-2</v>
      </c>
    </row>
    <row r="188" spans="1:7" x14ac:dyDescent="0.25">
      <c r="A188" s="1">
        <v>14000407</v>
      </c>
      <c r="B188" s="3">
        <v>7456.7</v>
      </c>
      <c r="C188" s="4">
        <f t="shared" si="9"/>
        <v>2.1101632022674736E-2</v>
      </c>
      <c r="D188" s="55">
        <f t="shared" si="10"/>
        <v>4.4527887402037188E-4</v>
      </c>
      <c r="E188" s="2">
        <f t="shared" si="11"/>
        <v>1.9693201918141452E-2</v>
      </c>
      <c r="F188" s="2">
        <f t="shared" si="13"/>
        <v>1.7043347492018794E-2</v>
      </c>
      <c r="G188" s="2">
        <f t="shared" si="12"/>
        <v>1.7412155843282182E-2</v>
      </c>
    </row>
    <row r="189" spans="1:7" x14ac:dyDescent="0.25">
      <c r="A189" s="1">
        <v>14000408</v>
      </c>
      <c r="B189" s="3">
        <v>7408.2</v>
      </c>
      <c r="C189" s="4">
        <f t="shared" si="9"/>
        <v>-6.5254622770076652E-3</v>
      </c>
      <c r="D189" s="55">
        <f t="shared" si="10"/>
        <v>4.2581657928650062E-5</v>
      </c>
      <c r="E189" s="2">
        <f t="shared" si="11"/>
        <v>1.9962858246064578E-2</v>
      </c>
      <c r="F189" s="2">
        <f t="shared" si="13"/>
        <v>1.7282478182840101E-2</v>
      </c>
      <c r="G189" s="2">
        <f t="shared" si="12"/>
        <v>1.7518286126801688E-2</v>
      </c>
    </row>
    <row r="190" spans="1:7" x14ac:dyDescent="0.25">
      <c r="A190" s="1">
        <v>14000409</v>
      </c>
      <c r="B190" s="3">
        <v>7374.9</v>
      </c>
      <c r="C190" s="4">
        <f t="shared" si="9"/>
        <v>-4.505152007694713E-3</v>
      </c>
      <c r="D190" s="55">
        <f t="shared" si="10"/>
        <v>2.0296394612435705E-5</v>
      </c>
      <c r="E190" s="2">
        <f t="shared" si="11"/>
        <v>1.9327598051833688E-2</v>
      </c>
      <c r="F190" s="2">
        <f t="shared" si="13"/>
        <v>1.7280498143182603E-2</v>
      </c>
      <c r="G190" s="2">
        <f t="shared" si="12"/>
        <v>1.743053499770203E-2</v>
      </c>
    </row>
    <row r="191" spans="1:7" x14ac:dyDescent="0.25">
      <c r="A191" s="1">
        <v>14000412</v>
      </c>
      <c r="B191" s="3">
        <v>7225.4</v>
      </c>
      <c r="C191" s="4">
        <f t="shared" si="9"/>
        <v>-2.047974702411821E-2</v>
      </c>
      <c r="D191" s="55">
        <f t="shared" si="10"/>
        <v>4.1942003817187868E-4</v>
      </c>
      <c r="E191" s="2">
        <f t="shared" si="11"/>
        <v>1.3818043951381608E-2</v>
      </c>
      <c r="F191" s="2">
        <f t="shared" si="13"/>
        <v>1.7230034983328864E-2</v>
      </c>
      <c r="G191" s="2">
        <f t="shared" si="12"/>
        <v>1.7419555160687709E-2</v>
      </c>
    </row>
    <row r="192" spans="1:7" x14ac:dyDescent="0.25">
      <c r="A192" s="1">
        <v>14000413</v>
      </c>
      <c r="B192" s="3">
        <v>7171.6</v>
      </c>
      <c r="C192" s="4">
        <f t="shared" si="9"/>
        <v>-7.4738140486678177E-3</v>
      </c>
      <c r="D192" s="55">
        <f t="shared" si="10"/>
        <v>5.5857896434064434E-5</v>
      </c>
      <c r="E192" s="2">
        <f t="shared" si="11"/>
        <v>1.4173176874787972E-2</v>
      </c>
      <c r="F192" s="2">
        <f t="shared" si="13"/>
        <v>1.745422695476382E-2</v>
      </c>
      <c r="G192" s="2">
        <f t="shared" si="12"/>
        <v>1.7105161195133424E-2</v>
      </c>
    </row>
    <row r="193" spans="1:7" x14ac:dyDescent="0.25">
      <c r="A193" s="1">
        <v>14000414</v>
      </c>
      <c r="B193" s="3">
        <v>7244</v>
      </c>
      <c r="C193" s="4">
        <f t="shared" si="9"/>
        <v>1.0044758282031777E-2</v>
      </c>
      <c r="D193" s="55">
        <f t="shared" si="10"/>
        <v>1.0089716894444598E-4</v>
      </c>
      <c r="E193" s="2">
        <f t="shared" si="11"/>
        <v>1.4198030332250059E-2</v>
      </c>
      <c r="F193" s="2">
        <f t="shared" si="13"/>
        <v>1.6853342112312913E-2</v>
      </c>
      <c r="G193" s="2">
        <f t="shared" si="12"/>
        <v>1.7075323164930753E-2</v>
      </c>
    </row>
    <row r="194" spans="1:7" x14ac:dyDescent="0.25">
      <c r="A194" s="1">
        <v>14000415</v>
      </c>
      <c r="B194" s="3">
        <v>7307.2</v>
      </c>
      <c r="C194" s="4">
        <f t="shared" si="9"/>
        <v>8.6866234274305988E-3</v>
      </c>
      <c r="D194" s="55">
        <f t="shared" si="10"/>
        <v>7.5457426569986127E-5</v>
      </c>
      <c r="E194" s="2">
        <f t="shared" si="11"/>
        <v>1.347391699814246E-2</v>
      </c>
      <c r="F194" s="2">
        <f t="shared" si="13"/>
        <v>1.6875341452998953E-2</v>
      </c>
      <c r="G194" s="2">
        <f t="shared" si="12"/>
        <v>1.7033017973547216E-2</v>
      </c>
    </row>
    <row r="195" spans="1:7" x14ac:dyDescent="0.25">
      <c r="A195" s="1">
        <v>14000416</v>
      </c>
      <c r="B195" s="3">
        <v>7291.2</v>
      </c>
      <c r="C195" s="4">
        <f t="shared" ref="C195:C258" si="14">LN(B195/B194)</f>
        <v>-2.1920219211163652E-3</v>
      </c>
      <c r="D195" s="55">
        <f t="shared" ref="D195:D258" si="15">C195^2</f>
        <v>4.8049601026546803E-6</v>
      </c>
      <c r="E195" s="2">
        <f t="shared" si="11"/>
        <v>1.336601326856489E-2</v>
      </c>
      <c r="F195" s="2">
        <f t="shared" si="13"/>
        <v>1.6869486279947755E-2</v>
      </c>
      <c r="G195" s="2">
        <f t="shared" si="12"/>
        <v>1.655209525680788E-2</v>
      </c>
    </row>
    <row r="196" spans="1:7" x14ac:dyDescent="0.25">
      <c r="A196" s="1">
        <v>14000419</v>
      </c>
      <c r="B196" s="3">
        <v>7232.3</v>
      </c>
      <c r="C196" s="4">
        <f t="shared" si="14"/>
        <v>-8.1110369970875101E-3</v>
      </c>
      <c r="D196" s="55">
        <f t="shared" si="15"/>
        <v>6.5788921168122373E-5</v>
      </c>
      <c r="E196" s="2">
        <f t="shared" si="11"/>
        <v>1.3143118105583586E-2</v>
      </c>
      <c r="F196" s="2">
        <f t="shared" si="13"/>
        <v>1.6802351621498762E-2</v>
      </c>
      <c r="G196" s="2">
        <f t="shared" si="12"/>
        <v>1.6234014772636949E-2</v>
      </c>
    </row>
    <row r="197" spans="1:7" x14ac:dyDescent="0.25">
      <c r="A197" s="1">
        <v>14000420</v>
      </c>
      <c r="B197" s="3">
        <v>7288.7</v>
      </c>
      <c r="C197" s="4">
        <f t="shared" si="14"/>
        <v>7.7680991134941833E-3</v>
      </c>
      <c r="D197" s="55">
        <f t="shared" si="15"/>
        <v>6.0343363837069117E-5</v>
      </c>
      <c r="E197" s="2">
        <f t="shared" si="11"/>
        <v>1.3038546076286553E-2</v>
      </c>
      <c r="F197" s="2">
        <f t="shared" si="13"/>
        <v>1.6817487615491702E-2</v>
      </c>
      <c r="G197" s="2">
        <f t="shared" si="12"/>
        <v>1.5898410642943884E-2</v>
      </c>
    </row>
    <row r="198" spans="1:7" x14ac:dyDescent="0.25">
      <c r="A198" s="1">
        <v>14000421</v>
      </c>
      <c r="B198" s="3">
        <v>7458.7</v>
      </c>
      <c r="C198" s="4">
        <f t="shared" si="14"/>
        <v>2.3055932651682893E-2</v>
      </c>
      <c r="D198" s="55">
        <f t="shared" si="15"/>
        <v>5.3157603043893736E-4</v>
      </c>
      <c r="E198" s="2">
        <f t="shared" si="11"/>
        <v>1.3069849290365476E-2</v>
      </c>
      <c r="F198" s="2">
        <f t="shared" si="13"/>
        <v>1.6705275618189047E-2</v>
      </c>
      <c r="G198" s="2">
        <f t="shared" si="12"/>
        <v>1.5345717118355267E-2</v>
      </c>
    </row>
    <row r="199" spans="1:7" x14ac:dyDescent="0.25">
      <c r="A199" s="1">
        <v>14000422</v>
      </c>
      <c r="B199" s="3">
        <v>7482.1</v>
      </c>
      <c r="C199" s="4">
        <f t="shared" si="14"/>
        <v>3.1323649513858372E-3</v>
      </c>
      <c r="D199" s="55">
        <f t="shared" si="15"/>
        <v>9.8117101886703975E-6</v>
      </c>
      <c r="E199" s="2">
        <f t="shared" si="11"/>
        <v>1.3694177810723608E-2</v>
      </c>
      <c r="F199" s="2">
        <f t="shared" si="13"/>
        <v>1.5997162844185082E-2</v>
      </c>
      <c r="G199" s="2">
        <f t="shared" si="12"/>
        <v>1.5380820419537632E-2</v>
      </c>
    </row>
    <row r="200" spans="1:7" x14ac:dyDescent="0.25">
      <c r="A200" s="1">
        <v>14000423</v>
      </c>
      <c r="B200" s="3">
        <v>7517</v>
      </c>
      <c r="C200" s="4">
        <f t="shared" si="14"/>
        <v>4.653620948375522E-3</v>
      </c>
      <c r="D200" s="55">
        <f t="shared" si="15"/>
        <v>2.1656187931159493E-5</v>
      </c>
      <c r="E200" s="2">
        <f t="shared" si="11"/>
        <v>1.2472261275137288E-2</v>
      </c>
      <c r="F200" s="2">
        <f t="shared" si="13"/>
        <v>1.6002631806971791E-2</v>
      </c>
      <c r="G200" s="2">
        <f t="shared" si="12"/>
        <v>1.5278029531698829E-2</v>
      </c>
    </row>
    <row r="201" spans="1:7" x14ac:dyDescent="0.25">
      <c r="A201" s="1">
        <v>14000426</v>
      </c>
      <c r="B201" s="3">
        <v>7499.9</v>
      </c>
      <c r="C201" s="4">
        <f t="shared" si="14"/>
        <v>-2.2774350752901556E-3</v>
      </c>
      <c r="D201" s="55">
        <f t="shared" si="15"/>
        <v>5.186710522161877E-6</v>
      </c>
      <c r="E201" s="2">
        <f t="shared" si="11"/>
        <v>1.2469694819963149E-2</v>
      </c>
      <c r="F201" s="2">
        <f t="shared" si="13"/>
        <v>1.6007029783057104E-2</v>
      </c>
      <c r="G201" s="2">
        <f t="shared" si="12"/>
        <v>1.4668251620493487E-2</v>
      </c>
    </row>
    <row r="202" spans="1:7" x14ac:dyDescent="0.25">
      <c r="A202" s="1">
        <v>14000427</v>
      </c>
      <c r="B202" s="3">
        <v>7405.3</v>
      </c>
      <c r="C202" s="4">
        <f t="shared" si="14"/>
        <v>-1.2693727054136487E-2</v>
      </c>
      <c r="D202" s="55">
        <f t="shared" si="15"/>
        <v>1.6113070652491659E-4</v>
      </c>
      <c r="E202" s="2">
        <f t="shared" si="11"/>
        <v>1.2107073655947733E-2</v>
      </c>
      <c r="F202" s="2">
        <f t="shared" si="13"/>
        <v>1.6000469222360328E-2</v>
      </c>
      <c r="G202" s="2">
        <f t="shared" si="12"/>
        <v>1.4638199762234936E-2</v>
      </c>
    </row>
    <row r="203" spans="1:7" x14ac:dyDescent="0.25">
      <c r="A203" s="1">
        <v>14000428</v>
      </c>
      <c r="B203" s="3">
        <v>7379.3</v>
      </c>
      <c r="C203" s="4">
        <f t="shared" si="14"/>
        <v>-3.5171769006692066E-3</v>
      </c>
      <c r="D203" s="55">
        <f t="shared" si="15"/>
        <v>1.2370533350601047E-5</v>
      </c>
      <c r="E203" s="2">
        <f t="shared" si="11"/>
        <v>1.2305179950511929E-2</v>
      </c>
      <c r="F203" s="2">
        <f t="shared" si="13"/>
        <v>1.5571179785807524E-2</v>
      </c>
      <c r="G203" s="2">
        <f t="shared" si="12"/>
        <v>1.4660921081273877E-2</v>
      </c>
    </row>
    <row r="204" spans="1:7" x14ac:dyDescent="0.25">
      <c r="A204" s="1">
        <v>14000504</v>
      </c>
      <c r="B204" s="3">
        <v>7364.9</v>
      </c>
      <c r="C204" s="4">
        <f t="shared" si="14"/>
        <v>-1.9533110753393013E-3</v>
      </c>
      <c r="D204" s="55">
        <f t="shared" si="15"/>
        <v>3.8154241570431777E-6</v>
      </c>
      <c r="E204" s="2">
        <f t="shared" si="11"/>
        <v>1.2252751558117638E-2</v>
      </c>
      <c r="F204" s="2">
        <f t="shared" si="13"/>
        <v>1.5552624272084228E-2</v>
      </c>
      <c r="G204" s="2">
        <f t="shared" si="12"/>
        <v>1.4603646745146612E-2</v>
      </c>
    </row>
    <row r="205" spans="1:7" x14ac:dyDescent="0.25">
      <c r="A205" s="1">
        <v>14000505</v>
      </c>
      <c r="B205" s="3">
        <v>7206.1</v>
      </c>
      <c r="C205" s="4">
        <f t="shared" si="14"/>
        <v>-2.1797582535832444E-2</v>
      </c>
      <c r="D205" s="55">
        <f t="shared" si="15"/>
        <v>4.7513460440642757E-4</v>
      </c>
      <c r="E205" s="2">
        <f t="shared" si="11"/>
        <v>1.2256400475164603E-2</v>
      </c>
      <c r="F205" s="2">
        <f t="shared" si="13"/>
        <v>1.5509665339706389E-2</v>
      </c>
      <c r="G205" s="2">
        <f t="shared" si="12"/>
        <v>1.4595227826828362E-2</v>
      </c>
    </row>
    <row r="206" spans="1:7" x14ac:dyDescent="0.25">
      <c r="A206" s="1">
        <v>14000506</v>
      </c>
      <c r="B206" s="3">
        <v>7108.4</v>
      </c>
      <c r="C206" s="4">
        <f t="shared" si="14"/>
        <v>-1.3650706224870066E-2</v>
      </c>
      <c r="D206" s="55">
        <f t="shared" si="15"/>
        <v>1.8634178043770635E-4</v>
      </c>
      <c r="E206" s="2">
        <f t="shared" si="11"/>
        <v>1.2940414860259692E-2</v>
      </c>
      <c r="F206" s="2">
        <f t="shared" si="13"/>
        <v>1.5801736683153468E-2</v>
      </c>
      <c r="G206" s="2">
        <f t="shared" si="12"/>
        <v>1.4750978035336877E-2</v>
      </c>
    </row>
    <row r="207" spans="1:7" x14ac:dyDescent="0.25">
      <c r="A207" s="1">
        <v>14000509</v>
      </c>
      <c r="B207" s="3">
        <v>7168.1</v>
      </c>
      <c r="C207" s="4">
        <f t="shared" si="14"/>
        <v>8.3634431389795136E-3</v>
      </c>
      <c r="D207" s="55">
        <f t="shared" si="15"/>
        <v>6.9947181138943498E-5</v>
      </c>
      <c r="E207" s="2">
        <f t="shared" si="11"/>
        <v>1.247179838756262E-2</v>
      </c>
      <c r="F207" s="2">
        <f t="shared" si="13"/>
        <v>1.5885041232409573E-2</v>
      </c>
      <c r="G207" s="2">
        <f t="shared" si="12"/>
        <v>1.480407982492077E-2</v>
      </c>
    </row>
    <row r="208" spans="1:7" x14ac:dyDescent="0.25">
      <c r="A208" s="1">
        <v>14000510</v>
      </c>
      <c r="B208" s="3">
        <v>7157.8</v>
      </c>
      <c r="C208" s="4">
        <f t="shared" si="14"/>
        <v>-1.4379552802670531E-3</v>
      </c>
      <c r="D208" s="55">
        <f t="shared" si="15"/>
        <v>2.0677153880478993E-6</v>
      </c>
      <c r="E208" s="2">
        <f t="shared" si="11"/>
        <v>1.2582741207527913E-2</v>
      </c>
      <c r="F208" s="2">
        <f t="shared" si="13"/>
        <v>1.5927641126957284E-2</v>
      </c>
      <c r="G208" s="2">
        <f t="shared" si="12"/>
        <v>1.4815153145753077E-2</v>
      </c>
    </row>
    <row r="209" spans="1:7" x14ac:dyDescent="0.25">
      <c r="A209" s="1">
        <v>14000511</v>
      </c>
      <c r="B209" s="3">
        <v>7134.6</v>
      </c>
      <c r="C209" s="4">
        <f t="shared" si="14"/>
        <v>-3.2464834984554918E-3</v>
      </c>
      <c r="D209" s="55">
        <f t="shared" si="15"/>
        <v>1.0539655105743809E-5</v>
      </c>
      <c r="E209" s="2">
        <f t="shared" si="11"/>
        <v>1.2232574449563967E-2</v>
      </c>
      <c r="F209" s="2">
        <f t="shared" si="13"/>
        <v>1.5916692291573581E-2</v>
      </c>
      <c r="G209" s="2">
        <f t="shared" si="12"/>
        <v>1.4775794956388085E-2</v>
      </c>
    </row>
    <row r="210" spans="1:7" x14ac:dyDescent="0.25">
      <c r="A210" s="1">
        <v>14000512</v>
      </c>
      <c r="B210" s="3">
        <v>7106.4</v>
      </c>
      <c r="C210" s="4">
        <f t="shared" si="14"/>
        <v>-3.9604012160970167E-3</v>
      </c>
      <c r="D210" s="55">
        <f t="shared" si="15"/>
        <v>1.5684777792462727E-5</v>
      </c>
      <c r="E210" s="2">
        <f t="shared" si="11"/>
        <v>1.0889315364626289E-2</v>
      </c>
      <c r="F210" s="2">
        <f t="shared" si="13"/>
        <v>1.588361887828045E-2</v>
      </c>
      <c r="G210" s="2">
        <f t="shared" si="12"/>
        <v>1.4728965151135446E-2</v>
      </c>
    </row>
    <row r="211" spans="1:7" x14ac:dyDescent="0.25">
      <c r="A211" s="1">
        <v>14000513</v>
      </c>
      <c r="B211" s="3">
        <v>7116.6</v>
      </c>
      <c r="C211" s="4">
        <f t="shared" si="14"/>
        <v>1.4342968077940912E-3</v>
      </c>
      <c r="D211" s="55">
        <f t="shared" si="15"/>
        <v>2.0572073328483203E-6</v>
      </c>
      <c r="E211" s="2">
        <f t="shared" si="11"/>
        <v>1.0644691308981968E-2</v>
      </c>
      <c r="F211" s="2">
        <f t="shared" si="13"/>
        <v>1.5890340945933352E-2</v>
      </c>
      <c r="G211" s="2">
        <f t="shared" si="12"/>
        <v>1.4660524123395777E-2</v>
      </c>
    </row>
    <row r="212" spans="1:7" x14ac:dyDescent="0.25">
      <c r="A212" s="1">
        <v>14000516</v>
      </c>
      <c r="B212" s="3">
        <v>7308.3</v>
      </c>
      <c r="C212" s="4">
        <f t="shared" si="14"/>
        <v>2.6580605295166881E-2</v>
      </c>
      <c r="D212" s="55">
        <f t="shared" si="15"/>
        <v>7.0652857785745361E-4</v>
      </c>
      <c r="E212" s="2">
        <f t="shared" si="11"/>
        <v>1.0647344857974073E-2</v>
      </c>
      <c r="F212" s="2">
        <f t="shared" si="13"/>
        <v>1.5870833491288372E-2</v>
      </c>
      <c r="G212" s="2">
        <f t="shared" si="12"/>
        <v>1.4653536548592465E-2</v>
      </c>
    </row>
    <row r="213" spans="1:7" x14ac:dyDescent="0.25">
      <c r="A213" s="1">
        <v>14000517</v>
      </c>
      <c r="B213" s="3">
        <v>7278.2</v>
      </c>
      <c r="C213" s="4">
        <f t="shared" si="14"/>
        <v>-4.1271096869730838E-3</v>
      </c>
      <c r="D213" s="55">
        <f t="shared" si="15"/>
        <v>1.7033034368307067E-5</v>
      </c>
      <c r="E213" s="2">
        <f t="shared" si="11"/>
        <v>1.1839891054165663E-2</v>
      </c>
      <c r="F213" s="2">
        <f t="shared" si="13"/>
        <v>1.6248157156477816E-2</v>
      </c>
      <c r="G213" s="2">
        <f t="shared" si="12"/>
        <v>1.4870669403180494E-2</v>
      </c>
    </row>
    <row r="214" spans="1:7" x14ac:dyDescent="0.25">
      <c r="A214" s="1">
        <v>14000518</v>
      </c>
      <c r="B214" s="3">
        <v>7279.4</v>
      </c>
      <c r="C214" s="4">
        <f t="shared" si="14"/>
        <v>1.6486234031942259E-4</v>
      </c>
      <c r="D214" s="55">
        <f t="shared" si="15"/>
        <v>2.7179591255597113E-8</v>
      </c>
      <c r="E214" s="2">
        <f t="shared" si="11"/>
        <v>1.1092934083840465E-2</v>
      </c>
      <c r="F214" s="2">
        <f t="shared" si="13"/>
        <v>1.6148821875618329E-2</v>
      </c>
      <c r="G214" s="2">
        <f t="shared" si="12"/>
        <v>1.4869591653998742E-2</v>
      </c>
    </row>
    <row r="215" spans="1:7" x14ac:dyDescent="0.25">
      <c r="A215" s="1">
        <v>14000519</v>
      </c>
      <c r="B215" s="3">
        <v>7323.4</v>
      </c>
      <c r="C215" s="4">
        <f t="shared" si="14"/>
        <v>6.0262597800255502E-3</v>
      </c>
      <c r="D215" s="55">
        <f t="shared" si="15"/>
        <v>3.6315806936353593E-5</v>
      </c>
      <c r="E215" s="2">
        <f t="shared" si="11"/>
        <v>1.1015943330234307E-2</v>
      </c>
      <c r="F215" s="2">
        <f t="shared" si="13"/>
        <v>1.5730655642855119E-2</v>
      </c>
      <c r="G215" s="2">
        <f t="shared" si="12"/>
        <v>1.483050570749426E-2</v>
      </c>
    </row>
    <row r="216" spans="1:7" x14ac:dyDescent="0.25">
      <c r="A216" s="1">
        <v>14000520</v>
      </c>
      <c r="B216" s="3">
        <v>7386.3</v>
      </c>
      <c r="C216" s="4">
        <f t="shared" si="14"/>
        <v>8.5522319800614664E-3</v>
      </c>
      <c r="D216" s="55">
        <f t="shared" si="15"/>
        <v>7.3140671840786069E-5</v>
      </c>
      <c r="E216" s="2">
        <f t="shared" si="11"/>
        <v>1.1044989087721656E-2</v>
      </c>
      <c r="F216" s="2">
        <f t="shared" si="13"/>
        <v>1.2508599493752375E-2</v>
      </c>
      <c r="G216" s="2">
        <f t="shared" si="12"/>
        <v>1.474906096092039E-2</v>
      </c>
    </row>
    <row r="217" spans="1:7" x14ac:dyDescent="0.25">
      <c r="A217" s="1">
        <v>14000523</v>
      </c>
      <c r="B217" s="3">
        <v>7497.2</v>
      </c>
      <c r="C217" s="4">
        <f t="shared" si="14"/>
        <v>1.4902684512944469E-2</v>
      </c>
      <c r="D217" s="55">
        <f t="shared" si="15"/>
        <v>2.2209000569235494E-4</v>
      </c>
      <c r="E217" s="2">
        <f t="shared" si="11"/>
        <v>1.0399067712763809E-2</v>
      </c>
      <c r="F217" s="2">
        <f t="shared" si="13"/>
        <v>1.243019613720297E-2</v>
      </c>
      <c r="G217" s="2">
        <f t="shared" si="12"/>
        <v>1.4771855019326001E-2</v>
      </c>
    </row>
    <row r="218" spans="1:7" x14ac:dyDescent="0.25">
      <c r="A218" s="1">
        <v>14000524</v>
      </c>
      <c r="B218" s="3">
        <v>7506.1</v>
      </c>
      <c r="C218" s="4">
        <f t="shared" si="14"/>
        <v>1.1864057965833793E-3</v>
      </c>
      <c r="D218" s="55">
        <f t="shared" si="15"/>
        <v>1.4075587141666428E-6</v>
      </c>
      <c r="E218" s="2">
        <f t="shared" si="11"/>
        <v>1.0714004557819562E-2</v>
      </c>
      <c r="F218" s="2">
        <f t="shared" si="13"/>
        <v>1.2577240535595858E-2</v>
      </c>
      <c r="G218" s="2">
        <f t="shared" si="12"/>
        <v>1.4726565568276645E-2</v>
      </c>
    </row>
    <row r="219" spans="1:7" x14ac:dyDescent="0.25">
      <c r="A219" s="1">
        <v>14000531</v>
      </c>
      <c r="B219" s="3">
        <v>7665.2</v>
      </c>
      <c r="C219" s="4">
        <f t="shared" si="14"/>
        <v>2.097458131292677E-2</v>
      </c>
      <c r="D219" s="55">
        <f t="shared" si="15"/>
        <v>4.3993306125257689E-4</v>
      </c>
      <c r="E219" s="2">
        <f t="shared" si="11"/>
        <v>1.0526647579156775E-2</v>
      </c>
      <c r="F219" s="2">
        <f t="shared" si="13"/>
        <v>1.2090424900072774E-2</v>
      </c>
      <c r="G219" s="2">
        <f t="shared" si="12"/>
        <v>1.4707222162605674E-2</v>
      </c>
    </row>
    <row r="220" spans="1:7" x14ac:dyDescent="0.25">
      <c r="A220" s="1">
        <v>14000601</v>
      </c>
      <c r="B220" s="3">
        <v>7683.1</v>
      </c>
      <c r="C220" s="4">
        <f t="shared" si="14"/>
        <v>2.3325069376471681E-3</v>
      </c>
      <c r="D220" s="55">
        <f t="shared" si="15"/>
        <v>5.4405886141721701E-6</v>
      </c>
      <c r="E220" s="2">
        <f t="shared" si="11"/>
        <v>1.1197737925271819E-2</v>
      </c>
      <c r="F220" s="2">
        <f t="shared" si="13"/>
        <v>1.2329631895124111E-2</v>
      </c>
      <c r="G220" s="2">
        <f t="shared" si="12"/>
        <v>1.4851928862524412E-2</v>
      </c>
    </row>
    <row r="221" spans="1:7" x14ac:dyDescent="0.25">
      <c r="A221" s="1">
        <v>14000602</v>
      </c>
      <c r="B221" s="3">
        <v>7878.1</v>
      </c>
      <c r="C221" s="4">
        <f t="shared" si="14"/>
        <v>2.5063646495351193E-2</v>
      </c>
      <c r="D221" s="55">
        <f t="shared" si="15"/>
        <v>6.2818637564393011E-4</v>
      </c>
      <c r="E221" s="2">
        <f t="shared" ref="E221:E284" si="16">SQRT(AVERAGE(D196:D220))</f>
        <v>1.1198873147934642E-2</v>
      </c>
      <c r="F221" s="2">
        <f t="shared" si="13"/>
        <v>1.2209756617575359E-2</v>
      </c>
      <c r="G221" s="2">
        <f t="shared" si="12"/>
        <v>1.4519028298060932E-2</v>
      </c>
    </row>
    <row r="222" spans="1:7" x14ac:dyDescent="0.25">
      <c r="A222" s="1">
        <v>14000603</v>
      </c>
      <c r="B222" s="3">
        <v>8019.1</v>
      </c>
      <c r="C222" s="4">
        <f t="shared" si="14"/>
        <v>1.7739438084776502E-2</v>
      </c>
      <c r="D222" s="55">
        <f t="shared" si="15"/>
        <v>3.14687663563619E-4</v>
      </c>
      <c r="E222" s="2">
        <f t="shared" si="16"/>
        <v>1.2161852571157235E-2</v>
      </c>
      <c r="F222" s="2">
        <f t="shared" si="13"/>
        <v>1.2607821813184291E-2</v>
      </c>
      <c r="G222" s="2">
        <f t="shared" si="12"/>
        <v>1.4573048635617973E-2</v>
      </c>
    </row>
    <row r="223" spans="1:7" x14ac:dyDescent="0.25">
      <c r="A223" s="1">
        <v>14000606</v>
      </c>
      <c r="B223" s="3">
        <v>8196.9</v>
      </c>
      <c r="C223" s="4">
        <f t="shared" si="14"/>
        <v>2.1929837881286062E-2</v>
      </c>
      <c r="D223" s="55">
        <f t="shared" si="15"/>
        <v>4.8091778949948914E-4</v>
      </c>
      <c r="E223" s="2">
        <f t="shared" si="16"/>
        <v>1.2573163084587181E-2</v>
      </c>
      <c r="F223" s="2">
        <f t="shared" si="13"/>
        <v>1.2823911073157298E-2</v>
      </c>
      <c r="G223" s="2">
        <f t="shared" si="12"/>
        <v>1.4672627152418849E-2</v>
      </c>
    </row>
    <row r="224" spans="1:7" x14ac:dyDescent="0.25">
      <c r="A224" s="1">
        <v>14000607</v>
      </c>
      <c r="B224" s="3">
        <v>8103.5</v>
      </c>
      <c r="C224" s="4">
        <f t="shared" si="14"/>
        <v>-1.1459966895226699E-2</v>
      </c>
      <c r="D224" s="55">
        <f t="shared" si="15"/>
        <v>1.3133084123969187E-4</v>
      </c>
      <c r="E224" s="2">
        <f t="shared" si="16"/>
        <v>1.2492321654282199E-2</v>
      </c>
      <c r="F224" s="2">
        <f t="shared" si="13"/>
        <v>1.3107032582277399E-2</v>
      </c>
      <c r="G224" s="2">
        <f t="shared" si="12"/>
        <v>1.4571979608903938E-2</v>
      </c>
    </row>
    <row r="225" spans="1:7" x14ac:dyDescent="0.25">
      <c r="A225" s="1">
        <v>14000608</v>
      </c>
      <c r="B225" s="3">
        <v>7821.2</v>
      </c>
      <c r="C225" s="4">
        <f t="shared" si="14"/>
        <v>-3.5458071646054572E-2</v>
      </c>
      <c r="D225" s="55">
        <f t="shared" si="15"/>
        <v>1.2572748448567391E-3</v>
      </c>
      <c r="E225" s="2">
        <f t="shared" si="16"/>
        <v>1.2685379992577628E-2</v>
      </c>
      <c r="F225" s="2">
        <f t="shared" si="13"/>
        <v>1.2579271975583044E-2</v>
      </c>
      <c r="G225" s="2">
        <f t="shared" si="12"/>
        <v>1.4466774476245387E-2</v>
      </c>
    </row>
    <row r="226" spans="1:7" x14ac:dyDescent="0.25">
      <c r="A226" s="1">
        <v>14000609</v>
      </c>
      <c r="B226" s="3">
        <v>7577.7</v>
      </c>
      <c r="C226" s="4">
        <f t="shared" si="14"/>
        <v>-3.1628271939079002E-2</v>
      </c>
      <c r="D226" s="55">
        <f t="shared" si="15"/>
        <v>1.0003475858523321E-3</v>
      </c>
      <c r="E226" s="2">
        <f t="shared" si="16"/>
        <v>1.4503227635016696E-2</v>
      </c>
      <c r="F226" s="2">
        <f t="shared" si="13"/>
        <v>1.3524734761468109E-2</v>
      </c>
      <c r="G226" s="2">
        <f t="shared" si="12"/>
        <v>1.4893766767448365E-2</v>
      </c>
    </row>
    <row r="227" spans="1:7" x14ac:dyDescent="0.25">
      <c r="A227" s="1">
        <v>14000610</v>
      </c>
      <c r="B227" s="3">
        <v>7577.6</v>
      </c>
      <c r="C227" s="4">
        <f t="shared" si="14"/>
        <v>-1.3196703463542302E-5</v>
      </c>
      <c r="D227" s="55">
        <f t="shared" si="15"/>
        <v>1.741529823046694E-10</v>
      </c>
      <c r="E227" s="2">
        <f t="shared" si="16"/>
        <v>1.581613248699943E-2</v>
      </c>
      <c r="F227" s="2">
        <f t="shared" si="13"/>
        <v>1.4084233727059175E-2</v>
      </c>
      <c r="G227" s="2">
        <f t="shared" si="12"/>
        <v>1.5225854665231998E-2</v>
      </c>
    </row>
    <row r="228" spans="1:7" x14ac:dyDescent="0.25">
      <c r="A228" s="1">
        <v>14000613</v>
      </c>
      <c r="B228" s="3">
        <v>7693.4</v>
      </c>
      <c r="C228" s="4">
        <f t="shared" si="14"/>
        <v>1.5166291618068735E-2</v>
      </c>
      <c r="D228" s="55">
        <f t="shared" si="15"/>
        <v>2.3001640144430197E-4</v>
      </c>
      <c r="E228" s="2">
        <f t="shared" si="16"/>
        <v>1.5611048188748934E-2</v>
      </c>
      <c r="F228" s="2">
        <f t="shared" si="13"/>
        <v>1.4055644402977798E-2</v>
      </c>
      <c r="G228" s="2">
        <f t="shared" si="12"/>
        <v>1.5214815585090229E-2</v>
      </c>
    </row>
    <row r="229" spans="1:7" x14ac:dyDescent="0.25">
      <c r="A229" s="1">
        <v>14000614</v>
      </c>
      <c r="B229" s="3">
        <v>7707.7</v>
      </c>
      <c r="C229" s="4">
        <f t="shared" si="14"/>
        <v>1.8570107472126892E-3</v>
      </c>
      <c r="D229" s="55">
        <f t="shared" si="15"/>
        <v>3.44848891526343E-6</v>
      </c>
      <c r="E229" s="2">
        <f t="shared" si="16"/>
        <v>1.5887437183988783E-2</v>
      </c>
      <c r="F229" s="2">
        <f t="shared" si="13"/>
        <v>1.4186976087597801E-2</v>
      </c>
      <c r="G229" s="2">
        <f t="shared" si="12"/>
        <v>1.5268521102761157E-2</v>
      </c>
    </row>
    <row r="230" spans="1:7" x14ac:dyDescent="0.25">
      <c r="A230" s="1">
        <v>14000615</v>
      </c>
      <c r="B230" s="3">
        <v>7662.2</v>
      </c>
      <c r="C230" s="4">
        <f t="shared" si="14"/>
        <v>-5.9206804097276782E-3</v>
      </c>
      <c r="D230" s="55">
        <f t="shared" si="15"/>
        <v>3.505445651413311E-5</v>
      </c>
      <c r="E230" s="2">
        <f t="shared" si="16"/>
        <v>1.5886975258541765E-2</v>
      </c>
      <c r="F230" s="2">
        <f t="shared" si="13"/>
        <v>1.4188293334174011E-2</v>
      </c>
      <c r="G230" s="2">
        <f t="shared" si="12"/>
        <v>1.5264859931133568E-2</v>
      </c>
    </row>
    <row r="231" spans="1:7" x14ac:dyDescent="0.25">
      <c r="A231" s="1">
        <v>14000616</v>
      </c>
      <c r="B231" s="3">
        <v>7499.7</v>
      </c>
      <c r="C231" s="4">
        <f t="shared" si="14"/>
        <v>-2.1436129040750616E-2</v>
      </c>
      <c r="D231" s="55">
        <f t="shared" si="15"/>
        <v>4.5950762825171194E-4</v>
      </c>
      <c r="E231" s="2">
        <f t="shared" si="16"/>
        <v>1.5322949355454597E-2</v>
      </c>
      <c r="F231" s="2">
        <f t="shared" si="13"/>
        <v>1.4181803723529958E-2</v>
      </c>
      <c r="G231" s="2">
        <f t="shared" si="12"/>
        <v>1.5258442386176668E-2</v>
      </c>
    </row>
    <row r="232" spans="1:7" x14ac:dyDescent="0.25">
      <c r="A232" s="1">
        <v>14000617</v>
      </c>
      <c r="B232" s="3">
        <v>7468.7</v>
      </c>
      <c r="C232" s="4">
        <f t="shared" si="14"/>
        <v>-4.1420651935374433E-3</v>
      </c>
      <c r="D232" s="55">
        <f t="shared" si="15"/>
        <v>1.7156704067514379E-5</v>
      </c>
      <c r="E232" s="2">
        <f t="shared" si="16"/>
        <v>1.5675439734259024E-2</v>
      </c>
      <c r="F232" s="2">
        <f t="shared" si="13"/>
        <v>1.4164483151220103E-2</v>
      </c>
      <c r="G232" s="2">
        <f t="shared" ref="G232:G295" si="17">SQRT(AVERAGE(D132:D231))</f>
        <v>1.5363977239427784E-2</v>
      </c>
    </row>
    <row r="233" spans="1:7" x14ac:dyDescent="0.25">
      <c r="A233" s="1">
        <v>14000620</v>
      </c>
      <c r="B233" s="3">
        <v>7472</v>
      </c>
      <c r="C233" s="4">
        <f t="shared" si="14"/>
        <v>4.4174637783561742E-4</v>
      </c>
      <c r="D233" s="55">
        <f t="shared" si="15"/>
        <v>1.9513986233088806E-7</v>
      </c>
      <c r="E233" s="2">
        <f t="shared" si="16"/>
        <v>1.5607940023575484E-2</v>
      </c>
      <c r="F233" s="2">
        <f t="shared" si="13"/>
        <v>1.4176268339643382E-2</v>
      </c>
      <c r="G233" s="2">
        <f t="shared" si="17"/>
        <v>1.5360257739210792E-2</v>
      </c>
    </row>
    <row r="234" spans="1:7" x14ac:dyDescent="0.25">
      <c r="A234" s="1">
        <v>14000621</v>
      </c>
      <c r="B234" s="3">
        <v>7247.5</v>
      </c>
      <c r="C234" s="4">
        <f t="shared" si="14"/>
        <v>-3.0506119112867953E-2</v>
      </c>
      <c r="D234" s="55">
        <f t="shared" si="15"/>
        <v>9.3062330332848743E-4</v>
      </c>
      <c r="E234" s="2">
        <f t="shared" si="16"/>
        <v>1.560554032254253E-2</v>
      </c>
      <c r="F234" s="2">
        <f t="shared" si="13"/>
        <v>1.4020855295284703E-2</v>
      </c>
      <c r="G234" s="2">
        <f t="shared" si="17"/>
        <v>1.5333139490690378E-2</v>
      </c>
    </row>
    <row r="235" spans="1:7" x14ac:dyDescent="0.25">
      <c r="A235" s="1">
        <v>14000622</v>
      </c>
      <c r="B235" s="3">
        <v>7217.9</v>
      </c>
      <c r="C235" s="4">
        <f t="shared" si="14"/>
        <v>-4.0925299423035435E-3</v>
      </c>
      <c r="D235" s="55">
        <f t="shared" si="15"/>
        <v>1.6748801328651044E-5</v>
      </c>
      <c r="E235" s="2">
        <f t="shared" si="16"/>
        <v>1.6743244449252081E-2</v>
      </c>
      <c r="F235" s="2">
        <f t="shared" si="13"/>
        <v>1.4122914426521476E-2</v>
      </c>
      <c r="G235" s="2">
        <f t="shared" si="17"/>
        <v>1.5627644496138904E-2</v>
      </c>
    </row>
    <row r="236" spans="1:7" x14ac:dyDescent="0.25">
      <c r="A236" s="1">
        <v>14000623</v>
      </c>
      <c r="B236" s="3">
        <v>7385.3</v>
      </c>
      <c r="C236" s="4">
        <f t="shared" si="14"/>
        <v>2.2927486171110931E-2</v>
      </c>
      <c r="D236" s="55">
        <f t="shared" si="15"/>
        <v>5.2566962212648302E-4</v>
      </c>
      <c r="E236" s="2">
        <f t="shared" si="16"/>
        <v>1.674451538948972E-2</v>
      </c>
      <c r="F236" s="2">
        <f t="shared" si="13"/>
        <v>1.4030114908516866E-2</v>
      </c>
      <c r="G236" s="2">
        <f t="shared" si="17"/>
        <v>1.5625513374919849E-2</v>
      </c>
    </row>
    <row r="237" spans="1:7" x14ac:dyDescent="0.25">
      <c r="A237" s="1">
        <v>14000624</v>
      </c>
      <c r="B237" s="3">
        <v>7375.3</v>
      </c>
      <c r="C237" s="4">
        <f t="shared" si="14"/>
        <v>-1.3549586778217489E-3</v>
      </c>
      <c r="D237" s="55">
        <f t="shared" si="15"/>
        <v>1.8359130186044618E-6</v>
      </c>
      <c r="E237" s="2">
        <f t="shared" si="16"/>
        <v>1.7358666199354243E-2</v>
      </c>
      <c r="F237" s="2">
        <f t="shared" si="13"/>
        <v>1.4399466044705106E-2</v>
      </c>
      <c r="G237" s="2">
        <f t="shared" si="17"/>
        <v>1.5787991594570807E-2</v>
      </c>
    </row>
    <row r="238" spans="1:7" x14ac:dyDescent="0.25">
      <c r="A238" s="1">
        <v>14000627</v>
      </c>
      <c r="B238" s="3">
        <v>7174.2</v>
      </c>
      <c r="C238" s="4">
        <f t="shared" si="14"/>
        <v>-2.7645322193207034E-2</v>
      </c>
      <c r="D238" s="55">
        <f t="shared" si="15"/>
        <v>7.6426383916622538E-4</v>
      </c>
      <c r="E238" s="2">
        <f t="shared" si="16"/>
        <v>1.652681414027064E-2</v>
      </c>
      <c r="F238" s="2">
        <f t="shared" si="13"/>
        <v>1.4375649651434223E-2</v>
      </c>
      <c r="G238" s="2">
        <f t="shared" si="17"/>
        <v>1.5766023541693767E-2</v>
      </c>
    </row>
    <row r="239" spans="1:7" x14ac:dyDescent="0.25">
      <c r="A239" s="1">
        <v>14000628</v>
      </c>
      <c r="B239" s="3">
        <v>7031.5</v>
      </c>
      <c r="C239" s="4">
        <f t="shared" si="14"/>
        <v>-2.0091202843286898E-2</v>
      </c>
      <c r="D239" s="55">
        <f t="shared" si="15"/>
        <v>4.0365643169009953E-4</v>
      </c>
      <c r="E239" s="2">
        <f t="shared" si="16"/>
        <v>1.7407608044156045E-2</v>
      </c>
      <c r="F239" s="2">
        <f t="shared" si="13"/>
        <v>1.4595855651646393E-2</v>
      </c>
      <c r="G239" s="2">
        <f t="shared" si="17"/>
        <v>1.5995672138801199E-2</v>
      </c>
    </row>
    <row r="240" spans="1:7" x14ac:dyDescent="0.25">
      <c r="A240" s="1">
        <v>14000629</v>
      </c>
      <c r="B240" s="3">
        <v>7054.1</v>
      </c>
      <c r="C240" s="4">
        <f t="shared" si="14"/>
        <v>3.2089537390531573E-3</v>
      </c>
      <c r="D240" s="55">
        <f t="shared" si="15"/>
        <v>1.0297384099383238E-5</v>
      </c>
      <c r="E240" s="2">
        <f t="shared" si="16"/>
        <v>1.7865329213393188E-2</v>
      </c>
      <c r="F240" s="2">
        <f t="shared" si="13"/>
        <v>1.4841175751230997E-2</v>
      </c>
      <c r="G240" s="2">
        <f t="shared" si="17"/>
        <v>1.61070809545905E-2</v>
      </c>
    </row>
    <row r="241" spans="1:7" x14ac:dyDescent="0.25">
      <c r="A241" s="1">
        <v>14000630</v>
      </c>
      <c r="B241" s="3">
        <v>6838.4</v>
      </c>
      <c r="C241" s="4">
        <f t="shared" si="14"/>
        <v>-3.1055221924527154E-2</v>
      </c>
      <c r="D241" s="55">
        <f t="shared" si="15"/>
        <v>9.6442680878163205E-4</v>
      </c>
      <c r="E241" s="2">
        <f t="shared" si="16"/>
        <v>1.7836178149745009E-2</v>
      </c>
      <c r="F241" s="2">
        <f t="shared" si="13"/>
        <v>1.4834436877369694E-2</v>
      </c>
      <c r="G241" s="2">
        <f t="shared" si="17"/>
        <v>1.607691859460951E-2</v>
      </c>
    </row>
    <row r="242" spans="1:7" x14ac:dyDescent="0.25">
      <c r="A242" s="1">
        <v>14000631</v>
      </c>
      <c r="B242" s="3">
        <v>6761.5</v>
      </c>
      <c r="C242" s="4">
        <f t="shared" si="14"/>
        <v>-1.1309027211413969E-2</v>
      </c>
      <c r="D242" s="55">
        <f t="shared" si="15"/>
        <v>1.2789409646850162E-4</v>
      </c>
      <c r="E242" s="2">
        <f t="shared" si="16"/>
        <v>1.8809058893710633E-2</v>
      </c>
      <c r="F242" s="2">
        <f t="shared" si="13"/>
        <v>1.5197389673258396E-2</v>
      </c>
      <c r="G242" s="2">
        <f t="shared" si="17"/>
        <v>1.6364759262959914E-2</v>
      </c>
    </row>
    <row r="243" spans="1:7" x14ac:dyDescent="0.25">
      <c r="A243" s="1">
        <v>14000703</v>
      </c>
      <c r="B243" s="3">
        <v>6880.2</v>
      </c>
      <c r="C243" s="4">
        <f t="shared" si="14"/>
        <v>1.740296235889929E-2</v>
      </c>
      <c r="D243" s="55">
        <f t="shared" si="15"/>
        <v>3.0286309886526553E-4</v>
      </c>
      <c r="E243" s="2">
        <f t="shared" si="16"/>
        <v>1.8708630631292099E-2</v>
      </c>
      <c r="F243" s="2">
        <f t="shared" si="13"/>
        <v>1.5244716359498122E-2</v>
      </c>
      <c r="G243" s="2">
        <f t="shared" si="17"/>
        <v>1.6069171061946684E-2</v>
      </c>
    </row>
    <row r="244" spans="1:7" x14ac:dyDescent="0.25">
      <c r="A244" s="1">
        <v>14000704</v>
      </c>
      <c r="B244" s="3">
        <v>6822.3</v>
      </c>
      <c r="C244" s="4">
        <f t="shared" si="14"/>
        <v>-8.451062886820359E-3</v>
      </c>
      <c r="D244" s="55">
        <f t="shared" si="15"/>
        <v>7.1420463916992458E-5</v>
      </c>
      <c r="E244" s="2">
        <f t="shared" si="16"/>
        <v>1.9028165484464468E-2</v>
      </c>
      <c r="F244" s="2">
        <f t="shared" si="13"/>
        <v>1.5376628222076713E-2</v>
      </c>
      <c r="G244" s="2">
        <f t="shared" si="17"/>
        <v>1.6143386333654888E-2</v>
      </c>
    </row>
    <row r="245" spans="1:7" x14ac:dyDescent="0.25">
      <c r="A245" s="1">
        <v>14000706</v>
      </c>
      <c r="B245" s="3">
        <v>6766.1</v>
      </c>
      <c r="C245" s="4">
        <f t="shared" si="14"/>
        <v>-8.2718083728001712E-3</v>
      </c>
      <c r="D245" s="55">
        <f t="shared" si="15"/>
        <v>6.8422813756327015E-5</v>
      </c>
      <c r="E245" s="2">
        <f t="shared" si="16"/>
        <v>1.8636807071243228E-2</v>
      </c>
      <c r="F245" s="2">
        <f t="shared" si="13"/>
        <v>1.5374002609174559E-2</v>
      </c>
      <c r="G245" s="2">
        <f t="shared" si="17"/>
        <v>1.6139075617523011E-2</v>
      </c>
    </row>
    <row r="246" spans="1:7" x14ac:dyDescent="0.25">
      <c r="A246" s="1">
        <v>14000707</v>
      </c>
      <c r="B246" s="3">
        <v>6763.3</v>
      </c>
      <c r="C246" s="4">
        <f t="shared" si="14"/>
        <v>-4.1391340931243851E-4</v>
      </c>
      <c r="D246" s="55">
        <f t="shared" si="15"/>
        <v>1.7132431040864625E-7</v>
      </c>
      <c r="E246" s="2">
        <f t="shared" si="16"/>
        <v>1.8704274025377936E-2</v>
      </c>
      <c r="F246" s="2">
        <f t="shared" ref="F246:F309" si="18">SQRT(AVERAGE(D196:D245))</f>
        <v>1.5415327220009947E-2</v>
      </c>
      <c r="G246" s="2">
        <f t="shared" si="17"/>
        <v>1.6123760933982826E-2</v>
      </c>
    </row>
    <row r="247" spans="1:7" x14ac:dyDescent="0.25">
      <c r="A247" s="1">
        <v>14000710</v>
      </c>
      <c r="B247" s="3">
        <v>6825.7</v>
      </c>
      <c r="C247" s="4">
        <f t="shared" si="14"/>
        <v>9.1839632930057757E-3</v>
      </c>
      <c r="D247" s="55">
        <f t="shared" si="15"/>
        <v>8.4345181767277492E-5</v>
      </c>
      <c r="E247" s="2">
        <f t="shared" si="16"/>
        <v>1.8020245968440242E-2</v>
      </c>
      <c r="F247" s="2">
        <f t="shared" si="18"/>
        <v>1.5372701823779233E-2</v>
      </c>
      <c r="G247" s="2">
        <f t="shared" si="17"/>
        <v>1.6111298070919704E-2</v>
      </c>
    </row>
    <row r="248" spans="1:7" x14ac:dyDescent="0.25">
      <c r="A248" s="1">
        <v>14000711</v>
      </c>
      <c r="B248" s="3">
        <v>6812.9</v>
      </c>
      <c r="C248" s="4">
        <f t="shared" si="14"/>
        <v>-1.8770260522499851E-3</v>
      </c>
      <c r="D248" s="55">
        <f t="shared" si="15"/>
        <v>3.5232268008251636E-6</v>
      </c>
      <c r="E248" s="2">
        <f t="shared" si="16"/>
        <v>1.7762757823357084E-2</v>
      </c>
      <c r="F248" s="2">
        <f t="shared" si="18"/>
        <v>1.5388307175301302E-2</v>
      </c>
      <c r="G248" s="2">
        <f t="shared" si="17"/>
        <v>1.6060296248841283E-2</v>
      </c>
    </row>
    <row r="249" spans="1:7" x14ac:dyDescent="0.25">
      <c r="A249" s="1">
        <v>14000712</v>
      </c>
      <c r="B249" s="3">
        <v>6906.7</v>
      </c>
      <c r="C249" s="4">
        <f t="shared" si="14"/>
        <v>1.3674081104353012E-2</v>
      </c>
      <c r="D249" s="55">
        <f t="shared" si="15"/>
        <v>1.8698049404842408E-4</v>
      </c>
      <c r="E249" s="2">
        <f t="shared" si="16"/>
        <v>1.7216845906939129E-2</v>
      </c>
      <c r="F249" s="2">
        <f t="shared" si="18"/>
        <v>1.5041241359963188E-2</v>
      </c>
      <c r="G249" s="2">
        <f t="shared" si="17"/>
        <v>1.5526560480544989E-2</v>
      </c>
    </row>
    <row r="250" spans="1:7" x14ac:dyDescent="0.25">
      <c r="A250" s="1">
        <v>14000714</v>
      </c>
      <c r="B250" s="3">
        <v>6889</v>
      </c>
      <c r="C250" s="4">
        <f t="shared" si="14"/>
        <v>-2.5660183552937547E-3</v>
      </c>
      <c r="D250" s="55">
        <f t="shared" si="15"/>
        <v>6.584450199704466E-6</v>
      </c>
      <c r="E250" s="2">
        <f t="shared" si="16"/>
        <v>1.7281370579199904E-2</v>
      </c>
      <c r="F250" s="2">
        <f t="shared" si="18"/>
        <v>1.5158572403952238E-2</v>
      </c>
      <c r="G250" s="2">
        <f t="shared" si="17"/>
        <v>1.5586316788699111E-2</v>
      </c>
    </row>
    <row r="251" spans="1:7" x14ac:dyDescent="0.25">
      <c r="A251" s="1">
        <v>14000717</v>
      </c>
      <c r="B251" s="3">
        <v>6738.9</v>
      </c>
      <c r="C251" s="4">
        <f t="shared" si="14"/>
        <v>-2.2029229753961724E-2</v>
      </c>
      <c r="D251" s="55">
        <f t="shared" si="15"/>
        <v>4.852869635528325E-4</v>
      </c>
      <c r="E251" s="2">
        <f t="shared" si="16"/>
        <v>1.5767629920484388E-2</v>
      </c>
      <c r="F251" s="2">
        <f t="shared" si="18"/>
        <v>1.5148626425231867E-2</v>
      </c>
      <c r="G251" s="2">
        <f t="shared" si="17"/>
        <v>1.5583739683511628E-2</v>
      </c>
    </row>
    <row r="252" spans="1:7" x14ac:dyDescent="0.25">
      <c r="A252" s="1">
        <v>14000718</v>
      </c>
      <c r="B252" s="3">
        <v>6693.2</v>
      </c>
      <c r="C252" s="4">
        <f t="shared" si="14"/>
        <v>-6.8046212188156187E-3</v>
      </c>
      <c r="D252" s="55">
        <f t="shared" si="15"/>
        <v>4.6302869931555758E-5</v>
      </c>
      <c r="E252" s="2">
        <f t="shared" si="16"/>
        <v>1.5100189681503163E-2</v>
      </c>
      <c r="F252" s="2">
        <f t="shared" si="18"/>
        <v>1.5462305378948079E-2</v>
      </c>
      <c r="G252" s="2">
        <f t="shared" si="17"/>
        <v>1.5733688425915052E-2</v>
      </c>
    </row>
    <row r="253" spans="1:7" x14ac:dyDescent="0.25">
      <c r="A253" s="1">
        <v>14000719</v>
      </c>
      <c r="B253" s="3">
        <v>6685.1</v>
      </c>
      <c r="C253" s="4">
        <f t="shared" si="14"/>
        <v>-1.2109163331311935E-3</v>
      </c>
      <c r="D253" s="55">
        <f t="shared" si="15"/>
        <v>1.4663183658438954E-6</v>
      </c>
      <c r="E253" s="2">
        <f t="shared" si="16"/>
        <v>1.5161392952117478E-2</v>
      </c>
      <c r="F253" s="2">
        <f t="shared" si="18"/>
        <v>1.5387863103757435E-2</v>
      </c>
      <c r="G253" s="2">
        <f t="shared" si="17"/>
        <v>1.547979280904496E-2</v>
      </c>
    </row>
    <row r="254" spans="1:7" x14ac:dyDescent="0.25">
      <c r="A254" s="1">
        <v>14000720</v>
      </c>
      <c r="B254" s="3">
        <v>6493.6</v>
      </c>
      <c r="C254" s="4">
        <f t="shared" si="14"/>
        <v>-2.9064092840321319E-2</v>
      </c>
      <c r="D254" s="55">
        <f t="shared" si="15"/>
        <v>8.4472149263081699E-4</v>
      </c>
      <c r="E254" s="2">
        <f t="shared" si="16"/>
        <v>1.4856844649028917E-2</v>
      </c>
      <c r="F254" s="2">
        <f t="shared" si="18"/>
        <v>1.5380775227545726E-2</v>
      </c>
      <c r="G254" s="2">
        <f t="shared" si="17"/>
        <v>1.5466938422792464E-2</v>
      </c>
    </row>
    <row r="255" spans="1:7" x14ac:dyDescent="0.25">
      <c r="A255" s="1">
        <v>14000721</v>
      </c>
      <c r="B255" s="3">
        <v>6384.1</v>
      </c>
      <c r="C255" s="4">
        <f t="shared" si="14"/>
        <v>-1.7006552279601968E-2</v>
      </c>
      <c r="D255" s="55">
        <f t="shared" si="15"/>
        <v>2.8922282043883487E-4</v>
      </c>
      <c r="E255" s="2">
        <f t="shared" si="16"/>
        <v>1.5949192865910216E-2</v>
      </c>
      <c r="F255" s="2">
        <f t="shared" si="18"/>
        <v>1.5918114460254387E-2</v>
      </c>
      <c r="G255" s="2">
        <f t="shared" si="17"/>
        <v>1.5715216939632893E-2</v>
      </c>
    </row>
    <row r="256" spans="1:7" x14ac:dyDescent="0.25">
      <c r="A256" s="1">
        <v>14000724</v>
      </c>
      <c r="B256" s="3">
        <v>6550.5</v>
      </c>
      <c r="C256" s="4">
        <f t="shared" si="14"/>
        <v>2.5730858426361167E-2</v>
      </c>
      <c r="D256" s="55">
        <f t="shared" si="15"/>
        <v>6.6207707535744149E-4</v>
      </c>
      <c r="E256" s="2">
        <f t="shared" si="16"/>
        <v>1.6264792886200221E-2</v>
      </c>
      <c r="F256" s="2">
        <f t="shared" si="18"/>
        <v>1.5800890237274857E-2</v>
      </c>
      <c r="G256" s="2">
        <f t="shared" si="17"/>
        <v>1.5801313465881969E-2</v>
      </c>
    </row>
    <row r="257" spans="1:7" x14ac:dyDescent="0.25">
      <c r="A257" s="1">
        <v>14000725</v>
      </c>
      <c r="B257" s="3">
        <v>6458.8</v>
      </c>
      <c r="C257" s="4">
        <f t="shared" si="14"/>
        <v>-1.4097840586259311E-2</v>
      </c>
      <c r="D257" s="55">
        <f t="shared" si="15"/>
        <v>1.9874910919558025E-4</v>
      </c>
      <c r="E257" s="2">
        <f t="shared" si="16"/>
        <v>1.6512003679602864E-2</v>
      </c>
      <c r="F257" s="2">
        <f t="shared" si="18"/>
        <v>1.6099156443391764E-2</v>
      </c>
      <c r="G257" s="2">
        <f t="shared" si="17"/>
        <v>1.5992457177434534E-2</v>
      </c>
    </row>
    <row r="258" spans="1:7" x14ac:dyDescent="0.25">
      <c r="A258" s="1">
        <v>14000726</v>
      </c>
      <c r="B258" s="3">
        <v>6427.1</v>
      </c>
      <c r="C258" s="4">
        <f t="shared" si="14"/>
        <v>-4.9201163982708854E-3</v>
      </c>
      <c r="D258" s="55">
        <f t="shared" si="15"/>
        <v>2.420754537253407E-5</v>
      </c>
      <c r="E258" s="2">
        <f t="shared" si="16"/>
        <v>1.6730509906166674E-2</v>
      </c>
      <c r="F258" s="2">
        <f t="shared" si="18"/>
        <v>1.6178964019674908E-2</v>
      </c>
      <c r="G258" s="2">
        <f t="shared" si="17"/>
        <v>1.6053794389786429E-2</v>
      </c>
    </row>
    <row r="259" spans="1:7" x14ac:dyDescent="0.25">
      <c r="A259" s="1">
        <v>14000727</v>
      </c>
      <c r="B259" s="3">
        <v>6499.7</v>
      </c>
      <c r="C259" s="4">
        <f t="shared" ref="C259:C322" si="19">LN(B259/B258)</f>
        <v>1.1232596363257975E-2</v>
      </c>
      <c r="D259" s="55">
        <f t="shared" ref="D259:D322" si="20">C259^2</f>
        <v>1.2617122105987628E-4</v>
      </c>
      <c r="E259" s="2">
        <f t="shared" si="16"/>
        <v>1.6759190253134229E-2</v>
      </c>
      <c r="F259" s="2">
        <f t="shared" si="18"/>
        <v>1.6192642568451421E-2</v>
      </c>
      <c r="G259" s="2">
        <f t="shared" si="17"/>
        <v>1.6055260303935635E-2</v>
      </c>
    </row>
    <row r="260" spans="1:7" x14ac:dyDescent="0.25">
      <c r="A260" s="1">
        <v>14000728</v>
      </c>
      <c r="B260" s="3">
        <v>6464.1</v>
      </c>
      <c r="C260" s="4">
        <f t="shared" si="19"/>
        <v>-5.492230594155839E-3</v>
      </c>
      <c r="D260" s="55">
        <f t="shared" si="20"/>
        <v>3.0164596899381401E-5</v>
      </c>
      <c r="E260" s="2">
        <f t="shared" si="16"/>
        <v>1.5769983343364848E-2</v>
      </c>
      <c r="F260" s="2">
        <f t="shared" si="18"/>
        <v>1.6263895740833673E-2</v>
      </c>
      <c r="G260" s="2">
        <f t="shared" si="17"/>
        <v>1.6074881855540568E-2</v>
      </c>
    </row>
    <row r="261" spans="1:7" x14ac:dyDescent="0.25">
      <c r="A261" s="1">
        <v>14000801</v>
      </c>
      <c r="B261" s="3">
        <v>6254.6</v>
      </c>
      <c r="C261" s="4">
        <f t="shared" si="19"/>
        <v>-3.2946598363027269E-2</v>
      </c>
      <c r="D261" s="55">
        <f t="shared" si="20"/>
        <v>1.0854783436946311E-3</v>
      </c>
      <c r="E261" s="2">
        <f t="shared" si="16"/>
        <v>1.5786988518170082E-2</v>
      </c>
      <c r="F261" s="2">
        <f t="shared" si="18"/>
        <v>1.6272796350069833E-2</v>
      </c>
      <c r="G261" s="2">
        <f t="shared" si="17"/>
        <v>1.6082705562635472E-2</v>
      </c>
    </row>
    <row r="262" spans="1:7" x14ac:dyDescent="0.25">
      <c r="A262" s="1">
        <v>14000803</v>
      </c>
      <c r="B262" s="3">
        <v>6135.1</v>
      </c>
      <c r="C262" s="4">
        <f t="shared" si="19"/>
        <v>-1.9290815084600003E-2</v>
      </c>
      <c r="D262" s="55">
        <f t="shared" si="20"/>
        <v>3.7213554662823102E-4</v>
      </c>
      <c r="E262" s="2">
        <f t="shared" si="16"/>
        <v>1.6480939152110231E-2</v>
      </c>
      <c r="F262" s="2">
        <f t="shared" si="18"/>
        <v>1.6925493309740833E-2</v>
      </c>
      <c r="G262" s="2">
        <f t="shared" si="17"/>
        <v>1.6406640111343369E-2</v>
      </c>
    </row>
    <row r="263" spans="1:7" x14ac:dyDescent="0.25">
      <c r="A263" s="1">
        <v>14000804</v>
      </c>
      <c r="B263" s="3">
        <v>6054.6</v>
      </c>
      <c r="C263" s="4">
        <f t="shared" si="19"/>
        <v>-1.3208064232131953E-2</v>
      </c>
      <c r="D263" s="55">
        <f t="shared" si="20"/>
        <v>1.7445296076012344E-4</v>
      </c>
      <c r="E263" s="2">
        <f t="shared" si="16"/>
        <v>1.6924341661640641E-2</v>
      </c>
      <c r="F263" s="2">
        <f t="shared" si="18"/>
        <v>1.6726758895658694E-2</v>
      </c>
      <c r="G263" s="2">
        <f t="shared" si="17"/>
        <v>1.6489194554845581E-2</v>
      </c>
    </row>
    <row r="264" spans="1:7" x14ac:dyDescent="0.25">
      <c r="A264" s="1">
        <v>14000805</v>
      </c>
      <c r="B264" s="3">
        <v>6057.5</v>
      </c>
      <c r="C264" s="4">
        <f t="shared" si="19"/>
        <v>4.788599921425845E-4</v>
      </c>
      <c r="D264" s="55">
        <f t="shared" si="20"/>
        <v>2.2930689207479609E-7</v>
      </c>
      <c r="E264" s="2">
        <f t="shared" si="16"/>
        <v>1.6212368905983512E-2</v>
      </c>
      <c r="F264" s="2">
        <f t="shared" si="18"/>
        <v>1.6820608243500994E-2</v>
      </c>
      <c r="G264" s="2">
        <f t="shared" si="17"/>
        <v>1.6488136790610737E-2</v>
      </c>
    </row>
    <row r="265" spans="1:7" x14ac:dyDescent="0.25">
      <c r="A265" s="1">
        <v>14000808</v>
      </c>
      <c r="B265" s="3">
        <v>5979.9</v>
      </c>
      <c r="C265" s="4">
        <f t="shared" si="19"/>
        <v>-1.2893328293851184E-2</v>
      </c>
      <c r="D265" s="55">
        <f t="shared" si="20"/>
        <v>1.6623791449302348E-4</v>
      </c>
      <c r="E265" s="2">
        <f t="shared" si="16"/>
        <v>1.5706808095592818E-2</v>
      </c>
      <c r="F265" s="2">
        <f t="shared" si="18"/>
        <v>1.6820728409535361E-2</v>
      </c>
      <c r="G265" s="2">
        <f t="shared" si="17"/>
        <v>1.62848154914546E-2</v>
      </c>
    </row>
    <row r="266" spans="1:7" x14ac:dyDescent="0.25">
      <c r="A266" s="1">
        <v>14000809</v>
      </c>
      <c r="B266" s="3">
        <v>5795.2</v>
      </c>
      <c r="C266" s="4">
        <f t="shared" si="19"/>
        <v>-3.1373856707735348E-2</v>
      </c>
      <c r="D266" s="55">
        <f t="shared" si="20"/>
        <v>9.8431888471751028E-4</v>
      </c>
      <c r="E266" s="2">
        <f t="shared" si="16"/>
        <v>1.5904132851794393E-2</v>
      </c>
      <c r="F266" s="2">
        <f t="shared" si="18"/>
        <v>1.6897791168625661E-2</v>
      </c>
      <c r="G266" s="2">
        <f t="shared" si="17"/>
        <v>1.4866075603090174E-2</v>
      </c>
    </row>
    <row r="267" spans="1:7" x14ac:dyDescent="0.25">
      <c r="A267" s="1">
        <v>14000810</v>
      </c>
      <c r="B267" s="3">
        <v>5906</v>
      </c>
      <c r="C267" s="4">
        <f t="shared" si="19"/>
        <v>1.8938794614773664E-2</v>
      </c>
      <c r="D267" s="55">
        <f t="shared" si="20"/>
        <v>3.5867794146057997E-4</v>
      </c>
      <c r="E267" s="2">
        <f t="shared" si="16"/>
        <v>1.5929128187222322E-2</v>
      </c>
      <c r="F267" s="2">
        <f t="shared" si="18"/>
        <v>1.7428680691206028E-2</v>
      </c>
      <c r="G267" s="2">
        <f t="shared" si="17"/>
        <v>1.5137184127924086E-2</v>
      </c>
    </row>
    <row r="268" spans="1:7" x14ac:dyDescent="0.25">
      <c r="A268" s="1">
        <v>14000811</v>
      </c>
      <c r="B268" s="3">
        <v>5984.7</v>
      </c>
      <c r="C268" s="4">
        <f t="shared" si="19"/>
        <v>1.3237429118606803E-2</v>
      </c>
      <c r="D268" s="55">
        <f t="shared" si="20"/>
        <v>1.7522952967013929E-4</v>
      </c>
      <c r="E268" s="2">
        <f t="shared" si="16"/>
        <v>1.6216302864853132E-2</v>
      </c>
      <c r="F268" s="2">
        <f t="shared" si="18"/>
        <v>1.7506874916768625E-2</v>
      </c>
      <c r="G268" s="2">
        <f t="shared" si="17"/>
        <v>1.5242664610257913E-2</v>
      </c>
    </row>
    <row r="269" spans="1:7" x14ac:dyDescent="0.25">
      <c r="A269" s="1">
        <v>14000812</v>
      </c>
      <c r="B269" s="3">
        <v>6079.7</v>
      </c>
      <c r="C269" s="4">
        <f t="shared" si="19"/>
        <v>1.5749140215113033E-2</v>
      </c>
      <c r="D269" s="55">
        <f t="shared" si="20"/>
        <v>2.4803541751529059E-4</v>
      </c>
      <c r="E269" s="2">
        <f t="shared" si="16"/>
        <v>1.6058117443736634E-2</v>
      </c>
      <c r="F269" s="2">
        <f t="shared" si="18"/>
        <v>1.7605882788730074E-2</v>
      </c>
      <c r="G269" s="2">
        <f t="shared" si="17"/>
        <v>1.510207739078968E-2</v>
      </c>
    </row>
    <row r="270" spans="1:7" x14ac:dyDescent="0.25">
      <c r="A270" s="1">
        <v>14000815</v>
      </c>
      <c r="B270" s="3">
        <v>6222.6</v>
      </c>
      <c r="C270" s="4">
        <f t="shared" si="19"/>
        <v>2.3232473186155893E-2</v>
      </c>
      <c r="D270" s="55">
        <f t="shared" si="20"/>
        <v>5.3974781034545256E-4</v>
      </c>
      <c r="E270" s="2">
        <f t="shared" si="16"/>
        <v>1.6276600811618216E-2</v>
      </c>
      <c r="F270" s="2">
        <f t="shared" si="18"/>
        <v>1.7496546970638412E-2</v>
      </c>
      <c r="G270" s="2">
        <f t="shared" si="17"/>
        <v>1.5135206945480099E-2</v>
      </c>
    </row>
    <row r="271" spans="1:7" x14ac:dyDescent="0.25">
      <c r="A271" s="1">
        <v>14000816</v>
      </c>
      <c r="B271" s="3">
        <v>6271</v>
      </c>
      <c r="C271" s="4">
        <f t="shared" si="19"/>
        <v>7.7480057192772294E-3</v>
      </c>
      <c r="D271" s="55">
        <f t="shared" si="20"/>
        <v>6.003159262595266E-5</v>
      </c>
      <c r="E271" s="2">
        <f t="shared" si="16"/>
        <v>1.6845792763902082E-2</v>
      </c>
      <c r="F271" s="2">
        <f t="shared" si="18"/>
        <v>1.7799306175533412E-2</v>
      </c>
      <c r="G271" s="2">
        <f t="shared" si="17"/>
        <v>1.5262592456571838E-2</v>
      </c>
    </row>
    <row r="272" spans="1:7" x14ac:dyDescent="0.25">
      <c r="A272" s="1">
        <v>14000817</v>
      </c>
      <c r="B272" s="3">
        <v>6269.3</v>
      </c>
      <c r="C272" s="4">
        <f t="shared" si="19"/>
        <v>-2.7112589179101597E-4</v>
      </c>
      <c r="D272" s="55">
        <f t="shared" si="20"/>
        <v>7.3509249199473695E-8</v>
      </c>
      <c r="E272" s="2">
        <f t="shared" si="16"/>
        <v>1.6916711990719636E-2</v>
      </c>
      <c r="F272" s="2">
        <f t="shared" si="18"/>
        <v>1.7477190983393818E-2</v>
      </c>
      <c r="G272" s="2">
        <f t="shared" si="17"/>
        <v>1.5238263935616616E-2</v>
      </c>
    </row>
    <row r="273" spans="1:7" x14ac:dyDescent="0.25">
      <c r="A273" s="1">
        <v>14000818</v>
      </c>
      <c r="B273" s="3">
        <v>6253.1</v>
      </c>
      <c r="C273" s="4">
        <f t="shared" si="19"/>
        <v>-2.5873648881230629E-3</v>
      </c>
      <c r="D273" s="55">
        <f t="shared" si="20"/>
        <v>6.6944570642920698E-6</v>
      </c>
      <c r="E273" s="2">
        <f t="shared" si="16"/>
        <v>1.6816785592860321E-2</v>
      </c>
      <c r="F273" s="2">
        <f t="shared" si="18"/>
        <v>1.7296240099620896E-2</v>
      </c>
      <c r="G273" s="2">
        <f t="shared" si="17"/>
        <v>1.5225186645752167E-2</v>
      </c>
    </row>
    <row r="274" spans="1:7" x14ac:dyDescent="0.25">
      <c r="A274" s="1">
        <v>14000819</v>
      </c>
      <c r="B274" s="3">
        <v>6455.6</v>
      </c>
      <c r="C274" s="4">
        <f t="shared" si="19"/>
        <v>3.1870630398560675E-2</v>
      </c>
      <c r="D274" s="55">
        <f t="shared" si="20"/>
        <v>1.0157370820016596E-3</v>
      </c>
      <c r="E274" s="2">
        <f t="shared" si="16"/>
        <v>1.682055667588838E-2</v>
      </c>
      <c r="F274" s="2">
        <f t="shared" si="18"/>
        <v>1.7019854727201109E-2</v>
      </c>
      <c r="G274" s="2">
        <f t="shared" si="17"/>
        <v>1.518995980982029E-2</v>
      </c>
    </row>
    <row r="275" spans="1:7" x14ac:dyDescent="0.25">
      <c r="A275" s="1">
        <v>14000822</v>
      </c>
      <c r="B275" s="3">
        <v>6246.9</v>
      </c>
      <c r="C275" s="4">
        <f t="shared" si="19"/>
        <v>-3.2862630479910095E-2</v>
      </c>
      <c r="D275" s="55">
        <f t="shared" si="20"/>
        <v>1.0799524820591161E-3</v>
      </c>
      <c r="E275" s="2">
        <f t="shared" si="16"/>
        <v>1.777867797123573E-2</v>
      </c>
      <c r="F275" s="2">
        <f t="shared" si="18"/>
        <v>1.753178769407927E-2</v>
      </c>
      <c r="G275" s="2">
        <f t="shared" si="17"/>
        <v>1.525781214961631E-2</v>
      </c>
    </row>
    <row r="276" spans="1:7" x14ac:dyDescent="0.25">
      <c r="A276" s="1">
        <v>14000823</v>
      </c>
      <c r="B276" s="3">
        <v>6234.6</v>
      </c>
      <c r="C276" s="4">
        <f t="shared" si="19"/>
        <v>-1.9709175951011962E-3</v>
      </c>
      <c r="D276" s="55">
        <f t="shared" si="20"/>
        <v>3.8845161666794824E-6</v>
      </c>
      <c r="E276" s="2">
        <f t="shared" si="16"/>
        <v>1.8947720487680807E-2</v>
      </c>
      <c r="F276" s="2">
        <f t="shared" si="18"/>
        <v>1.7430350899919275E-2</v>
      </c>
      <c r="G276" s="2">
        <f t="shared" si="17"/>
        <v>1.5600249723359889E-2</v>
      </c>
    </row>
    <row r="277" spans="1:7" x14ac:dyDescent="0.25">
      <c r="A277" s="1">
        <v>14000824</v>
      </c>
      <c r="B277" s="3">
        <v>6076.2</v>
      </c>
      <c r="C277" s="4">
        <f t="shared" si="19"/>
        <v>-2.5734922520361827E-2</v>
      </c>
      <c r="D277" s="55">
        <f t="shared" si="20"/>
        <v>6.6228623712902637E-4</v>
      </c>
      <c r="E277" s="2">
        <f t="shared" si="16"/>
        <v>1.8432580225888964E-2</v>
      </c>
      <c r="F277" s="2">
        <f t="shared" si="18"/>
        <v>1.6848972404885816E-2</v>
      </c>
      <c r="G277" s="2">
        <f t="shared" si="17"/>
        <v>1.5528256675799684E-2</v>
      </c>
    </row>
    <row r="278" spans="1:7" x14ac:dyDescent="0.25">
      <c r="A278" s="1">
        <v>14000825</v>
      </c>
      <c r="B278" s="3">
        <v>6024.3</v>
      </c>
      <c r="C278" s="4">
        <f t="shared" si="19"/>
        <v>-8.5782105297704924E-3</v>
      </c>
      <c r="D278" s="55">
        <f t="shared" si="20"/>
        <v>7.3585695893065348E-5</v>
      </c>
      <c r="E278" s="2">
        <f t="shared" si="16"/>
        <v>1.9089246933070243E-2</v>
      </c>
      <c r="F278" s="2">
        <f t="shared" si="18"/>
        <v>1.7237563411344557E-2</v>
      </c>
      <c r="G278" s="2">
        <f t="shared" si="17"/>
        <v>1.5727280946544537E-2</v>
      </c>
    </row>
    <row r="279" spans="1:7" x14ac:dyDescent="0.25">
      <c r="A279" s="1">
        <v>14000826</v>
      </c>
      <c r="B279" s="3">
        <v>6054.6</v>
      </c>
      <c r="C279" s="4">
        <f t="shared" si="19"/>
        <v>5.0170236620142791E-3</v>
      </c>
      <c r="D279" s="55">
        <f t="shared" si="20"/>
        <v>2.5170526425211166E-5</v>
      </c>
      <c r="E279" s="2">
        <f t="shared" si="16"/>
        <v>1.9164658190868433E-2</v>
      </c>
      <c r="F279" s="2">
        <f t="shared" si="18"/>
        <v>1.7146573367559474E-2</v>
      </c>
      <c r="G279" s="2">
        <f t="shared" si="17"/>
        <v>1.573650642231578E-2</v>
      </c>
    </row>
    <row r="280" spans="1:7" x14ac:dyDescent="0.25">
      <c r="A280" s="1">
        <v>14000829</v>
      </c>
      <c r="B280" s="3">
        <v>5915.8</v>
      </c>
      <c r="C280" s="4">
        <f t="shared" si="19"/>
        <v>-2.319157606540324E-2</v>
      </c>
      <c r="D280" s="55">
        <f t="shared" si="20"/>
        <v>5.3784920039738442E-4</v>
      </c>
      <c r="E280" s="2">
        <f t="shared" si="16"/>
        <v>1.828939815643468E-2</v>
      </c>
      <c r="F280" s="2">
        <f t="shared" si="18"/>
        <v>1.7159237133372182E-2</v>
      </c>
      <c r="G280" s="2">
        <f t="shared" si="17"/>
        <v>1.5744000233991765E-2</v>
      </c>
    </row>
    <row r="281" spans="1:7" x14ac:dyDescent="0.25">
      <c r="A281" s="1">
        <v>14000830</v>
      </c>
      <c r="B281" s="3">
        <v>5928.5</v>
      </c>
      <c r="C281" s="4">
        <f t="shared" si="19"/>
        <v>2.1444922649902871E-3</v>
      </c>
      <c r="D281" s="55">
        <f t="shared" si="20"/>
        <v>4.5988470746031715E-6</v>
      </c>
      <c r="E281" s="2">
        <f t="shared" si="16"/>
        <v>1.8559287166347156E-2</v>
      </c>
      <c r="F281" s="2">
        <f t="shared" si="18"/>
        <v>1.7449794092680975E-2</v>
      </c>
      <c r="G281" s="2">
        <f t="shared" si="17"/>
        <v>1.5899982244167634E-2</v>
      </c>
    </row>
    <row r="282" spans="1:7" x14ac:dyDescent="0.25">
      <c r="A282" s="1">
        <v>14000901</v>
      </c>
      <c r="B282" s="3">
        <v>6098.4</v>
      </c>
      <c r="C282" s="4">
        <f t="shared" si="19"/>
        <v>2.8255211775938691E-2</v>
      </c>
      <c r="D282" s="55">
        <f t="shared" si="20"/>
        <v>7.9835699250314441E-4</v>
      </c>
      <c r="E282" s="2">
        <f t="shared" si="16"/>
        <v>1.7836704039469419E-2</v>
      </c>
      <c r="F282" s="2">
        <f t="shared" si="18"/>
        <v>1.7187121290472746E-2</v>
      </c>
      <c r="G282" s="2">
        <f t="shared" si="17"/>
        <v>1.574848756539211E-2</v>
      </c>
    </row>
    <row r="283" spans="1:7" x14ac:dyDescent="0.25">
      <c r="A283" s="1">
        <v>14000902</v>
      </c>
      <c r="B283" s="3">
        <v>6037</v>
      </c>
      <c r="C283" s="4">
        <f t="shared" si="19"/>
        <v>-1.0119241877637838E-2</v>
      </c>
      <c r="D283" s="55">
        <f t="shared" si="20"/>
        <v>1.0239905617813936E-4</v>
      </c>
      <c r="E283" s="2">
        <f t="shared" si="16"/>
        <v>1.8496819356957763E-2</v>
      </c>
      <c r="F283" s="2">
        <f t="shared" si="18"/>
        <v>1.763579156210841E-2</v>
      </c>
      <c r="G283" s="2">
        <f t="shared" si="17"/>
        <v>1.5999808249783958E-2</v>
      </c>
    </row>
    <row r="284" spans="1:7" x14ac:dyDescent="0.25">
      <c r="A284" s="1">
        <v>14000903</v>
      </c>
      <c r="B284" s="3">
        <v>5937.5</v>
      </c>
      <c r="C284" s="4">
        <f t="shared" si="19"/>
        <v>-1.6619030453529554E-2</v>
      </c>
      <c r="D284" s="55">
        <f t="shared" si="20"/>
        <v>2.7619217321534276E-4</v>
      </c>
      <c r="E284" s="2">
        <f t="shared" si="16"/>
        <v>1.8581172911206426E-2</v>
      </c>
      <c r="F284" s="2">
        <f t="shared" si="18"/>
        <v>1.7693649209488991E-2</v>
      </c>
      <c r="G284" s="2">
        <f t="shared" si="17"/>
        <v>1.5963232842375059E-2</v>
      </c>
    </row>
    <row r="285" spans="1:7" x14ac:dyDescent="0.25">
      <c r="A285" s="1">
        <v>14000906</v>
      </c>
      <c r="B285" s="3">
        <v>5778.1</v>
      </c>
      <c r="C285" s="4">
        <f t="shared" si="19"/>
        <v>-2.7213260439828049E-2</v>
      </c>
      <c r="D285" s="55">
        <f t="shared" si="20"/>
        <v>7.4056154376591027E-4</v>
      </c>
      <c r="E285" s="2">
        <f t="shared" ref="E285:E348" si="21">SQRT(AVERAGE(D260:D284))</f>
        <v>1.8741953602609579E-2</v>
      </c>
      <c r="F285" s="2">
        <f t="shared" si="18"/>
        <v>1.7319832555373837E-2</v>
      </c>
      <c r="G285" s="2">
        <f t="shared" si="17"/>
        <v>1.5802425630975708E-2</v>
      </c>
    </row>
    <row r="286" spans="1:7" x14ac:dyDescent="0.25">
      <c r="A286" s="1">
        <v>14000907</v>
      </c>
      <c r="B286" s="3">
        <v>5764.3</v>
      </c>
      <c r="C286" s="4">
        <f t="shared" si="19"/>
        <v>-2.3911849486119982E-3</v>
      </c>
      <c r="D286" s="55">
        <f t="shared" si="20"/>
        <v>5.7177654584685646E-6</v>
      </c>
      <c r="E286" s="2">
        <f t="shared" si="21"/>
        <v>1.9485294524769992E-2</v>
      </c>
      <c r="F286" s="2">
        <f t="shared" si="18"/>
        <v>1.7732818574466173E-2</v>
      </c>
      <c r="G286" s="2">
        <f t="shared" si="17"/>
        <v>1.5989011522622654E-2</v>
      </c>
    </row>
    <row r="287" spans="1:7" x14ac:dyDescent="0.25">
      <c r="A287" s="1">
        <v>14000908</v>
      </c>
      <c r="B287" s="3">
        <v>5745.1</v>
      </c>
      <c r="C287" s="4">
        <f t="shared" si="19"/>
        <v>-3.3364063827077818E-3</v>
      </c>
      <c r="D287" s="55">
        <f t="shared" si="20"/>
        <v>1.1131607550573226E-5</v>
      </c>
      <c r="E287" s="2">
        <f t="shared" si="21"/>
        <v>1.8343562347253733E-2</v>
      </c>
      <c r="F287" s="2">
        <f t="shared" si="18"/>
        <v>1.7437139027419959E-2</v>
      </c>
      <c r="G287" s="2">
        <f t="shared" si="17"/>
        <v>1.5990597859901732E-2</v>
      </c>
    </row>
    <row r="288" spans="1:7" x14ac:dyDescent="0.25">
      <c r="A288" s="1">
        <v>14000909</v>
      </c>
      <c r="B288" s="3">
        <v>5887.8</v>
      </c>
      <c r="C288" s="4">
        <f t="shared" si="19"/>
        <v>2.4535095868754242E-2</v>
      </c>
      <c r="D288" s="55">
        <f t="shared" si="20"/>
        <v>6.0197092928896149E-4</v>
      </c>
      <c r="E288" s="2">
        <f t="shared" si="21"/>
        <v>1.7945643538878134E-2</v>
      </c>
      <c r="F288" s="2">
        <f t="shared" si="18"/>
        <v>1.7442469187365982E-2</v>
      </c>
      <c r="G288" s="2">
        <f t="shared" si="17"/>
        <v>1.5982788152462523E-2</v>
      </c>
    </row>
    <row r="289" spans="1:7" x14ac:dyDescent="0.25">
      <c r="A289" s="1">
        <v>14000910</v>
      </c>
      <c r="B289" s="3">
        <v>5851</v>
      </c>
      <c r="C289" s="4">
        <f t="shared" si="19"/>
        <v>-6.2698266522668248E-3</v>
      </c>
      <c r="D289" s="55">
        <f t="shared" si="20"/>
        <v>3.9310726249475422E-5</v>
      </c>
      <c r="E289" s="2">
        <f t="shared" si="21"/>
        <v>1.8415939855615081E-2</v>
      </c>
      <c r="F289" s="2">
        <f t="shared" si="18"/>
        <v>1.7349174999251881E-2</v>
      </c>
      <c r="G289" s="2">
        <f t="shared" si="17"/>
        <v>1.6031732210811851E-2</v>
      </c>
    </row>
    <row r="290" spans="1:7" x14ac:dyDescent="0.25">
      <c r="A290" s="1">
        <v>14000913</v>
      </c>
      <c r="B290" s="3">
        <v>5681.6</v>
      </c>
      <c r="C290" s="4">
        <f t="shared" si="19"/>
        <v>-2.9379703599412575E-2</v>
      </c>
      <c r="D290" s="55">
        <f t="shared" si="20"/>
        <v>8.6316698358933624E-4</v>
      </c>
      <c r="E290" s="2">
        <f t="shared" si="21"/>
        <v>1.8458334094384795E-2</v>
      </c>
      <c r="F290" s="2">
        <f t="shared" si="18"/>
        <v>1.7137880821322515E-2</v>
      </c>
      <c r="G290" s="2">
        <f t="shared" si="17"/>
        <v>1.6030712035414726E-2</v>
      </c>
    </row>
    <row r="291" spans="1:7" x14ac:dyDescent="0.25">
      <c r="A291" s="1">
        <v>14000914</v>
      </c>
      <c r="B291" s="3">
        <v>5659.8</v>
      </c>
      <c r="C291" s="4">
        <f t="shared" si="19"/>
        <v>-3.8443273049609426E-3</v>
      </c>
      <c r="D291" s="55">
        <f t="shared" si="20"/>
        <v>1.4778852427668264E-5</v>
      </c>
      <c r="E291" s="2">
        <f t="shared" si="21"/>
        <v>1.9198626521284814E-2</v>
      </c>
      <c r="F291" s="2">
        <f t="shared" si="18"/>
        <v>1.7628509609029716E-2</v>
      </c>
      <c r="G291" s="2">
        <f t="shared" si="17"/>
        <v>1.629148348838004E-2</v>
      </c>
    </row>
    <row r="292" spans="1:7" x14ac:dyDescent="0.25">
      <c r="A292" s="1">
        <v>14000915</v>
      </c>
      <c r="B292" s="3">
        <v>5678.5</v>
      </c>
      <c r="C292" s="4">
        <f t="shared" si="19"/>
        <v>3.2985574478385368E-3</v>
      </c>
      <c r="D292" s="55">
        <f t="shared" si="20"/>
        <v>1.0880481236691082E-5</v>
      </c>
      <c r="E292" s="2">
        <f t="shared" si="21"/>
        <v>1.8160552277179977E-2</v>
      </c>
      <c r="F292" s="2">
        <f t="shared" si="18"/>
        <v>1.7081317042563604E-2</v>
      </c>
      <c r="G292" s="2">
        <f t="shared" si="17"/>
        <v>1.6166818561322367E-2</v>
      </c>
    </row>
    <row r="293" spans="1:7" x14ac:dyDescent="0.25">
      <c r="A293" s="1">
        <v>14000916</v>
      </c>
      <c r="B293" s="3">
        <v>5613.7</v>
      </c>
      <c r="C293" s="4">
        <f t="shared" si="19"/>
        <v>-1.1477074671711596E-2</v>
      </c>
      <c r="D293" s="55">
        <f t="shared" si="20"/>
        <v>1.3172324302004385E-4</v>
      </c>
      <c r="E293" s="2">
        <f t="shared" si="21"/>
        <v>1.7773400366931234E-2</v>
      </c>
      <c r="F293" s="2">
        <f t="shared" si="18"/>
        <v>1.7012675262989583E-2</v>
      </c>
      <c r="G293" s="2">
        <f t="shared" si="17"/>
        <v>1.6152902161616148E-2</v>
      </c>
    </row>
    <row r="294" spans="1:7" x14ac:dyDescent="0.25">
      <c r="A294" s="1">
        <v>14000917</v>
      </c>
      <c r="B294" s="3">
        <v>5654.5</v>
      </c>
      <c r="C294" s="4">
        <f t="shared" si="19"/>
        <v>7.2416496513922259E-3</v>
      </c>
      <c r="D294" s="55">
        <f t="shared" si="20"/>
        <v>5.2441489673509147E-5</v>
      </c>
      <c r="E294" s="2">
        <f t="shared" si="21"/>
        <v>1.7724376128293695E-2</v>
      </c>
      <c r="F294" s="2">
        <f t="shared" si="18"/>
        <v>1.6911780582985137E-2</v>
      </c>
      <c r="G294" s="2">
        <f t="shared" si="17"/>
        <v>1.6162441306420871E-2</v>
      </c>
    </row>
    <row r="295" spans="1:7" x14ac:dyDescent="0.25">
      <c r="A295" s="1">
        <v>14000920</v>
      </c>
      <c r="B295" s="3">
        <v>5632.9</v>
      </c>
      <c r="C295" s="4">
        <f t="shared" si="19"/>
        <v>-3.8272811039812187E-3</v>
      </c>
      <c r="D295" s="55">
        <f t="shared" si="20"/>
        <v>1.4648080648891697E-5</v>
      </c>
      <c r="E295" s="2">
        <f t="shared" si="21"/>
        <v>1.7502278480916598E-2</v>
      </c>
      <c r="F295" s="2">
        <f t="shared" si="18"/>
        <v>1.6900554517593896E-2</v>
      </c>
      <c r="G295" s="2">
        <f t="shared" si="17"/>
        <v>1.615531954541707E-2</v>
      </c>
    </row>
    <row r="296" spans="1:7" x14ac:dyDescent="0.25">
      <c r="A296" s="1">
        <v>14000921</v>
      </c>
      <c r="B296" s="3">
        <v>5546.7</v>
      </c>
      <c r="C296" s="4">
        <f t="shared" si="19"/>
        <v>-1.5421250902983586E-2</v>
      </c>
      <c r="D296" s="55">
        <f t="shared" si="20"/>
        <v>2.3781497941277209E-4</v>
      </c>
      <c r="E296" s="2">
        <f t="shared" si="21"/>
        <v>1.6891588523158318E-2</v>
      </c>
      <c r="F296" s="2">
        <f t="shared" si="18"/>
        <v>1.6868706184530419E-2</v>
      </c>
      <c r="G296" s="2">
        <f t="shared" ref="G296:G359" si="22">SQRT(AVERAGE(D196:D295))</f>
        <v>1.6158365660548634E-2</v>
      </c>
    </row>
    <row r="297" spans="1:7" x14ac:dyDescent="0.25">
      <c r="A297" s="1">
        <v>14000922</v>
      </c>
      <c r="B297" s="3">
        <v>5436</v>
      </c>
      <c r="C297" s="4">
        <f t="shared" si="19"/>
        <v>-2.0159660033382536E-2</v>
      </c>
      <c r="D297" s="55">
        <f t="shared" si="20"/>
        <v>4.0641189266156112E-4</v>
      </c>
      <c r="E297" s="2">
        <f t="shared" si="21"/>
        <v>1.7100792329806436E-2</v>
      </c>
      <c r="F297" s="2">
        <f t="shared" si="18"/>
        <v>1.7009001188842986E-2</v>
      </c>
      <c r="G297" s="2">
        <f t="shared" si="22"/>
        <v>1.6211509534970629E-2</v>
      </c>
    </row>
    <row r="298" spans="1:7" x14ac:dyDescent="0.25">
      <c r="A298" s="1">
        <v>14000923</v>
      </c>
      <c r="B298" s="3">
        <v>5398.1</v>
      </c>
      <c r="C298" s="4">
        <f t="shared" si="19"/>
        <v>-6.9964564849067769E-3</v>
      </c>
      <c r="D298" s="55">
        <f t="shared" si="20"/>
        <v>4.8950403345194095E-5</v>
      </c>
      <c r="E298" s="2">
        <f t="shared" si="21"/>
        <v>1.7569594009073205E-2</v>
      </c>
      <c r="F298" s="2">
        <f t="shared" si="18"/>
        <v>1.7197309547134044E-2</v>
      </c>
      <c r="G298" s="2">
        <f t="shared" si="22"/>
        <v>1.6317895902679628E-2</v>
      </c>
    </row>
    <row r="299" spans="1:7" x14ac:dyDescent="0.25">
      <c r="A299" s="1">
        <v>14000924</v>
      </c>
      <c r="B299" s="3">
        <v>5389.5</v>
      </c>
      <c r="C299" s="4">
        <f t="shared" si="19"/>
        <v>-1.5944235644445104E-3</v>
      </c>
      <c r="D299" s="55">
        <f t="shared" si="20"/>
        <v>2.5421865028559377E-6</v>
      </c>
      <c r="E299" s="2">
        <f t="shared" si="21"/>
        <v>1.7617629565151411E-2</v>
      </c>
      <c r="F299" s="2">
        <f t="shared" si="18"/>
        <v>1.7223704572211958E-2</v>
      </c>
      <c r="G299" s="2">
        <f t="shared" si="22"/>
        <v>1.6169337352524724E-2</v>
      </c>
    </row>
    <row r="300" spans="1:7" x14ac:dyDescent="0.25">
      <c r="A300" s="1">
        <v>14000927</v>
      </c>
      <c r="B300" s="3">
        <v>5468.6</v>
      </c>
      <c r="C300" s="4">
        <f t="shared" si="19"/>
        <v>1.457002593664285E-2</v>
      </c>
      <c r="D300" s="55">
        <f t="shared" si="20"/>
        <v>2.1228565579444538E-4</v>
      </c>
      <c r="E300" s="2">
        <f t="shared" si="21"/>
        <v>1.6427205351944224E-2</v>
      </c>
      <c r="F300" s="2">
        <f t="shared" si="18"/>
        <v>1.7116285608738943E-2</v>
      </c>
      <c r="G300" s="2">
        <f t="shared" si="22"/>
        <v>1.6167089261301587E-2</v>
      </c>
    </row>
    <row r="301" spans="1:7" x14ac:dyDescent="0.25">
      <c r="A301" s="1">
        <v>14000928</v>
      </c>
      <c r="B301" s="3">
        <v>5399</v>
      </c>
      <c r="C301" s="4">
        <f t="shared" si="19"/>
        <v>-1.280889094003896E-2</v>
      </c>
      <c r="D301" s="55">
        <f t="shared" si="20"/>
        <v>1.6406768711381214E-4</v>
      </c>
      <c r="E301" s="2">
        <f t="shared" si="21"/>
        <v>1.5334484100365364E-2</v>
      </c>
      <c r="F301" s="2">
        <f t="shared" si="18"/>
        <v>1.723604528747295E-2</v>
      </c>
      <c r="G301" s="2">
        <f t="shared" si="22"/>
        <v>1.6225938181243203E-2</v>
      </c>
    </row>
    <row r="302" spans="1:7" x14ac:dyDescent="0.25">
      <c r="A302" s="1">
        <v>14000929</v>
      </c>
      <c r="B302" s="3">
        <v>5552.1</v>
      </c>
      <c r="C302" s="4">
        <f t="shared" si="19"/>
        <v>2.7962483333525533E-2</v>
      </c>
      <c r="D302" s="55">
        <f t="shared" si="20"/>
        <v>7.8190047417769318E-4</v>
      </c>
      <c r="E302" s="2">
        <f t="shared" si="21"/>
        <v>1.5541998888889533E-2</v>
      </c>
      <c r="F302" s="2">
        <f t="shared" si="18"/>
        <v>1.7048661871919394E-2</v>
      </c>
      <c r="G302" s="2">
        <f t="shared" si="22"/>
        <v>1.6274823489901277E-2</v>
      </c>
    </row>
    <row r="303" spans="1:7" x14ac:dyDescent="0.25">
      <c r="A303" s="1">
        <v>14000930</v>
      </c>
      <c r="B303" s="3">
        <v>5678.7</v>
      </c>
      <c r="C303" s="4">
        <f t="shared" si="19"/>
        <v>2.2546098728470989E-2</v>
      </c>
      <c r="D303" s="55">
        <f t="shared" si="20"/>
        <v>5.083265678739611E-4</v>
      </c>
      <c r="E303" s="2">
        <f t="shared" si="21"/>
        <v>1.569516801261427E-2</v>
      </c>
      <c r="F303" s="2">
        <f t="shared" si="18"/>
        <v>1.7474805398285869E-2</v>
      </c>
      <c r="G303" s="2">
        <f t="shared" si="22"/>
        <v>1.646443370735751E-2</v>
      </c>
    </row>
    <row r="304" spans="1:7" x14ac:dyDescent="0.25">
      <c r="A304" s="1">
        <v>14001001</v>
      </c>
      <c r="B304" s="3">
        <v>5896.3</v>
      </c>
      <c r="C304" s="4">
        <f t="shared" si="19"/>
        <v>3.7602702248313476E-2</v>
      </c>
      <c r="D304" s="55">
        <f t="shared" si="20"/>
        <v>1.4139632163753194E-3</v>
      </c>
      <c r="E304" s="2">
        <f t="shared" si="21"/>
        <v>1.6239702393314539E-2</v>
      </c>
      <c r="F304" s="2">
        <f t="shared" si="18"/>
        <v>1.7762489372217041E-2</v>
      </c>
      <c r="G304" s="2">
        <f t="shared" si="22"/>
        <v>1.6614365400135021E-2</v>
      </c>
    </row>
    <row r="305" spans="1:7" x14ac:dyDescent="0.25">
      <c r="A305" s="1">
        <v>14001004</v>
      </c>
      <c r="B305" s="3">
        <v>6014.6</v>
      </c>
      <c r="C305" s="4">
        <f t="shared" si="19"/>
        <v>1.9864811253304214E-2</v>
      </c>
      <c r="D305" s="55">
        <f t="shared" si="20"/>
        <v>3.9461072612940172E-4</v>
      </c>
      <c r="E305" s="2">
        <f t="shared" si="21"/>
        <v>1.786839784148065E-2</v>
      </c>
      <c r="F305" s="2">
        <f t="shared" si="18"/>
        <v>1.8080123428035919E-2</v>
      </c>
      <c r="G305" s="2">
        <f t="shared" si="22"/>
        <v>1.7033455773018773E-2</v>
      </c>
    </row>
    <row r="306" spans="1:7" x14ac:dyDescent="0.25">
      <c r="A306" s="1">
        <v>14001005</v>
      </c>
      <c r="B306" s="3">
        <v>5940.2</v>
      </c>
      <c r="C306" s="4">
        <f t="shared" si="19"/>
        <v>-1.2447043958363258E-2</v>
      </c>
      <c r="D306" s="55">
        <f t="shared" si="20"/>
        <v>1.5492890330142729E-4</v>
      </c>
      <c r="E306" s="2">
        <f t="shared" si="21"/>
        <v>1.7707346002456468E-2</v>
      </c>
      <c r="F306" s="2">
        <f t="shared" si="18"/>
        <v>1.8138319141718307E-2</v>
      </c>
      <c r="G306" s="2">
        <f t="shared" si="22"/>
        <v>1.7009802373590833E-2</v>
      </c>
    </row>
    <row r="307" spans="1:7" x14ac:dyDescent="0.25">
      <c r="A307" s="1">
        <v>14001006</v>
      </c>
      <c r="B307" s="3">
        <v>5974</v>
      </c>
      <c r="C307" s="4">
        <f t="shared" si="19"/>
        <v>5.673916952517336E-3</v>
      </c>
      <c r="D307" s="55">
        <f t="shared" si="20"/>
        <v>3.2193333584063613E-5</v>
      </c>
      <c r="E307" s="2">
        <f t="shared" si="21"/>
        <v>1.7876333648144518E-2</v>
      </c>
      <c r="F307" s="2">
        <f t="shared" si="18"/>
        <v>1.7856529837728955E-2</v>
      </c>
      <c r="G307" s="2">
        <f t="shared" si="22"/>
        <v>1.700056610872866E-2</v>
      </c>
    </row>
    <row r="308" spans="1:7" x14ac:dyDescent="0.25">
      <c r="A308" s="1">
        <v>14001007</v>
      </c>
      <c r="B308" s="3">
        <v>5977.1</v>
      </c>
      <c r="C308" s="4">
        <f t="shared" si="19"/>
        <v>5.1878070964630975E-4</v>
      </c>
      <c r="D308" s="55">
        <f t="shared" si="20"/>
        <v>2.6913342470112872E-7</v>
      </c>
      <c r="E308" s="2">
        <f t="shared" si="21"/>
        <v>1.6997551539648902E-2</v>
      </c>
      <c r="F308" s="2">
        <f t="shared" si="18"/>
        <v>1.776301050873624E-2</v>
      </c>
      <c r="G308" s="2">
        <f t="shared" si="22"/>
        <v>1.6989458777186068E-2</v>
      </c>
    </row>
    <row r="309" spans="1:7" x14ac:dyDescent="0.25">
      <c r="A309" s="1">
        <v>14001008</v>
      </c>
      <c r="B309" s="3">
        <v>6082.1</v>
      </c>
      <c r="C309" s="4">
        <f t="shared" si="19"/>
        <v>1.7414530576322761E-2</v>
      </c>
      <c r="D309" s="55">
        <f t="shared" si="20"/>
        <v>3.0326587519368038E-4</v>
      </c>
      <c r="E309" s="2">
        <f t="shared" si="21"/>
        <v>1.6876953559007122E-2</v>
      </c>
      <c r="F309" s="2">
        <f t="shared" si="18"/>
        <v>1.7749528841479636E-2</v>
      </c>
      <c r="G309" s="2">
        <f t="shared" si="22"/>
        <v>1.6988929446026646E-2</v>
      </c>
    </row>
    <row r="310" spans="1:7" x14ac:dyDescent="0.25">
      <c r="A310" s="1">
        <v>14001011</v>
      </c>
      <c r="B310" s="3">
        <v>5985.9</v>
      </c>
      <c r="C310" s="4">
        <f t="shared" si="19"/>
        <v>-1.5943327435429328E-2</v>
      </c>
      <c r="D310" s="55">
        <f t="shared" si="20"/>
        <v>2.5418968971331352E-4</v>
      </c>
      <c r="E310" s="2">
        <f t="shared" si="21"/>
        <v>1.6909006757110739E-2</v>
      </c>
      <c r="F310" s="2">
        <f t="shared" ref="F310:F373" si="23">SQRT(AVERAGE(D260:D309))</f>
        <v>1.7849024264009323E-2</v>
      </c>
      <c r="G310" s="2">
        <f t="shared" si="22"/>
        <v>1.7074864155329335E-2</v>
      </c>
    </row>
    <row r="311" spans="1:7" x14ac:dyDescent="0.25">
      <c r="A311" s="1">
        <v>14001012</v>
      </c>
      <c r="B311" s="3">
        <v>5977.5</v>
      </c>
      <c r="C311" s="4">
        <f t="shared" si="19"/>
        <v>-1.4042832941149441E-3</v>
      </c>
      <c r="D311" s="55">
        <f t="shared" si="20"/>
        <v>1.9720115701303187E-6</v>
      </c>
      <c r="E311" s="2">
        <f t="shared" si="21"/>
        <v>1.632359137414046E-2</v>
      </c>
      <c r="F311" s="2">
        <f t="shared" si="23"/>
        <v>1.7974097168800222E-2</v>
      </c>
      <c r="G311" s="2">
        <f t="shared" si="22"/>
        <v>1.7144562841967106E-2</v>
      </c>
    </row>
    <row r="312" spans="1:7" x14ac:dyDescent="0.25">
      <c r="A312" s="1">
        <v>14001013</v>
      </c>
      <c r="B312" s="3">
        <v>5959.5</v>
      </c>
      <c r="C312" s="4">
        <f t="shared" si="19"/>
        <v>-3.015835409716451E-3</v>
      </c>
      <c r="D312" s="55">
        <f t="shared" si="20"/>
        <v>9.0952632184995938E-6</v>
      </c>
      <c r="E312" s="2">
        <f t="shared" si="21"/>
        <v>1.6319001354077378E-2</v>
      </c>
      <c r="F312" s="2">
        <f t="shared" si="23"/>
        <v>1.7360819173961296E-2</v>
      </c>
      <c r="G312" s="2">
        <f t="shared" si="22"/>
        <v>1.7144537995657159E-2</v>
      </c>
    </row>
    <row r="313" spans="1:7" x14ac:dyDescent="0.25">
      <c r="A313" s="1">
        <v>14001014</v>
      </c>
      <c r="B313" s="3">
        <v>5886.4</v>
      </c>
      <c r="C313" s="4">
        <f t="shared" si="19"/>
        <v>-1.2341979572253418E-2</v>
      </c>
      <c r="D313" s="55">
        <f t="shared" si="20"/>
        <v>1.5232445976192066E-4</v>
      </c>
      <c r="E313" s="2">
        <f t="shared" si="21"/>
        <v>1.6316505490487122E-2</v>
      </c>
      <c r="F313" s="2">
        <f t="shared" si="23"/>
        <v>1.7150429636682212E-2</v>
      </c>
      <c r="G313" s="2">
        <f t="shared" si="22"/>
        <v>1.6939918829148574E-2</v>
      </c>
    </row>
    <row r="314" spans="1:7" x14ac:dyDescent="0.25">
      <c r="A314" s="1">
        <v>14001015</v>
      </c>
      <c r="B314" s="3">
        <v>5892.3</v>
      </c>
      <c r="C314" s="4">
        <f t="shared" si="19"/>
        <v>1.0018084327552792E-3</v>
      </c>
      <c r="D314" s="55">
        <f t="shared" si="20"/>
        <v>1.0036201359395888E-6</v>
      </c>
      <c r="E314" s="2">
        <f t="shared" si="21"/>
        <v>1.5755713015919489E-2</v>
      </c>
      <c r="F314" s="2">
        <f t="shared" si="23"/>
        <v>1.7137522186793031E-2</v>
      </c>
      <c r="G314" s="2">
        <f t="shared" si="22"/>
        <v>1.6979804598171281E-2</v>
      </c>
    </row>
    <row r="315" spans="1:7" x14ac:dyDescent="0.25">
      <c r="A315" s="1">
        <v>14001018</v>
      </c>
      <c r="B315" s="3">
        <v>6001.9</v>
      </c>
      <c r="C315" s="4">
        <f t="shared" si="19"/>
        <v>1.8429671965287032E-2</v>
      </c>
      <c r="D315" s="55">
        <f t="shared" si="20"/>
        <v>3.396528087480868E-4</v>
      </c>
      <c r="E315" s="2">
        <f t="shared" si="21"/>
        <v>1.5707011440610631E-2</v>
      </c>
      <c r="F315" s="2">
        <f t="shared" si="23"/>
        <v>1.7137974004172746E-2</v>
      </c>
      <c r="G315" s="2">
        <f t="shared" si="22"/>
        <v>1.6980092125707839E-2</v>
      </c>
    </row>
    <row r="316" spans="1:7" x14ac:dyDescent="0.25">
      <c r="A316" s="1">
        <v>14001019</v>
      </c>
      <c r="B316" s="3">
        <v>5965.1</v>
      </c>
      <c r="C316" s="4">
        <f t="shared" si="19"/>
        <v>-6.1502658977113881E-3</v>
      </c>
      <c r="D316" s="55">
        <f t="shared" si="20"/>
        <v>3.7825770612551667E-5</v>
      </c>
      <c r="E316" s="2">
        <f t="shared" si="21"/>
        <v>1.5025632812025699E-2</v>
      </c>
      <c r="F316" s="2">
        <f t="shared" si="23"/>
        <v>1.7238864546506593E-2</v>
      </c>
      <c r="G316" s="2">
        <f t="shared" si="22"/>
        <v>1.7069179787430992E-2</v>
      </c>
    </row>
    <row r="317" spans="1:7" x14ac:dyDescent="0.25">
      <c r="A317" s="1">
        <v>14001020</v>
      </c>
      <c r="B317" s="3">
        <v>6023.9</v>
      </c>
      <c r="C317" s="4">
        <f t="shared" si="19"/>
        <v>9.8090702254984268E-3</v>
      </c>
      <c r="D317" s="55">
        <f t="shared" si="20"/>
        <v>9.6217858688759763E-5</v>
      </c>
      <c r="E317" s="2">
        <f t="shared" si="21"/>
        <v>1.5056278362504416E-2</v>
      </c>
      <c r="F317" s="2">
        <f t="shared" si="23"/>
        <v>1.6680785010625331E-2</v>
      </c>
      <c r="G317" s="2">
        <f t="shared" si="22"/>
        <v>1.7058832011698818E-2</v>
      </c>
    </row>
    <row r="318" spans="1:7" x14ac:dyDescent="0.25">
      <c r="A318" s="1">
        <v>14001021</v>
      </c>
      <c r="B318" s="3">
        <v>6062</v>
      </c>
      <c r="C318" s="4">
        <f t="shared" si="19"/>
        <v>6.3048885414091959E-3</v>
      </c>
      <c r="D318" s="55">
        <f t="shared" si="20"/>
        <v>3.9751619519592981E-5</v>
      </c>
      <c r="E318" s="2">
        <f t="shared" si="21"/>
        <v>1.516921267657954E-2</v>
      </c>
      <c r="F318" s="2">
        <f t="shared" si="23"/>
        <v>1.6522693089059858E-2</v>
      </c>
      <c r="G318" s="2">
        <f t="shared" si="22"/>
        <v>1.7021898487927969E-2</v>
      </c>
    </row>
    <row r="319" spans="1:7" x14ac:dyDescent="0.25">
      <c r="A319" s="1">
        <v>14001022</v>
      </c>
      <c r="B319" s="3">
        <v>6053.9</v>
      </c>
      <c r="C319" s="4">
        <f t="shared" si="19"/>
        <v>-1.3370861771333266E-3</v>
      </c>
      <c r="D319" s="55">
        <f t="shared" si="20"/>
        <v>1.7877994450810137E-6</v>
      </c>
      <c r="E319" s="2">
        <f t="shared" si="21"/>
        <v>1.5047463184446852E-2</v>
      </c>
      <c r="F319" s="2">
        <f t="shared" si="23"/>
        <v>1.6440493566564705E-2</v>
      </c>
      <c r="G319" s="2">
        <f t="shared" si="22"/>
        <v>1.7033157920402744E-2</v>
      </c>
    </row>
    <row r="320" spans="1:7" x14ac:dyDescent="0.25">
      <c r="A320" s="1">
        <v>14001025</v>
      </c>
      <c r="B320" s="3">
        <v>5940</v>
      </c>
      <c r="C320" s="4">
        <f t="shared" si="19"/>
        <v>-1.8993559083924524E-2</v>
      </c>
      <c r="D320" s="55">
        <f t="shared" si="20"/>
        <v>3.6075528667453181E-4</v>
      </c>
      <c r="E320" s="2">
        <f t="shared" si="21"/>
        <v>1.4979986671494279E-2</v>
      </c>
      <c r="F320" s="2">
        <f t="shared" si="23"/>
        <v>1.6290023829044917E-2</v>
      </c>
      <c r="G320" s="2">
        <f t="shared" si="22"/>
        <v>1.6904053245399571E-2</v>
      </c>
    </row>
    <row r="321" spans="1:7" x14ac:dyDescent="0.25">
      <c r="A321" s="1">
        <v>14001026</v>
      </c>
      <c r="B321" s="3">
        <v>5889.8</v>
      </c>
      <c r="C321" s="4">
        <f t="shared" si="19"/>
        <v>-8.4870921449567219E-3</v>
      </c>
      <c r="D321" s="55">
        <f t="shared" si="20"/>
        <v>7.2030733076986091E-5</v>
      </c>
      <c r="E321" s="2">
        <f t="shared" si="21"/>
        <v>1.5435164039269937E-2</v>
      </c>
      <c r="F321" s="2">
        <f t="shared" si="23"/>
        <v>1.6179772120689242E-2</v>
      </c>
      <c r="G321" s="2">
        <f t="shared" si="22"/>
        <v>1.7008826035441345E-2</v>
      </c>
    </row>
    <row r="322" spans="1:7" x14ac:dyDescent="0.25">
      <c r="A322" s="1">
        <v>14001027</v>
      </c>
      <c r="B322" s="3">
        <v>5821.9</v>
      </c>
      <c r="C322" s="4">
        <f t="shared" si="19"/>
        <v>-1.1595372281778819E-2</v>
      </c>
      <c r="D322" s="55">
        <f t="shared" si="20"/>
        <v>1.3445265835304452E-4</v>
      </c>
      <c r="E322" s="2">
        <f t="shared" si="21"/>
        <v>1.5218834353055441E-2</v>
      </c>
      <c r="F322" s="2">
        <f t="shared" si="23"/>
        <v>1.618718655870913E-2</v>
      </c>
      <c r="G322" s="2">
        <f t="shared" si="22"/>
        <v>1.6844542341014727E-2</v>
      </c>
    </row>
    <row r="323" spans="1:7" x14ac:dyDescent="0.25">
      <c r="A323" s="1">
        <v>14001028</v>
      </c>
      <c r="B323" s="3">
        <v>5746.9</v>
      </c>
      <c r="C323" s="4">
        <f t="shared" ref="C323:C386" si="24">LN(B323/B322)</f>
        <v>-1.2966089956410451E-2</v>
      </c>
      <c r="D323" s="55">
        <f t="shared" ref="D323:D386" si="25">C323^2</f>
        <v>1.6811948875772797E-4</v>
      </c>
      <c r="E323" s="2">
        <f t="shared" si="21"/>
        <v>1.4857138004790821E-2</v>
      </c>
      <c r="F323" s="2">
        <f t="shared" si="23"/>
        <v>1.6269990524537203E-2</v>
      </c>
      <c r="G323" s="2">
        <f t="shared" si="22"/>
        <v>1.6790957585144813E-2</v>
      </c>
    </row>
    <row r="324" spans="1:7" x14ac:dyDescent="0.25">
      <c r="A324" s="1">
        <v>14001029</v>
      </c>
      <c r="B324" s="3">
        <v>5739.6</v>
      </c>
      <c r="C324" s="4">
        <f t="shared" si="24"/>
        <v>-1.2710574992930357E-3</v>
      </c>
      <c r="D324" s="55">
        <f t="shared" si="25"/>
        <v>1.6155871665090654E-6</v>
      </c>
      <c r="E324" s="2">
        <f t="shared" si="21"/>
        <v>1.5016701139394803E-2</v>
      </c>
      <c r="F324" s="2">
        <f t="shared" si="23"/>
        <v>1.6368906264695851E-2</v>
      </c>
      <c r="G324" s="2">
        <f t="shared" si="22"/>
        <v>1.6697552923069733E-2</v>
      </c>
    </row>
    <row r="325" spans="1:7" x14ac:dyDescent="0.25">
      <c r="A325" s="1">
        <v>14001102</v>
      </c>
      <c r="B325" s="3">
        <v>5718.3</v>
      </c>
      <c r="C325" s="4">
        <f t="shared" si="24"/>
        <v>-3.7179630711146635E-3</v>
      </c>
      <c r="D325" s="55">
        <f t="shared" si="25"/>
        <v>1.3823249398172381E-5</v>
      </c>
      <c r="E325" s="2">
        <f t="shared" si="21"/>
        <v>1.5015466996948423E-2</v>
      </c>
      <c r="F325" s="2">
        <f t="shared" si="23"/>
        <v>1.5737174536926763E-2</v>
      </c>
      <c r="G325" s="2">
        <f t="shared" si="22"/>
        <v>1.6658665044894286E-2</v>
      </c>
    </row>
    <row r="326" spans="1:7" x14ac:dyDescent="0.25">
      <c r="A326" s="1">
        <v>14001103</v>
      </c>
      <c r="B326" s="3">
        <v>5607.1</v>
      </c>
      <c r="C326" s="4">
        <f t="shared" si="24"/>
        <v>-1.9637906589207825E-2</v>
      </c>
      <c r="D326" s="55">
        <f t="shared" si="25"/>
        <v>3.8564737520645209E-4</v>
      </c>
      <c r="E326" s="2">
        <f t="shared" si="21"/>
        <v>1.4748754282331657E-2</v>
      </c>
      <c r="F326" s="2">
        <f t="shared" si="23"/>
        <v>1.5044470005702333E-2</v>
      </c>
      <c r="G326" s="2">
        <f t="shared" si="22"/>
        <v>1.6281173333743397E-2</v>
      </c>
    </row>
    <row r="327" spans="1:7" x14ac:dyDescent="0.25">
      <c r="A327" s="1">
        <v>14001104</v>
      </c>
      <c r="B327" s="3">
        <v>5585.8</v>
      </c>
      <c r="C327" s="4">
        <f t="shared" si="24"/>
        <v>-3.8059887449804668E-3</v>
      </c>
      <c r="D327" s="55">
        <f t="shared" si="25"/>
        <v>1.4485550326917989E-5</v>
      </c>
      <c r="E327" s="2">
        <f t="shared" si="21"/>
        <v>1.5046226782961301E-2</v>
      </c>
      <c r="F327" s="2">
        <f t="shared" si="23"/>
        <v>1.5296121565065853E-2</v>
      </c>
      <c r="G327" s="2">
        <f t="shared" si="22"/>
        <v>1.6091289662949274E-2</v>
      </c>
    </row>
    <row r="328" spans="1:7" x14ac:dyDescent="0.25">
      <c r="A328" s="1">
        <v>14001105</v>
      </c>
      <c r="B328" s="3">
        <v>5506.4</v>
      </c>
      <c r="C328" s="4">
        <f t="shared" si="24"/>
        <v>-1.4316610984794299E-2</v>
      </c>
      <c r="D328" s="55">
        <f t="shared" si="25"/>
        <v>2.0496535008993278E-4</v>
      </c>
      <c r="E328" s="2">
        <f t="shared" si="21"/>
        <v>1.3989007950897409E-2</v>
      </c>
      <c r="F328" s="2">
        <f t="shared" si="23"/>
        <v>1.4866584046015093E-2</v>
      </c>
      <c r="G328" s="2">
        <f t="shared" si="22"/>
        <v>1.6095790032759422E-2</v>
      </c>
    </row>
    <row r="329" spans="1:7" x14ac:dyDescent="0.25">
      <c r="A329" s="1">
        <v>14001106</v>
      </c>
      <c r="B329" s="3">
        <v>5532.4</v>
      </c>
      <c r="C329" s="4">
        <f t="shared" si="24"/>
        <v>4.7106656663985233E-3</v>
      </c>
      <c r="D329" s="55">
        <f t="shared" si="25"/>
        <v>2.2190371020585842E-5</v>
      </c>
      <c r="E329" s="2">
        <f t="shared" si="21"/>
        <v>1.354835394942536E-2</v>
      </c>
      <c r="F329" s="2">
        <f t="shared" si="23"/>
        <v>1.4954695392456772E-2</v>
      </c>
      <c r="G329" s="2">
        <f t="shared" si="22"/>
        <v>1.6088006286210044E-2</v>
      </c>
    </row>
    <row r="330" spans="1:7" x14ac:dyDescent="0.25">
      <c r="A330" s="1">
        <v>14001109</v>
      </c>
      <c r="B330" s="3">
        <v>5597.3</v>
      </c>
      <c r="C330" s="4">
        <f t="shared" si="24"/>
        <v>1.1662620847304213E-2</v>
      </c>
      <c r="D330" s="55">
        <f t="shared" si="25"/>
        <v>1.3601672502797484E-4</v>
      </c>
      <c r="E330" s="2">
        <f t="shared" si="21"/>
        <v>1.1308712611288714E-2</v>
      </c>
      <c r="F330" s="2">
        <f t="shared" si="23"/>
        <v>1.4952702470559472E-2</v>
      </c>
      <c r="G330" s="2">
        <f t="shared" si="22"/>
        <v>1.6093830031604878E-2</v>
      </c>
    </row>
    <row r="331" spans="1:7" x14ac:dyDescent="0.25">
      <c r="A331" s="1">
        <v>14001110</v>
      </c>
      <c r="B331" s="3">
        <v>5661.1</v>
      </c>
      <c r="C331" s="4">
        <f t="shared" si="24"/>
        <v>1.1333881006330641E-2</v>
      </c>
      <c r="D331" s="55">
        <f t="shared" si="25"/>
        <v>1.2845685866566246E-4</v>
      </c>
      <c r="E331" s="2">
        <f t="shared" si="21"/>
        <v>1.0841735141602719E-2</v>
      </c>
      <c r="F331" s="2">
        <f t="shared" si="23"/>
        <v>1.4681507472520901E-2</v>
      </c>
      <c r="G331" s="2">
        <f t="shared" si="22"/>
        <v>1.612516628662556E-2</v>
      </c>
    </row>
    <row r="332" spans="1:7" x14ac:dyDescent="0.25">
      <c r="A332" s="1">
        <v>14001111</v>
      </c>
      <c r="B332" s="3">
        <v>5821.9</v>
      </c>
      <c r="C332" s="4">
        <f t="shared" si="24"/>
        <v>2.8008449325767376E-2</v>
      </c>
      <c r="D332" s="55">
        <f t="shared" si="25"/>
        <v>7.8447323363407904E-4</v>
      </c>
      <c r="E332" s="2">
        <f t="shared" si="21"/>
        <v>1.079279107067457E-2</v>
      </c>
      <c r="F332" s="2">
        <f t="shared" si="23"/>
        <v>1.4765629749438668E-2</v>
      </c>
      <c r="G332" s="2">
        <f t="shared" si="22"/>
        <v>1.6022187118975521E-2</v>
      </c>
    </row>
    <row r="333" spans="1:7" x14ac:dyDescent="0.25">
      <c r="A333" s="1">
        <v>14001112</v>
      </c>
      <c r="B333" s="3">
        <v>5985.6</v>
      </c>
      <c r="C333" s="4">
        <f t="shared" si="24"/>
        <v>2.7729915663926734E-2</v>
      </c>
      <c r="D333" s="55">
        <f t="shared" si="25"/>
        <v>7.6894822272848928E-4</v>
      </c>
      <c r="E333" s="2">
        <f t="shared" si="21"/>
        <v>1.2106838360911297E-2</v>
      </c>
      <c r="F333" s="2">
        <f t="shared" si="23"/>
        <v>1.4756223999388429E-2</v>
      </c>
      <c r="G333" s="2">
        <f t="shared" si="22"/>
        <v>1.6259878393491467E-2</v>
      </c>
    </row>
    <row r="334" spans="1:7" x14ac:dyDescent="0.25">
      <c r="A334" s="1">
        <v>14001113</v>
      </c>
      <c r="B334" s="3">
        <v>6069.7</v>
      </c>
      <c r="C334" s="4">
        <f t="shared" si="24"/>
        <v>1.3952595844546294E-2</v>
      </c>
      <c r="D334" s="55">
        <f t="shared" si="25"/>
        <v>1.9467493080125052E-4</v>
      </c>
      <c r="E334" s="2">
        <f t="shared" si="21"/>
        <v>1.3316256931637542E-2</v>
      </c>
      <c r="F334" s="2">
        <f t="shared" si="23"/>
        <v>1.5201221334193316E-2</v>
      </c>
      <c r="G334" s="2">
        <f t="shared" si="22"/>
        <v>1.6494580206837403E-2</v>
      </c>
    </row>
    <row r="335" spans="1:7" x14ac:dyDescent="0.25">
      <c r="A335" s="1">
        <v>14001116</v>
      </c>
      <c r="B335" s="3">
        <v>6189.8</v>
      </c>
      <c r="C335" s="4">
        <f t="shared" si="24"/>
        <v>1.9593595540522795E-2</v>
      </c>
      <c r="D335" s="55">
        <f t="shared" si="25"/>
        <v>3.8390898620559475E-4</v>
      </c>
      <c r="E335" s="2">
        <f t="shared" si="21"/>
        <v>1.3152150428492207E-2</v>
      </c>
      <c r="F335" s="2">
        <f t="shared" si="23"/>
        <v>1.5147500955697349E-2</v>
      </c>
      <c r="G335" s="2">
        <f t="shared" si="22"/>
        <v>1.6269962891000085E-2</v>
      </c>
    </row>
    <row r="336" spans="1:7" x14ac:dyDescent="0.25">
      <c r="A336" s="1">
        <v>14001117</v>
      </c>
      <c r="B336" s="3">
        <v>6083.4</v>
      </c>
      <c r="C336" s="4">
        <f t="shared" si="24"/>
        <v>-1.733902579236175E-2</v>
      </c>
      <c r="D336" s="55">
        <f t="shared" si="25"/>
        <v>3.00641815428186E-4</v>
      </c>
      <c r="E336" s="2">
        <f t="shared" si="21"/>
        <v>1.3347952380548074E-2</v>
      </c>
      <c r="F336" s="2">
        <f t="shared" si="23"/>
        <v>1.4910188934136478E-2</v>
      </c>
      <c r="G336" s="2">
        <f t="shared" si="22"/>
        <v>1.6382408074617397E-2</v>
      </c>
    </row>
    <row r="337" spans="1:7" x14ac:dyDescent="0.25">
      <c r="A337" s="1">
        <v>14001118</v>
      </c>
      <c r="B337" s="3">
        <v>6060.5</v>
      </c>
      <c r="C337" s="4">
        <f t="shared" si="24"/>
        <v>-3.7714452760223231E-3</v>
      </c>
      <c r="D337" s="55">
        <f t="shared" si="25"/>
        <v>1.4223799470031096E-5</v>
      </c>
      <c r="E337" s="2">
        <f t="shared" si="21"/>
        <v>1.3788206007588557E-2</v>
      </c>
      <c r="F337" s="2">
        <f t="shared" si="23"/>
        <v>1.5106694378686563E-2</v>
      </c>
      <c r="G337" s="2">
        <f t="shared" si="22"/>
        <v>1.6313583795607461E-2</v>
      </c>
    </row>
    <row r="338" spans="1:7" x14ac:dyDescent="0.25">
      <c r="A338" s="1">
        <v>14001119</v>
      </c>
      <c r="B338" s="3">
        <v>6239.1</v>
      </c>
      <c r="C338" s="4">
        <f t="shared" si="24"/>
        <v>2.9043636281418216E-2</v>
      </c>
      <c r="D338" s="55">
        <f t="shared" si="25"/>
        <v>8.4353280844731259E-4</v>
      </c>
      <c r="E338" s="2">
        <f t="shared" si="21"/>
        <v>1.379564302081503E-2</v>
      </c>
      <c r="F338" s="2">
        <f t="shared" si="23"/>
        <v>1.5108741141783764E-2</v>
      </c>
      <c r="G338" s="2">
        <f t="shared" si="22"/>
        <v>1.631738015493972E-2</v>
      </c>
    </row>
    <row r="339" spans="1:7" x14ac:dyDescent="0.25">
      <c r="A339" s="1">
        <v>14001120</v>
      </c>
      <c r="B339" s="3">
        <v>6291.5</v>
      </c>
      <c r="C339" s="4">
        <f t="shared" si="24"/>
        <v>8.3635748400376873E-3</v>
      </c>
      <c r="D339" s="55">
        <f t="shared" si="25"/>
        <v>6.9949384104911428E-5</v>
      </c>
      <c r="E339" s="2">
        <f t="shared" si="21"/>
        <v>1.476374276073578E-2</v>
      </c>
      <c r="F339" s="2">
        <f t="shared" si="23"/>
        <v>1.5267786233524374E-2</v>
      </c>
      <c r="G339" s="2">
        <f t="shared" si="22"/>
        <v>1.6341651838588152E-2</v>
      </c>
    </row>
    <row r="340" spans="1:7" x14ac:dyDescent="0.25">
      <c r="A340" s="1">
        <v>14001123</v>
      </c>
      <c r="B340" s="3">
        <v>6214.7</v>
      </c>
      <c r="C340" s="4">
        <f t="shared" si="24"/>
        <v>-1.2282062566017301E-2</v>
      </c>
      <c r="D340" s="55">
        <f t="shared" si="25"/>
        <v>1.5084906087556348E-4</v>
      </c>
      <c r="E340" s="2">
        <f t="shared" si="21"/>
        <v>1.4856847945103868E-2</v>
      </c>
      <c r="F340" s="2">
        <f t="shared" si="23"/>
        <v>1.5287840580988052E-2</v>
      </c>
      <c r="G340" s="2">
        <f t="shared" si="22"/>
        <v>1.6239227639816483E-2</v>
      </c>
    </row>
    <row r="341" spans="1:7" x14ac:dyDescent="0.25">
      <c r="A341" s="1">
        <v>14001124</v>
      </c>
      <c r="B341" s="3">
        <v>6113.4</v>
      </c>
      <c r="C341" s="4">
        <f t="shared" si="24"/>
        <v>-1.6434370257710728E-2</v>
      </c>
      <c r="D341" s="55">
        <f t="shared" si="25"/>
        <v>2.7008852576752699E-4</v>
      </c>
      <c r="E341" s="2">
        <f t="shared" si="21"/>
        <v>1.4600471942681718E-2</v>
      </c>
      <c r="F341" s="2">
        <f t="shared" si="23"/>
        <v>1.4814577657679941E-2</v>
      </c>
      <c r="G341" s="2">
        <f t="shared" si="22"/>
        <v>1.6282445489100874E-2</v>
      </c>
    </row>
    <row r="342" spans="1:7" x14ac:dyDescent="0.25">
      <c r="A342" s="1">
        <v>14001125</v>
      </c>
      <c r="B342" s="3">
        <v>6144.3</v>
      </c>
      <c r="C342" s="4">
        <f t="shared" si="24"/>
        <v>5.0417395521594414E-3</v>
      </c>
      <c r="D342" s="55">
        <f t="shared" si="25"/>
        <v>2.5419137711808884E-5</v>
      </c>
      <c r="E342" s="2">
        <f t="shared" si="21"/>
        <v>1.4915236878951505E-2</v>
      </c>
      <c r="F342" s="2">
        <f t="shared" si="23"/>
        <v>1.4985923549859276E-2</v>
      </c>
      <c r="G342" s="2">
        <f t="shared" si="22"/>
        <v>1.6067814047822447E-2</v>
      </c>
    </row>
    <row r="343" spans="1:7" x14ac:dyDescent="0.25">
      <c r="A343" s="1">
        <v>14001127</v>
      </c>
      <c r="B343" s="3">
        <v>6125.1</v>
      </c>
      <c r="C343" s="4">
        <f t="shared" si="24"/>
        <v>-3.1297399501903226E-3</v>
      </c>
      <c r="D343" s="55">
        <f t="shared" si="25"/>
        <v>9.7952721558173224E-6</v>
      </c>
      <c r="E343" s="2">
        <f t="shared" si="21"/>
        <v>1.4819998053851324E-2</v>
      </c>
      <c r="F343" s="2">
        <f t="shared" si="23"/>
        <v>1.4995621953481263E-2</v>
      </c>
      <c r="G343" s="2">
        <f t="shared" si="22"/>
        <v>1.6035894071982189E-2</v>
      </c>
    </row>
    <row r="344" spans="1:7" x14ac:dyDescent="0.25">
      <c r="A344" s="1">
        <v>14001130</v>
      </c>
      <c r="B344" s="3">
        <v>6278.8</v>
      </c>
      <c r="C344" s="4">
        <f t="shared" si="24"/>
        <v>2.4783796590788224E-2</v>
      </c>
      <c r="D344" s="55">
        <f t="shared" si="25"/>
        <v>6.1423657345356598E-4</v>
      </c>
      <c r="E344" s="2">
        <f t="shared" si="21"/>
        <v>1.477951583853835E-2</v>
      </c>
      <c r="F344" s="2">
        <f t="shared" si="23"/>
        <v>1.4914091268141168E-2</v>
      </c>
      <c r="G344" s="2">
        <f t="shared" si="22"/>
        <v>1.5944253523471678E-2</v>
      </c>
    </row>
    <row r="345" spans="1:7" x14ac:dyDescent="0.25">
      <c r="A345" s="1">
        <v>14001201</v>
      </c>
      <c r="B345" s="3">
        <v>6372.9</v>
      </c>
      <c r="C345" s="4">
        <f t="shared" si="24"/>
        <v>1.4875745592895668E-2</v>
      </c>
      <c r="D345" s="55">
        <f t="shared" si="25"/>
        <v>2.2128780694455487E-4</v>
      </c>
      <c r="E345" s="2">
        <f t="shared" si="21"/>
        <v>1.5586277277847503E-2</v>
      </c>
      <c r="F345" s="2">
        <f t="shared" si="23"/>
        <v>1.5286138166000132E-2</v>
      </c>
      <c r="G345" s="2">
        <f t="shared" si="22"/>
        <v>1.6113577551745136E-2</v>
      </c>
    </row>
    <row r="346" spans="1:7" x14ac:dyDescent="0.25">
      <c r="A346" s="1">
        <v>14001202</v>
      </c>
      <c r="B346" s="3">
        <v>6535.3</v>
      </c>
      <c r="C346" s="4">
        <f t="shared" si="24"/>
        <v>2.5163627667161726E-2</v>
      </c>
      <c r="D346" s="55">
        <f t="shared" si="25"/>
        <v>6.3320815737154712E-4</v>
      </c>
      <c r="E346" s="2">
        <f t="shared" si="21"/>
        <v>1.5406276000148326E-2</v>
      </c>
      <c r="F346" s="2">
        <f t="shared" si="23"/>
        <v>1.5420726784297784E-2</v>
      </c>
      <c r="G346" s="2">
        <f t="shared" si="22"/>
        <v>1.6160941539650066E-2</v>
      </c>
    </row>
    <row r="347" spans="1:7" x14ac:dyDescent="0.25">
      <c r="A347" s="1">
        <v>14001203</v>
      </c>
      <c r="B347" s="3">
        <v>6491.4</v>
      </c>
      <c r="C347" s="4">
        <f t="shared" si="24"/>
        <v>-6.7400287395265636E-3</v>
      </c>
      <c r="D347" s="55">
        <f t="shared" si="25"/>
        <v>4.5427987409644036E-5</v>
      </c>
      <c r="E347" s="2">
        <f t="shared" si="21"/>
        <v>1.6118326127874717E-2</v>
      </c>
      <c r="F347" s="2">
        <f t="shared" si="23"/>
        <v>1.5675033592153307E-2</v>
      </c>
      <c r="G347" s="2">
        <f t="shared" si="22"/>
        <v>1.6355622879566475E-2</v>
      </c>
    </row>
    <row r="348" spans="1:7" x14ac:dyDescent="0.25">
      <c r="A348" s="1">
        <v>14001204</v>
      </c>
      <c r="B348" s="3">
        <v>6527.8</v>
      </c>
      <c r="C348" s="4">
        <f t="shared" si="24"/>
        <v>5.5917559981279903E-3</v>
      </c>
      <c r="D348" s="55">
        <f t="shared" si="25"/>
        <v>3.1267735142600356E-5</v>
      </c>
      <c r="E348" s="2">
        <f t="shared" si="21"/>
        <v>1.6007481073760252E-2</v>
      </c>
      <c r="F348" s="2">
        <f t="shared" si="23"/>
        <v>1.544302431553147E-2</v>
      </c>
      <c r="G348" s="2">
        <f t="shared" si="22"/>
        <v>1.6343721358216497E-2</v>
      </c>
    </row>
    <row r="349" spans="1:7" x14ac:dyDescent="0.25">
      <c r="A349" s="1">
        <v>14001207</v>
      </c>
      <c r="B349" s="3">
        <v>6379.4</v>
      </c>
      <c r="C349" s="4">
        <f t="shared" si="24"/>
        <v>-2.2995930890426217E-2</v>
      </c>
      <c r="D349" s="55">
        <f t="shared" si="25"/>
        <v>5.288128375172587E-4</v>
      </c>
      <c r="E349" s="2">
        <f t="shared" ref="E349:E412" si="26">SQRT(AVERAGE(D324:D348))</f>
        <v>1.5835573250823212E-2</v>
      </c>
      <c r="F349" s="2">
        <f t="shared" si="23"/>
        <v>1.5431569804982396E-2</v>
      </c>
      <c r="G349" s="2">
        <f t="shared" si="22"/>
        <v>1.6352206973935961E-2</v>
      </c>
    </row>
    <row r="350" spans="1:7" x14ac:dyDescent="0.25">
      <c r="A350" s="1">
        <v>14001208</v>
      </c>
      <c r="B350" s="3">
        <v>6373.9</v>
      </c>
      <c r="C350" s="4">
        <f t="shared" si="24"/>
        <v>-8.6252191056034641E-4</v>
      </c>
      <c r="D350" s="55">
        <f t="shared" si="25"/>
        <v>7.4394404619667024E-7</v>
      </c>
      <c r="E350" s="2">
        <f t="shared" si="26"/>
        <v>1.6487973501804809E-2</v>
      </c>
      <c r="F350" s="2">
        <f t="shared" si="23"/>
        <v>1.5768917517265807E-2</v>
      </c>
      <c r="G350" s="2">
        <f t="shared" si="22"/>
        <v>1.645639682169606E-2</v>
      </c>
    </row>
    <row r="351" spans="1:7" x14ac:dyDescent="0.25">
      <c r="A351" s="1">
        <v>14001209</v>
      </c>
      <c r="B351" s="3">
        <v>6388.4</v>
      </c>
      <c r="C351" s="4">
        <f t="shared" si="24"/>
        <v>2.2723186634299652E-3</v>
      </c>
      <c r="D351" s="55">
        <f t="shared" si="25"/>
        <v>5.1634321081721438E-6</v>
      </c>
      <c r="E351" s="2">
        <f t="shared" si="26"/>
        <v>1.6472100594099665E-2</v>
      </c>
      <c r="F351" s="2">
        <f t="shared" si="23"/>
        <v>1.5634190910672911E-2</v>
      </c>
      <c r="G351" s="2">
        <f t="shared" si="22"/>
        <v>1.6454622186230623E-2</v>
      </c>
    </row>
    <row r="352" spans="1:7" x14ac:dyDescent="0.25">
      <c r="A352" s="1">
        <v>14001211</v>
      </c>
      <c r="B352" s="3">
        <v>6312.1</v>
      </c>
      <c r="C352" s="4">
        <f t="shared" si="24"/>
        <v>-1.2015419542903716E-2</v>
      </c>
      <c r="D352" s="55">
        <f t="shared" si="25"/>
        <v>1.4437030679199256E-4</v>
      </c>
      <c r="E352" s="2">
        <f t="shared" si="26"/>
        <v>1.6003460258900492E-2</v>
      </c>
      <c r="F352" s="2">
        <f t="shared" si="23"/>
        <v>1.5532219427089442E-2</v>
      </c>
      <c r="G352" s="2">
        <f t="shared" si="22"/>
        <v>1.6308076403339131E-2</v>
      </c>
    </row>
    <row r="353" spans="1:7" x14ac:dyDescent="0.25">
      <c r="A353" s="1">
        <v>14001214</v>
      </c>
      <c r="B353" s="3">
        <v>6483.6</v>
      </c>
      <c r="C353" s="4">
        <f t="shared" si="24"/>
        <v>2.680748539876986E-2</v>
      </c>
      <c r="D353" s="55">
        <f t="shared" si="25"/>
        <v>7.1864127340525927E-4</v>
      </c>
      <c r="E353" s="2">
        <f t="shared" si="26"/>
        <v>1.6164966146478943E-2</v>
      </c>
      <c r="F353" s="2">
        <f t="shared" si="23"/>
        <v>1.5116191219468637E-2</v>
      </c>
      <c r="G353" s="2">
        <f t="shared" si="22"/>
        <v>1.6338115875025212E-2</v>
      </c>
    </row>
    <row r="354" spans="1:7" x14ac:dyDescent="0.25">
      <c r="A354" s="1">
        <v>14001215</v>
      </c>
      <c r="B354" s="3">
        <v>6572.2</v>
      </c>
      <c r="C354" s="4">
        <f t="shared" si="24"/>
        <v>1.3572720192426122E-2</v>
      </c>
      <c r="D354" s="55">
        <f t="shared" si="25"/>
        <v>1.8421873342189179E-4</v>
      </c>
      <c r="E354" s="2">
        <f t="shared" si="26"/>
        <v>1.6788483178936189E-2</v>
      </c>
      <c r="F354" s="2">
        <f t="shared" si="23"/>
        <v>1.5254688823249285E-2</v>
      </c>
      <c r="G354" s="2">
        <f t="shared" si="22"/>
        <v>1.6556140247537921E-2</v>
      </c>
    </row>
    <row r="355" spans="1:7" x14ac:dyDescent="0.25">
      <c r="A355" s="1">
        <v>14001216</v>
      </c>
      <c r="B355" s="3">
        <v>6521.8</v>
      </c>
      <c r="C355" s="4">
        <f t="shared" si="24"/>
        <v>-7.6982203914253483E-3</v>
      </c>
      <c r="D355" s="55">
        <f t="shared" si="25"/>
        <v>5.9262597194957043E-5</v>
      </c>
      <c r="E355" s="2">
        <f t="shared" si="26"/>
        <v>1.6980409357417611E-2</v>
      </c>
      <c r="F355" s="2">
        <f t="shared" si="23"/>
        <v>1.4426040393507086E-2</v>
      </c>
      <c r="G355" s="2">
        <f t="shared" si="22"/>
        <v>1.6355450232386014E-2</v>
      </c>
    </row>
    <row r="356" spans="1:7" x14ac:dyDescent="0.25">
      <c r="A356" s="1">
        <v>14001217</v>
      </c>
      <c r="B356" s="3">
        <v>6391</v>
      </c>
      <c r="C356" s="4">
        <f t="shared" si="24"/>
        <v>-2.0259660788739389E-2</v>
      </c>
      <c r="D356" s="55">
        <f t="shared" si="25"/>
        <v>4.1045385527478429E-4</v>
      </c>
      <c r="E356" s="2">
        <f t="shared" si="26"/>
        <v>1.688976426218421E-2</v>
      </c>
      <c r="F356" s="2">
        <f t="shared" si="23"/>
        <v>1.4191676393450113E-2</v>
      </c>
      <c r="G356" s="2">
        <f t="shared" si="22"/>
        <v>1.6284997699466126E-2</v>
      </c>
    </row>
    <row r="357" spans="1:7" x14ac:dyDescent="0.25">
      <c r="A357" s="1">
        <v>14001218</v>
      </c>
      <c r="B357" s="3">
        <v>6457.4</v>
      </c>
      <c r="C357" s="4">
        <f t="shared" si="24"/>
        <v>1.0336009330662073E-2</v>
      </c>
      <c r="D357" s="55">
        <f t="shared" si="25"/>
        <v>1.0683308888353343E-4</v>
      </c>
      <c r="E357" s="2">
        <f t="shared" si="26"/>
        <v>1.7220453440502659E-2</v>
      </c>
      <c r="F357" s="2">
        <f t="shared" si="23"/>
        <v>1.4370601166822367E-2</v>
      </c>
      <c r="G357" s="2">
        <f t="shared" si="22"/>
        <v>1.62075574307417E-2</v>
      </c>
    </row>
    <row r="358" spans="1:7" x14ac:dyDescent="0.25">
      <c r="A358" s="1">
        <v>14001221</v>
      </c>
      <c r="B358" s="3">
        <v>6273.7</v>
      </c>
      <c r="C358" s="4">
        <f t="shared" si="24"/>
        <v>-2.8860467758641414E-2</v>
      </c>
      <c r="D358" s="55">
        <f t="shared" si="25"/>
        <v>8.3292659924758059E-4</v>
      </c>
      <c r="E358" s="2">
        <f t="shared" si="26"/>
        <v>1.6414579218076167E-2</v>
      </c>
      <c r="F358" s="2">
        <f t="shared" si="23"/>
        <v>1.442244684517387E-2</v>
      </c>
      <c r="G358" s="2">
        <f t="shared" si="22"/>
        <v>1.6179176668411465E-2</v>
      </c>
    </row>
    <row r="359" spans="1:7" x14ac:dyDescent="0.25">
      <c r="A359" s="1">
        <v>14001222</v>
      </c>
      <c r="B359" s="3">
        <v>6267.4</v>
      </c>
      <c r="C359" s="4">
        <f t="shared" si="24"/>
        <v>-1.0046966422312786E-3</v>
      </c>
      <c r="D359" s="55">
        <f t="shared" si="25"/>
        <v>1.0094153429108058E-6</v>
      </c>
      <c r="E359" s="2">
        <f t="shared" si="26"/>
        <v>1.6492348103507325E-2</v>
      </c>
      <c r="F359" s="2">
        <f t="shared" si="23"/>
        <v>1.4988666462308224E-2</v>
      </c>
      <c r="G359" s="2">
        <f t="shared" si="22"/>
        <v>1.6427201472144319E-2</v>
      </c>
    </row>
    <row r="360" spans="1:7" x14ac:dyDescent="0.25">
      <c r="A360" s="1">
        <v>14001223</v>
      </c>
      <c r="B360" s="3">
        <v>6272.1</v>
      </c>
      <c r="C360" s="4">
        <f t="shared" si="24"/>
        <v>7.4963120062152032E-4</v>
      </c>
      <c r="D360" s="55">
        <f t="shared" si="25"/>
        <v>5.6194693694526206E-7</v>
      </c>
      <c r="E360" s="2">
        <f t="shared" si="26"/>
        <v>1.6255796669155533E-2</v>
      </c>
      <c r="F360" s="2">
        <f t="shared" si="23"/>
        <v>1.4785634687807891E-2</v>
      </c>
      <c r="G360" s="2">
        <f t="shared" ref="G360:G423" si="27">SQRT(AVERAGE(D260:D359))</f>
        <v>1.6389061295548648E-2</v>
      </c>
    </row>
    <row r="361" spans="1:7" x14ac:dyDescent="0.25">
      <c r="A361" s="1">
        <v>14001224</v>
      </c>
      <c r="B361" s="3">
        <v>6339.7</v>
      </c>
      <c r="C361" s="4">
        <f t="shared" si="24"/>
        <v>1.0720221919030815E-2</v>
      </c>
      <c r="D361" s="55">
        <f t="shared" si="25"/>
        <v>1.1492315799326873E-4</v>
      </c>
      <c r="E361" s="2">
        <f t="shared" si="26"/>
        <v>1.5777105050616292E-2</v>
      </c>
      <c r="F361" s="2">
        <f t="shared" si="23"/>
        <v>1.4613091331603335E-2</v>
      </c>
      <c r="G361" s="2">
        <f t="shared" si="27"/>
        <v>1.6380027583909204E-2</v>
      </c>
    </row>
    <row r="362" spans="1:7" x14ac:dyDescent="0.25">
      <c r="A362" s="1">
        <v>14001225</v>
      </c>
      <c r="B362" s="3">
        <v>6342.3</v>
      </c>
      <c r="C362" s="4">
        <f t="shared" si="24"/>
        <v>4.1002996947284517E-4</v>
      </c>
      <c r="D362" s="55">
        <f t="shared" si="25"/>
        <v>1.6812457586590235E-7</v>
      </c>
      <c r="E362" s="2">
        <f t="shared" si="26"/>
        <v>1.5539893740974723E-2</v>
      </c>
      <c r="F362" s="2">
        <f t="shared" si="23"/>
        <v>1.4690182476546822E-2</v>
      </c>
      <c r="G362" s="2">
        <f t="shared" si="27"/>
        <v>1.608103702478832E-2</v>
      </c>
    </row>
    <row r="363" spans="1:7" x14ac:dyDescent="0.25">
      <c r="A363" s="1">
        <v>14001228</v>
      </c>
      <c r="B363" s="3">
        <v>6624</v>
      </c>
      <c r="C363" s="4">
        <f t="shared" si="24"/>
        <v>4.3457938395899384E-2</v>
      </c>
      <c r="D363" s="55">
        <f t="shared" si="25"/>
        <v>1.8885924096217858E-3</v>
      </c>
      <c r="E363" s="2">
        <f t="shared" si="26"/>
        <v>1.5521793404275768E-2</v>
      </c>
      <c r="F363" s="2">
        <f t="shared" si="23"/>
        <v>1.4684104277121931E-2</v>
      </c>
      <c r="G363" s="2">
        <f t="shared" si="27"/>
        <v>1.5964964064227927E-2</v>
      </c>
    </row>
    <row r="364" spans="1:7" x14ac:dyDescent="0.25">
      <c r="A364" s="1">
        <v>14010106</v>
      </c>
      <c r="B364" s="3">
        <v>6682.5</v>
      </c>
      <c r="C364" s="4">
        <f t="shared" si="24"/>
        <v>8.7927519479783882E-3</v>
      </c>
      <c r="D364" s="55">
        <f t="shared" si="25"/>
        <v>7.7312486818677744E-5</v>
      </c>
      <c r="E364" s="2">
        <f t="shared" si="26"/>
        <v>1.6814531052990973E-2</v>
      </c>
      <c r="F364" s="2">
        <f t="shared" si="23"/>
        <v>1.5822397966761801E-2</v>
      </c>
      <c r="G364" s="2">
        <f t="shared" si="27"/>
        <v>1.6493073457082088E-2</v>
      </c>
    </row>
    <row r="365" spans="1:7" x14ac:dyDescent="0.25">
      <c r="A365" s="1">
        <v>14010107</v>
      </c>
      <c r="B365" s="3">
        <v>6747.8</v>
      </c>
      <c r="C365" s="4">
        <f t="shared" si="24"/>
        <v>9.7243568021774373E-3</v>
      </c>
      <c r="D365" s="55">
        <f t="shared" si="25"/>
        <v>9.4563115216054588E-5</v>
      </c>
      <c r="E365" s="2">
        <f t="shared" si="26"/>
        <v>1.6823286796596806E-2</v>
      </c>
      <c r="F365" s="2">
        <f t="shared" si="23"/>
        <v>1.5870553070143543E-2</v>
      </c>
      <c r="G365" s="2">
        <f t="shared" si="27"/>
        <v>1.651642527485811E-2</v>
      </c>
    </row>
    <row r="366" spans="1:7" x14ac:dyDescent="0.25">
      <c r="A366" s="1">
        <v>14010108</v>
      </c>
      <c r="B366" s="3">
        <v>6929</v>
      </c>
      <c r="C366" s="4">
        <f t="shared" si="24"/>
        <v>2.6498976812129853E-2</v>
      </c>
      <c r="D366" s="55">
        <f t="shared" si="25"/>
        <v>7.021957720897956E-4</v>
      </c>
      <c r="E366" s="2">
        <f t="shared" si="26"/>
        <v>1.6756238862410861E-2</v>
      </c>
      <c r="F366" s="2">
        <f t="shared" si="23"/>
        <v>1.5715363848209242E-2</v>
      </c>
      <c r="G366" s="2">
        <f t="shared" si="27"/>
        <v>1.6494712967105613E-2</v>
      </c>
    </row>
    <row r="367" spans="1:7" x14ac:dyDescent="0.25">
      <c r="A367" s="1">
        <v>14010109</v>
      </c>
      <c r="B367" s="3">
        <v>6957.6</v>
      </c>
      <c r="C367" s="4">
        <f t="shared" si="24"/>
        <v>4.1190846481742264E-3</v>
      </c>
      <c r="D367" s="55">
        <f t="shared" si="25"/>
        <v>1.696685833882459E-5</v>
      </c>
      <c r="E367" s="2">
        <f t="shared" si="26"/>
        <v>1.7264293517750988E-2</v>
      </c>
      <c r="F367" s="2">
        <f t="shared" si="23"/>
        <v>1.613257762761881E-2</v>
      </c>
      <c r="G367" s="2">
        <f t="shared" si="27"/>
        <v>1.6408970861724534E-2</v>
      </c>
    </row>
    <row r="368" spans="1:7" x14ac:dyDescent="0.25">
      <c r="A368" s="1">
        <v>14010110</v>
      </c>
      <c r="B368" s="3">
        <v>6981.1</v>
      </c>
      <c r="C368" s="4">
        <f t="shared" si="24"/>
        <v>3.3719101875801711E-3</v>
      </c>
      <c r="D368" s="55">
        <f t="shared" si="25"/>
        <v>1.1369778313106944E-5</v>
      </c>
      <c r="E368" s="2">
        <f t="shared" si="26"/>
        <v>1.7254499108700302E-2</v>
      </c>
      <c r="F368" s="2">
        <f t="shared" si="23"/>
        <v>1.6083377782796379E-2</v>
      </c>
      <c r="G368" s="2">
        <f t="shared" si="27"/>
        <v>1.6304515138749365E-2</v>
      </c>
    </row>
    <row r="369" spans="1:7" x14ac:dyDescent="0.25">
      <c r="A369" s="1">
        <v>14010114</v>
      </c>
      <c r="B369" s="3">
        <v>7021</v>
      </c>
      <c r="C369" s="4">
        <f t="shared" si="24"/>
        <v>5.6991605541132423E-3</v>
      </c>
      <c r="D369" s="55">
        <f t="shared" si="25"/>
        <v>3.2480431021560356E-5</v>
      </c>
      <c r="E369" s="2">
        <f t="shared" si="26"/>
        <v>1.7256324050574361E-2</v>
      </c>
      <c r="F369" s="2">
        <f t="shared" si="23"/>
        <v>1.6065721399302881E-2</v>
      </c>
      <c r="G369" s="2">
        <f t="shared" si="27"/>
        <v>1.6254187657220427E-2</v>
      </c>
    </row>
    <row r="370" spans="1:7" x14ac:dyDescent="0.25">
      <c r="A370" s="1">
        <v>14010115</v>
      </c>
      <c r="B370" s="3">
        <v>7136.2</v>
      </c>
      <c r="C370" s="4">
        <f t="shared" si="24"/>
        <v>1.6274763755679756E-2</v>
      </c>
      <c r="D370" s="55">
        <f t="shared" si="25"/>
        <v>2.6486793530318745E-4</v>
      </c>
      <c r="E370" s="2">
        <f t="shared" si="26"/>
        <v>1.6568357614475577E-2</v>
      </c>
      <c r="F370" s="2">
        <f t="shared" si="23"/>
        <v>1.6084814475509128E-2</v>
      </c>
      <c r="G370" s="2">
        <f t="shared" si="27"/>
        <v>1.6187744331166081E-2</v>
      </c>
    </row>
    <row r="371" spans="1:7" x14ac:dyDescent="0.25">
      <c r="A371" s="1">
        <v>14010116</v>
      </c>
      <c r="B371" s="3">
        <v>7137.1</v>
      </c>
      <c r="C371" s="4">
        <f t="shared" si="24"/>
        <v>1.261095894002404E-4</v>
      </c>
      <c r="D371" s="55">
        <f t="shared" si="25"/>
        <v>1.5903628538697227E-8</v>
      </c>
      <c r="E371" s="2">
        <f t="shared" si="26"/>
        <v>1.6620880818280843E-2</v>
      </c>
      <c r="F371" s="2">
        <f t="shared" si="23"/>
        <v>1.6025090005492047E-2</v>
      </c>
      <c r="G371" s="2">
        <f t="shared" si="27"/>
        <v>1.610261679916581E-2</v>
      </c>
    </row>
    <row r="372" spans="1:7" x14ac:dyDescent="0.25">
      <c r="A372" s="1">
        <v>14010117</v>
      </c>
      <c r="B372" s="3">
        <v>7123</v>
      </c>
      <c r="C372" s="4">
        <f t="shared" si="24"/>
        <v>-1.9775463839749375E-3</v>
      </c>
      <c r="D372" s="55">
        <f t="shared" si="25"/>
        <v>3.9106897007723509E-6</v>
      </c>
      <c r="E372" s="2">
        <f t="shared" si="26"/>
        <v>1.5840643579911006E-2</v>
      </c>
      <c r="F372" s="2">
        <f t="shared" si="23"/>
        <v>1.5980088019005158E-2</v>
      </c>
      <c r="G372" s="2">
        <f t="shared" si="27"/>
        <v>1.6083970619557936E-2</v>
      </c>
    </row>
    <row r="373" spans="1:7" x14ac:dyDescent="0.25">
      <c r="A373" s="1">
        <v>14010120</v>
      </c>
      <c r="B373" s="3">
        <v>7035.5</v>
      </c>
      <c r="C373" s="4">
        <f t="shared" si="24"/>
        <v>-1.2360223750043404E-2</v>
      </c>
      <c r="D373" s="55">
        <f t="shared" si="25"/>
        <v>1.5277513115113703E-4</v>
      </c>
      <c r="E373" s="2">
        <f t="shared" si="26"/>
        <v>1.5788137860983507E-2</v>
      </c>
      <c r="F373" s="2">
        <f t="shared" si="23"/>
        <v>1.5898187749618091E-2</v>
      </c>
      <c r="G373" s="2">
        <f t="shared" si="27"/>
        <v>1.6085163433901397E-2</v>
      </c>
    </row>
    <row r="374" spans="1:7" x14ac:dyDescent="0.25">
      <c r="A374" s="1">
        <v>14010121</v>
      </c>
      <c r="B374" s="3">
        <v>7258</v>
      </c>
      <c r="C374" s="4">
        <f t="shared" si="24"/>
        <v>3.1135547544705277E-2</v>
      </c>
      <c r="D374" s="55">
        <f t="shared" si="25"/>
        <v>9.6942232090860281E-4</v>
      </c>
      <c r="E374" s="2">
        <f t="shared" si="26"/>
        <v>1.5941317165082763E-2</v>
      </c>
      <c r="F374" s="2">
        <f t="shared" ref="F374:F437" si="28">SQRT(AVERAGE(D324:D373))</f>
        <v>1.5888533178678731E-2</v>
      </c>
      <c r="G374" s="2">
        <f t="shared" si="27"/>
        <v>1.6130508034038701E-2</v>
      </c>
    </row>
    <row r="375" spans="1:7" x14ac:dyDescent="0.25">
      <c r="A375" s="1">
        <v>14010122</v>
      </c>
      <c r="B375" s="3">
        <v>7246.6</v>
      </c>
      <c r="C375" s="4">
        <f t="shared" si="24"/>
        <v>-1.5719154402563866E-3</v>
      </c>
      <c r="D375" s="55">
        <f t="shared" si="25"/>
        <v>2.4709181513164297E-6</v>
      </c>
      <c r="E375" s="2">
        <f t="shared" si="26"/>
        <v>1.6484840681469024E-2</v>
      </c>
      <c r="F375" s="2">
        <f t="shared" si="28"/>
        <v>1.648640716605097E-2</v>
      </c>
      <c r="G375" s="2">
        <f t="shared" si="27"/>
        <v>1.6116145377392709E-2</v>
      </c>
    </row>
    <row r="376" spans="1:7" x14ac:dyDescent="0.25">
      <c r="A376" s="1">
        <v>14010123</v>
      </c>
      <c r="B376" s="3">
        <v>7040.5</v>
      </c>
      <c r="C376" s="4">
        <f t="shared" si="24"/>
        <v>-2.8853202975392862E-2</v>
      </c>
      <c r="D376" s="55">
        <f t="shared" si="25"/>
        <v>8.3250732193921944E-4</v>
      </c>
      <c r="E376" s="2">
        <f t="shared" si="26"/>
        <v>1.648693577526221E-2</v>
      </c>
      <c r="F376" s="2">
        <f t="shared" si="28"/>
        <v>1.6479519854045496E-2</v>
      </c>
      <c r="G376" s="2">
        <f t="shared" si="27"/>
        <v>1.5778318230602977E-2</v>
      </c>
    </row>
    <row r="377" spans="1:7" x14ac:dyDescent="0.25">
      <c r="A377" s="1">
        <v>14010124</v>
      </c>
      <c r="B377" s="3">
        <v>7003.6</v>
      </c>
      <c r="C377" s="4">
        <f t="shared" si="24"/>
        <v>-5.2548878052045738E-3</v>
      </c>
      <c r="D377" s="55">
        <f t="shared" si="25"/>
        <v>2.7613845845287744E-5</v>
      </c>
      <c r="E377" s="2">
        <f t="shared" si="26"/>
        <v>1.7461752685537121E-2</v>
      </c>
      <c r="F377" s="2">
        <f t="shared" si="28"/>
        <v>1.6748485709297274E-2</v>
      </c>
      <c r="G377" s="2">
        <f t="shared" si="27"/>
        <v>1.6038751642316298E-2</v>
      </c>
    </row>
    <row r="378" spans="1:7" x14ac:dyDescent="0.25">
      <c r="A378" s="1">
        <v>14010127</v>
      </c>
      <c r="B378" s="3">
        <v>7021.5</v>
      </c>
      <c r="C378" s="4">
        <f t="shared" si="24"/>
        <v>2.5525678560731147E-3</v>
      </c>
      <c r="D378" s="55">
        <f t="shared" si="25"/>
        <v>6.5156026598576975E-6</v>
      </c>
      <c r="E378" s="2">
        <f t="shared" si="26"/>
        <v>1.7327508430613866E-2</v>
      </c>
      <c r="F378" s="2">
        <f t="shared" si="28"/>
        <v>1.675632237291054E-2</v>
      </c>
      <c r="G378" s="2">
        <f t="shared" si="27"/>
        <v>1.5839660044681084E-2</v>
      </c>
    </row>
    <row r="379" spans="1:7" x14ac:dyDescent="0.25">
      <c r="A379" s="1">
        <v>14010128</v>
      </c>
      <c r="B379" s="3">
        <v>6954.6</v>
      </c>
      <c r="C379" s="4">
        <f t="shared" si="24"/>
        <v>-9.5735592854806293E-3</v>
      </c>
      <c r="D379" s="55">
        <f t="shared" si="25"/>
        <v>9.1653037392612374E-5</v>
      </c>
      <c r="E379" s="2">
        <f t="shared" si="26"/>
        <v>1.6485069656606809E-2</v>
      </c>
      <c r="F379" s="2">
        <f t="shared" si="28"/>
        <v>1.6637468092119693E-2</v>
      </c>
      <c r="G379" s="2">
        <f t="shared" si="27"/>
        <v>1.5818474306921456E-2</v>
      </c>
    </row>
    <row r="380" spans="1:7" x14ac:dyDescent="0.25">
      <c r="A380" s="1">
        <v>14010129</v>
      </c>
      <c r="B380" s="3">
        <v>7050.8</v>
      </c>
      <c r="C380" s="4">
        <f t="shared" si="24"/>
        <v>1.3737774423043981E-2</v>
      </c>
      <c r="D380" s="55">
        <f t="shared" si="25"/>
        <v>1.887264460984414E-4</v>
      </c>
      <c r="E380" s="2">
        <f t="shared" si="26"/>
        <v>1.6372382042391005E-2</v>
      </c>
      <c r="F380" s="2">
        <f t="shared" si="28"/>
        <v>1.6679166581209669E-2</v>
      </c>
      <c r="G380" s="2">
        <f t="shared" si="27"/>
        <v>1.5839474565414353E-2</v>
      </c>
    </row>
    <row r="381" spans="1:7" x14ac:dyDescent="0.25">
      <c r="A381" s="1">
        <v>14010130</v>
      </c>
      <c r="B381" s="3">
        <v>7158</v>
      </c>
      <c r="C381" s="4">
        <f t="shared" si="24"/>
        <v>1.5089526780172698E-2</v>
      </c>
      <c r="D381" s="55">
        <f t="shared" si="25"/>
        <v>2.2769381844954902E-4</v>
      </c>
      <c r="E381" s="2">
        <f t="shared" si="26"/>
        <v>1.652977458098406E-2</v>
      </c>
      <c r="F381" s="2">
        <f t="shared" si="28"/>
        <v>1.6710738830618795E-2</v>
      </c>
      <c r="G381" s="2">
        <f t="shared" si="27"/>
        <v>1.5728881936279481E-2</v>
      </c>
    </row>
    <row r="382" spans="1:7" x14ac:dyDescent="0.25">
      <c r="A382" s="1">
        <v>14010131</v>
      </c>
      <c r="B382" s="3">
        <v>7213.7</v>
      </c>
      <c r="C382" s="4">
        <f t="shared" si="24"/>
        <v>7.7513834674211848E-3</v>
      </c>
      <c r="D382" s="55">
        <f t="shared" si="25"/>
        <v>6.008394565901047E-5</v>
      </c>
      <c r="E382" s="2">
        <f t="shared" si="26"/>
        <v>1.6307147090314032E-2</v>
      </c>
      <c r="F382" s="2">
        <f t="shared" si="28"/>
        <v>1.6770018827086286E-2</v>
      </c>
      <c r="G382" s="2">
        <f t="shared" si="27"/>
        <v>1.5799641662998826E-2</v>
      </c>
    </row>
    <row r="383" spans="1:7" x14ac:dyDescent="0.25">
      <c r="A383" s="1">
        <v>14010204</v>
      </c>
      <c r="B383" s="3">
        <v>7148.6</v>
      </c>
      <c r="C383" s="4">
        <f t="shared" si="24"/>
        <v>-9.0654624732872877E-3</v>
      </c>
      <c r="D383" s="55">
        <f t="shared" si="25"/>
        <v>8.2182609854580064E-5</v>
      </c>
      <c r="E383" s="2">
        <f t="shared" si="26"/>
        <v>1.6249710166527785E-2</v>
      </c>
      <c r="F383" s="2">
        <f t="shared" si="28"/>
        <v>1.6332352730128234E-2</v>
      </c>
      <c r="G383" s="2">
        <f t="shared" si="27"/>
        <v>1.5564252189254935E-2</v>
      </c>
    </row>
    <row r="384" spans="1:7" x14ac:dyDescent="0.25">
      <c r="A384" s="1">
        <v>14010205</v>
      </c>
      <c r="B384" s="3">
        <v>7075.1</v>
      </c>
      <c r="C384" s="4">
        <f t="shared" si="24"/>
        <v>-1.0334955632936082E-2</v>
      </c>
      <c r="D384" s="55">
        <f t="shared" si="25"/>
        <v>1.0681130793475725E-4</v>
      </c>
      <c r="E384" s="2">
        <f t="shared" si="26"/>
        <v>1.5297820789917642E-2</v>
      </c>
      <c r="F384" s="2">
        <f t="shared" si="28"/>
        <v>1.5906301689703015E-2</v>
      </c>
      <c r="G384" s="2">
        <f t="shared" si="27"/>
        <v>1.5557756321124569E-2</v>
      </c>
    </row>
    <row r="385" spans="1:7" x14ac:dyDescent="0.25">
      <c r="A385" s="1">
        <v>14010206</v>
      </c>
      <c r="B385" s="3">
        <v>7136.6</v>
      </c>
      <c r="C385" s="4">
        <f t="shared" si="24"/>
        <v>8.6548947555798415E-3</v>
      </c>
      <c r="D385" s="55">
        <f t="shared" si="25"/>
        <v>7.4907203230163444E-5</v>
      </c>
      <c r="E385" s="2">
        <f t="shared" si="26"/>
        <v>1.5435523853245483E-2</v>
      </c>
      <c r="F385" s="2">
        <f t="shared" si="28"/>
        <v>1.5850967194039584E-2</v>
      </c>
      <c r="G385" s="2">
        <f t="shared" si="27"/>
        <v>1.5503224603116785E-2</v>
      </c>
    </row>
    <row r="386" spans="1:7" x14ac:dyDescent="0.25">
      <c r="A386" s="1">
        <v>14010207</v>
      </c>
      <c r="B386" s="3">
        <v>7097.6</v>
      </c>
      <c r="C386" s="4">
        <f t="shared" si="24"/>
        <v>-5.479773726755459E-3</v>
      </c>
      <c r="D386" s="55">
        <f t="shared" si="25"/>
        <v>3.0027920096439413E-5</v>
      </c>
      <c r="E386" s="2">
        <f t="shared" si="26"/>
        <v>1.5531555198235592E-2</v>
      </c>
      <c r="F386" s="2">
        <f t="shared" si="28"/>
        <v>1.5654811571111624E-2</v>
      </c>
      <c r="G386" s="2">
        <f t="shared" si="27"/>
        <v>1.5287034692487884E-2</v>
      </c>
    </row>
    <row r="387" spans="1:7" x14ac:dyDescent="0.25">
      <c r="A387" s="1">
        <v>14010210</v>
      </c>
      <c r="B387" s="3">
        <v>7085.9</v>
      </c>
      <c r="C387" s="4">
        <f t="shared" ref="C387:C450" si="29">LN(B387/B386)</f>
        <v>-1.6498047243359577E-3</v>
      </c>
      <c r="D387" s="55">
        <f t="shared" ref="D387:D450" si="30">C387^2</f>
        <v>2.7218556284412454E-6</v>
      </c>
      <c r="E387" s="2">
        <f t="shared" si="26"/>
        <v>1.5421848052680516E-2</v>
      </c>
      <c r="F387" s="2">
        <f t="shared" si="28"/>
        <v>1.5480983412573491E-2</v>
      </c>
      <c r="G387" s="2">
        <f t="shared" si="27"/>
        <v>1.529498385862855E-2</v>
      </c>
    </row>
    <row r="388" spans="1:7" x14ac:dyDescent="0.25">
      <c r="A388" s="1">
        <v>14010211</v>
      </c>
      <c r="B388" s="3">
        <v>7218.4</v>
      </c>
      <c r="C388" s="4">
        <f t="shared" si="29"/>
        <v>1.8526427688633648E-2</v>
      </c>
      <c r="D388" s="55">
        <f t="shared" si="30"/>
        <v>3.4322852290217149E-4</v>
      </c>
      <c r="E388" s="2">
        <f t="shared" si="26"/>
        <v>1.5425159532467366E-2</v>
      </c>
      <c r="F388" s="2">
        <f t="shared" si="28"/>
        <v>1.5473551904573939E-2</v>
      </c>
      <c r="G388" s="2">
        <f t="shared" si="27"/>
        <v>1.5292234425239712E-2</v>
      </c>
    </row>
    <row r="389" spans="1:7" x14ac:dyDescent="0.25">
      <c r="A389" s="1">
        <v>14010212</v>
      </c>
      <c r="B389" s="3">
        <v>7172.4</v>
      </c>
      <c r="C389" s="4">
        <f t="shared" si="29"/>
        <v>-6.3929950620820949E-3</v>
      </c>
      <c r="D389" s="55">
        <f t="shared" si="30"/>
        <v>4.0870385863806049E-5</v>
      </c>
      <c r="E389" s="2">
        <f t="shared" si="26"/>
        <v>1.3271058402903825E-2</v>
      </c>
      <c r="F389" s="2">
        <f t="shared" si="28"/>
        <v>1.5146772687032739E-2</v>
      </c>
      <c r="G389" s="2">
        <f t="shared" si="27"/>
        <v>1.5207399832075785E-2</v>
      </c>
    </row>
    <row r="390" spans="1:7" x14ac:dyDescent="0.25">
      <c r="A390" s="1">
        <v>14010217</v>
      </c>
      <c r="B390" s="3">
        <v>7166.3</v>
      </c>
      <c r="C390" s="4">
        <f t="shared" si="29"/>
        <v>-8.5084427012218202E-4</v>
      </c>
      <c r="D390" s="55">
        <f t="shared" si="30"/>
        <v>7.2393597199974865E-7</v>
      </c>
      <c r="E390" s="2">
        <f t="shared" si="26"/>
        <v>1.3216024632811839E-2</v>
      </c>
      <c r="F390" s="2">
        <f t="shared" si="28"/>
        <v>1.5127562357095703E-2</v>
      </c>
      <c r="G390" s="2">
        <f t="shared" si="27"/>
        <v>1.5207912619710896E-2</v>
      </c>
    </row>
    <row r="391" spans="1:7" x14ac:dyDescent="0.25">
      <c r="A391" s="1">
        <v>14010218</v>
      </c>
      <c r="B391" s="3">
        <v>7269.3</v>
      </c>
      <c r="C391" s="4">
        <f t="shared" si="29"/>
        <v>1.4270518436383339E-2</v>
      </c>
      <c r="D391" s="55">
        <f t="shared" si="30"/>
        <v>2.0364769644315678E-4</v>
      </c>
      <c r="E391" s="2">
        <f t="shared" si="26"/>
        <v>1.3073245194875188E-2</v>
      </c>
      <c r="F391" s="2">
        <f t="shared" si="28"/>
        <v>1.5027995221244502E-2</v>
      </c>
      <c r="G391" s="2">
        <f t="shared" si="27"/>
        <v>1.4921667995656135E-2</v>
      </c>
    </row>
    <row r="392" spans="1:7" x14ac:dyDescent="0.25">
      <c r="A392" s="1">
        <v>14010219</v>
      </c>
      <c r="B392" s="3">
        <v>7133.4</v>
      </c>
      <c r="C392" s="4">
        <f t="shared" si="29"/>
        <v>-1.8872021691916062E-2</v>
      </c>
      <c r="D392" s="55">
        <f t="shared" si="30"/>
        <v>3.5615320274015035E-4</v>
      </c>
      <c r="E392" s="2">
        <f t="shared" si="26"/>
        <v>1.2286896145872708E-2</v>
      </c>
      <c r="F392" s="2">
        <f t="shared" si="28"/>
        <v>1.4983718623334471E-2</v>
      </c>
      <c r="G392" s="2">
        <f t="shared" si="27"/>
        <v>1.4984821127152085E-2</v>
      </c>
    </row>
    <row r="393" spans="1:7" x14ac:dyDescent="0.25">
      <c r="A393" s="1">
        <v>14010220</v>
      </c>
      <c r="B393" s="3">
        <v>7129.9</v>
      </c>
      <c r="C393" s="4">
        <f t="shared" si="29"/>
        <v>-4.907700280088979E-4</v>
      </c>
      <c r="D393" s="55">
        <f t="shared" si="30"/>
        <v>2.4085522039185441E-7</v>
      </c>
      <c r="E393" s="2">
        <f t="shared" si="26"/>
        <v>1.2827130258772405E-2</v>
      </c>
      <c r="F393" s="2">
        <f t="shared" si="28"/>
        <v>1.5202845295661831E-2</v>
      </c>
      <c r="G393" s="2">
        <f t="shared" si="27"/>
        <v>1.5099589114534807E-2</v>
      </c>
    </row>
    <row r="394" spans="1:7" x14ac:dyDescent="0.25">
      <c r="A394" s="1">
        <v>14010221</v>
      </c>
      <c r="B394" s="3">
        <v>7180.9</v>
      </c>
      <c r="C394" s="4">
        <f t="shared" si="29"/>
        <v>7.1275143117118982E-3</v>
      </c>
      <c r="D394" s="55">
        <f t="shared" si="30"/>
        <v>5.0801460263657933E-5</v>
      </c>
      <c r="E394" s="2">
        <f t="shared" si="26"/>
        <v>1.2809766342592127E-2</v>
      </c>
      <c r="F394" s="2">
        <f t="shared" si="28"/>
        <v>1.5196559371947275E-2</v>
      </c>
      <c r="G394" s="2">
        <f t="shared" si="27"/>
        <v>1.505598776400212E-2</v>
      </c>
    </row>
    <row r="395" spans="1:7" x14ac:dyDescent="0.25">
      <c r="A395" s="1">
        <v>14010224</v>
      </c>
      <c r="B395" s="3">
        <v>7167.7</v>
      </c>
      <c r="C395" s="4">
        <f t="shared" si="29"/>
        <v>-1.8399012759098821E-3</v>
      </c>
      <c r="D395" s="55">
        <f t="shared" si="30"/>
        <v>3.3852367050948121E-6</v>
      </c>
      <c r="E395" s="2">
        <f t="shared" si="26"/>
        <v>1.2838339258700478E-2</v>
      </c>
      <c r="F395" s="2">
        <f t="shared" si="28"/>
        <v>1.4821157663331174E-2</v>
      </c>
      <c r="G395" s="2">
        <f t="shared" si="27"/>
        <v>1.5055443110572437E-2</v>
      </c>
    </row>
    <row r="396" spans="1:7" x14ac:dyDescent="0.25">
      <c r="A396" s="1">
        <v>14010225</v>
      </c>
      <c r="B396" s="3">
        <v>7107.1</v>
      </c>
      <c r="C396" s="4">
        <f t="shared" si="29"/>
        <v>-8.4905377378568219E-3</v>
      </c>
      <c r="D396" s="55">
        <f t="shared" si="30"/>
        <v>7.2089231077970839E-5</v>
      </c>
      <c r="E396" s="2">
        <f t="shared" si="26"/>
        <v>1.2424316760996004E-2</v>
      </c>
      <c r="F396" s="2">
        <f t="shared" si="28"/>
        <v>1.4673399847224608E-2</v>
      </c>
      <c r="G396" s="2">
        <f t="shared" si="27"/>
        <v>1.5051702189993165E-2</v>
      </c>
    </row>
    <row r="397" spans="1:7" x14ac:dyDescent="0.25">
      <c r="A397" s="1">
        <v>14010226</v>
      </c>
      <c r="B397" s="3">
        <v>7163.6</v>
      </c>
      <c r="C397" s="4">
        <f t="shared" si="29"/>
        <v>7.9183635300940358E-3</v>
      </c>
      <c r="D397" s="55">
        <f t="shared" si="30"/>
        <v>6.2700480994723278E-5</v>
      </c>
      <c r="E397" s="2">
        <f t="shared" si="26"/>
        <v>1.2539799841925048E-2</v>
      </c>
      <c r="F397" s="2">
        <f t="shared" si="28"/>
        <v>1.4285877101202419E-2</v>
      </c>
      <c r="G397" s="2">
        <f t="shared" si="27"/>
        <v>1.4996548980778781E-2</v>
      </c>
    </row>
    <row r="398" spans="1:7" x14ac:dyDescent="0.25">
      <c r="A398" s="1">
        <v>14010227</v>
      </c>
      <c r="B398" s="3">
        <v>7237.2</v>
      </c>
      <c r="C398" s="4">
        <f t="shared" si="29"/>
        <v>1.0221743352356951E-2</v>
      </c>
      <c r="D398" s="55">
        <f t="shared" si="30"/>
        <v>1.0448403716145352E-4</v>
      </c>
      <c r="E398" s="2">
        <f t="shared" si="26"/>
        <v>1.2633216998346127E-2</v>
      </c>
      <c r="F398" s="2">
        <f t="shared" si="28"/>
        <v>1.4297962596900343E-2</v>
      </c>
      <c r="G398" s="2">
        <f t="shared" si="27"/>
        <v>1.4881510918459477E-2</v>
      </c>
    </row>
    <row r="399" spans="1:7" x14ac:dyDescent="0.25">
      <c r="A399" s="1">
        <v>14010228</v>
      </c>
      <c r="B399" s="3">
        <v>7197.2</v>
      </c>
      <c r="C399" s="4">
        <f t="shared" si="29"/>
        <v>-5.5423297665777513E-3</v>
      </c>
      <c r="D399" s="55">
        <f t="shared" si="30"/>
        <v>3.0717419241493793E-5</v>
      </c>
      <c r="E399" s="2">
        <f t="shared" si="26"/>
        <v>1.2556533278246596E-2</v>
      </c>
      <c r="F399" s="2">
        <f t="shared" si="28"/>
        <v>1.4349078732195259E-2</v>
      </c>
      <c r="G399" s="2">
        <f t="shared" si="27"/>
        <v>1.4900157836559694E-2</v>
      </c>
    </row>
    <row r="400" spans="1:7" x14ac:dyDescent="0.25">
      <c r="A400" s="1">
        <v>14010231</v>
      </c>
      <c r="B400" s="3">
        <v>7282.6</v>
      </c>
      <c r="C400" s="4">
        <f t="shared" si="29"/>
        <v>1.1795879809181412E-2</v>
      </c>
      <c r="D400" s="55">
        <f t="shared" si="30"/>
        <v>1.3914278047265369E-4</v>
      </c>
      <c r="E400" s="2">
        <f t="shared" si="26"/>
        <v>1.0959850906879611E-2</v>
      </c>
      <c r="F400" s="2">
        <f t="shared" si="28"/>
        <v>1.3997648091633931E-2</v>
      </c>
      <c r="G400" s="2">
        <f t="shared" si="27"/>
        <v>1.4909609514731687E-2</v>
      </c>
    </row>
    <row r="401" spans="1:7" x14ac:dyDescent="0.25">
      <c r="A401" s="1">
        <v>14010301</v>
      </c>
      <c r="B401" s="3">
        <v>7278.4</v>
      </c>
      <c r="C401" s="4">
        <f t="shared" si="29"/>
        <v>-5.7688347180531447E-4</v>
      </c>
      <c r="D401" s="55">
        <f t="shared" si="30"/>
        <v>3.3279454004215308E-7</v>
      </c>
      <c r="E401" s="2">
        <f t="shared" si="26"/>
        <v>1.1206480553406737E-2</v>
      </c>
      <c r="F401" s="2">
        <f t="shared" si="28"/>
        <v>1.409617426203834E-2</v>
      </c>
      <c r="G401" s="2">
        <f t="shared" si="27"/>
        <v>1.488506053493098E-2</v>
      </c>
    </row>
    <row r="402" spans="1:7" x14ac:dyDescent="0.25">
      <c r="A402" s="1">
        <v>14010302</v>
      </c>
      <c r="B402" s="3">
        <v>7118.4</v>
      </c>
      <c r="C402" s="4">
        <f t="shared" si="29"/>
        <v>-2.2228076763962313E-2</v>
      </c>
      <c r="D402" s="55">
        <f t="shared" si="30"/>
        <v>4.9408739662460126E-4</v>
      </c>
      <c r="E402" s="2">
        <f t="shared" si="26"/>
        <v>9.6071965368631999E-3</v>
      </c>
      <c r="F402" s="2">
        <f t="shared" si="28"/>
        <v>1.4092746931467602E-2</v>
      </c>
      <c r="G402" s="2">
        <f t="shared" si="27"/>
        <v>1.4829958806511299E-2</v>
      </c>
    </row>
    <row r="403" spans="1:7" x14ac:dyDescent="0.25">
      <c r="A403" s="1">
        <v>14010303</v>
      </c>
      <c r="B403" s="3">
        <v>7107</v>
      </c>
      <c r="C403" s="4">
        <f t="shared" si="29"/>
        <v>-1.6027672248821697E-3</v>
      </c>
      <c r="D403" s="55">
        <f t="shared" si="30"/>
        <v>2.5688627771564915E-6</v>
      </c>
      <c r="E403" s="2">
        <f t="shared" si="26"/>
        <v>1.0533620808111939E-2</v>
      </c>
      <c r="F403" s="2">
        <f t="shared" si="28"/>
        <v>1.4338753707036108E-2</v>
      </c>
      <c r="G403" s="2">
        <f t="shared" si="27"/>
        <v>1.4732601515933672E-2</v>
      </c>
    </row>
    <row r="404" spans="1:7" x14ac:dyDescent="0.25">
      <c r="A404" s="1">
        <v>14010304</v>
      </c>
      <c r="B404" s="3">
        <v>7124.5</v>
      </c>
      <c r="C404" s="4">
        <f t="shared" si="29"/>
        <v>2.4593344089483024E-3</v>
      </c>
      <c r="D404" s="55">
        <f t="shared" si="30"/>
        <v>6.0483257350370959E-6</v>
      </c>
      <c r="E404" s="2">
        <f t="shared" si="26"/>
        <v>1.0526124535353966E-2</v>
      </c>
      <c r="F404" s="2">
        <f t="shared" si="28"/>
        <v>1.3830343801167043E-2</v>
      </c>
      <c r="G404" s="2">
        <f t="shared" si="27"/>
        <v>1.455994403754091E-2</v>
      </c>
    </row>
    <row r="405" spans="1:7" x14ac:dyDescent="0.25">
      <c r="A405" s="1">
        <v>14010307</v>
      </c>
      <c r="B405" s="3">
        <v>7027.3</v>
      </c>
      <c r="C405" s="4">
        <f t="shared" si="29"/>
        <v>-1.373698448304929E-2</v>
      </c>
      <c r="D405" s="55">
        <f t="shared" si="30"/>
        <v>1.8870474268753697E-4</v>
      </c>
      <c r="E405" s="2">
        <f t="shared" si="26"/>
        <v>1.0362196160441943E-2</v>
      </c>
      <c r="F405" s="2">
        <f t="shared" si="28"/>
        <v>1.3700912433292264E-2</v>
      </c>
      <c r="G405" s="2">
        <f t="shared" si="27"/>
        <v>1.406814918423601E-2</v>
      </c>
    </row>
    <row r="406" spans="1:7" x14ac:dyDescent="0.25">
      <c r="A406" s="1">
        <v>14010308</v>
      </c>
      <c r="B406" s="3">
        <v>6885</v>
      </c>
      <c r="C406" s="4">
        <f t="shared" si="29"/>
        <v>-2.0457431590039044E-2</v>
      </c>
      <c r="D406" s="55">
        <f t="shared" si="30"/>
        <v>4.1850650726112738E-4</v>
      </c>
      <c r="E406" s="2">
        <f t="shared" si="26"/>
        <v>1.0362154270760574E-2</v>
      </c>
      <c r="F406" s="2">
        <f t="shared" si="28"/>
        <v>1.3795065944554024E-2</v>
      </c>
      <c r="G406" s="2">
        <f t="shared" si="27"/>
        <v>1.3994776226703363E-2</v>
      </c>
    </row>
    <row r="407" spans="1:7" x14ac:dyDescent="0.25">
      <c r="A407" s="1">
        <v>14010309</v>
      </c>
      <c r="B407" s="3">
        <v>6878.4</v>
      </c>
      <c r="C407" s="4">
        <f t="shared" si="29"/>
        <v>-9.5906542073812928E-4</v>
      </c>
      <c r="D407" s="55">
        <f t="shared" si="30"/>
        <v>9.1980648125560497E-7</v>
      </c>
      <c r="E407" s="2">
        <f t="shared" si="26"/>
        <v>1.0724119949138237E-2</v>
      </c>
      <c r="F407" s="2">
        <f t="shared" si="28"/>
        <v>1.380090205219648E-2</v>
      </c>
      <c r="G407" s="2">
        <f t="shared" si="27"/>
        <v>1.4088631504695503E-2</v>
      </c>
    </row>
    <row r="408" spans="1:7" x14ac:dyDescent="0.25">
      <c r="A408" s="1">
        <v>14010310</v>
      </c>
      <c r="B408" s="3">
        <v>6837.9</v>
      </c>
      <c r="C408" s="4">
        <f t="shared" si="29"/>
        <v>-5.9053998088154161E-3</v>
      </c>
      <c r="D408" s="55">
        <f t="shared" si="30"/>
        <v>3.4873746901957156E-5</v>
      </c>
      <c r="E408" s="2">
        <f t="shared" si="26"/>
        <v>1.0613207955957261E-2</v>
      </c>
      <c r="F408" s="2">
        <f t="shared" si="28"/>
        <v>1.3723943741005188E-2</v>
      </c>
      <c r="G408" s="2">
        <f t="shared" si="27"/>
        <v>1.4077528277509181E-2</v>
      </c>
    </row>
    <row r="409" spans="1:7" x14ac:dyDescent="0.25">
      <c r="A409" s="1">
        <v>14010311</v>
      </c>
      <c r="B409" s="3">
        <v>6842.9</v>
      </c>
      <c r="C409" s="4">
        <f t="shared" si="29"/>
        <v>7.3095143889558196E-4</v>
      </c>
      <c r="D409" s="55">
        <f t="shared" si="30"/>
        <v>5.3429000602352165E-7</v>
      </c>
      <c r="E409" s="2">
        <f t="shared" si="26"/>
        <v>1.0523679423010262E-2</v>
      </c>
      <c r="F409" s="2">
        <f t="shared" si="28"/>
        <v>1.3129568719472967E-2</v>
      </c>
      <c r="G409" s="2">
        <f t="shared" si="27"/>
        <v>1.4089813644574692E-2</v>
      </c>
    </row>
    <row r="410" spans="1:7" x14ac:dyDescent="0.25">
      <c r="A410" s="1">
        <v>14010316</v>
      </c>
      <c r="B410" s="3">
        <v>6716.1</v>
      </c>
      <c r="C410" s="4">
        <f t="shared" si="29"/>
        <v>-1.8703989470151509E-2</v>
      </c>
      <c r="D410" s="55">
        <f t="shared" si="30"/>
        <v>3.4983922209953853E-4</v>
      </c>
      <c r="E410" s="2">
        <f t="shared" si="26"/>
        <v>1.0319726153398658E-2</v>
      </c>
      <c r="F410" s="2">
        <f t="shared" si="28"/>
        <v>1.3129206840195081E-2</v>
      </c>
      <c r="G410" s="2">
        <f t="shared" si="27"/>
        <v>1.3981971702409021E-2</v>
      </c>
    </row>
    <row r="411" spans="1:7" x14ac:dyDescent="0.25">
      <c r="A411" s="1">
        <v>14010317</v>
      </c>
      <c r="B411" s="3">
        <v>6693.4</v>
      </c>
      <c r="C411" s="4">
        <f t="shared" si="29"/>
        <v>-3.3856626546293262E-3</v>
      </c>
      <c r="D411" s="55">
        <f t="shared" si="30"/>
        <v>1.1462711610951697E-5</v>
      </c>
      <c r="E411" s="2">
        <f t="shared" si="26"/>
        <v>1.0839466252353722E-2</v>
      </c>
      <c r="F411" s="2">
        <f t="shared" si="28"/>
        <v>1.3392595631761497E-2</v>
      </c>
      <c r="G411" s="2">
        <f t="shared" si="27"/>
        <v>1.4016134560242663E-2</v>
      </c>
    </row>
    <row r="412" spans="1:7" x14ac:dyDescent="0.25">
      <c r="A412" s="1">
        <v>14010318</v>
      </c>
      <c r="B412" s="3">
        <v>6704.6</v>
      </c>
      <c r="C412" s="4">
        <f t="shared" si="29"/>
        <v>1.671891716506027E-3</v>
      </c>
      <c r="D412" s="55">
        <f t="shared" si="30"/>
        <v>2.7952219117214695E-6</v>
      </c>
      <c r="E412" s="2">
        <f t="shared" si="26"/>
        <v>1.0805157115770956E-2</v>
      </c>
      <c r="F412" s="2">
        <f t="shared" si="28"/>
        <v>1.3315119557414075E-2</v>
      </c>
      <c r="G412" s="2">
        <f t="shared" si="27"/>
        <v>1.4019519785329204E-2</v>
      </c>
    </row>
    <row r="413" spans="1:7" x14ac:dyDescent="0.25">
      <c r="A413" s="1">
        <v>14010321</v>
      </c>
      <c r="B413" s="3">
        <v>6647</v>
      </c>
      <c r="C413" s="4">
        <f t="shared" si="29"/>
        <v>-8.6282329222405318E-3</v>
      </c>
      <c r="D413" s="55">
        <f t="shared" si="30"/>
        <v>7.4446403360435383E-5</v>
      </c>
      <c r="E413" s="2">
        <f t="shared" ref="E413:E476" si="31">SQRT(AVERAGE(D388:D412))</f>
        <v>1.0805292913559861E-2</v>
      </c>
      <c r="F413" s="2">
        <f t="shared" si="28"/>
        <v>1.3317092429466272E-2</v>
      </c>
      <c r="G413" s="2">
        <f t="shared" si="27"/>
        <v>1.4017272723257162E-2</v>
      </c>
    </row>
    <row r="414" spans="1:7" x14ac:dyDescent="0.25">
      <c r="A414" s="1">
        <v>14010322</v>
      </c>
      <c r="B414" s="3">
        <v>6623.3</v>
      </c>
      <c r="C414" s="4">
        <f t="shared" si="29"/>
        <v>-3.5718898891252565E-3</v>
      </c>
      <c r="D414" s="55">
        <f t="shared" si="30"/>
        <v>1.2758397380035236E-5</v>
      </c>
      <c r="E414" s="2">
        <f t="shared" si="31"/>
        <v>1.029577924035658E-2</v>
      </c>
      <c r="F414" s="2">
        <f t="shared" si="28"/>
        <v>1.1876953761369994E-2</v>
      </c>
      <c r="G414" s="2">
        <f t="shared" si="27"/>
        <v>1.398946582376019E-2</v>
      </c>
    </row>
    <row r="415" spans="1:7" x14ac:dyDescent="0.25">
      <c r="A415" s="1">
        <v>14010323</v>
      </c>
      <c r="B415" s="3">
        <v>6747.4</v>
      </c>
      <c r="C415" s="4">
        <f t="shared" si="29"/>
        <v>1.8563510326065045E-2</v>
      </c>
      <c r="D415" s="55">
        <f t="shared" si="30"/>
        <v>3.4460391562592357E-4</v>
      </c>
      <c r="E415" s="2">
        <f t="shared" si="31"/>
        <v>1.0241024881661343E-2</v>
      </c>
      <c r="F415" s="2">
        <f t="shared" si="28"/>
        <v>1.1822476426745285E-2</v>
      </c>
      <c r="G415" s="2">
        <f t="shared" si="27"/>
        <v>1.3993666489044083E-2</v>
      </c>
    </row>
    <row r="416" spans="1:7" x14ac:dyDescent="0.25">
      <c r="A416" s="1">
        <v>14010324</v>
      </c>
      <c r="B416" s="3">
        <v>6740.7</v>
      </c>
      <c r="C416" s="4">
        <f t="shared" si="29"/>
        <v>-9.934683982271333E-4</v>
      </c>
      <c r="D416" s="55">
        <f t="shared" si="30"/>
        <v>9.8697945827598584E-7</v>
      </c>
      <c r="E416" s="2">
        <f t="shared" si="31"/>
        <v>1.089191396463283E-2</v>
      </c>
      <c r="F416" s="2">
        <f t="shared" si="28"/>
        <v>1.2032113898610891E-2</v>
      </c>
      <c r="G416" s="2">
        <f t="shared" si="27"/>
        <v>1.3995435430002657E-2</v>
      </c>
    </row>
    <row r="417" spans="1:7" x14ac:dyDescent="0.25">
      <c r="A417" s="1">
        <v>14010325</v>
      </c>
      <c r="B417" s="3">
        <v>6741.3</v>
      </c>
      <c r="C417" s="4">
        <f t="shared" si="29"/>
        <v>8.9007565701795937E-5</v>
      </c>
      <c r="D417" s="55">
        <f t="shared" si="30"/>
        <v>7.9223467521595207E-9</v>
      </c>
      <c r="E417" s="2">
        <f t="shared" si="31"/>
        <v>1.0513199376667809E-2</v>
      </c>
      <c r="F417" s="2">
        <f t="shared" si="28"/>
        <v>1.1434491200596333E-2</v>
      </c>
      <c r="G417" s="2">
        <f t="shared" si="27"/>
        <v>1.3982268233867884E-2</v>
      </c>
    </row>
    <row r="418" spans="1:7" x14ac:dyDescent="0.25">
      <c r="A418" s="1">
        <v>14010328</v>
      </c>
      <c r="B418" s="3">
        <v>6775.4</v>
      </c>
      <c r="C418" s="4">
        <f t="shared" si="29"/>
        <v>5.0456209494839296E-3</v>
      </c>
      <c r="D418" s="55">
        <f t="shared" si="30"/>
        <v>2.545829076587111E-5</v>
      </c>
      <c r="E418" s="2">
        <f t="shared" si="31"/>
        <v>9.8123162361306131E-3</v>
      </c>
      <c r="F418" s="2">
        <f t="shared" si="28"/>
        <v>1.141965018276276E-2</v>
      </c>
      <c r="G418" s="2">
        <f t="shared" si="27"/>
        <v>1.394782153601095E-2</v>
      </c>
    </row>
    <row r="419" spans="1:7" x14ac:dyDescent="0.25">
      <c r="A419" s="1">
        <v>14010329</v>
      </c>
      <c r="B419" s="3">
        <v>6843.3</v>
      </c>
      <c r="C419" s="4">
        <f t="shared" si="29"/>
        <v>9.9716658169222046E-3</v>
      </c>
      <c r="D419" s="55">
        <f t="shared" si="30"/>
        <v>9.9434119164374776E-5</v>
      </c>
      <c r="E419" s="2">
        <f t="shared" si="31"/>
        <v>9.8635818716960831E-3</v>
      </c>
      <c r="F419" s="2">
        <f t="shared" si="28"/>
        <v>1.1431980604677774E-2</v>
      </c>
      <c r="G419" s="2">
        <f t="shared" si="27"/>
        <v>1.394269673746344E-2</v>
      </c>
    </row>
    <row r="420" spans="1:7" x14ac:dyDescent="0.25">
      <c r="A420" s="1">
        <v>14010330</v>
      </c>
      <c r="B420" s="3">
        <v>6845.9</v>
      </c>
      <c r="C420" s="4">
        <f t="shared" si="29"/>
        <v>3.7986150122188046E-4</v>
      </c>
      <c r="D420" s="55">
        <f t="shared" si="30"/>
        <v>1.442947601105407E-7</v>
      </c>
      <c r="E420" s="2">
        <f t="shared" si="31"/>
        <v>9.961704356970259E-3</v>
      </c>
      <c r="F420" s="2">
        <f t="shared" si="28"/>
        <v>1.149039835291123E-2</v>
      </c>
      <c r="G420" s="2">
        <f t="shared" si="27"/>
        <v>1.3977669888435145E-2</v>
      </c>
    </row>
    <row r="421" spans="1:7" x14ac:dyDescent="0.25">
      <c r="A421" s="1">
        <v>14010331</v>
      </c>
      <c r="B421" s="3">
        <v>6830.7</v>
      </c>
      <c r="C421" s="4">
        <f t="shared" si="29"/>
        <v>-2.2227755813958323E-3</v>
      </c>
      <c r="D421" s="55">
        <f t="shared" si="30"/>
        <v>4.9407312852495798E-6</v>
      </c>
      <c r="E421" s="2">
        <f t="shared" si="31"/>
        <v>9.9551954284122866E-3</v>
      </c>
      <c r="F421" s="2">
        <f t="shared" si="28"/>
        <v>1.1257654351494523E-2</v>
      </c>
      <c r="G421" s="2">
        <f t="shared" si="27"/>
        <v>1.3848073714091873E-2</v>
      </c>
    </row>
    <row r="422" spans="1:7" x14ac:dyDescent="0.25">
      <c r="A422" s="1">
        <v>14010401</v>
      </c>
      <c r="B422" s="3">
        <v>6828.8</v>
      </c>
      <c r="C422" s="4">
        <f t="shared" si="29"/>
        <v>-2.7819466484919122E-4</v>
      </c>
      <c r="D422" s="55">
        <f t="shared" si="30"/>
        <v>7.7392271550553826E-8</v>
      </c>
      <c r="E422" s="2">
        <f t="shared" si="31"/>
        <v>9.8193673943982786E-3</v>
      </c>
      <c r="F422" s="2">
        <f t="shared" si="28"/>
        <v>1.1262028149976263E-2</v>
      </c>
      <c r="G422" s="2">
        <f t="shared" si="27"/>
        <v>1.3823828904214814E-2</v>
      </c>
    </row>
    <row r="423" spans="1:7" x14ac:dyDescent="0.25">
      <c r="A423" s="1">
        <v>14010404</v>
      </c>
      <c r="B423" s="3">
        <v>6887.2</v>
      </c>
      <c r="C423" s="4">
        <f t="shared" si="29"/>
        <v>8.5156536763653663E-3</v>
      </c>
      <c r="D423" s="55">
        <f t="shared" si="30"/>
        <v>7.2516357535794978E-5</v>
      </c>
      <c r="E423" s="2">
        <f t="shared" si="31"/>
        <v>9.6909778906591852E-3</v>
      </c>
      <c r="F423" s="2">
        <f t="shared" si="28"/>
        <v>1.1258623899139421E-2</v>
      </c>
      <c r="G423" s="2">
        <f t="shared" si="27"/>
        <v>1.3775140395371295E-2</v>
      </c>
    </row>
    <row r="424" spans="1:7" x14ac:dyDescent="0.25">
      <c r="A424" s="1">
        <v>14010405</v>
      </c>
      <c r="B424" s="3">
        <v>6770.8</v>
      </c>
      <c r="C424" s="4">
        <f t="shared" si="29"/>
        <v>-1.7045368028802684E-2</v>
      </c>
      <c r="D424" s="55">
        <f t="shared" si="30"/>
        <v>2.9054457123732871E-4</v>
      </c>
      <c r="E424" s="2">
        <f t="shared" si="31"/>
        <v>9.6247776749501489E-3</v>
      </c>
      <c r="F424" s="2">
        <f t="shared" si="28"/>
        <v>1.1187110289523678E-2</v>
      </c>
      <c r="G424" s="2">
        <f t="shared" ref="G424:G487" si="32">SQRT(AVERAGE(D324:D423))</f>
        <v>1.374039524904472E-2</v>
      </c>
    </row>
    <row r="425" spans="1:7" x14ac:dyDescent="0.25">
      <c r="A425" s="1">
        <v>14010406</v>
      </c>
      <c r="B425" s="3">
        <v>6781.1</v>
      </c>
      <c r="C425" s="4">
        <f t="shared" si="29"/>
        <v>1.5200823476130196E-3</v>
      </c>
      <c r="D425" s="55">
        <f t="shared" si="30"/>
        <v>2.3106503435247091E-6</v>
      </c>
      <c r="E425" s="2">
        <f t="shared" si="31"/>
        <v>1.0150341441156164E-2</v>
      </c>
      <c r="F425" s="2">
        <f t="shared" si="28"/>
        <v>1.0562853858524271E-2</v>
      </c>
      <c r="G425" s="2">
        <f t="shared" si="32"/>
        <v>1.3845134576474108E-2</v>
      </c>
    </row>
    <row r="426" spans="1:7" x14ac:dyDescent="0.25">
      <c r="A426" s="1">
        <v>14010407</v>
      </c>
      <c r="B426" s="3">
        <v>6868.9</v>
      </c>
      <c r="C426" s="4">
        <f t="shared" si="29"/>
        <v>1.2864646285506719E-2</v>
      </c>
      <c r="D426" s="55">
        <f t="shared" si="30"/>
        <v>1.6549912405120184E-4</v>
      </c>
      <c r="E426" s="2">
        <f t="shared" si="31"/>
        <v>9.8770514915579467E-3</v>
      </c>
      <c r="F426" s="2">
        <f t="shared" si="28"/>
        <v>1.0562702129681838E-2</v>
      </c>
      <c r="G426" s="2">
        <f t="shared" si="32"/>
        <v>1.3840976318530871E-2</v>
      </c>
    </row>
    <row r="427" spans="1:7" x14ac:dyDescent="0.25">
      <c r="A427" s="1">
        <v>14010408</v>
      </c>
      <c r="B427" s="3">
        <v>6868.3</v>
      </c>
      <c r="C427" s="4">
        <f t="shared" si="29"/>
        <v>-8.7354046003710462E-5</v>
      </c>
      <c r="D427" s="55">
        <f t="shared" si="30"/>
        <v>7.6307293532183641E-9</v>
      </c>
      <c r="E427" s="2">
        <f t="shared" si="31"/>
        <v>1.020601780065729E-2</v>
      </c>
      <c r="F427" s="2">
        <f t="shared" si="28"/>
        <v>9.9111307287627331E-3</v>
      </c>
      <c r="G427" s="2">
        <f t="shared" si="32"/>
        <v>1.3761218802801586E-2</v>
      </c>
    </row>
    <row r="428" spans="1:7" x14ac:dyDescent="0.25">
      <c r="A428" s="1">
        <v>14010411</v>
      </c>
      <c r="B428" s="3">
        <v>6697.6</v>
      </c>
      <c r="C428" s="4">
        <f t="shared" si="29"/>
        <v>-2.5167369650377528E-2</v>
      </c>
      <c r="D428" s="55">
        <f t="shared" si="30"/>
        <v>6.333964951187439E-4</v>
      </c>
      <c r="E428" s="2">
        <f t="shared" si="31"/>
        <v>9.1869259663678315E-3</v>
      </c>
      <c r="F428" s="2">
        <f t="shared" si="28"/>
        <v>9.8832377296261681E-3</v>
      </c>
      <c r="G428" s="2">
        <f t="shared" si="32"/>
        <v>1.3755957390985342E-2</v>
      </c>
    </row>
    <row r="429" spans="1:7" x14ac:dyDescent="0.25">
      <c r="A429" s="1">
        <v>14010412</v>
      </c>
      <c r="B429" s="3">
        <v>6667.3</v>
      </c>
      <c r="C429" s="4">
        <f t="shared" si="29"/>
        <v>-4.5342728958765212E-3</v>
      </c>
      <c r="D429" s="55">
        <f t="shared" si="30"/>
        <v>2.0559630694280453E-5</v>
      </c>
      <c r="E429" s="2">
        <f t="shared" si="31"/>
        <v>1.0470564168428892E-2</v>
      </c>
      <c r="F429" s="2">
        <f t="shared" si="28"/>
        <v>1.0498381107079508E-2</v>
      </c>
      <c r="G429" s="2">
        <f t="shared" si="32"/>
        <v>1.3910811449836146E-2</v>
      </c>
    </row>
    <row r="430" spans="1:7" x14ac:dyDescent="0.25">
      <c r="A430" s="1">
        <v>14010413</v>
      </c>
      <c r="B430" s="3">
        <v>6664.2</v>
      </c>
      <c r="C430" s="4">
        <f t="shared" si="29"/>
        <v>-4.6506395467482139E-4</v>
      </c>
      <c r="D430" s="55">
        <f t="shared" si="30"/>
        <v>2.1628448193778433E-7</v>
      </c>
      <c r="E430" s="2">
        <f t="shared" si="31"/>
        <v>1.0498245863169558E-2</v>
      </c>
      <c r="F430" s="2">
        <f t="shared" si="28"/>
        <v>1.0430442835063012E-2</v>
      </c>
      <c r="G430" s="2">
        <f t="shared" si="32"/>
        <v>1.3910225296149209E-2</v>
      </c>
    </row>
    <row r="431" spans="1:7" x14ac:dyDescent="0.25">
      <c r="A431" s="1">
        <v>14010414</v>
      </c>
      <c r="B431" s="3">
        <v>6624.6</v>
      </c>
      <c r="C431" s="4">
        <f t="shared" si="29"/>
        <v>-5.9599237279829125E-3</v>
      </c>
      <c r="D431" s="55">
        <f t="shared" si="30"/>
        <v>3.5520690843373737E-5</v>
      </c>
      <c r="E431" s="2">
        <f t="shared" si="31"/>
        <v>1.0132799606985861E-2</v>
      </c>
      <c r="F431" s="2">
        <f t="shared" si="28"/>
        <v>1.024811858358339E-2</v>
      </c>
      <c r="G431" s="2">
        <f t="shared" si="32"/>
        <v>1.3861326176963337E-2</v>
      </c>
    </row>
    <row r="432" spans="1:7" x14ac:dyDescent="0.25">
      <c r="A432" s="1">
        <v>14010415</v>
      </c>
      <c r="B432" s="3">
        <v>6566.2</v>
      </c>
      <c r="C432" s="4">
        <f t="shared" si="29"/>
        <v>-8.8547141303309974E-3</v>
      </c>
      <c r="D432" s="55">
        <f t="shared" si="30"/>
        <v>7.8405962329883429E-5</v>
      </c>
      <c r="E432" s="2">
        <f t="shared" si="31"/>
        <v>9.3463466241426457E-3</v>
      </c>
      <c r="F432" s="2">
        <f t="shared" si="28"/>
        <v>1.0058850428904075E-2</v>
      </c>
      <c r="G432" s="2">
        <f t="shared" si="32"/>
        <v>1.3827761991947437E-2</v>
      </c>
    </row>
    <row r="433" spans="1:7" x14ac:dyDescent="0.25">
      <c r="A433" s="1">
        <v>14010418</v>
      </c>
      <c r="B433" s="3">
        <v>6514.8</v>
      </c>
      <c r="C433" s="4">
        <f t="shared" si="29"/>
        <v>-7.8587668434095554E-3</v>
      </c>
      <c r="D433" s="55">
        <f t="shared" si="30"/>
        <v>6.1760216299073384E-5</v>
      </c>
      <c r="E433" s="2">
        <f t="shared" si="31"/>
        <v>9.510711931951665E-3</v>
      </c>
      <c r="F433" s="2">
        <f t="shared" si="28"/>
        <v>1.0077048788434101E-2</v>
      </c>
      <c r="G433" s="2">
        <f t="shared" si="32"/>
        <v>1.3570052652547231E-2</v>
      </c>
    </row>
    <row r="434" spans="1:7" x14ac:dyDescent="0.25">
      <c r="A434" s="1">
        <v>14010420</v>
      </c>
      <c r="B434" s="3">
        <v>6412.5</v>
      </c>
      <c r="C434" s="4">
        <f t="shared" si="29"/>
        <v>-1.5827301220380778E-2</v>
      </c>
      <c r="D434" s="55">
        <f t="shared" si="30"/>
        <v>2.5050346392066687E-4</v>
      </c>
      <c r="E434" s="2">
        <f t="shared" si="31"/>
        <v>9.5670842072416405E-3</v>
      </c>
      <c r="F434" s="2">
        <f t="shared" si="28"/>
        <v>1.0056762123734011E-2</v>
      </c>
      <c r="G434" s="2">
        <f t="shared" si="32"/>
        <v>1.3306932363569373E-2</v>
      </c>
    </row>
    <row r="435" spans="1:7" x14ac:dyDescent="0.25">
      <c r="A435" s="1">
        <v>14010421</v>
      </c>
      <c r="B435" s="3">
        <v>6381.2</v>
      </c>
      <c r="C435" s="4">
        <f t="shared" si="29"/>
        <v>-4.8930430521824612E-3</v>
      </c>
      <c r="D435" s="55">
        <f t="shared" si="30"/>
        <v>2.3941870310511057E-5</v>
      </c>
      <c r="E435" s="2">
        <f t="shared" si="31"/>
        <v>1.0076103770061032E-2</v>
      </c>
      <c r="F435" s="2">
        <f t="shared" si="28"/>
        <v>1.0198642435789638E-2</v>
      </c>
      <c r="G435" s="2">
        <f t="shared" si="32"/>
        <v>1.3327893091550674E-2</v>
      </c>
    </row>
    <row r="436" spans="1:7" x14ac:dyDescent="0.25">
      <c r="A436" s="1">
        <v>14010422</v>
      </c>
      <c r="B436" s="3">
        <v>6402.4</v>
      </c>
      <c r="C436" s="4">
        <f t="shared" si="29"/>
        <v>3.3167526259938207E-3</v>
      </c>
      <c r="D436" s="55">
        <f t="shared" si="30"/>
        <v>1.1000847982036906E-5</v>
      </c>
      <c r="E436" s="2">
        <f t="shared" si="31"/>
        <v>9.4070172272339905E-3</v>
      </c>
      <c r="F436" s="2">
        <f t="shared" si="28"/>
        <v>1.0148546737079952E-2</v>
      </c>
      <c r="G436" s="2">
        <f t="shared" si="32"/>
        <v>1.3192159152347022E-2</v>
      </c>
    </row>
    <row r="437" spans="1:7" x14ac:dyDescent="0.25">
      <c r="A437" s="1">
        <v>14010425</v>
      </c>
      <c r="B437" s="3">
        <v>6323.2</v>
      </c>
      <c r="C437" s="4">
        <f t="shared" si="29"/>
        <v>-1.2447510939342394E-2</v>
      </c>
      <c r="D437" s="55">
        <f t="shared" si="30"/>
        <v>1.5494052858504857E-4</v>
      </c>
      <c r="E437" s="2">
        <f t="shared" si="31"/>
        <v>9.406035220448649E-3</v>
      </c>
      <c r="F437" s="2">
        <f t="shared" si="28"/>
        <v>1.0129780818576881E-2</v>
      </c>
      <c r="G437" s="2">
        <f t="shared" si="32"/>
        <v>1.3081920861493996E-2</v>
      </c>
    </row>
    <row r="438" spans="1:7" x14ac:dyDescent="0.25">
      <c r="A438" s="1">
        <v>14010426</v>
      </c>
      <c r="B438" s="3">
        <v>6271.7</v>
      </c>
      <c r="C438" s="4">
        <f t="shared" si="29"/>
        <v>-8.1779588598723443E-3</v>
      </c>
      <c r="D438" s="55">
        <f t="shared" si="30"/>
        <v>6.6879011113764566E-5</v>
      </c>
      <c r="E438" s="2">
        <f t="shared" si="31"/>
        <v>9.7241611892879241E-3</v>
      </c>
      <c r="F438" s="2">
        <f t="shared" ref="F438:F501" si="33">SQRT(AVERAGE(D388:D437))</f>
        <v>1.0278950962600232E-2</v>
      </c>
      <c r="G438" s="2">
        <f t="shared" si="32"/>
        <v>1.3135593656837212E-2</v>
      </c>
    </row>
    <row r="439" spans="1:7" x14ac:dyDescent="0.25">
      <c r="A439" s="1">
        <v>14010428</v>
      </c>
      <c r="B439" s="3">
        <v>6296.4</v>
      </c>
      <c r="C439" s="4">
        <f t="shared" si="29"/>
        <v>3.9305912270446311E-3</v>
      </c>
      <c r="D439" s="55">
        <f t="shared" si="30"/>
        <v>1.5449547394120219E-5</v>
      </c>
      <c r="E439" s="2">
        <f t="shared" si="31"/>
        <v>9.7085846108166934E-3</v>
      </c>
      <c r="F439" s="2">
        <f t="shared" si="33"/>
        <v>1.0006490026766235E-2</v>
      </c>
      <c r="G439" s="2">
        <f t="shared" si="32"/>
        <v>1.2836560393820711E-2</v>
      </c>
    </row>
    <row r="440" spans="1:7" x14ac:dyDescent="0.25">
      <c r="A440" s="1">
        <v>14010429</v>
      </c>
      <c r="B440" s="3">
        <v>6308.7</v>
      </c>
      <c r="C440" s="4">
        <f t="shared" si="29"/>
        <v>1.9515916421015507E-3</v>
      </c>
      <c r="D440" s="55">
        <f t="shared" si="30"/>
        <v>3.8087099375206271E-6</v>
      </c>
      <c r="E440" s="2">
        <f t="shared" si="31"/>
        <v>9.7141268854153903E-3</v>
      </c>
      <c r="F440" s="2">
        <f t="shared" si="33"/>
        <v>9.9810533455331456E-3</v>
      </c>
      <c r="G440" s="2">
        <f t="shared" si="32"/>
        <v>1.2815314447062883E-2</v>
      </c>
    </row>
    <row r="441" spans="1:7" x14ac:dyDescent="0.25">
      <c r="A441" s="1">
        <v>14010501</v>
      </c>
      <c r="B441" s="3">
        <v>6422.9</v>
      </c>
      <c r="C441" s="4">
        <f t="shared" si="29"/>
        <v>1.7940095965094379E-2</v>
      </c>
      <c r="D441" s="55">
        <f t="shared" si="30"/>
        <v>3.218470432367956E-4</v>
      </c>
      <c r="E441" s="2">
        <f t="shared" si="31"/>
        <v>8.985123979022994E-3</v>
      </c>
      <c r="F441" s="2">
        <f t="shared" si="33"/>
        <v>9.984143496849833E-3</v>
      </c>
      <c r="G441" s="2">
        <f t="shared" si="32"/>
        <v>1.2757816461593975E-2</v>
      </c>
    </row>
    <row r="442" spans="1:7" x14ac:dyDescent="0.25">
      <c r="A442" s="1">
        <v>14010502</v>
      </c>
      <c r="B442" s="3">
        <v>6399.2</v>
      </c>
      <c r="C442" s="4">
        <f t="shared" si="29"/>
        <v>-3.6967465532503616E-3</v>
      </c>
      <c r="D442" s="55">
        <f t="shared" si="30"/>
        <v>1.3665935078968429E-5</v>
      </c>
      <c r="E442" s="2">
        <f t="shared" si="31"/>
        <v>9.6729961991905474E-3</v>
      </c>
      <c r="F442" s="2">
        <f t="shared" si="33"/>
        <v>1.0101836877596151E-2</v>
      </c>
      <c r="G442" s="2">
        <f t="shared" si="32"/>
        <v>1.2778085382498073E-2</v>
      </c>
    </row>
    <row r="443" spans="1:7" x14ac:dyDescent="0.25">
      <c r="A443" s="1">
        <v>14010503</v>
      </c>
      <c r="B443" s="3">
        <v>6271</v>
      </c>
      <c r="C443" s="4">
        <f t="shared" si="29"/>
        <v>-2.0237150991591218E-2</v>
      </c>
      <c r="D443" s="55">
        <f t="shared" si="30"/>
        <v>4.0954228025646142E-4</v>
      </c>
      <c r="E443" s="2">
        <f t="shared" si="31"/>
        <v>9.7011945645288158E-3</v>
      </c>
      <c r="F443" s="2">
        <f t="shared" si="33"/>
        <v>9.7569135974619522E-3</v>
      </c>
      <c r="G443" s="2">
        <f t="shared" si="32"/>
        <v>1.2773485586013024E-2</v>
      </c>
    </row>
    <row r="444" spans="1:7" x14ac:dyDescent="0.25">
      <c r="A444" s="1">
        <v>14010504</v>
      </c>
      <c r="B444" s="3">
        <v>6274.7</v>
      </c>
      <c r="C444" s="4">
        <f t="shared" si="29"/>
        <v>5.8984354914813652E-4</v>
      </c>
      <c r="D444" s="55">
        <f t="shared" si="30"/>
        <v>3.4791541247167013E-7</v>
      </c>
      <c r="E444" s="2">
        <f t="shared" si="31"/>
        <v>1.0463103533773669E-2</v>
      </c>
      <c r="F444" s="2">
        <f t="shared" si="33"/>
        <v>1.0167762361948635E-2</v>
      </c>
      <c r="G444" s="2">
        <f t="shared" si="32"/>
        <v>1.2929014041955749E-2</v>
      </c>
    </row>
    <row r="445" spans="1:7" x14ac:dyDescent="0.25">
      <c r="A445" s="1">
        <v>14010505</v>
      </c>
      <c r="B445" s="3">
        <v>6286.8</v>
      </c>
      <c r="C445" s="4">
        <f t="shared" si="29"/>
        <v>1.9265221100054956E-3</v>
      </c>
      <c r="D445" s="55">
        <f t="shared" si="30"/>
        <v>3.7114874403400267E-6</v>
      </c>
      <c r="E445" s="2">
        <f t="shared" si="31"/>
        <v>1.0271956357402951E-2</v>
      </c>
      <c r="F445" s="2">
        <f t="shared" si="33"/>
        <v>1.0118019596345697E-2</v>
      </c>
      <c r="G445" s="2">
        <f t="shared" si="32"/>
        <v>1.2689386018112854E-2</v>
      </c>
    </row>
    <row r="446" spans="1:7" x14ac:dyDescent="0.25">
      <c r="A446" s="1">
        <v>14010508</v>
      </c>
      <c r="B446" s="3">
        <v>6235.2</v>
      </c>
      <c r="C446" s="4">
        <f t="shared" si="29"/>
        <v>-8.2415416177295964E-3</v>
      </c>
      <c r="D446" s="55">
        <f t="shared" si="30"/>
        <v>6.7923008236768967E-5</v>
      </c>
      <c r="E446" s="2">
        <f t="shared" si="31"/>
        <v>1.0278899508974688E-2</v>
      </c>
      <c r="F446" s="2">
        <f t="shared" si="33"/>
        <v>1.0118342036457379E-2</v>
      </c>
      <c r="G446" s="2">
        <f t="shared" si="32"/>
        <v>1.2603362817979807E-2</v>
      </c>
    </row>
    <row r="447" spans="1:7" x14ac:dyDescent="0.25">
      <c r="A447" s="1">
        <v>14010509</v>
      </c>
      <c r="B447" s="3">
        <v>6133.7</v>
      </c>
      <c r="C447" s="4">
        <f t="shared" si="29"/>
        <v>-1.6412498833690718E-2</v>
      </c>
      <c r="D447" s="55">
        <f t="shared" si="30"/>
        <v>2.6937011796589921E-4</v>
      </c>
      <c r="E447" s="2">
        <f t="shared" si="31"/>
        <v>1.0400724311011269E-2</v>
      </c>
      <c r="F447" s="2">
        <f t="shared" si="33"/>
        <v>1.0114223702781961E-2</v>
      </c>
      <c r="G447" s="2">
        <f t="shared" si="32"/>
        <v>1.2377071658122048E-2</v>
      </c>
    </row>
    <row r="448" spans="1:7" x14ac:dyDescent="0.25">
      <c r="A448" s="1">
        <v>14010510</v>
      </c>
      <c r="B448" s="3">
        <v>6162.1</v>
      </c>
      <c r="C448" s="4">
        <f t="shared" si="29"/>
        <v>4.6194717714198724E-3</v>
      </c>
      <c r="D448" s="55">
        <f t="shared" si="30"/>
        <v>2.1339519446945052E-5</v>
      </c>
      <c r="E448" s="2">
        <f t="shared" si="31"/>
        <v>1.0906272288065929E-2</v>
      </c>
      <c r="F448" s="2">
        <f t="shared" si="33"/>
        <v>1.0316535942327731E-2</v>
      </c>
      <c r="G448" s="2">
        <f t="shared" si="32"/>
        <v>1.2467209957959743E-2</v>
      </c>
    </row>
    <row r="449" spans="1:7" x14ac:dyDescent="0.25">
      <c r="A449" s="1">
        <v>14010511</v>
      </c>
      <c r="B449" s="3">
        <v>6144.2</v>
      </c>
      <c r="C449" s="4">
        <f t="shared" si="29"/>
        <v>-2.9090811411400215E-3</v>
      </c>
      <c r="D449" s="55">
        <f t="shared" si="30"/>
        <v>8.4627530857365304E-6</v>
      </c>
      <c r="E449" s="2">
        <f t="shared" si="31"/>
        <v>1.0812016541694747E-2</v>
      </c>
      <c r="F449" s="2">
        <f t="shared" si="33"/>
        <v>1.0235625212709275E-2</v>
      </c>
      <c r="G449" s="2">
        <f t="shared" si="32"/>
        <v>1.2463227590752485E-2</v>
      </c>
    </row>
    <row r="450" spans="1:7" x14ac:dyDescent="0.25">
      <c r="A450" s="1">
        <v>14010512</v>
      </c>
      <c r="B450" s="3">
        <v>6187.6</v>
      </c>
      <c r="C450" s="4">
        <f t="shared" si="29"/>
        <v>7.0387419814760535E-3</v>
      </c>
      <c r="D450" s="55">
        <f t="shared" si="30"/>
        <v>4.954388868179344E-5</v>
      </c>
      <c r="E450" s="2">
        <f t="shared" si="31"/>
        <v>1.0276985402919337E-2</v>
      </c>
      <c r="F450" s="2">
        <f t="shared" si="33"/>
        <v>1.0213859709822465E-2</v>
      </c>
      <c r="G450" s="2">
        <f t="shared" si="32"/>
        <v>1.2252695260006217E-2</v>
      </c>
    </row>
    <row r="451" spans="1:7" x14ac:dyDescent="0.25">
      <c r="A451" s="1">
        <v>14010515</v>
      </c>
      <c r="B451" s="3">
        <v>6351.8</v>
      </c>
      <c r="C451" s="4">
        <f t="shared" ref="C451:C514" si="34">LN(B451/B450)</f>
        <v>2.619094792266697E-2</v>
      </c>
      <c r="D451" s="55">
        <f t="shared" ref="D451:D514" si="35">C451^2</f>
        <v>6.8596575308785322E-4</v>
      </c>
      <c r="E451" s="2">
        <f t="shared" si="31"/>
        <v>1.0368498372732083E-2</v>
      </c>
      <c r="F451" s="2">
        <f t="shared" si="33"/>
        <v>1.0125756877197746E-2</v>
      </c>
      <c r="G451" s="2">
        <f t="shared" si="32"/>
        <v>1.2272593066704966E-2</v>
      </c>
    </row>
    <row r="452" spans="1:7" x14ac:dyDescent="0.25">
      <c r="A452" s="1">
        <v>14010518</v>
      </c>
      <c r="B452" s="3">
        <v>6401.9</v>
      </c>
      <c r="C452" s="4">
        <f t="shared" si="34"/>
        <v>7.8565840039232695E-3</v>
      </c>
      <c r="D452" s="55">
        <f t="shared" si="35"/>
        <v>6.1725912210702994E-5</v>
      </c>
      <c r="E452" s="2">
        <f t="shared" si="31"/>
        <v>1.1328037061504254E-2</v>
      </c>
      <c r="F452" s="2">
        <f t="shared" si="33"/>
        <v>1.0781633063088063E-2</v>
      </c>
      <c r="G452" s="2">
        <f t="shared" si="32"/>
        <v>1.2546894587535658E-2</v>
      </c>
    </row>
    <row r="453" spans="1:7" x14ac:dyDescent="0.25">
      <c r="A453" s="1">
        <v>14010519</v>
      </c>
      <c r="B453" s="3">
        <v>6350.8</v>
      </c>
      <c r="C453" s="4">
        <f t="shared" si="34"/>
        <v>-8.01403208574363E-3</v>
      </c>
      <c r="D453" s="55">
        <f t="shared" si="35"/>
        <v>6.4224710271328393E-5</v>
      </c>
      <c r="E453" s="2">
        <f t="shared" si="31"/>
        <v>1.1436483503510505E-2</v>
      </c>
      <c r="F453" s="2">
        <f t="shared" si="33"/>
        <v>1.0372867579353153E-2</v>
      </c>
      <c r="G453" s="2">
        <f t="shared" si="32"/>
        <v>1.2513917046429495E-2</v>
      </c>
    </row>
    <row r="454" spans="1:7" x14ac:dyDescent="0.25">
      <c r="A454" s="1">
        <v>14010522</v>
      </c>
      <c r="B454" s="3">
        <v>6601.3</v>
      </c>
      <c r="C454" s="4">
        <f t="shared" si="34"/>
        <v>3.8685810112146259E-2</v>
      </c>
      <c r="D454" s="55">
        <f t="shared" si="35"/>
        <v>1.4965919040330377E-3</v>
      </c>
      <c r="E454" s="2">
        <f t="shared" si="31"/>
        <v>1.0393569335515654E-2</v>
      </c>
      <c r="F454" s="2">
        <f t="shared" si="33"/>
        <v>1.0432137785165569E-2</v>
      </c>
      <c r="G454" s="2">
        <f t="shared" si="32"/>
        <v>1.2249651187424864E-2</v>
      </c>
    </row>
    <row r="455" spans="1:7" x14ac:dyDescent="0.25">
      <c r="A455" s="1">
        <v>14010523</v>
      </c>
      <c r="B455" s="3">
        <v>6605.8</v>
      </c>
      <c r="C455" s="4">
        <f t="shared" si="34"/>
        <v>6.81451669805054E-4</v>
      </c>
      <c r="D455" s="55">
        <f t="shared" si="35"/>
        <v>4.6437637828009635E-7</v>
      </c>
      <c r="E455" s="2">
        <f t="shared" si="31"/>
        <v>1.2925462253463959E-2</v>
      </c>
      <c r="F455" s="2">
        <f t="shared" si="33"/>
        <v>1.1774564549682471E-2</v>
      </c>
      <c r="G455" s="2">
        <f t="shared" si="32"/>
        <v>1.2774102157086846E-2</v>
      </c>
    </row>
    <row r="456" spans="1:7" x14ac:dyDescent="0.25">
      <c r="A456" s="1">
        <v>14010524</v>
      </c>
      <c r="B456" s="3">
        <v>6718.4</v>
      </c>
      <c r="C456" s="4">
        <f t="shared" si="34"/>
        <v>1.6901979944620935E-2</v>
      </c>
      <c r="D456" s="55">
        <f t="shared" si="35"/>
        <v>2.8567692604836831E-4</v>
      </c>
      <c r="E456" s="2">
        <f t="shared" si="31"/>
        <v>1.2925846128651513E-2</v>
      </c>
      <c r="F456" s="2">
        <f t="shared" si="33"/>
        <v>1.1613593888562406E-2</v>
      </c>
      <c r="G456" s="2">
        <f t="shared" si="32"/>
        <v>1.275106676758945E-2</v>
      </c>
    </row>
    <row r="457" spans="1:7" x14ac:dyDescent="0.25">
      <c r="A457" s="1">
        <v>14010525</v>
      </c>
      <c r="B457" s="3">
        <v>6854.5</v>
      </c>
      <c r="C457" s="4">
        <f t="shared" si="34"/>
        <v>2.0055339946026186E-2</v>
      </c>
      <c r="D457" s="55">
        <f t="shared" si="35"/>
        <v>4.0221666035067361E-4</v>
      </c>
      <c r="E457" s="2">
        <f t="shared" si="31"/>
        <v>1.3307281749094181E-2</v>
      </c>
      <c r="F457" s="2">
        <f t="shared" si="33"/>
        <v>1.149865085060847E-2</v>
      </c>
      <c r="G457" s="2">
        <f t="shared" si="32"/>
        <v>1.2702044497609821E-2</v>
      </c>
    </row>
    <row r="458" spans="1:7" x14ac:dyDescent="0.25">
      <c r="A458" s="1">
        <v>14010526</v>
      </c>
      <c r="B458" s="3">
        <v>6912.7</v>
      </c>
      <c r="C458" s="4">
        <f t="shared" si="34"/>
        <v>8.4549286283055261E-3</v>
      </c>
      <c r="D458" s="55">
        <f t="shared" si="35"/>
        <v>7.1485818109740364E-5</v>
      </c>
      <c r="E458" s="2">
        <f t="shared" si="31"/>
        <v>1.3785360911873389E-2</v>
      </c>
      <c r="F458" s="2">
        <f t="shared" si="33"/>
        <v>1.1842504315455717E-2</v>
      </c>
      <c r="G458" s="2">
        <f t="shared" si="32"/>
        <v>1.2817791156589004E-2</v>
      </c>
    </row>
    <row r="459" spans="1:7" x14ac:dyDescent="0.25">
      <c r="A459" s="1">
        <v>14010529</v>
      </c>
      <c r="B459" s="3">
        <v>6841.3</v>
      </c>
      <c r="C459" s="4">
        <f t="shared" si="34"/>
        <v>-1.0382527466957002E-2</v>
      </c>
      <c r="D459" s="55">
        <f t="shared" si="35"/>
        <v>1.0779687660211657E-4</v>
      </c>
      <c r="E459" s="2">
        <f t="shared" si="31"/>
        <v>1.3799463741139849E-2</v>
      </c>
      <c r="F459" s="2">
        <f t="shared" si="33"/>
        <v>1.1873379884672389E-2</v>
      </c>
      <c r="G459" s="2">
        <f t="shared" si="32"/>
        <v>1.2517242600611083E-2</v>
      </c>
    </row>
    <row r="460" spans="1:7" x14ac:dyDescent="0.25">
      <c r="A460" s="1">
        <v>14010530</v>
      </c>
      <c r="B460" s="3">
        <v>6839.7</v>
      </c>
      <c r="C460" s="4">
        <f t="shared" si="34"/>
        <v>-2.3390103169286435E-4</v>
      </c>
      <c r="D460" s="55">
        <f t="shared" si="35"/>
        <v>5.4709692626986334E-8</v>
      </c>
      <c r="E460" s="2">
        <f t="shared" si="31"/>
        <v>1.3591060887594144E-2</v>
      </c>
      <c r="F460" s="2">
        <f t="shared" si="33"/>
        <v>1.1963377517142255E-2</v>
      </c>
      <c r="G460" s="2">
        <f t="shared" si="32"/>
        <v>1.2559826309911495E-2</v>
      </c>
    </row>
    <row r="461" spans="1:7" x14ac:dyDescent="0.25">
      <c r="A461" s="1">
        <v>14010531</v>
      </c>
      <c r="B461" s="3">
        <v>6773.9</v>
      </c>
      <c r="C461" s="4">
        <f t="shared" si="34"/>
        <v>-9.6668790634007289E-3</v>
      </c>
      <c r="D461" s="55">
        <f t="shared" si="35"/>
        <v>9.3448550826415354E-5</v>
      </c>
      <c r="E461" s="2">
        <f t="shared" si="31"/>
        <v>1.3555864030948966E-2</v>
      </c>
      <c r="F461" s="2">
        <f t="shared" si="33"/>
        <v>1.1667335230014031E-2</v>
      </c>
      <c r="G461" s="2">
        <f t="shared" si="32"/>
        <v>1.2559624379841214E-2</v>
      </c>
    </row>
    <row r="462" spans="1:7" x14ac:dyDescent="0.25">
      <c r="A462" s="1">
        <v>14010601</v>
      </c>
      <c r="B462" s="3">
        <v>6844.7</v>
      </c>
      <c r="C462" s="4">
        <f t="shared" si="34"/>
        <v>1.03976382084862E-2</v>
      </c>
      <c r="D462" s="55">
        <f t="shared" si="35"/>
        <v>1.081108803145721E-4</v>
      </c>
      <c r="E462" s="2">
        <f t="shared" si="31"/>
        <v>1.3676964492874547E-2</v>
      </c>
      <c r="F462" s="2">
        <f t="shared" si="33"/>
        <v>1.1737394436323413E-2</v>
      </c>
      <c r="G462" s="2">
        <f t="shared" si="32"/>
        <v>1.2551072404023221E-2</v>
      </c>
    </row>
    <row r="463" spans="1:7" x14ac:dyDescent="0.25">
      <c r="A463" s="1">
        <v>14010602</v>
      </c>
      <c r="B463" s="3">
        <v>6865.3</v>
      </c>
      <c r="C463" s="4">
        <f t="shared" si="34"/>
        <v>3.0051080237279465E-3</v>
      </c>
      <c r="D463" s="55">
        <f t="shared" si="35"/>
        <v>9.0306742342740839E-6</v>
      </c>
      <c r="E463" s="2">
        <f t="shared" si="31"/>
        <v>1.3608312599603671E-2</v>
      </c>
      <c r="F463" s="2">
        <f t="shared" si="33"/>
        <v>1.1826780682920134E-2</v>
      </c>
      <c r="G463" s="2">
        <f t="shared" si="32"/>
        <v>1.2594000398936803E-2</v>
      </c>
    </row>
    <row r="464" spans="1:7" x14ac:dyDescent="0.25">
      <c r="A464" s="1">
        <v>14010605</v>
      </c>
      <c r="B464" s="3">
        <v>6788.4</v>
      </c>
      <c r="C464" s="4">
        <f t="shared" si="34"/>
        <v>-1.1264465037313955E-2</v>
      </c>
      <c r="D464" s="55">
        <f t="shared" si="35"/>
        <v>1.2688817257686848E-4</v>
      </c>
      <c r="E464" s="2">
        <f t="shared" si="31"/>
        <v>1.3523026226897307E-2</v>
      </c>
      <c r="F464" s="2">
        <f t="shared" si="33"/>
        <v>1.177133920755704E-2</v>
      </c>
      <c r="G464" s="2">
        <f t="shared" si="32"/>
        <v>1.1824264403951106E-2</v>
      </c>
    </row>
    <row r="465" spans="1:7" x14ac:dyDescent="0.25">
      <c r="A465" s="1">
        <v>14010606</v>
      </c>
      <c r="B465" s="3">
        <v>6689.3</v>
      </c>
      <c r="C465" s="4">
        <f t="shared" si="34"/>
        <v>-1.4706038271095996E-2</v>
      </c>
      <c r="D465" s="55">
        <f t="shared" si="35"/>
        <v>2.162675616309401E-4</v>
      </c>
      <c r="E465" s="2">
        <f t="shared" si="31"/>
        <v>1.3686847092762539E-2</v>
      </c>
      <c r="F465" s="2">
        <f t="shared" si="33"/>
        <v>1.1867898813324382E-2</v>
      </c>
      <c r="G465" s="2">
        <f t="shared" si="32"/>
        <v>1.1845209392498179E-2</v>
      </c>
    </row>
    <row r="466" spans="1:7" x14ac:dyDescent="0.25">
      <c r="A466" s="1">
        <v>14010607</v>
      </c>
      <c r="B466" s="3">
        <v>6705.9</v>
      </c>
      <c r="C466" s="4">
        <f t="shared" si="34"/>
        <v>2.4785010298869069E-3</v>
      </c>
      <c r="D466" s="55">
        <f t="shared" si="35"/>
        <v>6.1429673551504582E-6</v>
      </c>
      <c r="E466" s="2">
        <f t="shared" si="31"/>
        <v>1.3993860704194505E-2</v>
      </c>
      <c r="F466" s="2">
        <f t="shared" si="33"/>
        <v>1.1759264227127758E-2</v>
      </c>
      <c r="G466" s="2">
        <f t="shared" si="32"/>
        <v>1.1896471326249476E-2</v>
      </c>
    </row>
    <row r="467" spans="1:7" x14ac:dyDescent="0.25">
      <c r="A467" s="1">
        <v>14010608</v>
      </c>
      <c r="B467" s="3">
        <v>6659.7</v>
      </c>
      <c r="C467" s="4">
        <f t="shared" si="34"/>
        <v>-6.9132974210698878E-3</v>
      </c>
      <c r="D467" s="55">
        <f t="shared" si="35"/>
        <v>4.7793681232171559E-5</v>
      </c>
      <c r="E467" s="2">
        <f t="shared" si="31"/>
        <v>1.3535138505871794E-2</v>
      </c>
      <c r="F467" s="2">
        <f t="shared" si="33"/>
        <v>1.17636480277737E-2</v>
      </c>
      <c r="G467" s="2">
        <f t="shared" si="32"/>
        <v>1.1600237151408996E-2</v>
      </c>
    </row>
    <row r="468" spans="1:7" x14ac:dyDescent="0.25">
      <c r="A468" s="1">
        <v>14010609</v>
      </c>
      <c r="B468" s="3">
        <v>6648.2</v>
      </c>
      <c r="C468" s="4">
        <f t="shared" si="34"/>
        <v>-1.7282971562083099E-3</v>
      </c>
      <c r="D468" s="55">
        <f t="shared" si="35"/>
        <v>2.9870110601577313E-6</v>
      </c>
      <c r="E468" s="2">
        <f t="shared" si="31"/>
        <v>1.3585473279178074E-2</v>
      </c>
      <c r="F468" s="2">
        <f t="shared" si="33"/>
        <v>1.180419968058201E-2</v>
      </c>
      <c r="G468" s="2">
        <f t="shared" si="32"/>
        <v>1.1613516702440435E-2</v>
      </c>
    </row>
    <row r="469" spans="1:7" x14ac:dyDescent="0.25">
      <c r="A469" s="1">
        <v>14010612</v>
      </c>
      <c r="B469" s="3">
        <v>6535.9</v>
      </c>
      <c r="C469" s="4">
        <f t="shared" si="34"/>
        <v>-1.703608377342954E-2</v>
      </c>
      <c r="D469" s="55">
        <f t="shared" si="35"/>
        <v>2.9022815033530927E-4</v>
      </c>
      <c r="E469" s="2">
        <f t="shared" si="31"/>
        <v>1.2973159732748582E-2</v>
      </c>
      <c r="F469" s="2">
        <f t="shared" si="33"/>
        <v>1.1785147623383348E-2</v>
      </c>
      <c r="G469" s="2">
        <f t="shared" si="32"/>
        <v>1.1609907085129212E-2</v>
      </c>
    </row>
    <row r="470" spans="1:7" x14ac:dyDescent="0.25">
      <c r="A470" s="1">
        <v>14010613</v>
      </c>
      <c r="B470" s="3">
        <v>6496</v>
      </c>
      <c r="C470" s="4">
        <f t="shared" si="34"/>
        <v>-6.1234547036795881E-3</v>
      </c>
      <c r="D470" s="55">
        <f t="shared" si="35"/>
        <v>3.7496697508015669E-5</v>
      </c>
      <c r="E470" s="2">
        <f t="shared" si="31"/>
        <v>1.3412609099214172E-2</v>
      </c>
      <c r="F470" s="2">
        <f t="shared" si="33"/>
        <v>1.1945944296218565E-2</v>
      </c>
      <c r="G470" s="2">
        <f t="shared" si="32"/>
        <v>1.1720384793959239E-2</v>
      </c>
    </row>
    <row r="471" spans="1:7" x14ac:dyDescent="0.25">
      <c r="A471" s="1">
        <v>14010614</v>
      </c>
      <c r="B471" s="3">
        <v>6500</v>
      </c>
      <c r="C471" s="4">
        <f t="shared" si="34"/>
        <v>6.1557404221461247E-4</v>
      </c>
      <c r="D471" s="55">
        <f t="shared" si="35"/>
        <v>3.7893140144843753E-7</v>
      </c>
      <c r="E471" s="2">
        <f t="shared" si="31"/>
        <v>1.3462893123360587E-2</v>
      </c>
      <c r="F471" s="2">
        <f t="shared" si="33"/>
        <v>1.1977171334806686E-2</v>
      </c>
      <c r="G471" s="2">
        <f t="shared" si="32"/>
        <v>1.1622981860973512E-2</v>
      </c>
    </row>
    <row r="472" spans="1:7" x14ac:dyDescent="0.25">
      <c r="A472" s="1">
        <v>14010615</v>
      </c>
      <c r="B472" s="3">
        <v>6447.3</v>
      </c>
      <c r="C472" s="4">
        <f t="shared" si="34"/>
        <v>-8.140738384458392E-3</v>
      </c>
      <c r="D472" s="55">
        <f t="shared" si="35"/>
        <v>6.627162144419423E-5</v>
      </c>
      <c r="E472" s="2">
        <f t="shared" si="31"/>
        <v>1.3362175278659421E-2</v>
      </c>
      <c r="F472" s="2">
        <f t="shared" si="33"/>
        <v>1.1973361983404616E-2</v>
      </c>
      <c r="G472" s="2">
        <f t="shared" si="32"/>
        <v>1.1623138028013277E-2</v>
      </c>
    </row>
    <row r="473" spans="1:7" x14ac:dyDescent="0.25">
      <c r="A473" s="1">
        <v>14010616</v>
      </c>
      <c r="B473" s="3">
        <v>6400.9</v>
      </c>
      <c r="C473" s="4">
        <f t="shared" si="34"/>
        <v>-7.222833038275301E-3</v>
      </c>
      <c r="D473" s="55">
        <f t="shared" si="35"/>
        <v>5.2169317098801218E-5</v>
      </c>
      <c r="E473" s="2">
        <f t="shared" si="31"/>
        <v>1.3054646234837191E-2</v>
      </c>
      <c r="F473" s="2">
        <f t="shared" si="33"/>
        <v>1.2028519516926919E-2</v>
      </c>
      <c r="G473" s="2">
        <f t="shared" si="32"/>
        <v>1.1649933344688397E-2</v>
      </c>
    </row>
    <row r="474" spans="1:7" x14ac:dyDescent="0.25">
      <c r="A474" s="1">
        <v>14010619</v>
      </c>
      <c r="B474" s="3">
        <v>6248</v>
      </c>
      <c r="C474" s="4">
        <f t="shared" si="34"/>
        <v>-2.4177192941472806E-2</v>
      </c>
      <c r="D474" s="55">
        <f t="shared" si="35"/>
        <v>5.845366585292025E-4</v>
      </c>
      <c r="E474" s="2">
        <f t="shared" si="31"/>
        <v>1.3101793015569399E-2</v>
      </c>
      <c r="F474" s="2">
        <f t="shared" si="33"/>
        <v>1.2011591941135527E-2</v>
      </c>
      <c r="G474" s="2">
        <f t="shared" si="32"/>
        <v>1.1606674321060242E-2</v>
      </c>
    </row>
    <row r="475" spans="1:7" x14ac:dyDescent="0.25">
      <c r="A475" s="1">
        <v>14010620</v>
      </c>
      <c r="B475" s="3">
        <v>6150.8</v>
      </c>
      <c r="C475" s="4">
        <f t="shared" si="34"/>
        <v>-1.5679257877984125E-2</v>
      </c>
      <c r="D475" s="55">
        <f t="shared" si="35"/>
        <v>2.4583912760432725E-4</v>
      </c>
      <c r="E475" s="2">
        <f t="shared" si="31"/>
        <v>1.3953491908499526E-2</v>
      </c>
      <c r="F475" s="2">
        <f t="shared" si="33"/>
        <v>1.2253904794235567E-2</v>
      </c>
      <c r="G475" s="2">
        <f t="shared" si="32"/>
        <v>1.1439669233477216E-2</v>
      </c>
    </row>
    <row r="476" spans="1:7" x14ac:dyDescent="0.25">
      <c r="A476" s="1">
        <v>14010621</v>
      </c>
      <c r="B476" s="3">
        <v>6134.7</v>
      </c>
      <c r="C476" s="4">
        <f t="shared" si="34"/>
        <v>-2.6209774476592756E-3</v>
      </c>
      <c r="D476" s="55">
        <f t="shared" si="35"/>
        <v>6.869522781138531E-6</v>
      </c>
      <c r="E476" s="2">
        <f t="shared" si="31"/>
        <v>1.4232067523640516E-2</v>
      </c>
      <c r="F476" s="2">
        <f t="shared" si="33"/>
        <v>1.2451054262648023E-2</v>
      </c>
      <c r="G476" s="2">
        <f t="shared" si="32"/>
        <v>1.1545549543694113E-2</v>
      </c>
    </row>
    <row r="477" spans="1:7" x14ac:dyDescent="0.25">
      <c r="A477" s="1">
        <v>14010622</v>
      </c>
      <c r="B477" s="3">
        <v>6180.7</v>
      </c>
      <c r="C477" s="4">
        <f t="shared" si="34"/>
        <v>7.4703564518676397E-3</v>
      </c>
      <c r="D477" s="55">
        <f t="shared" si="35"/>
        <v>5.5806225517960474E-5</v>
      </c>
      <c r="E477" s="2">
        <f t="shared" ref="E477:E540" si="36">SQRT(AVERAGE(D452:D476))</f>
        <v>1.3243409560426441E-2</v>
      </c>
      <c r="F477" s="2">
        <f t="shared" si="33"/>
        <v>1.2322993152071627E-2</v>
      </c>
      <c r="G477" s="2">
        <f t="shared" si="32"/>
        <v>1.1182277776656889E-2</v>
      </c>
    </row>
    <row r="478" spans="1:7" x14ac:dyDescent="0.25">
      <c r="A478" s="1">
        <v>14010623</v>
      </c>
      <c r="B478" s="3">
        <v>6139.1</v>
      </c>
      <c r="C478" s="4">
        <f t="shared" si="34"/>
        <v>-6.7533820529876842E-3</v>
      </c>
      <c r="D478" s="55">
        <f t="shared" si="35"/>
        <v>4.560816915361615E-5</v>
      </c>
      <c r="E478" s="2">
        <f t="shared" si="36"/>
        <v>1.3234466718288455E-2</v>
      </c>
      <c r="F478" s="2">
        <f t="shared" si="33"/>
        <v>1.2368190333342076E-2</v>
      </c>
      <c r="G478" s="2">
        <f t="shared" si="32"/>
        <v>1.1194876509861165E-2</v>
      </c>
    </row>
    <row r="479" spans="1:7" x14ac:dyDescent="0.25">
      <c r="A479" s="1">
        <v>14010627</v>
      </c>
      <c r="B479" s="3">
        <v>6051.2</v>
      </c>
      <c r="C479" s="4">
        <f t="shared" si="34"/>
        <v>-1.4421552128620134E-2</v>
      </c>
      <c r="D479" s="55">
        <f t="shared" si="35"/>
        <v>2.0798116579850794E-4</v>
      </c>
      <c r="E479" s="2">
        <f t="shared" si="36"/>
        <v>1.3206303331090661E-2</v>
      </c>
      <c r="F479" s="2">
        <f t="shared" si="33"/>
        <v>1.1883449230020457E-2</v>
      </c>
      <c r="G479" s="2">
        <f t="shared" si="32"/>
        <v>1.1212322941120579E-2</v>
      </c>
    </row>
    <row r="480" spans="1:7" x14ac:dyDescent="0.25">
      <c r="A480" s="1">
        <v>14010628</v>
      </c>
      <c r="B480" s="3">
        <v>6035.6</v>
      </c>
      <c r="C480" s="4">
        <f t="shared" si="34"/>
        <v>-2.5813298246419843E-3</v>
      </c>
      <c r="D480" s="55">
        <f t="shared" si="35"/>
        <v>6.6632636635862173E-6</v>
      </c>
      <c r="E480" s="2">
        <f t="shared" si="36"/>
        <v>1.1084314058316603E-2</v>
      </c>
      <c r="F480" s="2">
        <f t="shared" si="33"/>
        <v>1.2040132736168583E-2</v>
      </c>
      <c r="G480" s="2">
        <f t="shared" si="32"/>
        <v>1.126407861389638E-2</v>
      </c>
    </row>
    <row r="481" spans="1:7" x14ac:dyDescent="0.25">
      <c r="A481" s="1">
        <v>14010629</v>
      </c>
      <c r="B481" s="3">
        <v>5957.3</v>
      </c>
      <c r="C481" s="4">
        <f t="shared" si="34"/>
        <v>-1.3057911358951364E-2</v>
      </c>
      <c r="D481" s="55">
        <f t="shared" si="35"/>
        <v>1.7050904905823106E-4</v>
      </c>
      <c r="E481" s="2">
        <f t="shared" si="36"/>
        <v>1.1095493393031574E-2</v>
      </c>
      <c r="F481" s="2">
        <f t="shared" si="33"/>
        <v>1.2045486120874962E-2</v>
      </c>
      <c r="G481" s="2">
        <f t="shared" si="32"/>
        <v>1.1182970767899255E-2</v>
      </c>
    </row>
    <row r="482" spans="1:7" x14ac:dyDescent="0.25">
      <c r="A482" s="1">
        <v>14010630</v>
      </c>
      <c r="B482" s="3">
        <v>5914.3</v>
      </c>
      <c r="C482" s="4">
        <f t="shared" si="34"/>
        <v>-7.2442110664326384E-3</v>
      </c>
      <c r="D482" s="55">
        <f t="shared" si="35"/>
        <v>5.2478593975025104E-5</v>
      </c>
      <c r="E482" s="2">
        <f t="shared" si="36"/>
        <v>1.0885920197907104E-2</v>
      </c>
      <c r="F482" s="2">
        <f t="shared" si="33"/>
        <v>1.2157035125905019E-2</v>
      </c>
      <c r="G482" s="2">
        <f t="shared" si="32"/>
        <v>1.1157373682985439E-2</v>
      </c>
    </row>
    <row r="483" spans="1:7" x14ac:dyDescent="0.25">
      <c r="A483" s="1">
        <v>14010702</v>
      </c>
      <c r="B483" s="3">
        <v>5731.8</v>
      </c>
      <c r="C483" s="4">
        <f t="shared" si="34"/>
        <v>-3.1343529710094763E-2</v>
      </c>
      <c r="D483" s="55">
        <f t="shared" si="35"/>
        <v>9.8241685468759311E-4</v>
      </c>
      <c r="E483" s="2">
        <f t="shared" si="36"/>
        <v>1.0223195972893012E-2</v>
      </c>
      <c r="F483" s="2">
        <f t="shared" si="33"/>
        <v>1.2135689337050093E-2</v>
      </c>
      <c r="G483" s="2">
        <f t="shared" si="32"/>
        <v>1.1153964944580749E-2</v>
      </c>
    </row>
    <row r="484" spans="1:7" x14ac:dyDescent="0.25">
      <c r="A484" s="1">
        <v>14010704</v>
      </c>
      <c r="B484" s="3">
        <v>5761.1</v>
      </c>
      <c r="C484" s="4">
        <f t="shared" si="34"/>
        <v>5.0988111752680431E-3</v>
      </c>
      <c r="D484" s="55">
        <f t="shared" si="35"/>
        <v>2.5997875401038281E-5</v>
      </c>
      <c r="E484" s="2">
        <f t="shared" si="36"/>
        <v>1.1872277682201088E-2</v>
      </c>
      <c r="F484" s="2">
        <f t="shared" si="33"/>
        <v>1.2871988519772759E-2</v>
      </c>
      <c r="G484" s="2">
        <f t="shared" si="32"/>
        <v>1.1550466502841621E-2</v>
      </c>
    </row>
    <row r="485" spans="1:7" x14ac:dyDescent="0.25">
      <c r="A485" s="1">
        <v>14010706</v>
      </c>
      <c r="B485" s="3">
        <v>5829.3</v>
      </c>
      <c r="C485" s="4">
        <f t="shared" si="34"/>
        <v>1.1768495845805039E-2</v>
      </c>
      <c r="D485" s="55">
        <f t="shared" si="35"/>
        <v>1.3849749447273046E-4</v>
      </c>
      <c r="E485" s="2">
        <f t="shared" si="36"/>
        <v>1.1733670240604467E-2</v>
      </c>
      <c r="F485" s="2">
        <f t="shared" si="33"/>
        <v>1.26963765178404E-2</v>
      </c>
      <c r="G485" s="2">
        <f t="shared" si="32"/>
        <v>1.1515430608879945E-2</v>
      </c>
    </row>
    <row r="486" spans="1:7" x14ac:dyDescent="0.25">
      <c r="A486" s="1">
        <v>14010709</v>
      </c>
      <c r="B486" s="3">
        <v>5716.6</v>
      </c>
      <c r="C486" s="4">
        <f t="shared" si="34"/>
        <v>-1.9522701474694058E-2</v>
      </c>
      <c r="D486" s="55">
        <f t="shared" si="35"/>
        <v>3.8113587287002154E-4</v>
      </c>
      <c r="E486" s="2">
        <f t="shared" si="36"/>
        <v>1.1967319194642176E-2</v>
      </c>
      <c r="F486" s="2">
        <f t="shared" si="33"/>
        <v>1.2786285198055511E-2</v>
      </c>
      <c r="G486" s="2">
        <f t="shared" si="32"/>
        <v>1.1543008490872508E-2</v>
      </c>
    </row>
    <row r="487" spans="1:7" x14ac:dyDescent="0.25">
      <c r="A487" s="1">
        <v>14010710</v>
      </c>
      <c r="B487" s="3">
        <v>5586</v>
      </c>
      <c r="C487" s="4">
        <f t="shared" si="34"/>
        <v>-2.3110755545274649E-2</v>
      </c>
      <c r="D487" s="55">
        <f t="shared" si="35"/>
        <v>5.3410702187344286E-4</v>
      </c>
      <c r="E487" s="2">
        <f t="shared" si="36"/>
        <v>1.2438819139620742E-2</v>
      </c>
      <c r="F487" s="2">
        <f t="shared" si="33"/>
        <v>1.3072558650232676E-2</v>
      </c>
      <c r="G487" s="2">
        <f t="shared" si="32"/>
        <v>1.1694106402290457E-2</v>
      </c>
    </row>
    <row r="488" spans="1:7" x14ac:dyDescent="0.25">
      <c r="A488" s="1">
        <v>14010711</v>
      </c>
      <c r="B488" s="3">
        <v>5569.7</v>
      </c>
      <c r="C488" s="4">
        <f t="shared" si="34"/>
        <v>-2.9222749983856986E-3</v>
      </c>
      <c r="D488" s="55">
        <f t="shared" si="35"/>
        <v>8.5396911661901353E-6</v>
      </c>
      <c r="E488" s="2">
        <f t="shared" si="36"/>
        <v>1.3105879110176093E-2</v>
      </c>
      <c r="F488" s="2">
        <f t="shared" si="33"/>
        <v>1.335945805523342E-2</v>
      </c>
      <c r="G488" s="2">
        <f t="shared" ref="G488:G551" si="37">SQRT(AVERAGE(D388:D487))</f>
        <v>1.191914326663375E-2</v>
      </c>
    </row>
    <row r="489" spans="1:7" x14ac:dyDescent="0.25">
      <c r="A489" s="1">
        <v>14010712</v>
      </c>
      <c r="B489" s="3">
        <v>5563.7</v>
      </c>
      <c r="C489" s="4">
        <f t="shared" si="34"/>
        <v>-1.0778379616050925E-3</v>
      </c>
      <c r="D489" s="55">
        <f t="shared" si="35"/>
        <v>1.1617346714770209E-6</v>
      </c>
      <c r="E489" s="2">
        <f t="shared" si="36"/>
        <v>1.3105129832543697E-2</v>
      </c>
      <c r="F489" s="2">
        <f t="shared" si="33"/>
        <v>1.3315717522183685E-2</v>
      </c>
      <c r="G489" s="2">
        <f t="shared" si="37"/>
        <v>1.177790677044019E-2</v>
      </c>
    </row>
    <row r="490" spans="1:7" x14ac:dyDescent="0.25">
      <c r="A490" s="1">
        <v>14010716</v>
      </c>
      <c r="B490" s="3">
        <v>5571.3</v>
      </c>
      <c r="C490" s="4">
        <f t="shared" si="34"/>
        <v>1.365065321985667E-3</v>
      </c>
      <c r="D490" s="55">
        <f t="shared" si="35"/>
        <v>1.8634033332878327E-6</v>
      </c>
      <c r="E490" s="2">
        <f t="shared" si="36"/>
        <v>1.2911830637504935E-2</v>
      </c>
      <c r="F490" s="2">
        <f t="shared" si="33"/>
        <v>1.3304983159558555E-2</v>
      </c>
      <c r="G490" s="2">
        <f t="shared" si="37"/>
        <v>1.176103742793371E-2</v>
      </c>
    </row>
    <row r="491" spans="1:7" x14ac:dyDescent="0.25">
      <c r="A491" s="1">
        <v>14010717</v>
      </c>
      <c r="B491" s="3">
        <v>5502.6</v>
      </c>
      <c r="C491" s="4">
        <f t="shared" si="34"/>
        <v>-1.2407712074163411E-2</v>
      </c>
      <c r="D491" s="55">
        <f t="shared" si="35"/>
        <v>1.539513189153405E-4</v>
      </c>
      <c r="E491" s="2">
        <f t="shared" si="36"/>
        <v>1.2575341111862731E-2</v>
      </c>
      <c r="F491" s="2">
        <f t="shared" si="33"/>
        <v>1.3303520990476624E-2</v>
      </c>
      <c r="G491" s="2">
        <f t="shared" si="37"/>
        <v>1.1761521842638836E-2</v>
      </c>
    </row>
    <row r="492" spans="1:7" x14ac:dyDescent="0.25">
      <c r="A492" s="1">
        <v>14010718</v>
      </c>
      <c r="B492" s="3">
        <v>5478.8</v>
      </c>
      <c r="C492" s="4">
        <f t="shared" si="34"/>
        <v>-4.3346089322873664E-3</v>
      </c>
      <c r="D492" s="55">
        <f t="shared" si="35"/>
        <v>1.8788834595865424E-5</v>
      </c>
      <c r="E492" s="2">
        <f t="shared" si="36"/>
        <v>1.2808260543185113E-2</v>
      </c>
      <c r="F492" s="2">
        <f t="shared" si="33"/>
        <v>1.3176712649884377E-2</v>
      </c>
      <c r="G492" s="2">
        <f t="shared" si="37"/>
        <v>1.1740376155796385E-2</v>
      </c>
    </row>
    <row r="493" spans="1:7" x14ac:dyDescent="0.25">
      <c r="A493" s="1">
        <v>14010719</v>
      </c>
      <c r="B493" s="3">
        <v>5520.6</v>
      </c>
      <c r="C493" s="4">
        <f t="shared" si="34"/>
        <v>7.600451155704388E-3</v>
      </c>
      <c r="D493" s="55">
        <f t="shared" si="35"/>
        <v>5.776685777024817E-5</v>
      </c>
      <c r="E493" s="2">
        <f t="shared" si="36"/>
        <v>1.2762889338886408E-2</v>
      </c>
      <c r="F493" s="2">
        <f t="shared" si="33"/>
        <v>1.3180599919880768E-2</v>
      </c>
      <c r="G493" s="2">
        <f t="shared" si="37"/>
        <v>1.1595809096313608E-2</v>
      </c>
    </row>
    <row r="494" spans="1:7" x14ac:dyDescent="0.25">
      <c r="A494" s="1">
        <v>14010720</v>
      </c>
      <c r="B494" s="3">
        <v>5538.3</v>
      </c>
      <c r="C494" s="4">
        <f t="shared" si="34"/>
        <v>3.2010444282629946E-3</v>
      </c>
      <c r="D494" s="55">
        <f t="shared" si="35"/>
        <v>1.0246685431713562E-5</v>
      </c>
      <c r="E494" s="2">
        <f t="shared" si="36"/>
        <v>1.2848444969920053E-2</v>
      </c>
      <c r="F494" s="2">
        <f t="shared" si="33"/>
        <v>1.291095293919998E-2</v>
      </c>
      <c r="G494" s="2">
        <f t="shared" si="37"/>
        <v>1.1620587275333719E-2</v>
      </c>
    </row>
    <row r="495" spans="1:7" x14ac:dyDescent="0.25">
      <c r="A495" s="1">
        <v>14010723</v>
      </c>
      <c r="B495" s="3">
        <v>5540.9</v>
      </c>
      <c r="C495" s="4">
        <f t="shared" si="34"/>
        <v>4.6934797597808313E-4</v>
      </c>
      <c r="D495" s="55">
        <f t="shared" si="35"/>
        <v>2.2028752255472331E-7</v>
      </c>
      <c r="E495" s="2">
        <f t="shared" si="36"/>
        <v>1.240496995356781E-2</v>
      </c>
      <c r="F495" s="2">
        <f t="shared" si="33"/>
        <v>1.2918617619490928E-2</v>
      </c>
      <c r="G495" s="2">
        <f t="shared" si="37"/>
        <v>1.1603124616900764E-2</v>
      </c>
    </row>
    <row r="496" spans="1:7" x14ac:dyDescent="0.25">
      <c r="A496" s="1">
        <v>14010724</v>
      </c>
      <c r="B496" s="3">
        <v>5519.2</v>
      </c>
      <c r="C496" s="4">
        <f t="shared" si="34"/>
        <v>-3.9240201887127488E-3</v>
      </c>
      <c r="D496" s="55">
        <f t="shared" si="35"/>
        <v>1.5397934441425237E-5</v>
      </c>
      <c r="E496" s="2">
        <f t="shared" si="36"/>
        <v>1.2344724506828888E-2</v>
      </c>
      <c r="F496" s="2">
        <f t="shared" si="33"/>
        <v>1.2915914880497849E-2</v>
      </c>
      <c r="G496" s="2">
        <f t="shared" si="37"/>
        <v>1.1601760701872072E-2</v>
      </c>
    </row>
    <row r="497" spans="1:7" x14ac:dyDescent="0.25">
      <c r="A497" s="1">
        <v>14010725</v>
      </c>
      <c r="B497" s="3">
        <v>5508.2</v>
      </c>
      <c r="C497" s="4">
        <f t="shared" si="34"/>
        <v>-1.9950312219507932E-3</v>
      </c>
      <c r="D497" s="55">
        <f t="shared" si="35"/>
        <v>3.9801495765584756E-6</v>
      </c>
      <c r="E497" s="2">
        <f t="shared" si="36"/>
        <v>1.2369033239146088E-2</v>
      </c>
      <c r="F497" s="2">
        <f t="shared" si="33"/>
        <v>1.2875183716140088E-2</v>
      </c>
      <c r="G497" s="2">
        <f t="shared" si="37"/>
        <v>1.1577302726332143E-2</v>
      </c>
    </row>
    <row r="498" spans="1:7" x14ac:dyDescent="0.25">
      <c r="A498" s="1">
        <v>14010726</v>
      </c>
      <c r="B498" s="3">
        <v>5507.6</v>
      </c>
      <c r="C498" s="4">
        <f t="shared" si="34"/>
        <v>-1.0893443973069246E-4</v>
      </c>
      <c r="D498" s="55">
        <f t="shared" si="35"/>
        <v>1.1866712159439869E-8</v>
      </c>
      <c r="E498" s="2">
        <f t="shared" si="36"/>
        <v>1.2267898124633875E-2</v>
      </c>
      <c r="F498" s="2">
        <f t="shared" si="33"/>
        <v>1.2667381590390814E-2</v>
      </c>
      <c r="G498" s="2">
        <f t="shared" si="37"/>
        <v>1.1551914780803918E-2</v>
      </c>
    </row>
    <row r="499" spans="1:7" x14ac:dyDescent="0.25">
      <c r="A499" s="1">
        <v>14010727</v>
      </c>
      <c r="B499" s="3">
        <v>5500.5</v>
      </c>
      <c r="C499" s="4">
        <f t="shared" si="34"/>
        <v>-1.2899593907270137E-3</v>
      </c>
      <c r="D499" s="55">
        <f t="shared" si="35"/>
        <v>1.6639952297248085E-6</v>
      </c>
      <c r="E499" s="2">
        <f t="shared" si="36"/>
        <v>1.2182570598232939E-2</v>
      </c>
      <c r="F499" s="2">
        <f t="shared" si="33"/>
        <v>1.2650533716087885E-2</v>
      </c>
      <c r="G499" s="2">
        <f t="shared" si="37"/>
        <v>1.1506607380043133E-2</v>
      </c>
    </row>
    <row r="500" spans="1:7" x14ac:dyDescent="0.25">
      <c r="A500" s="1">
        <v>14010730</v>
      </c>
      <c r="B500" s="3">
        <v>5477.8</v>
      </c>
      <c r="C500" s="4">
        <f t="shared" si="34"/>
        <v>-4.1354366980251725E-3</v>
      </c>
      <c r="D500" s="55">
        <f t="shared" si="35"/>
        <v>1.7101836683373342E-5</v>
      </c>
      <c r="E500" s="2">
        <f t="shared" si="36"/>
        <v>1.1184816487048438E-2</v>
      </c>
      <c r="F500" s="2">
        <f t="shared" si="33"/>
        <v>1.2645158288639812E-2</v>
      </c>
      <c r="G500" s="2">
        <f t="shared" si="37"/>
        <v>1.149397577682959E-2</v>
      </c>
    </row>
    <row r="501" spans="1:7" x14ac:dyDescent="0.25">
      <c r="A501" s="1">
        <v>14010801</v>
      </c>
      <c r="B501" s="3">
        <v>5433.7</v>
      </c>
      <c r="C501" s="4">
        <f t="shared" si="34"/>
        <v>-8.0832589691319165E-3</v>
      </c>
      <c r="D501" s="55">
        <f t="shared" si="35"/>
        <v>6.5339075562051576E-5</v>
      </c>
      <c r="E501" s="2">
        <f t="shared" si="36"/>
        <v>1.0768037342622491E-2</v>
      </c>
      <c r="F501" s="2">
        <f t="shared" si="33"/>
        <v>1.2619476498840503E-2</v>
      </c>
      <c r="G501" s="2">
        <f t="shared" si="37"/>
        <v>1.1440763511254509E-2</v>
      </c>
    </row>
    <row r="502" spans="1:7" x14ac:dyDescent="0.25">
      <c r="A502" s="1">
        <v>14010802</v>
      </c>
      <c r="B502" s="3">
        <v>5338.4</v>
      </c>
      <c r="C502" s="4">
        <f t="shared" si="34"/>
        <v>-1.7694318922936512E-2</v>
      </c>
      <c r="D502" s="55">
        <f t="shared" si="35"/>
        <v>3.1308892214658912E-4</v>
      </c>
      <c r="E502" s="2">
        <f t="shared" si="36"/>
        <v>1.0876093523106031E-2</v>
      </c>
      <c r="F502" s="2">
        <f t="shared" ref="F502:F559" si="38">SQRT(AVERAGE(D452:D501))</f>
        <v>1.2117700010904368E-2</v>
      </c>
      <c r="G502" s="2">
        <f t="shared" si="37"/>
        <v>1.1469138264519819E-2</v>
      </c>
    </row>
    <row r="503" spans="1:7" x14ac:dyDescent="0.25">
      <c r="A503" s="1">
        <v>14010803</v>
      </c>
      <c r="B503" s="3">
        <v>5286.9</v>
      </c>
      <c r="C503" s="4">
        <f t="shared" si="34"/>
        <v>-9.6939198509634183E-3</v>
      </c>
      <c r="D503" s="55">
        <f t="shared" si="35"/>
        <v>9.3972082076902621E-5</v>
      </c>
      <c r="E503" s="2">
        <f t="shared" si="36"/>
        <v>1.1339343816486653E-2</v>
      </c>
      <c r="F503" s="2">
        <f t="shared" si="38"/>
        <v>1.2323388890763346E-2</v>
      </c>
      <c r="G503" s="2">
        <f t="shared" si="37"/>
        <v>1.1389958199479602E-2</v>
      </c>
    </row>
    <row r="504" spans="1:7" x14ac:dyDescent="0.25">
      <c r="A504" s="1">
        <v>14010804</v>
      </c>
      <c r="B504" s="3">
        <v>5155.3</v>
      </c>
      <c r="C504" s="4">
        <f t="shared" si="34"/>
        <v>-2.5206751054405126E-2</v>
      </c>
      <c r="D504" s="55">
        <f t="shared" si="35"/>
        <v>6.3538029871875389E-4</v>
      </c>
      <c r="E504" s="2">
        <f t="shared" si="36"/>
        <v>1.1424328194927941E-2</v>
      </c>
      <c r="F504" s="2">
        <f t="shared" si="38"/>
        <v>1.2347504249406069E-2</v>
      </c>
      <c r="G504" s="2">
        <f t="shared" si="37"/>
        <v>1.1430012247538935E-2</v>
      </c>
    </row>
    <row r="505" spans="1:7" x14ac:dyDescent="0.25">
      <c r="A505" s="1">
        <v>14010807</v>
      </c>
      <c r="B505" s="3">
        <v>5165.5</v>
      </c>
      <c r="C505" s="4">
        <f t="shared" si="34"/>
        <v>1.9765916054718582E-3</v>
      </c>
      <c r="D505" s="55">
        <f t="shared" si="35"/>
        <v>3.9069143748218181E-6</v>
      </c>
      <c r="E505" s="2">
        <f t="shared" si="36"/>
        <v>1.2149536617593092E-2</v>
      </c>
      <c r="F505" s="2">
        <f t="shared" si="38"/>
        <v>1.1629128474774677E-2</v>
      </c>
      <c r="G505" s="2">
        <f t="shared" si="37"/>
        <v>1.1702072453575359E-2</v>
      </c>
    </row>
    <row r="506" spans="1:7" x14ac:dyDescent="0.25">
      <c r="A506" s="1">
        <v>14010808</v>
      </c>
      <c r="B506" s="3">
        <v>5196.3999999999996</v>
      </c>
      <c r="C506" s="4">
        <f t="shared" si="34"/>
        <v>5.9641748320775345E-3</v>
      </c>
      <c r="D506" s="55">
        <f t="shared" si="35"/>
        <v>3.5571381427587088E-5</v>
      </c>
      <c r="E506" s="2">
        <f t="shared" si="36"/>
        <v>1.2144998396487534E-2</v>
      </c>
      <c r="F506" s="2">
        <f t="shared" si="38"/>
        <v>1.1632088369796116E-2</v>
      </c>
      <c r="G506" s="2">
        <f t="shared" si="37"/>
        <v>1.1622844807774044E-2</v>
      </c>
    </row>
    <row r="507" spans="1:7" x14ac:dyDescent="0.25">
      <c r="A507" s="1">
        <v>14010809</v>
      </c>
      <c r="B507" s="3">
        <v>5254</v>
      </c>
      <c r="C507" s="4">
        <f t="shared" si="34"/>
        <v>1.1023613123907544E-2</v>
      </c>
      <c r="D507" s="55">
        <f t="shared" si="35"/>
        <v>1.2152004630558663E-4</v>
      </c>
      <c r="E507" s="2">
        <f t="shared" si="36"/>
        <v>1.1920716393969745E-2</v>
      </c>
      <c r="F507" s="2">
        <f t="shared" si="38"/>
        <v>1.1415050107219436E-2</v>
      </c>
      <c r="G507" s="2">
        <f t="shared" si="37"/>
        <v>1.1456926733084429E-2</v>
      </c>
    </row>
    <row r="508" spans="1:7" x14ac:dyDescent="0.25">
      <c r="A508" s="1">
        <v>14010810</v>
      </c>
      <c r="B508" s="3">
        <v>5299.6</v>
      </c>
      <c r="C508" s="4">
        <f t="shared" si="34"/>
        <v>8.6416547484829444E-3</v>
      </c>
      <c r="D508" s="55">
        <f t="shared" si="35"/>
        <v>7.467819679197782E-5</v>
      </c>
      <c r="E508" s="2">
        <f t="shared" si="36"/>
        <v>1.2035993413037476E-2</v>
      </c>
      <c r="F508" s="2">
        <f t="shared" si="38"/>
        <v>1.1166442435683299E-2</v>
      </c>
      <c r="G508" s="2">
        <f t="shared" si="37"/>
        <v>1.1509438412255742E-2</v>
      </c>
    </row>
    <row r="509" spans="1:7" x14ac:dyDescent="0.25">
      <c r="A509" s="1">
        <v>14010811</v>
      </c>
      <c r="B509" s="3">
        <v>5300.6</v>
      </c>
      <c r="C509" s="4">
        <f t="shared" si="34"/>
        <v>1.8867568592419469E-4</v>
      </c>
      <c r="D509" s="55">
        <f t="shared" si="35"/>
        <v>3.5598514458965356E-8</v>
      </c>
      <c r="E509" s="2">
        <f t="shared" si="36"/>
        <v>1.0419001445573223E-2</v>
      </c>
      <c r="F509" s="2">
        <f t="shared" si="38"/>
        <v>1.1169300973788534E-2</v>
      </c>
      <c r="G509" s="2">
        <f t="shared" si="37"/>
        <v>1.1526717532082072E-2</v>
      </c>
    </row>
    <row r="510" spans="1:7" x14ac:dyDescent="0.25">
      <c r="A510" s="1">
        <v>14010814</v>
      </c>
      <c r="B510" s="3">
        <v>5435.2</v>
      </c>
      <c r="C510" s="4">
        <f t="shared" si="34"/>
        <v>2.5076296726427132E-2</v>
      </c>
      <c r="D510" s="55">
        <f t="shared" si="35"/>
        <v>6.2882065751182004E-4</v>
      </c>
      <c r="E510" s="2">
        <f t="shared" si="36"/>
        <v>1.0369045281384093E-2</v>
      </c>
      <c r="F510" s="2">
        <f t="shared" si="38"/>
        <v>1.1072400764121589E-2</v>
      </c>
      <c r="G510" s="2">
        <f t="shared" si="37"/>
        <v>1.1526501210232553E-2</v>
      </c>
    </row>
    <row r="511" spans="1:7" x14ac:dyDescent="0.25">
      <c r="A511" s="1">
        <v>14010815</v>
      </c>
      <c r="B511" s="3">
        <v>5510.9</v>
      </c>
      <c r="C511" s="4">
        <f t="shared" si="34"/>
        <v>1.3831630785156285E-2</v>
      </c>
      <c r="D511" s="55">
        <f t="shared" si="35"/>
        <v>1.9131401017688306E-4</v>
      </c>
      <c r="E511" s="2">
        <f t="shared" si="36"/>
        <v>1.1275195189838503E-2</v>
      </c>
      <c r="F511" s="2">
        <f t="shared" si="38"/>
        <v>1.162640863025656E-2</v>
      </c>
      <c r="G511" s="2">
        <f t="shared" si="37"/>
        <v>1.1646889906907138E-2</v>
      </c>
    </row>
    <row r="512" spans="1:7" x14ac:dyDescent="0.25">
      <c r="A512" s="1">
        <v>14010816</v>
      </c>
      <c r="B512" s="3">
        <v>5761.7</v>
      </c>
      <c r="C512" s="4">
        <f t="shared" si="34"/>
        <v>4.4504620842435928E-2</v>
      </c>
      <c r="D512" s="55">
        <f t="shared" si="35"/>
        <v>1.9806612763289826E-3</v>
      </c>
      <c r="E512" s="2">
        <f t="shared" si="36"/>
        <v>1.0933304718209942E-2</v>
      </c>
      <c r="F512" s="2">
        <f t="shared" si="38"/>
        <v>1.1710281244475453E-2</v>
      </c>
      <c r="G512" s="2">
        <f t="shared" si="37"/>
        <v>1.1723845678329046E-2</v>
      </c>
    </row>
    <row r="513" spans="1:7" x14ac:dyDescent="0.25">
      <c r="A513" s="1">
        <v>14010817</v>
      </c>
      <c r="B513" s="3">
        <v>5793.5</v>
      </c>
      <c r="C513" s="4">
        <f t="shared" si="34"/>
        <v>5.5040294032053664E-3</v>
      </c>
      <c r="D513" s="55">
        <f t="shared" si="35"/>
        <v>3.0294339671349223E-5</v>
      </c>
      <c r="E513" s="2">
        <f t="shared" si="36"/>
        <v>1.3319133689525506E-2</v>
      </c>
      <c r="F513" s="2">
        <f t="shared" si="38"/>
        <v>1.3212936643494579E-2</v>
      </c>
      <c r="G513" s="2">
        <f t="shared" si="37"/>
        <v>1.2539027794587876E-2</v>
      </c>
    </row>
    <row r="514" spans="1:7" x14ac:dyDescent="0.25">
      <c r="A514" s="1">
        <v>14010818</v>
      </c>
      <c r="B514" s="3">
        <v>5784.8</v>
      </c>
      <c r="C514" s="4">
        <f t="shared" si="34"/>
        <v>-1.5028115763748824E-3</v>
      </c>
      <c r="D514" s="55">
        <f t="shared" si="35"/>
        <v>2.2584426340863589E-6</v>
      </c>
      <c r="E514" s="2">
        <f t="shared" si="36"/>
        <v>1.3351760489900187E-2</v>
      </c>
      <c r="F514" s="2">
        <f t="shared" si="38"/>
        <v>1.3229019920377446E-2</v>
      </c>
      <c r="G514" s="2">
        <f t="shared" si="37"/>
        <v>1.2521409561090014E-2</v>
      </c>
    </row>
    <row r="515" spans="1:7" x14ac:dyDescent="0.25">
      <c r="A515" s="1">
        <v>14010821</v>
      </c>
      <c r="B515" s="3">
        <v>5763</v>
      </c>
      <c r="C515" s="4">
        <f t="shared" ref="C515:C577" si="39">LN(B515/B514)</f>
        <v>-3.7756154240757471E-3</v>
      </c>
      <c r="D515" s="55">
        <f t="shared" ref="D515:D578" si="40">C515^2</f>
        <v>1.4255271830518684E-5</v>
      </c>
      <c r="E515" s="2">
        <f t="shared" si="36"/>
        <v>1.3353403180394281E-2</v>
      </c>
      <c r="F515" s="2">
        <f t="shared" si="38"/>
        <v>1.313447271324158E-2</v>
      </c>
      <c r="G515" s="2">
        <f t="shared" si="37"/>
        <v>1.2517216058257402E-2</v>
      </c>
    </row>
    <row r="516" spans="1:7" x14ac:dyDescent="0.25">
      <c r="A516" s="1">
        <v>14010822</v>
      </c>
      <c r="B516" s="3">
        <v>5711.9</v>
      </c>
      <c r="C516" s="4">
        <f t="shared" si="39"/>
        <v>-8.9064545732966266E-3</v>
      </c>
      <c r="D516" s="55">
        <f t="shared" si="40"/>
        <v>7.9324933066196398E-5</v>
      </c>
      <c r="E516" s="2">
        <f t="shared" si="36"/>
        <v>1.3371950165852898E-2</v>
      </c>
      <c r="F516" s="2">
        <f t="shared" si="38"/>
        <v>1.297975838214561E-2</v>
      </c>
      <c r="G516" s="2">
        <f t="shared" si="37"/>
        <v>1.238455535782948E-2</v>
      </c>
    </row>
    <row r="517" spans="1:7" x14ac:dyDescent="0.25">
      <c r="A517" s="1">
        <v>14010823</v>
      </c>
      <c r="B517" s="3">
        <v>5665.7</v>
      </c>
      <c r="C517" s="4">
        <f t="shared" si="39"/>
        <v>-8.1212652802484537E-3</v>
      </c>
      <c r="D517" s="55">
        <f t="shared" si="40"/>
        <v>6.5954949752168999E-5</v>
      </c>
      <c r="E517" s="2">
        <f t="shared" si="36"/>
        <v>1.3259864094480288E-2</v>
      </c>
      <c r="F517" s="2">
        <f t="shared" si="38"/>
        <v>1.3036018064313204E-2</v>
      </c>
      <c r="G517" s="2">
        <f t="shared" si="37"/>
        <v>1.241614235369513E-2</v>
      </c>
    </row>
    <row r="518" spans="1:7" x14ac:dyDescent="0.25">
      <c r="A518" s="1">
        <v>14010824</v>
      </c>
      <c r="B518" s="3">
        <v>5648.1</v>
      </c>
      <c r="C518" s="4">
        <f t="shared" si="39"/>
        <v>-3.1112471843454488E-3</v>
      </c>
      <c r="D518" s="55">
        <f t="shared" si="40"/>
        <v>9.679859042097483E-6</v>
      </c>
      <c r="E518" s="2">
        <f t="shared" si="36"/>
        <v>1.3330815444313214E-2</v>
      </c>
      <c r="F518" s="2">
        <f t="shared" si="38"/>
        <v>1.3049942235255298E-2</v>
      </c>
      <c r="G518" s="2">
        <f t="shared" si="37"/>
        <v>1.2442670984208986E-2</v>
      </c>
    </row>
    <row r="519" spans="1:7" x14ac:dyDescent="0.25">
      <c r="A519" s="1">
        <v>14010825</v>
      </c>
      <c r="B519" s="3">
        <v>5632</v>
      </c>
      <c r="C519" s="4">
        <f t="shared" si="39"/>
        <v>-2.8545865608976088E-3</v>
      </c>
      <c r="D519" s="55">
        <f t="shared" si="40"/>
        <v>8.1486644336572371E-6</v>
      </c>
      <c r="E519" s="2">
        <f t="shared" si="36"/>
        <v>1.3258475042825011E-2</v>
      </c>
      <c r="F519" s="2">
        <f t="shared" si="38"/>
        <v>1.305506986971494E-2</v>
      </c>
      <c r="G519" s="2">
        <f t="shared" si="37"/>
        <v>1.2436328915883437E-2</v>
      </c>
    </row>
    <row r="520" spans="1:7" x14ac:dyDescent="0.25">
      <c r="A520" s="1">
        <v>14010828</v>
      </c>
      <c r="B520" s="3">
        <v>5553.9</v>
      </c>
      <c r="C520" s="4">
        <f t="shared" si="39"/>
        <v>-1.3964235174637815E-2</v>
      </c>
      <c r="D520" s="55">
        <f t="shared" si="40"/>
        <v>1.94999864012592E-4</v>
      </c>
      <c r="E520" s="2">
        <f t="shared" si="36"/>
        <v>1.3255309865155602E-2</v>
      </c>
      <c r="F520" s="2">
        <f t="shared" si="38"/>
        <v>1.2837182696569594E-2</v>
      </c>
      <c r="G520" s="2">
        <f t="shared" si="37"/>
        <v>1.2399573474790627E-2</v>
      </c>
    </row>
    <row r="521" spans="1:7" x14ac:dyDescent="0.25">
      <c r="A521" s="1">
        <v>14010829</v>
      </c>
      <c r="B521" s="3">
        <v>5596.3</v>
      </c>
      <c r="C521" s="4">
        <f t="shared" si="39"/>
        <v>7.6052814064109728E-3</v>
      </c>
      <c r="D521" s="55">
        <f t="shared" si="40"/>
        <v>5.7840305270700464E-5</v>
      </c>
      <c r="E521" s="2">
        <f t="shared" si="36"/>
        <v>1.3546011319975076E-2</v>
      </c>
      <c r="F521" s="2">
        <f t="shared" si="38"/>
        <v>1.2959294846371748E-2</v>
      </c>
      <c r="G521" s="2">
        <f t="shared" si="37"/>
        <v>1.2477899584836229E-2</v>
      </c>
    </row>
    <row r="522" spans="1:7" x14ac:dyDescent="0.25">
      <c r="A522" s="1">
        <v>14010830</v>
      </c>
      <c r="B522" s="3">
        <v>5601.2</v>
      </c>
      <c r="C522" s="4">
        <f t="shared" si="39"/>
        <v>8.751954119703728E-4</v>
      </c>
      <c r="D522" s="55">
        <f t="shared" si="40"/>
        <v>7.6596700913399058E-7</v>
      </c>
      <c r="E522" s="2">
        <f t="shared" si="36"/>
        <v>1.3608531056438968E-2</v>
      </c>
      <c r="F522" s="2">
        <f t="shared" si="38"/>
        <v>1.3003559143272368E-2</v>
      </c>
      <c r="G522" s="2">
        <f t="shared" si="37"/>
        <v>1.2499078917628716E-2</v>
      </c>
    </row>
    <row r="523" spans="1:7" x14ac:dyDescent="0.25">
      <c r="A523" s="1">
        <v>14010901</v>
      </c>
      <c r="B523" s="3">
        <v>5599.2</v>
      </c>
      <c r="C523" s="4">
        <f t="shared" si="39"/>
        <v>-3.5713010629211589E-4</v>
      </c>
      <c r="D523" s="55">
        <f t="shared" si="40"/>
        <v>1.2754191282021799E-7</v>
      </c>
      <c r="E523" s="2">
        <f t="shared" si="36"/>
        <v>1.3603806460375968E-2</v>
      </c>
      <c r="F523" s="2">
        <f t="shared" si="38"/>
        <v>1.2953086014687049E-2</v>
      </c>
      <c r="G523" s="2">
        <f t="shared" si="37"/>
        <v>1.2499354364785668E-2</v>
      </c>
    </row>
    <row r="524" spans="1:7" x14ac:dyDescent="0.25">
      <c r="A524" s="1">
        <v>14010902</v>
      </c>
      <c r="B524" s="3">
        <v>5684</v>
      </c>
      <c r="C524" s="4">
        <f t="shared" si="39"/>
        <v>1.5031479841661468E-2</v>
      </c>
      <c r="D524" s="55">
        <f t="shared" si="40"/>
        <v>2.2594538623027508E-4</v>
      </c>
      <c r="E524" s="2">
        <f t="shared" si="36"/>
        <v>1.3603976522303813E-2</v>
      </c>
      <c r="F524" s="2">
        <f t="shared" si="38"/>
        <v>1.2912846386454136E-2</v>
      </c>
      <c r="G524" s="2">
        <f t="shared" si="37"/>
        <v>1.2470363722853347E-2</v>
      </c>
    </row>
    <row r="525" spans="1:7" x14ac:dyDescent="0.25">
      <c r="A525" s="1">
        <v>14010905</v>
      </c>
      <c r="B525" s="3">
        <v>5675.1</v>
      </c>
      <c r="C525" s="4">
        <f t="shared" si="39"/>
        <v>-1.5670258772638506E-3</v>
      </c>
      <c r="D525" s="55">
        <f t="shared" si="40"/>
        <v>2.4555701000145408E-6</v>
      </c>
      <c r="E525" s="2">
        <f t="shared" si="36"/>
        <v>1.3929803762415871E-2</v>
      </c>
      <c r="F525" s="2">
        <f t="shared" si="38"/>
        <v>1.2632093110572886E-2</v>
      </c>
      <c r="G525" s="2">
        <f t="shared" si="37"/>
        <v>1.244443568548555E-2</v>
      </c>
    </row>
    <row r="526" spans="1:7" x14ac:dyDescent="0.25">
      <c r="A526" s="1">
        <v>14010906</v>
      </c>
      <c r="B526" s="3">
        <v>5647.6</v>
      </c>
      <c r="C526" s="4">
        <f t="shared" si="39"/>
        <v>-4.8575082043572767E-3</v>
      </c>
      <c r="D526" s="55">
        <f t="shared" si="40"/>
        <v>2.3595385955398257E-5</v>
      </c>
      <c r="E526" s="2">
        <f t="shared" si="36"/>
        <v>1.3908759189664655E-2</v>
      </c>
      <c r="F526" s="2">
        <f t="shared" si="38"/>
        <v>1.2437930101270738E-2</v>
      </c>
      <c r="G526" s="2">
        <f t="shared" si="37"/>
        <v>1.244449391207819E-2</v>
      </c>
    </row>
    <row r="527" spans="1:7" x14ac:dyDescent="0.25">
      <c r="A527" s="1">
        <v>14010907</v>
      </c>
      <c r="B527" s="3">
        <v>5642.3</v>
      </c>
      <c r="C527" s="4">
        <f t="shared" si="39"/>
        <v>-9.3889235322499307E-4</v>
      </c>
      <c r="D527" s="55">
        <f t="shared" si="40"/>
        <v>8.8151885094436511E-7</v>
      </c>
      <c r="E527" s="2">
        <f t="shared" si="36"/>
        <v>1.3848604067263057E-2</v>
      </c>
      <c r="F527" s="2">
        <f t="shared" si="38"/>
        <v>1.2451370304813119E-2</v>
      </c>
      <c r="G527" s="2">
        <f t="shared" si="37"/>
        <v>1.238734803526538E-2</v>
      </c>
    </row>
    <row r="528" spans="1:7" x14ac:dyDescent="0.25">
      <c r="A528" s="1">
        <v>14010908</v>
      </c>
      <c r="B528" s="3">
        <v>5655.8</v>
      </c>
      <c r="C528" s="4">
        <f t="shared" si="39"/>
        <v>2.3897834901351073E-3</v>
      </c>
      <c r="D528" s="55">
        <f t="shared" si="40"/>
        <v>5.7110651297223347E-6</v>
      </c>
      <c r="E528" s="2">
        <f t="shared" si="36"/>
        <v>1.3390128396695421E-2</v>
      </c>
      <c r="F528" s="2">
        <f t="shared" si="38"/>
        <v>1.2407180515098568E-2</v>
      </c>
      <c r="G528" s="2">
        <f t="shared" si="37"/>
        <v>1.2387700764387595E-2</v>
      </c>
    </row>
    <row r="529" spans="1:7" x14ac:dyDescent="0.25">
      <c r="A529" s="1">
        <v>14010909</v>
      </c>
      <c r="B529" s="3">
        <v>5620.8</v>
      </c>
      <c r="C529" s="4">
        <f t="shared" si="39"/>
        <v>-6.2075647607174808E-3</v>
      </c>
      <c r="D529" s="55">
        <f t="shared" si="40"/>
        <v>3.8533860258501477E-5</v>
      </c>
      <c r="E529" s="2">
        <f t="shared" si="36"/>
        <v>1.3257642995725214E-2</v>
      </c>
      <c r="F529" s="2">
        <f t="shared" si="38"/>
        <v>1.2374982272866644E-2</v>
      </c>
      <c r="G529" s="2">
        <f t="shared" si="37"/>
        <v>1.2131705400648287E-2</v>
      </c>
    </row>
    <row r="530" spans="1:7" x14ac:dyDescent="0.25">
      <c r="A530" s="1">
        <v>14010912</v>
      </c>
      <c r="B530" s="3">
        <v>5576.1</v>
      </c>
      <c r="C530" s="4">
        <f t="shared" si="39"/>
        <v>-7.9843952291456331E-3</v>
      </c>
      <c r="D530" s="55">
        <f t="shared" si="40"/>
        <v>6.375056717520355E-5</v>
      </c>
      <c r="E530" s="2">
        <f t="shared" si="36"/>
        <v>1.2324416426901998E-2</v>
      </c>
      <c r="F530" s="2">
        <f t="shared" si="38"/>
        <v>1.2237288921283323E-2</v>
      </c>
      <c r="G530" s="2">
        <f t="shared" si="37"/>
        <v>1.2139111096936259E-2</v>
      </c>
    </row>
    <row r="531" spans="1:7" x14ac:dyDescent="0.25">
      <c r="A531" s="1">
        <v>14010913</v>
      </c>
      <c r="B531" s="3">
        <v>5547.6</v>
      </c>
      <c r="C531" s="4">
        <f t="shared" si="39"/>
        <v>-5.1242055002368595E-3</v>
      </c>
      <c r="D531" s="55">
        <f t="shared" si="40"/>
        <v>2.6257482008657684E-5</v>
      </c>
      <c r="E531" s="2">
        <f t="shared" si="36"/>
        <v>1.2421150766966283E-2</v>
      </c>
      <c r="F531" s="2">
        <f t="shared" si="38"/>
        <v>1.2283850626460577E-2</v>
      </c>
      <c r="G531" s="2">
        <f t="shared" si="37"/>
        <v>1.2165252198400724E-2</v>
      </c>
    </row>
    <row r="532" spans="1:7" x14ac:dyDescent="0.25">
      <c r="A532" s="1">
        <v>14010914</v>
      </c>
      <c r="B532" s="3">
        <v>5480</v>
      </c>
      <c r="C532" s="4">
        <f t="shared" si="39"/>
        <v>-1.2260300840118955E-2</v>
      </c>
      <c r="D532" s="55">
        <f t="shared" si="40"/>
        <v>1.5031497669022156E-4</v>
      </c>
      <c r="E532" s="2">
        <f t="shared" si="36"/>
        <v>1.2406144864499603E-2</v>
      </c>
      <c r="F532" s="2">
        <f t="shared" si="38"/>
        <v>1.2165851999436967E-2</v>
      </c>
      <c r="G532" s="2">
        <f t="shared" si="37"/>
        <v>1.216144436168445E-2</v>
      </c>
    </row>
    <row r="533" spans="1:7" x14ac:dyDescent="0.25">
      <c r="A533" s="1">
        <v>14010915</v>
      </c>
      <c r="B533" s="3">
        <v>5464.6</v>
      </c>
      <c r="C533" s="4">
        <f t="shared" si="39"/>
        <v>-2.8141750568244856E-3</v>
      </c>
      <c r="D533" s="55">
        <f t="shared" si="40"/>
        <v>7.9195812504530965E-6</v>
      </c>
      <c r="E533" s="2">
        <f t="shared" si="36"/>
        <v>1.2452478773896195E-2</v>
      </c>
      <c r="F533" s="2">
        <f t="shared" si="38"/>
        <v>1.2246006799218608E-2</v>
      </c>
      <c r="G533" s="2">
        <f t="shared" si="37"/>
        <v>1.2190972853138091E-2</v>
      </c>
    </row>
    <row r="534" spans="1:7" x14ac:dyDescent="0.25">
      <c r="A534" s="1">
        <v>14010916</v>
      </c>
      <c r="B534" s="3">
        <v>5389.8</v>
      </c>
      <c r="C534" s="4">
        <f t="shared" si="39"/>
        <v>-1.3782647422020695E-2</v>
      </c>
      <c r="D534" s="55">
        <f t="shared" si="40"/>
        <v>1.8996136995973371E-4</v>
      </c>
      <c r="E534" s="2">
        <f t="shared" si="36"/>
        <v>1.2344791735492109E-2</v>
      </c>
      <c r="F534" s="2">
        <f t="shared" si="38"/>
        <v>1.1422553876334557E-2</v>
      </c>
      <c r="G534" s="2">
        <f t="shared" si="37"/>
        <v>1.2168870644207854E-2</v>
      </c>
    </row>
    <row r="535" spans="1:7" x14ac:dyDescent="0.25">
      <c r="A535" s="1">
        <v>14010919</v>
      </c>
      <c r="B535" s="3">
        <v>5255.5</v>
      </c>
      <c r="C535" s="4">
        <f t="shared" si="39"/>
        <v>-2.5233131199806868E-2</v>
      </c>
      <c r="D535" s="55">
        <f t="shared" si="40"/>
        <v>6.3671091014666677E-4</v>
      </c>
      <c r="E535" s="2">
        <f t="shared" si="36"/>
        <v>1.2648751473978974E-2</v>
      </c>
      <c r="F535" s="2">
        <f t="shared" si="38"/>
        <v>1.1565206740432248E-2</v>
      </c>
      <c r="G535" s="2">
        <f t="shared" si="37"/>
        <v>1.2143969359968525E-2</v>
      </c>
    </row>
    <row r="536" spans="1:7" x14ac:dyDescent="0.25">
      <c r="A536" s="1">
        <v>14010920</v>
      </c>
      <c r="B536" s="3">
        <v>5333.9</v>
      </c>
      <c r="C536" s="4">
        <f t="shared" si="39"/>
        <v>1.4807530646267957E-2</v>
      </c>
      <c r="D536" s="55">
        <f t="shared" si="40"/>
        <v>2.1926296384016473E-4</v>
      </c>
      <c r="E536" s="2">
        <f t="shared" si="36"/>
        <v>1.266122126636602E-2</v>
      </c>
      <c r="F536" s="2">
        <f t="shared" si="38"/>
        <v>1.1988255722264947E-2</v>
      </c>
      <c r="G536" s="2">
        <f t="shared" si="37"/>
        <v>1.2393695260664427E-2</v>
      </c>
    </row>
    <row r="537" spans="1:7" x14ac:dyDescent="0.25">
      <c r="A537" s="1">
        <v>14010921</v>
      </c>
      <c r="B537" s="3">
        <v>5505.9</v>
      </c>
      <c r="C537" s="4">
        <f t="shared" si="39"/>
        <v>3.173756662285894E-2</v>
      </c>
      <c r="D537" s="55">
        <f t="shared" si="40"/>
        <v>1.0072731351404099E-3</v>
      </c>
      <c r="E537" s="2">
        <f t="shared" si="36"/>
        <v>1.2705293467779892E-2</v>
      </c>
      <c r="F537" s="2">
        <f t="shared" si="38"/>
        <v>1.1852460380942899E-2</v>
      </c>
      <c r="G537" s="2">
        <f t="shared" si="37"/>
        <v>1.2477431761897044E-2</v>
      </c>
    </row>
    <row r="538" spans="1:7" x14ac:dyDescent="0.25">
      <c r="A538" s="1">
        <v>14010922</v>
      </c>
      <c r="B538" s="3">
        <v>5582.3</v>
      </c>
      <c r="C538" s="4">
        <f t="shared" si="39"/>
        <v>1.3780633297279033E-2</v>
      </c>
      <c r="D538" s="55">
        <f t="shared" si="40"/>
        <v>1.899058540740756E-4</v>
      </c>
      <c r="E538" s="2">
        <f t="shared" si="36"/>
        <v>1.1067472902829603E-2</v>
      </c>
      <c r="F538" s="2">
        <f t="shared" si="38"/>
        <v>1.2245167999956572E-2</v>
      </c>
      <c r="G538" s="2">
        <f t="shared" si="37"/>
        <v>1.2814430515569188E-2</v>
      </c>
    </row>
    <row r="539" spans="1:7" x14ac:dyDescent="0.25">
      <c r="A539" s="1">
        <v>14010923</v>
      </c>
      <c r="B539" s="3">
        <v>5502.6</v>
      </c>
      <c r="C539" s="4">
        <f t="shared" si="39"/>
        <v>-1.4380170036861477E-2</v>
      </c>
      <c r="D539" s="55">
        <f t="shared" si="40"/>
        <v>2.0678929028904861E-4</v>
      </c>
      <c r="E539" s="2">
        <f t="shared" si="36"/>
        <v>1.1352242819415756E-2</v>
      </c>
      <c r="F539" s="2">
        <f t="shared" si="38"/>
        <v>1.2392395353817524E-2</v>
      </c>
      <c r="G539" s="2">
        <f t="shared" si="37"/>
        <v>1.2862344182455776E-2</v>
      </c>
    </row>
    <row r="540" spans="1:7" x14ac:dyDescent="0.25">
      <c r="A540" s="1">
        <v>14010926</v>
      </c>
      <c r="B540" s="3">
        <v>5589.3</v>
      </c>
      <c r="C540" s="4">
        <f t="shared" si="39"/>
        <v>1.5633347901464281E-2</v>
      </c>
      <c r="D540" s="55">
        <f t="shared" si="40"/>
        <v>2.4440156660821764E-4</v>
      </c>
      <c r="E540" s="2">
        <f t="shared" si="36"/>
        <v>1.1707034250277696E-2</v>
      </c>
      <c r="F540" s="2">
        <f t="shared" si="38"/>
        <v>1.2557229539897307E-2</v>
      </c>
      <c r="G540" s="2">
        <f t="shared" si="37"/>
        <v>1.293651016684574E-2</v>
      </c>
    </row>
    <row r="541" spans="1:7" x14ac:dyDescent="0.25">
      <c r="A541" s="1">
        <v>14010927</v>
      </c>
      <c r="B541" s="3">
        <v>5686.2</v>
      </c>
      <c r="C541" s="4">
        <f t="shared" si="39"/>
        <v>1.7188131009786355E-2</v>
      </c>
      <c r="D541" s="55">
        <f t="shared" si="40"/>
        <v>2.9543184760957928E-4</v>
      </c>
      <c r="E541" s="2">
        <f t="shared" ref="E541:E603" si="41">SQRT(AVERAGE(D516:D540))</f>
        <v>1.2093820849023811E-2</v>
      </c>
      <c r="F541" s="2">
        <f t="shared" si="38"/>
        <v>1.2748912776514245E-2</v>
      </c>
      <c r="G541" s="2">
        <f t="shared" si="37"/>
        <v>1.3029168195384161E-2</v>
      </c>
    </row>
    <row r="542" spans="1:7" x14ac:dyDescent="0.25">
      <c r="A542" s="1">
        <v>14010928</v>
      </c>
      <c r="B542" s="3">
        <v>5599.8</v>
      </c>
      <c r="C542" s="4">
        <f t="shared" si="39"/>
        <v>-1.5311303904448067E-2</v>
      </c>
      <c r="D542" s="55">
        <f t="shared" si="40"/>
        <v>2.3443602725436663E-4</v>
      </c>
      <c r="E542" s="2">
        <f t="shared" si="41"/>
        <v>1.2446074855552587E-2</v>
      </c>
      <c r="F542" s="2">
        <f t="shared" si="38"/>
        <v>1.285940852283078E-2</v>
      </c>
      <c r="G542" s="2">
        <f t="shared" si="37"/>
        <v>1.3019027302657369E-2</v>
      </c>
    </row>
    <row r="543" spans="1:7" x14ac:dyDescent="0.25">
      <c r="A543" s="1">
        <v>14010929</v>
      </c>
      <c r="B543" s="3">
        <v>5541.8</v>
      </c>
      <c r="C543" s="4">
        <f t="shared" si="39"/>
        <v>-1.0411525082875716E-2</v>
      </c>
      <c r="D543" s="55">
        <f t="shared" si="40"/>
        <v>1.0839985455135019E-4</v>
      </c>
      <c r="E543" s="2">
        <f t="shared" si="41"/>
        <v>1.27139302503241E-2</v>
      </c>
      <c r="F543" s="2">
        <f t="shared" si="38"/>
        <v>1.3026025157745664E-2</v>
      </c>
      <c r="G543" s="2">
        <f t="shared" si="37"/>
        <v>1.3103540469243112E-2</v>
      </c>
    </row>
    <row r="544" spans="1:7" x14ac:dyDescent="0.25">
      <c r="A544" s="1">
        <v>14010930</v>
      </c>
      <c r="B544" s="3">
        <v>5691.5</v>
      </c>
      <c r="C544" s="4">
        <f t="shared" si="39"/>
        <v>2.665447604839093E-2</v>
      </c>
      <c r="D544" s="55">
        <f t="shared" si="40"/>
        <v>7.1046109341424575E-4</v>
      </c>
      <c r="E544" s="2">
        <f t="shared" si="41"/>
        <v>1.2868287463002852E-2</v>
      </c>
      <c r="F544" s="2">
        <f t="shared" si="38"/>
        <v>1.3064837976256918E-2</v>
      </c>
      <c r="G544" s="2">
        <f t="shared" si="37"/>
        <v>1.2988123366061814E-2</v>
      </c>
    </row>
    <row r="545" spans="1:7" x14ac:dyDescent="0.25">
      <c r="A545" s="1">
        <v>14011003</v>
      </c>
      <c r="B545" s="3">
        <v>5864.1</v>
      </c>
      <c r="C545" s="4">
        <f t="shared" si="39"/>
        <v>2.9875183861814654E-2</v>
      </c>
      <c r="D545" s="55">
        <f t="shared" si="40"/>
        <v>8.925266107772307E-4</v>
      </c>
      <c r="E545" s="2">
        <f t="shared" si="41"/>
        <v>1.3917087317025064E-2</v>
      </c>
      <c r="F545" s="2">
        <f t="shared" si="38"/>
        <v>1.3590227352973005E-2</v>
      </c>
      <c r="G545" s="2">
        <f t="shared" si="37"/>
        <v>1.3258675663581887E-2</v>
      </c>
    </row>
    <row r="546" spans="1:7" x14ac:dyDescent="0.25">
      <c r="A546" s="1">
        <v>14011004</v>
      </c>
      <c r="B546" s="3">
        <v>5857.6</v>
      </c>
      <c r="C546" s="4">
        <f t="shared" si="39"/>
        <v>-1.1090542611141257E-3</v>
      </c>
      <c r="D546" s="55">
        <f t="shared" si="40"/>
        <v>1.2300013540953993E-6</v>
      </c>
      <c r="E546" s="2">
        <f t="shared" si="41"/>
        <v>1.4885778087163784E-2</v>
      </c>
      <c r="F546" s="2">
        <f t="shared" si="38"/>
        <v>1.4231669121033876E-2</v>
      </c>
      <c r="G546" s="2">
        <f t="shared" si="37"/>
        <v>1.3589725221115677E-2</v>
      </c>
    </row>
    <row r="547" spans="1:7" x14ac:dyDescent="0.25">
      <c r="A547" s="1">
        <v>14011005</v>
      </c>
      <c r="B547" s="3">
        <v>5819.1</v>
      </c>
      <c r="C547" s="4">
        <f t="shared" si="39"/>
        <v>-6.5943527736160856E-3</v>
      </c>
      <c r="D547" s="55">
        <f t="shared" si="40"/>
        <v>4.3485488502898161E-5</v>
      </c>
      <c r="E547" s="2">
        <f t="shared" si="41"/>
        <v>1.4809523189610841E-2</v>
      </c>
      <c r="F547" s="2">
        <f t="shared" si="38"/>
        <v>1.4221710421353773E-2</v>
      </c>
      <c r="G547" s="2">
        <f t="shared" si="37"/>
        <v>1.3565165001451355E-2</v>
      </c>
    </row>
    <row r="548" spans="1:7" x14ac:dyDescent="0.25">
      <c r="A548" s="1">
        <v>14011007</v>
      </c>
      <c r="B548" s="3">
        <v>6017.1</v>
      </c>
      <c r="C548" s="4">
        <f t="shared" si="39"/>
        <v>3.3459805067755172E-2</v>
      </c>
      <c r="D548" s="55">
        <f t="shared" si="40"/>
        <v>1.1195585551721746E-3</v>
      </c>
      <c r="E548" s="2">
        <f t="shared" si="41"/>
        <v>1.4867103213584407E-2</v>
      </c>
      <c r="F548" s="2">
        <f t="shared" si="38"/>
        <v>1.4249461536751813E-2</v>
      </c>
      <c r="G548" s="2">
        <f t="shared" si="37"/>
        <v>1.3481648831725694E-2</v>
      </c>
    </row>
    <row r="549" spans="1:7" x14ac:dyDescent="0.25">
      <c r="A549" s="1">
        <v>14011010</v>
      </c>
      <c r="B549" s="3">
        <v>5817.9</v>
      </c>
      <c r="C549" s="4">
        <f t="shared" si="39"/>
        <v>-3.3666043789806123E-2</v>
      </c>
      <c r="D549" s="55">
        <f t="shared" si="40"/>
        <v>1.1334025044571433E-3</v>
      </c>
      <c r="E549" s="2">
        <f t="shared" si="41"/>
        <v>1.6303619183903491E-2</v>
      </c>
      <c r="F549" s="2">
        <f t="shared" si="38"/>
        <v>1.5014595827279856E-2</v>
      </c>
      <c r="G549" s="2">
        <f t="shared" si="37"/>
        <v>1.388297682700735E-2</v>
      </c>
    </row>
    <row r="550" spans="1:7" x14ac:dyDescent="0.25">
      <c r="A550" s="1">
        <v>14011011</v>
      </c>
      <c r="B550" s="3">
        <v>5717.2</v>
      </c>
      <c r="C550" s="4">
        <f t="shared" si="39"/>
        <v>-1.7460196835344589E-2</v>
      </c>
      <c r="D550" s="55">
        <f t="shared" si="40"/>
        <v>3.0485847352897723E-4</v>
      </c>
      <c r="E550" s="2">
        <f t="shared" si="41"/>
        <v>1.7381204884093067E-2</v>
      </c>
      <c r="F550" s="2">
        <f t="shared" si="38"/>
        <v>1.5750328823269627E-2</v>
      </c>
      <c r="G550" s="2">
        <f t="shared" si="37"/>
        <v>1.4282382262526696E-2</v>
      </c>
    </row>
    <row r="551" spans="1:7" x14ac:dyDescent="0.25">
      <c r="A551" s="1">
        <v>14011012</v>
      </c>
      <c r="B551" s="3">
        <v>5810.3</v>
      </c>
      <c r="C551" s="4">
        <f t="shared" si="39"/>
        <v>1.6153029589826465E-2</v>
      </c>
      <c r="D551" s="55">
        <f t="shared" si="40"/>
        <v>2.6092036492980934E-4</v>
      </c>
      <c r="E551" s="2">
        <f t="shared" si="41"/>
        <v>1.7725755254994896E-2</v>
      </c>
      <c r="F551" s="2">
        <f t="shared" si="38"/>
        <v>1.5931980127342305E-2</v>
      </c>
      <c r="G551" s="2">
        <f t="shared" si="37"/>
        <v>1.4371485272629584E-2</v>
      </c>
    </row>
    <row r="552" spans="1:7" x14ac:dyDescent="0.25">
      <c r="A552" s="1">
        <v>14011013</v>
      </c>
      <c r="B552" s="3">
        <v>5900.3</v>
      </c>
      <c r="C552" s="4">
        <f t="shared" si="39"/>
        <v>1.5370992433963294E-2</v>
      </c>
      <c r="D552" s="55">
        <f t="shared" si="40"/>
        <v>2.3626740840495685E-4</v>
      </c>
      <c r="E552" s="2">
        <f t="shared" si="41"/>
        <v>1.7991536858171838E-2</v>
      </c>
      <c r="F552" s="2">
        <f t="shared" si="38"/>
        <v>1.6054270975830242E-2</v>
      </c>
      <c r="G552" s="2">
        <f t="shared" ref="G552:G559" si="42">SQRT(AVERAGE(D452:D551))</f>
        <v>1.4222838502205831E-2</v>
      </c>
    </row>
    <row r="553" spans="1:7" x14ac:dyDescent="0.25">
      <c r="A553" s="1">
        <v>14011014</v>
      </c>
      <c r="B553" s="3">
        <v>5979.6</v>
      </c>
      <c r="C553" s="4">
        <f t="shared" si="39"/>
        <v>1.3350479016609329E-2</v>
      </c>
      <c r="D553" s="55">
        <f t="shared" si="40"/>
        <v>1.7823528997292599E-4</v>
      </c>
      <c r="E553" s="2">
        <f t="shared" si="41"/>
        <v>1.8251324173909032E-2</v>
      </c>
      <c r="F553" s="2">
        <f t="shared" si="38"/>
        <v>1.6006348312171414E-2</v>
      </c>
      <c r="G553" s="2">
        <f t="shared" si="42"/>
        <v>1.4284066298563974E-2</v>
      </c>
    </row>
    <row r="554" spans="1:7" x14ac:dyDescent="0.25">
      <c r="A554" s="1">
        <v>14011017</v>
      </c>
      <c r="B554" s="3">
        <v>6216.5</v>
      </c>
      <c r="C554" s="4">
        <f t="shared" si="39"/>
        <v>3.8853371317633043E-2</v>
      </c>
      <c r="D554" s="55">
        <f t="shared" si="40"/>
        <v>1.5095844627458701E-3</v>
      </c>
      <c r="E554" s="2">
        <f t="shared" si="41"/>
        <v>1.8439408968154169E-2</v>
      </c>
      <c r="F554" s="2">
        <f t="shared" si="38"/>
        <v>1.6058905642928261E-2</v>
      </c>
      <c r="G554" s="2">
        <f t="shared" si="42"/>
        <v>1.4323919010479885E-2</v>
      </c>
    </row>
    <row r="555" spans="1:7" x14ac:dyDescent="0.25">
      <c r="A555" s="1">
        <v>14011018</v>
      </c>
      <c r="B555" s="3">
        <v>6496</v>
      </c>
      <c r="C555" s="4">
        <f t="shared" si="39"/>
        <v>4.3979555448521619E-2</v>
      </c>
      <c r="D555" s="55">
        <f t="shared" si="40"/>
        <v>1.9342012974495877E-3</v>
      </c>
      <c r="E555" s="2">
        <f t="shared" si="41"/>
        <v>1.9971325123645127E-2</v>
      </c>
      <c r="F555" s="2">
        <f t="shared" si="38"/>
        <v>1.6594352464890442E-2</v>
      </c>
      <c r="G555" s="2">
        <f t="shared" si="42"/>
        <v>1.4328453559470938E-2</v>
      </c>
    </row>
    <row r="556" spans="1:7" x14ac:dyDescent="0.25">
      <c r="A556" s="1">
        <v>14011019</v>
      </c>
      <c r="B556" s="3">
        <v>6488.9</v>
      </c>
      <c r="C556" s="4">
        <f t="shared" si="39"/>
        <v>-1.0935780341138368E-3</v>
      </c>
      <c r="D556" s="55">
        <f t="shared" si="40"/>
        <v>1.1959129166962839E-6</v>
      </c>
      <c r="E556" s="2">
        <f t="shared" si="41"/>
        <v>2.176400368510616E-2</v>
      </c>
      <c r="F556" s="2">
        <f t="shared" si="38"/>
        <v>1.771943626051661E-2</v>
      </c>
      <c r="G556" s="2">
        <f t="shared" si="42"/>
        <v>1.4988060268648126E-2</v>
      </c>
    </row>
    <row r="557" spans="1:7" x14ac:dyDescent="0.25">
      <c r="A557" s="1">
        <v>14011020</v>
      </c>
      <c r="B557" s="3">
        <v>6589.7</v>
      </c>
      <c r="C557" s="4">
        <f t="shared" si="39"/>
        <v>1.5414799132440295E-2</v>
      </c>
      <c r="D557" s="55">
        <f t="shared" si="40"/>
        <v>2.3761603229348205E-4</v>
      </c>
      <c r="E557" s="2">
        <f t="shared" si="41"/>
        <v>2.1740961194060302E-2</v>
      </c>
      <c r="F557" s="2">
        <f t="shared" si="38"/>
        <v>1.7700025763266361E-2</v>
      </c>
      <c r="G557" s="2">
        <f t="shared" si="42"/>
        <v>1.4892855350311833E-2</v>
      </c>
    </row>
    <row r="558" spans="1:7" x14ac:dyDescent="0.25">
      <c r="A558" s="1">
        <v>14011021</v>
      </c>
      <c r="B558" s="3">
        <v>6416.2</v>
      </c>
      <c r="C558" s="4">
        <f t="shared" si="39"/>
        <v>-2.6681781809503397E-2</v>
      </c>
      <c r="D558" s="55">
        <f t="shared" si="40"/>
        <v>7.119174805299463E-4</v>
      </c>
      <c r="E558" s="2">
        <f t="shared" si="41"/>
        <v>2.182112361602322E-2</v>
      </c>
      <c r="F558" s="2">
        <f t="shared" si="38"/>
        <v>1.7765495538826125E-2</v>
      </c>
      <c r="G558" s="2">
        <f t="shared" si="42"/>
        <v>1.4837490832507358E-2</v>
      </c>
    </row>
    <row r="559" spans="1:7" x14ac:dyDescent="0.25">
      <c r="A559" s="1">
        <v>14011024</v>
      </c>
      <c r="B559" s="3">
        <v>6418</v>
      </c>
      <c r="C559" s="4">
        <f t="shared" si="39"/>
        <v>2.8050053946512691E-4</v>
      </c>
      <c r="D559" s="55">
        <f t="shared" si="40"/>
        <v>7.8680552640227224E-8</v>
      </c>
      <c r="E559" s="2">
        <f t="shared" si="41"/>
        <v>2.2457100254417224E-2</v>
      </c>
      <c r="F559" s="2">
        <f t="shared" si="38"/>
        <v>1.8120640645816314E-2</v>
      </c>
      <c r="G559" s="2">
        <f t="shared" si="42"/>
        <v>1.5051759060951712E-2</v>
      </c>
    </row>
    <row r="560" spans="1:7" x14ac:dyDescent="0.25">
      <c r="A560" s="1">
        <v>14011026</v>
      </c>
      <c r="B560" s="3">
        <v>6732</v>
      </c>
      <c r="C560" s="4">
        <f t="shared" si="39"/>
        <v>4.7765733640894439E-2</v>
      </c>
      <c r="D560" s="55">
        <f t="shared" si="40"/>
        <v>2.2815653102528748E-3</v>
      </c>
      <c r="E560" s="2">
        <f t="shared" ref="E560:E584" si="43">SQRT(AVERAGE(D536:D559))</f>
        <v>2.2156112960431757E-2</v>
      </c>
      <c r="F560" s="2">
        <f t="shared" ref="F560:F591" si="44">SQRT(AVERAGE(D511:D559))</f>
        <v>1.79506712371039E-2</v>
      </c>
      <c r="G560" s="2">
        <f t="shared" ref="G560:G591" si="45">SQRT(AVERAGE(D461:D559))</f>
        <v>1.5091563024308906E-2</v>
      </c>
    </row>
    <row r="561" spans="1:7" x14ac:dyDescent="0.25">
      <c r="A561" s="1">
        <v>14011027</v>
      </c>
      <c r="B561" s="3">
        <v>6840.4</v>
      </c>
      <c r="C561" s="4">
        <f t="shared" si="39"/>
        <v>1.5973933128201948E-2</v>
      </c>
      <c r="D561" s="55">
        <f t="shared" si="40"/>
        <v>2.551665395842677E-4</v>
      </c>
      <c r="E561" s="2">
        <f t="shared" si="43"/>
        <v>2.4017131509596959E-2</v>
      </c>
      <c r="F561" s="2">
        <f t="shared" si="44"/>
        <v>1.9101957691819403E-2</v>
      </c>
      <c r="G561" s="2">
        <f t="shared" si="45"/>
        <v>1.5806880274293344E-2</v>
      </c>
    </row>
    <row r="562" spans="1:7" x14ac:dyDescent="0.25">
      <c r="A562" s="1">
        <v>14011028</v>
      </c>
      <c r="B562" s="3">
        <v>6774.3</v>
      </c>
      <c r="C562" s="4">
        <f t="shared" si="39"/>
        <v>-9.7101690621929065E-3</v>
      </c>
      <c r="D562" s="55">
        <f t="shared" si="40"/>
        <v>9.4287383216368266E-5</v>
      </c>
      <c r="E562" s="2">
        <f t="shared" si="43"/>
        <v>2.3355616693515841E-2</v>
      </c>
      <c r="F562" s="2">
        <f t="shared" si="44"/>
        <v>1.8156833682091873E-2</v>
      </c>
      <c r="G562" s="2">
        <f t="shared" si="45"/>
        <v>1.5853796854556255E-2</v>
      </c>
    </row>
    <row r="563" spans="1:7" x14ac:dyDescent="0.25">
      <c r="A563" s="1">
        <v>14011101</v>
      </c>
      <c r="B563" s="3">
        <v>6631.9</v>
      </c>
      <c r="C563" s="4">
        <f t="shared" si="39"/>
        <v>-2.124470108297536E-2</v>
      </c>
      <c r="D563" s="55">
        <f t="shared" si="40"/>
        <v>4.5133732410497447E-4</v>
      </c>
      <c r="E563" s="2">
        <f t="shared" si="43"/>
        <v>2.3270168202701745E-2</v>
      </c>
      <c r="F563" s="2">
        <f t="shared" si="44"/>
        <v>1.8192762017892074E-2</v>
      </c>
      <c r="G563" s="2">
        <f t="shared" si="45"/>
        <v>1.5880933649636119E-2</v>
      </c>
    </row>
    <row r="564" spans="1:7" x14ac:dyDescent="0.25">
      <c r="A564" s="1">
        <v>14011102</v>
      </c>
      <c r="B564" s="3">
        <v>6515.4</v>
      </c>
      <c r="C564" s="4">
        <f t="shared" si="39"/>
        <v>-1.7722733842820672E-2</v>
      </c>
      <c r="D564" s="55">
        <f t="shared" si="40"/>
        <v>3.140952948634612E-4</v>
      </c>
      <c r="E564" s="2">
        <f t="shared" si="43"/>
        <v>2.3488086971718839E-2</v>
      </c>
      <c r="F564" s="2">
        <f t="shared" si="44"/>
        <v>1.8442924523288478E-2</v>
      </c>
      <c r="G564" s="2">
        <f t="shared" si="45"/>
        <v>1.5983782960894907E-2</v>
      </c>
    </row>
    <row r="565" spans="1:7" x14ac:dyDescent="0.25">
      <c r="A565" s="1">
        <v>14011103</v>
      </c>
      <c r="B565" s="3">
        <v>6468.7</v>
      </c>
      <c r="C565" s="4">
        <f t="shared" si="39"/>
        <v>-7.1934445016016667E-3</v>
      </c>
      <c r="D565" s="55">
        <f t="shared" si="40"/>
        <v>5.1745643797623251E-5</v>
      </c>
      <c r="E565" s="2">
        <f t="shared" si="43"/>
        <v>2.3549822397100934E-2</v>
      </c>
      <c r="F565" s="2">
        <f t="shared" si="44"/>
        <v>1.8608080210361432E-2</v>
      </c>
      <c r="G565" s="2">
        <f t="shared" si="45"/>
        <v>1.6014664425536208E-2</v>
      </c>
    </row>
    <row r="566" spans="1:7" x14ac:dyDescent="0.25">
      <c r="A566" s="1">
        <v>14011104</v>
      </c>
      <c r="B566" s="3">
        <v>6341.9</v>
      </c>
      <c r="C566" s="4">
        <f t="shared" si="39"/>
        <v>-1.9796752871892625E-2</v>
      </c>
      <c r="D566" s="55">
        <f t="shared" si="40"/>
        <v>3.9191142427078891E-4</v>
      </c>
      <c r="E566" s="2">
        <f t="shared" si="43"/>
        <v>2.3333249733149018E-2</v>
      </c>
      <c r="F566" s="2">
        <f t="shared" si="44"/>
        <v>1.8592950451101372E-2</v>
      </c>
      <c r="G566" s="2">
        <f t="shared" si="45"/>
        <v>1.6029039576902712E-2</v>
      </c>
    </row>
    <row r="567" spans="1:7" x14ac:dyDescent="0.25">
      <c r="A567" s="1">
        <v>14011105</v>
      </c>
      <c r="B567" s="3">
        <v>6151.3</v>
      </c>
      <c r="C567" s="4">
        <f t="shared" si="39"/>
        <v>-3.051496650108184E-2</v>
      </c>
      <c r="D567" s="55">
        <f t="shared" si="40"/>
        <v>9.3116318056214687E-4</v>
      </c>
      <c r="E567" s="2">
        <f t="shared" si="43"/>
        <v>2.3473432173101206E-2</v>
      </c>
      <c r="F567" s="2">
        <f t="shared" si="44"/>
        <v>1.8770987705138756E-2</v>
      </c>
      <c r="G567" s="2">
        <f t="shared" si="45"/>
        <v>1.613710155375752E-2</v>
      </c>
    </row>
    <row r="568" spans="1:7" x14ac:dyDescent="0.25">
      <c r="A568" s="1">
        <v>14011108</v>
      </c>
      <c r="B568" s="3">
        <v>5976</v>
      </c>
      <c r="C568" s="4">
        <f t="shared" si="39"/>
        <v>-2.8911993763680355E-2</v>
      </c>
      <c r="D568" s="55">
        <f t="shared" si="40"/>
        <v>8.3590338339109181E-4</v>
      </c>
      <c r="E568" s="2">
        <f t="shared" si="43"/>
        <v>2.4192639856692628E-2</v>
      </c>
      <c r="F568" s="2">
        <f t="shared" si="44"/>
        <v>1.9265403226984584E-2</v>
      </c>
      <c r="G568" s="2">
        <f t="shared" si="45"/>
        <v>1.6425028566792198E-2</v>
      </c>
    </row>
    <row r="569" spans="1:7" x14ac:dyDescent="0.25">
      <c r="A569" s="1">
        <v>14011109</v>
      </c>
      <c r="B569" s="3">
        <v>5660.5</v>
      </c>
      <c r="C569" s="4">
        <f t="shared" si="39"/>
        <v>-5.4239220294489111E-2</v>
      </c>
      <c r="D569" s="55">
        <f t="shared" si="40"/>
        <v>2.9418930181541194E-3</v>
      </c>
      <c r="E569" s="2">
        <f t="shared" si="43"/>
        <v>2.4300423562522554E-2</v>
      </c>
      <c r="F569" s="2">
        <f t="shared" si="44"/>
        <v>1.9698952128131563E-2</v>
      </c>
      <c r="G569" s="2">
        <f t="shared" si="45"/>
        <v>1.6591968974805471E-2</v>
      </c>
    </row>
    <row r="570" spans="1:7" x14ac:dyDescent="0.25">
      <c r="A570" s="1">
        <v>14011110</v>
      </c>
      <c r="B570" s="3">
        <v>5664.6</v>
      </c>
      <c r="C570" s="4">
        <f t="shared" si="39"/>
        <v>7.2405544836193507E-4</v>
      </c>
      <c r="D570" s="55">
        <f t="shared" si="40"/>
        <v>5.2425629230260279E-7</v>
      </c>
      <c r="E570" s="2">
        <f t="shared" si="43"/>
        <v>2.5998093243390721E-2</v>
      </c>
      <c r="F570" s="2">
        <f t="shared" si="44"/>
        <v>2.1073864356318018E-2</v>
      </c>
      <c r="G570" s="2">
        <f t="shared" si="45"/>
        <v>1.7453675000786803E-2</v>
      </c>
    </row>
    <row r="571" spans="1:7" x14ac:dyDescent="0.25">
      <c r="A571" s="1">
        <v>14011111</v>
      </c>
      <c r="B571" s="3">
        <v>5924</v>
      </c>
      <c r="C571" s="4">
        <f t="shared" si="39"/>
        <v>4.4775613421163402E-2</v>
      </c>
      <c r="D571" s="55">
        <f t="shared" si="40"/>
        <v>2.0048555572414681E-3</v>
      </c>
      <c r="E571" s="2">
        <f t="shared" si="43"/>
        <v>2.5997527694913546E-2</v>
      </c>
      <c r="F571" s="2">
        <f t="shared" si="44"/>
        <v>2.1046093310237355E-2</v>
      </c>
      <c r="G571" s="2">
        <f t="shared" si="45"/>
        <v>1.7453717052859561E-2</v>
      </c>
    </row>
    <row r="572" spans="1:7" x14ac:dyDescent="0.25">
      <c r="A572" s="1">
        <v>14011112</v>
      </c>
      <c r="B572" s="3">
        <v>5981</v>
      </c>
      <c r="C572" s="4">
        <f t="shared" si="39"/>
        <v>9.5758816568675322E-3</v>
      </c>
      <c r="D572" s="55">
        <f t="shared" si="40"/>
        <v>9.1697509506332076E-5</v>
      </c>
      <c r="E572" s="2">
        <f t="shared" si="43"/>
        <v>2.7524447298935977E-2</v>
      </c>
      <c r="F572" s="2">
        <f t="shared" si="44"/>
        <v>2.1996314036196597E-2</v>
      </c>
      <c r="G572" s="2">
        <f t="shared" si="45"/>
        <v>1.8005940544121121E-2</v>
      </c>
    </row>
    <row r="573" spans="1:7" x14ac:dyDescent="0.25">
      <c r="A573" s="1">
        <v>14011116</v>
      </c>
      <c r="B573" s="3">
        <v>5834.1</v>
      </c>
      <c r="C573" s="4">
        <f t="shared" si="39"/>
        <v>-2.4867765865610687E-2</v>
      </c>
      <c r="D573" s="55">
        <f t="shared" si="40"/>
        <v>6.1840577914683205E-4</v>
      </c>
      <c r="E573" s="2">
        <f t="shared" si="43"/>
        <v>2.6735138966208757E-2</v>
      </c>
      <c r="F573" s="2">
        <f t="shared" si="44"/>
        <v>2.2038752370037343E-2</v>
      </c>
      <c r="G573" s="2">
        <f t="shared" si="45"/>
        <v>1.801702443660462E-2</v>
      </c>
    </row>
    <row r="574" spans="1:7" x14ac:dyDescent="0.25">
      <c r="A574" s="1">
        <v>14011117</v>
      </c>
      <c r="B574" s="3">
        <v>5892.1</v>
      </c>
      <c r="C574" s="4">
        <f t="shared" si="39"/>
        <v>9.8924584251974534E-3</v>
      </c>
      <c r="D574" s="55">
        <f t="shared" si="40"/>
        <v>9.7860733694260079E-5</v>
      </c>
      <c r="E574" s="2">
        <f t="shared" si="43"/>
        <v>2.6330770187265019E-2</v>
      </c>
      <c r="F574" s="2">
        <f t="shared" si="44"/>
        <v>2.2219721010886564E-2</v>
      </c>
      <c r="G574" s="2">
        <f t="shared" si="45"/>
        <v>1.8026516077120365E-2</v>
      </c>
    </row>
    <row r="575" spans="1:7" x14ac:dyDescent="0.25">
      <c r="A575" s="1">
        <v>14011118</v>
      </c>
      <c r="B575" s="3">
        <v>6062.5</v>
      </c>
      <c r="C575" s="4">
        <f t="shared" si="39"/>
        <v>2.850978564159486E-2</v>
      </c>
      <c r="D575" s="55">
        <f t="shared" si="40"/>
        <v>8.1280787732968842E-4</v>
      </c>
      <c r="E575" s="2">
        <f t="shared" si="43"/>
        <v>2.6166477654207067E-2</v>
      </c>
      <c r="F575" s="2">
        <f t="shared" si="44"/>
        <v>2.2263491324511941E-2</v>
      </c>
      <c r="G575" s="2">
        <f t="shared" si="45"/>
        <v>1.7985009052737842E-2</v>
      </c>
    </row>
    <row r="576" spans="1:7" x14ac:dyDescent="0.25">
      <c r="A576" s="1">
        <v>14011119</v>
      </c>
      <c r="B576" s="3">
        <v>6018.7</v>
      </c>
      <c r="C576" s="4">
        <f t="shared" si="39"/>
        <v>-7.2509671066027419E-3</v>
      </c>
      <c r="D576" s="55">
        <f t="shared" si="40"/>
        <v>5.2576523981034939E-5</v>
      </c>
      <c r="E576" s="2">
        <f t="shared" si="43"/>
        <v>2.6602253021967507E-2</v>
      </c>
      <c r="F576" s="2">
        <f t="shared" si="44"/>
        <v>2.2622321351523676E-2</v>
      </c>
      <c r="G576" s="2">
        <f t="shared" si="45"/>
        <v>1.8209924274613237E-2</v>
      </c>
    </row>
    <row r="577" spans="1:7" x14ac:dyDescent="0.25">
      <c r="A577" s="1">
        <v>14011123</v>
      </c>
      <c r="B577" s="3">
        <v>5954.1</v>
      </c>
      <c r="C577" s="4">
        <f t="shared" si="39"/>
        <v>-1.0791231272813246E-2</v>
      </c>
      <c r="D577" s="55">
        <f t="shared" si="40"/>
        <v>1.1645067238334259E-4</v>
      </c>
      <c r="E577" s="2">
        <f t="shared" si="43"/>
        <v>2.6458005952712738E-2</v>
      </c>
      <c r="F577" s="2">
        <f t="shared" si="44"/>
        <v>2.2645627026785981E-2</v>
      </c>
      <c r="G577" s="2">
        <f t="shared" si="45"/>
        <v>1.8209028497953993E-2</v>
      </c>
    </row>
    <row r="578" spans="1:7" x14ac:dyDescent="0.25">
      <c r="A578" s="1">
        <v>14011124</v>
      </c>
      <c r="B578" s="3">
        <v>5968</v>
      </c>
      <c r="C578" s="4">
        <f t="shared" ref="C578:C641" si="46">LN(B578/B577)</f>
        <v>2.3318050172740153E-3</v>
      </c>
      <c r="D578" s="55">
        <f t="shared" si="40"/>
        <v>5.437314638584271E-6</v>
      </c>
      <c r="E578" s="2">
        <f t="shared" si="43"/>
        <v>2.6409311235387225E-2</v>
      </c>
      <c r="F578" s="2">
        <f t="shared" si="44"/>
        <v>2.2695471253557781E-2</v>
      </c>
      <c r="G578" s="2">
        <f t="shared" si="45"/>
        <v>1.822866697485049E-2</v>
      </c>
    </row>
    <row r="579" spans="1:7" x14ac:dyDescent="0.25">
      <c r="A579" s="1">
        <v>14011125</v>
      </c>
      <c r="B579" s="3">
        <v>5917.9</v>
      </c>
      <c r="C579" s="4">
        <f t="shared" si="46"/>
        <v>-8.4302066667487161E-3</v>
      </c>
      <c r="D579" s="55">
        <f t="shared" ref="D579:D642" si="47">C579^2</f>
        <v>7.1068384444094497E-5</v>
      </c>
      <c r="E579" s="2">
        <f t="shared" si="43"/>
        <v>2.51948193502106E-2</v>
      </c>
      <c r="F579" s="2">
        <f t="shared" si="44"/>
        <v>2.2680585876792038E-2</v>
      </c>
      <c r="G579" s="2">
        <f t="shared" si="45"/>
        <v>1.8172462744315672E-2</v>
      </c>
    </row>
    <row r="580" spans="1:7" x14ac:dyDescent="0.25">
      <c r="A580" s="1">
        <v>14011126</v>
      </c>
      <c r="B580" s="3">
        <v>5867</v>
      </c>
      <c r="C580" s="4">
        <f t="shared" si="46"/>
        <v>-8.6382262909881734E-3</v>
      </c>
      <c r="D580" s="55">
        <f t="shared" si="47"/>
        <v>7.4618953454319291E-5</v>
      </c>
      <c r="E580" s="2">
        <f t="shared" si="43"/>
        <v>2.360399085002049E-2</v>
      </c>
      <c r="F580" s="2">
        <f t="shared" si="44"/>
        <v>2.2683877951622553E-2</v>
      </c>
      <c r="G580" s="2">
        <f t="shared" si="45"/>
        <v>1.819035345915801E-2</v>
      </c>
    </row>
    <row r="581" spans="1:7" x14ac:dyDescent="0.25">
      <c r="A581" s="1">
        <v>14011130</v>
      </c>
      <c r="B581" s="3">
        <v>5856.3</v>
      </c>
      <c r="C581" s="4">
        <f t="shared" si="46"/>
        <v>-1.8254250887021302E-3</v>
      </c>
      <c r="D581" s="55">
        <f t="shared" si="47"/>
        <v>3.3321767544631799E-6</v>
      </c>
      <c r="E581" s="2">
        <f t="shared" si="43"/>
        <v>2.3668706711681253E-2</v>
      </c>
      <c r="F581" s="2">
        <f t="shared" si="44"/>
        <v>2.27056223814526E-2</v>
      </c>
      <c r="G581" s="2">
        <f t="shared" si="45"/>
        <v>1.8163710307776325E-2</v>
      </c>
    </row>
    <row r="582" spans="1:7" x14ac:dyDescent="0.25">
      <c r="A582" s="1">
        <v>14011201</v>
      </c>
      <c r="B582" s="3">
        <v>6034</v>
      </c>
      <c r="C582" s="4">
        <f t="shared" si="46"/>
        <v>2.9892135881848681E-2</v>
      </c>
      <c r="D582" s="55">
        <f t="shared" si="47"/>
        <v>8.9353978757890546E-4</v>
      </c>
      <c r="E582" s="2">
        <f t="shared" si="43"/>
        <v>2.3461582429355858E-2</v>
      </c>
      <c r="F582" s="2">
        <f t="shared" si="44"/>
        <v>2.2639470814284517E-2</v>
      </c>
      <c r="G582" s="2">
        <f t="shared" si="45"/>
        <v>1.815003977097699E-2</v>
      </c>
    </row>
    <row r="583" spans="1:7" x14ac:dyDescent="0.25">
      <c r="A583" s="1">
        <v>14011202</v>
      </c>
      <c r="B583" s="3">
        <v>6296</v>
      </c>
      <c r="C583" s="4">
        <f t="shared" si="46"/>
        <v>4.2504370378232827E-2</v>
      </c>
      <c r="D583" s="55">
        <f t="shared" si="47"/>
        <v>1.8066215012499962E-3</v>
      </c>
      <c r="E583" s="2">
        <f t="shared" si="43"/>
        <v>2.3622308232188055E-2</v>
      </c>
      <c r="F583" s="2">
        <f t="shared" si="44"/>
        <v>2.3035180062518409E-2</v>
      </c>
      <c r="G583" s="2">
        <f t="shared" si="45"/>
        <v>1.8125291598631826E-2</v>
      </c>
    </row>
    <row r="584" spans="1:7" x14ac:dyDescent="0.25">
      <c r="A584" s="1">
        <v>14011203</v>
      </c>
      <c r="B584" s="3">
        <v>6153.9</v>
      </c>
      <c r="C584" s="4">
        <f t="shared" si="46"/>
        <v>-2.2828483941038279E-2</v>
      </c>
      <c r="D584" s="55">
        <f t="shared" si="47"/>
        <v>5.2113967904624263E-4</v>
      </c>
      <c r="E584" s="2">
        <f t="shared" si="43"/>
        <v>2.5165175615233761E-2</v>
      </c>
      <c r="F584" s="2">
        <f t="shared" si="44"/>
        <v>2.3740526203446473E-2</v>
      </c>
      <c r="G584" s="2">
        <f t="shared" si="45"/>
        <v>1.8614840659168453E-2</v>
      </c>
    </row>
    <row r="585" spans="1:7" x14ac:dyDescent="0.25">
      <c r="A585" s="1">
        <v>14011206</v>
      </c>
      <c r="B585" s="3">
        <v>6499</v>
      </c>
      <c r="C585" s="4">
        <f t="shared" si="46"/>
        <v>5.4562291738148118E-2</v>
      </c>
      <c r="D585" s="55">
        <f t="shared" si="47"/>
        <v>2.9770436797187864E-3</v>
      </c>
      <c r="E585" s="2">
        <f t="shared" si="41"/>
        <v>2.5075888984392627E-2</v>
      </c>
      <c r="F585" s="2">
        <f t="shared" si="44"/>
        <v>2.3690799645927081E-2</v>
      </c>
      <c r="G585" s="2">
        <f t="shared" si="45"/>
        <v>1.8718369729698165E-2</v>
      </c>
    </row>
    <row r="586" spans="1:7" x14ac:dyDescent="0.25">
      <c r="A586" s="1">
        <v>14011207</v>
      </c>
      <c r="B586" s="3">
        <v>6688.4</v>
      </c>
      <c r="C586" s="4">
        <f t="shared" si="46"/>
        <v>2.8726363694164966E-2</v>
      </c>
      <c r="D586" s="55">
        <f t="shared" si="47"/>
        <v>8.2520397108943905E-4</v>
      </c>
      <c r="E586" s="2">
        <f t="shared" si="41"/>
        <v>2.5624584740756674E-2</v>
      </c>
      <c r="F586" s="2">
        <f t="shared" si="44"/>
        <v>2.4850256074395338E-2</v>
      </c>
      <c r="G586" s="2">
        <f t="shared" si="45"/>
        <v>1.940614996118372E-2</v>
      </c>
    </row>
    <row r="587" spans="1:7" x14ac:dyDescent="0.25">
      <c r="A587" s="1">
        <v>14011208</v>
      </c>
      <c r="B587" s="3">
        <v>6654</v>
      </c>
      <c r="C587" s="4">
        <f t="shared" si="46"/>
        <v>-5.1565050100918575E-3</v>
      </c>
      <c r="D587" s="55">
        <f t="shared" si="47"/>
        <v>2.6589543919102428E-5</v>
      </c>
      <c r="E587" s="2">
        <f t="shared" si="41"/>
        <v>2.6065702376809774E-2</v>
      </c>
      <c r="F587" s="2">
        <f t="shared" si="44"/>
        <v>2.477538152556873E-2</v>
      </c>
      <c r="G587" s="2">
        <f t="shared" si="45"/>
        <v>1.9481761458871091E-2</v>
      </c>
    </row>
    <row r="588" spans="1:7" x14ac:dyDescent="0.25">
      <c r="A588" s="1">
        <v>14011209</v>
      </c>
      <c r="B588" s="3">
        <v>6600.9</v>
      </c>
      <c r="C588" s="4">
        <f t="shared" si="46"/>
        <v>-8.0121742242170117E-3</v>
      </c>
      <c r="D588" s="55">
        <f t="shared" si="47"/>
        <v>6.4194935799207468E-5</v>
      </c>
      <c r="E588" s="2">
        <f t="shared" si="41"/>
        <v>2.6013706518382498E-2</v>
      </c>
      <c r="F588" s="2">
        <f t="shared" si="44"/>
        <v>2.4708025898803859E-2</v>
      </c>
      <c r="G588" s="2">
        <f t="shared" si="45"/>
        <v>1.9486440190176705E-2</v>
      </c>
    </row>
    <row r="589" spans="1:7" x14ac:dyDescent="0.25">
      <c r="A589" s="1">
        <v>14011210</v>
      </c>
      <c r="B589" s="3">
        <v>6495.9</v>
      </c>
      <c r="C589" s="4">
        <f t="shared" si="46"/>
        <v>-1.6034794719851274E-2</v>
      </c>
      <c r="D589" s="55">
        <f t="shared" si="47"/>
        <v>2.5711464170777027E-4</v>
      </c>
      <c r="E589" s="2">
        <f t="shared" si="41"/>
        <v>2.5714339021104652E-2</v>
      </c>
      <c r="F589" s="2">
        <f t="shared" si="44"/>
        <v>2.4649066005608056E-2</v>
      </c>
      <c r="G589" s="2">
        <f t="shared" si="45"/>
        <v>1.9502770323382882E-2</v>
      </c>
    </row>
    <row r="590" spans="1:7" x14ac:dyDescent="0.25">
      <c r="A590" s="1">
        <v>14011213</v>
      </c>
      <c r="B590" s="3">
        <v>6471.8</v>
      </c>
      <c r="C590" s="4">
        <f t="shared" si="46"/>
        <v>-3.7169317220919489E-3</v>
      </c>
      <c r="D590" s="55">
        <f t="shared" si="47"/>
        <v>1.3815581426693421E-5</v>
      </c>
      <c r="E590" s="2">
        <f t="shared" si="41"/>
        <v>2.5669982570428008E-2</v>
      </c>
      <c r="F590" s="2">
        <f t="shared" si="44"/>
        <v>2.4654328331168516E-2</v>
      </c>
      <c r="G590" s="2">
        <f t="shared" si="45"/>
        <v>1.9568759429860139E-2</v>
      </c>
    </row>
    <row r="591" spans="1:7" x14ac:dyDescent="0.25">
      <c r="A591" s="1">
        <v>14011214</v>
      </c>
      <c r="B591" s="3">
        <v>6616.7</v>
      </c>
      <c r="C591" s="4">
        <f t="shared" si="46"/>
        <v>2.2142479305650806E-2</v>
      </c>
      <c r="D591" s="55">
        <f t="shared" si="47"/>
        <v>4.9028938980117418E-4</v>
      </c>
      <c r="E591" s="2">
        <f t="shared" si="41"/>
        <v>2.5640413465294207E-2</v>
      </c>
      <c r="F591" s="2">
        <f t="shared" si="44"/>
        <v>2.4537494467093256E-2</v>
      </c>
      <c r="G591" s="2">
        <f t="shared" si="45"/>
        <v>1.9532558284153533E-2</v>
      </c>
    </row>
    <row r="592" spans="1:7" x14ac:dyDescent="0.25">
      <c r="A592" s="1">
        <v>14011215</v>
      </c>
      <c r="B592" s="3">
        <v>6575.5</v>
      </c>
      <c r="C592" s="4">
        <f t="shared" si="46"/>
        <v>-6.2461354358928989E-3</v>
      </c>
      <c r="D592" s="55">
        <f t="shared" si="47"/>
        <v>3.9014207883516976E-5</v>
      </c>
      <c r="E592" s="2">
        <f t="shared" si="41"/>
        <v>2.5717035624123863E-2</v>
      </c>
      <c r="F592" s="2">
        <f t="shared" ref="F592:F609" si="48">SQRT(AVERAGE(D543:D591))</f>
        <v>2.4643663118892552E-2</v>
      </c>
      <c r="G592" s="2">
        <f t="shared" ref="G592:G623" si="49">SQRT(AVERAGE(D493:D591))</f>
        <v>1.9654095374618888E-2</v>
      </c>
    </row>
    <row r="593" spans="1:7" x14ac:dyDescent="0.25">
      <c r="A593" s="1">
        <v>14011216</v>
      </c>
      <c r="B593" s="3">
        <v>6682.6</v>
      </c>
      <c r="C593" s="4">
        <f t="shared" si="46"/>
        <v>1.615651257849695E-2</v>
      </c>
      <c r="D593" s="55">
        <f t="shared" si="47"/>
        <v>2.6103289869913016E-4</v>
      </c>
      <c r="E593" s="2">
        <f t="shared" si="41"/>
        <v>2.5013595550926113E-2</v>
      </c>
      <c r="F593" s="2">
        <f t="shared" si="48"/>
        <v>2.4614916175197493E-2</v>
      </c>
      <c r="G593" s="2">
        <f t="shared" si="49"/>
        <v>1.9649275922758298E-2</v>
      </c>
    </row>
    <row r="594" spans="1:7" x14ac:dyDescent="0.25">
      <c r="A594" s="1">
        <v>14011220</v>
      </c>
      <c r="B594" s="3">
        <v>7031.4</v>
      </c>
      <c r="C594" s="4">
        <f t="shared" si="46"/>
        <v>5.0878699132094939E-2</v>
      </c>
      <c r="D594" s="55">
        <f t="shared" si="47"/>
        <v>2.5886420253742382E-3</v>
      </c>
      <c r="E594" s="2">
        <f t="shared" si="41"/>
        <v>2.4549646494351648E-2</v>
      </c>
      <c r="F594" s="2">
        <f t="shared" si="48"/>
        <v>2.4427895822977084E-2</v>
      </c>
      <c r="G594" s="2">
        <f t="shared" si="49"/>
        <v>1.9713630775737311E-2</v>
      </c>
    </row>
    <row r="595" spans="1:7" x14ac:dyDescent="0.25">
      <c r="A595" s="1">
        <v>14011221</v>
      </c>
      <c r="B595" s="3">
        <v>6934.6</v>
      </c>
      <c r="C595" s="4">
        <f t="shared" si="46"/>
        <v>-1.3862458849826995E-2</v>
      </c>
      <c r="D595" s="55">
        <f t="shared" si="47"/>
        <v>1.9216776536314675E-4</v>
      </c>
      <c r="E595" s="2">
        <f t="shared" si="41"/>
        <v>2.426015464267359E-2</v>
      </c>
      <c r="F595" s="2">
        <f t="shared" si="48"/>
        <v>2.5126414281311994E-2</v>
      </c>
      <c r="G595" s="2">
        <f t="shared" si="49"/>
        <v>2.0365974380859148E-2</v>
      </c>
    </row>
    <row r="596" spans="1:7" x14ac:dyDescent="0.25">
      <c r="A596" s="1">
        <v>14011222</v>
      </c>
      <c r="B596" s="3">
        <v>6935.4</v>
      </c>
      <c r="C596" s="4">
        <f t="shared" si="46"/>
        <v>1.1535688549200574E-4</v>
      </c>
      <c r="D596" s="55">
        <f t="shared" si="47"/>
        <v>1.3307211030415725E-8</v>
      </c>
      <c r="E596" s="2">
        <f t="shared" si="41"/>
        <v>2.4417633866721623E-2</v>
      </c>
      <c r="F596" s="2">
        <f t="shared" si="48"/>
        <v>2.5203836686058901E-2</v>
      </c>
      <c r="G596" s="2">
        <f t="shared" si="49"/>
        <v>2.0409763994948728E-2</v>
      </c>
    </row>
    <row r="597" spans="1:7" x14ac:dyDescent="0.25">
      <c r="A597" s="1">
        <v>14011223</v>
      </c>
      <c r="B597" s="3">
        <v>6908.5</v>
      </c>
      <c r="C597" s="4">
        <f t="shared" si="46"/>
        <v>-3.8861930315522695E-3</v>
      </c>
      <c r="D597" s="55">
        <f t="shared" si="47"/>
        <v>1.5102496278485419E-5</v>
      </c>
      <c r="E597" s="2">
        <f t="shared" si="41"/>
        <v>2.2716231061689199E-2</v>
      </c>
      <c r="F597" s="2">
        <f t="shared" si="48"/>
        <v>2.5186230292050957E-2</v>
      </c>
      <c r="G597" s="2">
        <f t="shared" si="49"/>
        <v>2.0408782355023095E-2</v>
      </c>
    </row>
    <row r="598" spans="1:7" x14ac:dyDescent="0.25">
      <c r="A598" s="1">
        <v>14011224</v>
      </c>
      <c r="B598" s="3">
        <v>6967.6</v>
      </c>
      <c r="C598" s="4">
        <f t="shared" si="46"/>
        <v>8.51829510658254E-3</v>
      </c>
      <c r="D598" s="55">
        <f t="shared" si="47"/>
        <v>7.2561351522828043E-5</v>
      </c>
      <c r="E598" s="2">
        <f t="shared" si="41"/>
        <v>2.2648694291701219E-2</v>
      </c>
      <c r="F598" s="2">
        <f t="shared" si="48"/>
        <v>2.4734718044784061E-2</v>
      </c>
      <c r="G598" s="2">
        <f t="shared" si="49"/>
        <v>2.0412516449874133E-2</v>
      </c>
    </row>
    <row r="599" spans="1:7" x14ac:dyDescent="0.25">
      <c r="A599" s="1">
        <v>14011227</v>
      </c>
      <c r="B599" s="3">
        <v>7207</v>
      </c>
      <c r="C599" s="4">
        <f t="shared" si="46"/>
        <v>3.378194332113444E-2</v>
      </c>
      <c r="D599" s="55">
        <f t="shared" si="47"/>
        <v>1.1412196945523399E-3</v>
      </c>
      <c r="E599" s="2">
        <f t="shared" si="41"/>
        <v>2.2161443455108676E-2</v>
      </c>
      <c r="F599" s="2">
        <f t="shared" si="48"/>
        <v>2.4293136012201618E-2</v>
      </c>
      <c r="G599" s="2">
        <f t="shared" si="49"/>
        <v>2.0430050482767626E-2</v>
      </c>
    </row>
    <row r="600" spans="1:7" x14ac:dyDescent="0.25">
      <c r="A600" s="1">
        <v>14011228</v>
      </c>
      <c r="B600" s="3">
        <v>7440.1</v>
      </c>
      <c r="C600" s="4">
        <f t="shared" si="46"/>
        <v>3.1831513672584147E-2</v>
      </c>
      <c r="D600" s="55">
        <f t="shared" si="47"/>
        <v>1.0132452626879114E-3</v>
      </c>
      <c r="E600" s="2">
        <f t="shared" si="41"/>
        <v>2.3083845746502085E-2</v>
      </c>
      <c r="F600" s="2">
        <f t="shared" si="48"/>
        <v>2.4641936889269536E-2</v>
      </c>
      <c r="G600" s="2">
        <f t="shared" si="49"/>
        <v>2.0706078541469265E-2</v>
      </c>
    </row>
    <row r="601" spans="1:7" x14ac:dyDescent="0.25">
      <c r="A601" s="1">
        <v>14020105</v>
      </c>
      <c r="B601" s="3">
        <v>7622.2</v>
      </c>
      <c r="C601" s="4">
        <f t="shared" si="46"/>
        <v>2.4180752324587013E-2</v>
      </c>
      <c r="D601" s="55">
        <f t="shared" si="47"/>
        <v>5.847087829830203E-4</v>
      </c>
      <c r="E601" s="2">
        <f t="shared" si="41"/>
        <v>2.325685769536872E-2</v>
      </c>
      <c r="F601" s="2">
        <f t="shared" si="48"/>
        <v>2.4951525464322714E-2</v>
      </c>
      <c r="G601" s="2">
        <f t="shared" si="49"/>
        <v>2.093600961349756E-2</v>
      </c>
    </row>
    <row r="602" spans="1:7" x14ac:dyDescent="0.25">
      <c r="A602" s="1">
        <v>14020106</v>
      </c>
      <c r="B602" s="3">
        <v>7504.6</v>
      </c>
      <c r="C602" s="4">
        <f t="shared" si="46"/>
        <v>-1.5548876075893793E-2</v>
      </c>
      <c r="D602" s="55">
        <f t="shared" si="47"/>
        <v>2.4176754722350234E-4</v>
      </c>
      <c r="E602" s="2">
        <f t="shared" si="41"/>
        <v>2.3710055255581137E-2</v>
      </c>
      <c r="F602" s="2">
        <f t="shared" si="48"/>
        <v>2.5093618142020126E-2</v>
      </c>
      <c r="G602" s="2">
        <f t="shared" si="49"/>
        <v>2.1001431701062809E-2</v>
      </c>
    </row>
    <row r="603" spans="1:7" x14ac:dyDescent="0.25">
      <c r="A603" s="1">
        <v>14020107</v>
      </c>
      <c r="B603" s="3">
        <v>7521.7</v>
      </c>
      <c r="C603" s="4">
        <f t="shared" si="46"/>
        <v>2.2760103793770443E-3</v>
      </c>
      <c r="D603" s="55">
        <f t="shared" si="47"/>
        <v>5.1802232470320375E-6</v>
      </c>
      <c r="E603" s="2">
        <f t="shared" si="41"/>
        <v>2.3815528447135435E-2</v>
      </c>
      <c r="F603" s="2">
        <f t="shared" si="48"/>
        <v>2.5119439646140693E-2</v>
      </c>
      <c r="G603" s="2">
        <f t="shared" si="49"/>
        <v>2.1036944097960978E-2</v>
      </c>
    </row>
    <row r="604" spans="1:7" x14ac:dyDescent="0.25">
      <c r="A604" s="1">
        <v>14020108</v>
      </c>
      <c r="B604" s="3">
        <v>7731.7</v>
      </c>
      <c r="C604" s="4">
        <f t="shared" si="46"/>
        <v>2.7536584557326733E-2</v>
      </c>
      <c r="D604" s="55">
        <f t="shared" si="47"/>
        <v>7.5826348908280509E-4</v>
      </c>
      <c r="E604" s="2">
        <f t="shared" ref="E604:E667" si="50">SQRT(AVERAGE(D579:D603))</f>
        <v>2.3815312543837317E-2</v>
      </c>
      <c r="F604" s="2">
        <f t="shared" si="48"/>
        <v>2.4500696332949275E-2</v>
      </c>
      <c r="G604" s="2">
        <f t="shared" si="49"/>
        <v>2.0885098985945413E-2</v>
      </c>
    </row>
    <row r="605" spans="1:7" x14ac:dyDescent="0.25">
      <c r="A605" s="1">
        <v>14020109</v>
      </c>
      <c r="B605" s="3">
        <v>7757.9</v>
      </c>
      <c r="C605" s="4">
        <f t="shared" si="46"/>
        <v>3.3829182143318456E-3</v>
      </c>
      <c r="D605" s="55">
        <f t="shared" si="47"/>
        <v>1.1444135644858163E-5</v>
      </c>
      <c r="E605" s="2">
        <f t="shared" si="50"/>
        <v>2.4385588279682804E-2</v>
      </c>
      <c r="F605" s="2">
        <f t="shared" si="48"/>
        <v>2.4005944889056094E-2</v>
      </c>
      <c r="G605" s="2">
        <f t="shared" si="49"/>
        <v>2.1066730240681081E-2</v>
      </c>
    </row>
    <row r="606" spans="1:7" x14ac:dyDescent="0.25">
      <c r="A606" s="1">
        <v>14020114</v>
      </c>
      <c r="B606" s="3">
        <v>7921.8</v>
      </c>
      <c r="C606" s="4">
        <f t="shared" si="46"/>
        <v>2.0906773716456273E-2</v>
      </c>
      <c r="D606" s="55">
        <f t="shared" si="47"/>
        <v>4.3709318723110681E-4</v>
      </c>
      <c r="E606" s="2">
        <f t="shared" si="50"/>
        <v>2.4333719876620283E-2</v>
      </c>
      <c r="F606" s="2">
        <f t="shared" si="48"/>
        <v>2.4010300652407786E-2</v>
      </c>
      <c r="G606" s="2">
        <f t="shared" si="49"/>
        <v>2.1060945218110839E-2</v>
      </c>
    </row>
    <row r="607" spans="1:7" x14ac:dyDescent="0.25">
      <c r="A607" s="1">
        <v>14020115</v>
      </c>
      <c r="B607" s="3">
        <v>8007.3</v>
      </c>
      <c r="C607" s="4">
        <f t="shared" si="46"/>
        <v>1.073517287373056E-2</v>
      </c>
      <c r="D607" s="55">
        <f t="shared" si="47"/>
        <v>1.1524393662888045E-4</v>
      </c>
      <c r="E607" s="2">
        <f t="shared" si="50"/>
        <v>2.4687656094754939E-2</v>
      </c>
      <c r="F607" s="2">
        <f t="shared" si="48"/>
        <v>2.409492684704977E-2</v>
      </c>
      <c r="G607" s="2">
        <f t="shared" si="49"/>
        <v>2.1136485539567876E-2</v>
      </c>
    </row>
    <row r="608" spans="1:7" x14ac:dyDescent="0.25">
      <c r="A608" s="1">
        <v>14020116</v>
      </c>
      <c r="B608" s="3">
        <v>8148.4</v>
      </c>
      <c r="C608" s="4">
        <f t="shared" si="46"/>
        <v>1.7467963356461426E-2</v>
      </c>
      <c r="D608" s="55">
        <f t="shared" si="47"/>
        <v>3.0512974382267914E-4</v>
      </c>
      <c r="E608" s="2">
        <f t="shared" si="50"/>
        <v>2.4048877924237749E-2</v>
      </c>
      <c r="F608" s="2">
        <f t="shared" si="48"/>
        <v>2.3840899493615123E-2</v>
      </c>
      <c r="G608" s="2">
        <f t="shared" si="49"/>
        <v>2.1146176389886882E-2</v>
      </c>
    </row>
    <row r="609" spans="1:7" x14ac:dyDescent="0.25">
      <c r="A609" s="1">
        <v>14020119</v>
      </c>
      <c r="B609" s="3">
        <v>8459.5</v>
      </c>
      <c r="C609" s="4">
        <f t="shared" si="46"/>
        <v>3.7468481255448487E-2</v>
      </c>
      <c r="D609" s="55">
        <f t="shared" si="47"/>
        <v>1.4038870875898947E-3</v>
      </c>
      <c r="E609" s="2">
        <f t="shared" si="50"/>
        <v>2.2765958339542772E-2</v>
      </c>
      <c r="F609" s="2">
        <f t="shared" si="48"/>
        <v>2.3971108037972047E-2</v>
      </c>
      <c r="G609" s="2">
        <f t="shared" si="49"/>
        <v>2.1218919269268329E-2</v>
      </c>
    </row>
    <row r="610" spans="1:7" x14ac:dyDescent="0.25">
      <c r="A610" s="1">
        <v>14020120</v>
      </c>
      <c r="B610" s="3">
        <v>8431.9</v>
      </c>
      <c r="C610" s="4">
        <f t="shared" si="46"/>
        <v>-3.2679380705756258E-3</v>
      </c>
      <c r="D610" s="55">
        <f t="shared" si="47"/>
        <v>1.0679419233117543E-5</v>
      </c>
      <c r="E610" s="2">
        <f t="shared" si="50"/>
        <v>2.3528679424471389E-2</v>
      </c>
      <c r="F610" s="2">
        <f t="shared" ref="F610:F628" si="51">SQRT(AVERAGE(D560:D609))</f>
        <v>2.4314594010769814E-2</v>
      </c>
      <c r="G610" s="2">
        <f t="shared" si="49"/>
        <v>2.1402604719867609E-2</v>
      </c>
    </row>
    <row r="611" spans="1:7" x14ac:dyDescent="0.25">
      <c r="A611" s="1">
        <v>14020121</v>
      </c>
      <c r="B611" s="3">
        <v>8170.2</v>
      </c>
      <c r="C611" s="4">
        <f t="shared" si="46"/>
        <v>-3.1528743769690816E-2</v>
      </c>
      <c r="D611" s="55">
        <f t="shared" si="47"/>
        <v>9.9406168369481742E-4</v>
      </c>
      <c r="E611" s="2">
        <f t="shared" si="50"/>
        <v>2.0855315510442809E-2</v>
      </c>
      <c r="F611" s="2">
        <f t="shared" si="51"/>
        <v>2.3361972606956119E-2</v>
      </c>
      <c r="G611" s="2">
        <f t="shared" si="49"/>
        <v>2.1359936726666223E-2</v>
      </c>
    </row>
    <row r="612" spans="1:7" x14ac:dyDescent="0.25">
      <c r="A612" s="1">
        <v>14020122</v>
      </c>
      <c r="B612" s="3">
        <v>8047.7</v>
      </c>
      <c r="C612" s="4">
        <f t="shared" si="46"/>
        <v>-1.5107052055792573E-2</v>
      </c>
      <c r="D612" s="55">
        <f t="shared" si="47"/>
        <v>2.282230218164266E-4</v>
      </c>
      <c r="E612" s="2">
        <f t="shared" si="50"/>
        <v>2.1016624218564019E-2</v>
      </c>
      <c r="F612" s="2">
        <f t="shared" si="51"/>
        <v>2.3676141302382426E-2</v>
      </c>
      <c r="G612" s="2">
        <f t="shared" si="49"/>
        <v>2.1125369689459505E-2</v>
      </c>
    </row>
    <row r="613" spans="1:7" x14ac:dyDescent="0.25">
      <c r="A613" s="1">
        <v>14020126</v>
      </c>
      <c r="B613" s="3">
        <v>8463.7999999999993</v>
      </c>
      <c r="C613" s="4">
        <f t="shared" si="46"/>
        <v>5.0411909026504644E-2</v>
      </c>
      <c r="D613" s="55">
        <f t="shared" si="47"/>
        <v>2.5413605716965802E-3</v>
      </c>
      <c r="E613" s="2">
        <f t="shared" si="50"/>
        <v>2.120763618747324E-2</v>
      </c>
      <c r="F613" s="2">
        <f t="shared" si="51"/>
        <v>2.3732643757963003E-2</v>
      </c>
      <c r="G613" s="2">
        <f t="shared" si="49"/>
        <v>2.117263621125063E-2</v>
      </c>
    </row>
    <row r="614" spans="1:7" x14ac:dyDescent="0.25">
      <c r="A614" s="1">
        <v>14020127</v>
      </c>
      <c r="B614" s="3">
        <v>8536.9</v>
      </c>
      <c r="C614" s="4">
        <f t="shared" si="46"/>
        <v>8.5996988956411353E-3</v>
      </c>
      <c r="D614" s="55">
        <f t="shared" si="47"/>
        <v>7.3954821095691361E-5</v>
      </c>
      <c r="E614" s="2">
        <f t="shared" si="50"/>
        <v>2.3427557663916215E-2</v>
      </c>
      <c r="F614" s="2">
        <f t="shared" si="51"/>
        <v>2.4597537370521713E-2</v>
      </c>
      <c r="G614" s="2">
        <f t="shared" si="49"/>
        <v>2.1769887927757411E-2</v>
      </c>
    </row>
    <row r="615" spans="1:7" x14ac:dyDescent="0.25">
      <c r="A615" s="1">
        <v>14020128</v>
      </c>
      <c r="B615" s="3">
        <v>8763.2999999999993</v>
      </c>
      <c r="C615" s="4">
        <f t="shared" si="46"/>
        <v>2.6174602095991931E-2</v>
      </c>
      <c r="D615" s="55">
        <f t="shared" si="47"/>
        <v>6.851097948835052E-4</v>
      </c>
      <c r="E615" s="2">
        <f t="shared" si="50"/>
        <v>2.3270669635221852E-2</v>
      </c>
      <c r="F615" s="2">
        <f t="shared" si="51"/>
        <v>2.4499715002808849E-2</v>
      </c>
      <c r="G615" s="2">
        <f t="shared" si="49"/>
        <v>2.178373352153554E-2</v>
      </c>
    </row>
    <row r="616" spans="1:7" x14ac:dyDescent="0.25">
      <c r="A616" s="1">
        <v>14020129</v>
      </c>
      <c r="B616" s="3">
        <v>9122.2999999999993</v>
      </c>
      <c r="C616" s="4">
        <f t="shared" si="46"/>
        <v>4.0149418934598669E-2</v>
      </c>
      <c r="D616" s="55">
        <f t="shared" si="47"/>
        <v>1.6119758407859102E-3</v>
      </c>
      <c r="E616" s="2">
        <f t="shared" si="50"/>
        <v>2.3840634089929504E-2</v>
      </c>
      <c r="F616" s="2">
        <f t="shared" si="51"/>
        <v>2.4756884259546363E-2</v>
      </c>
      <c r="G616" s="2">
        <f t="shared" si="49"/>
        <v>2.1923733376081885E-2</v>
      </c>
    </row>
    <row r="617" spans="1:7" x14ac:dyDescent="0.25">
      <c r="A617" s="1">
        <v>14020130</v>
      </c>
      <c r="B617" s="3">
        <v>9046.7000000000007</v>
      </c>
      <c r="C617" s="4">
        <f t="shared" si="46"/>
        <v>-8.3219149431873439E-3</v>
      </c>
      <c r="D617" s="55">
        <f t="shared" si="47"/>
        <v>6.9254268321644808E-5</v>
      </c>
      <c r="E617" s="2">
        <f t="shared" si="50"/>
        <v>2.4763749551497613E-2</v>
      </c>
      <c r="F617" s="2">
        <f t="shared" si="51"/>
        <v>2.5244892682894832E-2</v>
      </c>
      <c r="G617" s="2">
        <f t="shared" si="49"/>
        <v>2.2277038801919596E-2</v>
      </c>
    </row>
    <row r="618" spans="1:7" x14ac:dyDescent="0.25">
      <c r="A618" s="1">
        <v>14020204</v>
      </c>
      <c r="B618" s="3">
        <v>9013.7000000000007</v>
      </c>
      <c r="C618" s="4">
        <f t="shared" si="46"/>
        <v>-3.6544081776056915E-3</v>
      </c>
      <c r="D618" s="55">
        <f t="shared" si="47"/>
        <v>1.3354699128551351E-5</v>
      </c>
      <c r="E618" s="2">
        <f t="shared" si="50"/>
        <v>2.4788160364714915E-2</v>
      </c>
      <c r="F618" s="2">
        <f t="shared" si="51"/>
        <v>2.4901133073136791E-2</v>
      </c>
      <c r="G618" s="2">
        <f t="shared" si="49"/>
        <v>2.2290541031839618E-2</v>
      </c>
    </row>
    <row r="619" spans="1:7" x14ac:dyDescent="0.25">
      <c r="A619" s="1">
        <v>14020205</v>
      </c>
      <c r="B619" s="3">
        <v>9072.5</v>
      </c>
      <c r="C619" s="4">
        <f t="shared" si="46"/>
        <v>6.5022179524897687E-3</v>
      </c>
      <c r="D619" s="55">
        <f t="shared" si="47"/>
        <v>4.227883830168024E-5</v>
      </c>
      <c r="E619" s="2">
        <f t="shared" si="50"/>
        <v>2.4587512405365455E-2</v>
      </c>
      <c r="F619" s="2">
        <f t="shared" si="51"/>
        <v>2.4568586744882503E-2</v>
      </c>
      <c r="G619" s="2">
        <f t="shared" si="49"/>
        <v>2.2291720563948514E-2</v>
      </c>
    </row>
    <row r="620" spans="1:7" x14ac:dyDescent="0.25">
      <c r="A620" s="1">
        <v>14020206</v>
      </c>
      <c r="B620" s="3">
        <v>8893.1</v>
      </c>
      <c r="C620" s="4">
        <f t="shared" si="46"/>
        <v>-1.9972164951527246E-2</v>
      </c>
      <c r="D620" s="55">
        <f t="shared" si="47"/>
        <v>3.9888737285101336E-4</v>
      </c>
      <c r="E620" s="2">
        <f t="shared" si="50"/>
        <v>2.2420776944635481E-2</v>
      </c>
      <c r="F620" s="2">
        <f t="shared" si="51"/>
        <v>2.3358578104066337E-2</v>
      </c>
      <c r="G620" s="2">
        <f t="shared" si="49"/>
        <v>2.2257092556707006E-2</v>
      </c>
    </row>
    <row r="621" spans="1:7" x14ac:dyDescent="0.25">
      <c r="A621" s="1">
        <v>14020209</v>
      </c>
      <c r="B621" s="3">
        <v>8961.7999999999993</v>
      </c>
      <c r="C621" s="4">
        <f t="shared" si="46"/>
        <v>7.6954045141528205E-3</v>
      </c>
      <c r="D621" s="55">
        <f t="shared" si="47"/>
        <v>5.921925063644361E-5</v>
      </c>
      <c r="E621" s="2">
        <f t="shared" si="50"/>
        <v>2.2604424856664956E-2</v>
      </c>
      <c r="F621" s="2">
        <f t="shared" si="51"/>
        <v>2.3528502574004611E-2</v>
      </c>
      <c r="G621" s="2">
        <f t="shared" si="49"/>
        <v>2.2334347739577511E-2</v>
      </c>
    </row>
    <row r="622" spans="1:7" x14ac:dyDescent="0.25">
      <c r="A622" s="1">
        <v>14020210</v>
      </c>
      <c r="B622" s="3">
        <v>9196.4</v>
      </c>
      <c r="C622" s="4">
        <f t="shared" si="46"/>
        <v>2.5841003459930182E-2</v>
      </c>
      <c r="D622" s="55">
        <f t="shared" si="47"/>
        <v>6.677574598161236E-4</v>
      </c>
      <c r="E622" s="2">
        <f t="shared" si="50"/>
        <v>2.2656748681962931E-2</v>
      </c>
      <c r="F622" s="2">
        <f t="shared" si="51"/>
        <v>2.2686509366644337E-2</v>
      </c>
      <c r="G622" s="2">
        <f t="shared" si="49"/>
        <v>2.2347561973529186E-2</v>
      </c>
    </row>
    <row r="623" spans="1:7" x14ac:dyDescent="0.25">
      <c r="A623" s="1">
        <v>14020211</v>
      </c>
      <c r="B623" s="3">
        <v>9473.2000000000007</v>
      </c>
      <c r="C623" s="4">
        <f t="shared" si="46"/>
        <v>2.9654656178797329E-2</v>
      </c>
      <c r="D623" s="55">
        <f t="shared" si="47"/>
        <v>8.7939863308268262E-4</v>
      </c>
      <c r="E623" s="2">
        <f t="shared" si="50"/>
        <v>2.3225728392864981E-2</v>
      </c>
      <c r="F623" s="2">
        <f t="shared" si="51"/>
        <v>2.2939025834787252E-2</v>
      </c>
      <c r="G623" s="2">
        <f t="shared" si="49"/>
        <v>2.2497939076840025E-2</v>
      </c>
    </row>
    <row r="624" spans="1:7" x14ac:dyDescent="0.25">
      <c r="A624" s="1">
        <v>14020212</v>
      </c>
      <c r="B624" s="3">
        <v>9568.4</v>
      </c>
      <c r="C624" s="4">
        <f t="shared" si="46"/>
        <v>9.9992430480538453E-3</v>
      </c>
      <c r="D624" s="55">
        <f t="shared" si="47"/>
        <v>9.9984861534053161E-5</v>
      </c>
      <c r="E624" s="2">
        <f t="shared" si="50"/>
        <v>2.3910415108097324E-2</v>
      </c>
      <c r="F624" s="2">
        <f t="shared" si="51"/>
        <v>2.3052521843124972E-2</v>
      </c>
      <c r="G624" s="2">
        <f t="shared" ref="G624:G655" si="52">SQRT(AVERAGE(D525:D623))</f>
        <v>2.2644155991164684E-2</v>
      </c>
    </row>
    <row r="625" spans="1:7" x14ac:dyDescent="0.25">
      <c r="A625" s="1">
        <v>14020213</v>
      </c>
      <c r="B625" s="3">
        <v>9709.7000000000007</v>
      </c>
      <c r="C625" s="4">
        <f t="shared" si="46"/>
        <v>1.465938348792533E-2</v>
      </c>
      <c r="D625" s="55">
        <f t="shared" si="47"/>
        <v>2.1489752424605781E-4</v>
      </c>
      <c r="E625" s="2">
        <f t="shared" si="50"/>
        <v>2.302300061505444E-2</v>
      </c>
      <c r="F625" s="2">
        <f t="shared" si="51"/>
        <v>2.3053443254415378E-2</v>
      </c>
      <c r="G625" s="2">
        <f t="shared" si="52"/>
        <v>2.2665898281562086E-2</v>
      </c>
    </row>
    <row r="626" spans="1:7" x14ac:dyDescent="0.25">
      <c r="A626" s="1">
        <v>14020216</v>
      </c>
      <c r="B626" s="3">
        <v>10241.9</v>
      </c>
      <c r="C626" s="4">
        <f t="shared" si="46"/>
        <v>5.3361763432248556E-2</v>
      </c>
      <c r="D626" s="55">
        <f t="shared" si="47"/>
        <v>2.8474777965992594E-3</v>
      </c>
      <c r="E626" s="2">
        <f t="shared" si="50"/>
        <v>2.2318706230046653E-2</v>
      </c>
      <c r="F626" s="2">
        <f t="shared" si="51"/>
        <v>2.2792609302641886E-2</v>
      </c>
      <c r="G626" s="2">
        <f t="shared" si="52"/>
        <v>2.2708484972391661E-2</v>
      </c>
    </row>
    <row r="627" spans="1:7" x14ac:dyDescent="0.25">
      <c r="A627" s="1">
        <v>14020217</v>
      </c>
      <c r="B627" s="3">
        <v>9695.5</v>
      </c>
      <c r="C627" s="4">
        <f t="shared" si="46"/>
        <v>-5.4825288934133687E-2</v>
      </c>
      <c r="D627" s="55">
        <f t="shared" si="47"/>
        <v>3.0058123067112415E-3</v>
      </c>
      <c r="E627" s="2">
        <f t="shared" si="50"/>
        <v>2.4261809667206872E-2</v>
      </c>
      <c r="F627" s="2">
        <f t="shared" si="51"/>
        <v>2.3987518927042907E-2</v>
      </c>
      <c r="G627" s="2">
        <f t="shared" si="52"/>
        <v>2.333299782489107E-2</v>
      </c>
    </row>
    <row r="628" spans="1:7" x14ac:dyDescent="0.25">
      <c r="A628" s="1">
        <v>14020218</v>
      </c>
      <c r="B628" s="3">
        <v>9131.2999999999993</v>
      </c>
      <c r="C628" s="4">
        <f t="shared" si="46"/>
        <v>-5.9953788137080445E-2</v>
      </c>
      <c r="D628" s="55">
        <f t="shared" si="47"/>
        <v>3.5944567119859279E-3</v>
      </c>
      <c r="E628" s="2">
        <f t="shared" si="50"/>
        <v>2.644233723987504E-2</v>
      </c>
      <c r="F628" s="2">
        <f t="shared" si="51"/>
        <v>2.5163233038737288E-2</v>
      </c>
      <c r="G628" s="2">
        <f t="shared" si="52"/>
        <v>2.3973586307468459E-2</v>
      </c>
    </row>
    <row r="629" spans="1:7" x14ac:dyDescent="0.25">
      <c r="A629" s="1">
        <v>14020219</v>
      </c>
      <c r="B629" s="3">
        <v>9142.7999999999993</v>
      </c>
      <c r="C629" s="4">
        <f t="shared" si="46"/>
        <v>1.2586120813719811E-3</v>
      </c>
      <c r="D629" s="55">
        <f t="shared" si="47"/>
        <v>1.5841043713755103E-6</v>
      </c>
      <c r="E629" s="2">
        <f t="shared" si="50"/>
        <v>2.9030471202804102E-2</v>
      </c>
      <c r="F629" s="2">
        <f t="shared" ref="F629:F692" si="53">SQRT(AVERAGE(D579:D628))</f>
        <v>2.6551246390871121E-2</v>
      </c>
      <c r="G629" s="2">
        <f t="shared" si="52"/>
        <v>2.4711358786706782E-2</v>
      </c>
    </row>
    <row r="630" spans="1:7" x14ac:dyDescent="0.25">
      <c r="A630" s="1">
        <v>14020220</v>
      </c>
      <c r="B630" s="3">
        <v>9009.2999999999993</v>
      </c>
      <c r="C630" s="4">
        <f t="shared" si="46"/>
        <v>-1.4709307136658021E-2</v>
      </c>
      <c r="D630" s="55">
        <f t="shared" si="47"/>
        <v>2.1636371644053858E-4</v>
      </c>
      <c r="E630" s="2">
        <f t="shared" si="50"/>
        <v>2.8504404622240069E-2</v>
      </c>
      <c r="F630" s="2">
        <f t="shared" si="53"/>
        <v>2.6525063606093243E-2</v>
      </c>
      <c r="G630" s="2">
        <f t="shared" si="52"/>
        <v>2.4698649943197808E-2</v>
      </c>
    </row>
    <row r="631" spans="1:7" x14ac:dyDescent="0.25">
      <c r="A631" s="1">
        <v>14020223</v>
      </c>
      <c r="B631" s="3">
        <v>8608.7000000000007</v>
      </c>
      <c r="C631" s="4">
        <f t="shared" si="46"/>
        <v>-4.5484057332405951E-2</v>
      </c>
      <c r="D631" s="55">
        <f t="shared" si="47"/>
        <v>2.0687994714175917E-3</v>
      </c>
      <c r="E631" s="2">
        <f t="shared" si="50"/>
        <v>2.8647824805737142E-2</v>
      </c>
      <c r="F631" s="2">
        <f t="shared" si="53"/>
        <v>2.6578447933749194E-2</v>
      </c>
      <c r="G631" s="2">
        <f t="shared" si="52"/>
        <v>2.4737493284706244E-2</v>
      </c>
    </row>
    <row r="632" spans="1:7" x14ac:dyDescent="0.25">
      <c r="A632" s="1">
        <v>14020224</v>
      </c>
      <c r="B632" s="3">
        <v>8923</v>
      </c>
      <c r="C632" s="4">
        <f t="shared" si="46"/>
        <v>3.5858893102251321E-2</v>
      </c>
      <c r="D632" s="55">
        <f t="shared" si="47"/>
        <v>1.2858602145186873E-3</v>
      </c>
      <c r="E632" s="2">
        <f t="shared" si="50"/>
        <v>2.9765182973865077E-2</v>
      </c>
      <c r="F632" s="2">
        <f t="shared" si="53"/>
        <v>2.7344528528762006E-2</v>
      </c>
      <c r="G632" s="2">
        <f t="shared" si="52"/>
        <v>2.5126125950308355E-2</v>
      </c>
    </row>
    <row r="633" spans="1:7" x14ac:dyDescent="0.25">
      <c r="A633" s="1">
        <v>14020225</v>
      </c>
      <c r="B633" s="3">
        <v>9049.4</v>
      </c>
      <c r="C633" s="4">
        <f t="shared" si="46"/>
        <v>1.4066244253446674E-2</v>
      </c>
      <c r="D633" s="55">
        <f t="shared" si="47"/>
        <v>1.9785922739762158E-4</v>
      </c>
      <c r="E633" s="2">
        <f t="shared" si="50"/>
        <v>3.0541623542032926E-2</v>
      </c>
      <c r="F633" s="2">
        <f t="shared" si="53"/>
        <v>2.7487627198415559E-2</v>
      </c>
      <c r="G633" s="2">
        <f t="shared" si="52"/>
        <v>2.5381700032028835E-2</v>
      </c>
    </row>
    <row r="634" spans="1:7" x14ac:dyDescent="0.25">
      <c r="A634" s="1">
        <v>14020227</v>
      </c>
      <c r="B634" s="3">
        <v>9464.9</v>
      </c>
      <c r="C634" s="4">
        <f t="shared" si="46"/>
        <v>4.4891762193653359E-2</v>
      </c>
      <c r="D634" s="55">
        <f t="shared" si="47"/>
        <v>2.0152703128515251E-3</v>
      </c>
      <c r="E634" s="2">
        <f t="shared" si="50"/>
        <v>3.0471297115913159E-2</v>
      </c>
      <c r="F634" s="2">
        <f t="shared" si="53"/>
        <v>2.689599233198187E-2</v>
      </c>
      <c r="G634" s="2">
        <f t="shared" si="52"/>
        <v>2.5383271515973842E-2</v>
      </c>
    </row>
    <row r="635" spans="1:7" x14ac:dyDescent="0.25">
      <c r="A635" s="1">
        <v>14020230</v>
      </c>
      <c r="B635" s="3">
        <v>9526.6</v>
      </c>
      <c r="C635" s="4">
        <f t="shared" si="46"/>
        <v>6.4976665433821709E-3</v>
      </c>
      <c r="D635" s="55">
        <f t="shared" si="47"/>
        <v>4.221967050898801E-5</v>
      </c>
      <c r="E635" s="2">
        <f t="shared" si="50"/>
        <v>3.0869973711305988E-2</v>
      </c>
      <c r="F635" s="2">
        <f t="shared" si="53"/>
        <v>2.7445892519612713E-2</v>
      </c>
      <c r="G635" s="2">
        <f t="shared" si="52"/>
        <v>2.5656097039596908E-2</v>
      </c>
    </row>
    <row r="636" spans="1:7" x14ac:dyDescent="0.25">
      <c r="A636" s="1">
        <v>14020231</v>
      </c>
      <c r="B636" s="3">
        <v>9699.5</v>
      </c>
      <c r="C636" s="4">
        <f t="shared" si="46"/>
        <v>1.7986451880527252E-2</v>
      </c>
      <c r="D636" s="55">
        <f t="shared" si="47"/>
        <v>3.2351245125052233E-4</v>
      </c>
      <c r="E636" s="2">
        <f t="shared" si="50"/>
        <v>3.0890401211181407E-2</v>
      </c>
      <c r="F636" s="2">
        <f t="shared" si="53"/>
        <v>2.6354895864221073E-2</v>
      </c>
      <c r="G636" s="2">
        <f t="shared" si="52"/>
        <v>2.5621221657269953E-2</v>
      </c>
    </row>
    <row r="637" spans="1:7" x14ac:dyDescent="0.25">
      <c r="A637" s="1">
        <v>14020301</v>
      </c>
      <c r="B637" s="3">
        <v>10146.6</v>
      </c>
      <c r="C637" s="4">
        <f t="shared" si="46"/>
        <v>4.5064336212533328E-2</v>
      </c>
      <c r="D637" s="55">
        <f t="shared" si="47"/>
        <v>2.0307943982762425E-3</v>
      </c>
      <c r="E637" s="2">
        <f t="shared" si="50"/>
        <v>3.0453159404074743E-2</v>
      </c>
      <c r="F637" s="2">
        <f t="shared" si="53"/>
        <v>2.6163843479450007E-2</v>
      </c>
      <c r="G637" s="2">
        <f t="shared" si="52"/>
        <v>2.5486081017612603E-2</v>
      </c>
    </row>
    <row r="638" spans="1:7" x14ac:dyDescent="0.25">
      <c r="A638" s="1">
        <v>14020302</v>
      </c>
      <c r="B638" s="3">
        <v>10227.700000000001</v>
      </c>
      <c r="C638" s="4">
        <f t="shared" si="46"/>
        <v>7.9610517496580321E-3</v>
      </c>
      <c r="D638" s="55">
        <f t="shared" si="47"/>
        <v>6.3378344960733212E-5</v>
      </c>
      <c r="E638" s="2">
        <f t="shared" si="50"/>
        <v>3.1614834694307328E-2</v>
      </c>
      <c r="F638" s="2">
        <f t="shared" si="53"/>
        <v>2.6918967340971708E-2</v>
      </c>
      <c r="G638" s="2">
        <f t="shared" si="52"/>
        <v>2.5848310571798174E-2</v>
      </c>
    </row>
    <row r="639" spans="1:7" x14ac:dyDescent="0.25">
      <c r="A639" s="1">
        <v>14020303</v>
      </c>
      <c r="B639" s="3">
        <v>10135.4</v>
      </c>
      <c r="C639" s="4">
        <f t="shared" si="46"/>
        <v>-9.0654794331650294E-3</v>
      </c>
      <c r="D639" s="55">
        <f t="shared" si="47"/>
        <v>8.2182917353138148E-5</v>
      </c>
      <c r="E639" s="2">
        <f t="shared" si="50"/>
        <v>3.0006307398261194E-2</v>
      </c>
      <c r="F639" s="2">
        <f t="shared" si="53"/>
        <v>2.6918663987789807E-2</v>
      </c>
      <c r="G639" s="2">
        <f t="shared" si="52"/>
        <v>2.5820274282214291E-2</v>
      </c>
    </row>
    <row r="640" spans="1:7" x14ac:dyDescent="0.25">
      <c r="A640" s="1">
        <v>14020306</v>
      </c>
      <c r="B640" s="3">
        <v>10001.5</v>
      </c>
      <c r="C640" s="4">
        <f t="shared" si="46"/>
        <v>-1.3299164572879529E-2</v>
      </c>
      <c r="D640" s="55">
        <f t="shared" si="47"/>
        <v>1.7686777833653394E-4</v>
      </c>
      <c r="E640" s="2">
        <f t="shared" si="50"/>
        <v>3.0011791141637021E-2</v>
      </c>
      <c r="F640" s="2">
        <f t="shared" si="53"/>
        <v>2.6853600064059183E-2</v>
      </c>
      <c r="G640" s="2">
        <f t="shared" si="52"/>
        <v>2.5788524420642583E-2</v>
      </c>
    </row>
    <row r="641" spans="1:7" x14ac:dyDescent="0.25">
      <c r="A641" s="1">
        <v>14020307</v>
      </c>
      <c r="B641" s="3">
        <v>9713.6</v>
      </c>
      <c r="C641" s="4">
        <f t="shared" si="46"/>
        <v>-2.920811635113801E-2</v>
      </c>
      <c r="D641" s="55">
        <f t="shared" si="47"/>
        <v>8.5311406078161561E-4</v>
      </c>
      <c r="E641" s="2">
        <f t="shared" si="50"/>
        <v>2.9671163220665337E-2</v>
      </c>
      <c r="F641" s="2">
        <f t="shared" si="53"/>
        <v>2.6914250506722942E-2</v>
      </c>
      <c r="G641" s="2">
        <f t="shared" si="52"/>
        <v>2.5765294000510357E-2</v>
      </c>
    </row>
    <row r="642" spans="1:7" x14ac:dyDescent="0.25">
      <c r="A642" s="1">
        <v>14020308</v>
      </c>
      <c r="B642" s="3">
        <v>9894.2000000000007</v>
      </c>
      <c r="C642" s="4">
        <f t="shared" ref="C642:C705" si="54">LN(B642/B641)</f>
        <v>1.8421761478454143E-2</v>
      </c>
      <c r="D642" s="55">
        <f t="shared" si="47"/>
        <v>3.3936129596905698E-4</v>
      </c>
      <c r="E642" s="2">
        <f t="shared" si="50"/>
        <v>2.9155161732825143E-2</v>
      </c>
      <c r="F642" s="2">
        <f t="shared" si="53"/>
        <v>2.7048722220434831E-2</v>
      </c>
      <c r="G642" s="2">
        <f t="shared" si="52"/>
        <v>2.5886283008548502E-2</v>
      </c>
    </row>
    <row r="643" spans="1:7" x14ac:dyDescent="0.25">
      <c r="A643" s="1">
        <v>14020309</v>
      </c>
      <c r="B643" s="3">
        <v>10018.1</v>
      </c>
      <c r="C643" s="4">
        <f t="shared" si="54"/>
        <v>1.2444730045459885E-2</v>
      </c>
      <c r="D643" s="55">
        <f t="shared" ref="D643:D706" si="55">C643^2</f>
        <v>1.5487130590437198E-4</v>
      </c>
      <c r="E643" s="2">
        <f t="shared" si="50"/>
        <v>2.9339865997872042E-2</v>
      </c>
      <c r="F643" s="2">
        <f t="shared" si="53"/>
        <v>2.7159534523256392E-2</v>
      </c>
      <c r="G643" s="2">
        <f t="shared" si="52"/>
        <v>2.5931305247738123E-2</v>
      </c>
    </row>
    <row r="644" spans="1:7" x14ac:dyDescent="0.25">
      <c r="A644" s="1">
        <v>14020310</v>
      </c>
      <c r="B644" s="3">
        <v>9962.9</v>
      </c>
      <c r="C644" s="4">
        <f t="shared" si="54"/>
        <v>-5.5252630430083329E-3</v>
      </c>
      <c r="D644" s="55">
        <f t="shared" si="55"/>
        <v>3.0528531694433703E-5</v>
      </c>
      <c r="E644" s="2">
        <f t="shared" si="50"/>
        <v>2.943617504099541E-2</v>
      </c>
      <c r="F644" s="2">
        <f t="shared" si="53"/>
        <v>2.7120418205921169E-2</v>
      </c>
      <c r="G644" s="2">
        <f t="shared" si="52"/>
        <v>2.5822869201460076E-2</v>
      </c>
    </row>
    <row r="645" spans="1:7" x14ac:dyDescent="0.25">
      <c r="A645" s="1">
        <v>14020313</v>
      </c>
      <c r="B645" s="3">
        <v>10091.299999999999</v>
      </c>
      <c r="C645" s="4">
        <f t="shared" si="54"/>
        <v>1.2805472627438306E-2</v>
      </c>
      <c r="D645" s="55">
        <f t="shared" si="55"/>
        <v>1.6398012921207172E-4</v>
      </c>
      <c r="E645" s="2">
        <f t="shared" si="50"/>
        <v>2.9428190375553692E-2</v>
      </c>
      <c r="F645" s="2">
        <f t="shared" si="53"/>
        <v>2.6160176103965063E-2</v>
      </c>
      <c r="G645" s="2">
        <f t="shared" si="52"/>
        <v>2.5653723365076053E-2</v>
      </c>
    </row>
    <row r="646" spans="1:7" x14ac:dyDescent="0.25">
      <c r="A646" s="1">
        <v>14020316</v>
      </c>
      <c r="B646" s="3">
        <v>10249.299999999999</v>
      </c>
      <c r="C646" s="4">
        <f t="shared" si="54"/>
        <v>1.5535744067062146E-2</v>
      </c>
      <c r="D646" s="55">
        <f t="shared" si="55"/>
        <v>2.4135934371725669E-4</v>
      </c>
      <c r="E646" s="2">
        <f t="shared" si="50"/>
        <v>2.9268107199377846E-2</v>
      </c>
      <c r="F646" s="2">
        <f t="shared" si="53"/>
        <v>2.6149398866273068E-2</v>
      </c>
      <c r="G646" s="2">
        <f t="shared" si="52"/>
        <v>2.5685744357080306E-2</v>
      </c>
    </row>
    <row r="647" spans="1:7" x14ac:dyDescent="0.25">
      <c r="A647" s="1">
        <v>14020317</v>
      </c>
      <c r="B647" s="3">
        <v>10211.799999999999</v>
      </c>
      <c r="C647" s="4">
        <f t="shared" si="54"/>
        <v>-3.6654961841797069E-3</v>
      </c>
      <c r="D647" s="55">
        <f t="shared" si="55"/>
        <v>1.3435862276235991E-5</v>
      </c>
      <c r="E647" s="2">
        <f t="shared" si="50"/>
        <v>2.9392306863489058E-2</v>
      </c>
      <c r="F647" s="2">
        <f t="shared" si="53"/>
        <v>2.6241531620649884E-2</v>
      </c>
      <c r="G647" s="2">
        <f t="shared" si="52"/>
        <v>2.5724622232163662E-2</v>
      </c>
    </row>
    <row r="648" spans="1:7" x14ac:dyDescent="0.25">
      <c r="A648" s="1">
        <v>14020320</v>
      </c>
      <c r="B648" s="3">
        <v>9788.2999999999993</v>
      </c>
      <c r="C648" s="4">
        <f t="shared" si="54"/>
        <v>-4.235611949929366E-2</v>
      </c>
      <c r="D648" s="55">
        <f t="shared" si="55"/>
        <v>1.7940408590384445E-3</v>
      </c>
      <c r="E648" s="2">
        <f t="shared" si="50"/>
        <v>2.8943649370041617E-2</v>
      </c>
      <c r="F648" s="2">
        <f t="shared" si="53"/>
        <v>2.6240896499882062E-2</v>
      </c>
      <c r="G648" s="2">
        <f t="shared" si="52"/>
        <v>2.550653313356464E-2</v>
      </c>
    </row>
    <row r="649" spans="1:7" x14ac:dyDescent="0.25">
      <c r="A649" s="1">
        <v>14020321</v>
      </c>
      <c r="B649" s="3">
        <v>9802.7999999999993</v>
      </c>
      <c r="C649" s="4">
        <f t="shared" si="54"/>
        <v>1.4802642677214438E-3</v>
      </c>
      <c r="D649" s="55">
        <f t="shared" si="55"/>
        <v>2.1911823022929021E-6</v>
      </c>
      <c r="E649" s="2">
        <f t="shared" si="50"/>
        <v>2.9568911510134101E-2</v>
      </c>
      <c r="F649" s="2">
        <f t="shared" si="53"/>
        <v>2.688892410022824E-2</v>
      </c>
      <c r="G649" s="2">
        <f t="shared" si="52"/>
        <v>2.5637011276402156E-2</v>
      </c>
    </row>
    <row r="650" spans="1:7" x14ac:dyDescent="0.25">
      <c r="A650" s="1">
        <v>14020322</v>
      </c>
      <c r="B650" s="3">
        <v>9744.2000000000007</v>
      </c>
      <c r="C650" s="4">
        <f t="shared" si="54"/>
        <v>-5.9958229452298012E-3</v>
      </c>
      <c r="D650" s="55">
        <f t="shared" si="55"/>
        <v>3.5949892790544168E-5</v>
      </c>
      <c r="E650" s="2">
        <f t="shared" si="50"/>
        <v>2.9502691075982725E-2</v>
      </c>
      <c r="F650" s="2">
        <f t="shared" si="53"/>
        <v>2.6461928671637557E-2</v>
      </c>
      <c r="G650" s="2">
        <f t="shared" si="52"/>
        <v>2.5577316157494815E-2</v>
      </c>
    </row>
    <row r="651" spans="1:7" x14ac:dyDescent="0.25">
      <c r="A651" s="1">
        <v>14020323</v>
      </c>
      <c r="B651" s="3">
        <v>9776.1</v>
      </c>
      <c r="C651" s="4">
        <f t="shared" si="54"/>
        <v>3.2683953010348354E-3</v>
      </c>
      <c r="D651" s="55">
        <f t="shared" si="55"/>
        <v>1.0682407843826593E-5</v>
      </c>
      <c r="E651" s="2">
        <f t="shared" si="50"/>
        <v>2.938113128296203E-2</v>
      </c>
      <c r="F651" s="2">
        <f t="shared" si="53"/>
        <v>2.6089993515232744E-2</v>
      </c>
      <c r="G651" s="2">
        <f t="shared" si="52"/>
        <v>2.5532854772017513E-2</v>
      </c>
    </row>
    <row r="652" spans="1:7" x14ac:dyDescent="0.25">
      <c r="A652" s="1">
        <v>14020324</v>
      </c>
      <c r="B652" s="3">
        <v>9891.1</v>
      </c>
      <c r="C652" s="4">
        <f t="shared" si="54"/>
        <v>1.1694731398297055E-2</v>
      </c>
      <c r="D652" s="55">
        <f t="shared" si="55"/>
        <v>1.3676674247831499E-4</v>
      </c>
      <c r="E652" s="2">
        <f t="shared" si="50"/>
        <v>2.7382093782551267E-2</v>
      </c>
      <c r="F652" s="2">
        <f t="shared" si="53"/>
        <v>2.5869040069590957E-2</v>
      </c>
      <c r="G652" s="2">
        <f t="shared" si="52"/>
        <v>2.5488194059988499E-2</v>
      </c>
    </row>
    <row r="653" spans="1:7" x14ac:dyDescent="0.25">
      <c r="A653" s="1">
        <v>14020327</v>
      </c>
      <c r="B653" s="3">
        <v>10021.4</v>
      </c>
      <c r="C653" s="4">
        <f t="shared" si="54"/>
        <v>1.3087443547803673E-2</v>
      </c>
      <c r="D653" s="55">
        <f t="shared" si="55"/>
        <v>1.7128117861694799E-4</v>
      </c>
      <c r="E653" s="2">
        <f t="shared" si="50"/>
        <v>2.5199548356014546E-2</v>
      </c>
      <c r="F653" s="2">
        <f t="shared" si="53"/>
        <v>2.5828418806175476E-2</v>
      </c>
      <c r="G653" s="2">
        <f t="shared" si="52"/>
        <v>2.5479975710791324E-2</v>
      </c>
    </row>
    <row r="654" spans="1:7" x14ac:dyDescent="0.25">
      <c r="A654" s="1">
        <v>14020328</v>
      </c>
      <c r="B654" s="3">
        <v>9773.1</v>
      </c>
      <c r="C654" s="4">
        <f t="shared" si="54"/>
        <v>-2.5089092878655624E-2</v>
      </c>
      <c r="D654" s="55">
        <f t="shared" si="55"/>
        <v>6.2946258147380835E-4</v>
      </c>
      <c r="E654" s="2">
        <f t="shared" si="50"/>
        <v>2.2317934850974823E-2</v>
      </c>
      <c r="F654" s="2">
        <f t="shared" si="53"/>
        <v>2.5892648322151161E-2</v>
      </c>
      <c r="G654" s="2">
        <f t="shared" si="52"/>
        <v>2.5213308930628574E-2</v>
      </c>
    </row>
    <row r="655" spans="1:7" x14ac:dyDescent="0.25">
      <c r="A655" s="1">
        <v>14020329</v>
      </c>
      <c r="B655" s="3">
        <v>9660.1</v>
      </c>
      <c r="C655" s="4">
        <f t="shared" si="54"/>
        <v>-1.1629713439217992E-2</v>
      </c>
      <c r="D655" s="55">
        <f t="shared" si="55"/>
        <v>1.3525023467832756E-4</v>
      </c>
      <c r="E655" s="2">
        <f t="shared" si="50"/>
        <v>2.2873682587122999E-2</v>
      </c>
      <c r="F655" s="2">
        <f t="shared" si="53"/>
        <v>2.5842856246599707E-2</v>
      </c>
      <c r="G655" s="2">
        <f t="shared" si="52"/>
        <v>2.4950586531824543E-2</v>
      </c>
    </row>
    <row r="656" spans="1:7" x14ac:dyDescent="0.25">
      <c r="A656" s="1">
        <v>14020330</v>
      </c>
      <c r="B656" s="3">
        <v>9655.9</v>
      </c>
      <c r="C656" s="4">
        <f t="shared" si="54"/>
        <v>-4.3487265129331241E-4</v>
      </c>
      <c r="D656" s="55">
        <f t="shared" si="55"/>
        <v>1.8911422284287488E-7</v>
      </c>
      <c r="E656" s="2">
        <f t="shared" si="50"/>
        <v>2.2802649315944966E-2</v>
      </c>
      <c r="F656" s="2">
        <f t="shared" si="53"/>
        <v>2.5890719205211101E-2</v>
      </c>
      <c r="G656" s="2">
        <f>SQRT(AVERAGE(D557:D655))</f>
        <v>2.497770710734399E-2</v>
      </c>
    </row>
    <row r="657" spans="1:7" x14ac:dyDescent="0.25">
      <c r="A657" s="1">
        <v>14020331</v>
      </c>
      <c r="B657" s="3">
        <v>9684.2999999999993</v>
      </c>
      <c r="C657" s="4">
        <f t="shared" si="54"/>
        <v>2.9368900438735551E-3</v>
      </c>
      <c r="D657" s="55">
        <f t="shared" si="55"/>
        <v>8.6253231298036129E-6</v>
      </c>
      <c r="E657" s="2">
        <f t="shared" si="50"/>
        <v>2.0909720264464932E-2</v>
      </c>
      <c r="F657" s="2">
        <f t="shared" si="53"/>
        <v>2.5721416358803446E-2</v>
      </c>
      <c r="G657" s="2">
        <f>SQRT(AVERAGE(D558:D656))</f>
        <v>2.4929653038953017E-2</v>
      </c>
    </row>
    <row r="658" spans="1:7" x14ac:dyDescent="0.25">
      <c r="A658" s="1">
        <v>14020403</v>
      </c>
      <c r="B658" s="3">
        <v>9525.7000000000007</v>
      </c>
      <c r="C658" s="4">
        <f t="shared" si="54"/>
        <v>-1.6512608404203932E-2</v>
      </c>
      <c r="D658" s="55">
        <f t="shared" si="55"/>
        <v>2.7266623631058636E-4</v>
      </c>
      <c r="E658" s="2">
        <f t="shared" si="50"/>
        <v>1.9650114653167294E-2</v>
      </c>
      <c r="F658" s="2">
        <f t="shared" si="53"/>
        <v>2.5679931604911645E-2</v>
      </c>
      <c r="G658" s="2">
        <f>SQRT(AVERAGE(D559:D657))</f>
        <v>2.4786763392115545E-2</v>
      </c>
    </row>
    <row r="659" spans="1:7" x14ac:dyDescent="0.25">
      <c r="A659" s="1">
        <v>14020404</v>
      </c>
      <c r="B659" s="3">
        <v>9298.7000000000007</v>
      </c>
      <c r="C659" s="4">
        <f t="shared" si="54"/>
        <v>-2.411880368394791E-2</v>
      </c>
      <c r="D659" s="55">
        <f t="shared" si="55"/>
        <v>5.8171669114481924E-4</v>
      </c>
      <c r="E659" s="2">
        <f t="shared" si="50"/>
        <v>1.9726106717726608E-2</v>
      </c>
      <c r="F659" s="2">
        <f t="shared" si="53"/>
        <v>2.5667286905372337E-2</v>
      </c>
      <c r="G659" s="2">
        <f>SQRT(AVERAGE(D560:D658))</f>
        <v>2.4842243238299557E-2</v>
      </c>
    </row>
    <row r="660" spans="1:7" x14ac:dyDescent="0.25">
      <c r="A660" s="1">
        <v>14020405</v>
      </c>
      <c r="B660" s="3">
        <v>9247.6</v>
      </c>
      <c r="C660" s="4">
        <f t="shared" si="54"/>
        <v>-5.510547042702138E-3</v>
      </c>
      <c r="D660" s="55">
        <f t="shared" si="55"/>
        <v>3.0366128709833278E-5</v>
      </c>
      <c r="E660" s="2">
        <f t="shared" si="50"/>
        <v>1.8214750653546437E-2</v>
      </c>
      <c r="F660" s="2">
        <f t="shared" si="53"/>
        <v>2.5344944449609601E-2</v>
      </c>
      <c r="G660" s="2">
        <f t="shared" ref="G660:G678" si="56">SQRT(AVERAGE(D560:D659))</f>
        <v>2.4835113157205057E-2</v>
      </c>
    </row>
    <row r="661" spans="1:7" x14ac:dyDescent="0.25">
      <c r="A661" s="1">
        <v>14020406</v>
      </c>
      <c r="B661" s="3">
        <v>9288.1</v>
      </c>
      <c r="C661" s="4">
        <f t="shared" si="54"/>
        <v>4.3699525187197727E-3</v>
      </c>
      <c r="D661" s="55">
        <f t="shared" si="55"/>
        <v>1.9096485015865284E-5</v>
      </c>
      <c r="E661" s="2">
        <f t="shared" si="50"/>
        <v>1.8201730678671854E-2</v>
      </c>
      <c r="F661" s="2">
        <f t="shared" si="53"/>
        <v>2.5352710769133365E-2</v>
      </c>
      <c r="G661" s="2">
        <f t="shared" si="56"/>
        <v>2.4377671211905153E-2</v>
      </c>
    </row>
    <row r="662" spans="1:7" x14ac:dyDescent="0.25">
      <c r="A662" s="1">
        <v>14020407</v>
      </c>
      <c r="B662" s="3">
        <v>9332.2000000000007</v>
      </c>
      <c r="C662" s="4">
        <f t="shared" si="54"/>
        <v>4.7367746444545592E-3</v>
      </c>
      <c r="D662" s="55">
        <f t="shared" si="55"/>
        <v>2.2437034032347614E-5</v>
      </c>
      <c r="E662" s="2">
        <f t="shared" si="50"/>
        <v>1.786410817951789E-2</v>
      </c>
      <c r="F662" s="2">
        <f t="shared" si="53"/>
        <v>2.4965188550654927E-2</v>
      </c>
      <c r="G662" s="2">
        <f t="shared" si="56"/>
        <v>2.4329203710151823E-2</v>
      </c>
    </row>
    <row r="663" spans="1:7" x14ac:dyDescent="0.25">
      <c r="A663" s="1">
        <v>14020410</v>
      </c>
      <c r="B663" s="3">
        <v>9304.4</v>
      </c>
      <c r="C663" s="4">
        <f t="shared" si="54"/>
        <v>-2.9833790090044183E-3</v>
      </c>
      <c r="D663" s="55">
        <f t="shared" si="55"/>
        <v>8.9005503113681856E-6</v>
      </c>
      <c r="E663" s="2">
        <f t="shared" si="50"/>
        <v>1.5452898319725079E-2</v>
      </c>
      <c r="F663" s="2">
        <f t="shared" si="53"/>
        <v>2.4882622844348026E-2</v>
      </c>
      <c r="G663" s="2">
        <f t="shared" si="56"/>
        <v>2.431443294996256E-2</v>
      </c>
    </row>
    <row r="664" spans="1:7" x14ac:dyDescent="0.25">
      <c r="A664" s="1">
        <v>14020411</v>
      </c>
      <c r="B664" s="3">
        <v>9329.7999999999993</v>
      </c>
      <c r="C664" s="4">
        <f t="shared" si="54"/>
        <v>2.7261718486538398E-3</v>
      </c>
      <c r="D664" s="55">
        <f t="shared" si="55"/>
        <v>7.4320129483926948E-6</v>
      </c>
      <c r="E664" s="2">
        <f t="shared" si="50"/>
        <v>1.5382228534701581E-2</v>
      </c>
      <c r="F664" s="2">
        <f t="shared" si="53"/>
        <v>2.3843148264991475E-2</v>
      </c>
      <c r="G664" s="2">
        <f t="shared" si="56"/>
        <v>2.422327975193056E-2</v>
      </c>
    </row>
    <row r="665" spans="1:7" x14ac:dyDescent="0.25">
      <c r="A665" s="1">
        <v>14020412</v>
      </c>
      <c r="B665" s="3">
        <v>9343.2999999999993</v>
      </c>
      <c r="C665" s="4">
        <f t="shared" si="54"/>
        <v>1.4459304938176662E-3</v>
      </c>
      <c r="D665" s="55">
        <f t="shared" si="55"/>
        <v>2.0907149929518002E-6</v>
      </c>
      <c r="E665" s="2">
        <f t="shared" si="50"/>
        <v>1.5284728277519286E-2</v>
      </c>
      <c r="F665" s="2">
        <f t="shared" si="53"/>
        <v>2.3815231744062873E-2</v>
      </c>
      <c r="G665" s="2">
        <f t="shared" si="56"/>
        <v>2.4159897539541397E-2</v>
      </c>
    </row>
    <row r="666" spans="1:7" x14ac:dyDescent="0.25">
      <c r="A666" s="1">
        <v>14020413</v>
      </c>
      <c r="B666" s="3">
        <v>9447.6</v>
      </c>
      <c r="C666" s="4">
        <f t="shared" si="54"/>
        <v>1.1101232100197766E-2</v>
      </c>
      <c r="D666" s="55">
        <f t="shared" si="55"/>
        <v>1.2323735414246129E-4</v>
      </c>
      <c r="E666" s="2">
        <f t="shared" si="50"/>
        <v>1.5054296263321458E-2</v>
      </c>
      <c r="F666" s="2">
        <f t="shared" si="53"/>
        <v>2.3526684454584945E-2</v>
      </c>
      <c r="G666" s="2">
        <f t="shared" si="56"/>
        <v>2.4149619041158633E-2</v>
      </c>
    </row>
    <row r="667" spans="1:7" x14ac:dyDescent="0.25">
      <c r="A667" s="1">
        <v>14020414</v>
      </c>
      <c r="B667" s="3">
        <v>9493.1</v>
      </c>
      <c r="C667" s="4">
        <f t="shared" si="54"/>
        <v>4.8044779256351993E-3</v>
      </c>
      <c r="D667" s="55">
        <f t="shared" si="55"/>
        <v>2.3083008137915908E-5</v>
      </c>
      <c r="E667" s="2">
        <f t="shared" si="50"/>
        <v>1.4051219438834774E-2</v>
      </c>
      <c r="F667" s="2">
        <f t="shared" si="53"/>
        <v>2.2885150462532249E-2</v>
      </c>
      <c r="G667" s="2">
        <f t="shared" si="56"/>
        <v>2.4093927847733926E-2</v>
      </c>
    </row>
    <row r="668" spans="1:7" x14ac:dyDescent="0.25">
      <c r="A668" s="1">
        <v>14020417</v>
      </c>
      <c r="B668" s="3">
        <v>9458.9</v>
      </c>
      <c r="C668" s="4">
        <f t="shared" si="54"/>
        <v>-3.6091216888356507E-3</v>
      </c>
      <c r="D668" s="55">
        <f t="shared" si="55"/>
        <v>1.30257593648239E-5</v>
      </c>
      <c r="E668" s="2">
        <f t="shared" ref="E668:E731" si="57">SQRT(AVERAGE(D643:D667))</f>
        <v>1.3593588054853016E-2</v>
      </c>
      <c r="F668" s="2">
        <f t="shared" si="53"/>
        <v>2.2864966356613458E-2</v>
      </c>
      <c r="G668" s="2">
        <f t="shared" si="56"/>
        <v>2.3904739224839204E-2</v>
      </c>
    </row>
    <row r="669" spans="1:7" x14ac:dyDescent="0.25">
      <c r="A669" s="1">
        <v>14020418</v>
      </c>
      <c r="B669" s="3">
        <v>9338.1</v>
      </c>
      <c r="C669" s="4">
        <f t="shared" si="54"/>
        <v>-1.2853291810430469E-2</v>
      </c>
      <c r="D669" s="55">
        <f t="shared" si="55"/>
        <v>1.6520711036407897E-4</v>
      </c>
      <c r="E669" s="2">
        <f t="shared" si="57"/>
        <v>1.3383266206104572E-2</v>
      </c>
      <c r="F669" s="2">
        <f t="shared" si="53"/>
        <v>2.2864822494255033E-2</v>
      </c>
      <c r="G669" s="2">
        <f t="shared" si="56"/>
        <v>2.3731999097575059E-2</v>
      </c>
    </row>
    <row r="670" spans="1:7" x14ac:dyDescent="0.25">
      <c r="A670" s="1">
        <v>14020419</v>
      </c>
      <c r="B670" s="3">
        <v>9216.6</v>
      </c>
      <c r="C670" s="4">
        <f t="shared" si="54"/>
        <v>-1.3096599421635885E-2</v>
      </c>
      <c r="D670" s="55">
        <f t="shared" si="55"/>
        <v>1.715209164107934E-4</v>
      </c>
      <c r="E670" s="2">
        <f t="shared" si="57"/>
        <v>1.3583039331837573E-2</v>
      </c>
      <c r="F670" s="2">
        <f t="shared" si="53"/>
        <v>2.2918522490226956E-2</v>
      </c>
      <c r="G670" s="2">
        <f t="shared" si="56"/>
        <v>2.3139596411549685E-2</v>
      </c>
    </row>
    <row r="671" spans="1:7" x14ac:dyDescent="0.25">
      <c r="A671" s="1">
        <v>14020420</v>
      </c>
      <c r="B671" s="3">
        <v>9046.1</v>
      </c>
      <c r="C671" s="4">
        <f t="shared" si="54"/>
        <v>-1.8672480396695869E-2</v>
      </c>
      <c r="D671" s="55">
        <f t="shared" si="55"/>
        <v>3.4866152416499152E-4</v>
      </c>
      <c r="E671" s="2">
        <f t="shared" si="57"/>
        <v>1.3594138037337833E-2</v>
      </c>
      <c r="F671" s="2">
        <f t="shared" si="53"/>
        <v>2.2819100420617688E-2</v>
      </c>
      <c r="G671" s="2">
        <f t="shared" si="56"/>
        <v>2.3176515887652051E-2</v>
      </c>
    </row>
    <row r="672" spans="1:7" x14ac:dyDescent="0.25">
      <c r="A672" s="1">
        <v>14020421</v>
      </c>
      <c r="B672" s="3">
        <v>8761.1</v>
      </c>
      <c r="C672" s="4">
        <f t="shared" si="54"/>
        <v>-3.2012257763116191E-2</v>
      </c>
      <c r="D672" s="55">
        <f t="shared" si="55"/>
        <v>1.0247846470921929E-3</v>
      </c>
      <c r="E672" s="2">
        <f t="shared" si="57"/>
        <v>1.3751097272439923E-2</v>
      </c>
      <c r="F672" s="2">
        <f t="shared" si="53"/>
        <v>2.2945591939995912E-2</v>
      </c>
      <c r="G672" s="2">
        <f t="shared" si="56"/>
        <v>2.2816418394652201E-2</v>
      </c>
    </row>
    <row r="673" spans="1:7" x14ac:dyDescent="0.25">
      <c r="A673" s="1">
        <v>14020424</v>
      </c>
      <c r="B673" s="3">
        <v>8733</v>
      </c>
      <c r="C673" s="4">
        <f t="shared" si="54"/>
        <v>-3.2125144096099914E-3</v>
      </c>
      <c r="D673" s="55">
        <f t="shared" si="55"/>
        <v>1.0320248831951832E-5</v>
      </c>
      <c r="E673" s="2">
        <f t="shared" si="57"/>
        <v>1.5150796269131963E-2</v>
      </c>
      <c r="F673" s="2">
        <f t="shared" si="53"/>
        <v>2.3100665211684423E-2</v>
      </c>
      <c r="G673" s="2">
        <f t="shared" si="56"/>
        <v>2.30199873965144E-2</v>
      </c>
    </row>
    <row r="674" spans="1:7" x14ac:dyDescent="0.25">
      <c r="A674" s="1">
        <v>14020425</v>
      </c>
      <c r="B674" s="3">
        <v>8432.7999999999993</v>
      </c>
      <c r="C674" s="4">
        <f t="shared" si="54"/>
        <v>-3.4980089472753599E-2</v>
      </c>
      <c r="D674" s="55">
        <f t="shared" si="55"/>
        <v>1.2236066595218472E-3</v>
      </c>
      <c r="E674" s="2">
        <f t="shared" si="57"/>
        <v>1.2577670816986875E-2</v>
      </c>
      <c r="F674" s="2">
        <f t="shared" si="53"/>
        <v>2.2721337230394521E-2</v>
      </c>
      <c r="G674" s="2">
        <f t="shared" si="56"/>
        <v>2.2887528578519195E-2</v>
      </c>
    </row>
    <row r="675" spans="1:7" x14ac:dyDescent="0.25">
      <c r="A675" s="1">
        <v>14020426</v>
      </c>
      <c r="B675" s="3">
        <v>8231.4</v>
      </c>
      <c r="C675" s="4">
        <f t="shared" si="54"/>
        <v>-2.4172754380805215E-2</v>
      </c>
      <c r="D675" s="55">
        <f t="shared" si="55"/>
        <v>5.8432205435473769E-4</v>
      </c>
      <c r="E675" s="2">
        <f t="shared" si="57"/>
        <v>1.4389385750241929E-2</v>
      </c>
      <c r="F675" s="2">
        <f t="shared" si="53"/>
        <v>2.3210592441750989E-2</v>
      </c>
      <c r="G675" s="2">
        <f t="shared" si="56"/>
        <v>2.3132151298372768E-2</v>
      </c>
    </row>
    <row r="676" spans="1:7" x14ac:dyDescent="0.25">
      <c r="A676" s="1">
        <v>14020427</v>
      </c>
      <c r="B676" s="3">
        <v>8544.5</v>
      </c>
      <c r="C676" s="4">
        <f t="shared" si="54"/>
        <v>3.7331691526789466E-2</v>
      </c>
      <c r="D676" s="55">
        <f t="shared" si="55"/>
        <v>1.3936551922513645E-3</v>
      </c>
      <c r="E676" s="2">
        <f t="shared" si="57"/>
        <v>1.5132392696855089E-2</v>
      </c>
      <c r="F676" s="2">
        <f t="shared" si="53"/>
        <v>2.3369212483505767E-2</v>
      </c>
      <c r="G676" s="2">
        <f t="shared" si="56"/>
        <v>2.3082711397516959E-2</v>
      </c>
    </row>
    <row r="677" spans="1:7" x14ac:dyDescent="0.25">
      <c r="A677" s="1">
        <v>14020428</v>
      </c>
      <c r="B677" s="3">
        <v>8646.7000000000007</v>
      </c>
      <c r="C677" s="4">
        <f t="shared" si="54"/>
        <v>1.1889944158046655E-2</v>
      </c>
      <c r="D677" s="55">
        <f t="shared" si="55"/>
        <v>1.4137077208146778E-4</v>
      </c>
      <c r="E677" s="2">
        <f t="shared" si="57"/>
        <v>1.6861441815815597E-2</v>
      </c>
      <c r="F677" s="2">
        <f t="shared" si="53"/>
        <v>2.2738593624326987E-2</v>
      </c>
      <c r="G677" s="2">
        <f t="shared" si="56"/>
        <v>2.3371400303442723E-2</v>
      </c>
    </row>
    <row r="678" spans="1:7" x14ac:dyDescent="0.25">
      <c r="A678" s="1">
        <v>14020431</v>
      </c>
      <c r="B678" s="3">
        <v>8478</v>
      </c>
      <c r="C678" s="4">
        <f t="shared" si="54"/>
        <v>-1.9703172332427826E-2</v>
      </c>
      <c r="D678" s="55">
        <f t="shared" si="55"/>
        <v>3.8821499996134941E-4</v>
      </c>
      <c r="E678" s="2">
        <f t="shared" si="57"/>
        <v>1.6866901947075547E-2</v>
      </c>
      <c r="F678" s="2">
        <f t="shared" si="53"/>
        <v>2.144189379042085E-2</v>
      </c>
      <c r="G678" s="2">
        <f t="shared" si="56"/>
        <v>2.3376731019129769E-2</v>
      </c>
    </row>
    <row r="679" spans="1:7" x14ac:dyDescent="0.25">
      <c r="A679" s="1">
        <v>14020501</v>
      </c>
      <c r="B679" s="3">
        <v>8581.4</v>
      </c>
      <c r="C679" s="4">
        <f t="shared" si="54"/>
        <v>1.2122497421792602E-2</v>
      </c>
      <c r="D679" s="55">
        <f t="shared" si="55"/>
        <v>1.4695494374136829E-4</v>
      </c>
      <c r="E679" s="2">
        <f t="shared" si="57"/>
        <v>1.7122200038138701E-2</v>
      </c>
      <c r="F679" s="2">
        <f t="shared" si="53"/>
        <v>1.9890449343320446E-2</v>
      </c>
      <c r="G679" s="2">
        <f t="shared" ref="G679:G742" si="58">SQRT(AVERAGE(D579:D678))</f>
        <v>2.3458459667974187E-2</v>
      </c>
    </row>
    <row r="680" spans="1:7" x14ac:dyDescent="0.25">
      <c r="A680" s="1">
        <v>14020502</v>
      </c>
      <c r="B680" s="3">
        <v>8762.7000000000007</v>
      </c>
      <c r="C680" s="4">
        <f t="shared" si="54"/>
        <v>2.0907006284371456E-2</v>
      </c>
      <c r="D680" s="55">
        <f t="shared" si="55"/>
        <v>4.3710291177474753E-4</v>
      </c>
      <c r="E680" s="2">
        <f t="shared" si="57"/>
        <v>1.6549000834997239E-2</v>
      </c>
      <c r="F680" s="2">
        <f t="shared" si="53"/>
        <v>1.9963401310062287E-2</v>
      </c>
      <c r="G680" s="2">
        <f t="shared" si="58"/>
        <v>2.3474628763559695E-2</v>
      </c>
    </row>
    <row r="681" spans="1:7" x14ac:dyDescent="0.25">
      <c r="A681" s="1">
        <v>14020503</v>
      </c>
      <c r="B681" s="3">
        <v>8773</v>
      </c>
      <c r="C681" s="4">
        <f t="shared" si="54"/>
        <v>1.1747465096373156E-3</v>
      </c>
      <c r="D681" s="55">
        <f t="shared" si="55"/>
        <v>1.3800293619050556E-6</v>
      </c>
      <c r="E681" s="2">
        <f t="shared" si="57"/>
        <v>1.6909865041466066E-2</v>
      </c>
      <c r="F681" s="2">
        <f t="shared" si="53"/>
        <v>2.0073668717334181E-2</v>
      </c>
      <c r="G681" s="2">
        <f t="shared" si="58"/>
        <v>2.3551709814154654E-2</v>
      </c>
    </row>
    <row r="682" spans="1:7" x14ac:dyDescent="0.25">
      <c r="A682" s="1">
        <v>14020504</v>
      </c>
      <c r="B682" s="3">
        <v>8767.9</v>
      </c>
      <c r="C682" s="4">
        <f t="shared" si="54"/>
        <v>-5.8149811511498065E-4</v>
      </c>
      <c r="D682" s="55">
        <f t="shared" si="55"/>
        <v>3.3814005788227527E-7</v>
      </c>
      <c r="E682" s="2">
        <f t="shared" si="57"/>
        <v>1.691127352762525E-2</v>
      </c>
      <c r="F682" s="2">
        <f t="shared" si="53"/>
        <v>1.9015882491542877E-2</v>
      </c>
      <c r="G682" s="2">
        <f t="shared" si="58"/>
        <v>2.355129537193704E-2</v>
      </c>
    </row>
    <row r="683" spans="1:7" x14ac:dyDescent="0.25">
      <c r="A683" s="1">
        <v>14020507</v>
      </c>
      <c r="B683" s="3">
        <v>8726.2000000000007</v>
      </c>
      <c r="C683" s="4">
        <f t="shared" si="54"/>
        <v>-4.767330583205347E-3</v>
      </c>
      <c r="D683" s="55">
        <f t="shared" si="55"/>
        <v>2.2727440889565034E-5</v>
      </c>
      <c r="E683" s="2">
        <f t="shared" si="57"/>
        <v>1.6901469906587464E-2</v>
      </c>
      <c r="F683" s="2">
        <f t="shared" si="53"/>
        <v>1.8327393307367823E-2</v>
      </c>
      <c r="G683" s="2">
        <f t="shared" si="58"/>
        <v>2.3360896755497483E-2</v>
      </c>
    </row>
    <row r="684" spans="1:7" x14ac:dyDescent="0.25">
      <c r="A684" s="1">
        <v>14020508</v>
      </c>
      <c r="B684" s="3">
        <v>8509.4</v>
      </c>
      <c r="C684" s="4">
        <f t="shared" si="54"/>
        <v>-2.5158559636155101E-2</v>
      </c>
      <c r="D684" s="55">
        <f t="shared" si="55"/>
        <v>6.329531229659727E-4</v>
      </c>
      <c r="E684" s="2">
        <f t="shared" si="57"/>
        <v>1.6603076015800231E-2</v>
      </c>
      <c r="F684" s="2">
        <f t="shared" si="53"/>
        <v>1.8231585496406775E-2</v>
      </c>
      <c r="G684" s="2">
        <f t="shared" si="58"/>
        <v>2.2975912530678919E-2</v>
      </c>
    </row>
    <row r="685" spans="1:7" x14ac:dyDescent="0.25">
      <c r="A685" s="1">
        <v>14020509</v>
      </c>
      <c r="B685" s="3">
        <v>8526.9</v>
      </c>
      <c r="C685" s="4">
        <f t="shared" si="54"/>
        <v>2.0544374254042349E-3</v>
      </c>
      <c r="D685" s="55">
        <f t="shared" si="55"/>
        <v>4.2207131349015815E-6</v>
      </c>
      <c r="E685" s="2">
        <f t="shared" si="57"/>
        <v>1.6664680928817299E-2</v>
      </c>
      <c r="F685" s="2">
        <f t="shared" si="53"/>
        <v>1.7456928879819578E-2</v>
      </c>
      <c r="G685" s="2">
        <f t="shared" si="58"/>
        <v>2.3000232413099782E-2</v>
      </c>
    </row>
    <row r="686" spans="1:7" x14ac:dyDescent="0.25">
      <c r="A686" s="1">
        <v>14020510</v>
      </c>
      <c r="B686" s="3">
        <v>8584.5</v>
      </c>
      <c r="C686" s="4">
        <f t="shared" si="54"/>
        <v>6.7323792979539932E-3</v>
      </c>
      <c r="D686" s="55">
        <f t="shared" si="55"/>
        <v>4.5324931011519501E-5</v>
      </c>
      <c r="E686" s="2">
        <f t="shared" si="57"/>
        <v>1.6633273094502167E-2</v>
      </c>
      <c r="F686" s="2">
        <f t="shared" si="53"/>
        <v>1.7435148028267414E-2</v>
      </c>
      <c r="G686" s="2">
        <f t="shared" si="58"/>
        <v>2.2344629363468239E-2</v>
      </c>
    </row>
    <row r="687" spans="1:7" x14ac:dyDescent="0.25">
      <c r="A687" s="1">
        <v>14020514</v>
      </c>
      <c r="B687" s="3">
        <v>8709.2000000000007</v>
      </c>
      <c r="C687" s="4">
        <f t="shared" si="54"/>
        <v>1.4421686660897262E-2</v>
      </c>
      <c r="D687" s="55">
        <f t="shared" si="55"/>
        <v>2.07985046145102E-4</v>
      </c>
      <c r="E687" s="2">
        <f t="shared" si="57"/>
        <v>1.6664780576896774E-2</v>
      </c>
      <c r="F687" s="2">
        <f t="shared" si="53"/>
        <v>1.7274855610476661E-2</v>
      </c>
      <c r="G687" s="2">
        <f t="shared" si="58"/>
        <v>2.2169431002846865E-2</v>
      </c>
    </row>
    <row r="688" spans="1:7" x14ac:dyDescent="0.25">
      <c r="A688" s="1">
        <v>14020515</v>
      </c>
      <c r="B688" s="3">
        <v>8716.2999999999993</v>
      </c>
      <c r="C688" s="4">
        <f t="shared" si="54"/>
        <v>8.1489775247774144E-4</v>
      </c>
      <c r="D688" s="55">
        <f t="shared" si="55"/>
        <v>6.6405834699327436E-7</v>
      </c>
      <c r="E688" s="2">
        <f t="shared" si="57"/>
        <v>1.6885995148661691E-2</v>
      </c>
      <c r="F688" s="2">
        <f t="shared" si="53"/>
        <v>1.6185315854817112E-2</v>
      </c>
      <c r="G688" s="2">
        <f t="shared" si="58"/>
        <v>2.2210304500664725E-2</v>
      </c>
    </row>
    <row r="689" spans="1:7" x14ac:dyDescent="0.25">
      <c r="A689" s="1">
        <v>14020516</v>
      </c>
      <c r="B689" s="3">
        <v>8857.9</v>
      </c>
      <c r="C689" s="4">
        <f t="shared" si="54"/>
        <v>1.6114880258703595E-2</v>
      </c>
      <c r="D689" s="55">
        <f t="shared" si="55"/>
        <v>2.5968936575235485E-4</v>
      </c>
      <c r="E689" s="2">
        <f t="shared" si="57"/>
        <v>1.6876236917098879E-2</v>
      </c>
      <c r="F689" s="2">
        <f t="shared" si="53"/>
        <v>1.6146521717940347E-2</v>
      </c>
      <c r="G689" s="2">
        <f t="shared" si="58"/>
        <v>2.2195997775223478E-2</v>
      </c>
    </row>
    <row r="690" spans="1:7" x14ac:dyDescent="0.25">
      <c r="A690" s="1">
        <v>14020517</v>
      </c>
      <c r="B690" s="3">
        <v>8764.2999999999993</v>
      </c>
      <c r="C690" s="4">
        <f t="shared" si="54"/>
        <v>-1.0623064115079428E-2</v>
      </c>
      <c r="D690" s="55">
        <f t="shared" si="55"/>
        <v>1.1284949119308828E-4</v>
      </c>
      <c r="E690" s="2">
        <f t="shared" si="57"/>
        <v>1.7172584738303364E-2</v>
      </c>
      <c r="F690" s="2">
        <f t="shared" si="53"/>
        <v>1.6256084785578093E-2</v>
      </c>
      <c r="G690" s="2">
        <f t="shared" si="58"/>
        <v>2.2196577765010789E-2</v>
      </c>
    </row>
    <row r="691" spans="1:7" x14ac:dyDescent="0.25">
      <c r="A691" s="1">
        <v>14020518</v>
      </c>
      <c r="B691" s="3">
        <v>8711.7000000000007</v>
      </c>
      <c r="C691" s="4">
        <f t="shared" si="54"/>
        <v>-6.0197023160844824E-3</v>
      </c>
      <c r="D691" s="55">
        <f t="shared" si="55"/>
        <v>3.6236815974272881E-5</v>
      </c>
      <c r="E691" s="2">
        <f t="shared" si="57"/>
        <v>1.7301098740895474E-2</v>
      </c>
      <c r="F691" s="2">
        <f t="shared" si="53"/>
        <v>1.6216655845550734E-2</v>
      </c>
      <c r="G691" s="2">
        <f t="shared" si="58"/>
        <v>2.2218874939470615E-2</v>
      </c>
    </row>
    <row r="692" spans="1:7" x14ac:dyDescent="0.25">
      <c r="A692" s="1">
        <v>14020521</v>
      </c>
      <c r="B692" s="3">
        <v>8511.2000000000007</v>
      </c>
      <c r="C692" s="4">
        <f t="shared" si="54"/>
        <v>-2.3284006556024844E-2</v>
      </c>
      <c r="D692" s="55">
        <f t="shared" si="55"/>
        <v>5.4214496130100792E-4</v>
      </c>
      <c r="E692" s="2">
        <f t="shared" si="57"/>
        <v>1.7200232443647018E-2</v>
      </c>
      <c r="F692" s="2">
        <f t="shared" si="53"/>
        <v>1.5704852177492401E-2</v>
      </c>
      <c r="G692" s="2">
        <f t="shared" si="58"/>
        <v>2.2116461693443785E-2</v>
      </c>
    </row>
    <row r="693" spans="1:7" x14ac:dyDescent="0.25">
      <c r="A693" s="1">
        <v>14020522</v>
      </c>
      <c r="B693" s="3">
        <v>8518.7000000000007</v>
      </c>
      <c r="C693" s="4">
        <f t="shared" si="54"/>
        <v>8.8080381973879582E-4</v>
      </c>
      <c r="D693" s="55">
        <f t="shared" si="55"/>
        <v>7.7581536886645308E-7</v>
      </c>
      <c r="E693" s="2">
        <f t="shared" si="57"/>
        <v>1.7793551479173886E-2</v>
      </c>
      <c r="F693" s="2">
        <f t="shared" ref="F693:F756" si="59">SQRT(AVERAGE(D643:D692))</f>
        <v>1.5833447357525364E-2</v>
      </c>
      <c r="G693" s="2">
        <f t="shared" si="58"/>
        <v>2.2229916449949632E-2</v>
      </c>
    </row>
    <row r="694" spans="1:7" x14ac:dyDescent="0.25">
      <c r="A694" s="1">
        <v>14020523</v>
      </c>
      <c r="B694" s="3">
        <v>8563.4</v>
      </c>
      <c r="C694" s="4">
        <f t="shared" si="54"/>
        <v>5.2335605140213662E-3</v>
      </c>
      <c r="D694" s="55">
        <f t="shared" si="55"/>
        <v>2.7390155653923589E-5</v>
      </c>
      <c r="E694" s="2">
        <f t="shared" si="57"/>
        <v>1.7779777177517522E-2</v>
      </c>
      <c r="F694" s="2">
        <f t="shared" si="59"/>
        <v>1.5735823633125048E-2</v>
      </c>
      <c r="G694" s="2">
        <f t="shared" si="58"/>
        <v>2.2171301597751058E-2</v>
      </c>
    </row>
    <row r="695" spans="1:7" x14ac:dyDescent="0.25">
      <c r="A695" s="1">
        <v>14020524</v>
      </c>
      <c r="B695" s="3">
        <v>8416.5</v>
      </c>
      <c r="C695" s="4">
        <f t="shared" si="54"/>
        <v>-1.7303242676780132E-2</v>
      </c>
      <c r="D695" s="55">
        <f t="shared" si="55"/>
        <v>2.9940220713154525E-4</v>
      </c>
      <c r="E695" s="2">
        <f t="shared" si="57"/>
        <v>1.7624068721318772E-2</v>
      </c>
      <c r="F695" s="2">
        <f t="shared" si="59"/>
        <v>1.5733829091864656E-2</v>
      </c>
      <c r="G695" s="2">
        <f t="shared" si="58"/>
        <v>2.1585969884191803E-2</v>
      </c>
    </row>
    <row r="696" spans="1:7" x14ac:dyDescent="0.25">
      <c r="A696" s="1">
        <v>14020525</v>
      </c>
      <c r="B696" s="3">
        <v>8389.7999999999993</v>
      </c>
      <c r="C696" s="4">
        <f t="shared" si="54"/>
        <v>-3.1773825842764669E-3</v>
      </c>
      <c r="D696" s="55">
        <f t="shared" si="55"/>
        <v>1.00957600868634E-5</v>
      </c>
      <c r="E696" s="2">
        <f t="shared" si="57"/>
        <v>1.7768597297552688E-2</v>
      </c>
      <c r="F696" s="2">
        <f t="shared" si="59"/>
        <v>1.5819665592242967E-2</v>
      </c>
      <c r="G696" s="2">
        <f t="shared" si="58"/>
        <v>2.1610794530949561E-2</v>
      </c>
    </row>
    <row r="697" spans="1:7" x14ac:dyDescent="0.25">
      <c r="A697" s="1">
        <v>14020528</v>
      </c>
      <c r="B697" s="3">
        <v>8255.7999999999993</v>
      </c>
      <c r="C697" s="4">
        <f t="shared" si="54"/>
        <v>-1.6100698653142863E-2</v>
      </c>
      <c r="D697" s="55">
        <f t="shared" si="55"/>
        <v>2.5923249711931639E-4</v>
      </c>
      <c r="E697" s="2">
        <f t="shared" si="57"/>
        <v>1.7383337405673042E-2</v>
      </c>
      <c r="F697" s="2">
        <f t="shared" si="59"/>
        <v>1.567279642494562E-2</v>
      </c>
      <c r="G697" s="2">
        <f t="shared" si="58"/>
        <v>2.1613127140413482E-2</v>
      </c>
    </row>
    <row r="698" spans="1:7" x14ac:dyDescent="0.25">
      <c r="A698" s="1">
        <v>14020529</v>
      </c>
      <c r="B698" s="3">
        <v>8234.6</v>
      </c>
      <c r="C698" s="4">
        <f t="shared" si="54"/>
        <v>-2.5711943530178222E-3</v>
      </c>
      <c r="D698" s="55">
        <f t="shared" si="55"/>
        <v>6.6110404009907371E-6</v>
      </c>
      <c r="E698" s="2">
        <f t="shared" si="57"/>
        <v>1.6479027075666709E-2</v>
      </c>
      <c r="F698" s="2">
        <f t="shared" si="59"/>
        <v>1.5828849625751384E-2</v>
      </c>
      <c r="G698" s="2">
        <f t="shared" si="58"/>
        <v>2.1669530793168693E-2</v>
      </c>
    </row>
    <row r="699" spans="1:7" x14ac:dyDescent="0.25">
      <c r="A699" s="1">
        <v>14020530</v>
      </c>
      <c r="B699" s="3">
        <v>8255.7000000000007</v>
      </c>
      <c r="C699" s="4">
        <f t="shared" si="54"/>
        <v>2.5590815831301145E-3</v>
      </c>
      <c r="D699" s="55">
        <f t="shared" si="55"/>
        <v>6.5488985491157325E-6</v>
      </c>
      <c r="E699" s="2">
        <f t="shared" si="57"/>
        <v>1.6474524728298481E-2</v>
      </c>
      <c r="F699" s="2">
        <f t="shared" si="59"/>
        <v>1.4656189276271669E-2</v>
      </c>
      <c r="G699" s="2">
        <f t="shared" si="58"/>
        <v>2.1654308155304058E-2</v>
      </c>
    </row>
    <row r="700" spans="1:7" x14ac:dyDescent="0.25">
      <c r="A700" s="1">
        <v>14020531</v>
      </c>
      <c r="B700" s="3">
        <v>8157.6</v>
      </c>
      <c r="C700" s="4">
        <f t="shared" si="54"/>
        <v>-1.1953862801813396E-2</v>
      </c>
      <c r="D700" s="55">
        <f t="shared" si="55"/>
        <v>1.4289483588457802E-4</v>
      </c>
      <c r="E700" s="2">
        <f t="shared" si="57"/>
        <v>1.4924062938235312E-2</v>
      </c>
      <c r="F700" s="2">
        <f t="shared" si="59"/>
        <v>1.4659162268930551E-2</v>
      </c>
      <c r="G700" s="2">
        <f t="shared" si="58"/>
        <v>2.1390707181503738E-2</v>
      </c>
    </row>
    <row r="701" spans="1:7" x14ac:dyDescent="0.25">
      <c r="A701" s="1">
        <v>14020601</v>
      </c>
      <c r="B701" s="3">
        <v>8208.2000000000007</v>
      </c>
      <c r="C701" s="4">
        <f t="shared" si="54"/>
        <v>6.1836465354121557E-3</v>
      </c>
      <c r="D701" s="55">
        <f t="shared" si="55"/>
        <v>3.8237484474914755E-5</v>
      </c>
      <c r="E701" s="2">
        <f t="shared" si="57"/>
        <v>1.4320285117468941E-2</v>
      </c>
      <c r="F701" s="2">
        <f t="shared" si="59"/>
        <v>1.4731935965402435E-2</v>
      </c>
      <c r="G701" s="2">
        <f t="shared" si="58"/>
        <v>2.1186289185621966E-2</v>
      </c>
    </row>
    <row r="702" spans="1:7" x14ac:dyDescent="0.25">
      <c r="A702" s="1">
        <v>14020604</v>
      </c>
      <c r="B702" s="3">
        <v>8387.4</v>
      </c>
      <c r="C702" s="4">
        <f t="shared" si="54"/>
        <v>2.1596925119709714E-2</v>
      </c>
      <c r="D702" s="55">
        <f t="shared" si="55"/>
        <v>4.6642717462634843E-4</v>
      </c>
      <c r="E702" s="2">
        <f t="shared" si="57"/>
        <v>1.2282257835371495E-2</v>
      </c>
      <c r="F702" s="2">
        <f t="shared" si="59"/>
        <v>1.475062842123479E-2</v>
      </c>
      <c r="G702" s="2">
        <f t="shared" si="58"/>
        <v>2.1056926092659422E-2</v>
      </c>
    </row>
    <row r="703" spans="1:7" x14ac:dyDescent="0.25">
      <c r="A703" s="1">
        <v>14020605</v>
      </c>
      <c r="B703" s="3">
        <v>8705.7999999999993</v>
      </c>
      <c r="C703" s="4">
        <f t="shared" si="54"/>
        <v>3.7258890480697658E-2</v>
      </c>
      <c r="D703" s="55">
        <f t="shared" si="55"/>
        <v>1.3882249198526226E-3</v>
      </c>
      <c r="E703" s="2">
        <f t="shared" si="57"/>
        <v>1.2800629423443979E-2</v>
      </c>
      <c r="F703" s="2">
        <f t="shared" si="59"/>
        <v>1.4972449614685643E-2</v>
      </c>
      <c r="G703" s="2">
        <f t="shared" si="58"/>
        <v>2.1110204469539123E-2</v>
      </c>
    </row>
    <row r="704" spans="1:7" x14ac:dyDescent="0.25">
      <c r="A704" s="1">
        <v>14020606</v>
      </c>
      <c r="B704" s="3">
        <v>8800.7999999999993</v>
      </c>
      <c r="C704" s="4">
        <f t="shared" si="54"/>
        <v>1.0853156239390451E-2</v>
      </c>
      <c r="D704" s="55">
        <f t="shared" si="55"/>
        <v>1.1779100035661988E-4</v>
      </c>
      <c r="E704" s="2">
        <f t="shared" si="57"/>
        <v>1.4277832833871906E-2</v>
      </c>
      <c r="F704" s="2">
        <f t="shared" si="59"/>
        <v>1.5764298978673735E-2</v>
      </c>
      <c r="G704" s="2">
        <f t="shared" si="58"/>
        <v>2.1435278857803681E-2</v>
      </c>
    </row>
    <row r="705" spans="1:7" x14ac:dyDescent="0.25">
      <c r="A705" s="1">
        <v>14020607</v>
      </c>
      <c r="B705" s="3">
        <v>8846.7999999999993</v>
      </c>
      <c r="C705" s="4">
        <f t="shared" si="54"/>
        <v>5.21318526934031E-3</v>
      </c>
      <c r="D705" s="55">
        <f t="shared" si="55"/>
        <v>2.7177300652466801E-5</v>
      </c>
      <c r="E705" s="2">
        <f t="shared" si="57"/>
        <v>1.4236922163747357E-2</v>
      </c>
      <c r="F705" s="2">
        <f t="shared" si="59"/>
        <v>1.5436310785504091E-2</v>
      </c>
      <c r="G705" s="2">
        <f t="shared" si="58"/>
        <v>2.1285357756555177E-2</v>
      </c>
    </row>
    <row r="706" spans="1:7" x14ac:dyDescent="0.25">
      <c r="A706" s="1">
        <v>14020608</v>
      </c>
      <c r="B706" s="3">
        <v>9022.7000000000007</v>
      </c>
      <c r="C706" s="4">
        <f t="shared" ref="C706:C769" si="60">LN(B706/B705)</f>
        <v>1.96878123819068E-2</v>
      </c>
      <c r="D706" s="55">
        <f t="shared" si="55"/>
        <v>3.8760995638516271E-4</v>
      </c>
      <c r="E706" s="2">
        <f t="shared" si="57"/>
        <v>1.3648916742793529E-2</v>
      </c>
      <c r="F706" s="2">
        <f t="shared" si="59"/>
        <v>1.5366139137276896E-2</v>
      </c>
      <c r="G706" s="2">
        <f t="shared" si="58"/>
        <v>2.1289053207567021E-2</v>
      </c>
    </row>
    <row r="707" spans="1:7" x14ac:dyDescent="0.25">
      <c r="A707" s="1">
        <v>14020611</v>
      </c>
      <c r="B707" s="3">
        <v>9039.1</v>
      </c>
      <c r="C707" s="4">
        <f t="shared" si="60"/>
        <v>1.8159878314463753E-3</v>
      </c>
      <c r="D707" s="55">
        <f t="shared" ref="D707:D770" si="61">C707^2</f>
        <v>3.2978118039613089E-6</v>
      </c>
      <c r="E707" s="2">
        <f t="shared" si="57"/>
        <v>1.420359550721717E-2</v>
      </c>
      <c r="F707" s="2">
        <f t="shared" si="59"/>
        <v>1.5616230301497194E-2</v>
      </c>
      <c r="G707" s="2">
        <f t="shared" si="58"/>
        <v>2.1277428278957029E-2</v>
      </c>
    </row>
    <row r="708" spans="1:7" x14ac:dyDescent="0.25">
      <c r="A708" s="1">
        <v>14020612</v>
      </c>
      <c r="B708" s="3">
        <v>8993.2000000000007</v>
      </c>
      <c r="C708" s="4">
        <f t="shared" si="60"/>
        <v>-5.0908757210718306E-3</v>
      </c>
      <c r="D708" s="55">
        <f t="shared" si="61"/>
        <v>2.5917015607398633E-5</v>
      </c>
      <c r="E708" s="2">
        <f t="shared" si="57"/>
        <v>1.4207762392526239E-2</v>
      </c>
      <c r="F708" s="2">
        <f t="shared" si="59"/>
        <v>1.56128184067734E-2</v>
      </c>
      <c r="G708" s="2">
        <f t="shared" si="58"/>
        <v>2.1251105686949823E-2</v>
      </c>
    </row>
    <row r="709" spans="1:7" x14ac:dyDescent="0.25">
      <c r="A709" s="1">
        <v>14020613</v>
      </c>
      <c r="B709" s="3">
        <v>9089.9</v>
      </c>
      <c r="C709" s="4">
        <f t="shared" si="60"/>
        <v>1.0695170824054476E-2</v>
      </c>
      <c r="D709" s="55">
        <f t="shared" si="61"/>
        <v>1.143866789557061E-4</v>
      </c>
      <c r="E709" s="2">
        <f t="shared" si="57"/>
        <v>1.4212251587668871E-2</v>
      </c>
      <c r="F709" s="2">
        <f t="shared" si="59"/>
        <v>1.5453967587283809E-2</v>
      </c>
      <c r="G709" s="2">
        <f t="shared" si="58"/>
        <v>2.118531013782329E-2</v>
      </c>
    </row>
    <row r="710" spans="1:7" x14ac:dyDescent="0.25">
      <c r="A710" s="1">
        <v>14020614</v>
      </c>
      <c r="B710" s="3">
        <v>9237.1</v>
      </c>
      <c r="C710" s="4">
        <f t="shared" si="60"/>
        <v>1.6064076548873103E-2</v>
      </c>
      <c r="D710" s="55">
        <f t="shared" si="61"/>
        <v>2.5805455536805479E-4</v>
      </c>
      <c r="E710" s="2">
        <f t="shared" si="57"/>
        <v>1.3462742567203223E-2</v>
      </c>
      <c r="F710" s="2">
        <f t="shared" si="59"/>
        <v>1.5148548245460235E-2</v>
      </c>
      <c r="G710" s="2">
        <f t="shared" si="58"/>
        <v>2.0878753831333335E-2</v>
      </c>
    </row>
    <row r="711" spans="1:7" x14ac:dyDescent="0.25">
      <c r="A711" s="1">
        <v>14020618</v>
      </c>
      <c r="B711" s="3">
        <v>9142.4</v>
      </c>
      <c r="C711" s="4">
        <f t="shared" si="60"/>
        <v>-1.030505052332119E-2</v>
      </c>
      <c r="D711" s="55">
        <f t="shared" si="61"/>
        <v>1.0619406628820232E-4</v>
      </c>
      <c r="E711" s="2">
        <f t="shared" si="57"/>
        <v>1.3834695194333403E-2</v>
      </c>
      <c r="F711" s="2">
        <f t="shared" si="59"/>
        <v>1.5298113690197257E-2</v>
      </c>
      <c r="G711" s="2">
        <f t="shared" si="58"/>
        <v>2.0937910901299723E-2</v>
      </c>
    </row>
    <row r="712" spans="1:7" x14ac:dyDescent="0.25">
      <c r="A712" s="1">
        <v>14020619</v>
      </c>
      <c r="B712" s="3">
        <v>9147.7000000000007</v>
      </c>
      <c r="C712" s="4">
        <f t="shared" si="60"/>
        <v>5.7954851513614776E-4</v>
      </c>
      <c r="D712" s="55">
        <f t="shared" si="61"/>
        <v>3.3587648139651371E-7</v>
      </c>
      <c r="E712" s="2">
        <f t="shared" si="57"/>
        <v>1.3922412022748755E-2</v>
      </c>
      <c r="F712" s="2">
        <f t="shared" si="59"/>
        <v>1.5354941683498753E-2</v>
      </c>
      <c r="G712" s="2">
        <f t="shared" si="58"/>
        <v>2.0724802453502413E-2</v>
      </c>
    </row>
    <row r="713" spans="1:7" x14ac:dyDescent="0.25">
      <c r="A713" s="1">
        <v>14020620</v>
      </c>
      <c r="B713" s="3">
        <v>9139.6</v>
      </c>
      <c r="C713" s="4">
        <f t="shared" si="60"/>
        <v>-8.8586073720084001E-4</v>
      </c>
      <c r="D713" s="55">
        <f t="shared" si="61"/>
        <v>7.8474924571401574E-7</v>
      </c>
      <c r="E713" s="2">
        <f t="shared" si="57"/>
        <v>1.3620851285607329E-2</v>
      </c>
      <c r="F713" s="2">
        <f t="shared" si="59"/>
        <v>1.5340541416541611E-2</v>
      </c>
      <c r="G713" s="2">
        <f t="shared" si="58"/>
        <v>2.0669750005342331E-2</v>
      </c>
    </row>
    <row r="714" spans="1:7" x14ac:dyDescent="0.25">
      <c r="A714" s="1">
        <v>14020621</v>
      </c>
      <c r="B714" s="3">
        <v>9173.4</v>
      </c>
      <c r="C714" s="4">
        <f t="shared" si="60"/>
        <v>3.6913709802336311E-3</v>
      </c>
      <c r="D714" s="55">
        <f t="shared" si="61"/>
        <v>1.3626219713710999E-5</v>
      </c>
      <c r="E714" s="2">
        <f t="shared" si="57"/>
        <v>1.3621028499367428E-2</v>
      </c>
      <c r="F714" s="2">
        <f t="shared" si="59"/>
        <v>1.5335250077234326E-2</v>
      </c>
      <c r="G714" s="2">
        <f t="shared" si="58"/>
        <v>2.0045767809162132E-2</v>
      </c>
    </row>
    <row r="715" spans="1:7" x14ac:dyDescent="0.25">
      <c r="A715" s="1">
        <v>14020622</v>
      </c>
      <c r="B715" s="3">
        <v>9167.1</v>
      </c>
      <c r="C715" s="4">
        <f t="shared" si="60"/>
        <v>-6.8700419811739072E-4</v>
      </c>
      <c r="D715" s="55">
        <f t="shared" si="61"/>
        <v>4.7197476823091902E-7</v>
      </c>
      <c r="E715" s="2">
        <f t="shared" si="57"/>
        <v>1.3254806356149982E-2</v>
      </c>
      <c r="F715" s="2">
        <f t="shared" si="59"/>
        <v>1.5339288740571441E-2</v>
      </c>
      <c r="G715" s="2">
        <f t="shared" si="58"/>
        <v>2.0030714441702294E-2</v>
      </c>
    </row>
    <row r="716" spans="1:7" x14ac:dyDescent="0.25">
      <c r="A716" s="1">
        <v>14020626</v>
      </c>
      <c r="B716" s="3">
        <v>9174.5</v>
      </c>
      <c r="C716" s="4">
        <f t="shared" si="60"/>
        <v>8.0690892850263064E-4</v>
      </c>
      <c r="D716" s="55">
        <f t="shared" si="61"/>
        <v>6.511020188972635E-7</v>
      </c>
      <c r="E716" s="2">
        <f t="shared" si="57"/>
        <v>1.3084142726294285E-2</v>
      </c>
      <c r="F716" s="2">
        <f t="shared" si="59"/>
        <v>1.5338233413992871E-2</v>
      </c>
      <c r="G716" s="2">
        <f t="shared" si="58"/>
        <v>1.9859082124908698E-2</v>
      </c>
    </row>
    <row r="717" spans="1:7" x14ac:dyDescent="0.25">
      <c r="A717" s="1">
        <v>14020627</v>
      </c>
      <c r="B717" s="3">
        <v>9154.7999999999993</v>
      </c>
      <c r="C717" s="4">
        <f t="shared" si="60"/>
        <v>-2.1495646408243646E-3</v>
      </c>
      <c r="D717" s="55">
        <f t="shared" si="61"/>
        <v>4.6206281450823792E-6</v>
      </c>
      <c r="E717" s="2">
        <f t="shared" si="57"/>
        <v>1.302963400575107E-2</v>
      </c>
      <c r="F717" s="2">
        <f t="shared" si="59"/>
        <v>1.5258102084455199E-2</v>
      </c>
      <c r="G717" s="2">
        <f t="shared" si="58"/>
        <v>1.9449161818859906E-2</v>
      </c>
    </row>
    <row r="718" spans="1:7" x14ac:dyDescent="0.25">
      <c r="A718" s="1">
        <v>14020628</v>
      </c>
      <c r="B718" s="3">
        <v>9095.9</v>
      </c>
      <c r="C718" s="4">
        <f t="shared" si="60"/>
        <v>-6.4545693576923647E-3</v>
      </c>
      <c r="D718" s="55">
        <f t="shared" si="61"/>
        <v>4.1661465593261224E-5</v>
      </c>
      <c r="E718" s="2">
        <f t="shared" si="57"/>
        <v>1.2176632908878693E-2</v>
      </c>
      <c r="F718" s="2">
        <f t="shared" si="59"/>
        <v>1.5245997232709951E-2</v>
      </c>
      <c r="G718" s="2">
        <f t="shared" si="58"/>
        <v>1.9432538667256843E-2</v>
      </c>
    </row>
    <row r="719" spans="1:7" x14ac:dyDescent="0.25">
      <c r="A719" s="1">
        <v>14020629</v>
      </c>
      <c r="B719" s="3">
        <v>9010.9</v>
      </c>
      <c r="C719" s="4">
        <f t="shared" si="60"/>
        <v>-9.3888069004744324E-3</v>
      </c>
      <c r="D719" s="55">
        <f t="shared" si="61"/>
        <v>8.8149695014396321E-5</v>
      </c>
      <c r="E719" s="2">
        <f t="shared" si="57"/>
        <v>1.2243603023888163E-2</v>
      </c>
      <c r="F719" s="2">
        <f t="shared" si="59"/>
        <v>1.526476811957418E-2</v>
      </c>
      <c r="G719" s="2">
        <f t="shared" si="58"/>
        <v>1.943982064523949E-2</v>
      </c>
    </row>
    <row r="720" spans="1:7" x14ac:dyDescent="0.25">
      <c r="A720" s="1">
        <v>14020701</v>
      </c>
      <c r="B720" s="3">
        <v>8991.7000000000007</v>
      </c>
      <c r="C720" s="4">
        <f t="shared" si="60"/>
        <v>-2.1330260384254218E-3</v>
      </c>
      <c r="D720" s="55">
        <f t="shared" si="61"/>
        <v>4.5498000806008491E-6</v>
      </c>
      <c r="E720" s="2">
        <f t="shared" si="57"/>
        <v>1.2342455046747478E-2</v>
      </c>
      <c r="F720" s="2">
        <f t="shared" si="59"/>
        <v>1.5214203805568486E-2</v>
      </c>
      <c r="G720" s="2">
        <f t="shared" si="58"/>
        <v>1.9451615235918242E-2</v>
      </c>
    </row>
    <row r="721" spans="1:7" x14ac:dyDescent="0.25">
      <c r="A721" s="1">
        <v>14020703</v>
      </c>
      <c r="B721" s="3">
        <v>8948.9</v>
      </c>
      <c r="C721" s="4">
        <f t="shared" si="60"/>
        <v>-4.7713099000655E-3</v>
      </c>
      <c r="D721" s="55">
        <f t="shared" si="61"/>
        <v>2.2765398162463052E-5</v>
      </c>
      <c r="E721" s="2">
        <f t="shared" si="57"/>
        <v>1.1855045352040813E-2</v>
      </c>
      <c r="F721" s="2">
        <f t="shared" si="59"/>
        <v>1.5104058233162725E-2</v>
      </c>
      <c r="G721" s="2">
        <f t="shared" si="58"/>
        <v>1.9349986035098386E-2</v>
      </c>
    </row>
    <row r="722" spans="1:7" x14ac:dyDescent="0.25">
      <c r="A722" s="1">
        <v>14020704</v>
      </c>
      <c r="B722" s="3">
        <v>8953.1</v>
      </c>
      <c r="C722" s="4">
        <f t="shared" si="60"/>
        <v>4.692213246632239E-4</v>
      </c>
      <c r="D722" s="55">
        <f t="shared" si="61"/>
        <v>2.2016865151871058E-7</v>
      </c>
      <c r="E722" s="2">
        <f t="shared" si="57"/>
        <v>1.1876400373091523E-2</v>
      </c>
      <c r="F722" s="2">
        <f t="shared" si="59"/>
        <v>1.4886727396937183E-2</v>
      </c>
      <c r="G722" s="2">
        <f t="shared" si="58"/>
        <v>1.9340564134320455E-2</v>
      </c>
    </row>
    <row r="723" spans="1:7" x14ac:dyDescent="0.25">
      <c r="A723" s="1">
        <v>14020705</v>
      </c>
      <c r="B723" s="3">
        <v>9025.7999999999993</v>
      </c>
      <c r="C723" s="4">
        <f t="shared" si="60"/>
        <v>8.0873019196437256E-3</v>
      </c>
      <c r="D723" s="55">
        <f t="shared" si="61"/>
        <v>6.5404452339473088E-5</v>
      </c>
      <c r="E723" s="2">
        <f t="shared" si="57"/>
        <v>1.1431902408753171E-2</v>
      </c>
      <c r="F723" s="2">
        <f t="shared" si="59"/>
        <v>1.418179688974238E-2</v>
      </c>
      <c r="G723" s="2">
        <f t="shared" si="58"/>
        <v>1.9167212841780534E-2</v>
      </c>
    </row>
    <row r="724" spans="1:7" x14ac:dyDescent="0.25">
      <c r="A724" s="1">
        <v>14020708</v>
      </c>
      <c r="B724" s="3">
        <v>8967.6</v>
      </c>
      <c r="C724" s="4">
        <f t="shared" si="60"/>
        <v>-6.4690612075882148E-3</v>
      </c>
      <c r="D724" s="55">
        <f t="shared" si="61"/>
        <v>4.1848752907522694E-5</v>
      </c>
      <c r="E724" s="2">
        <f t="shared" si="57"/>
        <v>1.1534302283224411E-2</v>
      </c>
      <c r="F724" s="2">
        <f t="shared" si="59"/>
        <v>1.4220585328742874E-2</v>
      </c>
      <c r="G724" s="2">
        <f t="shared" si="58"/>
        <v>1.8953683185984845E-2</v>
      </c>
    </row>
    <row r="725" spans="1:7" x14ac:dyDescent="0.25">
      <c r="A725" s="1">
        <v>14020709</v>
      </c>
      <c r="B725" s="3">
        <v>8929.1</v>
      </c>
      <c r="C725" s="4">
        <f t="shared" si="60"/>
        <v>-4.3024758073159997E-3</v>
      </c>
      <c r="D725" s="55">
        <f t="shared" si="61"/>
        <v>1.8511298072539462E-5</v>
      </c>
      <c r="E725" s="2">
        <f t="shared" si="57"/>
        <v>1.1595349211435251E-2</v>
      </c>
      <c r="F725" s="2">
        <f t="shared" si="59"/>
        <v>1.336375280225471E-2</v>
      </c>
      <c r="G725" s="2">
        <f t="shared" si="58"/>
        <v>1.8938340614436614E-2</v>
      </c>
    </row>
    <row r="726" spans="1:7" x14ac:dyDescent="0.25">
      <c r="A726" s="1">
        <v>14020710</v>
      </c>
      <c r="B726" s="3">
        <v>8941.7000000000007</v>
      </c>
      <c r="C726" s="4">
        <f t="shared" si="60"/>
        <v>1.4101217727092183E-3</v>
      </c>
      <c r="D726" s="55">
        <f t="shared" si="61"/>
        <v>1.9884434138685884E-6</v>
      </c>
      <c r="E726" s="2">
        <f t="shared" si="57"/>
        <v>1.137878648286585E-2</v>
      </c>
      <c r="F726" s="2">
        <f t="shared" si="59"/>
        <v>1.2933432407297244E-2</v>
      </c>
      <c r="G726" s="2">
        <f t="shared" si="58"/>
        <v>1.888642059699731E-2</v>
      </c>
    </row>
    <row r="727" spans="1:7" x14ac:dyDescent="0.25">
      <c r="A727" s="1">
        <v>14020712</v>
      </c>
      <c r="B727" s="3">
        <v>8947.5</v>
      </c>
      <c r="C727" s="4">
        <f t="shared" si="60"/>
        <v>6.4843595054279361E-4</v>
      </c>
      <c r="D727" s="55">
        <f t="shared" si="61"/>
        <v>4.204691819563363E-7</v>
      </c>
      <c r="E727" s="2">
        <f t="shared" si="57"/>
        <v>1.1314893732607864E-2</v>
      </c>
      <c r="F727" s="2">
        <f t="shared" si="59"/>
        <v>1.1808485883354251E-2</v>
      </c>
      <c r="G727" s="2">
        <f t="shared" si="58"/>
        <v>1.8117449860143957E-2</v>
      </c>
    </row>
    <row r="728" spans="1:7" x14ac:dyDescent="0.25">
      <c r="A728" s="1">
        <v>14020715</v>
      </c>
      <c r="B728" s="3">
        <v>8872.1</v>
      </c>
      <c r="C728" s="4">
        <f t="shared" si="60"/>
        <v>-8.4626422578099776E-3</v>
      </c>
      <c r="D728" s="55">
        <f t="shared" si="61"/>
        <v>7.1616313983671162E-5</v>
      </c>
      <c r="E728" s="2">
        <f t="shared" si="57"/>
        <v>1.0458802606533554E-2</v>
      </c>
      <c r="F728" s="2">
        <f t="shared" si="59"/>
        <v>1.1688512856620658E-2</v>
      </c>
      <c r="G728" s="2">
        <f t="shared" si="58"/>
        <v>1.7268122974415528E-2</v>
      </c>
    </row>
    <row r="729" spans="1:7" x14ac:dyDescent="0.25">
      <c r="A729" s="1">
        <v>14020716</v>
      </c>
      <c r="B729" s="3">
        <v>8575.5</v>
      </c>
      <c r="C729" s="4">
        <f t="shared" si="60"/>
        <v>-3.4002221010235208E-2</v>
      </c>
      <c r="D729" s="55">
        <f t="shared" si="61"/>
        <v>1.1561510336288805E-3</v>
      </c>
      <c r="E729" s="2">
        <f t="shared" si="57"/>
        <v>7.5314147228575214E-3</v>
      </c>
      <c r="F729" s="2">
        <f t="shared" si="59"/>
        <v>1.1414436432861363E-2</v>
      </c>
      <c r="G729" s="2">
        <f t="shared" si="58"/>
        <v>1.621603117533741E-2</v>
      </c>
    </row>
    <row r="730" spans="1:7" x14ac:dyDescent="0.25">
      <c r="A730" s="1">
        <v>14020717</v>
      </c>
      <c r="B730" s="3">
        <v>8546.1</v>
      </c>
      <c r="C730" s="4">
        <f t="shared" si="60"/>
        <v>-3.4342618558630389E-3</v>
      </c>
      <c r="D730" s="55">
        <f t="shared" si="61"/>
        <v>1.1794154494635844E-5</v>
      </c>
      <c r="E730" s="2">
        <f t="shared" si="57"/>
        <v>9.9124471780971165E-3</v>
      </c>
      <c r="F730" s="2">
        <f t="shared" si="59"/>
        <v>1.2266755107915993E-2</v>
      </c>
      <c r="G730" s="2">
        <f t="shared" si="58"/>
        <v>1.6568202569140981E-2</v>
      </c>
    </row>
    <row r="731" spans="1:7" x14ac:dyDescent="0.25">
      <c r="A731" s="1">
        <v>14020718</v>
      </c>
      <c r="B731" s="3">
        <v>8557.7999999999993</v>
      </c>
      <c r="C731" s="4">
        <f t="shared" si="60"/>
        <v>1.3681092411588643E-3</v>
      </c>
      <c r="D731" s="55">
        <f t="shared" si="61"/>
        <v>1.8717228957442836E-6</v>
      </c>
      <c r="E731" s="2">
        <f t="shared" si="57"/>
        <v>9.8813603927926964E-3</v>
      </c>
      <c r="F731" s="2">
        <f t="shared" si="59"/>
        <v>1.1914994995046403E-2</v>
      </c>
      <c r="G731" s="2">
        <f t="shared" si="58"/>
        <v>1.6506351527597819E-2</v>
      </c>
    </row>
    <row r="732" spans="1:7" x14ac:dyDescent="0.25">
      <c r="A732" s="1">
        <v>14020719</v>
      </c>
      <c r="B732" s="3">
        <v>8577.4</v>
      </c>
      <c r="C732" s="4">
        <f t="shared" si="60"/>
        <v>2.2876894985863431E-3</v>
      </c>
      <c r="D732" s="55">
        <f t="shared" si="61"/>
        <v>5.2335232419422342E-6</v>
      </c>
      <c r="E732" s="2">
        <f t="shared" ref="E732:E795" si="62">SQRT(AVERAGE(D707:D731))</f>
        <v>9.0670697511751556E-3</v>
      </c>
      <c r="F732" s="2">
        <f t="shared" si="59"/>
        <v>1.1915407655747983E-2</v>
      </c>
      <c r="G732" s="2">
        <f t="shared" si="58"/>
        <v>1.5867903556154236E-2</v>
      </c>
    </row>
    <row r="733" spans="1:7" x14ac:dyDescent="0.25">
      <c r="A733" s="1">
        <v>14020722</v>
      </c>
      <c r="B733" s="3">
        <v>8483.7000000000007</v>
      </c>
      <c r="C733" s="4">
        <f t="shared" si="60"/>
        <v>-1.0984161875573228E-2</v>
      </c>
      <c r="D733" s="55">
        <f t="shared" si="61"/>
        <v>1.2065181210879637E-4</v>
      </c>
      <c r="E733" s="2">
        <f t="shared" si="62"/>
        <v>9.0713385081913206E-3</v>
      </c>
      <c r="F733" s="2">
        <f t="shared" si="59"/>
        <v>1.1919515395616503E-2</v>
      </c>
      <c r="G733" s="2">
        <f t="shared" si="58"/>
        <v>1.5459110464533361E-2</v>
      </c>
    </row>
    <row r="734" spans="1:7" x14ac:dyDescent="0.25">
      <c r="A734" s="1">
        <v>14020723</v>
      </c>
      <c r="B734" s="3">
        <v>8468</v>
      </c>
      <c r="C734" s="4">
        <f t="shared" si="60"/>
        <v>-1.8523221256887793E-3</v>
      </c>
      <c r="D734" s="55">
        <f t="shared" si="61"/>
        <v>3.4310972573161976E-6</v>
      </c>
      <c r="E734" s="2">
        <f t="shared" si="62"/>
        <v>9.2778539646973662E-3</v>
      </c>
      <c r="F734" s="2">
        <f t="shared" si="59"/>
        <v>1.2001388865074052E-2</v>
      </c>
      <c r="G734" s="2">
        <f t="shared" si="58"/>
        <v>1.5434118769847427E-2</v>
      </c>
    </row>
    <row r="735" spans="1:7" x14ac:dyDescent="0.25">
      <c r="A735" s="1">
        <v>14020724</v>
      </c>
      <c r="B735" s="3">
        <v>8545.6</v>
      </c>
      <c r="C735" s="4">
        <f t="shared" si="60"/>
        <v>9.1221773307501169E-3</v>
      </c>
      <c r="D735" s="55">
        <f t="shared" si="61"/>
        <v>8.3214119253651326E-5</v>
      </c>
      <c r="E735" s="2">
        <f t="shared" si="62"/>
        <v>9.0355050175579595E-3</v>
      </c>
      <c r="F735" s="2">
        <f t="shared" si="59"/>
        <v>1.1464854738571716E-2</v>
      </c>
      <c r="G735" s="2">
        <f t="shared" si="58"/>
        <v>1.4767993433293995E-2</v>
      </c>
    </row>
    <row r="736" spans="1:7" x14ac:dyDescent="0.25">
      <c r="A736" s="1">
        <v>14020725</v>
      </c>
      <c r="B736" s="3">
        <v>8633.2999999999993</v>
      </c>
      <c r="C736" s="4">
        <f t="shared" si="60"/>
        <v>1.021028842269877E-2</v>
      </c>
      <c r="D736" s="55">
        <f t="shared" si="61"/>
        <v>1.0424998967469653E-4</v>
      </c>
      <c r="E736" s="2">
        <f t="shared" si="62"/>
        <v>8.6398341117025455E-3</v>
      </c>
      <c r="F736" s="2">
        <f t="shared" si="59"/>
        <v>1.1533549423266252E-2</v>
      </c>
      <c r="G736" s="2">
        <f t="shared" si="58"/>
        <v>1.4781866408991156E-2</v>
      </c>
    </row>
    <row r="737" spans="1:7" x14ac:dyDescent="0.25">
      <c r="A737" s="1">
        <v>14020726</v>
      </c>
      <c r="B737" s="3">
        <v>8635.9</v>
      </c>
      <c r="C737" s="4">
        <f t="shared" si="60"/>
        <v>3.0111412452750301E-4</v>
      </c>
      <c r="D737" s="55">
        <f t="shared" si="61"/>
        <v>9.0669715989964585E-8</v>
      </c>
      <c r="E737" s="2">
        <f t="shared" si="62"/>
        <v>8.6353326753054911E-3</v>
      </c>
      <c r="F737" s="2">
        <f t="shared" si="59"/>
        <v>1.1584526898936739E-2</v>
      </c>
      <c r="G737" s="2">
        <f t="shared" si="58"/>
        <v>1.4707513383216854E-2</v>
      </c>
    </row>
    <row r="738" spans="1:7" x14ac:dyDescent="0.25">
      <c r="A738" s="1">
        <v>14020729</v>
      </c>
      <c r="B738" s="3">
        <v>8654.5</v>
      </c>
      <c r="C738" s="4">
        <f t="shared" si="60"/>
        <v>2.1514837337211989E-3</v>
      </c>
      <c r="D738" s="55">
        <f t="shared" si="61"/>
        <v>4.6288822564669107E-6</v>
      </c>
      <c r="E738" s="2">
        <f t="shared" si="62"/>
        <v>8.6347647415886443E-3</v>
      </c>
      <c r="F738" s="2">
        <f t="shared" si="59"/>
        <v>1.1403656253307822E-2</v>
      </c>
      <c r="G738" s="2">
        <f t="shared" si="58"/>
        <v>1.4000139736156218E-2</v>
      </c>
    </row>
    <row r="739" spans="1:7" x14ac:dyDescent="0.25">
      <c r="A739" s="1">
        <v>14020730</v>
      </c>
      <c r="B739" s="3">
        <v>8667.7999999999993</v>
      </c>
      <c r="C739" s="4">
        <f t="shared" si="60"/>
        <v>1.5355931502744917E-3</v>
      </c>
      <c r="D739" s="55">
        <f t="shared" si="61"/>
        <v>2.3580463231699374E-6</v>
      </c>
      <c r="E739" s="2">
        <f t="shared" si="62"/>
        <v>8.6436640068325507E-3</v>
      </c>
      <c r="F739" s="2">
        <f t="shared" si="59"/>
        <v>1.1407132524074404E-2</v>
      </c>
      <c r="G739" s="2">
        <f t="shared" si="58"/>
        <v>1.3979142248537911E-2</v>
      </c>
    </row>
    <row r="740" spans="1:7" x14ac:dyDescent="0.25">
      <c r="A740" s="1">
        <v>14020801</v>
      </c>
      <c r="B740" s="3">
        <v>8712.6</v>
      </c>
      <c r="C740" s="4">
        <f t="shared" si="60"/>
        <v>5.1552437480188703E-3</v>
      </c>
      <c r="D740" s="55">
        <f t="shared" si="61"/>
        <v>2.6576538101487648E-5</v>
      </c>
      <c r="E740" s="2">
        <f t="shared" si="62"/>
        <v>8.6175518871307588E-3</v>
      </c>
      <c r="F740" s="2">
        <f t="shared" si="59"/>
        <v>1.117926858221111E-2</v>
      </c>
      <c r="G740" s="2">
        <f t="shared" si="58"/>
        <v>1.3950561612155901E-2</v>
      </c>
    </row>
    <row r="741" spans="1:7" x14ac:dyDescent="0.25">
      <c r="A741" s="1">
        <v>14020802</v>
      </c>
      <c r="B741" s="3">
        <v>8706</v>
      </c>
      <c r="C741" s="4">
        <f t="shared" si="60"/>
        <v>-7.5781065250397873E-4</v>
      </c>
      <c r="D741" s="55">
        <f t="shared" si="61"/>
        <v>5.7427698504850598E-7</v>
      </c>
      <c r="E741" s="2">
        <f t="shared" si="62"/>
        <v>8.6779250435067221E-3</v>
      </c>
      <c r="F741" s="2">
        <f t="shared" si="59"/>
        <v>1.1101828091417213E-2</v>
      </c>
      <c r="G741" s="2">
        <f t="shared" si="58"/>
        <v>1.3896591556644652E-2</v>
      </c>
    </row>
    <row r="742" spans="1:7" x14ac:dyDescent="0.25">
      <c r="A742" s="1">
        <v>14020803</v>
      </c>
      <c r="B742" s="3">
        <v>8712</v>
      </c>
      <c r="C742" s="4">
        <f t="shared" si="60"/>
        <v>6.8894250055356139E-4</v>
      </c>
      <c r="D742" s="55">
        <f t="shared" si="61"/>
        <v>4.7464176906899394E-7</v>
      </c>
      <c r="E742" s="2">
        <f t="shared" si="62"/>
        <v>8.6777479831674775E-3</v>
      </c>
      <c r="F742" s="2">
        <f t="shared" si="59"/>
        <v>1.1069658359298894E-2</v>
      </c>
      <c r="G742" s="2">
        <f t="shared" si="58"/>
        <v>1.3586385062048026E-2</v>
      </c>
    </row>
    <row r="743" spans="1:7" x14ac:dyDescent="0.25">
      <c r="A743" s="1">
        <v>14020806</v>
      </c>
      <c r="B743" s="3">
        <v>8418.6</v>
      </c>
      <c r="C743" s="4">
        <f t="shared" si="60"/>
        <v>-3.4257841984791162E-2</v>
      </c>
      <c r="D743" s="55">
        <f t="shared" si="61"/>
        <v>1.17359973745492E-3</v>
      </c>
      <c r="E743" s="2">
        <f t="shared" si="62"/>
        <v>8.6681872732611558E-3</v>
      </c>
      <c r="F743" s="2">
        <f t="shared" si="59"/>
        <v>1.0569007985660579E-2</v>
      </c>
      <c r="G743" s="2">
        <f t="shared" ref="G743:G806" si="63">SQRT(AVERAGE(D643:D742))</f>
        <v>1.3461091802385194E-2</v>
      </c>
    </row>
    <row r="744" spans="1:7" x14ac:dyDescent="0.25">
      <c r="A744" s="1">
        <v>14020807</v>
      </c>
      <c r="B744" s="3">
        <v>8483.7999999999993</v>
      </c>
      <c r="C744" s="4">
        <f t="shared" si="60"/>
        <v>7.7149189927515774E-3</v>
      </c>
      <c r="D744" s="55">
        <f t="shared" si="61"/>
        <v>5.9519975064719014E-5</v>
      </c>
      <c r="E744" s="2">
        <f t="shared" si="62"/>
        <v>1.0973376940522596E-2</v>
      </c>
      <c r="F744" s="2">
        <f t="shared" si="59"/>
        <v>1.1625850861019943E-2</v>
      </c>
      <c r="G744" s="2">
        <f t="shared" si="63"/>
        <v>1.3834315191860687E-2</v>
      </c>
    </row>
    <row r="745" spans="1:7" x14ac:dyDescent="0.25">
      <c r="A745" s="1">
        <v>14020808</v>
      </c>
      <c r="B745" s="3">
        <v>8586.6</v>
      </c>
      <c r="C745" s="4">
        <f t="shared" si="60"/>
        <v>1.204438592412835E-2</v>
      </c>
      <c r="D745" s="55">
        <f t="shared" si="61"/>
        <v>1.4506723228934111E-4</v>
      </c>
      <c r="E745" s="2">
        <f t="shared" si="62"/>
        <v>1.0921071956580358E-2</v>
      </c>
      <c r="F745" s="2">
        <f t="shared" si="59"/>
        <v>1.1653454622166513E-2</v>
      </c>
      <c r="G745" s="2">
        <f t="shared" si="63"/>
        <v>1.3844789318059348E-2</v>
      </c>
    </row>
    <row r="746" spans="1:7" x14ac:dyDescent="0.25">
      <c r="A746" s="1">
        <v>14020809</v>
      </c>
      <c r="B746" s="3">
        <v>8572.5</v>
      </c>
      <c r="C746" s="4">
        <f t="shared" si="60"/>
        <v>-1.6434432078097324E-3</v>
      </c>
      <c r="D746" s="55">
        <f t="shared" si="61"/>
        <v>2.7009055772959432E-6</v>
      </c>
      <c r="E746" s="2">
        <f t="shared" si="62"/>
        <v>1.1175442271747261E-2</v>
      </c>
      <c r="F746" s="2">
        <f t="shared" si="59"/>
        <v>1.1520256296369885E-2</v>
      </c>
      <c r="G746" s="2">
        <f t="shared" si="63"/>
        <v>1.3837957302008954E-2</v>
      </c>
    </row>
    <row r="747" spans="1:7" x14ac:dyDescent="0.25">
      <c r="A747" s="1">
        <v>14020810</v>
      </c>
      <c r="B747" s="3">
        <v>8518.7999999999993</v>
      </c>
      <c r="C747" s="4">
        <f t="shared" si="60"/>
        <v>-6.283919503734991E-3</v>
      </c>
      <c r="D747" s="55">
        <f t="shared" si="61"/>
        <v>3.9487644329421018E-5</v>
      </c>
      <c r="E747" s="2">
        <f t="shared" si="62"/>
        <v>1.1139476211462947E-2</v>
      </c>
      <c r="F747" s="2">
        <f t="shared" si="59"/>
        <v>1.1513835505332644E-2</v>
      </c>
      <c r="G747" s="2">
        <f t="shared" si="63"/>
        <v>1.3751453665370193E-2</v>
      </c>
    </row>
    <row r="748" spans="1:7" x14ac:dyDescent="0.25">
      <c r="A748" s="1">
        <v>14020813</v>
      </c>
      <c r="B748" s="3">
        <v>8696.7999999999993</v>
      </c>
      <c r="C748" s="4">
        <f t="shared" si="60"/>
        <v>2.0679656056450155E-2</v>
      </c>
      <c r="D748" s="55">
        <f t="shared" si="61"/>
        <v>4.2764817461307555E-4</v>
      </c>
      <c r="E748" s="2">
        <f t="shared" si="62"/>
        <v>1.1209755987213323E-2</v>
      </c>
      <c r="F748" s="2">
        <f t="shared" si="59"/>
        <v>1.1321374076853954E-2</v>
      </c>
      <c r="G748" s="2">
        <f t="shared" si="63"/>
        <v>1.3760922779063735E-2</v>
      </c>
    </row>
    <row r="749" spans="1:7" x14ac:dyDescent="0.25">
      <c r="A749" s="1">
        <v>14020814</v>
      </c>
      <c r="B749" s="3">
        <v>8730.7000000000007</v>
      </c>
      <c r="C749" s="4">
        <f t="shared" si="60"/>
        <v>3.8904080054099725E-3</v>
      </c>
      <c r="D749" s="55">
        <f t="shared" si="61"/>
        <v>1.5135274448558001E-5</v>
      </c>
      <c r="E749" s="2">
        <f t="shared" si="62"/>
        <v>1.1838428028408546E-2</v>
      </c>
      <c r="F749" s="2">
        <f t="shared" si="59"/>
        <v>1.1687354434272216E-2</v>
      </c>
      <c r="G749" s="2">
        <f t="shared" si="63"/>
        <v>1.325515254107253E-2</v>
      </c>
    </row>
    <row r="750" spans="1:7" x14ac:dyDescent="0.25">
      <c r="A750" s="1">
        <v>14020815</v>
      </c>
      <c r="B750" s="3">
        <v>8779.2999999999993</v>
      </c>
      <c r="C750" s="4">
        <f t="shared" si="60"/>
        <v>5.5511279041426239E-3</v>
      </c>
      <c r="D750" s="55">
        <f t="shared" si="61"/>
        <v>3.0815021008150883E-5</v>
      </c>
      <c r="E750" s="2">
        <f t="shared" si="62"/>
        <v>1.1793211566212592E-2</v>
      </c>
      <c r="F750" s="2">
        <f t="shared" si="59"/>
        <v>1.1694698849918764E-2</v>
      </c>
      <c r="G750" s="2">
        <f t="shared" si="63"/>
        <v>1.3260034306462568E-2</v>
      </c>
    </row>
    <row r="751" spans="1:7" x14ac:dyDescent="0.25">
      <c r="A751" s="1">
        <v>14020816</v>
      </c>
      <c r="B751" s="3">
        <v>8873.6</v>
      </c>
      <c r="C751" s="4">
        <f t="shared" si="60"/>
        <v>1.0683898622115643E-2</v>
      </c>
      <c r="D751" s="55">
        <f t="shared" si="61"/>
        <v>1.1414568976764453E-4</v>
      </c>
      <c r="E751" s="2">
        <f t="shared" si="62"/>
        <v>1.1814058911435769E-2</v>
      </c>
      <c r="F751" s="2">
        <f t="shared" si="59"/>
        <v>1.1598464764474768E-2</v>
      </c>
      <c r="G751" s="2">
        <f t="shared" si="63"/>
        <v>1.3258097943926206E-2</v>
      </c>
    </row>
    <row r="752" spans="1:7" x14ac:dyDescent="0.25">
      <c r="A752" s="1">
        <v>14020817</v>
      </c>
      <c r="B752" s="3">
        <v>8896.9</v>
      </c>
      <c r="C752" s="4">
        <f t="shared" si="60"/>
        <v>2.622325016408245E-3</v>
      </c>
      <c r="D752" s="55">
        <f t="shared" si="61"/>
        <v>6.8765884916805023E-6</v>
      </c>
      <c r="E752" s="2">
        <f t="shared" si="62"/>
        <v>1.2002427996744074E-2</v>
      </c>
      <c r="F752" s="2">
        <f t="shared" si="59"/>
        <v>1.166372792029278E-2</v>
      </c>
      <c r="G752" s="2">
        <f t="shared" si="63"/>
        <v>1.3297059596391169E-2</v>
      </c>
    </row>
    <row r="753" spans="1:7" x14ac:dyDescent="0.25">
      <c r="A753" s="1">
        <v>14020820</v>
      </c>
      <c r="B753" s="3">
        <v>8884.5</v>
      </c>
      <c r="C753" s="4">
        <f t="shared" si="60"/>
        <v>-1.3947160527375037E-3</v>
      </c>
      <c r="D753" s="55">
        <f t="shared" si="61"/>
        <v>1.9452328677636831E-6</v>
      </c>
      <c r="E753" s="2">
        <f t="shared" si="62"/>
        <v>1.2013181201888819E-2</v>
      </c>
      <c r="F753" s="2">
        <f t="shared" si="59"/>
        <v>1.1262838775190026E-2</v>
      </c>
      <c r="G753" s="2">
        <f t="shared" si="63"/>
        <v>1.3248127881708878E-2</v>
      </c>
    </row>
    <row r="754" spans="1:7" x14ac:dyDescent="0.25">
      <c r="A754" s="1">
        <v>14020821</v>
      </c>
      <c r="B754" s="3">
        <v>8896.9</v>
      </c>
      <c r="C754" s="4">
        <f t="shared" si="60"/>
        <v>1.3947160527374995E-3</v>
      </c>
      <c r="D754" s="55">
        <f t="shared" si="61"/>
        <v>1.9452328677636717E-6</v>
      </c>
      <c r="E754" s="2">
        <f t="shared" si="62"/>
        <v>1.1896624703872044E-2</v>
      </c>
      <c r="F754" s="2">
        <f t="shared" si="59"/>
        <v>9.9562012603315146E-3</v>
      </c>
      <c r="G754" s="2">
        <f t="shared" si="63"/>
        <v>1.3184063596350722E-2</v>
      </c>
    </row>
    <row r="755" spans="1:7" x14ac:dyDescent="0.25">
      <c r="A755" s="1">
        <v>14020822</v>
      </c>
      <c r="B755" s="3">
        <v>8930.7000000000007</v>
      </c>
      <c r="C755" s="4">
        <f t="shared" si="60"/>
        <v>3.7918778185483107E-3</v>
      </c>
      <c r="D755" s="55">
        <f t="shared" si="61"/>
        <v>1.4378337390798695E-5</v>
      </c>
      <c r="E755" s="2">
        <f t="shared" si="62"/>
        <v>9.7653185976871205E-3</v>
      </c>
      <c r="F755" s="2">
        <f t="shared" si="59"/>
        <v>9.839157900270212E-3</v>
      </c>
      <c r="G755" s="2">
        <f t="shared" si="63"/>
        <v>1.2943892746255271E-2</v>
      </c>
    </row>
    <row r="756" spans="1:7" x14ac:dyDescent="0.25">
      <c r="A756" s="1">
        <v>14020823</v>
      </c>
      <c r="B756" s="3">
        <v>8885.9</v>
      </c>
      <c r="C756" s="4">
        <f t="shared" si="60"/>
        <v>-5.0290284813231424E-3</v>
      </c>
      <c r="D756" s="55">
        <f t="shared" si="61"/>
        <v>2.5291127465959353E-5</v>
      </c>
      <c r="E756" s="2">
        <f t="shared" si="62"/>
        <v>9.7706097368680366E-3</v>
      </c>
      <c r="F756" s="2">
        <f t="shared" si="59"/>
        <v>9.8261411002089922E-3</v>
      </c>
      <c r="G756" s="2">
        <f t="shared" si="63"/>
        <v>1.2897117525000871E-2</v>
      </c>
    </row>
    <row r="757" spans="1:7" x14ac:dyDescent="0.25">
      <c r="A757" s="1">
        <v>14020824</v>
      </c>
      <c r="B757" s="3">
        <v>8759.6</v>
      </c>
      <c r="C757" s="4">
        <f t="shared" si="60"/>
        <v>-1.4315508987657127E-2</v>
      </c>
      <c r="D757" s="55">
        <f t="shared" si="61"/>
        <v>2.0493379757569198E-4</v>
      </c>
      <c r="E757" s="2">
        <f t="shared" si="62"/>
        <v>9.8184311788080004E-3</v>
      </c>
      <c r="F757" s="2">
        <f t="shared" ref="F757:F820" si="64">SQRT(AVERAGE(D707:D756))</f>
        <v>9.4502207563015306E-3</v>
      </c>
      <c r="G757" s="2">
        <f t="shared" si="63"/>
        <v>1.2906845493230162E-2</v>
      </c>
    </row>
    <row r="758" spans="1:7" x14ac:dyDescent="0.25">
      <c r="A758" s="1">
        <v>14020827</v>
      </c>
      <c r="B758" s="3">
        <v>8607.2000000000007</v>
      </c>
      <c r="C758" s="4">
        <f t="shared" si="60"/>
        <v>-1.7551179507735656E-2</v>
      </c>
      <c r="D758" s="55">
        <f t="shared" si="61"/>
        <v>3.0804390211276001E-4</v>
      </c>
      <c r="E758" s="2">
        <f t="shared" si="62"/>
        <v>1.0217122970109495E-2</v>
      </c>
      <c r="F758" s="2">
        <f t="shared" si="64"/>
        <v>9.6612313945100645E-3</v>
      </c>
      <c r="G758" s="2">
        <f t="shared" si="63"/>
        <v>1.2982670962886435E-2</v>
      </c>
    </row>
    <row r="759" spans="1:7" x14ac:dyDescent="0.25">
      <c r="A759" s="1">
        <v>14020828</v>
      </c>
      <c r="B759" s="3">
        <v>8595.9</v>
      </c>
      <c r="C759" s="4">
        <f t="shared" si="60"/>
        <v>-1.3137169027882503E-3</v>
      </c>
      <c r="D759" s="55">
        <f t="shared" si="61"/>
        <v>1.7258521006715531E-6</v>
      </c>
      <c r="E759" s="2">
        <f t="shared" si="62"/>
        <v>1.0577584099712828E-2</v>
      </c>
      <c r="F759" s="2">
        <f t="shared" si="64"/>
        <v>9.9489662673251707E-3</v>
      </c>
      <c r="G759" s="2">
        <f t="shared" si="63"/>
        <v>1.2996288777516308E-2</v>
      </c>
    </row>
    <row r="760" spans="1:7" x14ac:dyDescent="0.25">
      <c r="A760" s="1">
        <v>14020829</v>
      </c>
      <c r="B760" s="3">
        <v>8588.6</v>
      </c>
      <c r="C760" s="4">
        <f t="shared" si="60"/>
        <v>-8.496028908737427E-4</v>
      </c>
      <c r="D760" s="55">
        <f t="shared" si="61"/>
        <v>7.218250721810207E-7</v>
      </c>
      <c r="E760" s="2">
        <f t="shared" si="62"/>
        <v>1.0574359346089569E-2</v>
      </c>
      <c r="F760" s="2">
        <f t="shared" si="64"/>
        <v>9.8350756606786424E-3</v>
      </c>
      <c r="G760" s="2">
        <f t="shared" si="63"/>
        <v>1.2771202511829297E-2</v>
      </c>
    </row>
    <row r="761" spans="1:7" x14ac:dyDescent="0.25">
      <c r="A761" s="1">
        <v>14020830</v>
      </c>
      <c r="B761" s="3">
        <v>8600.9</v>
      </c>
      <c r="C761" s="4">
        <f t="shared" si="60"/>
        <v>1.4311064428013745E-3</v>
      </c>
      <c r="D761" s="55">
        <f t="shared" si="61"/>
        <v>2.0480656506276036E-6</v>
      </c>
      <c r="E761" s="2">
        <f t="shared" si="62"/>
        <v>1.0417167744304255E-2</v>
      </c>
      <c r="F761" s="2">
        <f t="shared" si="64"/>
        <v>9.5698515477177573E-3</v>
      </c>
      <c r="G761" s="2">
        <f t="shared" si="63"/>
        <v>1.2759591316408936E-2</v>
      </c>
    </row>
    <row r="762" spans="1:7" x14ac:dyDescent="0.25">
      <c r="A762" s="1">
        <v>14020901</v>
      </c>
      <c r="B762" s="3">
        <v>8538.2999999999993</v>
      </c>
      <c r="C762" s="4">
        <f t="shared" si="60"/>
        <v>-7.3049241937883603E-3</v>
      </c>
      <c r="D762" s="55">
        <f t="shared" si="61"/>
        <v>5.3361917476994523E-5</v>
      </c>
      <c r="E762" s="2">
        <f t="shared" si="62"/>
        <v>1.0219065850262941E-2</v>
      </c>
      <c r="F762" s="2">
        <f t="shared" si="64"/>
        <v>9.4603984394212737E-3</v>
      </c>
      <c r="G762" s="2">
        <f t="shared" si="63"/>
        <v>1.2752908937498378E-2</v>
      </c>
    </row>
    <row r="763" spans="1:7" x14ac:dyDescent="0.25">
      <c r="A763" s="1">
        <v>14020904</v>
      </c>
      <c r="B763" s="3">
        <v>8518.4</v>
      </c>
      <c r="C763" s="4">
        <f t="shared" si="60"/>
        <v>-2.3333949743126327E-3</v>
      </c>
      <c r="D763" s="55">
        <f t="shared" si="61"/>
        <v>5.4447321061474514E-6</v>
      </c>
      <c r="E763" s="2">
        <f t="shared" si="62"/>
        <v>1.0322797913475321E-2</v>
      </c>
      <c r="F763" s="2">
        <f t="shared" si="64"/>
        <v>9.5162839098314224E-3</v>
      </c>
      <c r="G763" s="2">
        <f t="shared" si="63"/>
        <v>1.2765027818323485E-2</v>
      </c>
    </row>
    <row r="764" spans="1:7" x14ac:dyDescent="0.25">
      <c r="A764" s="1">
        <v>14020905</v>
      </c>
      <c r="B764" s="3">
        <v>8514.7000000000007</v>
      </c>
      <c r="C764" s="4">
        <f t="shared" si="60"/>
        <v>-4.3444822823736183E-4</v>
      </c>
      <c r="D764" s="55">
        <f t="shared" si="61"/>
        <v>1.8874526301858283E-7</v>
      </c>
      <c r="E764" s="2">
        <f t="shared" si="62"/>
        <v>1.0324378468287458E-2</v>
      </c>
      <c r="F764" s="2">
        <f t="shared" si="64"/>
        <v>9.521179502022064E-3</v>
      </c>
      <c r="G764" s="2">
        <f t="shared" si="63"/>
        <v>1.2763674119175884E-2</v>
      </c>
    </row>
    <row r="765" spans="1:7" x14ac:dyDescent="0.25">
      <c r="A765" s="1">
        <v>14020906</v>
      </c>
      <c r="B765" s="3">
        <v>8502.9</v>
      </c>
      <c r="C765" s="4">
        <f t="shared" si="60"/>
        <v>-1.3867997709620034E-3</v>
      </c>
      <c r="D765" s="55">
        <f t="shared" si="61"/>
        <v>1.9232136047402652E-6</v>
      </c>
      <c r="E765" s="2">
        <f t="shared" si="62"/>
        <v>1.0320175323802963E-2</v>
      </c>
      <c r="F765" s="2">
        <f t="shared" si="64"/>
        <v>9.5070557808772365E-3</v>
      </c>
      <c r="G765" s="2">
        <f t="shared" si="63"/>
        <v>1.2760836349693796E-2</v>
      </c>
    </row>
    <row r="766" spans="1:7" x14ac:dyDescent="0.25">
      <c r="A766" s="1">
        <v>14020907</v>
      </c>
      <c r="B766" s="3">
        <v>8520.5</v>
      </c>
      <c r="C766" s="4">
        <f t="shared" si="60"/>
        <v>2.0677427859090219E-3</v>
      </c>
      <c r="D766" s="55">
        <f t="shared" si="61"/>
        <v>4.2755602286788032E-6</v>
      </c>
      <c r="E766" s="2">
        <f t="shared" si="62"/>
        <v>1.0272287268868687E-2</v>
      </c>
      <c r="F766" s="2">
        <f t="shared" si="64"/>
        <v>9.5085821444335986E-3</v>
      </c>
      <c r="G766" s="2">
        <f t="shared" si="63"/>
        <v>1.2760770718486575E-2</v>
      </c>
    </row>
    <row r="767" spans="1:7" x14ac:dyDescent="0.25">
      <c r="A767" s="1">
        <v>14020908</v>
      </c>
      <c r="B767" s="3">
        <v>8749.4</v>
      </c>
      <c r="C767" s="4">
        <f t="shared" si="60"/>
        <v>2.651010202451342E-2</v>
      </c>
      <c r="D767" s="55">
        <f t="shared" si="61"/>
        <v>7.0278550935011052E-4</v>
      </c>
      <c r="E767" s="2">
        <f t="shared" si="62"/>
        <v>1.027949108973333E-2</v>
      </c>
      <c r="F767" s="2">
        <f t="shared" si="64"/>
        <v>9.5123931563848383E-3</v>
      </c>
      <c r="G767" s="2">
        <f t="shared" si="63"/>
        <v>1.2714072966231024E-2</v>
      </c>
    </row>
    <row r="768" spans="1:7" x14ac:dyDescent="0.25">
      <c r="A768" s="1">
        <v>14020911</v>
      </c>
      <c r="B768" s="3">
        <v>8992.2999999999993</v>
      </c>
      <c r="C768" s="4">
        <f t="shared" si="60"/>
        <v>2.7383528994303168E-2</v>
      </c>
      <c r="D768" s="55">
        <f t="shared" si="61"/>
        <v>7.4985766018184229E-4</v>
      </c>
      <c r="E768" s="2">
        <f t="shared" si="62"/>
        <v>1.1565481908124217E-2</v>
      </c>
      <c r="F768" s="2">
        <f t="shared" si="64"/>
        <v>1.0220025498291952E-2</v>
      </c>
      <c r="G768" s="2">
        <f t="shared" si="63"/>
        <v>1.2978623825458868E-2</v>
      </c>
    </row>
    <row r="769" spans="1:7" x14ac:dyDescent="0.25">
      <c r="A769" s="1">
        <v>14020912</v>
      </c>
      <c r="B769" s="3">
        <v>9080.4</v>
      </c>
      <c r="C769" s="4">
        <f t="shared" si="60"/>
        <v>9.749588922212258E-3</v>
      </c>
      <c r="D769" s="55">
        <f t="shared" si="61"/>
        <v>9.5054484152123979E-5</v>
      </c>
      <c r="E769" s="2">
        <f t="shared" si="62"/>
        <v>1.080789936464184E-2</v>
      </c>
      <c r="F769" s="2">
        <f t="shared" si="64"/>
        <v>1.0890952441247242E-2</v>
      </c>
      <c r="G769" s="2">
        <f t="shared" si="63"/>
        <v>1.3259449287618951E-2</v>
      </c>
    </row>
    <row r="770" spans="1:7" x14ac:dyDescent="0.25">
      <c r="A770" s="1">
        <v>14020913</v>
      </c>
      <c r="B770" s="3">
        <v>9133.6</v>
      </c>
      <c r="C770" s="4">
        <f t="shared" ref="C770:C833" si="65">LN(B770/B769)</f>
        <v>5.8416768736413776E-3</v>
      </c>
      <c r="D770" s="55">
        <f t="shared" si="61"/>
        <v>3.4125188696036501E-5</v>
      </c>
      <c r="E770" s="2">
        <f t="shared" si="62"/>
        <v>1.0873457087776714E-2</v>
      </c>
      <c r="F770" s="2">
        <f t="shared" si="64"/>
        <v>1.0897290528395755E-2</v>
      </c>
      <c r="G770" s="2">
        <f t="shared" si="63"/>
        <v>1.3232969022438585E-2</v>
      </c>
    </row>
    <row r="771" spans="1:7" x14ac:dyDescent="0.25">
      <c r="A771" s="1">
        <v>14020914</v>
      </c>
      <c r="B771" s="3">
        <v>9140</v>
      </c>
      <c r="C771" s="4">
        <f t="shared" si="65"/>
        <v>7.0046408607825079E-4</v>
      </c>
      <c r="D771" s="55">
        <f t="shared" ref="D771:D834" si="66">C771^2</f>
        <v>4.9064993588543911E-7</v>
      </c>
      <c r="E771" s="2">
        <f t="shared" si="62"/>
        <v>1.0667445209420553E-2</v>
      </c>
      <c r="F771" s="2">
        <f t="shared" si="64"/>
        <v>1.0924396945945004E-2</v>
      </c>
      <c r="G771" s="2">
        <f t="shared" si="63"/>
        <v>1.3180952616244079E-2</v>
      </c>
    </row>
    <row r="772" spans="1:7" x14ac:dyDescent="0.25">
      <c r="A772" s="1">
        <v>14020915</v>
      </c>
      <c r="B772" s="3">
        <v>9031.4</v>
      </c>
      <c r="C772" s="4">
        <f t="shared" si="65"/>
        <v>-1.1952991294741084E-2</v>
      </c>
      <c r="D772" s="55">
        <f t="shared" si="66"/>
        <v>1.4287400089215611E-4</v>
      </c>
      <c r="E772" s="2">
        <f t="shared" si="62"/>
        <v>1.0663300477353768E-2</v>
      </c>
      <c r="F772" s="2">
        <f t="shared" si="64"/>
        <v>1.0903987970831634E-2</v>
      </c>
      <c r="G772" s="2">
        <f t="shared" si="63"/>
        <v>1.3048210725205987E-2</v>
      </c>
    </row>
    <row r="773" spans="1:7" x14ac:dyDescent="0.25">
      <c r="A773" s="1">
        <v>14020918</v>
      </c>
      <c r="B773" s="3">
        <v>8989.4</v>
      </c>
      <c r="C773" s="4">
        <f t="shared" si="65"/>
        <v>-4.6612887381933359E-3</v>
      </c>
      <c r="D773" s="55">
        <f t="shared" si="66"/>
        <v>2.1727612700808021E-5</v>
      </c>
      <c r="E773" s="2">
        <f t="shared" si="62"/>
        <v>1.0855479323035095E-2</v>
      </c>
      <c r="F773" s="2">
        <f t="shared" si="64"/>
        <v>1.103403961896339E-2</v>
      </c>
      <c r="G773" s="2">
        <f t="shared" si="63"/>
        <v>1.2705774146716925E-2</v>
      </c>
    </row>
    <row r="774" spans="1:7" x14ac:dyDescent="0.25">
      <c r="A774" s="1">
        <v>14020919</v>
      </c>
      <c r="B774" s="3">
        <v>8967.9</v>
      </c>
      <c r="C774" s="4">
        <f t="shared" si="65"/>
        <v>-2.394570483687187E-3</v>
      </c>
      <c r="D774" s="55">
        <f t="shared" si="66"/>
        <v>5.7339678013458885E-6</v>
      </c>
      <c r="E774" s="2">
        <f t="shared" si="62"/>
        <v>1.0079911153197322E-2</v>
      </c>
      <c r="F774" s="2">
        <f t="shared" si="64"/>
        <v>1.0994384635807519E-2</v>
      </c>
      <c r="G774" s="2">
        <f t="shared" si="63"/>
        <v>1.271026240114927E-2</v>
      </c>
    </row>
    <row r="775" spans="1:7" x14ac:dyDescent="0.25">
      <c r="A775" s="1">
        <v>14020920</v>
      </c>
      <c r="B775" s="3">
        <v>8934.4</v>
      </c>
      <c r="C775" s="4">
        <f t="shared" si="65"/>
        <v>-3.7425402436301988E-3</v>
      </c>
      <c r="D775" s="55">
        <f t="shared" si="66"/>
        <v>1.4006607475191589E-5</v>
      </c>
      <c r="E775" s="2">
        <f t="shared" si="62"/>
        <v>1.0061240310740186E-2</v>
      </c>
      <c r="F775" s="2">
        <f t="shared" si="64"/>
        <v>1.0961487025853603E-2</v>
      </c>
      <c r="G775" s="2">
        <f t="shared" si="63"/>
        <v>1.2221785605584142E-2</v>
      </c>
    </row>
    <row r="776" spans="1:7" x14ac:dyDescent="0.25">
      <c r="A776" s="1">
        <v>14020921</v>
      </c>
      <c r="B776" s="3">
        <v>8894.6</v>
      </c>
      <c r="C776" s="4">
        <f t="shared" si="65"/>
        <v>-4.4646436829028132E-3</v>
      </c>
      <c r="D776" s="55">
        <f t="shared" si="66"/>
        <v>1.9933043215283996E-5</v>
      </c>
      <c r="E776" s="2">
        <f t="shared" si="62"/>
        <v>1.0027772437044277E-2</v>
      </c>
      <c r="F776" s="2">
        <f t="shared" si="64"/>
        <v>1.095737669362562E-2</v>
      </c>
      <c r="G776" s="2">
        <f t="shared" si="63"/>
        <v>1.1986195765131998E-2</v>
      </c>
    </row>
    <row r="777" spans="1:7" x14ac:dyDescent="0.25">
      <c r="A777" s="1">
        <v>14020922</v>
      </c>
      <c r="B777" s="3">
        <v>8936.1</v>
      </c>
      <c r="C777" s="4">
        <f t="shared" si="65"/>
        <v>4.6549013707267196E-3</v>
      </c>
      <c r="D777" s="55">
        <f t="shared" si="66"/>
        <v>2.1668106771193493E-5</v>
      </c>
      <c r="E777" s="2">
        <f t="shared" si="62"/>
        <v>9.8380747195297557E-3</v>
      </c>
      <c r="F777" s="2">
        <f t="shared" si="64"/>
        <v>1.0973741203529371E-2</v>
      </c>
      <c r="G777" s="2">
        <f t="shared" si="63"/>
        <v>1.1398757275672968E-2</v>
      </c>
    </row>
    <row r="778" spans="1:7" x14ac:dyDescent="0.25">
      <c r="A778" s="1">
        <v>14020925</v>
      </c>
      <c r="B778" s="3">
        <v>9030.4</v>
      </c>
      <c r="C778" s="4">
        <f t="shared" si="65"/>
        <v>1.0497410842672252E-2</v>
      </c>
      <c r="D778" s="55">
        <f t="shared" si="66"/>
        <v>1.1019563439985296E-4</v>
      </c>
      <c r="E778" s="2">
        <f t="shared" si="62"/>
        <v>9.8680988502462316E-3</v>
      </c>
      <c r="F778" s="2">
        <f t="shared" si="64"/>
        <v>1.0993086407093459E-2</v>
      </c>
      <c r="G778" s="2">
        <f t="shared" si="63"/>
        <v>1.1346128889476123E-2</v>
      </c>
    </row>
    <row r="779" spans="1:7" x14ac:dyDescent="0.25">
      <c r="A779" s="1">
        <v>14020927</v>
      </c>
      <c r="B779" s="3">
        <v>9291.2999999999993</v>
      </c>
      <c r="C779" s="4">
        <f t="shared" si="65"/>
        <v>2.8481815213821284E-2</v>
      </c>
      <c r="D779" s="55">
        <f t="shared" si="66"/>
        <v>8.1121379787426153E-4</v>
      </c>
      <c r="E779" s="2">
        <f t="shared" si="62"/>
        <v>1.0085107385621362E-2</v>
      </c>
      <c r="F779" s="2">
        <f t="shared" si="64"/>
        <v>1.1028124734611348E-2</v>
      </c>
      <c r="G779" s="2">
        <f t="shared" si="63"/>
        <v>1.1222942890391526E-2</v>
      </c>
    </row>
    <row r="780" spans="1:7" x14ac:dyDescent="0.25">
      <c r="A780" s="1">
        <v>14020928</v>
      </c>
      <c r="B780" s="3">
        <v>9324.5</v>
      </c>
      <c r="C780" s="4">
        <f t="shared" si="65"/>
        <v>3.566866339239676E-3</v>
      </c>
      <c r="D780" s="55">
        <f t="shared" si="66"/>
        <v>1.2722535482001047E-5</v>
      </c>
      <c r="E780" s="2">
        <f t="shared" si="62"/>
        <v>1.1579297628948592E-2</v>
      </c>
      <c r="F780" s="2">
        <f t="shared" si="64"/>
        <v>1.071077917086587E-2</v>
      </c>
      <c r="G780" s="2">
        <f t="shared" si="63"/>
        <v>1.1515078621629928E-2</v>
      </c>
    </row>
    <row r="781" spans="1:7" x14ac:dyDescent="0.25">
      <c r="A781" s="1">
        <v>14020929</v>
      </c>
      <c r="B781" s="3">
        <v>9292</v>
      </c>
      <c r="C781" s="4">
        <f t="shared" si="65"/>
        <v>-3.4915298812012818E-3</v>
      </c>
      <c r="D781" s="55">
        <f t="shared" si="66"/>
        <v>1.2190780911321437E-5</v>
      </c>
      <c r="E781" s="2">
        <f t="shared" si="62"/>
        <v>1.1576437340711631E-2</v>
      </c>
      <c r="F781" s="2">
        <f t="shared" si="64"/>
        <v>1.071164590839342E-2</v>
      </c>
      <c r="G781" s="2">
        <f t="shared" si="63"/>
        <v>1.1329308535801783E-2</v>
      </c>
    </row>
    <row r="782" spans="1:7" x14ac:dyDescent="0.25">
      <c r="A782" s="1">
        <v>14021002</v>
      </c>
      <c r="B782" s="3">
        <v>9299.9</v>
      </c>
      <c r="C782" s="4">
        <f t="shared" si="65"/>
        <v>8.4983250506485476E-4</v>
      </c>
      <c r="D782" s="55">
        <f t="shared" si="66"/>
        <v>7.2221528666480643E-7</v>
      </c>
      <c r="E782" s="2">
        <f t="shared" si="62"/>
        <v>1.15537823954425E-2</v>
      </c>
      <c r="F782" s="2">
        <f t="shared" si="64"/>
        <v>1.0721275074687387E-2</v>
      </c>
      <c r="G782" s="2">
        <f t="shared" si="63"/>
        <v>1.1334078675167438E-2</v>
      </c>
    </row>
    <row r="783" spans="1:7" x14ac:dyDescent="0.25">
      <c r="A783" s="1">
        <v>14021003</v>
      </c>
      <c r="B783" s="3">
        <v>9282.4</v>
      </c>
      <c r="C783" s="4">
        <f t="shared" si="65"/>
        <v>-1.8835133620290574E-3</v>
      </c>
      <c r="D783" s="55">
        <f t="shared" si="66"/>
        <v>3.547622584942003E-6</v>
      </c>
      <c r="E783" s="2">
        <f t="shared" si="62"/>
        <v>1.1194705192620124E-2</v>
      </c>
      <c r="F783" s="2">
        <f t="shared" si="64"/>
        <v>1.0717066439469689E-2</v>
      </c>
      <c r="G783" s="2">
        <f t="shared" si="63"/>
        <v>1.1334248107712002E-2</v>
      </c>
    </row>
    <row r="784" spans="1:7" x14ac:dyDescent="0.25">
      <c r="A784" s="1">
        <v>14021004</v>
      </c>
      <c r="B784" s="3">
        <v>9322.5</v>
      </c>
      <c r="C784" s="4">
        <f t="shared" si="65"/>
        <v>4.310699019640157E-3</v>
      </c>
      <c r="D784" s="55">
        <f t="shared" si="66"/>
        <v>1.8582126037926609E-5</v>
      </c>
      <c r="E784" s="2">
        <f t="shared" si="62"/>
        <v>1.0636802770032133E-2</v>
      </c>
      <c r="F784" s="2">
        <f t="shared" si="64"/>
        <v>1.0607234761120847E-2</v>
      </c>
      <c r="G784" s="2">
        <f t="shared" si="63"/>
        <v>1.1325783945675766E-2</v>
      </c>
    </row>
    <row r="785" spans="1:7" x14ac:dyDescent="0.25">
      <c r="A785" s="1">
        <v>14021005</v>
      </c>
      <c r="B785" s="3">
        <v>9278.7000000000007</v>
      </c>
      <c r="C785" s="4">
        <f t="shared" si="65"/>
        <v>-4.7093822926152738E-3</v>
      </c>
      <c r="D785" s="55">
        <f t="shared" si="66"/>
        <v>2.2178281577998294E-5</v>
      </c>
      <c r="E785" s="2">
        <f t="shared" si="62"/>
        <v>1.0668449940176569E-2</v>
      </c>
      <c r="F785" s="2">
        <f t="shared" si="64"/>
        <v>1.0621508831288642E-2</v>
      </c>
      <c r="G785" s="2">
        <f t="shared" si="63"/>
        <v>1.1051229434540141E-2</v>
      </c>
    </row>
    <row r="786" spans="1:7" x14ac:dyDescent="0.25">
      <c r="A786" s="1">
        <v>14021006</v>
      </c>
      <c r="B786" s="3">
        <v>9270.5</v>
      </c>
      <c r="C786" s="4">
        <f t="shared" si="65"/>
        <v>-8.8413522245266889E-4</v>
      </c>
      <c r="D786" s="55">
        <f t="shared" si="66"/>
        <v>7.8169509158143036E-7</v>
      </c>
      <c r="E786" s="2">
        <f t="shared" si="62"/>
        <v>1.0708598525777598E-2</v>
      </c>
      <c r="F786" s="2">
        <f t="shared" si="64"/>
        <v>1.056388816201826E-2</v>
      </c>
      <c r="G786" s="2">
        <f t="shared" si="63"/>
        <v>1.1059351142778558E-2</v>
      </c>
    </row>
    <row r="787" spans="1:7" x14ac:dyDescent="0.25">
      <c r="A787" s="1">
        <v>14021009</v>
      </c>
      <c r="B787" s="3">
        <v>9316.7000000000007</v>
      </c>
      <c r="C787" s="4">
        <f t="shared" si="65"/>
        <v>4.9711731883585334E-3</v>
      </c>
      <c r="D787" s="55">
        <f t="shared" si="66"/>
        <v>2.4712562868654748E-5</v>
      </c>
      <c r="E787" s="2">
        <f t="shared" si="62"/>
        <v>1.0706233117391209E-2</v>
      </c>
      <c r="F787" s="2">
        <f t="shared" si="64"/>
        <v>1.0465484566324068E-2</v>
      </c>
      <c r="G787" s="2">
        <f t="shared" si="63"/>
        <v>1.1039194505944625E-2</v>
      </c>
    </row>
    <row r="788" spans="1:7" x14ac:dyDescent="0.25">
      <c r="A788" s="1">
        <v>14021010</v>
      </c>
      <c r="B788" s="3">
        <v>9289.4</v>
      </c>
      <c r="C788" s="4">
        <f t="shared" si="65"/>
        <v>-2.9345235800085898E-3</v>
      </c>
      <c r="D788" s="55">
        <f t="shared" si="66"/>
        <v>8.6114286416264311E-6</v>
      </c>
      <c r="E788" s="2">
        <f t="shared" si="62"/>
        <v>1.0652579658448498E-2</v>
      </c>
      <c r="F788" s="2">
        <f t="shared" si="64"/>
        <v>1.0488984939974915E-2</v>
      </c>
      <c r="G788" s="2">
        <f t="shared" si="63"/>
        <v>1.0955870139213661E-2</v>
      </c>
    </row>
    <row r="789" spans="1:7" x14ac:dyDescent="0.25">
      <c r="A789" s="1">
        <v>14021011</v>
      </c>
      <c r="B789" s="3">
        <v>9256.2999999999993</v>
      </c>
      <c r="C789" s="4">
        <f t="shared" si="65"/>
        <v>-3.5695643891680497E-3</v>
      </c>
      <c r="D789" s="55">
        <f t="shared" si="66"/>
        <v>1.2741789928416671E-5</v>
      </c>
      <c r="E789" s="2">
        <f t="shared" si="62"/>
        <v>1.0658523408099729E-2</v>
      </c>
      <c r="F789" s="2">
        <f t="shared" si="64"/>
        <v>1.0492781137464163E-2</v>
      </c>
      <c r="G789" s="2">
        <f t="shared" si="63"/>
        <v>1.0959496530874942E-2</v>
      </c>
    </row>
    <row r="790" spans="1:7" x14ac:dyDescent="0.25">
      <c r="A790" s="1">
        <v>14021012</v>
      </c>
      <c r="B790" s="3">
        <v>9211.6</v>
      </c>
      <c r="C790" s="4">
        <f t="shared" si="65"/>
        <v>-4.8408413832288586E-3</v>
      </c>
      <c r="D790" s="55">
        <f t="shared" si="66"/>
        <v>2.3433745297581088E-5</v>
      </c>
      <c r="E790" s="2">
        <f t="shared" si="62"/>
        <v>1.0682052378996547E-2</v>
      </c>
      <c r="F790" s="2">
        <f t="shared" si="64"/>
        <v>1.0502672558488562E-2</v>
      </c>
      <c r="G790" s="2">
        <f t="shared" si="63"/>
        <v>1.0846247666913221E-2</v>
      </c>
    </row>
    <row r="791" spans="1:7" x14ac:dyDescent="0.25">
      <c r="A791" s="1">
        <v>14021013</v>
      </c>
      <c r="B791" s="3">
        <v>9165.5</v>
      </c>
      <c r="C791" s="4">
        <f t="shared" si="65"/>
        <v>-5.0171242144417278E-3</v>
      </c>
      <c r="D791" s="55">
        <f t="shared" si="66"/>
        <v>2.5171535383137526E-5</v>
      </c>
      <c r="E791" s="2">
        <f t="shared" si="62"/>
        <v>1.0722250896865798E-2</v>
      </c>
      <c r="F791" s="2">
        <f t="shared" si="64"/>
        <v>1.0499679757723594E-2</v>
      </c>
      <c r="G791" s="2">
        <f t="shared" si="63"/>
        <v>1.0804949374849722E-2</v>
      </c>
    </row>
    <row r="792" spans="1:7" x14ac:dyDescent="0.25">
      <c r="A792" s="1">
        <v>14021016</v>
      </c>
      <c r="B792" s="3">
        <v>9138.7999999999993</v>
      </c>
      <c r="C792" s="4">
        <f t="shared" si="65"/>
        <v>-2.917349359091723E-3</v>
      </c>
      <c r="D792" s="55">
        <f t="shared" si="66"/>
        <v>8.5109272829928867E-6</v>
      </c>
      <c r="E792" s="2">
        <f t="shared" si="62"/>
        <v>1.0761157154391798E-2</v>
      </c>
      <c r="F792" s="2">
        <f t="shared" si="64"/>
        <v>1.0523080356184321E-2</v>
      </c>
      <c r="G792" s="2">
        <f t="shared" si="63"/>
        <v>1.0799827692475193E-2</v>
      </c>
    </row>
    <row r="793" spans="1:7" x14ac:dyDescent="0.25">
      <c r="A793" s="1">
        <v>14021017</v>
      </c>
      <c r="B793" s="3">
        <v>9134.1</v>
      </c>
      <c r="C793" s="4">
        <f t="shared" si="65"/>
        <v>-5.1442300933579718E-4</v>
      </c>
      <c r="D793" s="55">
        <f t="shared" si="66"/>
        <v>2.6463103253409768E-7</v>
      </c>
      <c r="E793" s="2">
        <f t="shared" si="62"/>
        <v>9.3825113918840006E-3</v>
      </c>
      <c r="F793" s="2">
        <f t="shared" si="64"/>
        <v>1.053071440563226E-2</v>
      </c>
      <c r="G793" s="2">
        <f t="shared" si="63"/>
        <v>1.0549878570247806E-2</v>
      </c>
    </row>
    <row r="794" spans="1:7" x14ac:dyDescent="0.25">
      <c r="A794" s="1">
        <v>14021018</v>
      </c>
      <c r="B794" s="3">
        <v>9128.1</v>
      </c>
      <c r="C794" s="4">
        <f t="shared" si="65"/>
        <v>-6.570950067228637E-4</v>
      </c>
      <c r="D794" s="55">
        <f t="shared" si="66"/>
        <v>4.3177384786012028E-7</v>
      </c>
      <c r="E794" s="2">
        <f t="shared" si="62"/>
        <v>7.6189106080108817E-3</v>
      </c>
      <c r="F794" s="2">
        <f t="shared" si="64"/>
        <v>9.3503606221654965E-3</v>
      </c>
      <c r="G794" s="2">
        <f t="shared" si="63"/>
        <v>1.0549636297219472E-2</v>
      </c>
    </row>
    <row r="795" spans="1:7" x14ac:dyDescent="0.25">
      <c r="A795" s="1">
        <v>14021019</v>
      </c>
      <c r="B795" s="3">
        <v>9149</v>
      </c>
      <c r="C795" s="4">
        <f t="shared" si="65"/>
        <v>2.2870158952660855E-3</v>
      </c>
      <c r="D795" s="55">
        <f t="shared" si="66"/>
        <v>5.2304417051997345E-6</v>
      </c>
      <c r="E795" s="2">
        <f t="shared" si="62"/>
        <v>7.3663349394858628E-3</v>
      </c>
      <c r="F795" s="2">
        <f t="shared" si="64"/>
        <v>9.286952123285978E-3</v>
      </c>
      <c r="G795" s="2">
        <f t="shared" si="63"/>
        <v>1.0536851625867658E-2</v>
      </c>
    </row>
    <row r="796" spans="1:7" x14ac:dyDescent="0.25">
      <c r="A796" s="1">
        <v>14021020</v>
      </c>
      <c r="B796" s="3">
        <v>9320.7000000000007</v>
      </c>
      <c r="C796" s="4">
        <f t="shared" si="65"/>
        <v>1.8593149475827395E-2</v>
      </c>
      <c r="D796" s="55">
        <f t="shared" si="66"/>
        <v>3.4570520743046053E-4</v>
      </c>
      <c r="E796" s="2">
        <f t="shared" ref="E796:E859" si="67">SQRT(AVERAGE(D771:D795))</f>
        <v>7.2874618737292013E-3</v>
      </c>
      <c r="F796" s="2">
        <f t="shared" si="64"/>
        <v>9.1351378713472701E-3</v>
      </c>
      <c r="G796" s="2">
        <f t="shared" si="63"/>
        <v>1.0396322644631922E-2</v>
      </c>
    </row>
    <row r="797" spans="1:7" x14ac:dyDescent="0.25">
      <c r="A797" s="1">
        <v>14021023</v>
      </c>
      <c r="B797" s="3">
        <v>9328.2000000000007</v>
      </c>
      <c r="C797" s="4">
        <f t="shared" si="65"/>
        <v>8.043370283876191E-4</v>
      </c>
      <c r="D797" s="55">
        <f t="shared" si="66"/>
        <v>6.4695805523542561E-7</v>
      </c>
      <c r="E797" s="2">
        <f t="shared" si="67"/>
        <v>8.180200661404324E-3</v>
      </c>
      <c r="F797" s="2">
        <f t="shared" si="64"/>
        <v>9.5032010378391148E-3</v>
      </c>
      <c r="G797" s="2">
        <f t="shared" si="63"/>
        <v>1.0556496530796685E-2</v>
      </c>
    </row>
    <row r="798" spans="1:7" x14ac:dyDescent="0.25">
      <c r="A798" s="1">
        <v>14021024</v>
      </c>
      <c r="B798" s="3">
        <v>9424.2000000000007</v>
      </c>
      <c r="C798" s="4">
        <f t="shared" si="65"/>
        <v>1.0238778893291492E-2</v>
      </c>
      <c r="D798" s="55">
        <f t="shared" si="66"/>
        <v>1.0483259322571134E-4</v>
      </c>
      <c r="E798" s="2">
        <f t="shared" si="67"/>
        <v>7.8247428805912154E-3</v>
      </c>
      <c r="F798" s="2">
        <f t="shared" si="64"/>
        <v>9.4622416075739006E-3</v>
      </c>
      <c r="G798" s="2">
        <f t="shared" si="63"/>
        <v>1.0433300705629147E-2</v>
      </c>
    </row>
    <row r="799" spans="1:7" x14ac:dyDescent="0.25">
      <c r="A799" s="1">
        <v>14021025</v>
      </c>
      <c r="B799" s="3">
        <v>9432.6</v>
      </c>
      <c r="C799" s="4">
        <f t="shared" si="65"/>
        <v>8.9092534848147587E-4</v>
      </c>
      <c r="D799" s="55">
        <f t="shared" si="66"/>
        <v>7.937479765668392E-7</v>
      </c>
      <c r="E799" s="2">
        <f t="shared" si="67"/>
        <v>8.0343512724027084E-3</v>
      </c>
      <c r="F799" s="2">
        <f t="shared" si="64"/>
        <v>9.1146971761192058E-3</v>
      </c>
      <c r="G799" s="2">
        <f t="shared" si="63"/>
        <v>1.0480266177074362E-2</v>
      </c>
    </row>
    <row r="800" spans="1:7" x14ac:dyDescent="0.25">
      <c r="A800" s="1">
        <v>14021026</v>
      </c>
      <c r="B800" s="3">
        <v>9411</v>
      </c>
      <c r="C800" s="4">
        <f t="shared" si="65"/>
        <v>-2.2925565667354579E-3</v>
      </c>
      <c r="D800" s="55">
        <f t="shared" si="66"/>
        <v>5.2558156116818697E-6</v>
      </c>
      <c r="E800" s="2">
        <f t="shared" si="67"/>
        <v>8.0220441020582706E-3</v>
      </c>
      <c r="F800" s="2">
        <f t="shared" si="64"/>
        <v>9.0989490647500389E-3</v>
      </c>
      <c r="G800" s="2">
        <f t="shared" si="63"/>
        <v>1.0477520109100405E-2</v>
      </c>
    </row>
    <row r="801" spans="1:7" x14ac:dyDescent="0.25">
      <c r="A801" s="1">
        <v>14021027</v>
      </c>
      <c r="B801" s="3">
        <v>9393.1</v>
      </c>
      <c r="C801" s="4">
        <f t="shared" si="65"/>
        <v>-1.9038406950301228E-3</v>
      </c>
      <c r="D801" s="55">
        <f t="shared" si="66"/>
        <v>3.6246093920527813E-6</v>
      </c>
      <c r="E801" s="2">
        <f t="shared" si="67"/>
        <v>8.0001974913640403E-3</v>
      </c>
      <c r="F801" s="2">
        <f t="shared" si="64"/>
        <v>9.0708152872267332E-3</v>
      </c>
      <c r="G801" s="2">
        <f t="shared" si="63"/>
        <v>1.041162991245244E-2</v>
      </c>
    </row>
    <row r="802" spans="1:7" x14ac:dyDescent="0.25">
      <c r="A802" s="1">
        <v>14021030</v>
      </c>
      <c r="B802" s="3">
        <v>9311.7999999999993</v>
      </c>
      <c r="C802" s="4">
        <f t="shared" si="65"/>
        <v>-8.6929640864172996E-3</v>
      </c>
      <c r="D802" s="55">
        <f t="shared" si="66"/>
        <v>7.5567624607740953E-5</v>
      </c>
      <c r="E802" s="2">
        <f t="shared" si="67"/>
        <v>7.9593229955755799E-3</v>
      </c>
      <c r="F802" s="2">
        <f t="shared" si="64"/>
        <v>8.9481432916261663E-3</v>
      </c>
      <c r="G802" s="2">
        <f t="shared" si="63"/>
        <v>1.0394994405147401E-2</v>
      </c>
    </row>
    <row r="803" spans="1:7" x14ac:dyDescent="0.25">
      <c r="A803" s="1">
        <v>14021101</v>
      </c>
      <c r="B803" s="3">
        <v>9255.1</v>
      </c>
      <c r="C803" s="4">
        <f t="shared" si="65"/>
        <v>-6.1076621578294013E-3</v>
      </c>
      <c r="D803" s="55">
        <f t="shared" si="66"/>
        <v>3.7303537034181297E-5</v>
      </c>
      <c r="E803" s="2">
        <f t="shared" si="67"/>
        <v>8.0936273240964154E-3</v>
      </c>
      <c r="F803" s="2">
        <f t="shared" si="64"/>
        <v>9.0245824883922222E-3</v>
      </c>
      <c r="G803" s="2">
        <f t="shared" si="63"/>
        <v>1.020525909435227E-2</v>
      </c>
    </row>
    <row r="804" spans="1:7" x14ac:dyDescent="0.25">
      <c r="A804" s="1">
        <v>14021102</v>
      </c>
      <c r="B804" s="3">
        <v>9244.2000000000007</v>
      </c>
      <c r="C804" s="4">
        <f t="shared" si="65"/>
        <v>-1.1784231037266014E-3</v>
      </c>
      <c r="D804" s="55">
        <f t="shared" si="66"/>
        <v>1.3886810113966363E-6</v>
      </c>
      <c r="E804" s="2">
        <f t="shared" si="67"/>
        <v>7.9114549462619872E-3</v>
      </c>
      <c r="F804" s="2">
        <f t="shared" si="64"/>
        <v>9.0636777950853873E-3</v>
      </c>
      <c r="G804" s="2">
        <f t="shared" si="63"/>
        <v>9.5204043692836571E-3</v>
      </c>
    </row>
    <row r="805" spans="1:7" x14ac:dyDescent="0.25">
      <c r="A805" s="1">
        <v>14021103</v>
      </c>
      <c r="B805" s="3">
        <v>9167.2999999999993</v>
      </c>
      <c r="C805" s="4">
        <f t="shared" si="65"/>
        <v>-8.3535233068075428E-3</v>
      </c>
      <c r="D805" s="55">
        <f t="shared" si="66"/>
        <v>6.9781351637376824E-5</v>
      </c>
      <c r="E805" s="2">
        <f t="shared" si="67"/>
        <v>5.4952811294981677E-3</v>
      </c>
      <c r="F805" s="2">
        <f t="shared" si="64"/>
        <v>9.0630637279011002E-3</v>
      </c>
      <c r="G805" s="2">
        <f t="shared" si="63"/>
        <v>9.4590737475306278E-3</v>
      </c>
    </row>
    <row r="806" spans="1:7" x14ac:dyDescent="0.25">
      <c r="A806" s="1">
        <v>14021104</v>
      </c>
      <c r="B806" s="3">
        <v>9179.7999999999993</v>
      </c>
      <c r="C806" s="4">
        <f t="shared" si="65"/>
        <v>1.3626133758554738E-3</v>
      </c>
      <c r="D806" s="55">
        <f t="shared" si="66"/>
        <v>1.8567152120602508E-6</v>
      </c>
      <c r="E806" s="2">
        <f t="shared" si="67"/>
        <v>5.6991637402722247E-3</v>
      </c>
      <c r="F806" s="2">
        <f t="shared" si="64"/>
        <v>9.1239895013600341E-3</v>
      </c>
      <c r="G806" s="2">
        <f t="shared" si="63"/>
        <v>9.4815672054292914E-3</v>
      </c>
    </row>
    <row r="807" spans="1:7" x14ac:dyDescent="0.25">
      <c r="A807" s="1">
        <v>14021107</v>
      </c>
      <c r="B807" s="3">
        <v>9185.2000000000007</v>
      </c>
      <c r="C807" s="4">
        <f t="shared" si="65"/>
        <v>5.8807515988308927E-4</v>
      </c>
      <c r="D807" s="55">
        <f t="shared" si="66"/>
        <v>3.4583239367152102E-7</v>
      </c>
      <c r="E807" s="2">
        <f t="shared" si="67"/>
        <v>5.6627824177221614E-3</v>
      </c>
      <c r="F807" s="2">
        <f t="shared" si="64"/>
        <v>9.0982688559884933E-3</v>
      </c>
      <c r="G807" s="2">
        <f t="shared" ref="G807:G870" si="68">SQRT(AVERAGE(D707:D806))</f>
        <v>9.2759142007319793E-3</v>
      </c>
    </row>
    <row r="808" spans="1:7" x14ac:dyDescent="0.25">
      <c r="A808" s="1">
        <v>14021108</v>
      </c>
      <c r="B808" s="3">
        <v>9177.2999999999993</v>
      </c>
      <c r="C808" s="4">
        <f t="shared" si="65"/>
        <v>-8.6044933831600661E-4</v>
      </c>
      <c r="D808" s="55">
        <f t="shared" si="66"/>
        <v>7.4037306380845361E-7</v>
      </c>
      <c r="E808" s="2">
        <f t="shared" si="67"/>
        <v>5.6614529402569018E-3</v>
      </c>
      <c r="F808" s="2">
        <f t="shared" si="64"/>
        <v>8.8705544850482577E-3</v>
      </c>
      <c r="G808" s="2">
        <f t="shared" si="68"/>
        <v>9.2743228575049245E-3</v>
      </c>
    </row>
    <row r="809" spans="1:7" x14ac:dyDescent="0.25">
      <c r="A809" s="1">
        <v>14021109</v>
      </c>
      <c r="B809" s="3">
        <v>9112.7000000000007</v>
      </c>
      <c r="C809" s="4">
        <f t="shared" si="65"/>
        <v>-7.0639987565370146E-3</v>
      </c>
      <c r="D809" s="55">
        <f t="shared" si="66"/>
        <v>4.9900078432356489E-5</v>
      </c>
      <c r="E809" s="2">
        <f t="shared" si="67"/>
        <v>5.6515271753658025E-3</v>
      </c>
      <c r="F809" s="2">
        <f t="shared" si="64"/>
        <v>8.5170808550365847E-3</v>
      </c>
      <c r="G809" s="2">
        <f t="shared" si="68"/>
        <v>9.2607396054420182E-3</v>
      </c>
    </row>
    <row r="810" spans="1:7" x14ac:dyDescent="0.25">
      <c r="A810" s="1">
        <v>14021110</v>
      </c>
      <c r="B810" s="3">
        <v>9003.7999999999993</v>
      </c>
      <c r="C810" s="4">
        <f t="shared" si="65"/>
        <v>-1.2022334520004079E-2</v>
      </c>
      <c r="D810" s="55">
        <f t="shared" si="66"/>
        <v>1.4453652731088171E-4</v>
      </c>
      <c r="E810" s="2">
        <f t="shared" si="67"/>
        <v>5.7612913057469477E-3</v>
      </c>
      <c r="F810" s="2">
        <f t="shared" si="64"/>
        <v>8.5734561769373035E-3</v>
      </c>
      <c r="G810" s="2">
        <f t="shared" si="68"/>
        <v>9.2258567100605305E-3</v>
      </c>
    </row>
    <row r="811" spans="1:7" x14ac:dyDescent="0.25">
      <c r="A811" s="1">
        <v>14021111</v>
      </c>
      <c r="B811" s="3">
        <v>8958.2999999999993</v>
      </c>
      <c r="C811" s="4">
        <f t="shared" si="65"/>
        <v>-5.066233605159347E-3</v>
      </c>
      <c r="D811" s="55">
        <f t="shared" si="66"/>
        <v>2.5666722942045873E-5</v>
      </c>
      <c r="E811" s="2">
        <f t="shared" si="67"/>
        <v>6.1714509913788273E-3</v>
      </c>
      <c r="F811" s="2">
        <f t="shared" si="64"/>
        <v>8.7395906576131152E-3</v>
      </c>
      <c r="G811" s="2">
        <f t="shared" si="68"/>
        <v>9.1641285321626288E-3</v>
      </c>
    </row>
    <row r="812" spans="1:7" x14ac:dyDescent="0.25">
      <c r="A812" s="1">
        <v>14021114</v>
      </c>
      <c r="B812" s="3">
        <v>9000.2000000000007</v>
      </c>
      <c r="C812" s="4">
        <f t="shared" si="65"/>
        <v>4.6663224689699502E-3</v>
      </c>
      <c r="D812" s="55">
        <f t="shared" si="66"/>
        <v>2.1774565384413812E-5</v>
      </c>
      <c r="E812" s="2">
        <f t="shared" si="67"/>
        <v>6.2515764774182586E-3</v>
      </c>
      <c r="F812" s="2">
        <f t="shared" si="64"/>
        <v>8.7665739036676561E-3</v>
      </c>
      <c r="G812" s="2">
        <f t="shared" si="68"/>
        <v>9.120086530320622E-3</v>
      </c>
    </row>
    <row r="813" spans="1:7" x14ac:dyDescent="0.25">
      <c r="A813" s="1">
        <v>14021115</v>
      </c>
      <c r="B813" s="3">
        <v>8961.9</v>
      </c>
      <c r="C813" s="4">
        <f t="shared" si="65"/>
        <v>-4.2645412334447906E-3</v>
      </c>
      <c r="D813" s="55">
        <f t="shared" si="66"/>
        <v>1.8186311931750817E-5</v>
      </c>
      <c r="E813" s="2">
        <f t="shared" si="67"/>
        <v>6.2421701798044283E-3</v>
      </c>
      <c r="F813" s="2">
        <f t="shared" si="64"/>
        <v>8.7304679695085746E-3</v>
      </c>
      <c r="G813" s="2">
        <f t="shared" si="68"/>
        <v>9.1318325219840631E-3</v>
      </c>
    </row>
    <row r="814" spans="1:7" x14ac:dyDescent="0.25">
      <c r="A814" s="1">
        <v>14021116</v>
      </c>
      <c r="B814" s="3">
        <v>8925.6</v>
      </c>
      <c r="C814" s="4">
        <f t="shared" si="65"/>
        <v>-4.0587057812540061E-3</v>
      </c>
      <c r="D814" s="55">
        <f t="shared" si="66"/>
        <v>1.6473092618784691E-5</v>
      </c>
      <c r="E814" s="2">
        <f t="shared" si="67"/>
        <v>6.2727732212510771E-3</v>
      </c>
      <c r="F814" s="2">
        <f t="shared" si="64"/>
        <v>8.74505017499198E-3</v>
      </c>
      <c r="G814" s="2">
        <f t="shared" si="68"/>
        <v>9.1413555251081986E-3</v>
      </c>
    </row>
    <row r="815" spans="1:7" x14ac:dyDescent="0.25">
      <c r="A815" s="1">
        <v>14021117</v>
      </c>
      <c r="B815" s="3">
        <v>8917.2999999999993</v>
      </c>
      <c r="C815" s="4">
        <f t="shared" si="65"/>
        <v>-9.3034210791564887E-4</v>
      </c>
      <c r="D815" s="55">
        <f t="shared" si="66"/>
        <v>8.6553643776093284E-7</v>
      </c>
      <c r="E815" s="2">
        <f t="shared" si="67"/>
        <v>6.2846587809410413E-3</v>
      </c>
      <c r="F815" s="2">
        <f t="shared" si="64"/>
        <v>8.7636516082191772E-3</v>
      </c>
      <c r="G815" s="2">
        <f t="shared" si="68"/>
        <v>9.142912531872811E-3</v>
      </c>
    </row>
    <row r="816" spans="1:7" x14ac:dyDescent="0.25">
      <c r="A816" s="1">
        <v>14021118</v>
      </c>
      <c r="B816" s="3">
        <v>8913.6</v>
      </c>
      <c r="C816" s="4">
        <f t="shared" si="65"/>
        <v>-4.1500990450336119E-4</v>
      </c>
      <c r="D816" s="55">
        <f t="shared" si="66"/>
        <v>1.7223322083588897E-7</v>
      </c>
      <c r="E816" s="2">
        <f t="shared" si="67"/>
        <v>6.2124236525261649E-3</v>
      </c>
      <c r="F816" s="2">
        <f t="shared" si="64"/>
        <v>8.762444634170476E-3</v>
      </c>
      <c r="G816" s="2">
        <f t="shared" si="68"/>
        <v>9.1431277570737379E-3</v>
      </c>
    </row>
    <row r="817" spans="1:7" x14ac:dyDescent="0.25">
      <c r="A817" s="1">
        <v>14021121</v>
      </c>
      <c r="B817" s="3">
        <v>8921.7000000000007</v>
      </c>
      <c r="C817" s="4">
        <f t="shared" si="65"/>
        <v>9.0831110852009132E-4</v>
      </c>
      <c r="D817" s="55">
        <f t="shared" si="66"/>
        <v>8.2502906986099706E-7</v>
      </c>
      <c r="E817" s="2">
        <f t="shared" si="67"/>
        <v>6.1314138297764954E-3</v>
      </c>
      <c r="F817" s="2">
        <f t="shared" si="64"/>
        <v>8.7577605257706231E-3</v>
      </c>
      <c r="G817" s="2">
        <f t="shared" si="68"/>
        <v>9.1428658797005017E-3</v>
      </c>
    </row>
    <row r="818" spans="1:7" x14ac:dyDescent="0.25">
      <c r="A818" s="1">
        <v>14021123</v>
      </c>
      <c r="B818" s="3">
        <v>8851</v>
      </c>
      <c r="C818" s="4">
        <f t="shared" si="65"/>
        <v>-7.9560644061942767E-3</v>
      </c>
      <c r="D818" s="55">
        <f t="shared" si="66"/>
        <v>6.3298960835511485E-5</v>
      </c>
      <c r="E818" s="2">
        <f t="shared" si="67"/>
        <v>6.1062918062805673E-3</v>
      </c>
      <c r="F818" s="2">
        <f t="shared" si="64"/>
        <v>7.9157539009964886E-3</v>
      </c>
      <c r="G818" s="2">
        <f t="shared" si="68"/>
        <v>9.1407899277600405E-3</v>
      </c>
    </row>
    <row r="819" spans="1:7" x14ac:dyDescent="0.25">
      <c r="A819" s="1">
        <v>14021124</v>
      </c>
      <c r="B819" s="3">
        <v>8836.2999999999993</v>
      </c>
      <c r="C819" s="4">
        <f t="shared" si="65"/>
        <v>-1.6622099907396739E-3</v>
      </c>
      <c r="D819" s="55">
        <f t="shared" si="66"/>
        <v>2.7629420533147869E-6</v>
      </c>
      <c r="E819" s="2">
        <f t="shared" si="67"/>
        <v>6.309371824165088E-3</v>
      </c>
      <c r="F819" s="2">
        <f t="shared" si="64"/>
        <v>6.9948542396689383E-3</v>
      </c>
      <c r="G819" s="2">
        <f t="shared" si="68"/>
        <v>9.1526179564025232E-3</v>
      </c>
    </row>
    <row r="820" spans="1:7" x14ac:dyDescent="0.25">
      <c r="A820" s="1">
        <v>14021125</v>
      </c>
      <c r="B820" s="3">
        <v>8576.5</v>
      </c>
      <c r="C820" s="4">
        <f t="shared" si="65"/>
        <v>-2.9842332128257616E-2</v>
      </c>
      <c r="D820" s="55">
        <f t="shared" si="66"/>
        <v>8.9056478685323669E-4</v>
      </c>
      <c r="E820" s="2">
        <f t="shared" si="67"/>
        <v>6.3167570432767538E-3</v>
      </c>
      <c r="F820" s="2">
        <f t="shared" si="64"/>
        <v>6.8616437529383824E-3</v>
      </c>
      <c r="G820" s="2">
        <f t="shared" si="68"/>
        <v>9.105852399761985E-3</v>
      </c>
    </row>
    <row r="821" spans="1:7" x14ac:dyDescent="0.25">
      <c r="A821" s="1">
        <v>14021128</v>
      </c>
      <c r="B821" s="3">
        <v>8432.4</v>
      </c>
      <c r="C821" s="4">
        <f t="shared" si="65"/>
        <v>-1.6944475863727475E-2</v>
      </c>
      <c r="D821" s="55">
        <f t="shared" si="66"/>
        <v>2.8711526229644298E-4</v>
      </c>
      <c r="E821" s="2">
        <f t="shared" si="67"/>
        <v>8.6784096094680817E-3</v>
      </c>
      <c r="F821" s="2">
        <f t="shared" ref="F821:F879" si="69">SQRT(AVERAGE(D771:D820))</f>
        <v>8.0131733386581833E-3</v>
      </c>
      <c r="G821" s="2">
        <f t="shared" si="68"/>
        <v>9.5800155424705571E-3</v>
      </c>
    </row>
    <row r="822" spans="1:7" x14ac:dyDescent="0.25">
      <c r="A822" s="1">
        <v>14021129</v>
      </c>
      <c r="B822" s="3">
        <v>8461.6</v>
      </c>
      <c r="C822" s="4">
        <f t="shared" si="65"/>
        <v>3.4568520276908208E-3</v>
      </c>
      <c r="D822" s="55">
        <f t="shared" si="66"/>
        <v>1.1949825941350139E-5</v>
      </c>
      <c r="E822" s="2">
        <f t="shared" si="67"/>
        <v>8.5423179257358046E-3</v>
      </c>
      <c r="F822" s="2">
        <f t="shared" si="69"/>
        <v>8.3632194281026417E-3</v>
      </c>
      <c r="G822" s="2">
        <f t="shared" si="68"/>
        <v>9.7170055282127556E-3</v>
      </c>
    </row>
    <row r="823" spans="1:7" x14ac:dyDescent="0.25">
      <c r="A823" s="1">
        <v>14021130</v>
      </c>
      <c r="B823" s="3">
        <v>8490.9</v>
      </c>
      <c r="C823" s="4">
        <f t="shared" si="65"/>
        <v>3.4567207403355818E-3</v>
      </c>
      <c r="D823" s="55">
        <f t="shared" si="66"/>
        <v>1.1948918276666173E-5</v>
      </c>
      <c r="E823" s="2">
        <f t="shared" si="67"/>
        <v>8.5687402959706872E-3</v>
      </c>
      <c r="F823" s="2">
        <f t="shared" si="69"/>
        <v>8.2051785905961454E-3</v>
      </c>
      <c r="G823" s="2">
        <f t="shared" si="68"/>
        <v>9.7230392886286116E-3</v>
      </c>
    </row>
    <row r="824" spans="1:7" x14ac:dyDescent="0.25">
      <c r="A824" s="1">
        <v>14021201</v>
      </c>
      <c r="B824" s="3">
        <v>8481</v>
      </c>
      <c r="C824" s="4">
        <f t="shared" si="65"/>
        <v>-1.1666343924786084E-3</v>
      </c>
      <c r="D824" s="55">
        <f t="shared" si="66"/>
        <v>1.3610358057139316E-6</v>
      </c>
      <c r="E824" s="2">
        <f t="shared" si="67"/>
        <v>8.3491294912601544E-3</v>
      </c>
      <c r="F824" s="2">
        <f t="shared" si="69"/>
        <v>8.193252212344895E-3</v>
      </c>
      <c r="G824" s="2">
        <f t="shared" si="68"/>
        <v>9.6955112122872368E-3</v>
      </c>
    </row>
    <row r="825" spans="1:7" x14ac:dyDescent="0.25">
      <c r="A825" s="1">
        <v>14021202</v>
      </c>
      <c r="B825" s="3">
        <v>8481</v>
      </c>
      <c r="C825" s="4">
        <f t="shared" si="65"/>
        <v>0</v>
      </c>
      <c r="D825" s="55">
        <f t="shared" si="66"/>
        <v>0</v>
      </c>
      <c r="E825" s="2">
        <f t="shared" si="67"/>
        <v>8.3504882956025941E-3</v>
      </c>
      <c r="F825" s="2">
        <f t="shared" si="69"/>
        <v>8.1879132369109698E-3</v>
      </c>
      <c r="G825" s="2">
        <f t="shared" si="68"/>
        <v>9.6746090616918173E-3</v>
      </c>
    </row>
    <row r="826" spans="1:7" x14ac:dyDescent="0.25">
      <c r="A826" s="1">
        <v>14021205</v>
      </c>
      <c r="B826" s="3">
        <v>8439.9</v>
      </c>
      <c r="C826" s="4">
        <f t="shared" si="65"/>
        <v>-4.8579071831216254E-3</v>
      </c>
      <c r="D826" s="55">
        <f t="shared" si="66"/>
        <v>2.3599262199824683E-5</v>
      </c>
      <c r="E826" s="2">
        <f t="shared" si="67"/>
        <v>8.3378907494958601E-3</v>
      </c>
      <c r="F826" s="2">
        <f t="shared" si="69"/>
        <v>8.170788886373093E-3</v>
      </c>
      <c r="G826" s="2">
        <f t="shared" si="68"/>
        <v>9.6650373778813733E-3</v>
      </c>
    </row>
    <row r="827" spans="1:7" x14ac:dyDescent="0.25">
      <c r="A827" s="1">
        <v>14021207</v>
      </c>
      <c r="B827" s="3">
        <v>8325.7999999999993</v>
      </c>
      <c r="C827" s="4">
        <f t="shared" si="65"/>
        <v>-1.3611332850771818E-2</v>
      </c>
      <c r="D827" s="55">
        <f t="shared" si="66"/>
        <v>1.8526838197450006E-4</v>
      </c>
      <c r="E827" s="2">
        <f t="shared" si="67"/>
        <v>8.3856668347150262E-3</v>
      </c>
      <c r="F827" s="2">
        <f t="shared" si="69"/>
        <v>8.175274637916995E-3</v>
      </c>
      <c r="G827" s="2">
        <f t="shared" si="68"/>
        <v>9.676210813314455E-3</v>
      </c>
    </row>
    <row r="828" spans="1:7" x14ac:dyDescent="0.25">
      <c r="A828" s="1">
        <v>14021208</v>
      </c>
      <c r="B828" s="3">
        <v>8319.5</v>
      </c>
      <c r="C828" s="4">
        <f t="shared" si="65"/>
        <v>-7.5697047224454873E-4</v>
      </c>
      <c r="D828" s="55">
        <f t="shared" si="66"/>
        <v>5.7300429585013518E-7</v>
      </c>
      <c r="E828" s="2">
        <f t="shared" si="67"/>
        <v>8.6433464906545236E-3</v>
      </c>
      <c r="F828" s="2">
        <f t="shared" si="69"/>
        <v>8.3729995168658044E-3</v>
      </c>
      <c r="G828" s="2">
        <f t="shared" si="68"/>
        <v>9.7712606572350237E-3</v>
      </c>
    </row>
    <row r="829" spans="1:7" x14ac:dyDescent="0.25">
      <c r="A829" s="1">
        <v>14021209</v>
      </c>
      <c r="B829" s="3">
        <v>8367.9</v>
      </c>
      <c r="C829" s="4">
        <f t="shared" si="65"/>
        <v>5.8008000909299745E-3</v>
      </c>
      <c r="D829" s="55">
        <f t="shared" si="66"/>
        <v>3.3649281694933204E-5</v>
      </c>
      <c r="E829" s="2">
        <f t="shared" si="67"/>
        <v>8.5579330009048701E-3</v>
      </c>
      <c r="F829" s="2">
        <f t="shared" si="69"/>
        <v>8.2410356331807551E-3</v>
      </c>
      <c r="G829" s="2">
        <f t="shared" si="68"/>
        <v>9.7348395844385049E-3</v>
      </c>
    </row>
    <row r="830" spans="1:7" x14ac:dyDescent="0.25">
      <c r="A830" s="1">
        <v>14021212</v>
      </c>
      <c r="B830" s="3">
        <v>8521.4</v>
      </c>
      <c r="C830" s="4">
        <f t="shared" si="65"/>
        <v>1.817768962676659E-2</v>
      </c>
      <c r="D830" s="55">
        <f t="shared" si="66"/>
        <v>3.3042840016705771E-4</v>
      </c>
      <c r="E830" s="2">
        <f t="shared" si="67"/>
        <v>8.6329972359151207E-3</v>
      </c>
      <c r="F830" s="2">
        <f t="shared" si="69"/>
        <v>7.2362544167385639E-3</v>
      </c>
      <c r="G830" s="2">
        <f t="shared" si="68"/>
        <v>9.1401358969881476E-3</v>
      </c>
    </row>
    <row r="831" spans="1:7" x14ac:dyDescent="0.25">
      <c r="A831" s="1">
        <v>14021213</v>
      </c>
      <c r="B831" s="3">
        <v>8757.7999999999993</v>
      </c>
      <c r="C831" s="4">
        <f t="shared" si="65"/>
        <v>2.7364085263346185E-2</v>
      </c>
      <c r="D831" s="55">
        <f t="shared" si="66"/>
        <v>7.4879316229967987E-4</v>
      </c>
      <c r="E831" s="2">
        <f t="shared" si="67"/>
        <v>9.2170778024548185E-3</v>
      </c>
      <c r="F831" s="2">
        <f t="shared" si="69"/>
        <v>7.662734190709574E-3</v>
      </c>
      <c r="G831" s="2">
        <f t="shared" si="68"/>
        <v>9.3128098161690993E-3</v>
      </c>
    </row>
    <row r="832" spans="1:7" x14ac:dyDescent="0.25">
      <c r="A832" s="1">
        <v>14021214</v>
      </c>
      <c r="B832" s="3">
        <v>8698.6</v>
      </c>
      <c r="C832" s="4">
        <f t="shared" si="65"/>
        <v>-6.7826386830980882E-3</v>
      </c>
      <c r="D832" s="55">
        <f t="shared" si="66"/>
        <v>4.600418750545857E-5</v>
      </c>
      <c r="E832" s="2">
        <f t="shared" si="67"/>
        <v>1.0715968509659318E-2</v>
      </c>
      <c r="F832" s="2">
        <f t="shared" si="69"/>
        <v>8.5702708770048035E-3</v>
      </c>
      <c r="G832" s="2">
        <f t="shared" si="68"/>
        <v>9.705546922568295E-3</v>
      </c>
    </row>
    <row r="833" spans="1:7" x14ac:dyDescent="0.25">
      <c r="A833" s="1">
        <v>14021215</v>
      </c>
      <c r="B833" s="3">
        <v>8806.7999999999993</v>
      </c>
      <c r="C833" s="4">
        <f t="shared" si="65"/>
        <v>1.2362057185510478E-2</v>
      </c>
      <c r="D833" s="55">
        <f t="shared" si="66"/>
        <v>1.5282045785783123E-4</v>
      </c>
      <c r="E833" s="2">
        <f t="shared" si="67"/>
        <v>1.0800847897479236E-2</v>
      </c>
      <c r="F833" s="2">
        <f t="shared" si="69"/>
        <v>8.6229451088136091E-3</v>
      </c>
      <c r="G833" s="2">
        <f t="shared" si="68"/>
        <v>9.7265280397894321E-3</v>
      </c>
    </row>
    <row r="834" spans="1:7" x14ac:dyDescent="0.25">
      <c r="A834" s="1">
        <v>14021216</v>
      </c>
      <c r="B834" s="3">
        <v>8803.2999999999993</v>
      </c>
      <c r="C834" s="4">
        <f t="shared" ref="C834:C896" si="70">LN(B834/B833)</f>
        <v>-3.9749916764640592E-4</v>
      </c>
      <c r="D834" s="55">
        <f t="shared" si="66"/>
        <v>1.5800558827958552E-7</v>
      </c>
      <c r="E834" s="2">
        <f t="shared" si="67"/>
        <v>1.1078877140587964E-2</v>
      </c>
      <c r="F834" s="2">
        <f t="shared" si="69"/>
        <v>8.7943526797070373E-3</v>
      </c>
      <c r="G834" s="2">
        <f t="shared" si="68"/>
        <v>9.7430505575153616E-3</v>
      </c>
    </row>
    <row r="835" spans="1:7" x14ac:dyDescent="0.25">
      <c r="A835" s="1">
        <v>14021219</v>
      </c>
      <c r="B835" s="3">
        <v>8780.5</v>
      </c>
      <c r="C835" s="4">
        <f t="shared" si="70"/>
        <v>-2.5932975554616056E-3</v>
      </c>
      <c r="D835" s="55">
        <f t="shared" ref="D835:D898" si="71">C835^2</f>
        <v>6.7251922111631396E-6</v>
      </c>
      <c r="E835" s="2">
        <f t="shared" si="67"/>
        <v>1.0988714018595599E-2</v>
      </c>
      <c r="F835" s="2">
        <f t="shared" si="69"/>
        <v>8.7733777216119791E-3</v>
      </c>
      <c r="G835" s="2">
        <f t="shared" si="68"/>
        <v>9.7413707069185108E-3</v>
      </c>
    </row>
    <row r="836" spans="1:7" x14ac:dyDescent="0.25">
      <c r="A836" s="1">
        <v>14021220</v>
      </c>
      <c r="B836" s="3">
        <v>8712.2999999999993</v>
      </c>
      <c r="C836" s="4">
        <f t="shared" si="70"/>
        <v>-7.7975333342849805E-3</v>
      </c>
      <c r="D836" s="55">
        <f t="shared" si="71"/>
        <v>6.0801526099285443E-5</v>
      </c>
      <c r="E836" s="2">
        <f t="shared" si="67"/>
        <v>1.0734960753467648E-2</v>
      </c>
      <c r="F836" s="2">
        <f t="shared" si="69"/>
        <v>8.7557463907276742E-3</v>
      </c>
      <c r="G836" s="2">
        <f t="shared" si="68"/>
        <v>9.7020314356935141E-3</v>
      </c>
    </row>
    <row r="837" spans="1:7" x14ac:dyDescent="0.25">
      <c r="A837" s="1">
        <v>14021221</v>
      </c>
      <c r="B837" s="3">
        <v>8773.4</v>
      </c>
      <c r="C837" s="4">
        <f t="shared" si="70"/>
        <v>6.9885962448432912E-3</v>
      </c>
      <c r="D837" s="55">
        <f t="shared" si="71"/>
        <v>4.8840477473437748E-5</v>
      </c>
      <c r="E837" s="2">
        <f t="shared" si="67"/>
        <v>1.0800221039626008E-2</v>
      </c>
      <c r="F837" s="2">
        <f t="shared" si="69"/>
        <v>8.8240292088645512E-3</v>
      </c>
      <c r="G837" s="2">
        <f t="shared" si="68"/>
        <v>9.6796141112872377E-3</v>
      </c>
    </row>
    <row r="838" spans="1:7" x14ac:dyDescent="0.25">
      <c r="A838" s="1">
        <v>14021222</v>
      </c>
      <c r="B838" s="3">
        <v>8922</v>
      </c>
      <c r="C838" s="4">
        <f t="shared" si="70"/>
        <v>1.6795720161742321E-2</v>
      </c>
      <c r="D838" s="55">
        <f t="shared" si="71"/>
        <v>2.8209621575155748E-4</v>
      </c>
      <c r="E838" s="2">
        <f t="shared" si="67"/>
        <v>1.0850226310466581E-2</v>
      </c>
      <c r="F838" s="2">
        <f t="shared" si="69"/>
        <v>8.8513303955388787E-3</v>
      </c>
      <c r="G838" s="2">
        <f t="shared" si="68"/>
        <v>9.7047631305975466E-3</v>
      </c>
    </row>
    <row r="839" spans="1:7" x14ac:dyDescent="0.25">
      <c r="A839" s="1">
        <v>14021223</v>
      </c>
      <c r="B839" s="3">
        <v>8942.4</v>
      </c>
      <c r="C839" s="4">
        <f t="shared" si="70"/>
        <v>2.2838728272236808E-3</v>
      </c>
      <c r="D839" s="55">
        <f t="shared" si="71"/>
        <v>5.2160750909306884E-6</v>
      </c>
      <c r="E839" s="2">
        <f t="shared" si="67"/>
        <v>1.1326244176298404E-2</v>
      </c>
      <c r="F839" s="2">
        <f t="shared" si="69"/>
        <v>9.1550939652845203E-3</v>
      </c>
      <c r="G839" s="2">
        <f t="shared" si="68"/>
        <v>9.8466796817991593E-3</v>
      </c>
    </row>
    <row r="840" spans="1:7" x14ac:dyDescent="0.25">
      <c r="A840" s="1">
        <v>14021226</v>
      </c>
      <c r="B840" s="3">
        <v>8933.7999999999993</v>
      </c>
      <c r="C840" s="4">
        <f t="shared" si="70"/>
        <v>-9.6217324302418376E-4</v>
      </c>
      <c r="D840" s="55">
        <f t="shared" si="71"/>
        <v>9.2577734959167495E-7</v>
      </c>
      <c r="E840" s="2">
        <f t="shared" si="67"/>
        <v>1.1306348943846521E-2</v>
      </c>
      <c r="F840" s="2">
        <f t="shared" si="69"/>
        <v>9.1468700229334916E-3</v>
      </c>
      <c r="G840" s="2">
        <f t="shared" si="68"/>
        <v>9.8481308400951914E-3</v>
      </c>
    </row>
    <row r="841" spans="1:7" x14ac:dyDescent="0.25">
      <c r="A841" s="1">
        <v>14021227</v>
      </c>
      <c r="B841" s="3">
        <v>8976.2000000000007</v>
      </c>
      <c r="C841" s="4">
        <f t="shared" si="70"/>
        <v>4.7347938817647803E-3</v>
      </c>
      <c r="D841" s="55">
        <f t="shared" si="71"/>
        <v>2.2418273102797197E-5</v>
      </c>
      <c r="E841" s="2">
        <f t="shared" si="67"/>
        <v>1.1306455504555463E-2</v>
      </c>
      <c r="F841" s="2">
        <f t="shared" si="69"/>
        <v>9.1222295442221542E-3</v>
      </c>
      <c r="G841" s="2">
        <f t="shared" si="68"/>
        <v>9.8350990557347744E-3</v>
      </c>
    </row>
    <row r="842" spans="1:7" x14ac:dyDescent="0.25">
      <c r="A842" s="1">
        <v>14021228</v>
      </c>
      <c r="B842" s="3">
        <v>9144.1</v>
      </c>
      <c r="C842" s="4">
        <f t="shared" si="70"/>
        <v>1.8532232393656724E-2</v>
      </c>
      <c r="D842" s="55">
        <f t="shared" si="71"/>
        <v>3.4344363749249962E-4</v>
      </c>
      <c r="E842" s="2">
        <f t="shared" si="67"/>
        <v>1.1345738304393021E-2</v>
      </c>
      <c r="F842" s="2">
        <f t="shared" si="69"/>
        <v>9.1192108546667965E-3</v>
      </c>
      <c r="G842" s="2">
        <f t="shared" si="68"/>
        <v>9.8461979158095611E-3</v>
      </c>
    </row>
    <row r="843" spans="1:7" x14ac:dyDescent="0.25">
      <c r="A843" s="1">
        <v>14030105</v>
      </c>
      <c r="B843" s="3">
        <v>9245.7000000000007</v>
      </c>
      <c r="C843" s="4">
        <f t="shared" si="70"/>
        <v>1.1049716010606562E-2</v>
      </c>
      <c r="D843" s="55">
        <f t="shared" si="71"/>
        <v>1.2209622391505499E-4</v>
      </c>
      <c r="E843" s="2">
        <f t="shared" si="67"/>
        <v>1.1934425918689031E-2</v>
      </c>
      <c r="F843" s="2">
        <f t="shared" si="69"/>
        <v>9.4793808245086791E-3</v>
      </c>
      <c r="G843" s="2">
        <f t="shared" si="68"/>
        <v>1.0018847406489773E-2</v>
      </c>
    </row>
    <row r="844" spans="1:7" x14ac:dyDescent="0.25">
      <c r="A844" s="1">
        <v>14030106</v>
      </c>
      <c r="B844" s="3">
        <v>9296</v>
      </c>
      <c r="C844" s="4">
        <f t="shared" si="70"/>
        <v>5.4256215332549075E-3</v>
      </c>
      <c r="D844" s="55">
        <f t="shared" si="71"/>
        <v>2.9437369022119333E-5</v>
      </c>
      <c r="E844" s="2">
        <f t="shared" si="67"/>
        <v>1.2032556358972862E-2</v>
      </c>
      <c r="F844" s="2">
        <f t="shared" si="69"/>
        <v>9.6070439092216745E-3</v>
      </c>
      <c r="G844" s="2">
        <f t="shared" si="68"/>
        <v>9.4795710989014799E-3</v>
      </c>
    </row>
    <row r="845" spans="1:7" x14ac:dyDescent="0.25">
      <c r="A845" s="1">
        <v>14030107</v>
      </c>
      <c r="B845" s="3">
        <v>9270.5</v>
      </c>
      <c r="C845" s="4">
        <f t="shared" si="70"/>
        <v>-2.7468845537844426E-3</v>
      </c>
      <c r="D845" s="55">
        <f t="shared" si="71"/>
        <v>7.5453747518195563E-6</v>
      </c>
      <c r="E845" s="2">
        <f t="shared" si="67"/>
        <v>1.2076812063231359E-2</v>
      </c>
      <c r="F845" s="2">
        <f t="shared" si="69"/>
        <v>9.6371886241371479E-3</v>
      </c>
      <c r="G845" s="2">
        <f t="shared" si="68"/>
        <v>9.4636907260699423E-3</v>
      </c>
    </row>
    <row r="846" spans="1:7" x14ac:dyDescent="0.25">
      <c r="A846" s="1">
        <v>14030108</v>
      </c>
      <c r="B846" s="3">
        <v>9225.4</v>
      </c>
      <c r="C846" s="4">
        <f t="shared" si="70"/>
        <v>-4.8767661356122595E-3</v>
      </c>
      <c r="D846" s="55">
        <f t="shared" si="71"/>
        <v>2.3782847941454533E-5</v>
      </c>
      <c r="E846" s="2">
        <f t="shared" si="67"/>
        <v>1.0513258920361174E-2</v>
      </c>
      <c r="F846" s="2">
        <f t="shared" si="69"/>
        <v>9.6395904082139747E-3</v>
      </c>
      <c r="G846" s="2">
        <f t="shared" si="68"/>
        <v>9.3907520243762706E-3</v>
      </c>
    </row>
    <row r="847" spans="1:7" x14ac:dyDescent="0.25">
      <c r="A847" s="1">
        <v>14030111</v>
      </c>
      <c r="B847" s="3">
        <v>9202.5</v>
      </c>
      <c r="C847" s="4">
        <f t="shared" si="70"/>
        <v>-2.4853631491195899E-3</v>
      </c>
      <c r="D847" s="55">
        <f t="shared" si="71"/>
        <v>6.1770299830016453E-6</v>
      </c>
      <c r="E847" s="2">
        <f t="shared" si="67"/>
        <v>9.9997658248758125E-3</v>
      </c>
      <c r="F847" s="2">
        <f t="shared" si="69"/>
        <v>9.2996374148861718E-3</v>
      </c>
      <c r="G847" s="2">
        <f t="shared" si="68"/>
        <v>9.4019701662454019E-3</v>
      </c>
    </row>
    <row r="848" spans="1:7" x14ac:dyDescent="0.25">
      <c r="A848" s="1">
        <v>14030114</v>
      </c>
      <c r="B848" s="3">
        <v>9086.1</v>
      </c>
      <c r="C848" s="4">
        <f t="shared" si="70"/>
        <v>-1.2729413051183152E-2</v>
      </c>
      <c r="D848" s="55">
        <f t="shared" si="71"/>
        <v>1.6203795662763195E-4</v>
      </c>
      <c r="E848" s="2">
        <f t="shared" si="67"/>
        <v>9.9882132893736476E-3</v>
      </c>
      <c r="F848" s="2">
        <f t="shared" si="69"/>
        <v>9.3055820606185655E-3</v>
      </c>
      <c r="G848" s="2">
        <f t="shared" si="68"/>
        <v>9.3842387471496265E-3</v>
      </c>
    </row>
    <row r="849" spans="1:7" x14ac:dyDescent="0.25">
      <c r="A849" s="1">
        <v>14030115</v>
      </c>
      <c r="B849" s="3">
        <v>9079.9</v>
      </c>
      <c r="C849" s="4">
        <f t="shared" si="70"/>
        <v>-6.8259388315906671E-4</v>
      </c>
      <c r="D849" s="55">
        <f t="shared" si="71"/>
        <v>4.6593440932617364E-7</v>
      </c>
      <c r="E849" s="2">
        <f t="shared" si="67"/>
        <v>1.0284355412375584E-2</v>
      </c>
      <c r="F849" s="2">
        <f t="shared" si="69"/>
        <v>9.3668545817122886E-3</v>
      </c>
      <c r="G849" s="2">
        <f t="shared" si="68"/>
        <v>9.2416359311352416E-3</v>
      </c>
    </row>
    <row r="850" spans="1:7" x14ac:dyDescent="0.25">
      <c r="A850" s="1">
        <v>14030118</v>
      </c>
      <c r="B850" s="3">
        <v>8886.2999999999993</v>
      </c>
      <c r="C850" s="4">
        <f t="shared" si="70"/>
        <v>-2.1552414420553057E-2</v>
      </c>
      <c r="D850" s="55">
        <f t="shared" si="71"/>
        <v>4.6450656735526336E-4</v>
      </c>
      <c r="E850" s="2">
        <f t="shared" si="67"/>
        <v>1.028261456013029E-2</v>
      </c>
      <c r="F850" s="2">
        <f t="shared" si="69"/>
        <v>9.3665046032978434E-3</v>
      </c>
      <c r="G850" s="2">
        <f t="shared" si="68"/>
        <v>9.2336959709131451E-3</v>
      </c>
    </row>
    <row r="851" spans="1:7" x14ac:dyDescent="0.25">
      <c r="A851" s="1">
        <v>14030119</v>
      </c>
      <c r="B851" s="3">
        <v>9156.6</v>
      </c>
      <c r="C851" s="4">
        <f t="shared" si="70"/>
        <v>2.9964165826603079E-2</v>
      </c>
      <c r="D851" s="55">
        <f t="shared" si="71"/>
        <v>8.9785123368416779E-4</v>
      </c>
      <c r="E851" s="2">
        <f t="shared" si="67"/>
        <v>1.1149548192030652E-2</v>
      </c>
      <c r="F851" s="2">
        <f t="shared" si="69"/>
        <v>9.844613934455293E-3</v>
      </c>
      <c r="G851" s="2">
        <f t="shared" si="68"/>
        <v>9.4656250056046887E-3</v>
      </c>
    </row>
    <row r="852" spans="1:7" x14ac:dyDescent="0.25">
      <c r="A852" s="1">
        <v>14030120</v>
      </c>
      <c r="B852" s="3">
        <v>9263.7000000000007</v>
      </c>
      <c r="C852" s="4">
        <f t="shared" si="70"/>
        <v>1.1628606143849125E-2</v>
      </c>
      <c r="D852" s="55">
        <f t="shared" si="71"/>
        <v>1.3522448084876562E-4</v>
      </c>
      <c r="E852" s="2">
        <f t="shared" si="67"/>
        <v>1.2620717243714309E-2</v>
      </c>
      <c r="F852" s="2">
        <f t="shared" si="69"/>
        <v>1.0714520801431747E-2</v>
      </c>
      <c r="G852" s="2">
        <f t="shared" si="68"/>
        <v>9.8709225600190978E-3</v>
      </c>
    </row>
    <row r="853" spans="1:7" x14ac:dyDescent="0.25">
      <c r="A853" s="1">
        <v>14030121</v>
      </c>
      <c r="B853" s="3">
        <v>9282.1</v>
      </c>
      <c r="C853" s="4">
        <f t="shared" si="70"/>
        <v>1.9842774145391959E-3</v>
      </c>
      <c r="D853" s="55">
        <f t="shared" si="71"/>
        <v>3.9373568578503561E-6</v>
      </c>
      <c r="E853" s="2">
        <f t="shared" si="67"/>
        <v>1.2541162135175445E-2</v>
      </c>
      <c r="F853" s="2">
        <f t="shared" si="69"/>
        <v>1.0770055391182261E-2</v>
      </c>
      <c r="G853" s="2">
        <f t="shared" si="68"/>
        <v>9.9357229786998808E-3</v>
      </c>
    </row>
    <row r="854" spans="1:7" x14ac:dyDescent="0.25">
      <c r="A854" s="1">
        <v>14030125</v>
      </c>
      <c r="B854" s="3">
        <v>8969.9</v>
      </c>
      <c r="C854" s="4">
        <f t="shared" si="70"/>
        <v>-3.4213286564590786E-2</v>
      </c>
      <c r="D854" s="55">
        <f t="shared" si="71"/>
        <v>1.1705489775508085E-3</v>
      </c>
      <c r="E854" s="2">
        <f t="shared" si="67"/>
        <v>1.2546526284324214E-2</v>
      </c>
      <c r="F854" s="2">
        <f t="shared" si="69"/>
        <v>1.073903019483638E-2</v>
      </c>
      <c r="G854" s="2">
        <f t="shared" si="68"/>
        <v>9.9367254339327339E-3</v>
      </c>
    </row>
    <row r="855" spans="1:7" x14ac:dyDescent="0.25">
      <c r="A855" s="1">
        <v>14030126</v>
      </c>
      <c r="B855" s="3">
        <v>8918.9</v>
      </c>
      <c r="C855" s="4">
        <f t="shared" si="70"/>
        <v>-5.7019071346139987E-3</v>
      </c>
      <c r="D855" s="55">
        <f t="shared" si="71"/>
        <v>3.2511744971762021E-5</v>
      </c>
      <c r="E855" s="2">
        <f t="shared" si="67"/>
        <v>1.4243992054107351E-2</v>
      </c>
      <c r="F855" s="2">
        <f t="shared" si="69"/>
        <v>1.1777519919592397E-2</v>
      </c>
      <c r="G855" s="2">
        <f t="shared" si="68"/>
        <v>1.0508308607773E-2</v>
      </c>
    </row>
    <row r="856" spans="1:7" x14ac:dyDescent="0.25">
      <c r="A856" s="1">
        <v>14030127</v>
      </c>
      <c r="B856" s="3">
        <v>8974.7999999999993</v>
      </c>
      <c r="C856" s="4">
        <f t="shared" si="70"/>
        <v>6.2480294015545305E-3</v>
      </c>
      <c r="D856" s="55">
        <f t="shared" si="71"/>
        <v>3.9037871402689866E-5</v>
      </c>
      <c r="E856" s="2">
        <f t="shared" si="67"/>
        <v>1.3819357562117766E-2</v>
      </c>
      <c r="F856" s="2">
        <f t="shared" si="69"/>
        <v>1.1745832593864235E-2</v>
      </c>
      <c r="G856" s="2">
        <f t="shared" si="68"/>
        <v>1.0516933197087722E-2</v>
      </c>
    </row>
    <row r="857" spans="1:7" x14ac:dyDescent="0.25">
      <c r="A857" s="1">
        <v>14030128</v>
      </c>
      <c r="B857" s="3">
        <v>8920.6</v>
      </c>
      <c r="C857" s="4">
        <f t="shared" si="70"/>
        <v>-6.0574410997360408E-3</v>
      </c>
      <c r="D857" s="55">
        <f t="shared" si="71"/>
        <v>3.6692592676771376E-5</v>
      </c>
      <c r="E857" s="2">
        <f t="shared" si="67"/>
        <v>1.2750860041337681E-2</v>
      </c>
      <c r="F857" s="2">
        <f t="shared" si="69"/>
        <v>1.1777444818248821E-2</v>
      </c>
      <c r="G857" s="2">
        <f t="shared" si="68"/>
        <v>1.0523466696453838E-2</v>
      </c>
    </row>
    <row r="858" spans="1:7" x14ac:dyDescent="0.25">
      <c r="A858" s="1">
        <v>14030129</v>
      </c>
      <c r="B858" s="3">
        <v>8916</v>
      </c>
      <c r="C858" s="4">
        <f t="shared" si="70"/>
        <v>-5.1579338012659834E-4</v>
      </c>
      <c r="D858" s="55">
        <f t="shared" si="71"/>
        <v>2.6604281098242158E-7</v>
      </c>
      <c r="E858" s="2">
        <f t="shared" si="67"/>
        <v>1.2736246228800478E-2</v>
      </c>
      <c r="F858" s="2">
        <f t="shared" si="69"/>
        <v>1.1808265819016695E-2</v>
      </c>
      <c r="G858" s="2">
        <f t="shared" si="68"/>
        <v>1.0443224562479918E-2</v>
      </c>
    </row>
    <row r="859" spans="1:7" x14ac:dyDescent="0.25">
      <c r="A859" s="1">
        <v>14030201</v>
      </c>
      <c r="B859" s="3">
        <v>9234.5</v>
      </c>
      <c r="C859" s="4">
        <f t="shared" si="70"/>
        <v>3.5099054810206524E-2</v>
      </c>
      <c r="D859" s="55">
        <f t="shared" si="71"/>
        <v>1.2319436485698817E-3</v>
      </c>
      <c r="E859" s="2">
        <f t="shared" si="67"/>
        <v>1.2494390397244697E-2</v>
      </c>
      <c r="F859" s="2">
        <f t="shared" si="69"/>
        <v>1.1807864118777005E-2</v>
      </c>
      <c r="G859" s="2">
        <f t="shared" si="68"/>
        <v>1.029481231831674E-2</v>
      </c>
    </row>
    <row r="860" spans="1:7" x14ac:dyDescent="0.25">
      <c r="A860" s="1">
        <v>14030202</v>
      </c>
      <c r="B860" s="3">
        <v>9297.7999999999993</v>
      </c>
      <c r="C860" s="4">
        <f t="shared" si="70"/>
        <v>6.8313427010694072E-3</v>
      </c>
      <c r="D860" s="55">
        <f t="shared" si="71"/>
        <v>4.6667243099454262E-5</v>
      </c>
      <c r="E860" s="2">
        <f t="shared" ref="E860:E922" si="72">SQRT(AVERAGE(D835:D859))</f>
        <v>1.4331127559198704E-2</v>
      </c>
      <c r="F860" s="2">
        <f t="shared" si="69"/>
        <v>1.2769750445887813E-2</v>
      </c>
      <c r="G860" s="2">
        <f t="shared" si="68"/>
        <v>1.0875906336212085E-2</v>
      </c>
    </row>
    <row r="861" spans="1:7" x14ac:dyDescent="0.25">
      <c r="A861" s="1">
        <v>14030203</v>
      </c>
      <c r="B861" s="3">
        <v>9229.9</v>
      </c>
      <c r="C861" s="4">
        <f t="shared" si="70"/>
        <v>-7.329598815014866E-3</v>
      </c>
      <c r="D861" s="55">
        <f t="shared" si="71"/>
        <v>5.3723018789067328E-5</v>
      </c>
      <c r="E861" s="2">
        <f t="shared" si="72"/>
        <v>1.4386761246144186E-2</v>
      </c>
      <c r="F861" s="2">
        <f t="shared" si="69"/>
        <v>1.269287756050705E-2</v>
      </c>
      <c r="G861" s="2">
        <f t="shared" si="68"/>
        <v>1.0897008434168109E-2</v>
      </c>
    </row>
    <row r="862" spans="1:7" x14ac:dyDescent="0.25">
      <c r="A862" s="1">
        <v>14030204</v>
      </c>
      <c r="B862" s="3">
        <v>9143.6</v>
      </c>
      <c r="C862" s="4">
        <f t="shared" si="70"/>
        <v>-9.3940332161275633E-3</v>
      </c>
      <c r="D862" s="55">
        <f t="shared" si="71"/>
        <v>8.8247860065707967E-5</v>
      </c>
      <c r="E862" s="2">
        <f t="shared" si="72"/>
        <v>1.4376917571619706E-2</v>
      </c>
      <c r="F862" s="2">
        <f t="shared" si="69"/>
        <v>1.2714962315436246E-2</v>
      </c>
      <c r="G862" s="2">
        <f t="shared" si="68"/>
        <v>1.0920693308838745E-2</v>
      </c>
    </row>
    <row r="863" spans="1:7" x14ac:dyDescent="0.25">
      <c r="A863" s="1">
        <v>14030205</v>
      </c>
      <c r="B863" s="3">
        <v>9122.6</v>
      </c>
      <c r="C863" s="4">
        <f t="shared" si="70"/>
        <v>-2.2993298279997665E-3</v>
      </c>
      <c r="D863" s="55">
        <f t="shared" si="71"/>
        <v>5.2869176579294358E-6</v>
      </c>
      <c r="E863" s="2">
        <f t="shared" si="72"/>
        <v>1.4431633800954011E-2</v>
      </c>
      <c r="F863" s="2">
        <f t="shared" si="69"/>
        <v>1.2767134861690376E-2</v>
      </c>
      <c r="G863" s="2">
        <f t="shared" si="68"/>
        <v>1.0936654048272829E-2</v>
      </c>
    </row>
    <row r="864" spans="1:7" x14ac:dyDescent="0.25">
      <c r="A864" s="1">
        <v>14030208</v>
      </c>
      <c r="B864" s="3">
        <v>9047.6</v>
      </c>
      <c r="C864" s="4">
        <f t="shared" si="70"/>
        <v>-8.2553220040670911E-3</v>
      </c>
      <c r="D864" s="55">
        <f t="shared" si="71"/>
        <v>6.8150341390834293E-5</v>
      </c>
      <c r="E864" s="2">
        <f t="shared" si="72"/>
        <v>1.4042780431278315E-2</v>
      </c>
      <c r="F864" s="2">
        <f t="shared" si="69"/>
        <v>1.2757027267005167E-2</v>
      </c>
      <c r="G864" s="2">
        <f t="shared" si="68"/>
        <v>1.0936581898706756E-2</v>
      </c>
    </row>
    <row r="865" spans="1:7" x14ac:dyDescent="0.25">
      <c r="A865" s="1">
        <v>14030209</v>
      </c>
      <c r="B865" s="3">
        <v>8904.9</v>
      </c>
      <c r="C865" s="4">
        <f t="shared" si="70"/>
        <v>-1.5897842139383386E-2</v>
      </c>
      <c r="D865" s="55">
        <f t="shared" si="71"/>
        <v>2.5274138468875412E-4</v>
      </c>
      <c r="E865" s="2">
        <f t="shared" si="72"/>
        <v>1.4132128392181037E-2</v>
      </c>
      <c r="F865" s="2">
        <f t="shared" si="69"/>
        <v>1.2797472002960362E-2</v>
      </c>
      <c r="G865" s="2">
        <f t="shared" si="68"/>
        <v>1.0967608654050272E-2</v>
      </c>
    </row>
    <row r="866" spans="1:7" x14ac:dyDescent="0.25">
      <c r="A866" s="1">
        <v>14030210</v>
      </c>
      <c r="B866" s="3">
        <v>8883.4</v>
      </c>
      <c r="C866" s="4">
        <f t="shared" si="70"/>
        <v>-2.4173204262905416E-3</v>
      </c>
      <c r="D866" s="55">
        <f t="shared" si="71"/>
        <v>5.8434380433614856E-6</v>
      </c>
      <c r="E866" s="2">
        <f t="shared" si="72"/>
        <v>1.4484118101791902E-2</v>
      </c>
      <c r="F866" s="2">
        <f t="shared" si="69"/>
        <v>1.299279826025072E-2</v>
      </c>
      <c r="G866" s="2">
        <f t="shared" si="68"/>
        <v>1.1081363693121824E-2</v>
      </c>
    </row>
    <row r="867" spans="1:7" x14ac:dyDescent="0.25">
      <c r="A867" s="1">
        <v>14030211</v>
      </c>
      <c r="B867" s="3">
        <v>8823.4</v>
      </c>
      <c r="C867" s="4">
        <f t="shared" si="70"/>
        <v>-6.7770833401989425E-3</v>
      </c>
      <c r="D867" s="55">
        <f t="shared" si="71"/>
        <v>4.5928858600002055E-5</v>
      </c>
      <c r="E867" s="2">
        <f t="shared" si="72"/>
        <v>1.4461213081352422E-2</v>
      </c>
      <c r="F867" s="2">
        <f t="shared" si="69"/>
        <v>1.2997162410619661E-2</v>
      </c>
      <c r="G867" s="2">
        <f t="shared" si="68"/>
        <v>1.1082071109561848E-2</v>
      </c>
    </row>
    <row r="868" spans="1:7" x14ac:dyDescent="0.25">
      <c r="A868" s="1">
        <v>14030212</v>
      </c>
      <c r="B868" s="3">
        <v>8845.2999999999993</v>
      </c>
      <c r="C868" s="4">
        <f t="shared" si="70"/>
        <v>2.4789612382436371E-3</v>
      </c>
      <c r="D868" s="55">
        <f t="shared" si="71"/>
        <v>6.1452488207144262E-6</v>
      </c>
      <c r="E868" s="2">
        <f t="shared" si="72"/>
        <v>1.4043720754436072E-2</v>
      </c>
      <c r="F868" s="2">
        <f t="shared" si="69"/>
        <v>1.3031819033374716E-2</v>
      </c>
      <c r="G868" s="2">
        <f t="shared" si="68"/>
        <v>1.0781638723769421E-2</v>
      </c>
    </row>
    <row r="869" spans="1:7" x14ac:dyDescent="0.25">
      <c r="A869" s="1">
        <v>14030216</v>
      </c>
      <c r="B869" s="3">
        <v>8830.4</v>
      </c>
      <c r="C869" s="4">
        <f t="shared" si="70"/>
        <v>-1.6859308009602246E-3</v>
      </c>
      <c r="D869" s="55">
        <f t="shared" si="71"/>
        <v>2.8423626656263843E-6</v>
      </c>
      <c r="E869" s="2">
        <f t="shared" si="72"/>
        <v>1.3877609795090971E-2</v>
      </c>
      <c r="F869" s="2">
        <f t="shared" si="69"/>
        <v>1.298788793754903E-2</v>
      </c>
      <c r="G869" s="2">
        <f t="shared" si="68"/>
        <v>1.0431040669859986E-2</v>
      </c>
    </row>
    <row r="870" spans="1:7" x14ac:dyDescent="0.25">
      <c r="A870" s="1">
        <v>14030217</v>
      </c>
      <c r="B870" s="3">
        <v>8730.7999999999993</v>
      </c>
      <c r="C870" s="4">
        <f t="shared" si="70"/>
        <v>-1.1343310020314384E-2</v>
      </c>
      <c r="D870" s="55">
        <f t="shared" si="71"/>
        <v>1.2867068221696472E-4</v>
      </c>
      <c r="E870" s="2">
        <f t="shared" si="72"/>
        <v>1.3839228785251912E-2</v>
      </c>
      <c r="F870" s="2">
        <f t="shared" si="69"/>
        <v>1.2987949087156826E-2</v>
      </c>
      <c r="G870" s="2">
        <f t="shared" si="68"/>
        <v>1.0386745796514328E-2</v>
      </c>
    </row>
    <row r="871" spans="1:7" x14ac:dyDescent="0.25">
      <c r="A871" s="1">
        <v>14030218</v>
      </c>
      <c r="B871" s="3">
        <v>8693</v>
      </c>
      <c r="C871" s="4">
        <f t="shared" si="70"/>
        <v>-4.3388995858581287E-3</v>
      </c>
      <c r="D871" s="55">
        <f t="shared" si="71"/>
        <v>1.882604961615984E-5</v>
      </c>
      <c r="E871" s="2">
        <f t="shared" si="72"/>
        <v>1.4013181853852854E-2</v>
      </c>
      <c r="F871" s="2">
        <f t="shared" si="69"/>
        <v>1.2387450883771543E-2</v>
      </c>
      <c r="G871" s="2">
        <f t="shared" ref="G871:G879" si="73">SQRT(AVERAGE(D771:D870))</f>
        <v>1.0432159085089593E-2</v>
      </c>
    </row>
    <row r="872" spans="1:7" x14ac:dyDescent="0.25">
      <c r="A872" s="1">
        <v>14030219</v>
      </c>
      <c r="B872" s="3">
        <v>8641.7999999999993</v>
      </c>
      <c r="C872" s="4">
        <f t="shared" si="70"/>
        <v>-5.9072096460051028E-3</v>
      </c>
      <c r="D872" s="55">
        <f t="shared" si="71"/>
        <v>3.4895125801855733E-5</v>
      </c>
      <c r="E872" s="2">
        <f t="shared" si="72"/>
        <v>1.4006105587783462E-2</v>
      </c>
      <c r="F872" s="2">
        <f t="shared" si="69"/>
        <v>1.2168942236046925E-2</v>
      </c>
      <c r="G872" s="2">
        <f t="shared" si="73"/>
        <v>1.0440943308601004E-2</v>
      </c>
    </row>
    <row r="873" spans="1:7" x14ac:dyDescent="0.25">
      <c r="A873" s="1">
        <v>14030222</v>
      </c>
      <c r="B873" s="3">
        <v>8580.2999999999993</v>
      </c>
      <c r="C873" s="4">
        <f t="shared" si="70"/>
        <v>-7.1420165273489312E-3</v>
      </c>
      <c r="D873" s="55">
        <f t="shared" si="71"/>
        <v>5.1008400076925287E-5</v>
      </c>
      <c r="E873" s="2">
        <f t="shared" si="72"/>
        <v>1.40470536970887E-2</v>
      </c>
      <c r="F873" s="2">
        <f t="shared" si="69"/>
        <v>1.2187783274306153E-2</v>
      </c>
      <c r="G873" s="2">
        <f t="shared" si="73"/>
        <v>1.0389105275360197E-2</v>
      </c>
    </row>
    <row r="874" spans="1:7" x14ac:dyDescent="0.25">
      <c r="A874" s="1">
        <v>14030223</v>
      </c>
      <c r="B874" s="3">
        <v>8493.1</v>
      </c>
      <c r="C874" s="4">
        <f t="shared" si="70"/>
        <v>-1.0214808792569618E-2</v>
      </c>
      <c r="D874" s="55">
        <f t="shared" si="71"/>
        <v>1.0434231866875759E-4</v>
      </c>
      <c r="E874" s="2">
        <f t="shared" si="72"/>
        <v>1.3888071691450368E-2</v>
      </c>
      <c r="F874" s="2">
        <f t="shared" si="69"/>
        <v>1.2219789309863817E-2</v>
      </c>
      <c r="G874" s="2">
        <f t="shared" si="73"/>
        <v>1.0403187794915473E-2</v>
      </c>
    </row>
    <row r="875" spans="1:7" x14ac:dyDescent="0.25">
      <c r="A875" s="1">
        <v>14030224</v>
      </c>
      <c r="B875" s="3">
        <v>8326.7000000000007</v>
      </c>
      <c r="C875" s="4">
        <f t="shared" si="70"/>
        <v>-1.9786849907132371E-2</v>
      </c>
      <c r="D875" s="55">
        <f t="shared" si="71"/>
        <v>3.9151942924738433E-4</v>
      </c>
      <c r="E875" s="2">
        <f t="shared" si="72"/>
        <v>1.403686541494369E-2</v>
      </c>
      <c r="F875" s="2">
        <f t="shared" si="69"/>
        <v>1.2303774885567553E-2</v>
      </c>
      <c r="G875" s="2">
        <f t="shared" si="73"/>
        <v>1.0450473664143284E-2</v>
      </c>
    </row>
    <row r="876" spans="1:7" x14ac:dyDescent="0.25">
      <c r="A876" s="1">
        <v>14030225</v>
      </c>
      <c r="B876" s="3">
        <v>8326.2999999999993</v>
      </c>
      <c r="C876" s="4">
        <f t="shared" si="70"/>
        <v>-4.8039392311149196E-5</v>
      </c>
      <c r="D876" s="55">
        <f t="shared" si="71"/>
        <v>2.3077832136245004E-9</v>
      </c>
      <c r="E876" s="2">
        <f t="shared" si="72"/>
        <v>1.393248381132837E-2</v>
      </c>
      <c r="F876" s="2">
        <f t="shared" si="69"/>
        <v>1.2617973887263777E-2</v>
      </c>
      <c r="G876" s="2">
        <f t="shared" si="73"/>
        <v>1.0629559164079868E-2</v>
      </c>
    </row>
    <row r="877" spans="1:7" x14ac:dyDescent="0.25">
      <c r="A877" s="1">
        <v>14030226</v>
      </c>
      <c r="B877" s="3">
        <v>8330.4</v>
      </c>
      <c r="C877" s="4">
        <f t="shared" si="70"/>
        <v>4.9229440198887524E-4</v>
      </c>
      <c r="D877" s="55">
        <f t="shared" si="71"/>
        <v>2.423537782295843E-7</v>
      </c>
      <c r="E877" s="2">
        <f t="shared" si="72"/>
        <v>1.2577764034870785E-2</v>
      </c>
      <c r="F877" s="2">
        <f t="shared" si="69"/>
        <v>1.2599258943737063E-2</v>
      </c>
      <c r="G877" s="2">
        <f t="shared" si="73"/>
        <v>1.0620179879284229E-2</v>
      </c>
    </row>
    <row r="878" spans="1:7" x14ac:dyDescent="0.25">
      <c r="A878" s="1">
        <v>14030229</v>
      </c>
      <c r="B878" s="3">
        <v>8469</v>
      </c>
      <c r="C878" s="4">
        <f t="shared" si="70"/>
        <v>1.6500963705912825E-2</v>
      </c>
      <c r="D878" s="55">
        <f t="shared" si="71"/>
        <v>2.7228180322385232E-4</v>
      </c>
      <c r="E878" s="2">
        <f t="shared" si="72"/>
        <v>1.2361264621148903E-2</v>
      </c>
      <c r="F878" s="2">
        <f t="shared" si="69"/>
        <v>1.2451538273137698E-2</v>
      </c>
      <c r="G878" s="2">
        <f t="shared" si="73"/>
        <v>1.0610087800693448E-2</v>
      </c>
    </row>
    <row r="879" spans="1:7" x14ac:dyDescent="0.25">
      <c r="A879" s="1">
        <v>14030230</v>
      </c>
      <c r="B879" s="3">
        <v>8226.7999999999993</v>
      </c>
      <c r="C879" s="4">
        <f t="shared" si="70"/>
        <v>-2.901532024629452E-2</v>
      </c>
      <c r="D879" s="55">
        <f t="shared" si="71"/>
        <v>8.4188880899502868E-4</v>
      </c>
      <c r="E879" s="2">
        <f t="shared" si="72"/>
        <v>1.2788066346743265E-2</v>
      </c>
      <c r="F879" s="2">
        <f t="shared" si="69"/>
        <v>1.2667872013324612E-2</v>
      </c>
      <c r="G879" s="2">
        <f t="shared" si="73"/>
        <v>1.0686197865782943E-2</v>
      </c>
    </row>
    <row r="880" spans="1:7" x14ac:dyDescent="0.25">
      <c r="A880" s="1">
        <v>14030301</v>
      </c>
      <c r="B880" s="3">
        <v>8204.5</v>
      </c>
      <c r="C880" s="4">
        <f t="shared" si="70"/>
        <v>-2.7143334600994431E-3</v>
      </c>
      <c r="D880" s="55">
        <f t="shared" si="71"/>
        <v>7.3676061326154154E-6</v>
      </c>
      <c r="E880" s="2">
        <f t="shared" ref="E880:E904" si="74">SQRT(AVERAGE(D856:D879))</f>
        <v>1.2461932214899751E-2</v>
      </c>
      <c r="F880" s="2">
        <f t="shared" ref="F880:F927" si="75">SQRT(AVERAGE(D831:D879))</f>
        <v>1.3171986503856944E-2</v>
      </c>
      <c r="G880" s="2">
        <f t="shared" ref="G880:G927" si="76">SQRT(AVERAGE(D781:D879))</f>
        <v>1.0748471800376389E-2</v>
      </c>
    </row>
    <row r="881" spans="1:7" x14ac:dyDescent="0.25">
      <c r="A881" s="1">
        <v>14030305</v>
      </c>
      <c r="B881" s="3">
        <v>8135.7</v>
      </c>
      <c r="C881" s="4">
        <f t="shared" si="70"/>
        <v>-8.4209993229828611E-3</v>
      </c>
      <c r="D881" s="55">
        <f t="shared" si="71"/>
        <v>7.0913229597677801E-5</v>
      </c>
      <c r="E881" s="2">
        <f t="shared" si="74"/>
        <v>1.2408874249604719E-2</v>
      </c>
      <c r="F881" s="2">
        <f t="shared" si="75"/>
        <v>1.2584518054278506E-2</v>
      </c>
      <c r="G881" s="2">
        <f t="shared" si="76"/>
        <v>1.0746205242146077E-2</v>
      </c>
    </row>
    <row r="882" spans="1:7" x14ac:dyDescent="0.25">
      <c r="A882" s="1">
        <v>14030306</v>
      </c>
      <c r="B882" s="3">
        <v>8045.5</v>
      </c>
      <c r="C882" s="4">
        <f t="shared" si="70"/>
        <v>-1.1148855993017237E-2</v>
      </c>
      <c r="D882" s="55">
        <f t="shared" si="71"/>
        <v>1.2429698995303635E-4</v>
      </c>
      <c r="E882" s="2">
        <f t="shared" si="74"/>
        <v>1.2466195089689857E-2</v>
      </c>
      <c r="F882" s="2">
        <f t="shared" si="75"/>
        <v>1.2604699221173906E-2</v>
      </c>
      <c r="G882" s="2">
        <f t="shared" si="76"/>
        <v>1.0779143159402026E-2</v>
      </c>
    </row>
    <row r="883" spans="1:7" x14ac:dyDescent="0.25">
      <c r="A883" s="1">
        <v>14030307</v>
      </c>
      <c r="B883" s="3">
        <v>7937.8</v>
      </c>
      <c r="C883" s="4">
        <f t="shared" si="70"/>
        <v>-1.3476770136890616E-2</v>
      </c>
      <c r="D883" s="55">
        <f t="shared" si="71"/>
        <v>1.8162333332258671E-4</v>
      </c>
      <c r="E883" s="2">
        <f t="shared" si="74"/>
        <v>1.2671778728541879E-2</v>
      </c>
      <c r="F883" s="2">
        <f t="shared" si="75"/>
        <v>1.2581586977260393E-2</v>
      </c>
      <c r="G883" s="2">
        <f t="shared" si="76"/>
        <v>1.0835571873711106E-2</v>
      </c>
    </row>
    <row r="884" spans="1:7" x14ac:dyDescent="0.25">
      <c r="A884" s="1">
        <v>14030308</v>
      </c>
      <c r="B884" s="3">
        <v>8013.2</v>
      </c>
      <c r="C884" s="4">
        <f t="shared" si="70"/>
        <v>9.4540231451831665E-3</v>
      </c>
      <c r="D884" s="55">
        <f t="shared" si="71"/>
        <v>8.9378553629659014E-5</v>
      </c>
      <c r="E884" s="2">
        <f t="shared" si="74"/>
        <v>1.0807896635168618E-2</v>
      </c>
      <c r="F884" s="2">
        <f t="shared" si="75"/>
        <v>1.2727910468798967E-2</v>
      </c>
      <c r="G884" s="2">
        <f t="shared" si="76"/>
        <v>1.0911301421554739E-2</v>
      </c>
    </row>
    <row r="885" spans="1:7" x14ac:dyDescent="0.25">
      <c r="A885" s="1">
        <v>14030309</v>
      </c>
      <c r="B885" s="3">
        <v>8111.3</v>
      </c>
      <c r="C885" s="4">
        <f t="shared" si="70"/>
        <v>1.2167969286890666E-2</v>
      </c>
      <c r="D885" s="55">
        <f t="shared" si="71"/>
        <v>1.4805947656671456E-4</v>
      </c>
      <c r="E885" s="2">
        <f t="shared" si="74"/>
        <v>1.0889915868143687E-2</v>
      </c>
      <c r="F885" s="2">
        <f t="shared" si="75"/>
        <v>1.2794002821479186E-2</v>
      </c>
      <c r="G885" s="2">
        <f t="shared" si="76"/>
        <v>1.094236214620988E-2</v>
      </c>
    </row>
    <row r="886" spans="1:7" x14ac:dyDescent="0.25">
      <c r="A886" s="1">
        <v>14030312</v>
      </c>
      <c r="B886" s="3">
        <v>8151.4</v>
      </c>
      <c r="C886" s="4">
        <f t="shared" si="70"/>
        <v>4.9315404292772595E-3</v>
      </c>
      <c r="D886" s="55">
        <f t="shared" si="71"/>
        <v>2.4320091005596136E-5</v>
      </c>
      <c r="E886" s="2">
        <f t="shared" si="74"/>
        <v>1.1068918346251497E-2</v>
      </c>
      <c r="F886" s="2">
        <f t="shared" si="75"/>
        <v>1.2863408673262021E-2</v>
      </c>
      <c r="G886" s="2">
        <f t="shared" si="76"/>
        <v>1.101012914080219E-2</v>
      </c>
    </row>
    <row r="887" spans="1:7" x14ac:dyDescent="0.25">
      <c r="A887" s="1">
        <v>14030313</v>
      </c>
      <c r="B887" s="3">
        <v>8127</v>
      </c>
      <c r="C887" s="4">
        <f t="shared" si="70"/>
        <v>-2.9978398704605994E-3</v>
      </c>
      <c r="D887" s="55">
        <f t="shared" si="71"/>
        <v>8.987043888923224E-6</v>
      </c>
      <c r="E887" s="2">
        <f t="shared" si="74"/>
        <v>1.0947935710069349E-2</v>
      </c>
      <c r="F887" s="2">
        <f t="shared" si="75"/>
        <v>1.2843942799817683E-2</v>
      </c>
      <c r="G887" s="2">
        <f t="shared" si="76"/>
        <v>1.1009949106825538E-2</v>
      </c>
    </row>
    <row r="888" spans="1:7" x14ac:dyDescent="0.25">
      <c r="A888" s="1">
        <v>14030316</v>
      </c>
      <c r="B888" s="3">
        <v>8159.3</v>
      </c>
      <c r="C888" s="4">
        <f t="shared" si="70"/>
        <v>3.966529211537821E-3</v>
      </c>
      <c r="D888" s="55">
        <f t="shared" si="71"/>
        <v>1.5733353985982846E-5</v>
      </c>
      <c r="E888" s="2">
        <f t="shared" si="74"/>
        <v>1.0954974588656199E-2</v>
      </c>
      <c r="F888" s="2">
        <f t="shared" si="75"/>
        <v>1.2625102378846807E-2</v>
      </c>
      <c r="G888" s="2">
        <f t="shared" si="76"/>
        <v>1.1010121408426681E-2</v>
      </c>
    </row>
    <row r="889" spans="1:7" x14ac:dyDescent="0.25">
      <c r="A889" s="1">
        <v>14030319</v>
      </c>
      <c r="B889" s="3">
        <v>8106.2</v>
      </c>
      <c r="C889" s="4">
        <f t="shared" si="70"/>
        <v>-6.5291799991962392E-3</v>
      </c>
      <c r="D889" s="55">
        <f t="shared" si="71"/>
        <v>4.2630191461904203E-5</v>
      </c>
      <c r="E889" s="2">
        <f t="shared" si="74"/>
        <v>1.0854834273089305E-2</v>
      </c>
      <c r="F889" s="2">
        <f t="shared" si="75"/>
        <v>1.2633599978674342E-2</v>
      </c>
      <c r="G889" s="2">
        <f t="shared" si="76"/>
        <v>1.1011493597467094E-2</v>
      </c>
    </row>
    <row r="890" spans="1:7" x14ac:dyDescent="0.25">
      <c r="A890" s="1">
        <v>14030320</v>
      </c>
      <c r="B890" s="3">
        <v>8138.3</v>
      </c>
      <c r="C890" s="4">
        <f t="shared" si="70"/>
        <v>3.9521120109969957E-3</v>
      </c>
      <c r="D890" s="55">
        <f t="shared" si="71"/>
        <v>1.5619189347466716E-5</v>
      </c>
      <c r="E890" s="2">
        <f t="shared" si="74"/>
        <v>1.0443792129543536E-2</v>
      </c>
      <c r="F890" s="2">
        <f t="shared" si="75"/>
        <v>1.266723959326768E-2</v>
      </c>
      <c r="G890" s="2">
        <f t="shared" si="76"/>
        <v>1.1020294675899919E-2</v>
      </c>
    </row>
    <row r="891" spans="1:7" x14ac:dyDescent="0.25">
      <c r="A891" s="1">
        <v>14030321</v>
      </c>
      <c r="B891" s="3">
        <v>8355.7000000000007</v>
      </c>
      <c r="C891" s="4">
        <f t="shared" si="70"/>
        <v>2.636262770978854E-2</v>
      </c>
      <c r="D891" s="55">
        <f t="shared" si="71"/>
        <v>6.9498813976491059E-4</v>
      </c>
      <c r="E891" s="2">
        <f t="shared" si="74"/>
        <v>1.046327467937834E-2</v>
      </c>
      <c r="F891" s="2">
        <f t="shared" si="75"/>
        <v>1.2661761413875837E-2</v>
      </c>
      <c r="G891" s="2">
        <f t="shared" si="76"/>
        <v>1.1015916049057085E-2</v>
      </c>
    </row>
    <row r="892" spans="1:7" x14ac:dyDescent="0.25">
      <c r="A892" s="1">
        <v>14030322</v>
      </c>
      <c r="B892" s="3">
        <v>8422.1</v>
      </c>
      <c r="C892" s="4">
        <f t="shared" si="70"/>
        <v>7.9152626292625875E-3</v>
      </c>
      <c r="D892" s="55">
        <f t="shared" si="71"/>
        <v>6.2651382490200896E-5</v>
      </c>
      <c r="E892" s="2">
        <f t="shared" si="74"/>
        <v>1.1684359363325163E-2</v>
      </c>
      <c r="F892" s="2">
        <f t="shared" si="75"/>
        <v>1.2941969699366136E-2</v>
      </c>
      <c r="G892" s="2">
        <f t="shared" si="76"/>
        <v>1.1326275630465054E-2</v>
      </c>
    </row>
    <row r="893" spans="1:7" x14ac:dyDescent="0.25">
      <c r="A893" s="1">
        <v>14030323</v>
      </c>
      <c r="B893" s="3">
        <v>8484.9</v>
      </c>
      <c r="C893" s="4">
        <f t="shared" si="70"/>
        <v>7.4289097794523629E-3</v>
      </c>
      <c r="D893" s="55">
        <f t="shared" si="71"/>
        <v>5.5188700511242953E-5</v>
      </c>
      <c r="E893" s="2">
        <f t="shared" si="74"/>
        <v>1.178467971425414E-2</v>
      </c>
      <c r="F893" s="2">
        <f t="shared" si="75"/>
        <v>1.2895015303218238E-2</v>
      </c>
      <c r="G893" s="2">
        <f t="shared" si="76"/>
        <v>1.1354060457118838E-2</v>
      </c>
    </row>
    <row r="894" spans="1:7" x14ac:dyDescent="0.25">
      <c r="A894" s="1">
        <v>14030326</v>
      </c>
      <c r="B894" s="3">
        <v>8489</v>
      </c>
      <c r="C894" s="4">
        <f t="shared" si="70"/>
        <v>4.830946429209934E-4</v>
      </c>
      <c r="D894" s="55">
        <f t="shared" si="71"/>
        <v>2.3338043401896213E-7</v>
      </c>
      <c r="E894" s="2">
        <f t="shared" si="74"/>
        <v>1.1876858733595641E-2</v>
      </c>
      <c r="F894" s="2">
        <f t="shared" si="75"/>
        <v>1.291537676754192E-2</v>
      </c>
      <c r="G894" s="2">
        <f t="shared" si="76"/>
        <v>1.1378391324490329E-2</v>
      </c>
    </row>
    <row r="895" spans="1:7" x14ac:dyDescent="0.25">
      <c r="A895" s="1">
        <v>14030327</v>
      </c>
      <c r="B895" s="3">
        <v>8479.5</v>
      </c>
      <c r="C895" s="4">
        <f t="shared" si="70"/>
        <v>-1.119721954512572E-3</v>
      </c>
      <c r="D895" s="55">
        <f t="shared" si="71"/>
        <v>1.2537772554174544E-6</v>
      </c>
      <c r="E895" s="2">
        <f t="shared" si="74"/>
        <v>1.1649387071293964E-2</v>
      </c>
      <c r="F895" s="2">
        <f t="shared" si="75"/>
        <v>1.2909598470662398E-2</v>
      </c>
      <c r="G895" s="2">
        <f t="shared" si="76"/>
        <v>1.1376173072121449E-2</v>
      </c>
    </row>
    <row r="896" spans="1:7" x14ac:dyDescent="0.25">
      <c r="A896" s="1">
        <v>14030329</v>
      </c>
      <c r="B896" s="3">
        <v>8474.5</v>
      </c>
      <c r="C896" s="4">
        <f t="shared" si="70"/>
        <v>-5.8983132534611276E-4</v>
      </c>
      <c r="D896" s="55">
        <f t="shared" si="71"/>
        <v>3.4790099235955192E-7</v>
      </c>
      <c r="E896" s="2">
        <f t="shared" si="74"/>
        <v>1.1617918966914859E-2</v>
      </c>
      <c r="F896" s="2">
        <f t="shared" si="75"/>
        <v>1.2891778609678054E-2</v>
      </c>
      <c r="G896" s="2">
        <f t="shared" si="76"/>
        <v>1.1222210405769253E-2</v>
      </c>
    </row>
    <row r="897" spans="1:7" x14ac:dyDescent="0.25">
      <c r="A897" s="1">
        <v>14030330</v>
      </c>
      <c r="B897" s="3">
        <v>8487.7999999999993</v>
      </c>
      <c r="C897" s="4">
        <f t="shared" ref="C897:C959" si="77">LN(B897/B896)</f>
        <v>1.5681838813856451E-3</v>
      </c>
      <c r="D897" s="55">
        <f t="shared" si="71"/>
        <v>2.4592006858377473E-6</v>
      </c>
      <c r="E897" s="2">
        <f t="shared" si="74"/>
        <v>1.1555802586640374E-2</v>
      </c>
      <c r="F897" s="2">
        <f t="shared" si="75"/>
        <v>1.2887163920150047E-2</v>
      </c>
      <c r="G897" s="2">
        <f t="shared" si="76"/>
        <v>1.1222075815683246E-2</v>
      </c>
    </row>
    <row r="898" spans="1:7" x14ac:dyDescent="0.25">
      <c r="A898" s="1">
        <v>14030402</v>
      </c>
      <c r="B898" s="3">
        <v>8473.5</v>
      </c>
      <c r="C898" s="4">
        <f t="shared" si="77"/>
        <v>-1.6861919060681449E-3</v>
      </c>
      <c r="D898" s="55">
        <f t="shared" si="71"/>
        <v>2.8432431440897236E-6</v>
      </c>
      <c r="E898" s="2">
        <f t="shared" si="74"/>
        <v>1.1467941842956929E-2</v>
      </c>
      <c r="F898" s="2">
        <f t="shared" si="75"/>
        <v>1.2760183564505744E-2</v>
      </c>
      <c r="G898" s="2">
        <f t="shared" si="76"/>
        <v>1.1175907611501756E-2</v>
      </c>
    </row>
    <row r="899" spans="1:7" x14ac:dyDescent="0.25">
      <c r="A899" s="1">
        <v>14030403</v>
      </c>
      <c r="B899" s="3">
        <v>8441.9</v>
      </c>
      <c r="C899" s="4">
        <f t="shared" si="77"/>
        <v>-3.7362446953750138E-3</v>
      </c>
      <c r="D899" s="55">
        <f t="shared" ref="D899:D962" si="78">C899^2</f>
        <v>1.395952442371793E-5</v>
      </c>
      <c r="E899" s="2">
        <f t="shared" si="74"/>
        <v>1.1282046000906982E-2</v>
      </c>
      <c r="F899" s="2">
        <f t="shared" si="75"/>
        <v>1.2762084512518855E-2</v>
      </c>
      <c r="G899" s="2">
        <f t="shared" si="76"/>
        <v>1.117683376060555E-2</v>
      </c>
    </row>
    <row r="900" spans="1:7" x14ac:dyDescent="0.25">
      <c r="A900" s="1">
        <v>14030404</v>
      </c>
      <c r="B900" s="3">
        <v>8446.6</v>
      </c>
      <c r="C900" s="4">
        <f t="shared" si="77"/>
        <v>5.5659177799528923E-4</v>
      </c>
      <c r="D900" s="55">
        <f t="shared" si="78"/>
        <v>3.0979440733195732E-7</v>
      </c>
      <c r="E900" s="2">
        <f t="shared" si="74"/>
        <v>1.0561860596769638E-2</v>
      </c>
      <c r="F900" s="2">
        <f t="shared" si="75"/>
        <v>1.2396610968076142E-2</v>
      </c>
      <c r="G900" s="2">
        <f t="shared" si="76"/>
        <v>1.1180766036494934E-2</v>
      </c>
    </row>
    <row r="901" spans="1:7" x14ac:dyDescent="0.25">
      <c r="A901" s="1">
        <v>14030406</v>
      </c>
      <c r="B901" s="3">
        <v>8539.7999999999993</v>
      </c>
      <c r="C901" s="4">
        <f t="shared" si="77"/>
        <v>1.0973594788587678E-2</v>
      </c>
      <c r="D901" s="55">
        <f t="shared" si="78"/>
        <v>1.2041978258411863E-4</v>
      </c>
      <c r="E901" s="2">
        <f t="shared" si="74"/>
        <v>1.0562467098564933E-2</v>
      </c>
      <c r="F901" s="2">
        <f t="shared" si="75"/>
        <v>1.163437971117009E-2</v>
      </c>
      <c r="G901" s="2">
        <f t="shared" si="76"/>
        <v>1.1179268588919178E-2</v>
      </c>
    </row>
    <row r="902" spans="1:7" x14ac:dyDescent="0.25">
      <c r="A902" s="1">
        <v>14030409</v>
      </c>
      <c r="B902" s="3">
        <v>8547</v>
      </c>
      <c r="C902" s="4">
        <f t="shared" si="77"/>
        <v>8.4275586138334198E-4</v>
      </c>
      <c r="D902" s="55">
        <f t="shared" si="78"/>
        <v>7.1023744189597871E-7</v>
      </c>
      <c r="E902" s="2">
        <f t="shared" si="74"/>
        <v>1.079690252225974E-2</v>
      </c>
      <c r="F902" s="2">
        <f t="shared" si="75"/>
        <v>1.1621387807160027E-2</v>
      </c>
      <c r="G902" s="2">
        <f t="shared" si="76"/>
        <v>1.1199513305673888E-2</v>
      </c>
    </row>
    <row r="903" spans="1:7" x14ac:dyDescent="0.25">
      <c r="A903" s="1">
        <v>14030410</v>
      </c>
      <c r="B903" s="3">
        <v>8404.9</v>
      </c>
      <c r="C903" s="4">
        <f t="shared" si="77"/>
        <v>-1.67654750740324E-2</v>
      </c>
      <c r="D903" s="55">
        <f t="shared" si="78"/>
        <v>2.810811544580017E-4</v>
      </c>
      <c r="E903" s="2">
        <f t="shared" si="74"/>
        <v>1.0259513739334689E-2</v>
      </c>
      <c r="F903" s="2">
        <f t="shared" si="75"/>
        <v>1.1618553911072164E-2</v>
      </c>
      <c r="G903" s="2">
        <f t="shared" si="76"/>
        <v>1.1182999105568931E-2</v>
      </c>
    </row>
    <row r="904" spans="1:7" x14ac:dyDescent="0.25">
      <c r="A904" s="1">
        <v>14030411</v>
      </c>
      <c r="B904" s="3">
        <v>8405</v>
      </c>
      <c r="C904" s="4">
        <f t="shared" si="77"/>
        <v>1.1897750730382475E-5</v>
      </c>
      <c r="D904" s="55">
        <f t="shared" si="78"/>
        <v>1.4155647244231672E-10</v>
      </c>
      <c r="E904" s="2">
        <f t="shared" si="74"/>
        <v>9.0493445376937549E-3</v>
      </c>
      <c r="F904" s="2">
        <f t="shared" si="75"/>
        <v>1.0809180839988563E-2</v>
      </c>
      <c r="G904" s="2">
        <f t="shared" si="76"/>
        <v>1.1308609352816825E-2</v>
      </c>
    </row>
    <row r="905" spans="1:7" x14ac:dyDescent="0.25">
      <c r="A905" s="1">
        <v>14030412</v>
      </c>
      <c r="B905" s="3">
        <v>8425</v>
      </c>
      <c r="C905" s="4">
        <f t="shared" si="77"/>
        <v>2.3767093778465421E-3</v>
      </c>
      <c r="D905" s="55">
        <f t="shared" si="78"/>
        <v>5.6487474667436973E-6</v>
      </c>
      <c r="E905" s="2">
        <f t="shared" si="72"/>
        <v>8.8665109689026605E-3</v>
      </c>
      <c r="F905" s="2">
        <f t="shared" si="75"/>
        <v>1.0778445542890669E-2</v>
      </c>
      <c r="G905" s="2">
        <f t="shared" si="76"/>
        <v>1.1277401508624593E-2</v>
      </c>
    </row>
    <row r="906" spans="1:7" x14ac:dyDescent="0.25">
      <c r="A906" s="1">
        <v>14030413</v>
      </c>
      <c r="B906" s="3">
        <v>8434.7000000000007</v>
      </c>
      <c r="C906" s="4">
        <f t="shared" si="77"/>
        <v>1.1506730333604694E-3</v>
      </c>
      <c r="D906" s="55">
        <f t="shared" si="78"/>
        <v>1.3240484297029839E-6</v>
      </c>
      <c r="E906" s="2">
        <f t="shared" si="72"/>
        <v>8.8626329279191257E-3</v>
      </c>
      <c r="F906" s="2">
        <f t="shared" si="75"/>
        <v>1.0746789177632983E-2</v>
      </c>
      <c r="G906" s="2">
        <f t="shared" si="76"/>
        <v>1.1279099615786542E-2</v>
      </c>
    </row>
    <row r="907" spans="1:7" x14ac:dyDescent="0.25">
      <c r="A907" s="1">
        <v>14030416</v>
      </c>
      <c r="B907" s="3">
        <v>8794.1</v>
      </c>
      <c r="C907" s="4">
        <f t="shared" si="77"/>
        <v>4.1726892811762575E-2</v>
      </c>
      <c r="D907" s="55">
        <f t="shared" si="78"/>
        <v>1.7411335837243232E-3</v>
      </c>
      <c r="E907" s="2">
        <f t="shared" si="72"/>
        <v>8.7041768805739082E-3</v>
      </c>
      <c r="F907" s="2">
        <f t="shared" si="75"/>
        <v>1.0713154092191479E-2</v>
      </c>
      <c r="G907" s="2">
        <f t="shared" si="76"/>
        <v>1.1279537628506637E-2</v>
      </c>
    </row>
    <row r="908" spans="1:7" x14ac:dyDescent="0.25">
      <c r="A908" s="1">
        <v>14030417</v>
      </c>
      <c r="B908" s="3">
        <v>9030.2000000000007</v>
      </c>
      <c r="C908" s="4">
        <f t="shared" si="77"/>
        <v>2.6493473494315075E-2</v>
      </c>
      <c r="D908" s="55">
        <f t="shared" si="78"/>
        <v>7.0190413779397539E-4</v>
      </c>
      <c r="E908" s="2">
        <f t="shared" si="72"/>
        <v>1.1850576311689183E-2</v>
      </c>
      <c r="F908" s="2">
        <f t="shared" si="75"/>
        <v>1.225967289944028E-2</v>
      </c>
      <c r="G908" s="2">
        <f t="shared" si="76"/>
        <v>1.2033607045001442E-2</v>
      </c>
    </row>
    <row r="909" spans="1:7" x14ac:dyDescent="0.25">
      <c r="A909" s="1">
        <v>14030418</v>
      </c>
      <c r="B909" s="3">
        <v>8929.1</v>
      </c>
      <c r="C909" s="4">
        <f t="shared" si="77"/>
        <v>-1.1258909643071816E-2</v>
      </c>
      <c r="D909" s="55">
        <f t="shared" si="78"/>
        <v>1.2676304635085551E-4</v>
      </c>
      <c r="E909" s="2">
        <f t="shared" si="72"/>
        <v>1.2698322373369814E-2</v>
      </c>
      <c r="F909" s="2">
        <f t="shared" si="75"/>
        <v>1.1810268698395172E-2</v>
      </c>
      <c r="G909" s="2">
        <f t="shared" si="76"/>
        <v>1.2304210584308918E-2</v>
      </c>
    </row>
    <row r="910" spans="1:7" x14ac:dyDescent="0.25">
      <c r="A910" s="1">
        <v>14030419</v>
      </c>
      <c r="B910" s="3">
        <v>8842.9</v>
      </c>
      <c r="C910" s="4">
        <f t="shared" si="77"/>
        <v>-9.7007287846431131E-3</v>
      </c>
      <c r="D910" s="55">
        <f t="shared" si="78"/>
        <v>9.4104138953203455E-5</v>
      </c>
      <c r="E910" s="2">
        <f t="shared" si="72"/>
        <v>1.2757067484609159E-2</v>
      </c>
      <c r="F910" s="2">
        <f t="shared" si="75"/>
        <v>1.1879269967380708E-2</v>
      </c>
      <c r="G910" s="2">
        <f t="shared" si="76"/>
        <v>1.2296912945626326E-2</v>
      </c>
    </row>
    <row r="911" spans="1:7" x14ac:dyDescent="0.25">
      <c r="A911" s="1">
        <v>14030420</v>
      </c>
      <c r="B911" s="3">
        <v>8766</v>
      </c>
      <c r="C911" s="4">
        <f t="shared" si="77"/>
        <v>-8.7342751535311909E-3</v>
      </c>
      <c r="D911" s="55">
        <f t="shared" si="78"/>
        <v>7.6287562457592312E-5</v>
      </c>
      <c r="E911" s="2">
        <f t="shared" si="72"/>
        <v>1.2672196230422402E-2</v>
      </c>
      <c r="F911" s="2">
        <f t="shared" si="75"/>
        <v>1.1913906137411813E-2</v>
      </c>
      <c r="G911" s="2">
        <f t="shared" si="76"/>
        <v>1.2324989047570309E-2</v>
      </c>
    </row>
    <row r="912" spans="1:7" x14ac:dyDescent="0.25">
      <c r="A912" s="1">
        <v>14030423</v>
      </c>
      <c r="B912" s="3">
        <v>8649.2999999999993</v>
      </c>
      <c r="C912" s="4">
        <f t="shared" si="77"/>
        <v>-1.3402209182913662E-2</v>
      </c>
      <c r="D912" s="55">
        <f t="shared" si="78"/>
        <v>1.7961921098257527E-4</v>
      </c>
      <c r="E912" s="2">
        <f t="shared" si="72"/>
        <v>1.2753950609925209E-2</v>
      </c>
      <c r="F912" s="2">
        <f t="shared" si="75"/>
        <v>1.1903657914471955E-2</v>
      </c>
      <c r="G912" s="2">
        <f t="shared" si="76"/>
        <v>1.2347307048777905E-2</v>
      </c>
    </row>
    <row r="913" spans="1:7" x14ac:dyDescent="0.25">
      <c r="A913" s="1">
        <v>14030424</v>
      </c>
      <c r="B913" s="3">
        <v>8629.4</v>
      </c>
      <c r="C913" s="4">
        <f t="shared" si="77"/>
        <v>-2.3034150484299233E-3</v>
      </c>
      <c r="D913" s="55">
        <f t="shared" si="78"/>
        <v>5.3057208853334262E-6</v>
      </c>
      <c r="E913" s="2">
        <f t="shared" si="72"/>
        <v>1.3018776549436497E-2</v>
      </c>
      <c r="F913" s="2">
        <f t="shared" si="75"/>
        <v>1.2052172984543301E-2</v>
      </c>
      <c r="G913" s="2">
        <f t="shared" si="76"/>
        <v>1.2413163444535334E-2</v>
      </c>
    </row>
    <row r="914" spans="1:7" x14ac:dyDescent="0.25">
      <c r="A914" s="1">
        <v>14030427</v>
      </c>
      <c r="B914" s="3">
        <v>8630</v>
      </c>
      <c r="C914" s="4">
        <f t="shared" si="77"/>
        <v>6.9527330062751612E-5</v>
      </c>
      <c r="D914" s="55">
        <f t="shared" si="78"/>
        <v>4.8340496256548038E-9</v>
      </c>
      <c r="E914" s="2">
        <f t="shared" si="72"/>
        <v>1.3002747306632229E-2</v>
      </c>
      <c r="F914" s="2">
        <f t="shared" si="75"/>
        <v>1.1998847043517677E-2</v>
      </c>
      <c r="G914" s="2">
        <f t="shared" si="76"/>
        <v>1.2408618979002738E-2</v>
      </c>
    </row>
    <row r="915" spans="1:7" x14ac:dyDescent="0.25">
      <c r="A915" s="1">
        <v>14030430</v>
      </c>
      <c r="B915" s="3">
        <v>8599.5</v>
      </c>
      <c r="C915" s="4">
        <f t="shared" si="77"/>
        <v>-3.5404430609265298E-3</v>
      </c>
      <c r="D915" s="55">
        <f t="shared" si="78"/>
        <v>1.2534737067662815E-5</v>
      </c>
      <c r="E915" s="2">
        <f t="shared" si="72"/>
        <v>1.2937017555203385E-2</v>
      </c>
      <c r="F915" s="2">
        <f t="shared" si="75"/>
        <v>1.1781954064805181E-2</v>
      </c>
      <c r="G915" s="2">
        <f t="shared" si="76"/>
        <v>1.2408268654512217E-2</v>
      </c>
    </row>
    <row r="916" spans="1:7" x14ac:dyDescent="0.25">
      <c r="A916" s="1">
        <v>14030431</v>
      </c>
      <c r="B916" s="3">
        <v>8467.2000000000007</v>
      </c>
      <c r="C916" s="4">
        <f t="shared" si="77"/>
        <v>-1.5504186535965199E-2</v>
      </c>
      <c r="D916" s="55">
        <f t="shared" si="78"/>
        <v>2.4037980014200456E-4</v>
      </c>
      <c r="E916" s="2">
        <f t="shared" si="72"/>
        <v>1.2932248262867846E-2</v>
      </c>
      <c r="F916" s="2">
        <f t="shared" si="75"/>
        <v>1.1787747821705564E-2</v>
      </c>
      <c r="G916" s="2">
        <f t="shared" si="76"/>
        <v>1.2413299512167627E-2</v>
      </c>
    </row>
    <row r="917" spans="1:7" x14ac:dyDescent="0.25">
      <c r="A917" s="1">
        <v>14030501</v>
      </c>
      <c r="B917" s="3">
        <v>8452.7000000000007</v>
      </c>
      <c r="C917" s="4">
        <f t="shared" si="77"/>
        <v>-1.7139585399044632E-3</v>
      </c>
      <c r="D917" s="55">
        <f t="shared" si="78"/>
        <v>2.9376538765114392E-6</v>
      </c>
      <c r="E917" s="2">
        <f t="shared" si="72"/>
        <v>1.2208960297565562E-2</v>
      </c>
      <c r="F917" s="2">
        <f t="shared" si="75"/>
        <v>1.195488959673848E-2</v>
      </c>
      <c r="G917" s="2">
        <f t="shared" si="76"/>
        <v>1.2510385683148459E-2</v>
      </c>
    </row>
    <row r="918" spans="1:7" x14ac:dyDescent="0.25">
      <c r="A918" s="1">
        <v>14030502</v>
      </c>
      <c r="B918" s="3">
        <v>8473.2999999999993</v>
      </c>
      <c r="C918" s="4">
        <f t="shared" si="77"/>
        <v>2.4341262166130335E-3</v>
      </c>
      <c r="D918" s="55">
        <f t="shared" si="78"/>
        <v>5.9249704384028808E-6</v>
      </c>
      <c r="E918" s="2">
        <f t="shared" si="72"/>
        <v>1.2110745740993186E-2</v>
      </c>
      <c r="F918" s="2">
        <f t="shared" si="75"/>
        <v>1.1952151444359117E-2</v>
      </c>
      <c r="G918" s="2">
        <f t="shared" si="76"/>
        <v>1.2485993743784389E-2</v>
      </c>
    </row>
    <row r="919" spans="1:7" x14ac:dyDescent="0.25">
      <c r="A919" s="1">
        <v>14030503</v>
      </c>
      <c r="B919" s="3">
        <v>8471</v>
      </c>
      <c r="C919" s="4">
        <f t="shared" si="77"/>
        <v>-2.7147772573968612E-4</v>
      </c>
      <c r="D919" s="55">
        <f t="shared" si="78"/>
        <v>7.3700155572792238E-8</v>
      </c>
      <c r="E919" s="2">
        <f t="shared" si="72"/>
        <v>1.2029115229312212E-2</v>
      </c>
      <c r="F919" s="2">
        <f t="shared" si="75"/>
        <v>1.1954782913612669E-2</v>
      </c>
      <c r="G919" s="2">
        <f t="shared" si="76"/>
        <v>1.248727269865123E-2</v>
      </c>
    </row>
    <row r="920" spans="1:7" x14ac:dyDescent="0.25">
      <c r="A920" s="1">
        <v>14030506</v>
      </c>
      <c r="B920" s="3">
        <v>8434.6</v>
      </c>
      <c r="C920" s="4">
        <f t="shared" si="77"/>
        <v>-4.3062720341249545E-3</v>
      </c>
      <c r="D920" s="55">
        <f t="shared" si="78"/>
        <v>1.8543978831886674E-5</v>
      </c>
      <c r="E920" s="2">
        <f t="shared" si="72"/>
        <v>1.2028849736734312E-2</v>
      </c>
      <c r="F920" s="2">
        <f t="shared" si="75"/>
        <v>1.1844509542664521E-2</v>
      </c>
      <c r="G920" s="2">
        <f t="shared" si="76"/>
        <v>1.2121762247663819E-2</v>
      </c>
    </row>
    <row r="921" spans="1:7" x14ac:dyDescent="0.25">
      <c r="A921" s="1">
        <v>14030508</v>
      </c>
      <c r="B921" s="3">
        <v>8322</v>
      </c>
      <c r="C921" s="4">
        <f t="shared" si="77"/>
        <v>-1.3439682854539364E-2</v>
      </c>
      <c r="D921" s="55">
        <f t="shared" si="78"/>
        <v>1.8062507523059935E-4</v>
      </c>
      <c r="E921" s="2">
        <f t="shared" si="72"/>
        <v>1.2057563354674604E-2</v>
      </c>
      <c r="F921" s="2">
        <f t="shared" si="75"/>
        <v>1.1844266535317966E-2</v>
      </c>
      <c r="G921" s="2">
        <f t="shared" si="76"/>
        <v>1.2009341311736088E-2</v>
      </c>
    </row>
    <row r="922" spans="1:7" x14ac:dyDescent="0.25">
      <c r="A922" s="1">
        <v>14030509</v>
      </c>
      <c r="B922" s="3">
        <v>8289.1</v>
      </c>
      <c r="C922" s="4">
        <f t="shared" si="77"/>
        <v>-3.9612118426867052E-3</v>
      </c>
      <c r="D922" s="55">
        <f t="shared" si="78"/>
        <v>1.5691199262641404E-5</v>
      </c>
      <c r="E922" s="2">
        <f t="shared" si="72"/>
        <v>1.2352972153353277E-2</v>
      </c>
      <c r="F922" s="2">
        <f t="shared" si="75"/>
        <v>1.1969157462421474E-2</v>
      </c>
      <c r="G922" s="2">
        <f t="shared" si="76"/>
        <v>1.2080069086666359E-2</v>
      </c>
    </row>
    <row r="923" spans="1:7" x14ac:dyDescent="0.25">
      <c r="A923" s="1">
        <v>14030510</v>
      </c>
      <c r="B923" s="3">
        <v>8036.7</v>
      </c>
      <c r="C923" s="4">
        <f t="shared" si="77"/>
        <v>-3.09228475451204E-2</v>
      </c>
      <c r="D923" s="55">
        <f t="shared" si="78"/>
        <v>9.5622250029875875E-4</v>
      </c>
      <c r="E923" s="2">
        <f t="shared" ref="E923:E985" si="79">SQRT(AVERAGE(D898:D922))</f>
        <v>1.2374376790957743E-2</v>
      </c>
      <c r="F923" s="2">
        <f t="shared" si="75"/>
        <v>1.1939010476582562E-2</v>
      </c>
      <c r="G923" s="2">
        <f t="shared" si="76"/>
        <v>1.2081633579805023E-2</v>
      </c>
    </row>
    <row r="924" spans="1:7" x14ac:dyDescent="0.25">
      <c r="A924" s="1">
        <v>14030513</v>
      </c>
      <c r="B924" s="3">
        <v>7811.4</v>
      </c>
      <c r="C924" s="4">
        <f t="shared" si="77"/>
        <v>-2.843434602367316E-2</v>
      </c>
      <c r="D924" s="55">
        <f t="shared" si="78"/>
        <v>8.0851203379397765E-4</v>
      </c>
      <c r="E924" s="2">
        <f t="shared" si="79"/>
        <v>1.3829691654219208E-2</v>
      </c>
      <c r="F924" s="2">
        <f t="shared" si="75"/>
        <v>1.2646156767537395E-2</v>
      </c>
      <c r="G924" s="2">
        <f t="shared" si="76"/>
        <v>1.2474411218754249E-2</v>
      </c>
    </row>
    <row r="925" spans="1:7" x14ac:dyDescent="0.25">
      <c r="A925" s="1">
        <v>14030514</v>
      </c>
      <c r="B925" s="3">
        <v>7817.1</v>
      </c>
      <c r="C925" s="4">
        <f t="shared" si="77"/>
        <v>7.2943663854343468E-4</v>
      </c>
      <c r="D925" s="55">
        <f t="shared" si="78"/>
        <v>5.3207780964954534E-7</v>
      </c>
      <c r="E925" s="2">
        <f t="shared" si="79"/>
        <v>1.4934606510571036E-2</v>
      </c>
      <c r="F925" s="2">
        <f t="shared" si="75"/>
        <v>1.2978263910983778E-2</v>
      </c>
      <c r="G925" s="2">
        <f t="shared" si="76"/>
        <v>1.2797567092018821E-2</v>
      </c>
    </row>
    <row r="926" spans="1:7" x14ac:dyDescent="0.25">
      <c r="A926" s="1">
        <v>14030515</v>
      </c>
      <c r="B926" s="3">
        <v>7803</v>
      </c>
      <c r="C926" s="4">
        <f t="shared" si="77"/>
        <v>-1.8053666531885016E-3</v>
      </c>
      <c r="D926" s="55">
        <f t="shared" si="78"/>
        <v>3.2593487524450515E-6</v>
      </c>
      <c r="E926" s="2">
        <f t="shared" si="79"/>
        <v>1.4934904183210668E-2</v>
      </c>
      <c r="F926" s="2">
        <f t="shared" si="75"/>
        <v>1.2978680432784242E-2</v>
      </c>
      <c r="G926" s="2">
        <f t="shared" si="76"/>
        <v>1.2788460486399292E-2</v>
      </c>
    </row>
    <row r="927" spans="1:7" x14ac:dyDescent="0.25">
      <c r="A927" s="1">
        <v>14030516</v>
      </c>
      <c r="B927" s="3">
        <v>7778.8</v>
      </c>
      <c r="C927" s="4">
        <f t="shared" si="77"/>
        <v>-3.1061904860340372E-3</v>
      </c>
      <c r="D927" s="55">
        <f t="shared" si="78"/>
        <v>9.6484193355283692E-6</v>
      </c>
      <c r="E927" s="2">
        <f t="shared" si="79"/>
        <v>1.4777176510024389E-2</v>
      </c>
      <c r="F927" s="2">
        <f t="shared" si="75"/>
        <v>1.2981052234019434E-2</v>
      </c>
      <c r="G927" s="2">
        <f t="shared" si="76"/>
        <v>1.2716377099203412E-2</v>
      </c>
    </row>
    <row r="928" spans="1:7" x14ac:dyDescent="0.25">
      <c r="A928" s="1">
        <v>14030520</v>
      </c>
      <c r="B928" s="3">
        <v>7770.2</v>
      </c>
      <c r="C928" s="4">
        <f t="shared" si="77"/>
        <v>-1.1061805745628726E-3</v>
      </c>
      <c r="D928" s="55">
        <f t="shared" si="78"/>
        <v>1.2236354635402467E-6</v>
      </c>
      <c r="E928" s="2">
        <f t="shared" ref="E928:E952" si="80">SQRT(AVERAGE(D904:D927))</f>
        <v>1.4701163031721396E-2</v>
      </c>
      <c r="F928" s="2">
        <f>SQRT(AVERAGE(D880:D927))</f>
        <v>1.2206859363635261E-2</v>
      </c>
      <c r="G928" s="2">
        <f t="shared" ref="G928:G959" si="81">SQRT(AVERAGE(D830:D927))</f>
        <v>1.2771278578429732E-2</v>
      </c>
    </row>
    <row r="929" spans="1:7" x14ac:dyDescent="0.25">
      <c r="A929" s="1">
        <v>14030521</v>
      </c>
      <c r="B929" s="3">
        <v>7745.8</v>
      </c>
      <c r="C929" s="4">
        <f t="shared" si="77"/>
        <v>-3.1451430927529498E-3</v>
      </c>
      <c r="D929" s="55">
        <f t="shared" si="78"/>
        <v>9.891925073891591E-6</v>
      </c>
      <c r="E929" s="2">
        <f t="shared" si="80"/>
        <v>1.4702896768937962E-2</v>
      </c>
      <c r="F929" s="2">
        <f t="shared" ref="F929:F960" si="82">SQRT(AVERAGE(D880:D928))</f>
        <v>1.2082690925954395E-2</v>
      </c>
      <c r="G929" s="2">
        <f t="shared" si="81"/>
        <v>1.2639079247910629E-2</v>
      </c>
    </row>
    <row r="930" spans="1:7" x14ac:dyDescent="0.25">
      <c r="A930" s="1">
        <v>14030522</v>
      </c>
      <c r="B930" s="3">
        <v>7718.8</v>
      </c>
      <c r="C930" s="4">
        <f t="shared" si="77"/>
        <v>-3.4918494412105776E-3</v>
      </c>
      <c r="D930" s="55">
        <f t="shared" si="78"/>
        <v>1.2193012520082623E-5</v>
      </c>
      <c r="E930" s="2">
        <f t="shared" si="80"/>
        <v>1.4708907929041191E-2</v>
      </c>
      <c r="F930" s="2">
        <f t="shared" si="82"/>
        <v>1.2084822577316886E-2</v>
      </c>
      <c r="G930" s="2">
        <f t="shared" si="81"/>
        <v>1.2337200480329597E-2</v>
      </c>
    </row>
    <row r="931" spans="1:7" x14ac:dyDescent="0.25">
      <c r="A931" s="1">
        <v>14030523</v>
      </c>
      <c r="B931" s="3">
        <v>7681.4</v>
      </c>
      <c r="C931" s="4">
        <f t="shared" si="77"/>
        <v>-4.8570893269232673E-3</v>
      </c>
      <c r="D931" s="55">
        <f t="shared" si="78"/>
        <v>2.3591316729711917E-5</v>
      </c>
      <c r="E931" s="2">
        <f t="shared" si="80"/>
        <v>1.472429441327416E-2</v>
      </c>
      <c r="F931" s="2">
        <f t="shared" si="82"/>
        <v>1.2035138758989618E-2</v>
      </c>
      <c r="G931" s="2">
        <f t="shared" si="81"/>
        <v>1.2323209959348991E-2</v>
      </c>
    </row>
    <row r="932" spans="1:7" x14ac:dyDescent="0.25">
      <c r="A932" s="1">
        <v>14030524</v>
      </c>
      <c r="B932" s="3">
        <v>7709.9</v>
      </c>
      <c r="C932" s="4">
        <f t="shared" si="77"/>
        <v>3.7033951093719381E-3</v>
      </c>
      <c r="D932" s="55">
        <f t="shared" si="78"/>
        <v>1.3715135336119989E-5</v>
      </c>
      <c r="E932" s="2">
        <f t="shared" si="80"/>
        <v>1.2051580180374737E-2</v>
      </c>
      <c r="F932" s="2">
        <f t="shared" si="82"/>
        <v>1.1949449657923581E-2</v>
      </c>
      <c r="G932" s="2">
        <f t="shared" si="81"/>
        <v>1.2269590009320165E-2</v>
      </c>
    </row>
    <row r="933" spans="1:7" x14ac:dyDescent="0.25">
      <c r="A933" s="1">
        <v>14030527</v>
      </c>
      <c r="B933" s="3">
        <v>7788.6</v>
      </c>
      <c r="C933" s="4">
        <f t="shared" si="77"/>
        <v>1.0155908822354167E-2</v>
      </c>
      <c r="D933" s="55">
        <f t="shared" si="78"/>
        <v>1.031424840079712E-4</v>
      </c>
      <c r="E933" s="2">
        <f t="shared" si="80"/>
        <v>1.0796575525365618E-2</v>
      </c>
      <c r="F933" s="2">
        <f t="shared" si="82"/>
        <v>1.1805195856450618E-2</v>
      </c>
      <c r="G933" s="2">
        <f t="shared" si="81"/>
        <v>1.2275226150888651E-2</v>
      </c>
    </row>
    <row r="934" spans="1:7" x14ac:dyDescent="0.25">
      <c r="A934" s="1">
        <v>14030528</v>
      </c>
      <c r="B934" s="3">
        <v>7878.1</v>
      </c>
      <c r="C934" s="4">
        <f t="shared" si="77"/>
        <v>1.1425631900334583E-2</v>
      </c>
      <c r="D934" s="55">
        <f t="shared" si="78"/>
        <v>1.3054506432194326E-4</v>
      </c>
      <c r="E934" s="2">
        <f t="shared" si="80"/>
        <v>1.0750900100796384E-2</v>
      </c>
      <c r="F934" s="2">
        <f t="shared" si="82"/>
        <v>1.181708702462209E-2</v>
      </c>
      <c r="G934" s="2">
        <f t="shared" si="81"/>
        <v>1.2315235562982731E-2</v>
      </c>
    </row>
    <row r="935" spans="1:7" x14ac:dyDescent="0.25">
      <c r="A935" s="1">
        <v>14030529</v>
      </c>
      <c r="B935" s="3">
        <v>7886</v>
      </c>
      <c r="C935" s="4">
        <f t="shared" si="77"/>
        <v>1.0022774102340544E-3</v>
      </c>
      <c r="D935" s="55">
        <f t="shared" si="78"/>
        <v>1.004560007065483E-6</v>
      </c>
      <c r="E935" s="2">
        <f t="shared" si="80"/>
        <v>1.082128573080241E-2</v>
      </c>
      <c r="F935" s="2">
        <f t="shared" si="82"/>
        <v>1.1801953599421773E-2</v>
      </c>
      <c r="G935" s="2">
        <f t="shared" si="81"/>
        <v>1.2344095581658813E-2</v>
      </c>
    </row>
    <row r="936" spans="1:7" x14ac:dyDescent="0.25">
      <c r="A936" s="1">
        <v>14030530</v>
      </c>
      <c r="B936" s="3">
        <v>7828.5</v>
      </c>
      <c r="C936" s="4">
        <f t="shared" si="77"/>
        <v>-7.3181146859948292E-3</v>
      </c>
      <c r="D936" s="55">
        <f t="shared" si="78"/>
        <v>5.3554802557373195E-5</v>
      </c>
      <c r="E936" s="2">
        <f t="shared" si="80"/>
        <v>1.0675365712653404E-2</v>
      </c>
      <c r="F936" s="2">
        <f t="shared" si="82"/>
        <v>1.1781777522923663E-2</v>
      </c>
      <c r="G936" s="2">
        <f t="shared" si="81"/>
        <v>1.2324308261412845E-2</v>
      </c>
    </row>
    <row r="937" spans="1:7" x14ac:dyDescent="0.25">
      <c r="A937" s="1">
        <v>14030531</v>
      </c>
      <c r="B937" s="3">
        <v>7856.4</v>
      </c>
      <c r="C937" s="4">
        <f t="shared" si="77"/>
        <v>3.557565483468271E-3</v>
      </c>
      <c r="D937" s="55">
        <f t="shared" si="78"/>
        <v>1.2656272169164832E-5</v>
      </c>
      <c r="E937" s="2">
        <f t="shared" si="80"/>
        <v>1.0426444715938052E-2</v>
      </c>
      <c r="F937" s="2">
        <f t="shared" si="82"/>
        <v>1.1820314196117787E-2</v>
      </c>
      <c r="G937" s="2">
        <f t="shared" si="81"/>
        <v>1.2229330271345751E-2</v>
      </c>
    </row>
    <row r="938" spans="1:7" x14ac:dyDescent="0.25">
      <c r="A938" s="1">
        <v>14030603</v>
      </c>
      <c r="B938" s="3">
        <v>7940</v>
      </c>
      <c r="C938" s="4">
        <f t="shared" si="77"/>
        <v>1.0584789006135497E-2</v>
      </c>
      <c r="D938" s="55">
        <f t="shared" si="78"/>
        <v>1.120377583044069E-4</v>
      </c>
      <c r="E938" s="2">
        <f t="shared" si="80"/>
        <v>1.0441121701458717E-2</v>
      </c>
      <c r="F938" s="2">
        <f t="shared" si="82"/>
        <v>1.1817657555829133E-2</v>
      </c>
      <c r="G938" s="2">
        <f t="shared" si="81"/>
        <v>1.2232433905973205E-2</v>
      </c>
    </row>
    <row r="939" spans="1:7" x14ac:dyDescent="0.25">
      <c r="A939" s="1">
        <v>14030605</v>
      </c>
      <c r="B939" s="3">
        <v>7967.6</v>
      </c>
      <c r="C939" s="4">
        <f t="shared" si="77"/>
        <v>3.4700429599375231E-3</v>
      </c>
      <c r="D939" s="55">
        <f t="shared" si="78"/>
        <v>1.2041198143811966E-5</v>
      </c>
      <c r="E939" s="2">
        <f t="shared" si="80"/>
        <v>1.0662319677035015E-2</v>
      </c>
      <c r="F939" s="2">
        <f t="shared" si="82"/>
        <v>1.1877437057834271E-2</v>
      </c>
      <c r="G939" s="2">
        <f t="shared" si="81"/>
        <v>1.2278690279831625E-2</v>
      </c>
    </row>
    <row r="940" spans="1:7" x14ac:dyDescent="0.25">
      <c r="A940" s="1">
        <v>14030606</v>
      </c>
      <c r="B940" s="3">
        <v>8000.3</v>
      </c>
      <c r="C940" s="4">
        <f t="shared" si="77"/>
        <v>4.0957227577467963E-3</v>
      </c>
      <c r="D940" s="55">
        <f t="shared" si="78"/>
        <v>1.6774944908325022E-5</v>
      </c>
      <c r="E940" s="2">
        <f t="shared" si="80"/>
        <v>1.0661355297215309E-2</v>
      </c>
      <c r="F940" s="2">
        <f t="shared" si="82"/>
        <v>1.187436275486684E-2</v>
      </c>
      <c r="G940" s="2">
        <f t="shared" si="81"/>
        <v>1.2274377640762156E-2</v>
      </c>
    </row>
    <row r="941" spans="1:7" x14ac:dyDescent="0.25">
      <c r="A941" s="1">
        <v>14030607</v>
      </c>
      <c r="B941" s="3">
        <v>8053.2</v>
      </c>
      <c r="C941" s="4">
        <f t="shared" si="77"/>
        <v>6.5904869933283818E-3</v>
      </c>
      <c r="D941" s="55">
        <f t="shared" si="78"/>
        <v>4.3434518809230573E-5</v>
      </c>
      <c r="E941" s="2">
        <f t="shared" si="80"/>
        <v>1.021506866376291E-2</v>
      </c>
      <c r="F941" s="2">
        <f t="shared" si="82"/>
        <v>1.127649791490473E-2</v>
      </c>
      <c r="G941" s="2">
        <f t="shared" si="81"/>
        <v>1.2137833104062728E-2</v>
      </c>
    </row>
    <row r="942" spans="1:7" x14ac:dyDescent="0.25">
      <c r="A942" s="1">
        <v>14030610</v>
      </c>
      <c r="B942" s="3">
        <v>8149.7</v>
      </c>
      <c r="C942" s="4">
        <f t="shared" si="77"/>
        <v>1.1911588789265622E-2</v>
      </c>
      <c r="D942" s="55">
        <f t="shared" si="78"/>
        <v>1.4188594748455846E-4</v>
      </c>
      <c r="E942" s="2">
        <f t="shared" si="80"/>
        <v>1.029732961391387E-2</v>
      </c>
      <c r="F942" s="2">
        <f t="shared" si="82"/>
        <v>1.1259095182713501E-2</v>
      </c>
      <c r="G942" s="2">
        <f t="shared" si="81"/>
        <v>1.2104723127846316E-2</v>
      </c>
    </row>
    <row r="943" spans="1:7" x14ac:dyDescent="0.25">
      <c r="A943" s="1">
        <v>14030611</v>
      </c>
      <c r="B943" s="3">
        <v>8242.6</v>
      </c>
      <c r="C943" s="4">
        <f t="shared" si="77"/>
        <v>1.1334711372263244E-2</v>
      </c>
      <c r="D943" s="55">
        <f t="shared" si="78"/>
        <v>1.2847568189251369E-4</v>
      </c>
      <c r="E943" s="2">
        <f t="shared" si="80"/>
        <v>1.0568823864926696E-2</v>
      </c>
      <c r="F943" s="2">
        <f t="shared" si="82"/>
        <v>1.1337396345911452E-2</v>
      </c>
      <c r="G943" s="2">
        <f t="shared" si="81"/>
        <v>1.2152026846412249E-2</v>
      </c>
    </row>
    <row r="944" spans="1:7" x14ac:dyDescent="0.25">
      <c r="A944" s="1">
        <v>14030613</v>
      </c>
      <c r="B944" s="3">
        <v>8262.6</v>
      </c>
      <c r="C944" s="4">
        <f t="shared" si="77"/>
        <v>2.4234798474124584E-3</v>
      </c>
      <c r="D944" s="55">
        <f t="shared" si="78"/>
        <v>5.8732545708143124E-6</v>
      </c>
      <c r="E944" s="2">
        <f t="shared" si="80"/>
        <v>1.0818970397418444E-2</v>
      </c>
      <c r="F944" s="2">
        <f t="shared" si="82"/>
        <v>1.1452237586164982E-2</v>
      </c>
      <c r="G944" s="2">
        <f t="shared" si="81"/>
        <v>1.220269393215488E-2</v>
      </c>
    </row>
    <row r="945" spans="1:7" x14ac:dyDescent="0.25">
      <c r="A945" s="1">
        <v>14030617</v>
      </c>
      <c r="B945" s="3">
        <v>8217.7999999999993</v>
      </c>
      <c r="C945" s="4">
        <f t="shared" si="77"/>
        <v>-5.4367746355366321E-3</v>
      </c>
      <c r="D945" s="55">
        <f t="shared" si="78"/>
        <v>2.9558518437614477E-5</v>
      </c>
      <c r="E945" s="2">
        <f t="shared" si="80"/>
        <v>1.0794543696516553E-2</v>
      </c>
      <c r="F945" s="2">
        <f t="shared" si="82"/>
        <v>1.1456352856700203E-2</v>
      </c>
      <c r="G945" s="2">
        <f t="shared" si="81"/>
        <v>1.2195203493549743E-2</v>
      </c>
    </row>
    <row r="946" spans="1:7" x14ac:dyDescent="0.25">
      <c r="A946" s="1">
        <v>14030618</v>
      </c>
      <c r="B946" s="3">
        <v>8181.7</v>
      </c>
      <c r="C946" s="4">
        <f t="shared" si="77"/>
        <v>-4.4025803603335665E-3</v>
      </c>
      <c r="D946" s="55">
        <f t="shared" si="78"/>
        <v>1.9382713829194835E-5</v>
      </c>
      <c r="E946" s="2">
        <f t="shared" si="80"/>
        <v>1.0498939648823155E-2</v>
      </c>
      <c r="F946" s="2">
        <f t="shared" si="82"/>
        <v>1.1482341042972294E-2</v>
      </c>
      <c r="G946" s="2">
        <f t="shared" si="81"/>
        <v>1.2204981559427759E-2</v>
      </c>
    </row>
    <row r="947" spans="1:7" x14ac:dyDescent="0.25">
      <c r="A947" s="1">
        <v>14030619</v>
      </c>
      <c r="B947" s="3">
        <v>8258.7999999999993</v>
      </c>
      <c r="C947" s="4">
        <f t="shared" si="77"/>
        <v>9.3793455454591768E-3</v>
      </c>
      <c r="D947" s="55">
        <f t="shared" si="78"/>
        <v>8.7972122861124897E-5</v>
      </c>
      <c r="E947" s="2">
        <f t="shared" si="80"/>
        <v>1.0506262268598219E-2</v>
      </c>
      <c r="F947" s="2">
        <f t="shared" si="82"/>
        <v>1.1497370727534982E-2</v>
      </c>
      <c r="G947" s="2">
        <f t="shared" si="81"/>
        <v>1.2145201073804027E-2</v>
      </c>
    </row>
    <row r="948" spans="1:7" x14ac:dyDescent="0.25">
      <c r="A948" s="1">
        <v>14030620</v>
      </c>
      <c r="B948" s="3">
        <v>8285.1</v>
      </c>
      <c r="C948" s="4">
        <f t="shared" si="77"/>
        <v>3.1794222831322523E-3</v>
      </c>
      <c r="D948" s="55">
        <f t="shared" si="78"/>
        <v>1.0108726054477905E-5</v>
      </c>
      <c r="E948" s="2">
        <f t="shared" si="80"/>
        <v>8.614200357355821E-3</v>
      </c>
      <c r="F948" s="2">
        <f t="shared" si="82"/>
        <v>1.1572677206344093E-2</v>
      </c>
      <c r="G948" s="2">
        <f t="shared" si="81"/>
        <v>1.2181905820250579E-2</v>
      </c>
    </row>
    <row r="949" spans="1:7" x14ac:dyDescent="0.25">
      <c r="A949" s="1">
        <v>14030621</v>
      </c>
      <c r="B949" s="3">
        <v>8309.4</v>
      </c>
      <c r="C949" s="4">
        <f t="shared" si="77"/>
        <v>2.9286832828705825E-3</v>
      </c>
      <c r="D949" s="55">
        <f t="shared" si="78"/>
        <v>8.5771857713656124E-6</v>
      </c>
      <c r="E949" s="2">
        <f t="shared" si="80"/>
        <v>6.398253145001637E-3</v>
      </c>
      <c r="F949" s="2">
        <f t="shared" si="82"/>
        <v>1.1569281308725053E-2</v>
      </c>
      <c r="G949" s="2">
        <f t="shared" si="81"/>
        <v>1.199008410091941E-2</v>
      </c>
    </row>
    <row r="950" spans="1:7" x14ac:dyDescent="0.25">
      <c r="A950" s="1">
        <v>14030624</v>
      </c>
      <c r="B950" s="3">
        <v>8272.7000000000007</v>
      </c>
      <c r="C950" s="4">
        <f t="shared" si="77"/>
        <v>-4.4264670848411748E-3</v>
      </c>
      <c r="D950" s="55">
        <f t="shared" si="78"/>
        <v>1.9593610853182327E-5</v>
      </c>
      <c r="E950" s="2">
        <f t="shared" si="80"/>
        <v>6.4243953909501484E-3</v>
      </c>
      <c r="F950" s="2">
        <f t="shared" si="82"/>
        <v>1.1576570833936544E-2</v>
      </c>
      <c r="G950" s="2">
        <f t="shared" si="81"/>
        <v>1.1605511266998035E-2</v>
      </c>
    </row>
    <row r="951" spans="1:7" x14ac:dyDescent="0.25">
      <c r="A951" s="1">
        <v>14030625</v>
      </c>
      <c r="B951" s="3">
        <v>8204.5</v>
      </c>
      <c r="C951" s="4">
        <f t="shared" si="77"/>
        <v>-8.2781527766807219E-3</v>
      </c>
      <c r="D951" s="55">
        <f t="shared" si="78"/>
        <v>6.8527813394066744E-5</v>
      </c>
      <c r="E951" s="2">
        <f t="shared" si="80"/>
        <v>6.4771483226385125E-3</v>
      </c>
      <c r="F951" s="2">
        <f t="shared" si="82"/>
        <v>1.148735458228088E-2</v>
      </c>
      <c r="G951" s="2">
        <f t="shared" si="81"/>
        <v>1.1554565544914647E-2</v>
      </c>
    </row>
    <row r="952" spans="1:7" x14ac:dyDescent="0.25">
      <c r="A952" s="1">
        <v>14030626</v>
      </c>
      <c r="B952" s="3">
        <v>8201.2000000000007</v>
      </c>
      <c r="C952" s="4">
        <f t="shared" si="77"/>
        <v>-4.0229920631323712E-4</v>
      </c>
      <c r="D952" s="55">
        <f t="shared" si="78"/>
        <v>1.6184465140026053E-7</v>
      </c>
      <c r="E952" s="2">
        <f t="shared" si="80"/>
        <v>6.6638396198611611E-3</v>
      </c>
      <c r="F952" s="2">
        <f t="shared" si="82"/>
        <v>1.1547439000113346E-2</v>
      </c>
      <c r="G952" s="2">
        <f t="shared" si="81"/>
        <v>1.1583051032561093E-2</v>
      </c>
    </row>
    <row r="953" spans="1:7" x14ac:dyDescent="0.25">
      <c r="A953" s="1">
        <v>14030627</v>
      </c>
      <c r="B953" s="3">
        <v>8343.2999999999993</v>
      </c>
      <c r="C953" s="4">
        <f t="shared" si="77"/>
        <v>1.7178336535084333E-2</v>
      </c>
      <c r="D953" s="55">
        <f t="shared" si="78"/>
        <v>2.9509524611261325E-4</v>
      </c>
      <c r="E953" s="2">
        <f t="shared" si="79"/>
        <v>6.5296984559869301E-3</v>
      </c>
      <c r="F953" s="2">
        <f t="shared" si="82"/>
        <v>1.1296472915137207E-2</v>
      </c>
      <c r="G953" s="2">
        <f t="shared" si="81"/>
        <v>1.1055511990722196E-2</v>
      </c>
    </row>
    <row r="954" spans="1:7" x14ac:dyDescent="0.25">
      <c r="A954" s="1">
        <v>14030628</v>
      </c>
      <c r="B954" s="3">
        <v>8477.2000000000007</v>
      </c>
      <c r="C954" s="4">
        <f t="shared" si="77"/>
        <v>1.5921385038442825E-2</v>
      </c>
      <c r="D954" s="55">
        <f t="shared" si="78"/>
        <v>2.5349050154235104E-4</v>
      </c>
      <c r="E954" s="2">
        <f t="shared" si="79"/>
        <v>7.3750814471489753E-3</v>
      </c>
      <c r="F954" s="2">
        <f t="shared" si="82"/>
        <v>1.1559958883793783E-2</v>
      </c>
      <c r="G954" s="2">
        <f t="shared" si="81"/>
        <v>1.1176035471401804E-2</v>
      </c>
    </row>
    <row r="955" spans="1:7" x14ac:dyDescent="0.25">
      <c r="A955" s="1">
        <v>14030701</v>
      </c>
      <c r="B955" s="3">
        <v>8565.1</v>
      </c>
      <c r="C955" s="4">
        <f t="shared" si="77"/>
        <v>1.0315600530878039E-2</v>
      </c>
      <c r="D955" s="55">
        <f t="shared" si="78"/>
        <v>1.0641161431265128E-4</v>
      </c>
      <c r="E955" s="2">
        <f t="shared" si="79"/>
        <v>8.0084810926179632E-3</v>
      </c>
      <c r="F955" s="2">
        <f t="shared" si="82"/>
        <v>1.177669921396219E-2</v>
      </c>
      <c r="G955" s="2">
        <f t="shared" si="81"/>
        <v>1.1273511476124624E-2</v>
      </c>
    </row>
    <row r="956" spans="1:7" x14ac:dyDescent="0.25">
      <c r="A956" s="1">
        <v>14030702</v>
      </c>
      <c r="B956" s="3">
        <v>8749.2000000000007</v>
      </c>
      <c r="C956" s="4">
        <f t="shared" si="77"/>
        <v>2.1266460487087895E-2</v>
      </c>
      <c r="D956" s="55">
        <f t="shared" si="78"/>
        <v>4.5226234164887069E-4</v>
      </c>
      <c r="E956" s="2">
        <f t="shared" si="79"/>
        <v>8.2404194967563467E-3</v>
      </c>
      <c r="F956" s="2">
        <f t="shared" si="82"/>
        <v>1.1867404458340098E-2</v>
      </c>
      <c r="G956" s="2">
        <f t="shared" si="81"/>
        <v>1.1305020105706793E-2</v>
      </c>
    </row>
    <row r="957" spans="1:7" x14ac:dyDescent="0.25">
      <c r="A957" s="1">
        <v>14030703</v>
      </c>
      <c r="B957" s="3">
        <v>8973.4</v>
      </c>
      <c r="C957" s="4">
        <f t="shared" si="77"/>
        <v>2.5302377883076568E-2</v>
      </c>
      <c r="D957" s="55">
        <f t="shared" si="78"/>
        <v>6.4021032653800226E-4</v>
      </c>
      <c r="E957" s="2">
        <f t="shared" si="79"/>
        <v>9.2223291244288436E-3</v>
      </c>
      <c r="F957" s="2">
        <f t="shared" si="82"/>
        <v>1.0701952805053701E-2</v>
      </c>
      <c r="G957" s="2">
        <f t="shared" si="81"/>
        <v>1.1507201515635054E-2</v>
      </c>
    </row>
    <row r="958" spans="1:7" x14ac:dyDescent="0.25">
      <c r="A958" s="1">
        <v>14030704</v>
      </c>
      <c r="B958" s="3">
        <v>9157.7000000000007</v>
      </c>
      <c r="C958" s="4">
        <f t="shared" si="77"/>
        <v>2.0330409952858262E-2</v>
      </c>
      <c r="D958" s="55">
        <f t="shared" si="78"/>
        <v>4.1332556885127829E-4</v>
      </c>
      <c r="E958" s="2">
        <f t="shared" si="79"/>
        <v>1.0493386590008194E-2</v>
      </c>
      <c r="F958" s="2">
        <f t="shared" si="82"/>
        <v>1.0642966525787152E-2</v>
      </c>
      <c r="G958" s="2">
        <f t="shared" si="81"/>
        <v>1.1241778844945288E-2</v>
      </c>
    </row>
    <row r="959" spans="1:7" x14ac:dyDescent="0.25">
      <c r="A959" s="1">
        <v>14030707</v>
      </c>
      <c r="B959" s="3">
        <v>9116.6</v>
      </c>
      <c r="C959" s="4">
        <f t="shared" si="77"/>
        <v>-4.4981278952989923E-3</v>
      </c>
      <c r="D959" s="55">
        <f t="shared" si="78"/>
        <v>2.0233154562466942E-5</v>
      </c>
      <c r="E959" s="2">
        <f t="shared" si="79"/>
        <v>1.1068806869807424E-2</v>
      </c>
      <c r="F959" s="2">
        <f t="shared" si="82"/>
        <v>1.0914254496479935E-2</v>
      </c>
      <c r="G959" s="2">
        <f t="shared" si="81"/>
        <v>1.1406971687784753E-2</v>
      </c>
    </row>
    <row r="960" spans="1:7" x14ac:dyDescent="0.25">
      <c r="A960" s="1">
        <v>14030708</v>
      </c>
      <c r="B960" s="3">
        <v>9073.5</v>
      </c>
      <c r="C960" s="4">
        <f t="shared" ref="C960:C1023" si="83">LN(B960/B959)</f>
        <v>-4.7388503259421485E-3</v>
      </c>
      <c r="D960" s="55">
        <f t="shared" si="78"/>
        <v>2.2456702411682007E-5</v>
      </c>
      <c r="E960" s="2">
        <f t="shared" si="79"/>
        <v>1.0867658861535774E-2</v>
      </c>
      <c r="F960" s="2">
        <f t="shared" si="82"/>
        <v>1.0844970267544185E-2</v>
      </c>
      <c r="G960" s="2">
        <f t="shared" ref="G960:G978" si="84">SQRT(AVERAGE(D862:D959))</f>
        <v>1.1391982697383639E-2</v>
      </c>
    </row>
    <row r="961" spans="1:7" x14ac:dyDescent="0.25">
      <c r="A961" s="1">
        <v>14030709</v>
      </c>
      <c r="B961" s="3">
        <v>9036.5</v>
      </c>
      <c r="C961" s="4">
        <f t="shared" si="83"/>
        <v>-4.0861459393853328E-3</v>
      </c>
      <c r="D961" s="55">
        <f t="shared" si="78"/>
        <v>1.6696588637955244E-5</v>
      </c>
      <c r="E961" s="2">
        <f t="shared" si="79"/>
        <v>1.0907066279568566E-2</v>
      </c>
      <c r="F961" s="2">
        <f t="shared" ref="F961:F977" si="85">SQRT(AVERAGE(D912:D960))</f>
        <v>1.0794201736274371E-2</v>
      </c>
      <c r="G961" s="2">
        <f t="shared" si="84"/>
        <v>1.1362479105990902E-2</v>
      </c>
    </row>
    <row r="962" spans="1:7" x14ac:dyDescent="0.25">
      <c r="A962" s="1">
        <v>14030710</v>
      </c>
      <c r="B962" s="3">
        <v>8997.2999999999993</v>
      </c>
      <c r="C962" s="4">
        <f t="shared" si="83"/>
        <v>-4.3473989663390198E-3</v>
      </c>
      <c r="D962" s="55">
        <f t="shared" si="78"/>
        <v>1.8899877772525577E-5</v>
      </c>
      <c r="E962" s="2">
        <f t="shared" si="79"/>
        <v>1.0839269637301443E-2</v>
      </c>
      <c r="F962" s="2">
        <f t="shared" si="85"/>
        <v>1.0639071371457559E-2</v>
      </c>
      <c r="G962" s="2">
        <f t="shared" si="84"/>
        <v>1.1367601182666538E-2</v>
      </c>
    </row>
    <row r="963" spans="1:7" x14ac:dyDescent="0.25">
      <c r="A963" s="1">
        <v>14030711</v>
      </c>
      <c r="B963" s="3">
        <v>8940.1</v>
      </c>
      <c r="C963" s="4">
        <f t="shared" si="83"/>
        <v>-6.377757522027119E-3</v>
      </c>
      <c r="D963" s="55">
        <f t="shared" ref="D963:D1026" si="86">C963^2</f>
        <v>4.0675791009773496E-5</v>
      </c>
      <c r="E963" s="2">
        <f t="shared" si="79"/>
        <v>1.0850783865429234E-2</v>
      </c>
      <c r="F963" s="2">
        <f t="shared" si="85"/>
        <v>1.0652101737224248E-2</v>
      </c>
      <c r="G963" s="2">
        <f t="shared" si="84"/>
        <v>1.1345474908392088E-2</v>
      </c>
    </row>
    <row r="964" spans="1:7" x14ac:dyDescent="0.25">
      <c r="A964" s="1">
        <v>14030714</v>
      </c>
      <c r="B964" s="3">
        <v>8931.2999999999993</v>
      </c>
      <c r="C964" s="4">
        <f t="shared" si="83"/>
        <v>-9.8481380431644826E-4</v>
      </c>
      <c r="D964" s="55">
        <f t="shared" si="86"/>
        <v>9.6985822917223569E-7</v>
      </c>
      <c r="E964" s="2">
        <f t="shared" si="79"/>
        <v>1.0718443534509757E-2</v>
      </c>
      <c r="F964" s="2">
        <f t="shared" si="85"/>
        <v>1.069099111167785E-2</v>
      </c>
      <c r="G964" s="2">
        <f t="shared" si="84"/>
        <v>1.1249705163584383E-2</v>
      </c>
    </row>
    <row r="965" spans="1:7" x14ac:dyDescent="0.25">
      <c r="A965" s="1">
        <v>14030715</v>
      </c>
      <c r="B965" s="3">
        <v>8918.5</v>
      </c>
      <c r="C965" s="4">
        <f t="shared" si="83"/>
        <v>-1.4341899846527122E-3</v>
      </c>
      <c r="D965" s="55">
        <f t="shared" si="86"/>
        <v>2.0569009120781469E-6</v>
      </c>
      <c r="E965" s="2">
        <f t="shared" si="79"/>
        <v>1.0697765103323612E-2</v>
      </c>
      <c r="F965" s="2">
        <f t="shared" si="85"/>
        <v>1.0679947238376012E-2</v>
      </c>
      <c r="G965" s="2">
        <f t="shared" si="84"/>
        <v>1.1247494648200988E-2</v>
      </c>
    </row>
    <row r="966" spans="1:7" x14ac:dyDescent="0.25">
      <c r="A966" s="1">
        <v>14030716</v>
      </c>
      <c r="B966" s="3">
        <v>8864.2000000000007</v>
      </c>
      <c r="C966" s="4">
        <f t="shared" si="83"/>
        <v>-6.1070780889423007E-3</v>
      </c>
      <c r="D966" s="55">
        <f t="shared" si="86"/>
        <v>3.7296402784439147E-5</v>
      </c>
      <c r="E966" s="2">
        <f t="shared" si="79"/>
        <v>1.0670213514547803E-2</v>
      </c>
      <c r="F966" s="2">
        <f t="shared" si="85"/>
        <v>1.0449762694776852E-2</v>
      </c>
      <c r="G966" s="2">
        <f t="shared" si="84"/>
        <v>1.1227575999461236E-2</v>
      </c>
    </row>
    <row r="967" spans="1:7" x14ac:dyDescent="0.25">
      <c r="A967" s="1">
        <v>14030717</v>
      </c>
      <c r="B967" s="3">
        <v>8843.7000000000007</v>
      </c>
      <c r="C967" s="4">
        <f t="shared" si="83"/>
        <v>-2.3153518099972032E-3</v>
      </c>
      <c r="D967" s="55">
        <f t="shared" si="86"/>
        <v>5.3608540040573249E-6</v>
      </c>
      <c r="E967" s="2">
        <f t="shared" si="79"/>
        <v>1.065870216325829E-2</v>
      </c>
      <c r="F967" s="2">
        <f t="shared" si="85"/>
        <v>1.0483259957401353E-2</v>
      </c>
      <c r="G967" s="2">
        <f t="shared" si="84"/>
        <v>1.1241722810213529E-2</v>
      </c>
    </row>
    <row r="968" spans="1:7" x14ac:dyDescent="0.25">
      <c r="A968" s="1">
        <v>14030718</v>
      </c>
      <c r="B968" s="3">
        <v>8821.9</v>
      </c>
      <c r="C968" s="4">
        <f t="shared" si="83"/>
        <v>-2.4680747968969458E-3</v>
      </c>
      <c r="D968" s="55">
        <f t="shared" si="86"/>
        <v>6.0913932030779006E-6</v>
      </c>
      <c r="E968" s="2">
        <f t="shared" si="79"/>
        <v>1.0399371522636687E-2</v>
      </c>
      <c r="F968" s="2">
        <f t="shared" si="85"/>
        <v>1.0482710849496986E-2</v>
      </c>
      <c r="G968" s="2">
        <f t="shared" si="84"/>
        <v>1.124286576602619E-2</v>
      </c>
    </row>
    <row r="969" spans="1:7" x14ac:dyDescent="0.25">
      <c r="A969" s="1">
        <v>14030721</v>
      </c>
      <c r="B969" s="3">
        <v>8862.1</v>
      </c>
      <c r="C969" s="4">
        <f t="shared" si="83"/>
        <v>4.5464905277547239E-3</v>
      </c>
      <c r="D969" s="55">
        <f t="shared" si="86"/>
        <v>2.0670576118963429E-5</v>
      </c>
      <c r="E969" s="2">
        <f t="shared" si="79"/>
        <v>1.0161277307418072E-2</v>
      </c>
      <c r="F969" s="2">
        <f t="shared" si="85"/>
        <v>1.0488566957232805E-2</v>
      </c>
      <c r="G969" s="2">
        <f t="shared" si="84"/>
        <v>1.1187100677177863E-2</v>
      </c>
    </row>
    <row r="970" spans="1:7" x14ac:dyDescent="0.25">
      <c r="A970" s="1">
        <v>14030722</v>
      </c>
      <c r="B970" s="3">
        <v>8883.1</v>
      </c>
      <c r="C970" s="4">
        <f t="shared" si="83"/>
        <v>2.3668383341258702E-3</v>
      </c>
      <c r="D970" s="55">
        <f t="shared" si="86"/>
        <v>5.6019236998877246E-6</v>
      </c>
      <c r="E970" s="2">
        <f t="shared" si="79"/>
        <v>1.0190360610899665E-2</v>
      </c>
      <c r="F970" s="2">
        <f t="shared" si="85"/>
        <v>1.0490635670014951E-2</v>
      </c>
      <c r="G970" s="2">
        <f t="shared" si="84"/>
        <v>1.1187941868830101E-2</v>
      </c>
    </row>
    <row r="971" spans="1:7" x14ac:dyDescent="0.25">
      <c r="A971" s="1">
        <v>14030723</v>
      </c>
      <c r="B971" s="3">
        <v>8742.1</v>
      </c>
      <c r="C971" s="4">
        <f t="shared" si="83"/>
        <v>-1.6000159776597397E-2</v>
      </c>
      <c r="D971" s="55">
        <f t="shared" si="86"/>
        <v>2.5600511287664527E-4</v>
      </c>
      <c r="E971" s="2">
        <f t="shared" si="79"/>
        <v>1.0143233487930085E-2</v>
      </c>
      <c r="F971" s="2">
        <f t="shared" si="85"/>
        <v>1.0318989083691428E-2</v>
      </c>
      <c r="G971" s="2">
        <f t="shared" si="84"/>
        <v>1.117457529549966E-2</v>
      </c>
    </row>
    <row r="972" spans="1:7" x14ac:dyDescent="0.25">
      <c r="A972" s="1">
        <v>14030724</v>
      </c>
      <c r="B972" s="3">
        <v>8617.5</v>
      </c>
      <c r="C972" s="4">
        <f t="shared" si="83"/>
        <v>-1.4355415996784469E-2</v>
      </c>
      <c r="D972" s="55">
        <f t="shared" si="86"/>
        <v>2.0607796844073544E-4</v>
      </c>
      <c r="E972" s="2">
        <f t="shared" si="79"/>
        <v>1.0599532138380654E-2</v>
      </c>
      <c r="F972" s="2">
        <f t="shared" si="85"/>
        <v>1.0553951927752093E-2</v>
      </c>
      <c r="G972" s="2">
        <f t="shared" si="84"/>
        <v>1.1267783110560176E-2</v>
      </c>
    </row>
    <row r="973" spans="1:7" x14ac:dyDescent="0.25">
      <c r="A973" s="1">
        <v>14030725</v>
      </c>
      <c r="B973" s="3">
        <v>8547</v>
      </c>
      <c r="C973" s="4">
        <f t="shared" si="83"/>
        <v>-8.2146752250024345E-3</v>
      </c>
      <c r="D973" s="55">
        <f t="shared" si="86"/>
        <v>6.74808890522688E-5</v>
      </c>
      <c r="E973" s="2">
        <f t="shared" si="79"/>
        <v>1.08200885105321E-2</v>
      </c>
      <c r="F973" s="2">
        <f t="shared" si="85"/>
        <v>9.8018788614513564E-3</v>
      </c>
      <c r="G973" s="2">
        <f t="shared" si="84"/>
        <v>1.1313755128243208E-2</v>
      </c>
    </row>
    <row r="974" spans="1:7" x14ac:dyDescent="0.25">
      <c r="A974" s="1">
        <v>14030728</v>
      </c>
      <c r="B974" s="3">
        <v>8422.2999999999993</v>
      </c>
      <c r="C974" s="4">
        <f t="shared" si="83"/>
        <v>-1.4697394085919132E-2</v>
      </c>
      <c r="D974" s="55">
        <f t="shared" si="86"/>
        <v>2.1601339291681067E-4</v>
      </c>
      <c r="E974" s="2">
        <f t="shared" si="79"/>
        <v>1.0925621350553038E-2</v>
      </c>
      <c r="F974" s="2">
        <f t="shared" si="85"/>
        <v>8.9974298901409309E-3</v>
      </c>
      <c r="G974" s="2">
        <f t="shared" si="84"/>
        <v>1.1166670917761155E-2</v>
      </c>
    </row>
    <row r="975" spans="1:7" x14ac:dyDescent="0.25">
      <c r="A975" s="1">
        <v>14030729</v>
      </c>
      <c r="B975" s="3">
        <v>8299.9</v>
      </c>
      <c r="C975" s="4">
        <f t="shared" si="83"/>
        <v>-1.4639483560760676E-2</v>
      </c>
      <c r="D975" s="55">
        <f t="shared" si="86"/>
        <v>2.1431447892578207E-4</v>
      </c>
      <c r="E975" s="2">
        <f t="shared" si="79"/>
        <v>1.12989667749524E-2</v>
      </c>
      <c r="F975" s="2">
        <f t="shared" si="85"/>
        <v>9.2385779472455194E-3</v>
      </c>
      <c r="G975" s="2">
        <f t="shared" si="84"/>
        <v>1.1264933827228367E-2</v>
      </c>
    </row>
    <row r="976" spans="1:7" x14ac:dyDescent="0.25">
      <c r="A976" s="1">
        <v>14030730</v>
      </c>
      <c r="B976" s="3">
        <v>8172.1</v>
      </c>
      <c r="C976" s="4">
        <f t="shared" si="83"/>
        <v>-1.551755275018565E-2</v>
      </c>
      <c r="D976" s="55">
        <f t="shared" si="86"/>
        <v>2.4079444335479424E-4</v>
      </c>
      <c r="E976" s="2">
        <f t="shared" si="79"/>
        <v>1.1638534482673589E-2</v>
      </c>
      <c r="F976" s="2">
        <f t="shared" si="85"/>
        <v>9.4688209425402656E-3</v>
      </c>
      <c r="G976" s="2">
        <f t="shared" si="84"/>
        <v>1.1361476293691553E-2</v>
      </c>
    </row>
    <row r="977" spans="1:7" x14ac:dyDescent="0.25">
      <c r="A977" s="1">
        <v>14030801</v>
      </c>
      <c r="B977" s="3">
        <v>8140.8</v>
      </c>
      <c r="C977" s="4">
        <f t="shared" si="83"/>
        <v>-3.8374585034588269E-3</v>
      </c>
      <c r="D977" s="55">
        <f t="shared" si="86"/>
        <v>1.472608776576846E-5</v>
      </c>
      <c r="E977" s="2">
        <f t="shared" si="79"/>
        <v>1.193089058297038E-2</v>
      </c>
      <c r="F977" s="2">
        <f t="shared" si="85"/>
        <v>9.714722633106963E-3</v>
      </c>
      <c r="G977" s="2">
        <f t="shared" si="84"/>
        <v>1.1347327614095511E-2</v>
      </c>
    </row>
    <row r="978" spans="1:7" x14ac:dyDescent="0.25">
      <c r="A978" s="1">
        <v>14030802</v>
      </c>
      <c r="B978" s="3">
        <v>7990.2</v>
      </c>
      <c r="C978" s="4">
        <f t="shared" si="83"/>
        <v>-1.867266452953947E-2</v>
      </c>
      <c r="D978" s="55">
        <f t="shared" si="86"/>
        <v>3.4866840063272145E-4</v>
      </c>
      <c r="E978" s="2">
        <f t="shared" si="79"/>
        <v>1.1955279997866467E-2</v>
      </c>
      <c r="F978" s="2">
        <f t="shared" ref="F978:F1010" si="87">SQRT(AVERAGE(D928:D977))</f>
        <v>9.6323850045952827E-3</v>
      </c>
      <c r="G978" s="2">
        <f t="shared" si="84"/>
        <v>1.096911154336137E-2</v>
      </c>
    </row>
    <row r="979" spans="1:7" x14ac:dyDescent="0.25">
      <c r="A979" s="1">
        <v>14030805</v>
      </c>
      <c r="B979" s="3">
        <v>8184.7</v>
      </c>
      <c r="C979" s="4">
        <f t="shared" si="83"/>
        <v>2.4050766984414357E-2</v>
      </c>
      <c r="D979" s="55">
        <f t="shared" si="86"/>
        <v>5.7843939253859563E-4</v>
      </c>
      <c r="E979" s="2">
        <f t="shared" si="79"/>
        <v>1.2044569149960924E-2</v>
      </c>
      <c r="F979" s="2">
        <f t="shared" si="87"/>
        <v>9.9865778012357999E-3</v>
      </c>
      <c r="G979" s="2">
        <f t="shared" ref="G979:G1010" si="88">SQRT(AVERAGE(D880:D978))</f>
        <v>1.1073750192654244E-2</v>
      </c>
    </row>
    <row r="980" spans="1:7" x14ac:dyDescent="0.25">
      <c r="A980" s="1">
        <v>14030806</v>
      </c>
      <c r="B980" s="3">
        <v>8391.7999999999993</v>
      </c>
      <c r="C980" s="4">
        <f t="shared" si="83"/>
        <v>2.4988480850409511E-2</v>
      </c>
      <c r="D980" s="55">
        <f t="shared" si="86"/>
        <v>6.2442417521128282E-4</v>
      </c>
      <c r="E980" s="2">
        <f t="shared" si="79"/>
        <v>1.2572573390043909E-2</v>
      </c>
      <c r="F980" s="2">
        <f t="shared" si="87"/>
        <v>1.054052586588685E-2</v>
      </c>
      <c r="G980" s="2">
        <f t="shared" si="88"/>
        <v>1.1331211109682786E-2</v>
      </c>
    </row>
    <row r="981" spans="1:7" x14ac:dyDescent="0.25">
      <c r="A981" s="1">
        <v>14030807</v>
      </c>
      <c r="B981" s="3">
        <v>8484.2999999999993</v>
      </c>
      <c r="C981" s="4">
        <f t="shared" si="83"/>
        <v>1.0962358167345879E-2</v>
      </c>
      <c r="D981" s="55">
        <f t="shared" si="86"/>
        <v>1.2017329658917489E-4</v>
      </c>
      <c r="E981" s="2">
        <f t="shared" si="79"/>
        <v>1.3371241680711087E-2</v>
      </c>
      <c r="F981" s="2">
        <f t="shared" si="87"/>
        <v>1.1106183358078227E-2</v>
      </c>
      <c r="G981" s="2">
        <f t="shared" si="88"/>
        <v>1.1575291135209571E-2</v>
      </c>
    </row>
    <row r="982" spans="1:7" x14ac:dyDescent="0.25">
      <c r="A982" s="1">
        <v>14030808</v>
      </c>
      <c r="B982" s="3">
        <v>8414.2999999999993</v>
      </c>
      <c r="C982" s="4">
        <f t="shared" si="83"/>
        <v>-8.2847573625312448E-3</v>
      </c>
      <c r="D982" s="55">
        <f t="shared" si="86"/>
        <v>6.8637204556015667E-5</v>
      </c>
      <c r="E982" s="2">
        <f t="shared" si="79"/>
        <v>1.2864934600750893E-2</v>
      </c>
      <c r="F982" s="2">
        <f t="shared" si="87"/>
        <v>1.1192807886336789E-2</v>
      </c>
      <c r="G982" s="2">
        <f t="shared" si="88"/>
        <v>1.15734917547186E-2</v>
      </c>
    </row>
    <row r="983" spans="1:7" x14ac:dyDescent="0.25">
      <c r="A983" s="1">
        <v>14030809</v>
      </c>
      <c r="B983" s="3">
        <v>8444.7999999999993</v>
      </c>
      <c r="C983" s="4">
        <f t="shared" si="83"/>
        <v>3.6182279332121303E-3</v>
      </c>
      <c r="D983" s="55">
        <f t="shared" si="86"/>
        <v>1.3091573376676524E-5</v>
      </c>
      <c r="E983" s="2">
        <f t="shared" si="79"/>
        <v>1.1943350342442363E-2</v>
      </c>
      <c r="F983" s="2">
        <f t="shared" si="87"/>
        <v>1.1241769867989691E-2</v>
      </c>
      <c r="G983" s="2">
        <f t="shared" si="88"/>
        <v>1.1524080760242627E-2</v>
      </c>
    </row>
    <row r="984" spans="1:7" x14ac:dyDescent="0.25">
      <c r="A984" s="1">
        <v>14030812</v>
      </c>
      <c r="B984" s="3">
        <v>8429.2000000000007</v>
      </c>
      <c r="C984" s="4">
        <f t="shared" si="83"/>
        <v>-1.848998985946975E-3</v>
      </c>
      <c r="D984" s="55">
        <f t="shared" si="86"/>
        <v>3.4187972500329421E-6</v>
      </c>
      <c r="E984" s="2">
        <f t="shared" si="79"/>
        <v>1.1253188774002418E-2</v>
      </c>
      <c r="F984" s="2">
        <f t="shared" si="87"/>
        <v>1.11613785686274E-2</v>
      </c>
      <c r="G984" s="2">
        <f t="shared" si="88"/>
        <v>1.1490598844728821E-2</v>
      </c>
    </row>
    <row r="985" spans="1:7" x14ac:dyDescent="0.25">
      <c r="A985" s="1">
        <v>14030813</v>
      </c>
      <c r="B985" s="3">
        <v>8296.6</v>
      </c>
      <c r="C985" s="4">
        <f t="shared" si="83"/>
        <v>-1.5856076017377912E-2</v>
      </c>
      <c r="D985" s="55">
        <f t="shared" si="86"/>
        <v>2.51415146668867E-4</v>
      </c>
      <c r="E985" s="2">
        <f t="shared" si="79"/>
        <v>1.1223265268665652E-2</v>
      </c>
      <c r="F985" s="2">
        <f t="shared" si="87"/>
        <v>1.1046893056908666E-2</v>
      </c>
      <c r="G985" s="2">
        <f t="shared" si="88"/>
        <v>1.1426847546357156E-2</v>
      </c>
    </row>
    <row r="986" spans="1:7" x14ac:dyDescent="0.25">
      <c r="A986" s="1">
        <v>14030814</v>
      </c>
      <c r="B986" s="3">
        <v>8170.2</v>
      </c>
      <c r="C986" s="4">
        <f t="shared" si="83"/>
        <v>-1.5352403947095373E-2</v>
      </c>
      <c r="D986" s="55">
        <f t="shared" si="86"/>
        <v>2.356963069547896E-4</v>
      </c>
      <c r="E986" s="2">
        <f t="shared" ref="E986:E1049" si="89">SQRT(AVERAGE(D961:D985))</f>
        <v>1.1624113775300208E-2</v>
      </c>
      <c r="F986" s="2">
        <f t="shared" si="87"/>
        <v>1.1271293534639798E-2</v>
      </c>
      <c r="G986" s="2">
        <f t="shared" si="88"/>
        <v>1.1526783345705458E-2</v>
      </c>
    </row>
    <row r="987" spans="1:7" x14ac:dyDescent="0.25">
      <c r="A987" s="1">
        <v>14030815</v>
      </c>
      <c r="B987" s="3">
        <v>8244.7000000000007</v>
      </c>
      <c r="C987" s="4">
        <f t="shared" si="83"/>
        <v>9.0771812848437095E-3</v>
      </c>
      <c r="D987" s="55">
        <f t="shared" si="86"/>
        <v>8.2395220077916895E-5</v>
      </c>
      <c r="E987" s="2">
        <f t="shared" si="89"/>
        <v>1.1994999366144102E-2</v>
      </c>
      <c r="F987" s="2">
        <f t="shared" si="87"/>
        <v>1.1431749123907558E-2</v>
      </c>
      <c r="G987" s="2">
        <f t="shared" si="88"/>
        <v>1.1625692532277533E-2</v>
      </c>
    </row>
    <row r="988" spans="1:7" x14ac:dyDescent="0.25">
      <c r="A988" s="1">
        <v>14030816</v>
      </c>
      <c r="B988" s="3">
        <v>8230.9</v>
      </c>
      <c r="C988" s="4">
        <f t="shared" si="83"/>
        <v>-1.6752049366650116E-3</v>
      </c>
      <c r="D988" s="55">
        <f t="shared" si="86"/>
        <v>2.8063115798268256E-6</v>
      </c>
      <c r="E988" s="2">
        <f t="shared" si="89"/>
        <v>1.2100405922365295E-2</v>
      </c>
      <c r="F988" s="2">
        <f t="shared" si="87"/>
        <v>1.1492591830833298E-2</v>
      </c>
      <c r="G988" s="2">
        <f t="shared" si="88"/>
        <v>1.1654616211518953E-2</v>
      </c>
    </row>
    <row r="989" spans="1:7" x14ac:dyDescent="0.25">
      <c r="A989" s="1">
        <v>14030819</v>
      </c>
      <c r="B989" s="3">
        <v>8388.2999999999993</v>
      </c>
      <c r="C989" s="4">
        <f t="shared" si="83"/>
        <v>1.8942513054594441E-2</v>
      </c>
      <c r="D989" s="55">
        <f t="shared" si="86"/>
        <v>3.5881880082348083E-4</v>
      </c>
      <c r="E989" s="2">
        <f t="shared" si="89"/>
        <v>1.2037651112605617E-2</v>
      </c>
      <c r="F989" s="2">
        <f t="shared" si="87"/>
        <v>1.1397150435773174E-2</v>
      </c>
      <c r="G989" s="2">
        <f t="shared" si="88"/>
        <v>1.1637345815298699E-2</v>
      </c>
    </row>
    <row r="990" spans="1:7" x14ac:dyDescent="0.25">
      <c r="A990" s="1">
        <v>14030820</v>
      </c>
      <c r="B990" s="3">
        <v>8562.7999999999993</v>
      </c>
      <c r="C990" s="4">
        <f t="shared" si="83"/>
        <v>2.0589361691709759E-2</v>
      </c>
      <c r="D990" s="55">
        <f t="shared" si="86"/>
        <v>4.2392181487204534E-4</v>
      </c>
      <c r="E990" s="2">
        <f t="shared" si="89"/>
        <v>1.261820121937305E-2</v>
      </c>
      <c r="F990" s="2">
        <f t="shared" si="87"/>
        <v>1.1697460840252385E-2</v>
      </c>
      <c r="G990" s="2">
        <f t="shared" si="88"/>
        <v>1.1785350243714951E-2</v>
      </c>
    </row>
    <row r="991" spans="1:7" x14ac:dyDescent="0.25">
      <c r="A991" s="1">
        <v>14030821</v>
      </c>
      <c r="B991" s="3">
        <v>8745.7999999999993</v>
      </c>
      <c r="C991" s="4">
        <f t="shared" si="83"/>
        <v>2.1146345661715412E-2</v>
      </c>
      <c r="D991" s="55">
        <f t="shared" si="86"/>
        <v>4.4716793484475022E-4</v>
      </c>
      <c r="E991" s="2">
        <f t="shared" si="89"/>
        <v>1.3270026321412715E-2</v>
      </c>
      <c r="F991" s="2">
        <f t="shared" si="87"/>
        <v>1.2040495318238052E-2</v>
      </c>
      <c r="G991" s="2">
        <f t="shared" si="88"/>
        <v>1.1668609029410727E-2</v>
      </c>
    </row>
    <row r="992" spans="1:7" x14ac:dyDescent="0.25">
      <c r="A992" s="1">
        <v>14030822</v>
      </c>
      <c r="B992" s="3">
        <v>8909.1</v>
      </c>
      <c r="C992" s="4">
        <f t="shared" si="83"/>
        <v>1.8499641147198459E-2</v>
      </c>
      <c r="D992" s="55">
        <f t="shared" si="86"/>
        <v>3.4223672257511833E-4</v>
      </c>
      <c r="E992" s="2">
        <f t="shared" si="89"/>
        <v>1.387402104126265E-2</v>
      </c>
      <c r="F992" s="2">
        <f t="shared" si="87"/>
        <v>1.2371264924381129E-2</v>
      </c>
      <c r="G992" s="2">
        <f t="shared" si="88"/>
        <v>1.1833868440226316E-2</v>
      </c>
    </row>
    <row r="993" spans="1:7" x14ac:dyDescent="0.25">
      <c r="A993" s="1">
        <v>14030823</v>
      </c>
      <c r="B993" s="3">
        <v>8925.2999999999993</v>
      </c>
      <c r="C993" s="4">
        <f t="shared" si="83"/>
        <v>1.8167142663175566E-3</v>
      </c>
      <c r="D993" s="55">
        <f t="shared" si="86"/>
        <v>3.3004507254417381E-6</v>
      </c>
      <c r="E993" s="2">
        <f t="shared" si="89"/>
        <v>1.4351428312061527E-2</v>
      </c>
      <c r="F993" s="2">
        <f t="shared" si="87"/>
        <v>1.2532167064439974E-2</v>
      </c>
      <c r="G993" s="2">
        <f t="shared" si="88"/>
        <v>1.19557482923875E-2</v>
      </c>
    </row>
    <row r="994" spans="1:7" x14ac:dyDescent="0.25">
      <c r="A994" s="1">
        <v>14030826</v>
      </c>
      <c r="B994" s="3">
        <v>9149</v>
      </c>
      <c r="C994" s="4">
        <f t="shared" si="83"/>
        <v>2.4754643151236631E-2</v>
      </c>
      <c r="D994" s="55">
        <f t="shared" si="86"/>
        <v>6.127923575450666E-4</v>
      </c>
      <c r="E994" s="2">
        <f t="shared" si="89"/>
        <v>1.4347538356705507E-2</v>
      </c>
      <c r="F994" s="2">
        <f t="shared" si="87"/>
        <v>1.243188266947901E-2</v>
      </c>
      <c r="G994" s="2">
        <f t="shared" si="88"/>
        <v>1.1957043854520264E-2</v>
      </c>
    </row>
    <row r="995" spans="1:7" x14ac:dyDescent="0.25">
      <c r="A995" s="1">
        <v>14030827</v>
      </c>
      <c r="B995" s="3">
        <v>9157.5</v>
      </c>
      <c r="C995" s="4">
        <f t="shared" si="83"/>
        <v>9.2863197343413589E-4</v>
      </c>
      <c r="D995" s="55">
        <f t="shared" si="86"/>
        <v>8.6235734208417765E-7</v>
      </c>
      <c r="E995" s="2">
        <f t="shared" si="89"/>
        <v>1.5150469568768482E-2</v>
      </c>
      <c r="F995" s="2">
        <f t="shared" si="87"/>
        <v>1.2910851589541939E-2</v>
      </c>
      <c r="G995" s="2">
        <f t="shared" si="88"/>
        <v>1.2212618683787025E-2</v>
      </c>
    </row>
    <row r="996" spans="1:7" x14ac:dyDescent="0.25">
      <c r="A996" s="1">
        <v>14030828</v>
      </c>
      <c r="B996" s="3">
        <v>9370.1</v>
      </c>
      <c r="C996" s="4">
        <f t="shared" si="83"/>
        <v>2.2950552881140587E-2</v>
      </c>
      <c r="D996" s="55">
        <f t="shared" si="86"/>
        <v>5.2672787755003053E-4</v>
      </c>
      <c r="E996" s="2">
        <f t="shared" si="89"/>
        <v>1.5144211616979857E-2</v>
      </c>
      <c r="F996" s="2">
        <f t="shared" si="87"/>
        <v>1.288860603576923E-2</v>
      </c>
      <c r="G996" s="2">
        <f t="shared" si="88"/>
        <v>1.2212831434371352E-2</v>
      </c>
    </row>
    <row r="997" spans="1:7" x14ac:dyDescent="0.25">
      <c r="A997" s="1">
        <v>14030829</v>
      </c>
      <c r="B997" s="3">
        <v>9356.7000000000007</v>
      </c>
      <c r="C997" s="4">
        <f t="shared" si="83"/>
        <v>-1.4311043303713836E-3</v>
      </c>
      <c r="D997" s="55">
        <f t="shared" si="86"/>
        <v>2.048059604407726E-6</v>
      </c>
      <c r="E997" s="2">
        <f t="shared" si="89"/>
        <v>1.5497614528913897E-2</v>
      </c>
      <c r="F997" s="2">
        <f t="shared" si="87"/>
        <v>1.3276410238452401E-2</v>
      </c>
      <c r="G997" s="2">
        <f t="shared" si="88"/>
        <v>1.2427746973808947E-2</v>
      </c>
    </row>
    <row r="998" spans="1:7" x14ac:dyDescent="0.25">
      <c r="A998" s="1">
        <v>14030830</v>
      </c>
      <c r="B998" s="3">
        <v>9195.7000000000007</v>
      </c>
      <c r="C998" s="4">
        <f t="shared" si="83"/>
        <v>-1.73566807323168E-2</v>
      </c>
      <c r="D998" s="55">
        <f t="shared" si="86"/>
        <v>3.0125436604357727E-4</v>
      </c>
      <c r="E998" s="2">
        <f t="shared" si="89"/>
        <v>1.5232033998562043E-2</v>
      </c>
      <c r="F998" s="2">
        <f t="shared" si="87"/>
        <v>1.3211532369659069E-2</v>
      </c>
      <c r="G998" s="2">
        <f t="shared" si="88"/>
        <v>1.2427423815419307E-2</v>
      </c>
    </row>
    <row r="999" spans="1:7" x14ac:dyDescent="0.25">
      <c r="A999" s="1">
        <v>14030903</v>
      </c>
      <c r="B999" s="3">
        <v>9395.7000000000007</v>
      </c>
      <c r="C999" s="4">
        <f t="shared" si="83"/>
        <v>2.1516154317452737E-2</v>
      </c>
      <c r="D999" s="55">
        <f t="shared" si="86"/>
        <v>4.6294489661244007E-4</v>
      </c>
      <c r="E999" s="2">
        <f t="shared" si="89"/>
        <v>1.5535951815482767E-2</v>
      </c>
      <c r="F999" s="2">
        <f t="shared" si="87"/>
        <v>1.3430096811055807E-2</v>
      </c>
      <c r="G999" s="2">
        <f t="shared" si="88"/>
        <v>1.2543637063675799E-2</v>
      </c>
    </row>
    <row r="1000" spans="1:7" x14ac:dyDescent="0.25">
      <c r="A1000" s="1">
        <v>14030904</v>
      </c>
      <c r="B1000" s="3">
        <v>9634.6</v>
      </c>
      <c r="C1000" s="4">
        <f t="shared" si="83"/>
        <v>2.5108647889038032E-2</v>
      </c>
      <c r="D1000" s="55">
        <f t="shared" si="86"/>
        <v>6.3044419881569402E-4</v>
      </c>
      <c r="E1000" s="2">
        <f t="shared" si="89"/>
        <v>1.5850648534392137E-2</v>
      </c>
      <c r="F1000" s="2">
        <f t="shared" si="87"/>
        <v>1.3764260044446735E-2</v>
      </c>
      <c r="G1000" s="2">
        <f t="shared" si="88"/>
        <v>1.2728547152981634E-2</v>
      </c>
    </row>
    <row r="1001" spans="1:7" x14ac:dyDescent="0.25">
      <c r="A1001" s="1">
        <v>14030905</v>
      </c>
      <c r="B1001" s="3">
        <v>9886.7999999999993</v>
      </c>
      <c r="C1001" s="4">
        <f t="shared" si="83"/>
        <v>2.5839748431632201E-2</v>
      </c>
      <c r="D1001" s="55">
        <f t="shared" si="86"/>
        <v>6.6769259901003884E-4</v>
      </c>
      <c r="E1001" s="2">
        <f t="shared" si="89"/>
        <v>1.6367292010483103E-2</v>
      </c>
      <c r="F1001" s="2">
        <f t="shared" si="87"/>
        <v>1.4201122009559777E-2</v>
      </c>
      <c r="G1001" s="2">
        <f t="shared" si="88"/>
        <v>1.2929333873243191E-2</v>
      </c>
    </row>
    <row r="1002" spans="1:7" x14ac:dyDescent="0.25">
      <c r="A1002" s="1">
        <v>14030906</v>
      </c>
      <c r="B1002" s="3">
        <v>10063.4</v>
      </c>
      <c r="C1002" s="4">
        <f t="shared" si="83"/>
        <v>1.7704545611455926E-2</v>
      </c>
      <c r="D1002" s="55">
        <f t="shared" si="86"/>
        <v>3.1345093530812327E-4</v>
      </c>
      <c r="E1002" s="2">
        <f t="shared" si="89"/>
        <v>1.6880881907727265E-2</v>
      </c>
      <c r="F1002" s="2">
        <f t="shared" si="87"/>
        <v>1.4616947767667589E-2</v>
      </c>
      <c r="G1002" s="2">
        <f t="shared" si="88"/>
        <v>1.318729957107175E-2</v>
      </c>
    </row>
    <row r="1003" spans="1:7" x14ac:dyDescent="0.25">
      <c r="A1003" s="1">
        <v>14030907</v>
      </c>
      <c r="B1003" s="3">
        <v>10153.4</v>
      </c>
      <c r="C1003" s="4">
        <f t="shared" si="83"/>
        <v>8.903545026667849E-3</v>
      </c>
      <c r="D1003" s="55">
        <f t="shared" si="86"/>
        <v>7.9273114041901788E-5</v>
      </c>
      <c r="E1003" s="2">
        <f t="shared" si="89"/>
        <v>1.723116850025929E-2</v>
      </c>
      <c r="F1003" s="2">
        <f t="shared" si="87"/>
        <v>1.4829731752660159E-2</v>
      </c>
      <c r="G1003" s="2">
        <f t="shared" si="88"/>
        <v>1.3199690809277456E-2</v>
      </c>
    </row>
    <row r="1004" spans="1:7" x14ac:dyDescent="0.25">
      <c r="A1004" s="1">
        <v>14030910</v>
      </c>
      <c r="B1004" s="3">
        <v>10099.5</v>
      </c>
      <c r="C1004" s="4">
        <f t="shared" si="83"/>
        <v>-5.3227070942229917E-3</v>
      </c>
      <c r="D1004" s="55">
        <f t="shared" si="86"/>
        <v>2.8331210810891764E-5</v>
      </c>
      <c r="E1004" s="2">
        <f t="shared" si="89"/>
        <v>1.6915595065521496E-2</v>
      </c>
      <c r="F1004" s="2">
        <f t="shared" si="87"/>
        <v>1.4683477149995596E-2</v>
      </c>
      <c r="G1004" s="2">
        <f t="shared" si="88"/>
        <v>1.3229987700536088E-2</v>
      </c>
    </row>
    <row r="1005" spans="1:7" x14ac:dyDescent="0.25">
      <c r="A1005" s="1">
        <v>14030911</v>
      </c>
      <c r="B1005" s="3">
        <v>10011.5</v>
      </c>
      <c r="C1005" s="4">
        <f t="shared" si="83"/>
        <v>-8.7514854207410321E-3</v>
      </c>
      <c r="D1005" s="55">
        <f t="shared" si="86"/>
        <v>7.6588497069442836E-5</v>
      </c>
      <c r="E1005" s="2">
        <f t="shared" si="89"/>
        <v>1.6252169982854198E-2</v>
      </c>
      <c r="F1005" s="2">
        <f t="shared" si="87"/>
        <v>1.4529326047680724E-2</v>
      </c>
      <c r="G1005" s="2">
        <f t="shared" si="88"/>
        <v>1.323864382584905E-2</v>
      </c>
    </row>
    <row r="1006" spans="1:7" x14ac:dyDescent="0.25">
      <c r="A1006" s="1">
        <v>14030912</v>
      </c>
      <c r="B1006" s="3">
        <v>10297.9</v>
      </c>
      <c r="C1006" s="4">
        <f t="shared" si="83"/>
        <v>2.8205558702812012E-2</v>
      </c>
      <c r="D1006" s="55">
        <f t="shared" si="86"/>
        <v>7.9555354173777438E-4</v>
      </c>
      <c r="E1006" s="2">
        <f t="shared" si="89"/>
        <v>1.5563405862018553E-2</v>
      </c>
      <c r="F1006" s="2">
        <f t="shared" si="87"/>
        <v>1.4508785374901285E-2</v>
      </c>
      <c r="G1006" s="2">
        <f t="shared" si="88"/>
        <v>1.3267325928899469E-2</v>
      </c>
    </row>
    <row r="1007" spans="1:7" x14ac:dyDescent="0.25">
      <c r="A1007" s="1">
        <v>14030913</v>
      </c>
      <c r="B1007" s="3">
        <v>10526.5</v>
      </c>
      <c r="C1007" s="4">
        <f t="shared" si="83"/>
        <v>2.1955896275093829E-2</v>
      </c>
      <c r="D1007" s="55">
        <f t="shared" si="86"/>
        <v>4.8206138124267907E-4</v>
      </c>
      <c r="E1007" s="2">
        <f t="shared" si="89"/>
        <v>1.6408376270425341E-2</v>
      </c>
      <c r="F1007" s="2">
        <f t="shared" si="87"/>
        <v>1.4743496093421245E-2</v>
      </c>
      <c r="G1007" s="2">
        <f t="shared" si="88"/>
        <v>1.2902349543716E-2</v>
      </c>
    </row>
    <row r="1008" spans="1:7" x14ac:dyDescent="0.25">
      <c r="A1008" s="1">
        <v>14030914</v>
      </c>
      <c r="B1008" s="3">
        <v>10788.8</v>
      </c>
      <c r="C1008" s="4">
        <f t="shared" si="83"/>
        <v>2.461267176970736E-2</v>
      </c>
      <c r="D1008" s="55">
        <f t="shared" si="86"/>
        <v>6.0578361164334961E-4</v>
      </c>
      <c r="E1008" s="2">
        <f t="shared" si="89"/>
        <v>1.6904785680372406E-2</v>
      </c>
      <c r="F1008" s="2">
        <f t="shared" si="87"/>
        <v>1.4635836093329996E-2</v>
      </c>
      <c r="G1008" s="2">
        <f t="shared" si="88"/>
        <v>1.2816005221740116E-2</v>
      </c>
    </row>
    <row r="1009" spans="1:7" x14ac:dyDescent="0.25">
      <c r="A1009" s="1">
        <v>14030917</v>
      </c>
      <c r="B1009" s="3">
        <v>10908.5</v>
      </c>
      <c r="C1009" s="4">
        <f t="shared" si="83"/>
        <v>1.1033742851761534E-2</v>
      </c>
      <c r="D1009" s="55">
        <f t="shared" si="86"/>
        <v>1.2174348131879874E-4</v>
      </c>
      <c r="E1009" s="2">
        <f t="shared" si="89"/>
        <v>1.7592028320520373E-2</v>
      </c>
      <c r="F1009" s="2">
        <f t="shared" si="87"/>
        <v>1.4766748423626051E-2</v>
      </c>
      <c r="G1009" s="2">
        <f t="shared" si="88"/>
        <v>1.3003406531070271E-2</v>
      </c>
    </row>
    <row r="1010" spans="1:7" x14ac:dyDescent="0.25">
      <c r="A1010" s="1">
        <v>14030918</v>
      </c>
      <c r="B1010" s="3">
        <v>10836.1</v>
      </c>
      <c r="C1010" s="4">
        <f t="shared" si="83"/>
        <v>-6.6591491720748991E-3</v>
      </c>
      <c r="D1010" s="55">
        <f t="shared" si="86"/>
        <v>4.4344267695945815E-5</v>
      </c>
      <c r="E1010" s="2">
        <f t="shared" si="89"/>
        <v>1.7726038694325971E-2</v>
      </c>
      <c r="F1010" s="2">
        <f t="shared" si="87"/>
        <v>1.4835331662682473E-2</v>
      </c>
      <c r="G1010" s="2">
        <f t="shared" si="88"/>
        <v>1.3014137185718503E-2</v>
      </c>
    </row>
    <row r="1011" spans="1:7" x14ac:dyDescent="0.25">
      <c r="A1011" s="1">
        <v>14030919</v>
      </c>
      <c r="B1011" s="3">
        <v>11135.7</v>
      </c>
      <c r="C1011" s="4">
        <f t="shared" si="83"/>
        <v>2.7273010896145408E-2</v>
      </c>
      <c r="D1011" s="55">
        <f t="shared" si="86"/>
        <v>7.4381712334126615E-4</v>
      </c>
      <c r="E1011" s="2">
        <f t="shared" si="89"/>
        <v>1.7490843679875041E-2</v>
      </c>
      <c r="F1011" s="2">
        <f t="shared" ref="F1011:F1051" si="90">SQRT(AVERAGE(D961:D1010))</f>
        <v>1.4850078008127578E-2</v>
      </c>
      <c r="G1011" s="2">
        <f t="shared" ref="G1011:G1027" si="91">SQRT(AVERAGE(D912:D1010))</f>
        <v>1.3001734774469682E-2</v>
      </c>
    </row>
    <row r="1012" spans="1:7" x14ac:dyDescent="0.25">
      <c r="A1012" s="1">
        <v>14030920</v>
      </c>
      <c r="B1012" s="3">
        <v>11310.5</v>
      </c>
      <c r="C1012" s="4">
        <f t="shared" si="83"/>
        <v>1.5575334241740799E-2</v>
      </c>
      <c r="D1012" s="55">
        <f t="shared" si="86"/>
        <v>2.4259103674194343E-4</v>
      </c>
      <c r="E1012" s="2">
        <f t="shared" si="89"/>
        <v>1.8062514921496502E-2</v>
      </c>
      <c r="F1012" s="2">
        <f t="shared" si="90"/>
        <v>1.533190228058934E-2</v>
      </c>
      <c r="G1012" s="2">
        <f t="shared" si="91"/>
        <v>1.321907999663207E-2</v>
      </c>
    </row>
    <row r="1013" spans="1:7" x14ac:dyDescent="0.25">
      <c r="A1013" s="1">
        <v>14030921</v>
      </c>
      <c r="B1013" s="3">
        <v>11478.8</v>
      </c>
      <c r="C1013" s="4">
        <f t="shared" si="83"/>
        <v>1.4770357995341347E-2</v>
      </c>
      <c r="D1013" s="55">
        <f t="shared" si="86"/>
        <v>2.1816347531054405E-4</v>
      </c>
      <c r="E1013" s="2">
        <f t="shared" si="89"/>
        <v>1.8239031716509646E-2</v>
      </c>
      <c r="F1013" s="2">
        <f t="shared" si="90"/>
        <v>1.5477113772306804E-2</v>
      </c>
      <c r="G1013" s="2">
        <f t="shared" si="91"/>
        <v>1.3309428888184763E-2</v>
      </c>
    </row>
    <row r="1014" spans="1:7" x14ac:dyDescent="0.25">
      <c r="A1014" s="1">
        <v>14030924</v>
      </c>
      <c r="B1014" s="3">
        <v>11813.6</v>
      </c>
      <c r="C1014" s="4">
        <f t="shared" si="83"/>
        <v>2.8749554366332631E-2</v>
      </c>
      <c r="D1014" s="55">
        <f t="shared" si="86"/>
        <v>8.265368762627156E-4</v>
      </c>
      <c r="E1014" s="2">
        <f t="shared" si="89"/>
        <v>1.8473672198701413E-2</v>
      </c>
      <c r="F1014" s="2">
        <f t="shared" si="90"/>
        <v>1.5591369548790266E-2</v>
      </c>
      <c r="G1014" s="2">
        <f t="shared" si="91"/>
        <v>1.3391957286694366E-2</v>
      </c>
    </row>
    <row r="1015" spans="1:7" x14ac:dyDescent="0.25">
      <c r="A1015" s="1">
        <v>14030925</v>
      </c>
      <c r="B1015" s="3">
        <v>12103.4</v>
      </c>
      <c r="C1015" s="4">
        <f t="shared" si="83"/>
        <v>2.4234994690021418E-2</v>
      </c>
      <c r="D1015" s="55">
        <f t="shared" si="86"/>
        <v>5.8733496762536635E-4</v>
      </c>
      <c r="E1015" s="2">
        <f t="shared" si="89"/>
        <v>1.8973278249228384E-2</v>
      </c>
      <c r="F1015" s="2">
        <f t="shared" si="90"/>
        <v>1.6112173806399163E-2</v>
      </c>
      <c r="G1015" s="2">
        <f t="shared" si="91"/>
        <v>1.3695501589898027E-2</v>
      </c>
    </row>
    <row r="1016" spans="1:7" x14ac:dyDescent="0.25">
      <c r="A1016" s="1">
        <v>14030926</v>
      </c>
      <c r="B1016" s="3">
        <v>12205.8</v>
      </c>
      <c r="C1016" s="4">
        <f t="shared" si="83"/>
        <v>8.4248437363753544E-3</v>
      </c>
      <c r="D1016" s="55">
        <f t="shared" si="86"/>
        <v>7.0977991982343038E-5</v>
      </c>
      <c r="E1016" s="2">
        <f t="shared" si="89"/>
        <v>1.9144759430005272E-2</v>
      </c>
      <c r="F1016" s="2">
        <f t="shared" si="90"/>
        <v>1.6471420888978613E-2</v>
      </c>
      <c r="G1016" s="2">
        <f t="shared" si="91"/>
        <v>1.3822856486640034E-2</v>
      </c>
    </row>
    <row r="1017" spans="1:7" x14ac:dyDescent="0.25">
      <c r="A1017" s="1">
        <v>14030927</v>
      </c>
      <c r="B1017" s="3">
        <v>12053.5</v>
      </c>
      <c r="C1017" s="4">
        <f t="shared" si="83"/>
        <v>-1.2556174409927772E-2</v>
      </c>
      <c r="D1017" s="55">
        <f t="shared" si="86"/>
        <v>1.5765751581252503E-4</v>
      </c>
      <c r="E1017" s="2">
        <f t="shared" si="89"/>
        <v>1.8747645610003392E-2</v>
      </c>
      <c r="F1017" s="2">
        <f t="shared" si="90"/>
        <v>1.6491856714325379E-2</v>
      </c>
      <c r="G1017" s="2">
        <f t="shared" si="91"/>
        <v>1.3847694306011004E-2</v>
      </c>
    </row>
    <row r="1018" spans="1:7" x14ac:dyDescent="0.25">
      <c r="A1018" s="1">
        <v>14030928</v>
      </c>
      <c r="B1018" s="3">
        <v>11785.5</v>
      </c>
      <c r="C1018" s="4">
        <f t="shared" si="83"/>
        <v>-2.2485111892047341E-2</v>
      </c>
      <c r="D1018" s="55">
        <f t="shared" si="86"/>
        <v>5.0558025679788877E-4</v>
      </c>
      <c r="E1018" s="2">
        <f t="shared" si="89"/>
        <v>1.8549691308692325E-2</v>
      </c>
      <c r="F1018" s="2">
        <f t="shared" si="90"/>
        <v>1.6583946186659208E-2</v>
      </c>
      <c r="G1018" s="2">
        <f t="shared" si="91"/>
        <v>1.3902923777616188E-2</v>
      </c>
    </row>
    <row r="1019" spans="1:7" x14ac:dyDescent="0.25">
      <c r="A1019" s="1">
        <v>14031001</v>
      </c>
      <c r="B1019" s="3">
        <v>12111.4</v>
      </c>
      <c r="C1019" s="4">
        <f t="shared" si="83"/>
        <v>2.7277195517601133E-2</v>
      </c>
      <c r="D1019" s="55">
        <f t="shared" si="86"/>
        <v>7.4404539530543935E-4</v>
      </c>
      <c r="E1019" s="2">
        <f t="shared" si="89"/>
        <v>1.9083559413554732E-2</v>
      </c>
      <c r="F1019" s="2">
        <f t="shared" si="90"/>
        <v>1.6882447938433121E-2</v>
      </c>
      <c r="G1019" s="2">
        <f t="shared" si="91"/>
        <v>1.4085361777426112E-2</v>
      </c>
    </row>
    <row r="1020" spans="1:7" x14ac:dyDescent="0.25">
      <c r="A1020" s="1">
        <v>14031002</v>
      </c>
      <c r="B1020" s="3">
        <v>12151.8</v>
      </c>
      <c r="C1020" s="4">
        <f t="shared" si="83"/>
        <v>3.3301491424023335E-3</v>
      </c>
      <c r="D1020" s="55">
        <f t="shared" si="86"/>
        <v>1.1089893310642997E-5</v>
      </c>
      <c r="E1020" s="2">
        <f t="shared" si="89"/>
        <v>1.9220623335393899E-2</v>
      </c>
      <c r="F1020" s="2">
        <f t="shared" si="90"/>
        <v>1.7305621768016144E-2</v>
      </c>
      <c r="G1020" s="2">
        <f t="shared" si="91"/>
        <v>1.4343141689918321E-2</v>
      </c>
    </row>
    <row r="1021" spans="1:7" x14ac:dyDescent="0.25">
      <c r="A1021" s="1">
        <v>14031003</v>
      </c>
      <c r="B1021" s="3">
        <v>12225.7</v>
      </c>
      <c r="C1021" s="4">
        <f t="shared" si="83"/>
        <v>6.0629864735101116E-3</v>
      </c>
      <c r="D1021" s="55">
        <f t="shared" si="86"/>
        <v>3.6759804977966579E-5</v>
      </c>
      <c r="E1021" s="2">
        <f t="shared" si="89"/>
        <v>1.9231262642890375E-2</v>
      </c>
      <c r="F1021" s="2">
        <f t="shared" si="90"/>
        <v>1.7308792683773451E-2</v>
      </c>
      <c r="G1021" s="2">
        <f t="shared" si="91"/>
        <v>1.4283320235576281E-2</v>
      </c>
    </row>
    <row r="1022" spans="1:7" x14ac:dyDescent="0.25">
      <c r="A1022" s="1">
        <v>14031004</v>
      </c>
      <c r="B1022" s="3">
        <v>12308.3</v>
      </c>
      <c r="C1022" s="4">
        <f t="shared" si="83"/>
        <v>6.7335381180224719E-3</v>
      </c>
      <c r="D1022" s="55">
        <f t="shared" si="86"/>
        <v>4.5340535586861614E-5</v>
      </c>
      <c r="E1022" s="2">
        <f t="shared" si="89"/>
        <v>1.8714773307121523E-2</v>
      </c>
      <c r="F1022" s="2">
        <f t="shared" si="90"/>
        <v>1.7181658767763834E-2</v>
      </c>
      <c r="G1022" s="2">
        <f t="shared" si="91"/>
        <v>1.4290768039233147E-2</v>
      </c>
    </row>
    <row r="1023" spans="1:7" x14ac:dyDescent="0.25">
      <c r="A1023" s="1">
        <v>14031005</v>
      </c>
      <c r="B1023" s="3">
        <v>12109.8</v>
      </c>
      <c r="C1023" s="4">
        <f t="shared" si="83"/>
        <v>-1.6258789401393706E-2</v>
      </c>
      <c r="D1023" s="55">
        <f t="shared" si="86"/>
        <v>2.6434823279887227E-4</v>
      </c>
      <c r="E1023" s="2">
        <f t="shared" si="89"/>
        <v>1.8760981823354724E-2</v>
      </c>
      <c r="F1023" s="2">
        <f t="shared" si="90"/>
        <v>1.7087850928504681E-2</v>
      </c>
      <c r="G1023" s="2">
        <f t="shared" si="91"/>
        <v>1.396514315088767E-2</v>
      </c>
    </row>
    <row r="1024" spans="1:7" x14ac:dyDescent="0.25">
      <c r="A1024" s="1">
        <v>14031008</v>
      </c>
      <c r="B1024" s="3">
        <v>12078.6</v>
      </c>
      <c r="C1024" s="4">
        <f t="shared" ref="C1024:C1086" si="92">LN(B1024/B1023)</f>
        <v>-2.5797504012905889E-3</v>
      </c>
      <c r="D1024" s="55">
        <f t="shared" si="86"/>
        <v>6.6551121329589544E-6</v>
      </c>
      <c r="E1024" s="2">
        <f t="shared" si="89"/>
        <v>1.8721596984404353E-2</v>
      </c>
      <c r="F1024" s="2">
        <f t="shared" si="90"/>
        <v>1.7202674101131205E-2</v>
      </c>
      <c r="G1024" s="2">
        <f t="shared" si="91"/>
        <v>1.3766939353913387E-2</v>
      </c>
    </row>
    <row r="1025" spans="1:7" x14ac:dyDescent="0.25">
      <c r="A1025" s="1">
        <v>14031009</v>
      </c>
      <c r="B1025" s="3">
        <v>11815.5</v>
      </c>
      <c r="C1025" s="4">
        <f t="shared" si="92"/>
        <v>-2.2023062921348993E-2</v>
      </c>
      <c r="D1025" s="55">
        <f t="shared" si="86"/>
        <v>4.8501530043769685E-4</v>
      </c>
      <c r="E1025" s="2">
        <f t="shared" si="89"/>
        <v>1.822763293100009E-2</v>
      </c>
      <c r="F1025" s="2">
        <f t="shared" si="90"/>
        <v>1.7080539529360696E-2</v>
      </c>
      <c r="G1025" s="2">
        <f t="shared" si="91"/>
        <v>1.3769185451793354E-2</v>
      </c>
    </row>
    <row r="1026" spans="1:7" x14ac:dyDescent="0.25">
      <c r="A1026" s="1">
        <v>14031010</v>
      </c>
      <c r="B1026" s="3">
        <v>11740.9</v>
      </c>
      <c r="C1026" s="4">
        <f t="shared" si="92"/>
        <v>-6.3337563796296709E-3</v>
      </c>
      <c r="D1026" s="55">
        <f t="shared" si="86"/>
        <v>4.0116469876499553E-5</v>
      </c>
      <c r="E1026" s="2">
        <f t="shared" si="89"/>
        <v>1.8067358587578845E-2</v>
      </c>
      <c r="F1026" s="2">
        <f t="shared" si="90"/>
        <v>1.7238295943749531E-2</v>
      </c>
      <c r="G1026" s="2">
        <f t="shared" si="91"/>
        <v>1.3944772846485246E-2</v>
      </c>
    </row>
    <row r="1027" spans="1:7" x14ac:dyDescent="0.25">
      <c r="A1027" s="1">
        <v>14031011</v>
      </c>
      <c r="B1027" s="3">
        <v>12027.9</v>
      </c>
      <c r="C1027" s="4">
        <f t="shared" si="92"/>
        <v>2.4150478707846115E-2</v>
      </c>
      <c r="D1027" s="55">
        <f t="shared" ref="D1027:D1090" si="93">C1027^2</f>
        <v>5.8324562181812849E-4</v>
      </c>
      <c r="E1027" s="2">
        <f t="shared" si="89"/>
        <v>1.7358755749385307E-2</v>
      </c>
      <c r="F1027" s="2">
        <f t="shared" si="90"/>
        <v>1.7121486138029191E-2</v>
      </c>
      <c r="G1027" s="2">
        <f t="shared" si="91"/>
        <v>1.3955803374451242E-2</v>
      </c>
    </row>
    <row r="1028" spans="1:7" x14ac:dyDescent="0.25">
      <c r="A1028" s="1">
        <v>14031012</v>
      </c>
      <c r="B1028" s="3">
        <v>12188.6</v>
      </c>
      <c r="C1028" s="4">
        <f t="shared" si="92"/>
        <v>1.3272137503789347E-2</v>
      </c>
      <c r="D1028" s="55">
        <f t="shared" si="93"/>
        <v>1.7614963391949173E-4</v>
      </c>
      <c r="E1028" s="2">
        <f t="shared" si="89"/>
        <v>1.7666866972590744E-2</v>
      </c>
      <c r="F1028" s="2">
        <f t="shared" si="90"/>
        <v>1.7450377596366588E-2</v>
      </c>
      <c r="G1028" s="2">
        <f t="shared" ref="G1028:G1051" si="94">SQRT(AVERAGE(D928:D1027))</f>
        <v>1.4094298832019366E-2</v>
      </c>
    </row>
    <row r="1029" spans="1:7" x14ac:dyDescent="0.25">
      <c r="A1029" s="1">
        <v>14031015</v>
      </c>
      <c r="B1029" s="3">
        <v>12500.4</v>
      </c>
      <c r="C1029" s="4">
        <f t="shared" si="92"/>
        <v>2.5259555134909163E-2</v>
      </c>
      <c r="D1029" s="55">
        <f t="shared" si="93"/>
        <v>6.3804512561351585E-4</v>
      </c>
      <c r="E1029" s="2">
        <f t="shared" si="89"/>
        <v>1.777619895878535E-2</v>
      </c>
      <c r="F1029" s="2">
        <f t="shared" si="90"/>
        <v>1.7351233469742385E-2</v>
      </c>
      <c r="G1029" s="2">
        <f t="shared" si="94"/>
        <v>1.4156218405733292E-2</v>
      </c>
    </row>
    <row r="1030" spans="1:7" x14ac:dyDescent="0.25">
      <c r="A1030" s="1">
        <v>14031016</v>
      </c>
      <c r="B1030" s="3">
        <v>12420.3</v>
      </c>
      <c r="C1030" s="4">
        <f t="shared" si="92"/>
        <v>-6.4284129932791418E-3</v>
      </c>
      <c r="D1030" s="55">
        <f t="shared" si="93"/>
        <v>4.1324493612160097E-5</v>
      </c>
      <c r="E1030" s="2">
        <f t="shared" si="89"/>
        <v>1.8449439178859238E-2</v>
      </c>
      <c r="F1030" s="2">
        <f t="shared" si="90"/>
        <v>1.7385551978093959E-2</v>
      </c>
      <c r="G1030" s="2">
        <f t="shared" si="94"/>
        <v>1.4376371293070385E-2</v>
      </c>
    </row>
    <row r="1031" spans="1:7" x14ac:dyDescent="0.25">
      <c r="A1031" s="1">
        <v>14031017</v>
      </c>
      <c r="B1031" s="3">
        <v>12308.9</v>
      </c>
      <c r="C1031" s="4">
        <f t="shared" si="92"/>
        <v>-9.0096528446399378E-3</v>
      </c>
      <c r="D1031" s="55">
        <f t="shared" si="93"/>
        <v>8.1173844380928517E-5</v>
      </c>
      <c r="E1031" s="2">
        <f t="shared" si="89"/>
        <v>1.8411171768144878E-2</v>
      </c>
      <c r="F1031" s="2">
        <f t="shared" si="90"/>
        <v>1.7046859650710577E-2</v>
      </c>
      <c r="G1031" s="2">
        <f t="shared" si="94"/>
        <v>1.4386499447994255E-2</v>
      </c>
    </row>
    <row r="1032" spans="1:7" x14ac:dyDescent="0.25">
      <c r="A1032" s="1">
        <v>14031018</v>
      </c>
      <c r="B1032" s="3">
        <v>12460.5</v>
      </c>
      <c r="C1032" s="4">
        <f t="shared" si="92"/>
        <v>1.2241063006751603E-2</v>
      </c>
      <c r="D1032" s="55">
        <f t="shared" si="93"/>
        <v>1.4984362353526258E-4</v>
      </c>
      <c r="E1032" s="2">
        <f t="shared" si="89"/>
        <v>1.7618060562441629E-2</v>
      </c>
      <c r="F1032" s="2">
        <f t="shared" si="90"/>
        <v>1.7023966485718283E-2</v>
      </c>
      <c r="G1032" s="2">
        <f t="shared" si="94"/>
        <v>1.4406498243627811E-2</v>
      </c>
    </row>
    <row r="1033" spans="1:7" x14ac:dyDescent="0.25">
      <c r="A1033" s="1">
        <v>14031019</v>
      </c>
      <c r="B1033" s="3">
        <v>12571.6</v>
      </c>
      <c r="C1033" s="4">
        <f t="shared" si="92"/>
        <v>8.8766607284562708E-3</v>
      </c>
      <c r="D1033" s="55">
        <f t="shared" si="93"/>
        <v>7.879510568811781E-5</v>
      </c>
      <c r="E1033" s="2">
        <f t="shared" si="89"/>
        <v>1.7236802130139003E-2</v>
      </c>
      <c r="F1033" s="2">
        <f t="shared" si="90"/>
        <v>1.7071601075659082E-2</v>
      </c>
      <c r="G1033" s="2">
        <f t="shared" si="94"/>
        <v>1.4453666542633485E-2</v>
      </c>
    </row>
    <row r="1034" spans="1:7" x14ac:dyDescent="0.25">
      <c r="A1034" s="1">
        <v>14031022</v>
      </c>
      <c r="B1034" s="3">
        <v>12383.1</v>
      </c>
      <c r="C1034" s="4">
        <f t="shared" si="92"/>
        <v>-1.5107661905702069E-2</v>
      </c>
      <c r="D1034" s="55">
        <f t="shared" si="93"/>
        <v>2.2824144825700146E-4</v>
      </c>
      <c r="E1034" s="2">
        <f t="shared" si="89"/>
        <v>1.6614084610214165E-2</v>
      </c>
      <c r="F1034" s="2">
        <f t="shared" si="90"/>
        <v>1.7110044825560018E-2</v>
      </c>
      <c r="G1034" s="2">
        <f t="shared" si="94"/>
        <v>1.4445241525929709E-2</v>
      </c>
    </row>
    <row r="1035" spans="1:7" x14ac:dyDescent="0.25">
      <c r="A1035" s="1">
        <v>14031023</v>
      </c>
      <c r="B1035" s="3">
        <v>12106.2</v>
      </c>
      <c r="C1035" s="4">
        <f t="shared" si="92"/>
        <v>-2.2614921721302847E-2</v>
      </c>
      <c r="D1035" s="55">
        <f t="shared" si="93"/>
        <v>5.1143468446065532E-4</v>
      </c>
      <c r="E1035" s="2">
        <f t="shared" si="89"/>
        <v>1.6741795785186347E-2</v>
      </c>
      <c r="F1035" s="2">
        <f t="shared" si="90"/>
        <v>1.7240942171262347E-2</v>
      </c>
      <c r="G1035" s="2">
        <f t="shared" si="94"/>
        <v>1.4479018149784697E-2</v>
      </c>
    </row>
    <row r="1036" spans="1:7" x14ac:dyDescent="0.25">
      <c r="A1036" s="1">
        <v>14031024</v>
      </c>
      <c r="B1036" s="3">
        <v>12292.4</v>
      </c>
      <c r="C1036" s="4">
        <f t="shared" si="92"/>
        <v>1.5263467162625353E-2</v>
      </c>
      <c r="D1036" s="55">
        <f t="shared" si="93"/>
        <v>2.3297342982454245E-4</v>
      </c>
      <c r="E1036" s="2">
        <f t="shared" si="89"/>
        <v>1.7290787801123222E-2</v>
      </c>
      <c r="F1036" s="2">
        <f t="shared" si="90"/>
        <v>1.7391103406875833E-2</v>
      </c>
      <c r="G1036" s="2">
        <f t="shared" si="94"/>
        <v>1.4654223549077262E-2</v>
      </c>
    </row>
    <row r="1037" spans="1:7" x14ac:dyDescent="0.25">
      <c r="A1037" s="1">
        <v>14031026</v>
      </c>
      <c r="B1037" s="3">
        <v>12409.4</v>
      </c>
      <c r="C1037" s="4">
        <f t="shared" si="92"/>
        <v>9.4730647121669034E-3</v>
      </c>
      <c r="D1037" s="55">
        <f t="shared" si="93"/>
        <v>8.9738955040901818E-5</v>
      </c>
      <c r="E1037" s="2">
        <f t="shared" si="89"/>
        <v>1.6689445618198431E-2</v>
      </c>
      <c r="F1037" s="2">
        <f t="shared" si="90"/>
        <v>1.7389537663953094E-2</v>
      </c>
      <c r="G1037" s="2">
        <f t="shared" si="94"/>
        <v>1.4715313591595738E-2</v>
      </c>
    </row>
    <row r="1038" spans="1:7" x14ac:dyDescent="0.25">
      <c r="A1038" s="1">
        <v>14031029</v>
      </c>
      <c r="B1038" s="3">
        <v>12152.7</v>
      </c>
      <c r="C1038" s="4">
        <f t="shared" si="92"/>
        <v>-2.0902882620263571E-2</v>
      </c>
      <c r="D1038" s="55">
        <f t="shared" si="93"/>
        <v>4.3693050183651682E-4</v>
      </c>
      <c r="E1038" s="2">
        <f t="shared" si="89"/>
        <v>1.6505257095082194E-2</v>
      </c>
      <c r="F1038" s="2">
        <f t="shared" si="90"/>
        <v>1.7393760227889282E-2</v>
      </c>
      <c r="G1038" s="2">
        <f t="shared" si="94"/>
        <v>1.4741481639500138E-2</v>
      </c>
    </row>
    <row r="1039" spans="1:7" x14ac:dyDescent="0.25">
      <c r="A1039" s="1">
        <v>14031030</v>
      </c>
      <c r="B1039" s="3">
        <v>12118.1</v>
      </c>
      <c r="C1039" s="4">
        <f t="shared" si="92"/>
        <v>-2.8511646455013527E-3</v>
      </c>
      <c r="D1039" s="55">
        <f t="shared" si="93"/>
        <v>8.1291398357568549E-6</v>
      </c>
      <c r="E1039" s="2">
        <f t="shared" si="89"/>
        <v>1.676824954596633E-2</v>
      </c>
      <c r="F1039" s="2">
        <f t="shared" si="90"/>
        <v>1.7641580957228203E-2</v>
      </c>
      <c r="G1039" s="2">
        <f t="shared" si="94"/>
        <v>1.4851269587582091E-2</v>
      </c>
    </row>
    <row r="1040" spans="1:7" x14ac:dyDescent="0.25">
      <c r="A1040" s="1">
        <v>14031101</v>
      </c>
      <c r="B1040" s="3">
        <v>11985.8</v>
      </c>
      <c r="C1040" s="4">
        <f t="shared" si="92"/>
        <v>-1.097758691262213E-2</v>
      </c>
      <c r="D1040" s="55">
        <f t="shared" si="93"/>
        <v>1.2050741442417266E-4</v>
      </c>
      <c r="E1040" s="2">
        <f t="shared" si="89"/>
        <v>1.5761912427707549E-2</v>
      </c>
      <c r="F1040" s="2">
        <f t="shared" si="90"/>
        <v>1.7441662347685852E-2</v>
      </c>
      <c r="G1040" s="2">
        <f t="shared" si="94"/>
        <v>1.4849952450427584E-2</v>
      </c>
    </row>
    <row r="1041" spans="1:7" x14ac:dyDescent="0.25">
      <c r="A1041" s="1">
        <v>14031102</v>
      </c>
      <c r="B1041" s="3">
        <v>12159.5</v>
      </c>
      <c r="C1041" s="4">
        <f t="shared" si="92"/>
        <v>1.4388141508627279E-2</v>
      </c>
      <c r="D1041" s="55">
        <f t="shared" si="93"/>
        <v>2.0701861607228328E-4</v>
      </c>
      <c r="E1041" s="2">
        <f t="shared" si="89"/>
        <v>1.5157993971851086E-2</v>
      </c>
      <c r="F1041" s="2">
        <f t="shared" si="90"/>
        <v>1.7266826501755463E-2</v>
      </c>
      <c r="G1041" s="2">
        <f t="shared" si="94"/>
        <v>1.4884838342256814E-2</v>
      </c>
    </row>
    <row r="1042" spans="1:7" x14ac:dyDescent="0.25">
      <c r="A1042" s="1">
        <v>14031103</v>
      </c>
      <c r="B1042" s="3">
        <v>12421.2</v>
      </c>
      <c r="C1042" s="4">
        <f t="shared" si="92"/>
        <v>2.129393292398489E-2</v>
      </c>
      <c r="D1042" s="55">
        <f t="shared" si="93"/>
        <v>4.534315793711677E-4</v>
      </c>
      <c r="E1042" s="2">
        <f t="shared" si="89"/>
        <v>1.5336440467535859E-2</v>
      </c>
      <c r="F1042" s="2">
        <f t="shared" si="90"/>
        <v>1.7127180476256897E-2</v>
      </c>
      <c r="G1042" s="2">
        <f t="shared" si="94"/>
        <v>1.4939687193771801E-2</v>
      </c>
    </row>
    <row r="1043" spans="1:7" x14ac:dyDescent="0.25">
      <c r="A1043" s="1">
        <v>14031106</v>
      </c>
      <c r="B1043" s="3">
        <v>12592.6</v>
      </c>
      <c r="C1043" s="4">
        <f t="shared" si="92"/>
        <v>1.3704649645431348E-2</v>
      </c>
      <c r="D1043" s="55">
        <f t="shared" si="93"/>
        <v>1.8781742190402157E-4</v>
      </c>
      <c r="E1043" s="2">
        <f t="shared" si="89"/>
        <v>1.5717422459061704E-2</v>
      </c>
      <c r="F1043" s="2">
        <f t="shared" si="90"/>
        <v>1.719198092722873E-2</v>
      </c>
      <c r="G1043" s="2">
        <f t="shared" si="94"/>
        <v>1.504359364535666E-2</v>
      </c>
    </row>
    <row r="1044" spans="1:7" x14ac:dyDescent="0.25">
      <c r="A1044" s="1">
        <v>14031107</v>
      </c>
      <c r="B1044" s="3">
        <v>12453.1</v>
      </c>
      <c r="C1044" s="4">
        <f t="shared" si="92"/>
        <v>-1.1139751940701922E-2</v>
      </c>
      <c r="D1044" s="55">
        <f t="shared" si="93"/>
        <v>1.2409407330037225E-4</v>
      </c>
      <c r="E1044" s="2">
        <f t="shared" si="89"/>
        <v>1.5307738414307404E-2</v>
      </c>
      <c r="F1044" s="2">
        <f t="shared" si="90"/>
        <v>1.7298975334561525E-2</v>
      </c>
      <c r="G1044" s="2">
        <f t="shared" si="94"/>
        <v>1.5063303992375985E-2</v>
      </c>
    </row>
    <row r="1045" spans="1:7" x14ac:dyDescent="0.25">
      <c r="A1045" s="1">
        <v>14031108</v>
      </c>
      <c r="B1045" s="3">
        <v>12339.6</v>
      </c>
      <c r="C1045" s="4">
        <f t="shared" si="92"/>
        <v>-9.1559848592890763E-3</v>
      </c>
      <c r="D1045" s="55">
        <f t="shared" si="93"/>
        <v>8.3832058743530812E-5</v>
      </c>
      <c r="E1045" s="2">
        <f t="shared" si="89"/>
        <v>1.4475109757119627E-2</v>
      </c>
      <c r="F1045" s="2">
        <f t="shared" si="90"/>
        <v>1.7014128891626339E-2</v>
      </c>
      <c r="G1045" s="2">
        <f t="shared" si="94"/>
        <v>1.5102494342128585E-2</v>
      </c>
    </row>
    <row r="1046" spans="1:7" x14ac:dyDescent="0.25">
      <c r="A1046" s="1">
        <v>14031110</v>
      </c>
      <c r="B1046" s="3">
        <v>12318.6</v>
      </c>
      <c r="C1046" s="4">
        <f t="shared" si="92"/>
        <v>-1.7032877563716319E-3</v>
      </c>
      <c r="D1046" s="55">
        <f t="shared" si="93"/>
        <v>2.9011891810055077E-6</v>
      </c>
      <c r="E1046" s="2">
        <f t="shared" si="89"/>
        <v>1.4575269777879768E-2</v>
      </c>
      <c r="F1046" s="2">
        <f t="shared" si="90"/>
        <v>1.7062824384283602E-2</v>
      </c>
      <c r="G1046" s="2">
        <f t="shared" si="94"/>
        <v>1.5120452068542296E-2</v>
      </c>
    </row>
    <row r="1047" spans="1:7" x14ac:dyDescent="0.25">
      <c r="A1047" s="1">
        <v>14031113</v>
      </c>
      <c r="B1047" s="3">
        <v>12105</v>
      </c>
      <c r="C1047" s="4">
        <f t="shared" si="92"/>
        <v>-1.7491724894614803E-2</v>
      </c>
      <c r="D1047" s="55">
        <f t="shared" si="93"/>
        <v>3.0596043978888725E-4</v>
      </c>
      <c r="E1047" s="2">
        <f t="shared" si="89"/>
        <v>1.4528735129600819E-2</v>
      </c>
      <c r="F1047" s="2">
        <f t="shared" si="90"/>
        <v>1.6753012929068091E-2</v>
      </c>
      <c r="G1047" s="2">
        <f t="shared" si="94"/>
        <v>1.5115001009282238E-2</v>
      </c>
    </row>
    <row r="1048" spans="1:7" x14ac:dyDescent="0.25">
      <c r="A1048" s="1">
        <v>14031114</v>
      </c>
      <c r="B1048" s="3">
        <v>12140</v>
      </c>
      <c r="C1048" s="4">
        <f t="shared" si="92"/>
        <v>2.8871952413303398E-3</v>
      </c>
      <c r="D1048" s="55">
        <f t="shared" si="93"/>
        <v>8.3358963615605587E-6</v>
      </c>
      <c r="E1048" s="2">
        <f t="shared" si="89"/>
        <v>1.4883176429585787E-2</v>
      </c>
      <c r="F1048" s="2">
        <f t="shared" si="90"/>
        <v>1.6933448845560438E-2</v>
      </c>
      <c r="G1048" s="2">
        <f t="shared" si="94"/>
        <v>1.5186939740444114E-2</v>
      </c>
    </row>
    <row r="1049" spans="1:7" x14ac:dyDescent="0.25">
      <c r="A1049" s="1">
        <v>14031115</v>
      </c>
      <c r="B1049" s="3">
        <v>12100</v>
      </c>
      <c r="C1049" s="4">
        <f t="shared" si="92"/>
        <v>-3.3003330286568541E-3</v>
      </c>
      <c r="D1049" s="55">
        <f t="shared" si="93"/>
        <v>1.0892198100043324E-5</v>
      </c>
      <c r="E1049" s="2">
        <f t="shared" si="89"/>
        <v>1.453507644206543E-2</v>
      </c>
      <c r="F1049" s="2">
        <f t="shared" si="90"/>
        <v>1.6759573992544435E-2</v>
      </c>
      <c r="G1049" s="2">
        <f t="shared" si="94"/>
        <v>1.5186356060061005E-2</v>
      </c>
    </row>
    <row r="1050" spans="1:7" x14ac:dyDescent="0.25">
      <c r="A1050" s="1">
        <v>14031116</v>
      </c>
      <c r="B1050" s="3">
        <v>12216.5</v>
      </c>
      <c r="C1050" s="4">
        <f t="shared" si="92"/>
        <v>9.5820444039926515E-3</v>
      </c>
      <c r="D1050" s="55">
        <f t="shared" si="93"/>
        <v>9.1815574960086893E-5</v>
      </c>
      <c r="E1050" s="2">
        <f t="shared" ref="E1050:E1112" si="95">SQRT(AVERAGE(D1025:D1049))</f>
        <v>1.4540905426257638E-2</v>
      </c>
      <c r="F1050" s="2">
        <f t="shared" si="90"/>
        <v>1.6487639808090298E-2</v>
      </c>
      <c r="G1050" s="2">
        <f t="shared" si="94"/>
        <v>1.5187118242320968E-2</v>
      </c>
    </row>
    <row r="1051" spans="1:7" x14ac:dyDescent="0.25">
      <c r="A1051" s="1">
        <v>14031117</v>
      </c>
      <c r="B1051" s="3">
        <v>12152</v>
      </c>
      <c r="C1051" s="4">
        <f t="shared" si="92"/>
        <v>-5.2937317132163136E-3</v>
      </c>
      <c r="D1051" s="55">
        <f t="shared" si="93"/>
        <v>2.8023595451512126E-5</v>
      </c>
      <c r="E1051" s="2">
        <f t="shared" si="95"/>
        <v>1.3989636935827337E-2</v>
      </c>
      <c r="F1051" s="2">
        <f t="shared" si="90"/>
        <v>1.6157651251472529E-2</v>
      </c>
      <c r="G1051" s="2">
        <f t="shared" si="94"/>
        <v>1.5210877034126184E-2</v>
      </c>
    </row>
    <row r="1052" spans="1:7" x14ac:dyDescent="0.25">
      <c r="A1052" s="1">
        <v>14031121</v>
      </c>
      <c r="B1052" s="3">
        <v>12036.6</v>
      </c>
      <c r="C1052" s="4">
        <f t="shared" si="92"/>
        <v>-9.5417573195111897E-3</v>
      </c>
      <c r="D1052" s="55">
        <f t="shared" si="93"/>
        <v>9.1045132744445366E-5</v>
      </c>
      <c r="E1052" s="2">
        <f t="shared" ref="E1052:E1076" si="96">SQRT(AVERAGE(D1028:D1051))</f>
        <v>1.3381283638698952E-2</v>
      </c>
      <c r="F1052" s="2">
        <f t="shared" ref="F1052:F1083" si="97">SQRT(AVERAGE(D1003:D1051))</f>
        <v>1.571452256921755E-2</v>
      </c>
      <c r="G1052" s="2">
        <f t="shared" ref="G1052:G1083" si="98">SQRT(AVERAGE(D953:D1051))</f>
        <v>1.5274065942820334E-2</v>
      </c>
    </row>
    <row r="1053" spans="1:7" x14ac:dyDescent="0.25">
      <c r="A1053" s="1">
        <v>14031123</v>
      </c>
      <c r="B1053" s="3">
        <v>11784</v>
      </c>
      <c r="C1053" s="4">
        <f t="shared" si="92"/>
        <v>-2.1209328813631426E-2</v>
      </c>
      <c r="D1053" s="55">
        <f t="shared" si="93"/>
        <v>4.4983562872473622E-4</v>
      </c>
      <c r="E1053" s="2">
        <f t="shared" si="96"/>
        <v>1.3248121789031782E-2</v>
      </c>
      <c r="F1053" s="2">
        <f t="shared" si="97"/>
        <v>1.5722164763736942E-2</v>
      </c>
      <c r="G1053" s="2">
        <f t="shared" si="98"/>
        <v>1.5206445283805809E-2</v>
      </c>
    </row>
    <row r="1054" spans="1:7" x14ac:dyDescent="0.25">
      <c r="A1054" s="1">
        <v>14031127</v>
      </c>
      <c r="B1054" s="3">
        <v>11518.6</v>
      </c>
      <c r="C1054" s="4">
        <f t="shared" si="92"/>
        <v>-2.2779559055460457E-2</v>
      </c>
      <c r="D1054" s="55">
        <f t="shared" si="93"/>
        <v>5.1890831076121049E-4</v>
      </c>
      <c r="E1054" s="2">
        <f t="shared" si="96"/>
        <v>1.2948770928804513E-2</v>
      </c>
      <c r="F1054" s="2">
        <f t="shared" si="97"/>
        <v>1.5993392255426148E-2</v>
      </c>
      <c r="G1054" s="2">
        <f t="shared" si="98"/>
        <v>1.5271518008447402E-2</v>
      </c>
    </row>
    <row r="1055" spans="1:7" x14ac:dyDescent="0.25">
      <c r="A1055" s="1">
        <v>14031128</v>
      </c>
      <c r="B1055" s="3">
        <v>11285.1</v>
      </c>
      <c r="C1055" s="4">
        <f t="shared" si="92"/>
        <v>-2.0479848554294147E-2</v>
      </c>
      <c r="D1055" s="55">
        <f t="shared" si="93"/>
        <v>4.1942419680682409E-4</v>
      </c>
      <c r="E1055" s="2">
        <f t="shared" si="96"/>
        <v>1.3695619528929556E-2</v>
      </c>
      <c r="F1055" s="2">
        <f t="shared" si="97"/>
        <v>1.6273153683574258E-2</v>
      </c>
      <c r="G1055" s="2">
        <f t="shared" si="98"/>
        <v>1.5407332526423694E-2</v>
      </c>
    </row>
    <row r="1056" spans="1:7" x14ac:dyDescent="0.25">
      <c r="A1056" s="1">
        <v>14031129</v>
      </c>
      <c r="B1056" s="3">
        <v>11377</v>
      </c>
      <c r="C1056" s="4">
        <f t="shared" si="92"/>
        <v>8.1105020070049959E-3</v>
      </c>
      <c r="D1056" s="55">
        <f t="shared" si="93"/>
        <v>6.578024280563207E-5</v>
      </c>
      <c r="E1056" s="2">
        <f t="shared" si="96"/>
        <v>1.4200836558654175E-2</v>
      </c>
      <c r="F1056" s="2">
        <f t="shared" si="97"/>
        <v>1.6035567396540822E-2</v>
      </c>
      <c r="G1056" s="2">
        <f t="shared" si="98"/>
        <v>1.5396564459224191E-2</v>
      </c>
    </row>
    <row r="1057" spans="1:7" x14ac:dyDescent="0.25">
      <c r="A1057" s="1">
        <v>14031130</v>
      </c>
      <c r="B1057" s="3">
        <v>11521.1</v>
      </c>
      <c r="C1057" s="4">
        <f t="shared" si="92"/>
        <v>1.2586363262768437E-2</v>
      </c>
      <c r="D1057" s="55">
        <f t="shared" si="93"/>
        <v>1.5841654018236695E-4</v>
      </c>
      <c r="E1057" s="2">
        <f t="shared" si="96"/>
        <v>1.4076971197735483E-2</v>
      </c>
      <c r="F1057" s="2">
        <f t="shared" si="97"/>
        <v>1.5768445969451528E-2</v>
      </c>
      <c r="G1057" s="2">
        <f t="shared" si="98"/>
        <v>1.5206967911748246E-2</v>
      </c>
    </row>
    <row r="1058" spans="1:7" x14ac:dyDescent="0.25">
      <c r="A1058" s="1">
        <v>14031201</v>
      </c>
      <c r="B1058" s="3">
        <v>11517</v>
      </c>
      <c r="C1058" s="4">
        <f t="shared" si="92"/>
        <v>-3.5593213357740282E-4</v>
      </c>
      <c r="D1058" s="55">
        <f t="shared" si="93"/>
        <v>1.2668768371296213E-7</v>
      </c>
      <c r="E1058" s="2">
        <f t="shared" si="96"/>
        <v>1.4194318506799405E-2</v>
      </c>
      <c r="F1058" s="2">
        <f t="shared" si="97"/>
        <v>1.5476238175267741E-2</v>
      </c>
      <c r="G1058" s="2">
        <f t="shared" si="98"/>
        <v>1.5122071101390758E-2</v>
      </c>
    </row>
    <row r="1059" spans="1:7" x14ac:dyDescent="0.25">
      <c r="A1059" s="1">
        <v>14031204</v>
      </c>
      <c r="B1059" s="3">
        <v>11449.3</v>
      </c>
      <c r="C1059" s="4">
        <f t="shared" si="92"/>
        <v>-5.8956119265437153E-3</v>
      </c>
      <c r="D1059" s="55">
        <f t="shared" si="93"/>
        <v>3.4758239988404497E-5</v>
      </c>
      <c r="E1059" s="2">
        <f t="shared" si="96"/>
        <v>1.3855464488132992E-2</v>
      </c>
      <c r="F1059" s="2">
        <f t="shared" si="97"/>
        <v>1.5395842707604763E-2</v>
      </c>
      <c r="G1059" s="2">
        <f t="shared" si="98"/>
        <v>1.5115354404395535E-2</v>
      </c>
    </row>
    <row r="1060" spans="1:7" x14ac:dyDescent="0.25">
      <c r="A1060" s="1">
        <v>14031205</v>
      </c>
      <c r="B1060" s="3">
        <v>11444.5</v>
      </c>
      <c r="C1060" s="4">
        <f t="shared" si="92"/>
        <v>-4.1932750966058402E-4</v>
      </c>
      <c r="D1060" s="55">
        <f t="shared" si="93"/>
        <v>1.7583556035814719E-7</v>
      </c>
      <c r="E1060" s="2">
        <f t="shared" si="96"/>
        <v>1.3119160707234182E-2</v>
      </c>
      <c r="F1060" s="2">
        <f t="shared" si="97"/>
        <v>1.5389487953105701E-2</v>
      </c>
      <c r="G1060" s="2">
        <f t="shared" si="98"/>
        <v>1.5119464167945898E-2</v>
      </c>
    </row>
    <row r="1061" spans="1:7" x14ac:dyDescent="0.25">
      <c r="A1061" s="1">
        <v>14031206</v>
      </c>
      <c r="B1061" s="3">
        <v>11520.8</v>
      </c>
      <c r="C1061" s="4">
        <f t="shared" si="92"/>
        <v>6.6448320504696864E-3</v>
      </c>
      <c r="D1061" s="55">
        <f t="shared" si="93"/>
        <v>4.4153792978949176E-5</v>
      </c>
      <c r="E1061" s="2">
        <f t="shared" si="96"/>
        <v>1.2744115422469681E-2</v>
      </c>
      <c r="F1061" s="2">
        <f t="shared" si="97"/>
        <v>1.4888249952460172E-2</v>
      </c>
      <c r="G1061" s="2">
        <f t="shared" si="98"/>
        <v>1.5113944568910092E-2</v>
      </c>
    </row>
    <row r="1062" spans="1:7" x14ac:dyDescent="0.25">
      <c r="A1062" s="1">
        <v>14031207</v>
      </c>
      <c r="B1062" s="3">
        <v>12021.9</v>
      </c>
      <c r="C1062" s="4">
        <f t="shared" si="92"/>
        <v>4.2575889197825456E-2</v>
      </c>
      <c r="D1062" s="55">
        <f t="shared" si="93"/>
        <v>1.8127063409855103E-3</v>
      </c>
      <c r="E1062" s="2">
        <f t="shared" si="96"/>
        <v>1.2669376312535997E-2</v>
      </c>
      <c r="F1062" s="2">
        <f t="shared" si="97"/>
        <v>1.4751618452844345E-2</v>
      </c>
      <c r="G1062" s="2">
        <f t="shared" si="98"/>
        <v>1.5122381111606627E-2</v>
      </c>
    </row>
    <row r="1063" spans="1:7" x14ac:dyDescent="0.25">
      <c r="A1063" s="1">
        <v>14031208</v>
      </c>
      <c r="B1063" s="3">
        <v>12159.4</v>
      </c>
      <c r="C1063" s="4">
        <f t="shared" si="92"/>
        <v>1.1372546716534673E-2</v>
      </c>
      <c r="D1063" s="55">
        <f t="shared" si="93"/>
        <v>1.2933481881976356E-4</v>
      </c>
      <c r="E1063" s="2">
        <f t="shared" si="96"/>
        <v>1.4759305181698865E-2</v>
      </c>
      <c r="F1063" s="2">
        <f t="shared" si="97"/>
        <v>1.5816192276098616E-2</v>
      </c>
      <c r="G1063" s="2">
        <f t="shared" si="98"/>
        <v>1.5703047760523444E-2</v>
      </c>
    </row>
    <row r="1064" spans="1:7" x14ac:dyDescent="0.25">
      <c r="A1064" s="1">
        <v>14031211</v>
      </c>
      <c r="B1064" s="3">
        <v>12348.4</v>
      </c>
      <c r="C1064" s="4">
        <f t="shared" si="92"/>
        <v>1.5423966809790338E-2</v>
      </c>
      <c r="D1064" s="55">
        <f t="shared" si="93"/>
        <v>2.3789875214951393E-4</v>
      </c>
      <c r="E1064" s="2">
        <f t="shared" si="96"/>
        <v>1.4929411444221656E-2</v>
      </c>
      <c r="F1064" s="2">
        <f t="shared" si="97"/>
        <v>1.535979572446582E-2</v>
      </c>
      <c r="G1064" s="2">
        <f t="shared" si="98"/>
        <v>1.5744279111246144E-2</v>
      </c>
    </row>
    <row r="1065" spans="1:7" x14ac:dyDescent="0.25">
      <c r="A1065" s="1">
        <v>14031212</v>
      </c>
      <c r="B1065" s="3">
        <v>12549.6</v>
      </c>
      <c r="C1065" s="4">
        <f t="shared" si="92"/>
        <v>1.6162292534707103E-2</v>
      </c>
      <c r="D1065" s="55">
        <f t="shared" si="93"/>
        <v>2.6121969997744898E-4</v>
      </c>
      <c r="E1065" s="2">
        <f t="shared" si="96"/>
        <v>1.5092336857140861E-2</v>
      </c>
      <c r="F1065" s="2">
        <f t="shared" si="97"/>
        <v>1.5125870995122116E-2</v>
      </c>
      <c r="G1065" s="2">
        <f t="shared" si="98"/>
        <v>1.5819752389162476E-2</v>
      </c>
    </row>
    <row r="1066" spans="1:7" x14ac:dyDescent="0.25">
      <c r="A1066" s="1">
        <v>14031213</v>
      </c>
      <c r="B1066" s="3">
        <v>12356.7</v>
      </c>
      <c r="C1066" s="4">
        <f t="shared" si="92"/>
        <v>-1.5490366469863967E-2</v>
      </c>
      <c r="D1066" s="55">
        <f t="shared" si="93"/>
        <v>2.3995145337068588E-4</v>
      </c>
      <c r="E1066" s="2">
        <f t="shared" si="96"/>
        <v>1.5166971032657147E-2</v>
      </c>
      <c r="F1066" s="2">
        <f t="shared" si="97"/>
        <v>1.5253670286121677E-2</v>
      </c>
      <c r="G1066" s="2">
        <f t="shared" si="98"/>
        <v>1.5891079797836584E-2</v>
      </c>
    </row>
    <row r="1067" spans="1:7" x14ac:dyDescent="0.25">
      <c r="A1067" s="1">
        <v>14031214</v>
      </c>
      <c r="B1067" s="3">
        <v>12519.2</v>
      </c>
      <c r="C1067" s="4">
        <f t="shared" si="92"/>
        <v>1.3065039776795715E-2</v>
      </c>
      <c r="D1067" s="55">
        <f t="shared" si="93"/>
        <v>1.7069526436925422E-4</v>
      </c>
      <c r="E1067" s="2">
        <f t="shared" si="96"/>
        <v>1.487084412719873E-2</v>
      </c>
      <c r="F1067" s="2">
        <f t="shared" si="97"/>
        <v>1.5308622580465664E-2</v>
      </c>
      <c r="G1067" s="2">
        <f t="shared" si="98"/>
        <v>1.5965463324157377E-2</v>
      </c>
    </row>
    <row r="1068" spans="1:7" x14ac:dyDescent="0.25">
      <c r="A1068" s="1">
        <v>14031215</v>
      </c>
      <c r="B1068" s="3">
        <v>12618.1</v>
      </c>
      <c r="C1068" s="4">
        <f t="shared" si="92"/>
        <v>7.868825236630345E-3</v>
      </c>
      <c r="D1068" s="55">
        <f t="shared" si="93"/>
        <v>6.1918410604630604E-5</v>
      </c>
      <c r="E1068" s="2">
        <f t="shared" si="96"/>
        <v>1.484683743511815E-2</v>
      </c>
      <c r="F1068" s="2">
        <f t="shared" si="97"/>
        <v>1.5083750783891877E-2</v>
      </c>
      <c r="G1068" s="2">
        <f t="shared" si="98"/>
        <v>1.6017449376237444E-2</v>
      </c>
    </row>
    <row r="1069" spans="1:7" x14ac:dyDescent="0.25">
      <c r="A1069" s="1">
        <v>14031218</v>
      </c>
      <c r="B1069" s="3">
        <v>12469.4</v>
      </c>
      <c r="C1069" s="4">
        <f t="shared" si="92"/>
        <v>-1.1854648046242325E-2</v>
      </c>
      <c r="D1069" s="55">
        <f t="shared" si="93"/>
        <v>1.4053268030027696E-4</v>
      </c>
      <c r="E1069" s="2">
        <f t="shared" si="96"/>
        <v>1.4759333630367704E-2</v>
      </c>
      <c r="F1069" s="2">
        <f t="shared" si="97"/>
        <v>1.4615012105335858E-2</v>
      </c>
      <c r="G1069" s="2">
        <f t="shared" si="98"/>
        <v>1.6030450065831394E-2</v>
      </c>
    </row>
    <row r="1070" spans="1:7" x14ac:dyDescent="0.25">
      <c r="A1070" s="1">
        <v>14031219</v>
      </c>
      <c r="B1070" s="3">
        <v>12312.7</v>
      </c>
      <c r="C1070" s="4">
        <f t="shared" si="92"/>
        <v>-1.2646393036110291E-2</v>
      </c>
      <c r="D1070" s="55">
        <f t="shared" si="93"/>
        <v>1.5993125682377886E-4</v>
      </c>
      <c r="E1070" s="2">
        <f t="shared" si="96"/>
        <v>1.4839152776041522E-2</v>
      </c>
      <c r="F1070" s="2">
        <f t="shared" si="97"/>
        <v>1.4705110280766832E-2</v>
      </c>
      <c r="G1070" s="2">
        <f t="shared" si="98"/>
        <v>1.6072904723430398E-2</v>
      </c>
    </row>
    <row r="1071" spans="1:7" x14ac:dyDescent="0.25">
      <c r="A1071" s="1">
        <v>14031220</v>
      </c>
      <c r="B1071" s="3">
        <v>12447.1</v>
      </c>
      <c r="C1071" s="4">
        <f t="shared" si="92"/>
        <v>1.0856414029897907E-2</v>
      </c>
      <c r="D1071" s="55">
        <f t="shared" si="93"/>
        <v>1.1786172558856411E-4</v>
      </c>
      <c r="E1071" s="2">
        <f t="shared" si="96"/>
        <v>1.5058000351833451E-2</v>
      </c>
      <c r="F1071" s="2">
        <f t="shared" si="97"/>
        <v>1.4790333717276581E-2</v>
      </c>
      <c r="G1071" s="2">
        <f t="shared" si="98"/>
        <v>1.6042687532269593E-2</v>
      </c>
    </row>
    <row r="1072" spans="1:7" x14ac:dyDescent="0.25">
      <c r="A1072" s="1">
        <v>14031221</v>
      </c>
      <c r="B1072" s="3">
        <v>12279.6</v>
      </c>
      <c r="C1072" s="4">
        <f t="shared" si="92"/>
        <v>-1.3548315152427841E-2</v>
      </c>
      <c r="D1072" s="55">
        <f t="shared" si="93"/>
        <v>1.8355684346950583E-4</v>
      </c>
      <c r="E1072" s="2">
        <f t="shared" si="96"/>
        <v>1.4795469852992264E-2</v>
      </c>
      <c r="F1072" s="2">
        <f t="shared" si="97"/>
        <v>1.4840282873117935E-2</v>
      </c>
      <c r="G1072" s="2">
        <f t="shared" si="98"/>
        <v>1.601489151065081E-2</v>
      </c>
    </row>
    <row r="1073" spans="1:7" x14ac:dyDescent="0.25">
      <c r="A1073" s="1">
        <v>14031222</v>
      </c>
      <c r="B1073" s="3">
        <v>12279.2</v>
      </c>
      <c r="C1073" s="4">
        <f t="shared" si="92"/>
        <v>-3.2574881511741244E-5</v>
      </c>
      <c r="D1073" s="55">
        <f t="shared" si="93"/>
        <v>1.0611229055039815E-9</v>
      </c>
      <c r="E1073" s="2">
        <f t="shared" si="96"/>
        <v>1.5040172903493075E-2</v>
      </c>
      <c r="F1073" s="2">
        <f t="shared" si="97"/>
        <v>1.478462687693852E-2</v>
      </c>
      <c r="G1073" s="2">
        <f t="shared" si="98"/>
        <v>1.6051455836962835E-2</v>
      </c>
    </row>
    <row r="1074" spans="1:7" x14ac:dyDescent="0.25">
      <c r="A1074" s="1">
        <v>14031225</v>
      </c>
      <c r="B1074" s="3">
        <v>12473.4</v>
      </c>
      <c r="C1074" s="4">
        <f t="shared" si="92"/>
        <v>1.5691602881924976E-2</v>
      </c>
      <c r="D1074" s="55">
        <f t="shared" si="93"/>
        <v>2.4622640100403623E-4</v>
      </c>
      <c r="E1074" s="2">
        <f t="shared" si="96"/>
        <v>1.5025079154297988E-2</v>
      </c>
      <c r="F1074" s="2">
        <f t="shared" si="97"/>
        <v>1.4780033657976021E-2</v>
      </c>
      <c r="G1074" s="2">
        <f t="shared" si="98"/>
        <v>1.5983344197650729E-2</v>
      </c>
    </row>
    <row r="1075" spans="1:7" x14ac:dyDescent="0.25">
      <c r="A1075" s="1">
        <v>14031226</v>
      </c>
      <c r="B1075" s="3">
        <v>12625.1</v>
      </c>
      <c r="C1075" s="4">
        <f t="shared" si="92"/>
        <v>1.2088519023147025E-2</v>
      </c>
      <c r="D1075" s="55">
        <f t="shared" si="93"/>
        <v>1.4613229217298751E-4</v>
      </c>
      <c r="E1075" s="2">
        <f t="shared" si="96"/>
        <v>1.5237676594921479E-2</v>
      </c>
      <c r="F1075" s="2">
        <f t="shared" si="97"/>
        <v>1.4614244834589269E-2</v>
      </c>
      <c r="G1075" s="2">
        <f t="shared" si="98"/>
        <v>1.599342472354906E-2</v>
      </c>
    </row>
    <row r="1076" spans="1:7" x14ac:dyDescent="0.25">
      <c r="A1076" s="1">
        <v>14031227</v>
      </c>
      <c r="B1076" s="3">
        <v>12479.5</v>
      </c>
      <c r="C1076" s="4">
        <f t="shared" si="92"/>
        <v>-1.1599597886003588E-2</v>
      </c>
      <c r="D1076" s="55">
        <f t="shared" si="93"/>
        <v>1.345506711169789E-4</v>
      </c>
      <c r="E1076" s="2">
        <f t="shared" si="96"/>
        <v>1.5398311066741896E-2</v>
      </c>
      <c r="F1076" s="2">
        <f t="shared" si="97"/>
        <v>1.4688081573011894E-2</v>
      </c>
      <c r="G1076" s="2">
        <f t="shared" si="98"/>
        <v>1.5963503720755029E-2</v>
      </c>
    </row>
    <row r="1077" spans="1:7" x14ac:dyDescent="0.25">
      <c r="A1077" s="1">
        <v>14031228</v>
      </c>
      <c r="B1077" s="3">
        <v>12282.1</v>
      </c>
      <c r="C1077" s="4">
        <f t="shared" si="92"/>
        <v>-1.5944380165650751E-2</v>
      </c>
      <c r="D1077" s="55">
        <f t="shared" si="93"/>
        <v>2.5422325886679707E-4</v>
      </c>
      <c r="E1077" s="2">
        <f t="shared" si="95"/>
        <v>1.5264523942937076E-2</v>
      </c>
      <c r="F1077" s="2">
        <f t="shared" si="97"/>
        <v>1.4372985093056486E-2</v>
      </c>
      <c r="G1077" s="2">
        <f t="shared" si="98"/>
        <v>1.600136870299974E-2</v>
      </c>
    </row>
    <row r="1078" spans="1:7" x14ac:dyDescent="0.25">
      <c r="A1078" s="1">
        <v>14040105</v>
      </c>
      <c r="B1078" s="3">
        <v>12494.4</v>
      </c>
      <c r="C1078" s="4">
        <f t="shared" si="92"/>
        <v>1.7137626055794289E-2</v>
      </c>
      <c r="D1078" s="55">
        <f t="shared" si="93"/>
        <v>2.936982268282393E-4</v>
      </c>
      <c r="E1078" s="2">
        <f t="shared" si="95"/>
        <v>1.5476847749118467E-2</v>
      </c>
      <c r="F1078" s="2">
        <f t="shared" si="97"/>
        <v>1.4428306892004441E-2</v>
      </c>
      <c r="G1078" s="2">
        <f t="shared" si="98"/>
        <v>1.5971531205190397E-2</v>
      </c>
    </row>
    <row r="1079" spans="1:7" x14ac:dyDescent="0.25">
      <c r="A1079" s="1">
        <v>14040106</v>
      </c>
      <c r="B1079" s="3">
        <v>12753.4</v>
      </c>
      <c r="C1079" s="4">
        <f t="shared" si="92"/>
        <v>2.0517358795592369E-2</v>
      </c>
      <c r="D1079" s="55">
        <f t="shared" si="93"/>
        <v>4.2096201194707157E-4</v>
      </c>
      <c r="E1079" s="2">
        <f t="shared" si="95"/>
        <v>1.5273746108061814E-2</v>
      </c>
      <c r="F1079" s="2">
        <f t="shared" si="97"/>
        <v>1.4182684937611465E-2</v>
      </c>
      <c r="G1079" s="2">
        <f t="shared" si="98"/>
        <v>1.5881235331275615E-2</v>
      </c>
    </row>
    <row r="1080" spans="1:7" x14ac:dyDescent="0.25">
      <c r="A1080" s="1">
        <v>14040109</v>
      </c>
      <c r="B1080" s="3">
        <v>13017.3</v>
      </c>
      <c r="C1080" s="4">
        <f t="shared" si="92"/>
        <v>2.0481339281857695E-2</v>
      </c>
      <c r="D1080" s="55">
        <f t="shared" si="93"/>
        <v>4.1948525877856708E-4</v>
      </c>
      <c r="E1080" s="2">
        <f t="shared" si="95"/>
        <v>1.5144948604104536E-2</v>
      </c>
      <c r="F1080" s="2">
        <f t="shared" si="97"/>
        <v>1.445324380529733E-2</v>
      </c>
      <c r="G1080" s="2">
        <f t="shared" si="98"/>
        <v>1.5816398524349712E-2</v>
      </c>
    </row>
    <row r="1081" spans="1:7" x14ac:dyDescent="0.25">
      <c r="A1081" s="1">
        <v>14040110</v>
      </c>
      <c r="B1081" s="3">
        <v>13322.6</v>
      </c>
      <c r="C1081" s="4">
        <f t="shared" si="92"/>
        <v>2.318259925561118E-2</v>
      </c>
      <c r="D1081" s="55">
        <f t="shared" si="93"/>
        <v>5.3743290824626402E-4</v>
      </c>
      <c r="E1081" s="2">
        <f t="shared" si="95"/>
        <v>1.5145029240639901E-2</v>
      </c>
      <c r="F1081" s="2">
        <f t="shared" si="97"/>
        <v>1.469015218011404E-2</v>
      </c>
      <c r="G1081" s="2">
        <f t="shared" si="98"/>
        <v>1.5911688013359234E-2</v>
      </c>
    </row>
    <row r="1082" spans="1:7" x14ac:dyDescent="0.25">
      <c r="A1082" s="1">
        <v>14040116</v>
      </c>
      <c r="B1082" s="3">
        <v>13653.3</v>
      </c>
      <c r="C1082" s="4">
        <f t="shared" si="92"/>
        <v>2.4519409394577509E-2</v>
      </c>
      <c r="D1082" s="55">
        <f t="shared" si="93"/>
        <v>6.0120143705889579E-4</v>
      </c>
      <c r="E1082" s="2">
        <f t="shared" si="95"/>
        <v>1.5755570993063465E-2</v>
      </c>
      <c r="F1082" s="2">
        <f t="shared" si="97"/>
        <v>1.4956956791980601E-2</v>
      </c>
      <c r="G1082" s="2">
        <f t="shared" si="98"/>
        <v>1.6059798428771303E-2</v>
      </c>
    </row>
    <row r="1083" spans="1:7" x14ac:dyDescent="0.25">
      <c r="A1083" s="1">
        <v>14040117</v>
      </c>
      <c r="B1083" s="3">
        <v>13613.4</v>
      </c>
      <c r="C1083" s="4">
        <f t="shared" si="92"/>
        <v>-2.9266488779008883E-3</v>
      </c>
      <c r="D1083" s="55">
        <f t="shared" si="93"/>
        <v>8.5652736545185285E-6</v>
      </c>
      <c r="E1083" s="2">
        <f t="shared" si="95"/>
        <v>1.6307955518473922E-2</v>
      </c>
      <c r="F1083" s="2">
        <f t="shared" si="97"/>
        <v>1.5309209978918542E-2</v>
      </c>
      <c r="G1083" s="2">
        <f t="shared" si="98"/>
        <v>1.6243695061356051E-2</v>
      </c>
    </row>
    <row r="1084" spans="1:7" x14ac:dyDescent="0.25">
      <c r="A1084" s="1">
        <v>14040118</v>
      </c>
      <c r="B1084" s="3">
        <v>13481</v>
      </c>
      <c r="C1084" s="4">
        <f t="shared" si="92"/>
        <v>-9.7733150670844642E-3</v>
      </c>
      <c r="D1084" s="55">
        <f t="shared" si="93"/>
        <v>9.551768740050021E-5</v>
      </c>
      <c r="E1084" s="2">
        <f t="shared" si="95"/>
        <v>1.6318301278973747E-2</v>
      </c>
      <c r="F1084" s="2">
        <f t="shared" ref="F1084:F1101" si="99">SQRT(AVERAGE(D1035:D1083))</f>
        <v>1.5162081748290163E-2</v>
      </c>
      <c r="G1084" s="2">
        <f t="shared" ref="G1084:G1115" si="100">SQRT(AVERAGE(D985:D1083))</f>
        <v>1.6245295129866659E-2</v>
      </c>
    </row>
    <row r="1085" spans="1:7" x14ac:dyDescent="0.25">
      <c r="A1085" s="1">
        <v>14040119</v>
      </c>
      <c r="B1085" s="3">
        <v>13866.9</v>
      </c>
      <c r="C1085" s="4">
        <f t="shared" si="92"/>
        <v>2.822341867168672E-2</v>
      </c>
      <c r="D1085" s="55">
        <f t="shared" si="93"/>
        <v>7.9656136151731456E-4</v>
      </c>
      <c r="E1085" s="2">
        <f t="shared" si="95"/>
        <v>1.6392599992918758E-2</v>
      </c>
      <c r="F1085" s="2">
        <f t="shared" si="99"/>
        <v>1.4879536987454086E-2</v>
      </c>
      <c r="G1085" s="2">
        <f t="shared" si="100"/>
        <v>1.6196755602455627E-2</v>
      </c>
    </row>
    <row r="1086" spans="1:7" x14ac:dyDescent="0.25">
      <c r="A1086" s="1">
        <v>14040120</v>
      </c>
      <c r="B1086" s="3">
        <v>14174.6</v>
      </c>
      <c r="C1086" s="4">
        <f t="shared" si="92"/>
        <v>2.194692514016176E-2</v>
      </c>
      <c r="D1086" s="55">
        <f t="shared" si="93"/>
        <v>4.8166752310786428E-4</v>
      </c>
      <c r="E1086" s="2">
        <f t="shared" si="95"/>
        <v>1.7337034220596046E-2</v>
      </c>
      <c r="F1086" s="2">
        <f t="shared" si="99"/>
        <v>1.5261140700660501E-2</v>
      </c>
      <c r="G1086" s="2">
        <f t="shared" si="100"/>
        <v>1.6370711518657866E-2</v>
      </c>
    </row>
    <row r="1087" spans="1:7" x14ac:dyDescent="0.25">
      <c r="A1087" s="1">
        <v>14040123</v>
      </c>
      <c r="B1087" s="3">
        <v>14562.6</v>
      </c>
      <c r="C1087" s="4">
        <f t="shared" ref="C1087:C1142" si="101">LN(B1087/B1086)</f>
        <v>2.700496773435614E-2</v>
      </c>
      <c r="D1087" s="55">
        <f t="shared" si="93"/>
        <v>7.2926828233361616E-4</v>
      </c>
      <c r="E1087" s="2">
        <f t="shared" si="95"/>
        <v>1.7834609745415654E-2</v>
      </c>
      <c r="F1087" s="2">
        <f t="shared" si="99"/>
        <v>1.5520984430467183E-2</v>
      </c>
      <c r="G1087" s="2">
        <f t="shared" si="100"/>
        <v>1.6493430485895785E-2</v>
      </c>
    </row>
    <row r="1088" spans="1:7" x14ac:dyDescent="0.25">
      <c r="A1088" s="1">
        <v>14040124</v>
      </c>
      <c r="B1088" s="3">
        <v>14950.9</v>
      </c>
      <c r="C1088" s="4">
        <f t="shared" si="101"/>
        <v>2.6314900438472587E-2</v>
      </c>
      <c r="D1088" s="55">
        <f t="shared" si="93"/>
        <v>6.9247398508672474E-4</v>
      </c>
      <c r="E1088" s="2">
        <f t="shared" si="95"/>
        <v>1.6575155577707234E-2</v>
      </c>
      <c r="F1088" s="2">
        <f t="shared" si="99"/>
        <v>1.5712002890904988E-2</v>
      </c>
      <c r="G1088" s="2">
        <f t="shared" si="100"/>
        <v>1.6714402439143919E-2</v>
      </c>
    </row>
    <row r="1089" spans="1:7" x14ac:dyDescent="0.25">
      <c r="A1089" s="1">
        <v>14040125</v>
      </c>
      <c r="B1089" s="3">
        <v>15364.2</v>
      </c>
      <c r="C1089" s="4">
        <f t="shared" si="101"/>
        <v>2.7268629148702109E-2</v>
      </c>
      <c r="D1089" s="55">
        <f t="shared" si="93"/>
        <v>7.4357813564944627E-4</v>
      </c>
      <c r="E1089" s="2">
        <f t="shared" si="95"/>
        <v>1.724126877801856E-2</v>
      </c>
      <c r="F1089" s="2">
        <f t="shared" si="99"/>
        <v>1.6150333005094945E-2</v>
      </c>
      <c r="G1089" s="2">
        <f t="shared" si="100"/>
        <v>1.6814919068617536E-2</v>
      </c>
    </row>
    <row r="1090" spans="1:7" x14ac:dyDescent="0.25">
      <c r="A1090" s="1">
        <v>14040126</v>
      </c>
      <c r="B1090" s="3">
        <v>15539.1</v>
      </c>
      <c r="C1090" s="4">
        <f t="shared" si="101"/>
        <v>1.1319300362138216E-2</v>
      </c>
      <c r="D1090" s="55">
        <f t="shared" si="93"/>
        <v>1.2812656068830235E-4</v>
      </c>
      <c r="E1090" s="2">
        <f t="shared" si="95"/>
        <v>1.781820766564008E-2</v>
      </c>
      <c r="F1090" s="2">
        <f t="shared" si="99"/>
        <v>1.6539316345606809E-2</v>
      </c>
      <c r="G1090" s="2">
        <f t="shared" si="100"/>
        <v>1.6910658030046669E-2</v>
      </c>
    </row>
    <row r="1091" spans="1:7" x14ac:dyDescent="0.25">
      <c r="A1091" s="1">
        <v>14040127</v>
      </c>
      <c r="B1091" s="3">
        <v>15940.9</v>
      </c>
      <c r="C1091" s="4">
        <f t="shared" si="101"/>
        <v>2.5528705295213901E-2</v>
      </c>
      <c r="D1091" s="55">
        <f t="shared" ref="D1091:D1154" si="102">C1091^2</f>
        <v>6.5171479404988223E-4</v>
      </c>
      <c r="E1091" s="2">
        <f t="shared" si="95"/>
        <v>1.7668186065476814E-2</v>
      </c>
      <c r="F1091" s="2">
        <f t="shared" si="99"/>
        <v>1.6490571343450919E-2</v>
      </c>
      <c r="G1091" s="2">
        <f t="shared" si="100"/>
        <v>1.6815103772090959E-2</v>
      </c>
    </row>
    <row r="1092" spans="1:7" x14ac:dyDescent="0.25">
      <c r="A1092" s="1">
        <v>14040130</v>
      </c>
      <c r="B1092" s="3">
        <v>16393.900000000001</v>
      </c>
      <c r="C1092" s="4">
        <f t="shared" si="101"/>
        <v>2.8021180919969708E-2</v>
      </c>
      <c r="D1092" s="55">
        <f t="shared" si="102"/>
        <v>7.8518658014967439E-4</v>
      </c>
      <c r="E1092" s="2">
        <f t="shared" si="95"/>
        <v>1.8128301974301864E-2</v>
      </c>
      <c r="F1092" s="2">
        <f t="shared" si="99"/>
        <v>1.6612812508764962E-2</v>
      </c>
      <c r="G1092" s="2">
        <f t="shared" si="100"/>
        <v>1.690780163096892E-2</v>
      </c>
    </row>
    <row r="1093" spans="1:7" x14ac:dyDescent="0.25">
      <c r="A1093" s="1">
        <v>14040131</v>
      </c>
      <c r="B1093" s="3">
        <v>16821.7</v>
      </c>
      <c r="C1093" s="4">
        <f t="shared" si="101"/>
        <v>2.5760405172507835E-2</v>
      </c>
      <c r="D1093" s="55">
        <f t="shared" si="102"/>
        <v>6.6359847465176835E-4</v>
      </c>
      <c r="E1093" s="2">
        <f t="shared" si="95"/>
        <v>1.8794014608451644E-2</v>
      </c>
      <c r="F1093" s="2">
        <f t="shared" si="99"/>
        <v>1.6975769401193969E-2</v>
      </c>
      <c r="G1093" s="2">
        <f t="shared" si="100"/>
        <v>1.7139766500257492E-2</v>
      </c>
    </row>
    <row r="1094" spans="1:7" x14ac:dyDescent="0.25">
      <c r="A1094" s="1">
        <v>14040201</v>
      </c>
      <c r="B1094" s="3">
        <v>17196.400000000001</v>
      </c>
      <c r="C1094" s="4">
        <f t="shared" si="101"/>
        <v>2.2030339994901591E-2</v>
      </c>
      <c r="D1094" s="55">
        <f t="shared" si="102"/>
        <v>4.8533588029096066E-4</v>
      </c>
      <c r="E1094" s="2">
        <f t="shared" si="95"/>
        <v>1.9423753181725189E-2</v>
      </c>
      <c r="F1094" s="2">
        <f t="shared" si="99"/>
        <v>1.7297024040789328E-2</v>
      </c>
      <c r="G1094" s="2">
        <f t="shared" si="100"/>
        <v>1.7154730798978949E-2</v>
      </c>
    </row>
    <row r="1095" spans="1:7" x14ac:dyDescent="0.25">
      <c r="A1095" s="1">
        <v>14040202</v>
      </c>
      <c r="B1095" s="3">
        <v>17066.7</v>
      </c>
      <c r="C1095" s="4">
        <f t="shared" si="101"/>
        <v>-7.5708630865923745E-3</v>
      </c>
      <c r="D1095" s="55">
        <f t="shared" si="102"/>
        <v>5.7317967875927015E-5</v>
      </c>
      <c r="E1095" s="2">
        <f t="shared" si="95"/>
        <v>1.977559899634412E-2</v>
      </c>
      <c r="F1095" s="2">
        <f t="shared" si="99"/>
        <v>1.7532284397916556E-2</v>
      </c>
      <c r="G1095" s="2">
        <f t="shared" si="100"/>
        <v>1.7296776021398192E-2</v>
      </c>
    </row>
    <row r="1096" spans="1:7" x14ac:dyDescent="0.25">
      <c r="A1096" s="1">
        <v>14040203</v>
      </c>
      <c r="B1096" s="3">
        <v>16827</v>
      </c>
      <c r="C1096" s="4">
        <f t="shared" si="101"/>
        <v>-1.4144457306135573E-2</v>
      </c>
      <c r="D1096" s="55">
        <f t="shared" si="102"/>
        <v>2.0006567248509198E-4</v>
      </c>
      <c r="E1096" s="2">
        <f t="shared" si="95"/>
        <v>1.9671547577816355E-2</v>
      </c>
      <c r="F1096" s="2">
        <f t="shared" si="99"/>
        <v>1.756392731462432E-2</v>
      </c>
      <c r="G1096" s="2">
        <f t="shared" si="100"/>
        <v>1.7159165087360258E-2</v>
      </c>
    </row>
    <row r="1097" spans="1:7" x14ac:dyDescent="0.25">
      <c r="A1097" s="1">
        <v>14040206</v>
      </c>
      <c r="B1097" s="3">
        <v>16613</v>
      </c>
      <c r="C1097" s="4">
        <f t="shared" si="101"/>
        <v>-1.2799217789967841E-2</v>
      </c>
      <c r="D1097" s="55">
        <f t="shared" si="102"/>
        <v>1.6381997603502927E-4</v>
      </c>
      <c r="E1097" s="2">
        <f t="shared" si="95"/>
        <v>1.9754947278647787E-2</v>
      </c>
      <c r="F1097" s="2">
        <f t="shared" si="99"/>
        <v>1.7502297706682081E-2</v>
      </c>
      <c r="G1097" s="2">
        <f t="shared" si="100"/>
        <v>1.7217349517366743E-2</v>
      </c>
    </row>
    <row r="1098" spans="1:7" x14ac:dyDescent="0.25">
      <c r="A1098" s="1">
        <v>14040207</v>
      </c>
      <c r="B1098" s="3">
        <v>16275.6</v>
      </c>
      <c r="C1098" s="4">
        <f t="shared" si="101"/>
        <v>-2.0518467629809207E-2</v>
      </c>
      <c r="D1098" s="55">
        <f t="shared" si="102"/>
        <v>4.2100751387552827E-4</v>
      </c>
      <c r="E1098" s="2">
        <f t="shared" si="95"/>
        <v>1.9734955467007636E-2</v>
      </c>
      <c r="F1098" s="2">
        <f t="shared" si="99"/>
        <v>1.7592713534201047E-2</v>
      </c>
      <c r="G1098" s="2">
        <f t="shared" si="100"/>
        <v>1.7176987461178007E-2</v>
      </c>
    </row>
    <row r="1099" spans="1:7" x14ac:dyDescent="0.25">
      <c r="A1099" s="1">
        <v>14040208</v>
      </c>
      <c r="B1099" s="3">
        <v>16411.2</v>
      </c>
      <c r="C1099" s="4">
        <f t="shared" si="101"/>
        <v>8.2969747964770704E-3</v>
      </c>
      <c r="D1099" s="55">
        <f t="shared" si="102"/>
        <v>6.8839790773375718E-5</v>
      </c>
      <c r="E1099" s="2">
        <f t="shared" si="95"/>
        <v>2.0157101115856901E-2</v>
      </c>
      <c r="F1099" s="2">
        <f t="shared" si="99"/>
        <v>1.7829000808189152E-2</v>
      </c>
      <c r="G1099" s="2">
        <f t="shared" si="100"/>
        <v>1.7164652292278773E-2</v>
      </c>
    </row>
    <row r="1100" spans="1:7" x14ac:dyDescent="0.25">
      <c r="A1100" s="1">
        <v>14040209</v>
      </c>
      <c r="B1100" s="3">
        <v>16466.3</v>
      </c>
      <c r="C1100" s="4">
        <f t="shared" si="101"/>
        <v>3.3518395003619187E-3</v>
      </c>
      <c r="D1100" s="55">
        <f t="shared" si="102"/>
        <v>1.1234828036186436E-5</v>
      </c>
      <c r="E1100" s="2">
        <f t="shared" si="95"/>
        <v>1.9980321843895633E-2</v>
      </c>
      <c r="F1100" s="2">
        <f t="shared" si="99"/>
        <v>1.7815846212391333E-2</v>
      </c>
      <c r="G1100" s="2">
        <f t="shared" si="100"/>
        <v>1.699860336958374E-2</v>
      </c>
    </row>
    <row r="1101" spans="1:7" x14ac:dyDescent="0.25">
      <c r="A1101" s="1">
        <v>14040210</v>
      </c>
      <c r="B1101" s="3">
        <v>16927.5</v>
      </c>
      <c r="C1101" s="4">
        <f t="shared" si="101"/>
        <v>2.7623650306292005E-2</v>
      </c>
      <c r="D1101" s="55">
        <f t="shared" si="102"/>
        <v>7.6306605624430637E-4</v>
      </c>
      <c r="E1101" s="2">
        <f t="shared" si="95"/>
        <v>1.9844832133837285E-2</v>
      </c>
      <c r="F1101" s="2">
        <f t="shared" si="99"/>
        <v>1.7806227796957539E-2</v>
      </c>
      <c r="G1101" s="2">
        <f t="shared" si="100"/>
        <v>1.6802429286889749E-2</v>
      </c>
    </row>
    <row r="1102" spans="1:7" x14ac:dyDescent="0.25">
      <c r="A1102" s="1">
        <v>14040213</v>
      </c>
      <c r="B1102" s="3">
        <v>16447.3</v>
      </c>
      <c r="C1102" s="4">
        <f t="shared" si="101"/>
        <v>-2.8778188376300522E-2</v>
      </c>
      <c r="D1102" s="55">
        <f t="shared" si="102"/>
        <v>8.2818412622183847E-4</v>
      </c>
      <c r="E1102" s="2">
        <f t="shared" si="95"/>
        <v>2.0468463005933642E-2</v>
      </c>
      <c r="F1102" s="2">
        <f t="shared" ref="F1102:F1130" si="103">SQRT(AVERAGE(D1052:D1101))</f>
        <v>1.8054967031675431E-2</v>
      </c>
      <c r="G1102" s="2">
        <f t="shared" si="100"/>
        <v>1.6937036246612733E-2</v>
      </c>
    </row>
    <row r="1103" spans="1:7" x14ac:dyDescent="0.25">
      <c r="A1103" s="1">
        <v>14040214</v>
      </c>
      <c r="B1103" s="3">
        <v>16286</v>
      </c>
      <c r="C1103" s="4">
        <f t="shared" si="101"/>
        <v>-9.8554869564232827E-3</v>
      </c>
      <c r="D1103" s="55">
        <f t="shared" si="102"/>
        <v>9.7130623148229456E-5</v>
      </c>
      <c r="E1103" s="2">
        <f t="shared" si="95"/>
        <v>2.1021808022134433E-2</v>
      </c>
      <c r="F1103" s="2">
        <f t="shared" si="103"/>
        <v>1.8458727322988294E-2</v>
      </c>
      <c r="G1103" s="2">
        <f t="shared" si="100"/>
        <v>1.7158903068607293E-2</v>
      </c>
    </row>
    <row r="1104" spans="1:7" x14ac:dyDescent="0.25">
      <c r="A1104" s="1">
        <v>14040215</v>
      </c>
      <c r="B1104" s="3">
        <v>16581.8</v>
      </c>
      <c r="C1104" s="4">
        <f t="shared" si="101"/>
        <v>1.7999865305091539E-2</v>
      </c>
      <c r="D1104" s="55">
        <f t="shared" si="102"/>
        <v>3.2399515100143812E-4</v>
      </c>
      <c r="E1104" s="2">
        <f t="shared" si="95"/>
        <v>2.0833955658306352E-2</v>
      </c>
      <c r="F1104" s="2">
        <f t="shared" si="103"/>
        <v>1.8266650329847131E-2</v>
      </c>
      <c r="G1104" s="2">
        <f t="shared" si="100"/>
        <v>1.7179141366110932E-2</v>
      </c>
    </row>
    <row r="1105" spans="1:7" x14ac:dyDescent="0.25">
      <c r="A1105" s="1">
        <v>14040216</v>
      </c>
      <c r="B1105" s="3">
        <v>16556.7</v>
      </c>
      <c r="C1105" s="4">
        <f t="shared" si="101"/>
        <v>-1.5148546132096213E-3</v>
      </c>
      <c r="D1105" s="55">
        <f t="shared" si="102"/>
        <v>2.2947844991624713E-6</v>
      </c>
      <c r="E1105" s="2">
        <f t="shared" si="95"/>
        <v>2.0740661366852549E-2</v>
      </c>
      <c r="F1105" s="2">
        <f t="shared" si="103"/>
        <v>1.8159632459873988E-2</v>
      </c>
      <c r="G1105" s="2">
        <f t="shared" si="100"/>
        <v>1.7251723252685456E-2</v>
      </c>
    </row>
    <row r="1106" spans="1:7" x14ac:dyDescent="0.25">
      <c r="A1106" s="1">
        <v>14040217</v>
      </c>
      <c r="B1106" s="3">
        <v>16913.900000000001</v>
      </c>
      <c r="C1106" s="4">
        <f t="shared" si="101"/>
        <v>2.1344915343700047E-2</v>
      </c>
      <c r="D1106" s="55">
        <f t="shared" si="102"/>
        <v>4.5560541102972169E-4</v>
      </c>
      <c r="E1106" s="2">
        <f t="shared" si="95"/>
        <v>2.0334389957981865E-2</v>
      </c>
      <c r="F1106" s="2">
        <f t="shared" si="103"/>
        <v>1.7928459577765059E-2</v>
      </c>
      <c r="G1106" s="2">
        <f t="shared" si="100"/>
        <v>1.7017909403556773E-2</v>
      </c>
    </row>
    <row r="1107" spans="1:7" x14ac:dyDescent="0.25">
      <c r="A1107" s="1">
        <v>14040220</v>
      </c>
      <c r="B1107" s="3">
        <v>16602.400000000001</v>
      </c>
      <c r="C1107" s="4">
        <f t="shared" si="101"/>
        <v>-1.8588505855208035E-2</v>
      </c>
      <c r="D1107" s="55">
        <f t="shared" si="102"/>
        <v>3.4553254992910341E-4</v>
      </c>
      <c r="E1107" s="2">
        <f t="shared" si="95"/>
        <v>2.0253748173476731E-2</v>
      </c>
      <c r="F1107" s="2">
        <f t="shared" si="103"/>
        <v>1.8144590549142671E-2</v>
      </c>
      <c r="G1107" s="2">
        <f t="shared" si="100"/>
        <v>1.7010056097653322E-2</v>
      </c>
    </row>
    <row r="1108" spans="1:7" x14ac:dyDescent="0.25">
      <c r="A1108" s="1">
        <v>14040221</v>
      </c>
      <c r="B1108" s="3">
        <v>16209.1</v>
      </c>
      <c r="C1108" s="4">
        <f t="shared" si="101"/>
        <v>-2.3974450302250833E-2</v>
      </c>
      <c r="D1108" s="55">
        <f t="shared" si="102"/>
        <v>5.7477426729509503E-4</v>
      </c>
      <c r="E1108" s="2">
        <f t="shared" si="95"/>
        <v>1.9999688987317289E-2</v>
      </c>
      <c r="F1108" s="2">
        <f t="shared" si="103"/>
        <v>1.8247424102896613E-2</v>
      </c>
      <c r="G1108" s="2">
        <f t="shared" si="100"/>
        <v>1.6932607886623333E-2</v>
      </c>
    </row>
    <row r="1109" spans="1:7" x14ac:dyDescent="0.25">
      <c r="A1109" s="1">
        <v>14040222</v>
      </c>
      <c r="B1109" s="3">
        <v>16674.900000000001</v>
      </c>
      <c r="C1109" s="4">
        <f t="shared" si="101"/>
        <v>2.8331781859143378E-2</v>
      </c>
      <c r="D1109" s="55">
        <f t="shared" si="102"/>
        <v>8.0268986331408579E-4</v>
      </c>
      <c r="E1109" s="2">
        <f t="shared" si="95"/>
        <v>2.0558110791973165E-2</v>
      </c>
      <c r="F1109" s="2">
        <f t="shared" si="103"/>
        <v>1.8559672356569228E-2</v>
      </c>
      <c r="G1109" s="2">
        <f t="shared" si="100"/>
        <v>1.7067198902788759E-2</v>
      </c>
    </row>
    <row r="1110" spans="1:7" x14ac:dyDescent="0.25">
      <c r="A1110" s="1">
        <v>14040223</v>
      </c>
      <c r="B1110" s="3">
        <v>17136.2</v>
      </c>
      <c r="C1110" s="4">
        <f t="shared" si="101"/>
        <v>2.7288590190278138E-2</v>
      </c>
      <c r="D1110" s="55">
        <f t="shared" si="102"/>
        <v>7.4466715457294425E-4</v>
      </c>
      <c r="E1110" s="2">
        <f t="shared" si="95"/>
        <v>2.123494305082043E-2</v>
      </c>
      <c r="F1110" s="2">
        <f t="shared" si="103"/>
        <v>1.8968923808421856E-2</v>
      </c>
      <c r="G1110" s="2">
        <f t="shared" si="100"/>
        <v>1.7290151384784031E-2</v>
      </c>
    </row>
    <row r="1111" spans="1:7" x14ac:dyDescent="0.25">
      <c r="A1111" s="1">
        <v>14040224</v>
      </c>
      <c r="B1111" s="3">
        <v>17504.400000000001</v>
      </c>
      <c r="C1111" s="4">
        <f t="shared" si="101"/>
        <v>2.1259092925546653E-2</v>
      </c>
      <c r="D1111" s="55">
        <f t="shared" si="102"/>
        <v>4.5194903201702775E-4</v>
      </c>
      <c r="E1111" s="2">
        <f t="shared" si="95"/>
        <v>2.1186010433628416E-2</v>
      </c>
      <c r="F1111" s="2">
        <f t="shared" si="103"/>
        <v>1.9357424850169648E-2</v>
      </c>
      <c r="G1111" s="2">
        <f t="shared" si="100"/>
        <v>1.7290399679672143E-2</v>
      </c>
    </row>
    <row r="1112" spans="1:7" x14ac:dyDescent="0.25">
      <c r="A1112" s="1">
        <v>14040227</v>
      </c>
      <c r="B1112" s="3">
        <v>17892.2</v>
      </c>
      <c r="C1112" s="4">
        <f t="shared" si="101"/>
        <v>2.1912585790287605E-2</v>
      </c>
      <c r="D1112" s="55">
        <f t="shared" si="102"/>
        <v>4.8016141601671424E-4</v>
      </c>
      <c r="E1112" s="2">
        <f t="shared" si="95"/>
        <v>2.1157937008370608E-2</v>
      </c>
      <c r="F1112" s="2">
        <f t="shared" si="103"/>
        <v>1.9566956881710729E-2</v>
      </c>
      <c r="G1112" s="2">
        <f t="shared" si="100"/>
        <v>1.7351445136005457E-2</v>
      </c>
    </row>
    <row r="1113" spans="1:7" x14ac:dyDescent="0.25">
      <c r="A1113" s="1">
        <v>14040228</v>
      </c>
      <c r="B1113" s="3">
        <v>18045.099999999999</v>
      </c>
      <c r="C1113" s="4">
        <f t="shared" si="101"/>
        <v>8.5093160923803354E-3</v>
      </c>
      <c r="D1113" s="55">
        <f t="shared" si="102"/>
        <v>7.2408460360042935E-5</v>
      </c>
      <c r="E1113" s="2">
        <f t="shared" ref="E1113:E1168" si="104">SQRT(AVERAGE(D1088:D1112))</f>
        <v>2.0921138205114525E-2</v>
      </c>
      <c r="F1113" s="2">
        <f t="shared" si="103"/>
        <v>1.8873656325983867E-2</v>
      </c>
      <c r="G1113" s="2">
        <f t="shared" si="100"/>
        <v>1.7427538327409418E-2</v>
      </c>
    </row>
    <row r="1114" spans="1:7" x14ac:dyDescent="0.25">
      <c r="A1114" s="1">
        <v>14040229</v>
      </c>
      <c r="B1114" s="3">
        <v>17796.900000000001</v>
      </c>
      <c r="C1114" s="4">
        <f t="shared" si="101"/>
        <v>-1.384989495317431E-2</v>
      </c>
      <c r="D1114" s="55">
        <f t="shared" si="102"/>
        <v>1.9181959021396323E-4</v>
      </c>
      <c r="E1114" s="2">
        <f t="shared" si="104"/>
        <v>2.0319729398012056E-2</v>
      </c>
      <c r="F1114" s="2">
        <f t="shared" si="103"/>
        <v>1.8843470379475126E-2</v>
      </c>
      <c r="G1114" s="2">
        <f t="shared" si="100"/>
        <v>1.720760394147984E-2</v>
      </c>
    </row>
    <row r="1115" spans="1:7" x14ac:dyDescent="0.25">
      <c r="A1115" s="1">
        <v>14040230</v>
      </c>
      <c r="B1115" s="3">
        <v>17333.7</v>
      </c>
      <c r="C1115" s="4">
        <f t="shared" si="101"/>
        <v>-2.637170129179248E-2</v>
      </c>
      <c r="D1115" s="55">
        <f t="shared" si="102"/>
        <v>6.9546662902352917E-4</v>
      </c>
      <c r="E1115" s="2">
        <f t="shared" si="104"/>
        <v>1.9769194748168576E-2</v>
      </c>
      <c r="F1115" s="2">
        <f t="shared" si="103"/>
        <v>1.8819000842325434E-2</v>
      </c>
      <c r="G1115" s="2">
        <f t="shared" si="100"/>
        <v>1.70911242633273E-2</v>
      </c>
    </row>
    <row r="1116" spans="1:7" x14ac:dyDescent="0.25">
      <c r="A1116" s="1">
        <v>14040231</v>
      </c>
      <c r="B1116" s="3">
        <v>16933.2</v>
      </c>
      <c r="C1116" s="4">
        <f t="shared" si="101"/>
        <v>-2.3376391666153854E-2</v>
      </c>
      <c r="D1116" s="55">
        <f t="shared" si="102"/>
        <v>5.4645568732942737E-4</v>
      </c>
      <c r="E1116" s="2">
        <f t="shared" si="104"/>
        <v>2.0335059963629935E-2</v>
      </c>
      <c r="F1116" s="2">
        <f t="shared" si="103"/>
        <v>1.9048352455904607E-2</v>
      </c>
      <c r="G1116" s="2">
        <f t="shared" ref="G1116:G1130" si="105">SQRT(AVERAGE(D1017:D1115))</f>
        <v>1.7274677844035594E-2</v>
      </c>
    </row>
    <row r="1117" spans="1:7" x14ac:dyDescent="0.25">
      <c r="A1117" s="1">
        <v>14040303</v>
      </c>
      <c r="B1117" s="3">
        <v>17286.8</v>
      </c>
      <c r="C1117" s="4">
        <f t="shared" si="101"/>
        <v>2.0667012616744595E-2</v>
      </c>
      <c r="D1117" s="55">
        <f t="shared" si="102"/>
        <v>4.2712541050068026E-4</v>
      </c>
      <c r="E1117" s="2">
        <f t="shared" si="104"/>
        <v>2.0231270337168816E-2</v>
      </c>
      <c r="F1117" s="2">
        <f t="shared" si="103"/>
        <v>1.9208587037144138E-2</v>
      </c>
      <c r="G1117" s="2">
        <f t="shared" si="105"/>
        <v>1.7387977135738381E-2</v>
      </c>
    </row>
    <row r="1118" spans="1:7" x14ac:dyDescent="0.25">
      <c r="A1118" s="1">
        <v>14040304</v>
      </c>
      <c r="B1118" s="3">
        <v>17066</v>
      </c>
      <c r="C1118" s="4">
        <f t="shared" si="101"/>
        <v>-1.2855024371929759E-2</v>
      </c>
      <c r="D1118" s="55">
        <f t="shared" si="102"/>
        <v>1.652516516029081E-4</v>
      </c>
      <c r="E1118" s="2">
        <f t="shared" si="104"/>
        <v>1.9874150363465785E-2</v>
      </c>
      <c r="F1118" s="2">
        <f t="shared" si="103"/>
        <v>1.9341623998159262E-2</v>
      </c>
      <c r="G1118" s="2">
        <f t="shared" si="105"/>
        <v>1.7365174219628188E-2</v>
      </c>
    </row>
    <row r="1119" spans="1:7" x14ac:dyDescent="0.25">
      <c r="A1119" s="1">
        <v>14040305</v>
      </c>
      <c r="B1119" s="3">
        <v>17432.5</v>
      </c>
      <c r="C1119" s="4">
        <f t="shared" si="101"/>
        <v>2.1248099998635726E-2</v>
      </c>
      <c r="D1119" s="55">
        <f t="shared" si="102"/>
        <v>4.5148175355202351E-4</v>
      </c>
      <c r="E1119" s="2">
        <f t="shared" si="104"/>
        <v>1.9366155523172189E-2</v>
      </c>
      <c r="F1119" s="2">
        <f t="shared" si="103"/>
        <v>1.9394975733579456E-2</v>
      </c>
      <c r="G1119" s="2">
        <f t="shared" si="105"/>
        <v>1.7196013323631111E-2</v>
      </c>
    </row>
    <row r="1120" spans="1:7" x14ac:dyDescent="0.25">
      <c r="A1120" s="1">
        <v>14040306</v>
      </c>
      <c r="B1120" s="3">
        <v>17725.400000000001</v>
      </c>
      <c r="C1120" s="4">
        <f t="shared" si="101"/>
        <v>1.6662359046300434E-2</v>
      </c>
      <c r="D1120" s="55">
        <f t="shared" si="102"/>
        <v>2.7763420898782988E-4</v>
      </c>
      <c r="E1120" s="2">
        <f t="shared" si="104"/>
        <v>1.9331161751900357E-2</v>
      </c>
      <c r="F1120" s="2">
        <f t="shared" si="103"/>
        <v>1.955464305916042E-2</v>
      </c>
      <c r="G1120" s="2">
        <f t="shared" si="105"/>
        <v>1.7324874511961103E-2</v>
      </c>
    </row>
    <row r="1121" spans="1:7" x14ac:dyDescent="0.25">
      <c r="A1121" s="1">
        <v>14040307</v>
      </c>
      <c r="B1121" s="3">
        <v>17796.5</v>
      </c>
      <c r="C1121" s="4">
        <f t="shared" si="101"/>
        <v>4.0031695911688179E-3</v>
      </c>
      <c r="D1121" s="55">
        <f t="shared" si="102"/>
        <v>1.602536677565872E-5</v>
      </c>
      <c r="E1121" s="2">
        <f t="shared" si="104"/>
        <v>1.9557772478547022E-2</v>
      </c>
      <c r="F1121" s="2">
        <f t="shared" si="103"/>
        <v>1.9614742522257381E-2</v>
      </c>
      <c r="G1121" s="2">
        <f t="shared" si="105"/>
        <v>1.7394951901145858E-2</v>
      </c>
    </row>
    <row r="1122" spans="1:7" x14ac:dyDescent="0.25">
      <c r="A1122" s="1">
        <v>14040310</v>
      </c>
      <c r="B1122" s="3">
        <v>17726.599999999999</v>
      </c>
      <c r="C1122" s="4">
        <f t="shared" si="101"/>
        <v>-3.9354724231413646E-3</v>
      </c>
      <c r="D1122" s="55">
        <f t="shared" si="102"/>
        <v>1.5487943193306165E-5</v>
      </c>
      <c r="E1122" s="2">
        <f t="shared" si="104"/>
        <v>1.936865643492687E-2</v>
      </c>
      <c r="F1122" s="2">
        <f t="shared" si="103"/>
        <v>1.9562755353942186E-2</v>
      </c>
      <c r="G1122" s="2">
        <f t="shared" si="105"/>
        <v>1.7386438359448524E-2</v>
      </c>
    </row>
    <row r="1123" spans="1:7" x14ac:dyDescent="0.25">
      <c r="A1123" s="1">
        <v>14040311</v>
      </c>
      <c r="B1123" s="3">
        <v>17382</v>
      </c>
      <c r="C1123" s="4">
        <f t="shared" si="101"/>
        <v>-1.9631148312088342E-2</v>
      </c>
      <c r="D1123" s="55">
        <f t="shared" si="102"/>
        <v>3.8538198405120897E-4</v>
      </c>
      <c r="E1123" s="2">
        <f t="shared" si="104"/>
        <v>1.9214878890603634E-2</v>
      </c>
      <c r="F1123" s="2">
        <f t="shared" si="103"/>
        <v>1.9476653178425438E-2</v>
      </c>
      <c r="G1123" s="2">
        <f t="shared" si="105"/>
        <v>1.7313997185163712E-2</v>
      </c>
    </row>
    <row r="1124" spans="1:7" x14ac:dyDescent="0.25">
      <c r="A1124" s="1">
        <v>14040312</v>
      </c>
      <c r="B1124" s="3">
        <v>17405.2</v>
      </c>
      <c r="C1124" s="4">
        <f t="shared" si="101"/>
        <v>1.3338241329896199E-3</v>
      </c>
      <c r="D1124" s="55">
        <f t="shared" si="102"/>
        <v>1.7790868177455114E-6</v>
      </c>
      <c r="E1124" s="2">
        <f t="shared" si="104"/>
        <v>1.9177761850320083E-2</v>
      </c>
      <c r="F1124" s="2">
        <f t="shared" si="103"/>
        <v>1.9673526310533037E-2</v>
      </c>
      <c r="G1124" s="2">
        <f t="shared" si="105"/>
        <v>1.7424121856972511E-2</v>
      </c>
    </row>
    <row r="1125" spans="1:7" x14ac:dyDescent="0.25">
      <c r="A1125" s="1">
        <v>14040313</v>
      </c>
      <c r="B1125" s="3">
        <v>17043.599999999999</v>
      </c>
      <c r="C1125" s="4">
        <f t="shared" si="101"/>
        <v>-2.0994245455312456E-2</v>
      </c>
      <c r="D1125" s="55">
        <f t="shared" si="102"/>
        <v>4.4075834223790774E-4</v>
      </c>
      <c r="E1125" s="2">
        <f t="shared" si="104"/>
        <v>1.9107697962584793E-2</v>
      </c>
      <c r="F1125" s="2">
        <f t="shared" si="103"/>
        <v>1.9548879538416261E-2</v>
      </c>
      <c r="G1125" s="2">
        <f t="shared" si="105"/>
        <v>1.7283484851489825E-2</v>
      </c>
    </row>
    <row r="1126" spans="1:7" x14ac:dyDescent="0.25">
      <c r="A1126" s="1">
        <v>14040317</v>
      </c>
      <c r="B1126" s="3">
        <v>16615.900000000001</v>
      </c>
      <c r="C1126" s="4">
        <f t="shared" si="101"/>
        <v>-2.5414698432862929E-2</v>
      </c>
      <c r="D1126" s="55">
        <f t="shared" si="102"/>
        <v>6.4590689643336538E-4</v>
      </c>
      <c r="E1126" s="2">
        <f t="shared" si="104"/>
        <v>1.9552111446016155E-2</v>
      </c>
      <c r="F1126" s="2">
        <f t="shared" si="103"/>
        <v>1.9699015513695305E-2</v>
      </c>
      <c r="G1126" s="2">
        <f t="shared" si="105"/>
        <v>1.7400164832876968E-2</v>
      </c>
    </row>
    <row r="1127" spans="1:7" x14ac:dyDescent="0.25">
      <c r="A1127" s="1">
        <v>14040318</v>
      </c>
      <c r="B1127" s="3">
        <v>16744.7</v>
      </c>
      <c r="C1127" s="4">
        <f t="shared" si="101"/>
        <v>7.7217220298356646E-3</v>
      </c>
      <c r="D1127" s="55">
        <f t="shared" si="102"/>
        <v>5.9624991106049414E-5</v>
      </c>
      <c r="E1127" s="2">
        <f t="shared" si="104"/>
        <v>1.9431898919174066E-2</v>
      </c>
      <c r="F1127" s="2">
        <f t="shared" si="103"/>
        <v>1.9956912003492325E-2</v>
      </c>
      <c r="G1127" s="2">
        <f t="shared" si="105"/>
        <v>1.7418343158266205E-2</v>
      </c>
    </row>
    <row r="1128" spans="1:7" x14ac:dyDescent="0.25">
      <c r="A1128" s="1">
        <v>14040319</v>
      </c>
      <c r="B1128" s="3">
        <v>16462.8</v>
      </c>
      <c r="C1128" s="4">
        <f t="shared" si="101"/>
        <v>-1.6978500151935878E-2</v>
      </c>
      <c r="D1128" s="55">
        <f t="shared" si="102"/>
        <v>2.8826946740928664E-4</v>
      </c>
      <c r="E1128" s="2">
        <f t="shared" si="104"/>
        <v>1.8624079311481859E-2</v>
      </c>
      <c r="F1128" s="2">
        <f t="shared" si="103"/>
        <v>1.9859163410373588E-2</v>
      </c>
      <c r="G1128" s="2">
        <f t="shared" si="105"/>
        <v>1.7384523628361057E-2</v>
      </c>
    </row>
    <row r="1129" spans="1:7" x14ac:dyDescent="0.25">
      <c r="A1129" s="1">
        <v>14040320</v>
      </c>
      <c r="B1129" s="3">
        <v>16491.8</v>
      </c>
      <c r="C1129" s="4">
        <f t="shared" si="101"/>
        <v>1.7599975412140427E-3</v>
      </c>
      <c r="D1129" s="55">
        <f t="shared" si="102"/>
        <v>3.0975913450794759E-6</v>
      </c>
      <c r="E1129" s="2">
        <f t="shared" si="104"/>
        <v>1.8828220414335739E-2</v>
      </c>
      <c r="F1129" s="2">
        <f t="shared" si="103"/>
        <v>1.9856429592742551E-2</v>
      </c>
      <c r="G1129" s="2">
        <f t="shared" si="105"/>
        <v>1.7282609013931763E-2</v>
      </c>
    </row>
    <row r="1130" spans="1:7" x14ac:dyDescent="0.25">
      <c r="A1130" s="1">
        <v>14040321</v>
      </c>
      <c r="B1130" s="3">
        <v>16427.599999999999</v>
      </c>
      <c r="C1130" s="4">
        <f t="shared" si="101"/>
        <v>-3.900440554315444E-3</v>
      </c>
      <c r="D1130" s="55">
        <f t="shared" si="102"/>
        <v>1.5213436517748568E-5</v>
      </c>
      <c r="E1130" s="2">
        <f t="shared" si="104"/>
        <v>1.8484208979140944E-2</v>
      </c>
      <c r="F1130" s="2">
        <f t="shared" si="103"/>
        <v>1.9644859575968017E-2</v>
      </c>
      <c r="G1130" s="2">
        <f t="shared" si="105"/>
        <v>1.7271434335413647E-2</v>
      </c>
    </row>
    <row r="1131" spans="1:7" x14ac:dyDescent="0.25">
      <c r="A1131" s="1">
        <v>14040407</v>
      </c>
      <c r="B1131" s="3">
        <v>15971.4</v>
      </c>
      <c r="C1131" s="4">
        <f t="shared" si="101"/>
        <v>-2.816322436956132E-2</v>
      </c>
      <c r="D1131" s="55">
        <f t="shared" si="102"/>
        <v>7.9316720689025255E-4</v>
      </c>
      <c r="E1131" s="2">
        <f t="shared" ref="E1131:E1148" si="106">SQRT(AVERAGE(D1114:D1130))</f>
        <v>1.6497379537186607E-2</v>
      </c>
      <c r="F1131" s="2">
        <f t="shared" ref="F1131:F1173" si="107">SQRT(AVERAGE(D1089:D1130))</f>
        <v>1.8866110399406281E-2</v>
      </c>
      <c r="G1131" s="2">
        <f t="shared" ref="G1131:G1143" si="108">SQRT(AVERAGE(D1040:D1130))</f>
        <v>1.7456348906395785E-2</v>
      </c>
    </row>
    <row r="1132" spans="1:7" x14ac:dyDescent="0.25">
      <c r="A1132" s="1">
        <v>14040408</v>
      </c>
      <c r="B1132" s="3">
        <v>15500.6</v>
      </c>
      <c r="C1132" s="4">
        <f t="shared" si="101"/>
        <v>-2.992088990189962E-2</v>
      </c>
      <c r="D1132" s="55">
        <f t="shared" si="102"/>
        <v>8.9525965252159863E-4</v>
      </c>
      <c r="E1132" s="2">
        <f t="shared" si="106"/>
        <v>1.7536730619195688E-2</v>
      </c>
      <c r="F1132" s="2">
        <f t="shared" si="107"/>
        <v>1.8897375843618763E-2</v>
      </c>
      <c r="G1132" s="2">
        <f t="shared" si="108"/>
        <v>1.7666804549581142E-2</v>
      </c>
    </row>
    <row r="1133" spans="1:7" x14ac:dyDescent="0.25">
      <c r="A1133" s="1">
        <v>14040410</v>
      </c>
      <c r="B1133" s="3">
        <v>14611.8</v>
      </c>
      <c r="C1133" s="4">
        <f t="shared" si="101"/>
        <v>-5.9049311394292564E-2</v>
      </c>
      <c r="D1133" s="55">
        <f t="shared" si="102"/>
        <v>3.4868211761401296E-3</v>
      </c>
      <c r="E1133" s="2">
        <f t="shared" si="106"/>
        <v>1.7868672351471437E-2</v>
      </c>
      <c r="F1133" s="2">
        <f t="shared" si="107"/>
        <v>1.93746196708494E-2</v>
      </c>
      <c r="G1133" s="2">
        <f t="shared" si="108"/>
        <v>1.787957134010015E-2</v>
      </c>
    </row>
    <row r="1134" spans="1:7" x14ac:dyDescent="0.25">
      <c r="A1134" s="1">
        <v>14040411</v>
      </c>
      <c r="B1134" s="3">
        <v>14723.5</v>
      </c>
      <c r="C1134" s="4">
        <f t="shared" si="101"/>
        <v>7.615435317513063E-3</v>
      </c>
      <c r="D1134" s="55">
        <f t="shared" si="102"/>
        <v>5.7994855075225287E-5</v>
      </c>
      <c r="E1134" s="2">
        <f t="shared" si="106"/>
        <v>2.2186755675777249E-2</v>
      </c>
      <c r="F1134" s="2">
        <f t="shared" si="107"/>
        <v>2.104467676865043E-2</v>
      </c>
      <c r="G1134" s="2">
        <f t="shared" si="108"/>
        <v>1.8788640794867958E-2</v>
      </c>
    </row>
    <row r="1135" spans="1:7" x14ac:dyDescent="0.25">
      <c r="A1135" s="1">
        <v>14040416</v>
      </c>
      <c r="B1135" s="3">
        <v>15087.7</v>
      </c>
      <c r="C1135" s="4">
        <f t="shared" si="101"/>
        <v>2.4434985565777185E-2</v>
      </c>
      <c r="D1135" s="55">
        <f t="shared" si="102"/>
        <v>5.970685195997394E-4</v>
      </c>
      <c r="E1135" s="2">
        <f t="shared" si="106"/>
        <v>2.1691900915613266E-2</v>
      </c>
      <c r="F1135" s="2">
        <f t="shared" si="107"/>
        <v>2.0629210639399809E-2</v>
      </c>
      <c r="G1135" s="2">
        <f t="shared" si="108"/>
        <v>1.8750637357302636E-2</v>
      </c>
    </row>
    <row r="1136" spans="1:7" x14ac:dyDescent="0.25">
      <c r="A1136" s="1">
        <v>14040417</v>
      </c>
      <c r="B1136" s="3">
        <v>14803.1</v>
      </c>
      <c r="C1136" s="4">
        <f t="shared" si="101"/>
        <v>-1.9043224046458852E-2</v>
      </c>
      <c r="D1136" s="55">
        <f t="shared" si="102"/>
        <v>3.6264438208362864E-4</v>
      </c>
      <c r="E1136" s="2">
        <f t="shared" si="106"/>
        <v>2.2269700437318223E-2</v>
      </c>
      <c r="F1136" s="2">
        <f t="shared" si="107"/>
        <v>2.059078155524623E-2</v>
      </c>
      <c r="G1136" s="2">
        <f t="shared" si="108"/>
        <v>1.8888724750310126E-2</v>
      </c>
    </row>
    <row r="1137" spans="1:7" x14ac:dyDescent="0.25">
      <c r="A1137" s="1">
        <v>14040418</v>
      </c>
      <c r="B1137" s="3">
        <v>14717.8</v>
      </c>
      <c r="C1137" s="4">
        <f t="shared" si="101"/>
        <v>-5.7789726867068939E-3</v>
      </c>
      <c r="D1137" s="55">
        <f t="shared" si="102"/>
        <v>3.3396525313704296E-5</v>
      </c>
      <c r="E1137" s="2">
        <f t="shared" si="106"/>
        <v>2.2152061525611031E-2</v>
      </c>
      <c r="F1137" s="2">
        <f t="shared" si="107"/>
        <v>2.0519723655743387E-2</v>
      </c>
      <c r="G1137" s="2">
        <f t="shared" si="108"/>
        <v>1.896965456665024E-2</v>
      </c>
    </row>
    <row r="1138" spans="1:7" x14ac:dyDescent="0.25">
      <c r="A1138" s="1">
        <v>14040421</v>
      </c>
      <c r="B1138" s="3">
        <v>15105.4</v>
      </c>
      <c r="C1138" s="4">
        <f t="shared" si="101"/>
        <v>2.5994650176343361E-2</v>
      </c>
      <c r="D1138" s="55">
        <f t="shared" si="102"/>
        <v>6.7572183779046797E-4</v>
      </c>
      <c r="E1138" s="2">
        <f t="shared" si="106"/>
        <v>2.1825373015492547E-2</v>
      </c>
      <c r="F1138" s="2">
        <f t="shared" si="107"/>
        <v>2.0505840649722981E-2</v>
      </c>
      <c r="G1138" s="2">
        <f t="shared" si="108"/>
        <v>1.8978485396941195E-2</v>
      </c>
    </row>
    <row r="1139" spans="1:7" x14ac:dyDescent="0.25">
      <c r="A1139" s="1">
        <v>14040422</v>
      </c>
      <c r="B1139" s="3">
        <v>15447.1</v>
      </c>
      <c r="C1139" s="4">
        <f t="shared" si="101"/>
        <v>2.2368987674511846E-2</v>
      </c>
      <c r="D1139" s="55">
        <f t="shared" si="102"/>
        <v>5.0037160958246285E-4</v>
      </c>
      <c r="E1139" s="2">
        <f t="shared" si="106"/>
        <v>2.269697297066213E-2</v>
      </c>
      <c r="F1139" s="2">
        <f t="shared" si="107"/>
        <v>2.078015032536619E-2</v>
      </c>
      <c r="G1139" s="2">
        <f t="shared" si="108"/>
        <v>1.9085235655549596E-2</v>
      </c>
    </row>
    <row r="1140" spans="1:7" x14ac:dyDescent="0.25">
      <c r="A1140" s="1">
        <v>14040423</v>
      </c>
      <c r="B1140" s="3">
        <v>15705</v>
      </c>
      <c r="C1140" s="4">
        <f t="shared" si="101"/>
        <v>1.6557849530502523E-2</v>
      </c>
      <c r="D1140" s="55">
        <f t="shared" si="102"/>
        <v>2.7416238107476262E-4</v>
      </c>
      <c r="E1140" s="2">
        <f t="shared" si="106"/>
        <v>2.331684263878997E-2</v>
      </c>
      <c r="F1140" s="2">
        <f t="shared" si="107"/>
        <v>2.097207146842911E-2</v>
      </c>
      <c r="G1140" s="2">
        <f t="shared" si="108"/>
        <v>1.9226367464693687E-2</v>
      </c>
    </row>
    <row r="1141" spans="1:7" x14ac:dyDescent="0.25">
      <c r="A1141" s="1">
        <v>14040424</v>
      </c>
      <c r="B1141" s="3">
        <v>15956.2</v>
      </c>
      <c r="C1141" s="4">
        <f t="shared" si="101"/>
        <v>1.5868335443786432E-2</v>
      </c>
      <c r="D1141" s="55">
        <f t="shared" si="102"/>
        <v>2.5180406975652874E-4</v>
      </c>
      <c r="E1141" s="2">
        <f t="shared" si="106"/>
        <v>2.3176126101124933E-2</v>
      </c>
      <c r="F1141" s="2">
        <f t="shared" si="107"/>
        <v>2.0888548752633962E-2</v>
      </c>
      <c r="G1141" s="2">
        <f t="shared" si="108"/>
        <v>1.9301458100910926E-2</v>
      </c>
    </row>
    <row r="1142" spans="1:7" x14ac:dyDescent="0.25">
      <c r="A1142" s="1">
        <v>14040425</v>
      </c>
      <c r="B1142" s="3">
        <v>16132.6</v>
      </c>
      <c r="C1142" s="4">
        <f t="shared" si="101"/>
        <v>1.0994601041536363E-2</v>
      </c>
      <c r="D1142" s="55">
        <f t="shared" si="102"/>
        <v>1.2088125206255247E-4</v>
      </c>
      <c r="E1142" s="2">
        <f t="shared" si="106"/>
        <v>2.3491278658106712E-2</v>
      </c>
      <c r="F1142" s="2">
        <f t="shared" si="107"/>
        <v>2.0992564430004915E-2</v>
      </c>
      <c r="G1142" s="2">
        <f t="shared" si="108"/>
        <v>1.9346948083577765E-2</v>
      </c>
    </row>
    <row r="1143" spans="1:7" x14ac:dyDescent="0.25">
      <c r="A1143" s="1">
        <v>14040428</v>
      </c>
      <c r="B1143" s="3">
        <v>16316.8</v>
      </c>
      <c r="C1143" s="4">
        <f t="shared" ref="C1143:C1187" si="109">LN(B1143/B1142)</f>
        <v>1.1353182402766849E-2</v>
      </c>
      <c r="D1143" s="55">
        <f t="shared" si="102"/>
        <v>1.2889475067049484E-4</v>
      </c>
      <c r="E1143" s="2">
        <f t="shared" si="106"/>
        <v>2.3087309795009468E-2</v>
      </c>
      <c r="F1143" s="2">
        <f t="shared" si="107"/>
        <v>2.1054652466649559E-2</v>
      </c>
      <c r="G1143" s="2">
        <f t="shared" si="108"/>
        <v>1.9373301576075412E-2</v>
      </c>
    </row>
    <row r="1144" spans="1:7" x14ac:dyDescent="0.25">
      <c r="A1144" s="1">
        <v>14040429</v>
      </c>
      <c r="B1144" s="3">
        <v>16496.7</v>
      </c>
      <c r="C1144" s="4">
        <f t="shared" si="109"/>
        <v>1.0965109025168368E-2</v>
      </c>
      <c r="D1144" s="55">
        <f t="shared" si="102"/>
        <v>1.202336159338288E-4</v>
      </c>
      <c r="E1144" s="2">
        <f t="shared" si="106"/>
        <v>2.2418996284584609E-2</v>
      </c>
      <c r="F1144" s="2">
        <f t="shared" si="107"/>
        <v>2.0692971601295351E-2</v>
      </c>
      <c r="G1144" s="2">
        <f t="shared" ref="G1144:G1187" si="110">SQRT(AVERAGE(D1052:D1143))</f>
        <v>1.9304046889529181E-2</v>
      </c>
    </row>
    <row r="1145" spans="1:7" x14ac:dyDescent="0.25">
      <c r="A1145" s="1">
        <v>14040430</v>
      </c>
      <c r="B1145" s="3">
        <v>16519.8</v>
      </c>
      <c r="C1145" s="4">
        <f t="shared" si="109"/>
        <v>1.3993005781490779E-3</v>
      </c>
      <c r="D1145" s="55">
        <f t="shared" si="102"/>
        <v>1.9580421080083437E-6</v>
      </c>
      <c r="E1145" s="2">
        <f t="shared" si="106"/>
        <v>2.2498368999404869E-2</v>
      </c>
      <c r="F1145" s="2">
        <f t="shared" si="107"/>
        <v>2.0281595330775858E-2</v>
      </c>
      <c r="G1145" s="2">
        <f t="shared" si="110"/>
        <v>1.9312262747662821E-2</v>
      </c>
    </row>
    <row r="1146" spans="1:7" x14ac:dyDescent="0.25">
      <c r="A1146" s="1">
        <v>14040431</v>
      </c>
      <c r="B1146" s="3">
        <v>16538.5</v>
      </c>
      <c r="C1146" s="4">
        <f t="shared" si="109"/>
        <v>1.1313347628003046E-3</v>
      </c>
      <c r="D1146" s="55">
        <f t="shared" si="102"/>
        <v>1.2799183455204215E-6</v>
      </c>
      <c r="E1146" s="2">
        <f t="shared" si="106"/>
        <v>2.2120912257098436E-2</v>
      </c>
      <c r="F1146" s="2">
        <f t="shared" si="107"/>
        <v>2.022565438563257E-2</v>
      </c>
      <c r="G1146" s="2">
        <f t="shared" si="110"/>
        <v>1.9185808760582044E-2</v>
      </c>
    </row>
    <row r="1147" spans="1:7" x14ac:dyDescent="0.25">
      <c r="A1147" s="1">
        <v>14040501</v>
      </c>
      <c r="B1147" s="3">
        <v>16516.400000000001</v>
      </c>
      <c r="C1147" s="4">
        <f t="shared" si="109"/>
        <v>-1.3371695750366368E-3</v>
      </c>
      <c r="D1147" s="55">
        <f t="shared" si="102"/>
        <v>1.78802247240366E-6</v>
      </c>
      <c r="E1147" s="2">
        <f t="shared" si="106"/>
        <v>2.2118495363498334E-2</v>
      </c>
      <c r="F1147" s="2">
        <f t="shared" si="107"/>
        <v>2.0034804698609892E-2</v>
      </c>
      <c r="G1147" s="2">
        <f t="shared" si="110"/>
        <v>1.903861502914251E-2</v>
      </c>
    </row>
    <row r="1148" spans="1:7" x14ac:dyDescent="0.25">
      <c r="A1148" s="1">
        <v>14040504</v>
      </c>
      <c r="B1148" s="3">
        <v>16436.3</v>
      </c>
      <c r="C1148" s="4">
        <f t="shared" si="109"/>
        <v>-4.8615231989859444E-3</v>
      </c>
      <c r="D1148" s="55">
        <f t="shared" si="102"/>
        <v>2.363440781427853E-5</v>
      </c>
      <c r="E1148" s="2">
        <f t="shared" si="106"/>
        <v>2.2100635893727939E-2</v>
      </c>
      <c r="F1148" s="2">
        <f t="shared" si="107"/>
        <v>2.0034503576303035E-2</v>
      </c>
      <c r="G1148" s="2">
        <f t="shared" si="110"/>
        <v>1.891902055059461E-2</v>
      </c>
    </row>
    <row r="1149" spans="1:7" x14ac:dyDescent="0.25">
      <c r="A1149" s="1">
        <v>14040505</v>
      </c>
      <c r="B1149" s="3">
        <v>16390.7</v>
      </c>
      <c r="C1149" s="4">
        <f t="shared" si="109"/>
        <v>-2.7782026581748514E-3</v>
      </c>
      <c r="D1149" s="55">
        <f t="shared" si="102"/>
        <v>7.7184100098898105E-6</v>
      </c>
      <c r="E1149" s="2">
        <f>SQRT(AVERAGE(D1131:D1148))</f>
        <v>2.1508502485755601E-2</v>
      </c>
      <c r="F1149" s="2">
        <f t="shared" si="107"/>
        <v>1.9776155077841018E-2</v>
      </c>
      <c r="G1149" s="2">
        <f t="shared" si="110"/>
        <v>1.8906909628274557E-2</v>
      </c>
    </row>
    <row r="1150" spans="1:7" x14ac:dyDescent="0.25">
      <c r="A1150" s="1">
        <v>14040506</v>
      </c>
      <c r="B1150" s="3">
        <v>16259.7</v>
      </c>
      <c r="C1150" s="4">
        <f t="shared" si="109"/>
        <v>-8.024447047663804E-3</v>
      </c>
      <c r="D1150" s="55">
        <f t="shared" si="102"/>
        <v>6.4391750420760336E-5</v>
      </c>
      <c r="E1150" s="2">
        <f>SQRT(AVERAGE(D1131:D1149))</f>
        <v>2.094453908885318E-2</v>
      </c>
      <c r="F1150" s="2">
        <f t="shared" si="107"/>
        <v>1.9571742790441958E-2</v>
      </c>
      <c r="G1150" s="2">
        <f t="shared" si="110"/>
        <v>1.8863541781375323E-2</v>
      </c>
    </row>
    <row r="1151" spans="1:7" x14ac:dyDescent="0.25">
      <c r="A1151" s="1">
        <v>14040507</v>
      </c>
      <c r="B1151" s="3">
        <v>16097.5</v>
      </c>
      <c r="C1151" s="4">
        <f t="shared" si="109"/>
        <v>-1.0025673334754508E-2</v>
      </c>
      <c r="D1151" s="55">
        <f t="shared" si="102"/>
        <v>1.0051412581520757E-4</v>
      </c>
      <c r="E1151" s="2">
        <f>SQRT(AVERAGE(D1131:D1150))</f>
        <v>2.0492916319628886E-2</v>
      </c>
      <c r="F1151" s="2">
        <f t="shared" si="107"/>
        <v>1.9258794125482846E-2</v>
      </c>
      <c r="G1151" s="2">
        <f t="shared" si="110"/>
        <v>1.8882048136479066E-2</v>
      </c>
    </row>
    <row r="1152" spans="1:7" x14ac:dyDescent="0.25">
      <c r="A1152" s="1">
        <v>14040508</v>
      </c>
      <c r="B1152" s="3">
        <v>15992</v>
      </c>
      <c r="C1152" s="4">
        <f t="shared" si="109"/>
        <v>-6.5753832321026138E-3</v>
      </c>
      <c r="D1152" s="55">
        <f t="shared" si="102"/>
        <v>4.3235664649016219E-5</v>
      </c>
      <c r="E1152" s="2">
        <f>SQRT(AVERAGE(D1131:D1151))</f>
        <v>2.0118348071304564E-2</v>
      </c>
      <c r="F1152" s="2">
        <f t="shared" si="107"/>
        <v>1.8819741794915336E-2</v>
      </c>
      <c r="G1152" s="2">
        <f t="shared" si="110"/>
        <v>1.890096504725974E-2</v>
      </c>
    </row>
    <row r="1153" spans="1:7" x14ac:dyDescent="0.25">
      <c r="A1153" s="1">
        <v>14040511</v>
      </c>
      <c r="B1153" s="3">
        <v>15940.2</v>
      </c>
      <c r="C1153" s="4">
        <f t="shared" si="109"/>
        <v>-3.2443768633005957E-3</v>
      </c>
      <c r="D1153" s="55">
        <f t="shared" si="102"/>
        <v>1.0525981231120212E-5</v>
      </c>
      <c r="E1153" s="2">
        <f>SQRT(AVERAGE(D1131:D1152))</f>
        <v>1.9705723875576751E-2</v>
      </c>
      <c r="F1153" s="2">
        <f t="shared" si="107"/>
        <v>1.8370681301116448E-2</v>
      </c>
      <c r="G1153" s="2">
        <f t="shared" si="110"/>
        <v>1.8913342415825485E-2</v>
      </c>
    </row>
    <row r="1154" spans="1:7" x14ac:dyDescent="0.25">
      <c r="A1154" s="1">
        <v>14040512</v>
      </c>
      <c r="B1154" s="3">
        <v>15918.6</v>
      </c>
      <c r="C1154" s="4">
        <f t="shared" si="109"/>
        <v>-1.3559834839758527E-3</v>
      </c>
      <c r="D1154" s="55">
        <f t="shared" si="102"/>
        <v>1.8386912088152916E-6</v>
      </c>
      <c r="E1154" s="2">
        <f>SQRT(AVERAGE(D1131:D1153))</f>
        <v>1.9284447616804746E-2</v>
      </c>
      <c r="F1154" s="2">
        <f t="shared" si="107"/>
        <v>1.8082363198139502E-2</v>
      </c>
      <c r="G1154" s="2">
        <f t="shared" si="110"/>
        <v>1.8903676934537157E-2</v>
      </c>
    </row>
    <row r="1155" spans="1:7" x14ac:dyDescent="0.25">
      <c r="A1155" s="1">
        <v>14040513</v>
      </c>
      <c r="B1155" s="3">
        <v>15813.6</v>
      </c>
      <c r="C1155" s="4">
        <f t="shared" si="109"/>
        <v>-6.6179075652396894E-3</v>
      </c>
      <c r="D1155" s="55">
        <f t="shared" ref="D1155:D1187" si="111">C1155^2</f>
        <v>4.3796700542056716E-5</v>
      </c>
      <c r="E1155" s="2">
        <f>SQRT(AVERAGE(D1131:D1154))</f>
        <v>1.8880442756737281E-2</v>
      </c>
      <c r="F1155" s="2">
        <f t="shared" si="107"/>
        <v>1.7764662184361398E-2</v>
      </c>
      <c r="G1155" s="2">
        <f t="shared" si="110"/>
        <v>1.8375681147267446E-2</v>
      </c>
    </row>
    <row r="1156" spans="1:7" x14ac:dyDescent="0.25">
      <c r="A1156" s="1">
        <v>14040514</v>
      </c>
      <c r="B1156" s="3">
        <v>14935.2</v>
      </c>
      <c r="C1156" s="4">
        <f t="shared" si="109"/>
        <v>-5.7149486344601978E-2</v>
      </c>
      <c r="D1156" s="55">
        <f t="shared" si="111"/>
        <v>3.2660637894518481E-3</v>
      </c>
      <c r="E1156" s="2">
        <f t="shared" si="104"/>
        <v>1.854627029794665E-2</v>
      </c>
      <c r="F1156" s="2">
        <f t="shared" si="107"/>
        <v>1.7745478019705788E-2</v>
      </c>
      <c r="G1156" s="2">
        <f t="shared" si="110"/>
        <v>1.835036499557564E-2</v>
      </c>
    </row>
    <row r="1157" spans="1:7" x14ac:dyDescent="0.25">
      <c r="A1157" s="1">
        <v>14040515</v>
      </c>
      <c r="B1157" s="3">
        <v>14701</v>
      </c>
      <c r="C1157" s="4">
        <f t="shared" si="109"/>
        <v>-1.5805324259151675E-2</v>
      </c>
      <c r="D1157" s="55">
        <f t="shared" si="111"/>
        <v>2.4980827493692844E-4</v>
      </c>
      <c r="E1157" s="2">
        <f t="shared" si="104"/>
        <v>2.1044714425882859E-2</v>
      </c>
      <c r="F1157" s="2">
        <f t="shared" si="107"/>
        <v>1.9700210166541526E-2</v>
      </c>
      <c r="G1157" s="2">
        <f t="shared" si="110"/>
        <v>1.9226303150445476E-2</v>
      </c>
    </row>
    <row r="1158" spans="1:7" x14ac:dyDescent="0.25">
      <c r="A1158" s="1">
        <v>14040518</v>
      </c>
      <c r="B1158" s="3">
        <v>15006.3</v>
      </c>
      <c r="C1158" s="4">
        <f t="shared" si="109"/>
        <v>2.055459424506904E-2</v>
      </c>
      <c r="D1158" s="55">
        <f t="shared" si="111"/>
        <v>4.2249134457942531E-4</v>
      </c>
      <c r="E1158" s="2">
        <f t="shared" si="104"/>
        <v>2.0422094656610896E-2</v>
      </c>
      <c r="F1158" s="2">
        <f t="shared" si="107"/>
        <v>1.9429034134855184E-2</v>
      </c>
      <c r="G1158" s="2">
        <f t="shared" si="110"/>
        <v>1.9223077162726275E-2</v>
      </c>
    </row>
    <row r="1159" spans="1:7" x14ac:dyDescent="0.25">
      <c r="A1159" s="1">
        <v>14040519</v>
      </c>
      <c r="B1159" s="3">
        <v>15037.6</v>
      </c>
      <c r="C1159" s="4">
        <f t="shared" si="109"/>
        <v>2.0836183933502987E-3</v>
      </c>
      <c r="D1159" s="55">
        <f t="shared" si="111"/>
        <v>4.3414656091076798E-6</v>
      </c>
      <c r="E1159" s="2">
        <f t="shared" si="104"/>
        <v>1.7160674721617065E-2</v>
      </c>
      <c r="F1159" s="2">
        <f t="shared" si="107"/>
        <v>1.9352928342840775E-2</v>
      </c>
      <c r="G1159" s="2">
        <f t="shared" si="110"/>
        <v>1.9274616075460421E-2</v>
      </c>
    </row>
    <row r="1160" spans="1:7" x14ac:dyDescent="0.25">
      <c r="A1160" s="1">
        <v>14040520</v>
      </c>
      <c r="B1160" s="3">
        <v>15009.3</v>
      </c>
      <c r="C1160" s="4">
        <f t="shared" si="109"/>
        <v>-1.88372233863289E-3</v>
      </c>
      <c r="D1160" s="55">
        <f t="shared" si="111"/>
        <v>3.5484098490645641E-6</v>
      </c>
      <c r="E1160" s="2">
        <f t="shared" si="104"/>
        <v>1.7098029749725619E-2</v>
      </c>
      <c r="F1160" s="2">
        <f t="shared" si="107"/>
        <v>1.9091085643329703E-2</v>
      </c>
      <c r="G1160" s="2">
        <f t="shared" si="110"/>
        <v>1.9227652779047501E-2</v>
      </c>
    </row>
    <row r="1161" spans="1:7" x14ac:dyDescent="0.25">
      <c r="A1161" s="1">
        <v>14040521</v>
      </c>
      <c r="B1161" s="3">
        <v>14900.2</v>
      </c>
      <c r="C1161" s="4">
        <f t="shared" si="109"/>
        <v>-7.2953733014955264E-3</v>
      </c>
      <c r="D1161" s="55">
        <f t="shared" si="111"/>
        <v>5.3222471608173737E-5</v>
      </c>
      <c r="E1161" s="2">
        <f t="shared" si="104"/>
        <v>1.6389076146399322E-2</v>
      </c>
      <c r="F1161" s="2">
        <f t="shared" si="107"/>
        <v>1.8989983513851037E-2</v>
      </c>
      <c r="G1161" s="2">
        <f t="shared" si="110"/>
        <v>1.9211147151111545E-2</v>
      </c>
    </row>
    <row r="1162" spans="1:7" x14ac:dyDescent="0.25">
      <c r="A1162" s="1">
        <v>14040522</v>
      </c>
      <c r="B1162" s="3">
        <v>14661.9</v>
      </c>
      <c r="C1162" s="4">
        <f t="shared" si="109"/>
        <v>-1.6122343253914248E-2</v>
      </c>
      <c r="D1162" s="55">
        <f t="shared" si="111"/>
        <v>2.5992995199703426E-4</v>
      </c>
      <c r="E1162" s="2">
        <f t="shared" si="104"/>
        <v>1.6007027847587979E-2</v>
      </c>
      <c r="F1162" s="2">
        <f t="shared" si="107"/>
        <v>1.8738652833128859E-2</v>
      </c>
      <c r="G1162" s="2">
        <f t="shared" si="110"/>
        <v>1.918643142572736E-2</v>
      </c>
    </row>
    <row r="1163" spans="1:7" x14ac:dyDescent="0.25">
      <c r="A1163" s="1">
        <v>14040525</v>
      </c>
      <c r="B1163" s="3">
        <v>14617.2</v>
      </c>
      <c r="C1163" s="4">
        <f t="shared" si="109"/>
        <v>-3.0533749144294525E-3</v>
      </c>
      <c r="D1163" s="55">
        <f t="shared" si="111"/>
        <v>9.3230983680670661E-6</v>
      </c>
      <c r="E1163" s="2">
        <f t="shared" si="104"/>
        <v>1.6287611168639502E-2</v>
      </c>
      <c r="F1163" s="2">
        <f t="shared" si="107"/>
        <v>1.8727401850555138E-2</v>
      </c>
      <c r="G1163" s="2">
        <f t="shared" si="110"/>
        <v>1.9214736355021321E-2</v>
      </c>
    </row>
    <row r="1164" spans="1:7" x14ac:dyDescent="0.25">
      <c r="A1164" s="1">
        <v>14040526</v>
      </c>
      <c r="B1164" s="3">
        <v>15017.3</v>
      </c>
      <c r="C1164" s="4">
        <f t="shared" si="109"/>
        <v>2.7003952345815412E-2</v>
      </c>
      <c r="D1164" s="55">
        <f t="shared" si="111"/>
        <v>7.2921344229506975E-4</v>
      </c>
      <c r="E1164" s="2">
        <f t="shared" si="104"/>
        <v>1.5447664160121239E-2</v>
      </c>
      <c r="F1164" s="2">
        <f t="shared" si="107"/>
        <v>1.872314082233394E-2</v>
      </c>
      <c r="G1164" s="2">
        <f t="shared" si="110"/>
        <v>1.9184012236907036E-2</v>
      </c>
    </row>
    <row r="1165" spans="1:7" x14ac:dyDescent="0.25">
      <c r="A1165" s="1">
        <v>14040527</v>
      </c>
      <c r="B1165" s="3">
        <v>15094.6</v>
      </c>
      <c r="C1165" s="4">
        <f t="shared" si="109"/>
        <v>5.1341941094338595E-3</v>
      </c>
      <c r="D1165" s="55">
        <f t="shared" si="111"/>
        <v>2.6359949153345343E-5</v>
      </c>
      <c r="E1165" s="2">
        <f t="shared" si="104"/>
        <v>1.5741156288926125E-2</v>
      </c>
      <c r="F1165" s="2">
        <f t="shared" si="107"/>
        <v>1.9171579656284854E-2</v>
      </c>
      <c r="G1165" s="2">
        <f t="shared" si="110"/>
        <v>1.9337977544020297E-2</v>
      </c>
    </row>
    <row r="1166" spans="1:7" x14ac:dyDescent="0.25">
      <c r="A1166" s="1">
        <v>14040528</v>
      </c>
      <c r="B1166" s="3">
        <v>14933.7</v>
      </c>
      <c r="C1166" s="4">
        <f t="shared" si="109"/>
        <v>-1.0716659944201533E-2</v>
      </c>
      <c r="D1166" s="55">
        <f t="shared" si="111"/>
        <v>1.148468003596536E-4</v>
      </c>
      <c r="E1166" s="2">
        <f t="shared" si="104"/>
        <v>1.5423096447715738E-2</v>
      </c>
      <c r="F1166" s="2">
        <f t="shared" si="107"/>
        <v>1.8947330229592531E-2</v>
      </c>
      <c r="G1166" s="2">
        <f t="shared" si="110"/>
        <v>1.934538407852214E-2</v>
      </c>
    </row>
    <row r="1167" spans="1:7" x14ac:dyDescent="0.25">
      <c r="A1167" s="1">
        <v>14040529</v>
      </c>
      <c r="B1167" s="3">
        <v>14791.4</v>
      </c>
      <c r="C1167" s="4">
        <f t="shared" si="109"/>
        <v>-9.5744732268777596E-3</v>
      </c>
      <c r="D1167" s="55">
        <f t="shared" si="111"/>
        <v>9.1670537572199017E-5</v>
      </c>
      <c r="E1167" s="2">
        <f t="shared" si="104"/>
        <v>1.5244461724169432E-2</v>
      </c>
      <c r="F1167" s="2">
        <f t="shared" si="107"/>
        <v>1.9018238910238124E-2</v>
      </c>
      <c r="G1167" s="2">
        <f t="shared" si="110"/>
        <v>1.9308439761101855E-2</v>
      </c>
    </row>
    <row r="1168" spans="1:7" x14ac:dyDescent="0.25">
      <c r="A1168" s="1">
        <v>14040601</v>
      </c>
      <c r="B1168" s="3">
        <v>14752.9</v>
      </c>
      <c r="C1168" s="4">
        <f t="shared" si="109"/>
        <v>-2.60625716587269E-3</v>
      </c>
      <c r="D1168" s="55">
        <f t="shared" si="111"/>
        <v>6.7925764146627467E-6</v>
      </c>
      <c r="E1168" s="2">
        <f t="shared" si="104"/>
        <v>1.5206090381161512E-2</v>
      </c>
      <c r="F1168" s="2">
        <f t="shared" si="107"/>
        <v>1.8798451980152325E-2</v>
      </c>
      <c r="G1168" s="2">
        <f t="shared" si="110"/>
        <v>1.9293104219244038E-2</v>
      </c>
    </row>
    <row r="1169" spans="1:7" x14ac:dyDescent="0.25">
      <c r="A1169" s="1">
        <v>14040603</v>
      </c>
      <c r="B1169" s="3">
        <v>14542</v>
      </c>
      <c r="C1169" s="4">
        <f t="shared" si="109"/>
        <v>-1.4398659402208819E-2</v>
      </c>
      <c r="D1169" s="55">
        <f t="shared" si="111"/>
        <v>2.0732139258081644E-4</v>
      </c>
      <c r="E1169" s="2">
        <f t="shared" ref="E1169:E1187" si="112">SQRT(AVERAGE(D1144:D1168))</f>
        <v>1.5044636842071643E-2</v>
      </c>
      <c r="F1169" s="2">
        <f t="shared" si="107"/>
        <v>1.8389257440978954E-2</v>
      </c>
      <c r="G1169" s="2">
        <f t="shared" si="110"/>
        <v>1.9257081696669297E-2</v>
      </c>
    </row>
    <row r="1170" spans="1:7" x14ac:dyDescent="0.25">
      <c r="A1170" s="1">
        <v>14040604</v>
      </c>
      <c r="B1170" s="3">
        <v>14375.9</v>
      </c>
      <c r="C1170" s="4">
        <f t="shared" si="109"/>
        <v>-1.1487820808641361E-2</v>
      </c>
      <c r="D1170" s="55">
        <f t="shared" si="111"/>
        <v>1.3197002693145346E-4</v>
      </c>
      <c r="E1170" s="2">
        <f t="shared" si="112"/>
        <v>1.5159967307870387E-2</v>
      </c>
      <c r="F1170" s="2">
        <f t="shared" si="107"/>
        <v>1.8484625238778696E-2</v>
      </c>
      <c r="G1170" s="2">
        <f t="shared" si="110"/>
        <v>1.9243840380178352E-2</v>
      </c>
    </row>
    <row r="1171" spans="1:7" x14ac:dyDescent="0.25">
      <c r="A1171" s="1">
        <v>14040605</v>
      </c>
      <c r="B1171" s="3">
        <v>14451.9</v>
      </c>
      <c r="C1171" s="4">
        <f t="shared" si="109"/>
        <v>5.2727003847160498E-3</v>
      </c>
      <c r="D1171" s="55">
        <f t="shared" si="111"/>
        <v>2.780136934698478E-5</v>
      </c>
      <c r="E1171" s="2">
        <f t="shared" si="112"/>
        <v>1.5330527980752545E-2</v>
      </c>
      <c r="F1171" s="2">
        <f t="shared" si="107"/>
        <v>1.8383687197312246E-2</v>
      </c>
      <c r="G1171" s="2">
        <f t="shared" si="110"/>
        <v>1.9198111296726914E-2</v>
      </c>
    </row>
    <row r="1172" spans="1:7" x14ac:dyDescent="0.25">
      <c r="A1172" s="1">
        <v>14040608</v>
      </c>
      <c r="B1172" s="3">
        <v>14153.2</v>
      </c>
      <c r="C1172" s="4">
        <f t="shared" si="109"/>
        <v>-2.0885146872495985E-2</v>
      </c>
      <c r="D1172" s="55">
        <f t="shared" si="111"/>
        <v>4.3618935988572882E-4</v>
      </c>
      <c r="E1172" s="2">
        <f t="shared" si="112"/>
        <v>1.5365088551931461E-2</v>
      </c>
      <c r="F1172" s="2">
        <f t="shared" si="107"/>
        <v>1.8399677718893441E-2</v>
      </c>
      <c r="G1172" s="2">
        <f t="shared" si="110"/>
        <v>1.9086487160183782E-2</v>
      </c>
    </row>
    <row r="1173" spans="1:7" x14ac:dyDescent="0.25">
      <c r="A1173" s="1">
        <v>14040609</v>
      </c>
      <c r="B1173" s="3">
        <v>14401.5</v>
      </c>
      <c r="C1173" s="4">
        <f t="shared" si="109"/>
        <v>1.7391620892207502E-2</v>
      </c>
      <c r="D1173" s="55">
        <f t="shared" si="111"/>
        <v>3.0246847725826846E-4</v>
      </c>
      <c r="E1173" s="2">
        <f t="shared" si="112"/>
        <v>1.5920489932952073E-2</v>
      </c>
      <c r="F1173" s="2">
        <f t="shared" si="107"/>
        <v>1.8670066320980488E-2</v>
      </c>
      <c r="G1173" s="2">
        <f t="shared" si="110"/>
        <v>1.9091242977664985E-2</v>
      </c>
    </row>
    <row r="1174" spans="1:7" x14ac:dyDescent="0.25">
      <c r="A1174" s="1">
        <v>14040611</v>
      </c>
      <c r="B1174" s="3">
        <v>14719.9</v>
      </c>
      <c r="C1174" s="4">
        <f t="shared" si="109"/>
        <v>2.1867951975742404E-2</v>
      </c>
      <c r="D1174" s="55">
        <f t="shared" si="111"/>
        <v>4.7820732361337608E-4</v>
      </c>
      <c r="E1174" s="2">
        <f t="shared" si="112"/>
        <v>1.6267002258651957E-2</v>
      </c>
      <c r="F1174" s="2">
        <f>SQRT(AVERAGE(D1131:D1173))</f>
        <v>1.8641330853347356E-2</v>
      </c>
      <c r="G1174" s="2">
        <f t="shared" si="110"/>
        <v>1.9024237099706555E-2</v>
      </c>
    </row>
    <row r="1175" spans="1:7" x14ac:dyDescent="0.25">
      <c r="A1175" s="1">
        <v>14040612</v>
      </c>
      <c r="B1175" s="3">
        <v>15014.7</v>
      </c>
      <c r="C1175" s="4">
        <f t="shared" si="109"/>
        <v>1.9829401416316922E-2</v>
      </c>
      <c r="D1175" s="55">
        <f t="shared" si="111"/>
        <v>3.9320516052943153E-4</v>
      </c>
      <c r="E1175" s="2">
        <f t="shared" si="112"/>
        <v>1.683552550492937E-2</v>
      </c>
      <c r="F1175" s="2">
        <f>SQRT(AVERAGE(D1131:D1174))</f>
        <v>1.8720840119869606E-2</v>
      </c>
      <c r="G1175" s="2">
        <f t="shared" si="110"/>
        <v>1.8989068031064611E-2</v>
      </c>
    </row>
    <row r="1176" spans="1:7" x14ac:dyDescent="0.25">
      <c r="A1176" s="1">
        <v>14040615</v>
      </c>
      <c r="B1176" s="3">
        <v>14982</v>
      </c>
      <c r="C1176" s="4">
        <f t="shared" si="109"/>
        <v>-2.1802406900192036E-3</v>
      </c>
      <c r="D1176" s="55">
        <f t="shared" si="111"/>
        <v>4.7534494664154135E-6</v>
      </c>
      <c r="E1176" s="2">
        <f t="shared" si="112"/>
        <v>1.722171464841623E-2</v>
      </c>
      <c r="F1176" s="2">
        <f>SQRT(AVERAGE(D1131:D1175))</f>
        <v>1.8746187032421101E-2</v>
      </c>
      <c r="G1176" s="2">
        <f t="shared" si="110"/>
        <v>1.9098836954746665E-2</v>
      </c>
    </row>
    <row r="1177" spans="1:7" x14ac:dyDescent="0.25">
      <c r="A1177" s="1">
        <v>14040616</v>
      </c>
      <c r="B1177" s="3">
        <v>15051.9</v>
      </c>
      <c r="C1177" s="4">
        <f t="shared" si="109"/>
        <v>4.6547485480332284E-3</v>
      </c>
      <c r="D1177" s="55">
        <f t="shared" si="111"/>
        <v>2.1666684045417449E-5</v>
      </c>
      <c r="E1177" s="2">
        <f t="shared" si="112"/>
        <v>1.7110144019777347E-2</v>
      </c>
      <c r="F1177" s="2">
        <f>SQRT(AVERAGE(D1131:D1176))</f>
        <v>1.8544090949691335E-2</v>
      </c>
      <c r="G1177" s="2">
        <f t="shared" si="110"/>
        <v>1.9072991512092841E-2</v>
      </c>
    </row>
    <row r="1178" spans="1:7" x14ac:dyDescent="0.25">
      <c r="A1178" s="1">
        <v>14040617</v>
      </c>
      <c r="B1178" s="3">
        <v>15323.1</v>
      </c>
      <c r="C1178" s="4">
        <f t="shared" si="109"/>
        <v>1.7857264638198912E-2</v>
      </c>
      <c r="D1178" s="55">
        <f t="shared" si="111"/>
        <v>3.1888190035866932E-4</v>
      </c>
      <c r="E1178" s="2">
        <f t="shared" si="112"/>
        <v>1.7084913495636393E-2</v>
      </c>
      <c r="F1178" s="2">
        <f>SQRT(AVERAGE(D1131:D1177))</f>
        <v>1.8358312457190867E-2</v>
      </c>
      <c r="G1178" s="2">
        <f t="shared" si="110"/>
        <v>1.8850894859050466E-2</v>
      </c>
    </row>
    <row r="1179" spans="1:7" x14ac:dyDescent="0.25">
      <c r="A1179" s="1">
        <v>14040618</v>
      </c>
      <c r="B1179" s="3">
        <v>15300.7</v>
      </c>
      <c r="C1179" s="4">
        <f t="shared" si="109"/>
        <v>-1.4629147261207682E-3</v>
      </c>
      <c r="D1179" s="55">
        <f t="shared" si="111"/>
        <v>2.1401194959010022E-6</v>
      </c>
      <c r="E1179" s="2">
        <f t="shared" si="112"/>
        <v>1.7442147399861076E-2</v>
      </c>
      <c r="F1179" s="2">
        <f>SQRT(AVERAGE(D1131:D1178))</f>
        <v>1.8348013519476927E-2</v>
      </c>
      <c r="G1179" s="2">
        <f t="shared" si="110"/>
        <v>1.8803904595696322E-2</v>
      </c>
    </row>
    <row r="1180" spans="1:7" x14ac:dyDescent="0.25">
      <c r="A1180" s="1">
        <v>14040622</v>
      </c>
      <c r="B1180" s="3">
        <v>15270.4</v>
      </c>
      <c r="C1180" s="4">
        <f t="shared" si="109"/>
        <v>-1.9822649444521203E-3</v>
      </c>
      <c r="D1180" s="55">
        <f t="shared" si="111"/>
        <v>3.9293743100037678E-6</v>
      </c>
      <c r="E1180" s="2">
        <f t="shared" si="112"/>
        <v>1.744249302851986E-2</v>
      </c>
      <c r="F1180" s="2">
        <f>SQRT(AVERAGE(D1131:D1179))</f>
        <v>1.8161026293046445E-2</v>
      </c>
      <c r="G1180" s="2">
        <f t="shared" si="110"/>
        <v>1.8592559292810739E-2</v>
      </c>
    </row>
    <row r="1181" spans="1:7" x14ac:dyDescent="0.25">
      <c r="A1181" s="1">
        <v>14040623</v>
      </c>
      <c r="B1181" s="3">
        <v>15578.3</v>
      </c>
      <c r="C1181" s="4">
        <f t="shared" si="109"/>
        <v>1.996260619882163E-2</v>
      </c>
      <c r="D1181" s="55">
        <f t="shared" si="111"/>
        <v>3.9850564624923176E-4</v>
      </c>
      <c r="E1181" s="2">
        <f t="shared" si="112"/>
        <v>1.7396720093186584E-2</v>
      </c>
      <c r="F1181" s="2">
        <f t="shared" ref="F1181:F1187" si="113">SQRT(AVERAGE(D1131:D1180))</f>
        <v>1.7980684246785211E-2</v>
      </c>
      <c r="G1181" s="2">
        <f t="shared" si="110"/>
        <v>1.8390189789797225E-2</v>
      </c>
    </row>
    <row r="1182" spans="1:7" x14ac:dyDescent="0.25">
      <c r="A1182" s="1">
        <v>14040624</v>
      </c>
      <c r="B1182" s="3">
        <v>15793.8</v>
      </c>
      <c r="C1182" s="4">
        <f t="shared" si="109"/>
        <v>1.3738537718443937E-2</v>
      </c>
      <c r="D1182" s="55">
        <f t="shared" si="111"/>
        <v>1.8874741864110674E-4</v>
      </c>
      <c r="E1182" s="2">
        <f t="shared" si="112"/>
        <v>1.3709250317671539E-2</v>
      </c>
      <c r="F1182" s="2">
        <f t="shared" si="113"/>
        <v>1.7759836000643972E-2</v>
      </c>
      <c r="G1182" s="2">
        <f t="shared" si="110"/>
        <v>1.8287927509056317E-2</v>
      </c>
    </row>
    <row r="1183" spans="1:7" x14ac:dyDescent="0.25">
      <c r="A1183" s="1">
        <v>14040625</v>
      </c>
      <c r="B1183" s="3">
        <v>15417.9</v>
      </c>
      <c r="C1183" s="4">
        <f t="shared" si="109"/>
        <v>-2.4088285868120944E-2</v>
      </c>
      <c r="D1183" s="55">
        <f t="shared" si="111"/>
        <v>5.8024551606431515E-4</v>
      </c>
      <c r="E1183" s="2">
        <f t="shared" si="112"/>
        <v>1.3619879221958774E-2</v>
      </c>
      <c r="F1183" s="2">
        <f t="shared" si="113"/>
        <v>1.7357463238968987E-2</v>
      </c>
      <c r="G1183" s="2">
        <f t="shared" si="110"/>
        <v>1.8305933872533001E-2</v>
      </c>
    </row>
    <row r="1184" spans="1:7" x14ac:dyDescent="0.25">
      <c r="A1184" s="1">
        <v>14040626</v>
      </c>
      <c r="B1184" s="3">
        <v>15188.4</v>
      </c>
      <c r="C1184" s="4">
        <f t="shared" si="109"/>
        <v>-1.4997193486229243E-2</v>
      </c>
      <c r="D1184" s="55">
        <f t="shared" si="111"/>
        <v>2.2491581246339684E-4</v>
      </c>
      <c r="E1184" s="2">
        <f t="shared" si="112"/>
        <v>1.3849594827291516E-2</v>
      </c>
      <c r="F1184" s="2">
        <f t="shared" si="113"/>
        <v>1.5593268319715511E-2</v>
      </c>
      <c r="G1184" s="2">
        <f t="shared" si="110"/>
        <v>1.8284703305425743E-2</v>
      </c>
    </row>
    <row r="1185" spans="1:7" x14ac:dyDescent="0.25">
      <c r="A1185" s="1">
        <v>14040629</v>
      </c>
      <c r="B1185" s="3">
        <v>14823.4</v>
      </c>
      <c r="C1185" s="4">
        <f t="shared" si="109"/>
        <v>-2.4324965345896916E-2</v>
      </c>
      <c r="D1185" s="55">
        <f t="shared" si="111"/>
        <v>5.9170393907908582E-4</v>
      </c>
      <c r="E1185" s="2">
        <f t="shared" si="112"/>
        <v>1.4164542024164124E-2</v>
      </c>
      <c r="F1185" s="2">
        <f t="shared" si="113"/>
        <v>1.5699950192226943E-2</v>
      </c>
      <c r="G1185" s="2">
        <f t="shared" si="110"/>
        <v>1.8117408073968062E-2</v>
      </c>
    </row>
    <row r="1186" spans="1:7" x14ac:dyDescent="0.25">
      <c r="A1186" s="1">
        <v>14040630</v>
      </c>
      <c r="B1186" s="3">
        <v>14522</v>
      </c>
      <c r="C1186" s="4">
        <f t="shared" si="109"/>
        <v>-2.0542272300313927E-2</v>
      </c>
      <c r="D1186" s="55">
        <f t="shared" si="111"/>
        <v>4.2198495126024481E-4</v>
      </c>
      <c r="E1186" s="2">
        <f t="shared" si="112"/>
        <v>1.4971989577992378E-2</v>
      </c>
      <c r="F1186" s="2">
        <f t="shared" si="113"/>
        <v>1.5696532879205961E-2</v>
      </c>
      <c r="G1186" s="2">
        <f t="shared" si="110"/>
        <v>1.8095828607043719E-2</v>
      </c>
    </row>
    <row r="1187" spans="1:7" x14ac:dyDescent="0.25">
      <c r="A1187" s="1">
        <v>14040631</v>
      </c>
      <c r="B1187" s="3">
        <v>14857.7</v>
      </c>
      <c r="C1187" s="4">
        <f t="shared" si="109"/>
        <v>2.2853508424897074E-2</v>
      </c>
      <c r="D1187" s="55">
        <f t="shared" si="111"/>
        <v>5.222828473268415E-4</v>
      </c>
      <c r="E1187" s="2">
        <f t="shared" si="112"/>
        <v>1.545674516544784E-2</v>
      </c>
      <c r="F1187" s="2">
        <f t="shared" si="113"/>
        <v>1.5734292351787738E-2</v>
      </c>
      <c r="G1187" s="2">
        <f t="shared" si="110"/>
        <v>1.8076792191116766E-2</v>
      </c>
    </row>
    <row r="1188" spans="1:7" x14ac:dyDescent="0.25">
      <c r="A1188" s="1"/>
      <c r="B1188" s="3"/>
      <c r="C1188" s="4"/>
      <c r="D1188" s="6"/>
    </row>
    <row r="1189" spans="1:7" x14ac:dyDescent="0.25">
      <c r="A1189" s="1"/>
      <c r="B1189" s="3"/>
      <c r="C1189" s="4"/>
      <c r="D1189" s="6"/>
    </row>
    <row r="1190" spans="1:7" x14ac:dyDescent="0.25">
      <c r="A1190" s="1"/>
      <c r="B1190" s="3"/>
      <c r="C1190" s="4"/>
      <c r="D1190" s="6"/>
    </row>
    <row r="1191" spans="1:7" x14ac:dyDescent="0.25">
      <c r="A1191" s="1"/>
      <c r="B1191" s="3"/>
      <c r="C1191" s="4"/>
      <c r="D1191" s="6"/>
    </row>
    <row r="1192" spans="1:7" x14ac:dyDescent="0.25">
      <c r="A1192" s="1"/>
      <c r="B1192" s="3"/>
      <c r="C1192" s="4"/>
      <c r="D1192" s="6"/>
    </row>
    <row r="1193" spans="1:7" x14ac:dyDescent="0.25">
      <c r="A1193" s="1"/>
      <c r="B1193" s="3"/>
      <c r="C1193" s="4"/>
      <c r="D1193" s="6"/>
    </row>
    <row r="1194" spans="1:7" x14ac:dyDescent="0.25">
      <c r="A1194" s="1"/>
      <c r="B1194" s="3"/>
      <c r="C1194" s="4"/>
      <c r="D1194" s="6"/>
    </row>
    <row r="1195" spans="1:7" x14ac:dyDescent="0.25">
      <c r="A1195" s="1"/>
      <c r="B1195" s="3"/>
      <c r="C1195" s="4"/>
      <c r="D1195" s="6"/>
    </row>
    <row r="1196" spans="1:7" x14ac:dyDescent="0.25">
      <c r="A1196" s="1"/>
      <c r="B1196" s="3"/>
      <c r="C1196" s="4"/>
      <c r="D1196" s="6"/>
    </row>
    <row r="1197" spans="1:7" x14ac:dyDescent="0.25">
      <c r="A1197" s="1"/>
      <c r="B1197" s="3"/>
      <c r="C1197" s="4"/>
      <c r="D1197" s="6"/>
    </row>
    <row r="1198" spans="1:7" x14ac:dyDescent="0.25">
      <c r="A1198" s="1"/>
      <c r="B1198" s="3"/>
      <c r="C1198" s="4"/>
      <c r="D1198" s="6"/>
    </row>
    <row r="1199" spans="1:7" x14ac:dyDescent="0.25">
      <c r="A1199" s="1"/>
      <c r="B1199" s="3"/>
      <c r="C1199" s="4"/>
      <c r="D1199" s="6"/>
    </row>
    <row r="1200" spans="1:7" x14ac:dyDescent="0.25">
      <c r="A1200" s="1"/>
      <c r="B1200" s="3"/>
      <c r="C1200" s="4"/>
      <c r="D1200" s="6"/>
    </row>
    <row r="1201" spans="1:4" x14ac:dyDescent="0.25">
      <c r="A1201" s="1"/>
      <c r="B1201" s="3"/>
      <c r="C1201" s="4"/>
      <c r="D1201" s="6"/>
    </row>
    <row r="1202" spans="1:4" x14ac:dyDescent="0.25">
      <c r="A1202" s="1"/>
      <c r="B1202" s="3"/>
      <c r="C1202" s="4"/>
      <c r="D1202" s="6"/>
    </row>
    <row r="1203" spans="1:4" x14ac:dyDescent="0.25">
      <c r="A1203" s="1"/>
      <c r="B1203" s="3"/>
      <c r="C1203" s="4"/>
      <c r="D1203" s="6"/>
    </row>
    <row r="1204" spans="1:4" x14ac:dyDescent="0.25">
      <c r="A1204" s="1"/>
      <c r="B1204" s="3"/>
      <c r="C1204" s="4"/>
      <c r="D1204" s="6"/>
    </row>
    <row r="1205" spans="1:4" x14ac:dyDescent="0.25">
      <c r="A1205" s="1"/>
      <c r="B1205" s="3"/>
      <c r="C1205" s="4"/>
      <c r="D1205" s="6"/>
    </row>
    <row r="1206" spans="1:4" x14ac:dyDescent="0.25">
      <c r="A1206" s="1"/>
      <c r="B1206" s="3"/>
      <c r="C1206" s="4"/>
      <c r="D1206" s="6"/>
    </row>
    <row r="1207" spans="1:4" x14ac:dyDescent="0.25">
      <c r="A1207" s="1"/>
      <c r="B1207" s="3"/>
      <c r="C1207" s="4"/>
      <c r="D1207" s="6"/>
    </row>
    <row r="1208" spans="1:4" x14ac:dyDescent="0.25">
      <c r="A1208" s="1"/>
      <c r="B1208" s="3"/>
      <c r="C1208" s="4"/>
      <c r="D1208" s="6"/>
    </row>
    <row r="1209" spans="1:4" x14ac:dyDescent="0.25">
      <c r="A1209" s="1"/>
      <c r="B1209" s="3"/>
      <c r="C1209" s="4"/>
      <c r="D1209" s="6"/>
    </row>
    <row r="1210" spans="1:4" x14ac:dyDescent="0.25">
      <c r="A1210" s="1"/>
      <c r="B1210" s="3"/>
      <c r="C1210" s="4"/>
      <c r="D1210" s="6"/>
    </row>
    <row r="1211" spans="1:4" x14ac:dyDescent="0.25">
      <c r="A1211" s="1"/>
      <c r="B1211" s="3"/>
      <c r="C1211" s="4"/>
      <c r="D1211" s="6"/>
    </row>
    <row r="1212" spans="1:4" x14ac:dyDescent="0.25">
      <c r="A1212" s="1"/>
      <c r="B1212" s="3"/>
      <c r="C1212" s="4"/>
      <c r="D1212" s="6"/>
    </row>
    <row r="1213" spans="1:4" x14ac:dyDescent="0.25">
      <c r="A1213" s="1"/>
      <c r="B1213" s="3"/>
      <c r="C1213" s="4"/>
      <c r="D1213" s="6"/>
    </row>
    <row r="1214" spans="1:4" x14ac:dyDescent="0.25">
      <c r="A1214" s="1"/>
      <c r="B1214" s="3"/>
      <c r="C1214" s="4"/>
      <c r="D1214" s="6"/>
    </row>
    <row r="1215" spans="1:4" x14ac:dyDescent="0.25">
      <c r="A1215" s="1"/>
      <c r="B1215" s="3"/>
      <c r="C1215" s="4"/>
      <c r="D1215" s="6"/>
    </row>
    <row r="1216" spans="1:4" x14ac:dyDescent="0.25">
      <c r="A1216" s="1"/>
      <c r="B1216" s="3"/>
      <c r="C1216" s="4"/>
      <c r="D1216" s="6"/>
    </row>
    <row r="1217" spans="1:4" x14ac:dyDescent="0.25">
      <c r="A1217" s="1"/>
      <c r="B1217" s="3"/>
      <c r="C1217" s="4"/>
      <c r="D1217" s="6"/>
    </row>
    <row r="1218" spans="1:4" x14ac:dyDescent="0.25">
      <c r="A1218" s="1"/>
      <c r="B1218" s="3"/>
      <c r="C1218" s="4"/>
      <c r="D1218" s="6"/>
    </row>
    <row r="1219" spans="1:4" x14ac:dyDescent="0.25">
      <c r="A1219" s="1"/>
      <c r="B1219" s="3"/>
      <c r="C1219" s="4"/>
      <c r="D1219" s="6"/>
    </row>
    <row r="1220" spans="1:4" x14ac:dyDescent="0.25">
      <c r="A1220" s="1"/>
      <c r="B1220" s="3"/>
      <c r="C1220" s="4"/>
      <c r="D1220" s="6"/>
    </row>
    <row r="1221" spans="1:4" x14ac:dyDescent="0.25">
      <c r="A1221" s="1"/>
      <c r="B1221" s="3"/>
      <c r="C1221" s="4"/>
      <c r="D1221" s="6"/>
    </row>
    <row r="1222" spans="1:4" x14ac:dyDescent="0.25">
      <c r="A1222" s="1"/>
      <c r="B1222" s="3"/>
      <c r="C1222" s="4"/>
      <c r="D1222" s="6"/>
    </row>
    <row r="1223" spans="1:4" x14ac:dyDescent="0.25">
      <c r="A1223" s="1"/>
      <c r="B1223" s="3"/>
      <c r="C1223" s="4"/>
      <c r="D1223" s="6"/>
    </row>
    <row r="1224" spans="1:4" x14ac:dyDescent="0.25">
      <c r="A1224" s="1"/>
      <c r="B1224" s="3"/>
      <c r="C1224" s="4"/>
      <c r="D1224" s="6"/>
    </row>
    <row r="1225" spans="1:4" x14ac:dyDescent="0.25">
      <c r="A1225" s="1"/>
      <c r="B1225" s="3"/>
      <c r="C1225" s="4"/>
      <c r="D1225" s="6"/>
    </row>
    <row r="1226" spans="1:4" x14ac:dyDescent="0.25">
      <c r="A1226" s="1"/>
      <c r="B1226" s="3"/>
      <c r="C1226" s="4"/>
      <c r="D1226" s="6"/>
    </row>
    <row r="1227" spans="1:4" x14ac:dyDescent="0.25">
      <c r="A1227" s="1"/>
      <c r="B1227" s="3"/>
      <c r="C1227" s="4"/>
      <c r="D1227" s="6"/>
    </row>
    <row r="1228" spans="1:4" x14ac:dyDescent="0.25">
      <c r="A1228" s="1"/>
      <c r="B1228" s="3"/>
      <c r="C1228" s="4"/>
      <c r="D1228" s="6"/>
    </row>
    <row r="1229" spans="1:4" x14ac:dyDescent="0.25">
      <c r="A1229" s="1"/>
      <c r="B1229" s="3"/>
      <c r="C1229" s="4"/>
      <c r="D1229" s="6"/>
    </row>
    <row r="1230" spans="1:4" x14ac:dyDescent="0.25">
      <c r="A1230" s="1"/>
      <c r="B1230" s="3"/>
      <c r="C1230" s="4"/>
      <c r="D1230" s="6"/>
    </row>
    <row r="1231" spans="1:4" x14ac:dyDescent="0.25">
      <c r="A1231" s="1"/>
      <c r="B1231" s="3"/>
      <c r="C1231" s="4"/>
      <c r="D1231" s="6"/>
    </row>
    <row r="1232" spans="1:4" x14ac:dyDescent="0.25">
      <c r="A1232" s="1"/>
      <c r="B1232" s="3"/>
      <c r="C1232" s="4"/>
      <c r="D1232" s="6"/>
    </row>
    <row r="1233" spans="1:4" x14ac:dyDescent="0.25">
      <c r="A1233" s="1"/>
      <c r="B1233" s="3"/>
      <c r="C1233" s="4"/>
      <c r="D1233" s="6"/>
    </row>
    <row r="1234" spans="1:4" x14ac:dyDescent="0.25">
      <c r="A1234" s="1"/>
      <c r="B1234" s="3"/>
      <c r="C1234" s="4"/>
      <c r="D1234" s="6"/>
    </row>
    <row r="1235" spans="1:4" x14ac:dyDescent="0.25">
      <c r="A1235" s="1"/>
      <c r="B1235" s="3"/>
      <c r="C1235" s="4"/>
      <c r="D1235" s="6"/>
    </row>
    <row r="1236" spans="1:4" x14ac:dyDescent="0.25">
      <c r="A1236" s="1"/>
      <c r="B1236" s="3"/>
      <c r="C1236" s="4"/>
      <c r="D1236" s="6"/>
    </row>
    <row r="1237" spans="1:4" x14ac:dyDescent="0.25">
      <c r="A1237" s="1"/>
      <c r="B1237" s="3"/>
      <c r="C1237" s="4"/>
      <c r="D1237" s="6"/>
    </row>
    <row r="1238" spans="1:4" x14ac:dyDescent="0.25">
      <c r="A1238" s="1"/>
      <c r="B1238" s="3"/>
      <c r="C1238" s="4"/>
      <c r="D1238" s="6"/>
    </row>
    <row r="1239" spans="1:4" x14ac:dyDescent="0.25">
      <c r="A1239" s="1"/>
      <c r="B1239" s="3"/>
      <c r="C1239" s="4"/>
      <c r="D1239" s="6"/>
    </row>
    <row r="1240" spans="1:4" x14ac:dyDescent="0.25">
      <c r="A1240" s="1"/>
      <c r="B1240" s="3"/>
      <c r="C1240" s="4"/>
      <c r="D1240" s="6"/>
    </row>
    <row r="1241" spans="1:4" x14ac:dyDescent="0.25">
      <c r="A1241" s="1"/>
      <c r="B1241" s="3"/>
      <c r="C1241" s="4"/>
      <c r="D1241" s="6"/>
    </row>
    <row r="1242" spans="1:4" x14ac:dyDescent="0.25">
      <c r="A1242" s="1"/>
      <c r="B1242" s="3"/>
      <c r="C1242" s="4"/>
      <c r="D1242" s="6"/>
    </row>
    <row r="1243" spans="1:4" x14ac:dyDescent="0.25">
      <c r="A1243" s="1"/>
      <c r="B1243" s="3"/>
      <c r="C1243" s="4"/>
      <c r="D1243" s="6"/>
    </row>
    <row r="1244" spans="1:4" x14ac:dyDescent="0.25">
      <c r="A1244" s="1"/>
      <c r="B1244" s="3"/>
      <c r="C1244" s="4"/>
      <c r="D1244" s="6"/>
    </row>
    <row r="1245" spans="1:4" x14ac:dyDescent="0.25">
      <c r="A1245" s="1"/>
      <c r="B1245" s="3"/>
      <c r="C1245" s="4"/>
      <c r="D1245" s="6"/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245"/>
  <sheetViews>
    <sheetView rightToLeft="1" workbookViewId="0"/>
  </sheetViews>
  <sheetFormatPr defaultRowHeight="17.25" x14ac:dyDescent="0.25"/>
  <cols>
    <col min="1" max="1" width="7.85546875" style="2" bestFit="1" customWidth="1"/>
    <col min="2" max="2" width="13.140625" style="2" customWidth="1"/>
    <col min="3" max="3" width="8" style="2" customWidth="1"/>
    <col min="4" max="4" width="13.140625" style="2" customWidth="1"/>
    <col min="5" max="5" width="12.140625" style="2" customWidth="1"/>
    <col min="6" max="6" width="17.140625" style="2" customWidth="1"/>
    <col min="7" max="7" width="11.7109375" style="2" bestFit="1" customWidth="1"/>
    <col min="8" max="8" width="17.140625" style="2" customWidth="1"/>
    <col min="9" max="9" width="10.85546875" style="2" bestFit="1" customWidth="1"/>
    <col min="10" max="10" width="18.28515625" style="2" customWidth="1"/>
    <col min="11" max="11" width="10.85546875" style="2" bestFit="1" customWidth="1"/>
    <col min="12" max="12" width="14.42578125" style="2" customWidth="1"/>
    <col min="13" max="16384" width="9.140625" style="2"/>
  </cols>
  <sheetData>
    <row r="1" spans="1:12" s="29" customFormat="1" ht="18" x14ac:dyDescent="0.25">
      <c r="A1" s="28" t="s">
        <v>0</v>
      </c>
      <c r="B1" s="28" t="s">
        <v>48</v>
      </c>
      <c r="C1" s="29" t="s">
        <v>1</v>
      </c>
      <c r="D1" s="29" t="s">
        <v>2</v>
      </c>
      <c r="E1" s="29" t="s">
        <v>26</v>
      </c>
      <c r="F1" s="29" t="s">
        <v>23</v>
      </c>
      <c r="G1" s="29" t="s">
        <v>27</v>
      </c>
      <c r="H1" s="29" t="s">
        <v>24</v>
      </c>
      <c r="I1" s="29" t="s">
        <v>28</v>
      </c>
      <c r="J1" s="29" t="s">
        <v>25</v>
      </c>
      <c r="K1" s="29" t="s">
        <v>29</v>
      </c>
      <c r="L1" s="29" t="s">
        <v>30</v>
      </c>
    </row>
    <row r="2" spans="1:12" x14ac:dyDescent="0.25">
      <c r="A2" s="1">
        <v>13990631</v>
      </c>
      <c r="B2" s="3">
        <v>8809</v>
      </c>
      <c r="C2" s="4"/>
      <c r="D2" s="6"/>
      <c r="E2" s="9"/>
    </row>
    <row r="3" spans="1:12" x14ac:dyDescent="0.25">
      <c r="A3" s="1">
        <v>13990701</v>
      </c>
      <c r="B3" s="3">
        <v>8640.1</v>
      </c>
      <c r="C3" s="4">
        <f t="shared" ref="C3:C66" si="0">LN(B3/B2)</f>
        <v>-1.9359769304599359E-2</v>
      </c>
      <c r="D3" s="55">
        <f t="shared" ref="D3:D66" si="1">C3^2</f>
        <v>3.7480066752730752E-4</v>
      </c>
      <c r="E3" s="9"/>
    </row>
    <row r="4" spans="1:12" x14ac:dyDescent="0.25">
      <c r="A4" s="1">
        <v>13990702</v>
      </c>
      <c r="B4" s="3">
        <v>8759.6</v>
      </c>
      <c r="C4" s="4">
        <f t="shared" si="0"/>
        <v>1.3736084982238769E-2</v>
      </c>
      <c r="D4" s="55">
        <f t="shared" si="1"/>
        <v>1.8868003063928542E-4</v>
      </c>
      <c r="E4" s="9"/>
    </row>
    <row r="5" spans="1:12" x14ac:dyDescent="0.25">
      <c r="A5" s="1">
        <v>13990705</v>
      </c>
      <c r="B5" s="3">
        <v>8735.7999999999993</v>
      </c>
      <c r="C5" s="4">
        <f t="shared" si="0"/>
        <v>-2.7207168377091115E-3</v>
      </c>
      <c r="D5" s="55">
        <f t="shared" si="1"/>
        <v>7.4023001109938678E-6</v>
      </c>
      <c r="E5" s="9"/>
    </row>
    <row r="6" spans="1:12" x14ac:dyDescent="0.25">
      <c r="A6" s="1">
        <v>13990706</v>
      </c>
      <c r="B6" s="3">
        <v>8526.7000000000007</v>
      </c>
      <c r="C6" s="4">
        <f t="shared" si="0"/>
        <v>-2.4227108188499429E-2</v>
      </c>
      <c r="D6" s="55">
        <f t="shared" si="1"/>
        <v>5.8695277117725602E-4</v>
      </c>
      <c r="E6" s="9"/>
    </row>
    <row r="7" spans="1:12" x14ac:dyDescent="0.25">
      <c r="A7" s="1">
        <v>13990707</v>
      </c>
      <c r="B7" s="3">
        <v>8158.8</v>
      </c>
      <c r="C7" s="4">
        <f t="shared" si="0"/>
        <v>-4.4105317440812315E-2</v>
      </c>
      <c r="D7" s="55">
        <f t="shared" si="1"/>
        <v>1.9452790265548231E-3</v>
      </c>
      <c r="E7" s="9"/>
    </row>
    <row r="8" spans="1:12" x14ac:dyDescent="0.25">
      <c r="A8" s="1">
        <v>13990708</v>
      </c>
      <c r="B8" s="3">
        <v>7935.7</v>
      </c>
      <c r="C8" s="4">
        <f t="shared" si="0"/>
        <v>-2.7725532489589838E-2</v>
      </c>
      <c r="D8" s="55">
        <f t="shared" si="1"/>
        <v>7.6870515183130172E-4</v>
      </c>
      <c r="E8" s="9"/>
    </row>
    <row r="9" spans="1:12" x14ac:dyDescent="0.25">
      <c r="A9" s="1">
        <v>13990709</v>
      </c>
      <c r="B9" s="3">
        <v>7966.4</v>
      </c>
      <c r="C9" s="4">
        <f t="shared" si="0"/>
        <v>3.8611300570937893E-3</v>
      </c>
      <c r="D9" s="55">
        <f t="shared" si="1"/>
        <v>1.4908325317793088E-5</v>
      </c>
      <c r="E9" s="9"/>
    </row>
    <row r="10" spans="1:12" x14ac:dyDescent="0.25">
      <c r="A10" s="1">
        <v>13990712</v>
      </c>
      <c r="B10" s="3">
        <v>8310.6</v>
      </c>
      <c r="C10" s="4">
        <f t="shared" si="0"/>
        <v>4.2299111521189772E-2</v>
      </c>
      <c r="D10" s="55">
        <f t="shared" si="1"/>
        <v>1.7892148354820493E-3</v>
      </c>
      <c r="E10" s="9"/>
    </row>
    <row r="11" spans="1:12" x14ac:dyDescent="0.25">
      <c r="A11" s="1">
        <v>13990713</v>
      </c>
      <c r="B11" s="3">
        <v>8390.1</v>
      </c>
      <c r="C11" s="4">
        <f t="shared" si="0"/>
        <v>9.5206309322462095E-3</v>
      </c>
      <c r="D11" s="55">
        <f t="shared" si="1"/>
        <v>9.0642413348043324E-5</v>
      </c>
      <c r="E11" s="9"/>
    </row>
    <row r="12" spans="1:12" x14ac:dyDescent="0.25">
      <c r="A12" s="1">
        <v>13990714</v>
      </c>
      <c r="B12" s="3">
        <v>8365.4</v>
      </c>
      <c r="C12" s="4">
        <f t="shared" si="0"/>
        <v>-2.9482877731916053E-3</v>
      </c>
      <c r="D12" s="55">
        <f t="shared" si="1"/>
        <v>8.6924007935511142E-6</v>
      </c>
      <c r="E12" s="9"/>
    </row>
    <row r="13" spans="1:12" x14ac:dyDescent="0.25">
      <c r="A13" s="1">
        <v>13990715</v>
      </c>
      <c r="B13" s="3">
        <v>8718.7999999999993</v>
      </c>
      <c r="C13" s="4">
        <f t="shared" si="0"/>
        <v>4.1377462186195056E-2</v>
      </c>
      <c r="D13" s="55">
        <f t="shared" si="1"/>
        <v>1.7120943769700018E-3</v>
      </c>
      <c r="E13" s="9"/>
    </row>
    <row r="14" spans="1:12" x14ac:dyDescent="0.25">
      <c r="A14" s="1">
        <v>13990716</v>
      </c>
      <c r="B14" s="3">
        <v>9037.1</v>
      </c>
      <c r="C14" s="4">
        <f t="shared" si="0"/>
        <v>3.5856712705496403E-2</v>
      </c>
      <c r="D14" s="55">
        <f t="shared" si="1"/>
        <v>1.2857038460445073E-3</v>
      </c>
      <c r="E14" s="9"/>
    </row>
    <row r="15" spans="1:12" x14ac:dyDescent="0.25">
      <c r="A15" s="1">
        <v>13990719</v>
      </c>
      <c r="B15" s="3">
        <v>9242.2999999999993</v>
      </c>
      <c r="C15" s="4">
        <f t="shared" si="0"/>
        <v>2.2452445949910926E-2</v>
      </c>
      <c r="D15" s="55">
        <f t="shared" si="1"/>
        <v>5.0411232913367152E-4</v>
      </c>
      <c r="E15" s="9"/>
    </row>
    <row r="16" spans="1:12" x14ac:dyDescent="0.25">
      <c r="A16" s="1">
        <v>13990720</v>
      </c>
      <c r="B16" s="3">
        <v>9677.5</v>
      </c>
      <c r="C16" s="4">
        <f t="shared" si="0"/>
        <v>4.6012831042038453E-2</v>
      </c>
      <c r="D16" s="55">
        <f t="shared" si="1"/>
        <v>2.1171806205031777E-3</v>
      </c>
      <c r="E16" s="9"/>
    </row>
    <row r="17" spans="1:6" x14ac:dyDescent="0.25">
      <c r="A17" s="1">
        <v>13990721</v>
      </c>
      <c r="B17" s="3">
        <v>9450.2999999999993</v>
      </c>
      <c r="C17" s="4">
        <f t="shared" si="0"/>
        <v>-2.3757116436163347E-2</v>
      </c>
      <c r="D17" s="55">
        <f t="shared" si="1"/>
        <v>5.644005813614226E-4</v>
      </c>
      <c r="E17" s="9"/>
    </row>
    <row r="18" spans="1:6" x14ac:dyDescent="0.25">
      <c r="A18" s="1">
        <v>13990722</v>
      </c>
      <c r="B18" s="3">
        <v>9303.1</v>
      </c>
      <c r="C18" s="4">
        <f t="shared" si="0"/>
        <v>-1.5698809084172101E-2</v>
      </c>
      <c r="D18" s="55">
        <f t="shared" si="1"/>
        <v>2.464526066612845E-4</v>
      </c>
      <c r="E18" s="9"/>
    </row>
    <row r="19" spans="1:6" x14ac:dyDescent="0.25">
      <c r="A19" s="1">
        <v>13990723</v>
      </c>
      <c r="B19" s="3">
        <v>9101.2999999999993</v>
      </c>
      <c r="C19" s="4">
        <f t="shared" si="0"/>
        <v>-2.1930417486779177E-2</v>
      </c>
      <c r="D19" s="55">
        <f t="shared" si="1"/>
        <v>4.8094321114442991E-4</v>
      </c>
      <c r="E19" s="9"/>
    </row>
    <row r="20" spans="1:6" x14ac:dyDescent="0.25">
      <c r="A20" s="1">
        <v>13990727</v>
      </c>
      <c r="B20" s="3">
        <v>8738.6</v>
      </c>
      <c r="C20" s="4">
        <f t="shared" si="0"/>
        <v>-4.0667266692146445E-2</v>
      </c>
      <c r="D20" s="55">
        <f t="shared" si="1"/>
        <v>1.6538265802101637E-3</v>
      </c>
      <c r="E20" s="9"/>
    </row>
    <row r="21" spans="1:6" x14ac:dyDescent="0.25">
      <c r="A21" s="1">
        <v>13990728</v>
      </c>
      <c r="B21" s="3">
        <v>8376.2000000000007</v>
      </c>
      <c r="C21" s="4">
        <f t="shared" si="0"/>
        <v>-4.2355642741297286E-2</v>
      </c>
      <c r="D21" s="55">
        <f t="shared" si="1"/>
        <v>1.7940004720284094E-3</v>
      </c>
      <c r="E21" s="9"/>
    </row>
    <row r="22" spans="1:6" x14ac:dyDescent="0.25">
      <c r="A22" s="1">
        <v>13990729</v>
      </c>
      <c r="B22" s="3">
        <v>8003.5</v>
      </c>
      <c r="C22" s="4">
        <f t="shared" si="0"/>
        <v>-4.5515405024492549E-2</v>
      </c>
      <c r="D22" s="55">
        <f t="shared" si="1"/>
        <v>2.0716520945436015E-3</v>
      </c>
      <c r="E22" s="9"/>
    </row>
    <row r="23" spans="1:6" x14ac:dyDescent="0.25">
      <c r="A23" s="1">
        <v>13990730</v>
      </c>
      <c r="B23" s="3">
        <v>8247.7999999999993</v>
      </c>
      <c r="C23" s="4">
        <f t="shared" si="0"/>
        <v>3.0067552113429864E-2</v>
      </c>
      <c r="D23" s="55">
        <f t="shared" si="1"/>
        <v>9.0405769009382062E-4</v>
      </c>
      <c r="E23" s="9"/>
    </row>
    <row r="24" spans="1:6" x14ac:dyDescent="0.25">
      <c r="A24" s="1">
        <v>13990803</v>
      </c>
      <c r="B24" s="3">
        <v>7949</v>
      </c>
      <c r="C24" s="4">
        <f t="shared" si="0"/>
        <v>-3.6900363527069456E-2</v>
      </c>
      <c r="D24" s="55">
        <f t="shared" si="1"/>
        <v>1.3616368284298777E-3</v>
      </c>
      <c r="E24" s="9"/>
    </row>
    <row r="25" spans="1:6" x14ac:dyDescent="0.25">
      <c r="A25" s="1">
        <v>13990805</v>
      </c>
      <c r="B25" s="3">
        <v>7659</v>
      </c>
      <c r="C25" s="4">
        <f t="shared" si="0"/>
        <v>-3.7164707663519148E-2</v>
      </c>
      <c r="D25" s="55">
        <f t="shared" si="1"/>
        <v>1.3812154957148388E-3</v>
      </c>
      <c r="E25" s="9"/>
    </row>
    <row r="26" spans="1:6" x14ac:dyDescent="0.25">
      <c r="A26" s="1">
        <v>13990806</v>
      </c>
      <c r="B26" s="3">
        <v>7459.5</v>
      </c>
      <c r="C26" s="4">
        <f t="shared" si="0"/>
        <v>-2.6393039086690554E-2</v>
      </c>
      <c r="D26" s="55">
        <f t="shared" si="1"/>
        <v>6.9659251223157541E-4</v>
      </c>
      <c r="E26" s="9"/>
    </row>
    <row r="27" spans="1:6" x14ac:dyDescent="0.25">
      <c r="A27" s="1">
        <v>13990807</v>
      </c>
      <c r="B27" s="3">
        <v>7307.3</v>
      </c>
      <c r="C27" s="4">
        <f t="shared" si="0"/>
        <v>-2.0614539353336916E-2</v>
      </c>
      <c r="D27" s="55">
        <f t="shared" si="1"/>
        <v>4.2495923275027639E-4</v>
      </c>
      <c r="E27" s="9"/>
    </row>
    <row r="28" spans="1:6" x14ac:dyDescent="0.25">
      <c r="A28" s="1">
        <v>13990810</v>
      </c>
      <c r="B28" s="3">
        <v>7538.9</v>
      </c>
      <c r="C28" s="4">
        <f t="shared" si="0"/>
        <v>3.120243429549523E-2</v>
      </c>
      <c r="D28" s="55">
        <f t="shared" si="1"/>
        <v>9.7359190596469692E-4</v>
      </c>
      <c r="E28" s="9"/>
      <c r="F28" s="2">
        <f>SQRT(AVERAGE(D3:D27))</f>
        <v>3.0314423234231894E-2</v>
      </c>
    </row>
    <row r="29" spans="1:6" x14ac:dyDescent="0.25">
      <c r="A29" s="1">
        <v>13990811</v>
      </c>
      <c r="B29" s="3">
        <v>7360.4</v>
      </c>
      <c r="C29" s="4">
        <f t="shared" si="0"/>
        <v>-2.3962003692841981E-2</v>
      </c>
      <c r="D29" s="55">
        <f t="shared" si="1"/>
        <v>5.7417762097577269E-4</v>
      </c>
      <c r="E29" s="9"/>
      <c r="F29" s="2">
        <f t="shared" ref="F29:F92" si="2">SQRT(AVERAGE(D4:D28))</f>
        <v>3.0706935789193198E-2</v>
      </c>
    </row>
    <row r="30" spans="1:6" x14ac:dyDescent="0.25">
      <c r="A30" s="1">
        <v>13990812</v>
      </c>
      <c r="B30" s="3">
        <v>7300.5</v>
      </c>
      <c r="C30" s="4">
        <f t="shared" si="0"/>
        <v>-8.1714401306005133E-3</v>
      </c>
      <c r="D30" s="55">
        <f t="shared" si="1"/>
        <v>6.6772433807988531E-5</v>
      </c>
      <c r="E30" s="9"/>
      <c r="F30" s="2">
        <f t="shared" si="2"/>
        <v>3.0956999356770574E-2</v>
      </c>
    </row>
    <row r="31" spans="1:6" x14ac:dyDescent="0.25">
      <c r="A31" s="1">
        <v>13990814</v>
      </c>
      <c r="B31" s="3">
        <v>7353.6</v>
      </c>
      <c r="C31" s="4">
        <f t="shared" si="0"/>
        <v>7.247150272763252E-3</v>
      </c>
      <c r="D31" s="55">
        <f t="shared" si="1"/>
        <v>5.2521187076012478E-5</v>
      </c>
      <c r="E31" s="9"/>
      <c r="F31" s="2">
        <f t="shared" si="2"/>
        <v>3.0995332140872012E-2</v>
      </c>
    </row>
    <row r="32" spans="1:6" x14ac:dyDescent="0.25">
      <c r="A32" s="1">
        <v>13990817</v>
      </c>
      <c r="B32" s="3">
        <v>7191.6</v>
      </c>
      <c r="C32" s="4">
        <f t="shared" si="0"/>
        <v>-2.2276310962241936E-2</v>
      </c>
      <c r="D32" s="55">
        <f t="shared" si="1"/>
        <v>4.9623403008650026E-4</v>
      </c>
      <c r="E32" s="9"/>
      <c r="F32" s="2">
        <f t="shared" si="2"/>
        <v>3.0648545661400049E-2</v>
      </c>
    </row>
    <row r="33" spans="1:6" x14ac:dyDescent="0.25">
      <c r="A33" s="1">
        <v>13990818</v>
      </c>
      <c r="B33" s="3">
        <v>6975.4</v>
      </c>
      <c r="C33" s="4">
        <f t="shared" si="0"/>
        <v>-3.0524004536637454E-2</v>
      </c>
      <c r="D33" s="55">
        <f t="shared" si="1"/>
        <v>9.3171485295266384E-4</v>
      </c>
      <c r="E33" s="9"/>
      <c r="F33" s="2">
        <f t="shared" si="2"/>
        <v>2.9687902440222864E-2</v>
      </c>
    </row>
    <row r="34" spans="1:6" x14ac:dyDescent="0.25">
      <c r="A34" s="1">
        <v>13990819</v>
      </c>
      <c r="B34" s="3">
        <v>6769.1</v>
      </c>
      <c r="C34" s="4">
        <f t="shared" si="0"/>
        <v>-3.0021535085112225E-2</v>
      </c>
      <c r="D34" s="55">
        <f t="shared" si="1"/>
        <v>9.0129256886662431E-4</v>
      </c>
      <c r="E34" s="9"/>
      <c r="F34" s="2">
        <f t="shared" si="2"/>
        <v>2.9797515657266554E-2</v>
      </c>
    </row>
    <row r="35" spans="1:6" x14ac:dyDescent="0.25">
      <c r="A35" s="1">
        <v>13990820</v>
      </c>
      <c r="B35" s="3">
        <v>6707.4</v>
      </c>
      <c r="C35" s="4">
        <f t="shared" si="0"/>
        <v>-9.1567441260551451E-3</v>
      </c>
      <c r="D35" s="55">
        <f t="shared" si="1"/>
        <v>8.3845962990045407E-5</v>
      </c>
      <c r="E35" s="9"/>
      <c r="F35" s="2">
        <f t="shared" si="2"/>
        <v>3.0386630433251374E-2</v>
      </c>
    </row>
    <row r="36" spans="1:6" x14ac:dyDescent="0.25">
      <c r="A36" s="1">
        <v>13990821</v>
      </c>
      <c r="B36" s="3">
        <v>6729.8</v>
      </c>
      <c r="C36" s="4">
        <f t="shared" si="0"/>
        <v>3.3340310108386163E-3</v>
      </c>
      <c r="D36" s="55">
        <f t="shared" si="1"/>
        <v>1.1115762781233567E-5</v>
      </c>
      <c r="E36" s="9"/>
      <c r="F36" s="2">
        <f t="shared" si="2"/>
        <v>2.9242649575360272E-2</v>
      </c>
    </row>
    <row r="37" spans="1:6" x14ac:dyDescent="0.25">
      <c r="A37" s="1">
        <v>13990824</v>
      </c>
      <c r="B37" s="3">
        <v>6975.6</v>
      </c>
      <c r="C37" s="4">
        <f t="shared" si="0"/>
        <v>3.5872919980131576E-2</v>
      </c>
      <c r="D37" s="55">
        <f t="shared" si="1"/>
        <v>1.2868663879009232E-3</v>
      </c>
      <c r="E37" s="9"/>
      <c r="F37" s="2">
        <f t="shared" si="2"/>
        <v>2.9188208032776629E-2</v>
      </c>
    </row>
    <row r="38" spans="1:6" x14ac:dyDescent="0.25">
      <c r="A38" s="1">
        <v>13990825</v>
      </c>
      <c r="B38" s="3">
        <v>7146.4</v>
      </c>
      <c r="C38" s="4">
        <f t="shared" si="0"/>
        <v>2.4190387892324063E-2</v>
      </c>
      <c r="D38" s="55">
        <f t="shared" si="1"/>
        <v>5.8517486638109864E-4</v>
      </c>
      <c r="E38" s="9"/>
      <c r="F38" s="2">
        <f t="shared" si="2"/>
        <v>3.0051263661432622E-2</v>
      </c>
    </row>
    <row r="39" spans="1:6" x14ac:dyDescent="0.25">
      <c r="A39" s="1">
        <v>13990826</v>
      </c>
      <c r="B39" s="3">
        <v>7348</v>
      </c>
      <c r="C39" s="4">
        <f t="shared" si="0"/>
        <v>2.7819433947387034E-2</v>
      </c>
      <c r="D39" s="55">
        <f t="shared" si="1"/>
        <v>7.7392090515303021E-4</v>
      </c>
      <c r="E39" s="9"/>
      <c r="F39" s="2">
        <f t="shared" si="2"/>
        <v>2.9291665490807871E-2</v>
      </c>
    </row>
    <row r="40" spans="1:6" x14ac:dyDescent="0.25">
      <c r="A40" s="1">
        <v>13990827</v>
      </c>
      <c r="B40" s="3">
        <v>7599.1</v>
      </c>
      <c r="C40" s="4">
        <f t="shared" si="0"/>
        <v>3.360165187444808E-2</v>
      </c>
      <c r="D40" s="55">
        <f t="shared" si="1"/>
        <v>1.1290710086916001E-3</v>
      </c>
      <c r="E40" s="9"/>
      <c r="F40" s="2">
        <f t="shared" si="2"/>
        <v>2.8940116613271026E-2</v>
      </c>
    </row>
    <row r="41" spans="1:6" x14ac:dyDescent="0.25">
      <c r="A41" s="1">
        <v>13990828</v>
      </c>
      <c r="B41" s="3">
        <v>7881.3</v>
      </c>
      <c r="C41" s="4">
        <f t="shared" si="0"/>
        <v>3.6463045654933732E-2</v>
      </c>
      <c r="D41" s="55">
        <f t="shared" si="1"/>
        <v>1.3295536984337818E-3</v>
      </c>
      <c r="E41" s="9"/>
      <c r="F41" s="2">
        <f t="shared" si="2"/>
        <v>2.9368838873405308E-2</v>
      </c>
    </row>
    <row r="42" spans="1:6" x14ac:dyDescent="0.25">
      <c r="A42" s="1">
        <v>13990901</v>
      </c>
      <c r="B42" s="3">
        <v>8038</v>
      </c>
      <c r="C42" s="4">
        <f t="shared" si="0"/>
        <v>1.968743114474816E-2</v>
      </c>
      <c r="D42" s="55">
        <f t="shared" si="1"/>
        <v>3.8759494507919985E-4</v>
      </c>
      <c r="E42" s="9"/>
      <c r="F42" s="2">
        <f t="shared" si="2"/>
        <v>2.8827480290328302E-2</v>
      </c>
    </row>
    <row r="43" spans="1:6" x14ac:dyDescent="0.25">
      <c r="A43" s="1">
        <v>13990902</v>
      </c>
      <c r="B43" s="3">
        <v>8028.2</v>
      </c>
      <c r="C43" s="4">
        <f t="shared" si="0"/>
        <v>-1.2199525980546102E-3</v>
      </c>
      <c r="D43" s="55">
        <f t="shared" si="1"/>
        <v>1.4882843415001933E-6</v>
      </c>
      <c r="E43" s="9"/>
      <c r="F43" s="2">
        <f t="shared" si="2"/>
        <v>2.8704553548835735E-2</v>
      </c>
    </row>
    <row r="44" spans="1:6" x14ac:dyDescent="0.25">
      <c r="A44" s="1">
        <v>13990903</v>
      </c>
      <c r="B44" s="3">
        <v>8358.2999999999993</v>
      </c>
      <c r="C44" s="4">
        <f t="shared" si="0"/>
        <v>4.0294713707090202E-2</v>
      </c>
      <c r="D44" s="55">
        <f t="shared" si="1"/>
        <v>1.6236639527363629E-3</v>
      </c>
      <c r="E44" s="9"/>
      <c r="F44" s="2">
        <f t="shared" si="2"/>
        <v>2.8533363305877326E-2</v>
      </c>
    </row>
    <row r="45" spans="1:6" x14ac:dyDescent="0.25">
      <c r="A45" s="1">
        <v>13990904</v>
      </c>
      <c r="B45" s="3">
        <v>8655.7999999999993</v>
      </c>
      <c r="C45" s="4">
        <f t="shared" si="0"/>
        <v>3.4974559340704155E-2</v>
      </c>
      <c r="D45" s="55">
        <f t="shared" si="1"/>
        <v>1.2232198010764363E-3</v>
      </c>
      <c r="E45" s="9"/>
      <c r="F45" s="2">
        <f t="shared" si="2"/>
        <v>2.93233976750455E-2</v>
      </c>
    </row>
    <row r="46" spans="1:6" x14ac:dyDescent="0.25">
      <c r="A46" s="1">
        <v>13990905</v>
      </c>
      <c r="B46" s="3">
        <v>8887</v>
      </c>
      <c r="C46" s="4">
        <f t="shared" si="0"/>
        <v>2.6359918279589108E-2</v>
      </c>
      <c r="D46" s="55">
        <f t="shared" si="1"/>
        <v>6.9484529170661604E-4</v>
      </c>
      <c r="E46" s="9"/>
      <c r="F46" s="2">
        <f t="shared" si="2"/>
        <v>2.9028216962871053E-2</v>
      </c>
    </row>
    <row r="47" spans="1:6" x14ac:dyDescent="0.25">
      <c r="A47" s="1">
        <v>13990908</v>
      </c>
      <c r="B47" s="3">
        <v>8867.7000000000007</v>
      </c>
      <c r="C47" s="4">
        <f t="shared" si="0"/>
        <v>-2.1740730738268195E-3</v>
      </c>
      <c r="D47" s="55">
        <f t="shared" si="1"/>
        <v>4.7265937303387959E-6</v>
      </c>
      <c r="E47" s="9"/>
      <c r="F47" s="2">
        <f t="shared" si="2"/>
        <v>2.8260770917132513E-2</v>
      </c>
    </row>
    <row r="48" spans="1:6" x14ac:dyDescent="0.25">
      <c r="A48" s="1">
        <v>13990909</v>
      </c>
      <c r="B48" s="3">
        <v>8944.4</v>
      </c>
      <c r="C48" s="4">
        <f t="shared" si="0"/>
        <v>8.6121764493422622E-3</v>
      </c>
      <c r="D48" s="55">
        <f t="shared" si="1"/>
        <v>7.4169583194605497E-5</v>
      </c>
      <c r="E48" s="9"/>
      <c r="F48" s="2">
        <f t="shared" si="2"/>
        <v>2.675806706019911E-2</v>
      </c>
    </row>
    <row r="49" spans="1:8" x14ac:dyDescent="0.25">
      <c r="A49" s="1">
        <v>13990910</v>
      </c>
      <c r="B49" s="3">
        <v>9252.5</v>
      </c>
      <c r="C49" s="4">
        <f t="shared" si="0"/>
        <v>3.3866147146320399E-2</v>
      </c>
      <c r="D49" s="55">
        <f t="shared" si="1"/>
        <v>1.1469159225362252E-3</v>
      </c>
      <c r="E49" s="9"/>
      <c r="F49" s="2">
        <f t="shared" si="2"/>
        <v>2.6130415774000691E-2</v>
      </c>
    </row>
    <row r="50" spans="1:8" x14ac:dyDescent="0.25">
      <c r="A50" s="1">
        <v>13990911</v>
      </c>
      <c r="B50" s="3">
        <v>9260.7999999999993</v>
      </c>
      <c r="C50" s="4">
        <f t="shared" si="0"/>
        <v>8.9665273679889875E-4</v>
      </c>
      <c r="D50" s="55">
        <f t="shared" si="1"/>
        <v>8.0398613040895516E-7</v>
      </c>
      <c r="E50" s="9"/>
      <c r="F50" s="2">
        <f t="shared" si="2"/>
        <v>2.5965550105599498E-2</v>
      </c>
    </row>
    <row r="51" spans="1:8" x14ac:dyDescent="0.25">
      <c r="A51" s="1">
        <v>13990912</v>
      </c>
      <c r="B51" s="3">
        <v>9157.5</v>
      </c>
      <c r="C51" s="4">
        <f t="shared" si="0"/>
        <v>-1.1217222344140571E-2</v>
      </c>
      <c r="D51" s="55">
        <f t="shared" si="1"/>
        <v>1.2582607711788648E-4</v>
      </c>
      <c r="E51" s="9"/>
      <c r="F51" s="2">
        <f t="shared" si="2"/>
        <v>2.4879576602165495E-2</v>
      </c>
    </row>
    <row r="52" spans="1:8" x14ac:dyDescent="0.25">
      <c r="A52" s="1">
        <v>13990915</v>
      </c>
      <c r="B52" s="3">
        <v>9208.2000000000007</v>
      </c>
      <c r="C52" s="4">
        <f t="shared" si="0"/>
        <v>5.5211757561349772E-3</v>
      </c>
      <c r="D52" s="55">
        <f t="shared" si="1"/>
        <v>3.0483381730132638E-5</v>
      </c>
      <c r="E52" s="9"/>
      <c r="F52" s="2">
        <f t="shared" si="2"/>
        <v>2.4416442707701571E-2</v>
      </c>
    </row>
    <row r="53" spans="1:8" x14ac:dyDescent="0.25">
      <c r="A53" s="1">
        <v>13990916</v>
      </c>
      <c r="B53" s="3">
        <v>9183.7999999999993</v>
      </c>
      <c r="C53" s="4">
        <f t="shared" si="0"/>
        <v>-2.6533290903634566E-3</v>
      </c>
      <c r="D53" s="55">
        <f t="shared" si="1"/>
        <v>7.040155261768968E-6</v>
      </c>
      <c r="E53" s="9"/>
      <c r="F53" s="2">
        <f t="shared" si="2"/>
        <v>2.4091152742400423E-2</v>
      </c>
      <c r="H53" s="2">
        <f>SQRT(AVERAGE(D3:D52))</f>
        <v>2.7380174364691381E-2</v>
      </c>
    </row>
    <row r="54" spans="1:8" x14ac:dyDescent="0.25">
      <c r="A54" s="1">
        <v>13990917</v>
      </c>
      <c r="B54" s="3">
        <v>9294.2000000000007</v>
      </c>
      <c r="C54" s="4">
        <f t="shared" si="0"/>
        <v>1.1949487354384327E-2</v>
      </c>
      <c r="D54" s="55">
        <f t="shared" si="1"/>
        <v>1.4279024803259095E-4</v>
      </c>
      <c r="E54" s="9"/>
      <c r="F54" s="2">
        <f t="shared" si="2"/>
        <v>2.3274912898431012E-2</v>
      </c>
      <c r="H54" s="2">
        <f t="shared" ref="H54:H117" si="3">SQRT(AVERAGE(D4:D53))</f>
        <v>2.7245526935546546E-2</v>
      </c>
    </row>
    <row r="55" spans="1:8" x14ac:dyDescent="0.25">
      <c r="A55" s="1">
        <v>13990918</v>
      </c>
      <c r="B55" s="3">
        <v>9299.6</v>
      </c>
      <c r="C55" s="4">
        <f t="shared" si="0"/>
        <v>5.8083879054507263E-4</v>
      </c>
      <c r="D55" s="55">
        <f t="shared" si="1"/>
        <v>3.3737370060186274E-7</v>
      </c>
      <c r="E55" s="9"/>
      <c r="F55" s="2">
        <f t="shared" si="2"/>
        <v>2.2901224323424788E-2</v>
      </c>
      <c r="H55" s="2">
        <f t="shared" si="3"/>
        <v>2.7228678674211467E-2</v>
      </c>
    </row>
    <row r="56" spans="1:8" x14ac:dyDescent="0.25">
      <c r="A56" s="1">
        <v>13990919</v>
      </c>
      <c r="B56" s="3">
        <v>9173.7999999999993</v>
      </c>
      <c r="C56" s="4">
        <f t="shared" si="0"/>
        <v>-1.3619793285417812E-2</v>
      </c>
      <c r="D56" s="55">
        <f t="shared" si="1"/>
        <v>1.8549876913751212E-4</v>
      </c>
      <c r="E56" s="9"/>
      <c r="F56" s="2">
        <f t="shared" si="2"/>
        <v>2.2843131858559317E-2</v>
      </c>
      <c r="H56" s="2">
        <f t="shared" si="3"/>
        <v>2.7226083886876761E-2</v>
      </c>
    </row>
    <row r="57" spans="1:8" x14ac:dyDescent="0.25">
      <c r="A57" s="1">
        <v>13990922</v>
      </c>
      <c r="B57" s="3">
        <v>9235.5</v>
      </c>
      <c r="C57" s="4">
        <f t="shared" si="0"/>
        <v>6.7031588411221145E-3</v>
      </c>
      <c r="D57" s="55">
        <f t="shared" si="1"/>
        <v>4.4932338449313567E-5</v>
      </c>
      <c r="E57" s="9"/>
      <c r="F57" s="2">
        <f t="shared" si="2"/>
        <v>2.2959263411311513E-2</v>
      </c>
      <c r="H57" s="2">
        <f t="shared" si="3"/>
        <v>2.7078230440234746E-2</v>
      </c>
    </row>
    <row r="58" spans="1:8" x14ac:dyDescent="0.25">
      <c r="A58" s="1">
        <v>13990923</v>
      </c>
      <c r="B58" s="3">
        <v>9108.9</v>
      </c>
      <c r="C58" s="4">
        <f t="shared" si="0"/>
        <v>-1.3802796488299638E-2</v>
      </c>
      <c r="D58" s="55">
        <f t="shared" si="1"/>
        <v>1.9051719089741682E-4</v>
      </c>
      <c r="E58" s="9"/>
      <c r="F58" s="2">
        <f t="shared" si="2"/>
        <v>2.2562706148077628E-2</v>
      </c>
      <c r="H58" s="2">
        <f t="shared" si="3"/>
        <v>2.6367093696733915E-2</v>
      </c>
    </row>
    <row r="59" spans="1:8" x14ac:dyDescent="0.25">
      <c r="A59" s="1">
        <v>13990924</v>
      </c>
      <c r="B59" s="3">
        <v>9183.5</v>
      </c>
      <c r="C59" s="4">
        <f t="shared" si="0"/>
        <v>8.1564380375147814E-3</v>
      </c>
      <c r="D59" s="55">
        <f t="shared" si="1"/>
        <v>6.6527481459817986E-5</v>
      </c>
      <c r="E59" s="9"/>
      <c r="F59" s="2">
        <f t="shared" si="2"/>
        <v>2.189583983870658E-2</v>
      </c>
      <c r="H59" s="2">
        <f t="shared" si="3"/>
        <v>2.6146890270042966E-2</v>
      </c>
    </row>
    <row r="60" spans="1:8" x14ac:dyDescent="0.25">
      <c r="A60" s="1">
        <v>13990925</v>
      </c>
      <c r="B60" s="3">
        <v>8818.1</v>
      </c>
      <c r="C60" s="4">
        <f t="shared" si="0"/>
        <v>-4.0601968274999886E-2</v>
      </c>
      <c r="D60" s="55">
        <f t="shared" si="1"/>
        <v>1.6485198278040972E-3</v>
      </c>
      <c r="E60" s="9"/>
      <c r="F60" s="2">
        <f t="shared" si="2"/>
        <v>2.1119592769417168E-2</v>
      </c>
      <c r="H60" s="2">
        <f t="shared" si="3"/>
        <v>2.6166624809411475E-2</v>
      </c>
    </row>
    <row r="61" spans="1:8" x14ac:dyDescent="0.25">
      <c r="A61" s="1">
        <v>13990926</v>
      </c>
      <c r="B61" s="3">
        <v>8562.9</v>
      </c>
      <c r="C61" s="4">
        <f t="shared" si="0"/>
        <v>-2.936750948576887E-2</v>
      </c>
      <c r="D61" s="55">
        <f t="shared" si="1"/>
        <v>8.6245061339672454E-4</v>
      </c>
      <c r="E61" s="9"/>
      <c r="F61" s="2">
        <f t="shared" si="2"/>
        <v>2.2552697251960352E-2</v>
      </c>
      <c r="H61" s="2">
        <f t="shared" si="3"/>
        <v>2.6112800572955577E-2</v>
      </c>
    </row>
    <row r="62" spans="1:8" x14ac:dyDescent="0.25">
      <c r="A62" s="1">
        <v>13990929</v>
      </c>
      <c r="B62" s="3">
        <v>8585.9</v>
      </c>
      <c r="C62" s="4">
        <f t="shared" si="0"/>
        <v>2.6824050418670252E-3</v>
      </c>
      <c r="D62" s="55">
        <f t="shared" si="1"/>
        <v>7.1952968086336372E-6</v>
      </c>
      <c r="E62" s="9"/>
      <c r="F62" s="2">
        <f t="shared" si="2"/>
        <v>2.3295440484420973E-2</v>
      </c>
      <c r="H62" s="2">
        <f t="shared" si="3"/>
        <v>2.6406713497970979E-2</v>
      </c>
    </row>
    <row r="63" spans="1:8" x14ac:dyDescent="0.25">
      <c r="A63" s="1">
        <v>13990930</v>
      </c>
      <c r="B63" s="3">
        <v>8348.6</v>
      </c>
      <c r="C63" s="4">
        <f t="shared" si="0"/>
        <v>-2.8027462732737516E-2</v>
      </c>
      <c r="D63" s="55">
        <f t="shared" si="1"/>
        <v>7.8553866723499036E-4</v>
      </c>
      <c r="E63" s="9"/>
      <c r="F63" s="2">
        <f t="shared" si="2"/>
        <v>2.2169589615495998E-2</v>
      </c>
      <c r="H63" s="2">
        <f t="shared" si="3"/>
        <v>2.6406146551214631E-2</v>
      </c>
    </row>
    <row r="64" spans="1:8" x14ac:dyDescent="0.25">
      <c r="A64" s="1">
        <v>13991001</v>
      </c>
      <c r="B64" s="3">
        <v>8319.1</v>
      </c>
      <c r="C64" s="4">
        <f t="shared" si="0"/>
        <v>-3.5397842297483525E-3</v>
      </c>
      <c r="D64" s="55">
        <f t="shared" si="1"/>
        <v>1.2530072393175137E-5</v>
      </c>
      <c r="E64" s="9"/>
      <c r="F64" s="2">
        <f t="shared" si="2"/>
        <v>2.2349614219347579E-2</v>
      </c>
      <c r="H64" s="2">
        <f t="shared" si="3"/>
        <v>2.6052897372260238E-2</v>
      </c>
    </row>
    <row r="65" spans="1:8" x14ac:dyDescent="0.25">
      <c r="A65" s="1">
        <v>13991002</v>
      </c>
      <c r="B65" s="3">
        <v>8505.4</v>
      </c>
      <c r="C65" s="4">
        <f t="shared" si="0"/>
        <v>2.2147179994972128E-2</v>
      </c>
      <c r="D65" s="55">
        <f t="shared" si="1"/>
        <v>4.9049758172969361E-4</v>
      </c>
      <c r="E65" s="9"/>
      <c r="F65" s="2">
        <f t="shared" si="2"/>
        <v>2.1657553473171189E-2</v>
      </c>
      <c r="H65" s="2">
        <f t="shared" si="3"/>
        <v>2.5559538063441162E-2</v>
      </c>
    </row>
    <row r="66" spans="1:8" x14ac:dyDescent="0.25">
      <c r="A66" s="1">
        <v>13991003</v>
      </c>
      <c r="B66" s="3">
        <v>8566.7000000000007</v>
      </c>
      <c r="C66" s="4">
        <f t="shared" si="0"/>
        <v>7.1813383760408883E-3</v>
      </c>
      <c r="D66" s="55">
        <f t="shared" si="1"/>
        <v>5.1571620871197585E-5</v>
      </c>
      <c r="E66" s="9"/>
      <c r="F66" s="2">
        <f t="shared" si="2"/>
        <v>2.1059598414138698E-2</v>
      </c>
      <c r="H66" s="2">
        <f t="shared" si="3"/>
        <v>2.55542108285194E-2</v>
      </c>
    </row>
    <row r="67" spans="1:8" x14ac:dyDescent="0.25">
      <c r="A67" s="1">
        <v>13991006</v>
      </c>
      <c r="B67" s="3">
        <v>8279.5</v>
      </c>
      <c r="C67" s="4">
        <f t="shared" ref="C67:C130" si="4">LN(B67/B66)</f>
        <v>-3.4100014175676124E-2</v>
      </c>
      <c r="D67" s="55">
        <f t="shared" ref="D67:D130" si="5">C67^2</f>
        <v>1.1628109667813126E-3</v>
      </c>
      <c r="E67" s="9"/>
      <c r="F67" s="2">
        <f t="shared" si="2"/>
        <v>1.9808770841783438E-2</v>
      </c>
      <c r="H67" s="2">
        <f t="shared" si="3"/>
        <v>2.4732681032912273E-2</v>
      </c>
    </row>
    <row r="68" spans="1:8" x14ac:dyDescent="0.25">
      <c r="A68" s="1">
        <v>13991007</v>
      </c>
      <c r="B68" s="3">
        <v>8210.4</v>
      </c>
      <c r="C68" s="4">
        <f t="shared" si="4"/>
        <v>-8.3809367510343357E-3</v>
      </c>
      <c r="D68" s="55">
        <f t="shared" si="5"/>
        <v>7.0240100824837972E-5</v>
      </c>
      <c r="E68" s="9"/>
      <c r="F68" s="2">
        <f t="shared" si="2"/>
        <v>2.0576589686592244E-2</v>
      </c>
      <c r="H68" s="2">
        <f t="shared" si="3"/>
        <v>2.4973460288557858E-2</v>
      </c>
    </row>
    <row r="69" spans="1:8" x14ac:dyDescent="0.25">
      <c r="A69" s="1">
        <v>13991008</v>
      </c>
      <c r="B69" s="3">
        <v>8233.7000000000007</v>
      </c>
      <c r="C69" s="4">
        <f t="shared" si="4"/>
        <v>2.833845037782379E-3</v>
      </c>
      <c r="D69" s="55">
        <f t="shared" si="5"/>
        <v>8.030677698163813E-6</v>
      </c>
      <c r="E69" s="9"/>
      <c r="F69" s="2">
        <f t="shared" si="2"/>
        <v>2.0643306803652072E-2</v>
      </c>
      <c r="H69" s="2">
        <f t="shared" si="3"/>
        <v>2.4902800418174807E-2</v>
      </c>
    </row>
    <row r="70" spans="1:8" x14ac:dyDescent="0.25">
      <c r="A70" s="1">
        <v>13991009</v>
      </c>
      <c r="B70" s="3">
        <v>8163.4</v>
      </c>
      <c r="C70" s="4">
        <f t="shared" si="4"/>
        <v>-8.5747395259180136E-3</v>
      </c>
      <c r="D70" s="55">
        <f t="shared" si="5"/>
        <v>7.3526157937340683E-5</v>
      </c>
      <c r="E70" s="9"/>
      <c r="F70" s="2">
        <f t="shared" si="2"/>
        <v>1.9013699923691337E-2</v>
      </c>
      <c r="H70" s="2">
        <f t="shared" si="3"/>
        <v>2.4712167407949511E-2</v>
      </c>
    </row>
    <row r="71" spans="1:8" x14ac:dyDescent="0.25">
      <c r="A71" s="1">
        <v>13991010</v>
      </c>
      <c r="B71" s="3">
        <v>8083.1</v>
      </c>
      <c r="C71" s="4">
        <f t="shared" si="4"/>
        <v>-9.8852865418611064E-3</v>
      </c>
      <c r="D71" s="55">
        <f t="shared" si="5"/>
        <v>9.7718890014700314E-5</v>
      </c>
      <c r="E71" s="9"/>
      <c r="F71" s="2">
        <f t="shared" si="2"/>
        <v>1.7763249676301239E-2</v>
      </c>
      <c r="H71" s="2">
        <f t="shared" si="3"/>
        <v>2.4064189359981888E-2</v>
      </c>
    </row>
    <row r="72" spans="1:8" x14ac:dyDescent="0.25">
      <c r="A72" s="1">
        <v>13991013</v>
      </c>
      <c r="B72" s="3">
        <v>7957.1</v>
      </c>
      <c r="C72" s="4">
        <f t="shared" si="4"/>
        <v>-1.5710850452359534E-2</v>
      </c>
      <c r="D72" s="55">
        <f t="shared" si="5"/>
        <v>2.4683082193640578E-4</v>
      </c>
      <c r="E72" s="9"/>
      <c r="F72" s="2">
        <f t="shared" si="2"/>
        <v>1.7077704265941001E-2</v>
      </c>
      <c r="H72" s="2">
        <f t="shared" si="3"/>
        <v>2.3348652593089634E-2</v>
      </c>
    </row>
    <row r="73" spans="1:8" x14ac:dyDescent="0.25">
      <c r="A73" s="1">
        <v>13991014</v>
      </c>
      <c r="B73" s="3">
        <v>8010</v>
      </c>
      <c r="C73" s="4">
        <f t="shared" si="4"/>
        <v>6.626149213256707E-3</v>
      </c>
      <c r="D73" s="55">
        <f t="shared" si="5"/>
        <v>4.3905853396342478E-5</v>
      </c>
      <c r="E73" s="9"/>
      <c r="F73" s="2">
        <f t="shared" si="2"/>
        <v>1.7358921398611785E-2</v>
      </c>
      <c r="H73" s="2">
        <f t="shared" si="3"/>
        <v>2.2553561857512606E-2</v>
      </c>
    </row>
    <row r="74" spans="1:8" x14ac:dyDescent="0.25">
      <c r="A74" s="1">
        <v>13991015</v>
      </c>
      <c r="B74" s="3">
        <v>8293.7999999999993</v>
      </c>
      <c r="C74" s="4">
        <f t="shared" si="4"/>
        <v>3.4817486635961625E-2</v>
      </c>
      <c r="D74" s="55">
        <f t="shared" si="5"/>
        <v>1.2122573756453664E-3</v>
      </c>
      <c r="E74" s="9"/>
      <c r="F74" s="2">
        <f t="shared" si="2"/>
        <v>1.7324018094288973E-2</v>
      </c>
      <c r="H74" s="2">
        <f t="shared" si="3"/>
        <v>2.2168899741004243E-2</v>
      </c>
    </row>
    <row r="75" spans="1:8" x14ac:dyDescent="0.25">
      <c r="A75" s="1">
        <v>13991016</v>
      </c>
      <c r="B75" s="3">
        <v>8039.6</v>
      </c>
      <c r="C75" s="4">
        <f t="shared" si="4"/>
        <v>-3.1128917006769709E-2</v>
      </c>
      <c r="D75" s="55">
        <f t="shared" si="5"/>
        <v>9.6900947401435636E-4</v>
      </c>
      <c r="E75" s="9"/>
      <c r="F75" s="2">
        <f t="shared" si="2"/>
        <v>1.7399289096271069E-2</v>
      </c>
      <c r="H75" s="2">
        <f t="shared" si="3"/>
        <v>2.2101414585293126E-2</v>
      </c>
    </row>
    <row r="76" spans="1:8" x14ac:dyDescent="0.25">
      <c r="A76" s="1">
        <v>13991017</v>
      </c>
      <c r="B76" s="3">
        <v>7737.4</v>
      </c>
      <c r="C76" s="4">
        <f t="shared" si="4"/>
        <v>-3.8313616853344286E-2</v>
      </c>
      <c r="D76" s="55">
        <f t="shared" si="5"/>
        <v>1.4679332363848672E-3</v>
      </c>
      <c r="E76" s="9"/>
      <c r="F76" s="2">
        <f t="shared" si="2"/>
        <v>1.8478730491323671E-2</v>
      </c>
      <c r="H76" s="2">
        <f t="shared" si="3"/>
        <v>2.1914114315595739E-2</v>
      </c>
    </row>
    <row r="77" spans="1:8" x14ac:dyDescent="0.25">
      <c r="A77" s="1">
        <v>13991020</v>
      </c>
      <c r="B77" s="3">
        <v>7526.7</v>
      </c>
      <c r="C77" s="4">
        <f t="shared" si="4"/>
        <v>-2.760901511455318E-2</v>
      </c>
      <c r="D77" s="55">
        <f t="shared" si="5"/>
        <v>7.6225771559562596E-4</v>
      </c>
      <c r="E77" s="9"/>
      <c r="F77" s="2">
        <f t="shared" si="2"/>
        <v>1.9878324047606592E-2</v>
      </c>
      <c r="H77" s="2">
        <f t="shared" si="3"/>
        <v>2.2263315582366969E-2</v>
      </c>
    </row>
    <row r="78" spans="1:8" x14ac:dyDescent="0.25">
      <c r="A78" s="1">
        <v>13991021</v>
      </c>
      <c r="B78" s="3">
        <v>7646.2</v>
      </c>
      <c r="C78" s="4">
        <f t="shared" si="4"/>
        <v>1.5752093658515088E-2</v>
      </c>
      <c r="D78" s="55">
        <f t="shared" si="5"/>
        <v>2.4812845462663123E-4</v>
      </c>
      <c r="E78" s="9"/>
      <c r="F78" s="2">
        <f t="shared" si="2"/>
        <v>2.0601425686011983E-2</v>
      </c>
      <c r="H78" s="2">
        <f t="shared" si="3"/>
        <v>2.2414307715764293E-2</v>
      </c>
    </row>
    <row r="79" spans="1:8" x14ac:dyDescent="0.25">
      <c r="A79" s="1">
        <v>13991022</v>
      </c>
      <c r="B79" s="3">
        <v>7549.7</v>
      </c>
      <c r="C79" s="4">
        <f t="shared" si="4"/>
        <v>-1.2700965027941985E-2</v>
      </c>
      <c r="D79" s="55">
        <f t="shared" si="5"/>
        <v>1.6131451264100535E-4</v>
      </c>
      <c r="E79" s="9"/>
      <c r="F79" s="2">
        <f t="shared" si="2"/>
        <v>2.0834161184719407E-2</v>
      </c>
      <c r="H79" s="2">
        <f t="shared" si="3"/>
        <v>2.2088275653617907E-2</v>
      </c>
    </row>
    <row r="80" spans="1:8" x14ac:dyDescent="0.25">
      <c r="A80" s="1">
        <v>13991023</v>
      </c>
      <c r="B80" s="3">
        <v>7328.4</v>
      </c>
      <c r="C80" s="4">
        <f t="shared" si="4"/>
        <v>-2.9750616337183337E-2</v>
      </c>
      <c r="D80" s="55">
        <f t="shared" si="5"/>
        <v>8.8509917244228005E-4</v>
      </c>
      <c r="E80" s="9"/>
      <c r="F80" s="2">
        <f t="shared" si="2"/>
        <v>2.0851936189601322E-2</v>
      </c>
      <c r="H80" s="2">
        <f t="shared" si="3"/>
        <v>2.190056298782098E-2</v>
      </c>
    </row>
    <row r="81" spans="1:8" x14ac:dyDescent="0.25">
      <c r="A81" s="1">
        <v>13991024</v>
      </c>
      <c r="B81" s="3">
        <v>7044.7</v>
      </c>
      <c r="C81" s="4">
        <f t="shared" si="4"/>
        <v>-3.9481649983484045E-2</v>
      </c>
      <c r="D81" s="55">
        <f t="shared" si="5"/>
        <v>1.5588006854183457E-3</v>
      </c>
      <c r="E81" s="9"/>
      <c r="F81" s="2">
        <f t="shared" si="2"/>
        <v>2.1683950627246696E-2</v>
      </c>
      <c r="H81" s="2">
        <f t="shared" si="3"/>
        <v>2.2271084256411947E-2</v>
      </c>
    </row>
    <row r="82" spans="1:8" x14ac:dyDescent="0.25">
      <c r="A82" s="1">
        <v>13991027</v>
      </c>
      <c r="B82" s="3">
        <v>6795.8</v>
      </c>
      <c r="C82" s="4">
        <f t="shared" si="4"/>
        <v>-3.5970786750753318E-2</v>
      </c>
      <c r="D82" s="55">
        <f t="shared" si="5"/>
        <v>1.2938974994681704E-3</v>
      </c>
      <c r="E82" s="9"/>
      <c r="F82" s="2">
        <f t="shared" si="2"/>
        <v>2.2915623304987927E-2</v>
      </c>
      <c r="H82" s="2">
        <f t="shared" si="3"/>
        <v>2.2937453736695507E-2</v>
      </c>
    </row>
    <row r="83" spans="1:8" x14ac:dyDescent="0.25">
      <c r="A83" s="1">
        <v>13991029</v>
      </c>
      <c r="B83" s="3">
        <v>6584.2</v>
      </c>
      <c r="C83" s="4">
        <f t="shared" si="4"/>
        <v>-3.1631934716591016E-2</v>
      </c>
      <c r="D83" s="55">
        <f t="shared" si="5"/>
        <v>1.0005792939146759E-3</v>
      </c>
      <c r="E83" s="9"/>
      <c r="F83" s="2">
        <f t="shared" si="2"/>
        <v>2.3980917369793426E-2</v>
      </c>
      <c r="H83" s="2">
        <f t="shared" si="3"/>
        <v>2.3282612682228771E-2</v>
      </c>
    </row>
    <row r="84" spans="1:8" x14ac:dyDescent="0.25">
      <c r="A84" s="1">
        <v>13991030</v>
      </c>
      <c r="B84" s="3">
        <v>6570.3</v>
      </c>
      <c r="C84" s="4">
        <f t="shared" si="4"/>
        <v>-2.1133460296300114E-3</v>
      </c>
      <c r="D84" s="55">
        <f t="shared" si="5"/>
        <v>4.4662314409529335E-6</v>
      </c>
      <c r="E84" s="9"/>
      <c r="F84" s="2">
        <f t="shared" si="2"/>
        <v>2.4647248974633058E-2</v>
      </c>
      <c r="H84" s="2">
        <f t="shared" si="3"/>
        <v>2.3312171544708576E-2</v>
      </c>
    </row>
    <row r="85" spans="1:8" x14ac:dyDescent="0.25">
      <c r="A85" s="1">
        <v>13991101</v>
      </c>
      <c r="B85" s="3">
        <v>6856</v>
      </c>
      <c r="C85" s="4">
        <f t="shared" si="4"/>
        <v>4.2564687740984826E-2</v>
      </c>
      <c r="D85" s="55">
        <f t="shared" si="5"/>
        <v>1.8117526424875439E-3</v>
      </c>
      <c r="E85" s="9"/>
      <c r="F85" s="2">
        <f t="shared" si="2"/>
        <v>2.4596837845885712E-2</v>
      </c>
      <c r="H85" s="2">
        <f t="shared" si="3"/>
        <v>2.2924240780915879E-2</v>
      </c>
    </row>
    <row r="86" spans="1:8" x14ac:dyDescent="0.25">
      <c r="A86" s="1">
        <v>13991104</v>
      </c>
      <c r="B86" s="3">
        <v>7114.9</v>
      </c>
      <c r="C86" s="4">
        <f t="shared" si="4"/>
        <v>3.7066995333793429E-2</v>
      </c>
      <c r="D86" s="55">
        <f t="shared" si="5"/>
        <v>1.3739621430754639E-3</v>
      </c>
      <c r="E86" s="9"/>
      <c r="F86" s="2">
        <f t="shared" si="2"/>
        <v>2.4729208329506498E-2</v>
      </c>
      <c r="H86" s="2">
        <f t="shared" si="3"/>
        <v>2.3665987175086459E-2</v>
      </c>
    </row>
    <row r="87" spans="1:8" x14ac:dyDescent="0.25">
      <c r="A87" s="1">
        <v>13991105</v>
      </c>
      <c r="B87" s="3">
        <v>7287.6</v>
      </c>
      <c r="C87" s="4">
        <f t="shared" si="4"/>
        <v>2.3983097080120881E-2</v>
      </c>
      <c r="D87" s="55">
        <f t="shared" si="5"/>
        <v>5.7518894555450267E-4</v>
      </c>
      <c r="E87" s="9"/>
      <c r="F87" s="2">
        <f t="shared" si="2"/>
        <v>2.5139494939065164E-2</v>
      </c>
      <c r="H87" s="2">
        <f t="shared" si="3"/>
        <v>2.4235013442893763E-2</v>
      </c>
    </row>
    <row r="88" spans="1:8" x14ac:dyDescent="0.25">
      <c r="A88" s="1">
        <v>13991106</v>
      </c>
      <c r="B88" s="3">
        <v>7350.8</v>
      </c>
      <c r="C88" s="4">
        <f t="shared" si="4"/>
        <v>8.634877129739248E-3</v>
      </c>
      <c r="D88" s="55">
        <f t="shared" si="5"/>
        <v>7.4561103045693919E-5</v>
      </c>
      <c r="E88" s="9"/>
      <c r="F88" s="2">
        <f t="shared" si="2"/>
        <v>2.5587378758698941E-2</v>
      </c>
      <c r="H88" s="2">
        <f t="shared" si="3"/>
        <v>2.3939555712884752E-2</v>
      </c>
    </row>
    <row r="89" spans="1:8" x14ac:dyDescent="0.25">
      <c r="A89" s="1">
        <v>13991107</v>
      </c>
      <c r="B89" s="3">
        <v>7214.7</v>
      </c>
      <c r="C89" s="4">
        <f t="shared" si="4"/>
        <v>-1.868853951935202E-2</v>
      </c>
      <c r="D89" s="55">
        <f t="shared" si="5"/>
        <v>3.4926150936638226E-4</v>
      </c>
      <c r="E89" s="9"/>
      <c r="F89" s="2">
        <f t="shared" si="2"/>
        <v>2.5025483994791112E-2</v>
      </c>
      <c r="H89" s="2">
        <f t="shared" si="3"/>
        <v>2.3725304054186637E-2</v>
      </c>
    </row>
    <row r="90" spans="1:8" x14ac:dyDescent="0.25">
      <c r="A90" s="1">
        <v>13991108</v>
      </c>
      <c r="B90" s="3">
        <v>7159.7</v>
      </c>
      <c r="C90" s="4">
        <f t="shared" si="4"/>
        <v>-7.6525306663729423E-3</v>
      </c>
      <c r="D90" s="55">
        <f t="shared" si="5"/>
        <v>5.856122559977831E-5</v>
      </c>
      <c r="E90" s="9"/>
      <c r="F90" s="2">
        <f t="shared" si="2"/>
        <v>2.5293163239351348E-2</v>
      </c>
      <c r="H90" s="2">
        <f t="shared" si="3"/>
        <v>2.3545633662058703E-2</v>
      </c>
    </row>
    <row r="91" spans="1:8" x14ac:dyDescent="0.25">
      <c r="A91" s="1">
        <v>13991111</v>
      </c>
      <c r="B91" s="3">
        <v>7442.9</v>
      </c>
      <c r="C91" s="4">
        <f t="shared" si="4"/>
        <v>3.8792477191412156E-2</v>
      </c>
      <c r="D91" s="55">
        <f t="shared" si="5"/>
        <v>1.5048562866462323E-3</v>
      </c>
      <c r="E91" s="9"/>
      <c r="F91" s="2">
        <f t="shared" si="2"/>
        <v>2.4949281601025664E-2</v>
      </c>
      <c r="H91" s="2">
        <f t="shared" si="3"/>
        <v>2.308650404210294E-2</v>
      </c>
    </row>
    <row r="92" spans="1:8" x14ac:dyDescent="0.25">
      <c r="A92" s="1">
        <v>13991112</v>
      </c>
      <c r="B92" s="3">
        <v>7537</v>
      </c>
      <c r="C92" s="4">
        <f t="shared" si="4"/>
        <v>1.2563667016513354E-2</v>
      </c>
      <c r="D92" s="55">
        <f t="shared" si="5"/>
        <v>1.5784572890182555E-4</v>
      </c>
      <c r="E92" s="9"/>
      <c r="F92" s="2">
        <f t="shared" si="2"/>
        <v>2.6088273975835949E-2</v>
      </c>
      <c r="H92" s="2">
        <f t="shared" si="3"/>
        <v>2.3162312506532771E-2</v>
      </c>
    </row>
    <row r="93" spans="1:8" x14ac:dyDescent="0.25">
      <c r="A93" s="1">
        <v>13991113</v>
      </c>
      <c r="B93" s="3">
        <v>7419.9</v>
      </c>
      <c r="C93" s="4">
        <f t="shared" si="4"/>
        <v>-1.5658644861809352E-2</v>
      </c>
      <c r="D93" s="55">
        <f t="shared" si="5"/>
        <v>2.4519315890826843E-4</v>
      </c>
      <c r="E93" s="9"/>
      <c r="F93" s="2">
        <f t="shared" ref="F93:F156" si="6">SQRT(AVERAGE(D68:D92))</f>
        <v>2.5306114469098164E-2</v>
      </c>
      <c r="H93" s="2">
        <f t="shared" si="3"/>
        <v>2.3062908236532897E-2</v>
      </c>
    </row>
    <row r="94" spans="1:8" x14ac:dyDescent="0.25">
      <c r="A94" s="1">
        <v>13991114</v>
      </c>
      <c r="B94" s="3">
        <v>7121</v>
      </c>
      <c r="C94" s="4">
        <f t="shared" si="4"/>
        <v>-4.1117414999535778E-2</v>
      </c>
      <c r="D94" s="55">
        <f t="shared" si="5"/>
        <v>1.6906418162440499E-3</v>
      </c>
      <c r="E94" s="9"/>
      <c r="F94" s="2">
        <f t="shared" si="6"/>
        <v>2.54440081717963E-2</v>
      </c>
      <c r="H94" s="2">
        <f t="shared" si="3"/>
        <v>2.3168336880710114E-2</v>
      </c>
    </row>
    <row r="95" spans="1:8" x14ac:dyDescent="0.25">
      <c r="A95" s="1">
        <v>13991115</v>
      </c>
      <c r="B95" s="3">
        <v>6894.2</v>
      </c>
      <c r="C95" s="4">
        <f t="shared" si="4"/>
        <v>-3.2367686592145763E-2</v>
      </c>
      <c r="D95" s="55">
        <f t="shared" si="5"/>
        <v>1.0476671353273725E-3</v>
      </c>
      <c r="E95" s="9"/>
      <c r="F95" s="2">
        <f t="shared" si="6"/>
        <v>2.673391100060506E-2</v>
      </c>
      <c r="H95" s="2">
        <f t="shared" si="3"/>
        <v>2.3197228090619495E-2</v>
      </c>
    </row>
    <row r="96" spans="1:8" x14ac:dyDescent="0.25">
      <c r="A96" s="1">
        <v>13991118</v>
      </c>
      <c r="B96" s="3">
        <v>6664.9</v>
      </c>
      <c r="C96" s="4">
        <f t="shared" si="4"/>
        <v>-3.3825528640665209E-2</v>
      </c>
      <c r="D96" s="55">
        <f t="shared" si="5"/>
        <v>1.1441663878204624E-3</v>
      </c>
      <c r="E96" s="9"/>
      <c r="F96" s="2">
        <f t="shared" si="6"/>
        <v>2.7453007785739499E-2</v>
      </c>
      <c r="H96" s="2">
        <f t="shared" si="3"/>
        <v>2.3121425945932594E-2</v>
      </c>
    </row>
    <row r="97" spans="1:12" x14ac:dyDescent="0.25">
      <c r="A97" s="1">
        <v>13991119</v>
      </c>
      <c r="B97" s="3">
        <v>6952.7</v>
      </c>
      <c r="C97" s="4">
        <f t="shared" si="4"/>
        <v>4.2275123575762838E-2</v>
      </c>
      <c r="D97" s="55">
        <f t="shared" si="5"/>
        <v>1.787186073346019E-3</v>
      </c>
      <c r="E97" s="9"/>
      <c r="F97" s="2">
        <f t="shared" si="6"/>
        <v>2.8205062247690645E-2</v>
      </c>
      <c r="H97" s="2">
        <f t="shared" si="3"/>
        <v>2.3314947130446635E-2</v>
      </c>
    </row>
    <row r="98" spans="1:12" x14ac:dyDescent="0.25">
      <c r="A98" s="1">
        <v>13991120</v>
      </c>
      <c r="B98" s="3">
        <v>7097.3</v>
      </c>
      <c r="C98" s="4">
        <f t="shared" si="4"/>
        <v>2.0584356688770868E-2</v>
      </c>
      <c r="D98" s="55">
        <f t="shared" si="5"/>
        <v>4.23715740290546E-4</v>
      </c>
      <c r="E98" s="9"/>
      <c r="F98" s="2">
        <f t="shared" si="6"/>
        <v>2.9276949063256039E-2</v>
      </c>
      <c r="H98" s="2">
        <f t="shared" si="3"/>
        <v>2.406732119052379E-2</v>
      </c>
    </row>
    <row r="99" spans="1:12" x14ac:dyDescent="0.25">
      <c r="A99" s="1">
        <v>13991121</v>
      </c>
      <c r="B99" s="3">
        <v>7226.4</v>
      </c>
      <c r="C99" s="4">
        <f t="shared" si="4"/>
        <v>1.8026556821786287E-2</v>
      </c>
      <c r="D99" s="55">
        <f t="shared" si="5"/>
        <v>3.2495675084908971E-4</v>
      </c>
      <c r="E99" s="9"/>
      <c r="F99" s="2">
        <f t="shared" si="6"/>
        <v>2.9535269457519036E-2</v>
      </c>
      <c r="H99" s="2">
        <f t="shared" si="3"/>
        <v>2.4212122427200684E-2</v>
      </c>
    </row>
    <row r="100" spans="1:12" x14ac:dyDescent="0.25">
      <c r="A100" s="1">
        <v>13991125</v>
      </c>
      <c r="B100" s="3">
        <v>7543.8</v>
      </c>
      <c r="C100" s="4">
        <f t="shared" si="4"/>
        <v>4.2985046991556725E-2</v>
      </c>
      <c r="D100" s="55">
        <f t="shared" si="5"/>
        <v>1.8477142648663399E-3</v>
      </c>
      <c r="E100" s="9"/>
      <c r="F100" s="2">
        <f t="shared" si="6"/>
        <v>2.8928188967448441E-2</v>
      </c>
      <c r="H100" s="2">
        <f t="shared" si="3"/>
        <v>2.3870225993819404E-2</v>
      </c>
    </row>
    <row r="101" spans="1:12" x14ac:dyDescent="0.25">
      <c r="A101" s="1">
        <v>13991126</v>
      </c>
      <c r="B101" s="3">
        <v>7471.3</v>
      </c>
      <c r="C101" s="4">
        <f t="shared" si="4"/>
        <v>-9.6570203905578904E-3</v>
      </c>
      <c r="D101" s="55">
        <f t="shared" si="5"/>
        <v>9.3258042823650869E-5</v>
      </c>
      <c r="E101" s="9"/>
      <c r="F101" s="2">
        <f t="shared" si="6"/>
        <v>2.9529448158922392E-2</v>
      </c>
      <c r="H101" s="2">
        <f t="shared" si="3"/>
        <v>2.4631806563277698E-2</v>
      </c>
    </row>
    <row r="102" spans="1:12" x14ac:dyDescent="0.25">
      <c r="A102" s="1">
        <v>13991127</v>
      </c>
      <c r="B102" s="3">
        <v>7399</v>
      </c>
      <c r="C102" s="4">
        <f t="shared" si="4"/>
        <v>-9.724157511081721E-3</v>
      </c>
      <c r="D102" s="55">
        <f t="shared" si="5"/>
        <v>9.4559239300327045E-5</v>
      </c>
      <c r="E102" s="9">
        <v>100000000</v>
      </c>
      <c r="F102" s="2">
        <f t="shared" si="6"/>
        <v>2.8583234611009936E-2</v>
      </c>
      <c r="H102" s="2">
        <f t="shared" si="3"/>
        <v>2.4618581069688915E-2</v>
      </c>
    </row>
    <row r="103" spans="1:12" x14ac:dyDescent="0.25">
      <c r="A103" s="1">
        <v>13991128</v>
      </c>
      <c r="B103" s="3">
        <v>7300.4</v>
      </c>
      <c r="C103" s="4">
        <f t="shared" si="4"/>
        <v>-1.3415714769685503E-2</v>
      </c>
      <c r="D103" s="55">
        <f t="shared" si="5"/>
        <v>1.7998140278155776E-4</v>
      </c>
      <c r="E103" s="9">
        <f>E102*(1+C103)</f>
        <v>98658428.523031443</v>
      </c>
      <c r="F103" s="2">
        <f t="shared" si="6"/>
        <v>2.8112156832520416E-2</v>
      </c>
      <c r="G103" s="10">
        <f>_xlfn.NORM.S.INV(0.99)*F103*E103</f>
        <v>6452128.6563036051</v>
      </c>
      <c r="H103" s="2">
        <f t="shared" si="3"/>
        <v>2.464459476307633E-2</v>
      </c>
      <c r="I103" s="10">
        <f>_xlfn.NORM.S.INV(0.99)*H103*E103</f>
        <v>5656275.2207575245</v>
      </c>
      <c r="J103" s="2">
        <f>SQRT(AVERAGE(D3:D102))</f>
        <v>2.604832047634887E-2</v>
      </c>
      <c r="K103" s="10">
        <f>_xlfn.NORM.S.INV(0.99)*J103*E103</f>
        <v>5978449.6790943081</v>
      </c>
      <c r="L103" s="10">
        <f>_xlfn.NORM.S.INV(0.99)*_xlfn.STDEV.S($C$3:$C$101)*E103</f>
        <v>6022721.1808883986</v>
      </c>
    </row>
    <row r="104" spans="1:12" x14ac:dyDescent="0.25">
      <c r="A104" s="1">
        <v>13991129</v>
      </c>
      <c r="B104" s="3">
        <v>7261.6</v>
      </c>
      <c r="C104" s="4">
        <f t="shared" si="4"/>
        <v>-5.3289509434479177E-3</v>
      </c>
      <c r="D104" s="55">
        <f t="shared" si="5"/>
        <v>2.8397718157674451E-5</v>
      </c>
      <c r="E104" s="9">
        <f t="shared" ref="E104:E167" si="7">E103*(1+C104)</f>
        <v>98132682.597274557</v>
      </c>
      <c r="F104" s="2">
        <f t="shared" si="6"/>
        <v>2.8063632688987743E-2</v>
      </c>
      <c r="G104" s="10">
        <f t="shared" ref="G104:G167" si="8">_xlfn.NORM.S.INV(0.99)*F104*E104</f>
        <v>6406667.9657275826</v>
      </c>
      <c r="H104" s="2">
        <f t="shared" si="3"/>
        <v>2.4714669246960298E-2</v>
      </c>
      <c r="I104" s="10">
        <f t="shared" ref="I104:I167" si="9">_xlfn.NORM.S.INV(0.99)*H104*E104</f>
        <v>5642130.5645931503</v>
      </c>
      <c r="J104" s="2">
        <f t="shared" ref="J104:J167" si="10">SQRT(AVERAGE(D4:D103))</f>
        <v>2.6010897850537923E-2</v>
      </c>
      <c r="K104" s="10">
        <f t="shared" ref="K104:K167" si="11">_xlfn.NORM.S.INV(0.99)*J104*E104</f>
        <v>5938047.5744412467</v>
      </c>
      <c r="L104" s="10">
        <f t="shared" ref="L104:L167" si="12">_xlfn.NORM.S.INV(0.99)*_xlfn.STDEV.S($C$3:$C$101)*E104</f>
        <v>5990626.3951693801</v>
      </c>
    </row>
    <row r="105" spans="1:12" x14ac:dyDescent="0.25">
      <c r="A105" s="1">
        <v>13991202</v>
      </c>
      <c r="B105" s="3">
        <v>7230.8</v>
      </c>
      <c r="C105" s="4">
        <f t="shared" si="4"/>
        <v>-4.2505101117182569E-3</v>
      </c>
      <c r="D105" s="55">
        <f t="shared" si="5"/>
        <v>1.8066836209819148E-5</v>
      </c>
      <c r="E105" s="9">
        <f t="shared" si="7"/>
        <v>97715568.637604803</v>
      </c>
      <c r="F105" s="2">
        <f t="shared" si="6"/>
        <v>2.7968746985217056E-2</v>
      </c>
      <c r="G105" s="10">
        <f t="shared" si="8"/>
        <v>6357866.902112741</v>
      </c>
      <c r="H105" s="2">
        <f t="shared" si="3"/>
        <v>2.4668340547940124E-2</v>
      </c>
      <c r="I105" s="10">
        <f t="shared" si="9"/>
        <v>5607617.1729356078</v>
      </c>
      <c r="J105" s="2">
        <f t="shared" si="10"/>
        <v>2.5980068973470837E-2</v>
      </c>
      <c r="K105" s="10">
        <f t="shared" si="11"/>
        <v>5905799.8103505122</v>
      </c>
      <c r="L105" s="10">
        <f t="shared" si="12"/>
        <v>5965163.1771011865</v>
      </c>
    </row>
    <row r="106" spans="1:12" x14ac:dyDescent="0.25">
      <c r="A106" s="1">
        <v>13991203</v>
      </c>
      <c r="B106" s="3">
        <v>7191.7</v>
      </c>
      <c r="C106" s="4">
        <f t="shared" si="4"/>
        <v>-5.4220968337156906E-3</v>
      </c>
      <c r="D106" s="55">
        <f t="shared" si="5"/>
        <v>2.9399134074189716E-5</v>
      </c>
      <c r="E106" s="9">
        <f t="shared" si="7"/>
        <v>97185745.362290129</v>
      </c>
      <c r="F106" s="2">
        <f t="shared" si="6"/>
        <v>2.7341717474836685E-2</v>
      </c>
      <c r="G106" s="10">
        <f t="shared" si="8"/>
        <v>6181630.176901727</v>
      </c>
      <c r="H106" s="2">
        <f t="shared" si="3"/>
        <v>2.4675526633474942E-2</v>
      </c>
      <c r="I106" s="10">
        <f t="shared" si="9"/>
        <v>5578836.8162611956</v>
      </c>
      <c r="J106" s="2">
        <f t="shared" si="10"/>
        <v>2.5982121338091128E-2</v>
      </c>
      <c r="K106" s="10">
        <f t="shared" si="11"/>
        <v>5874242.0066070026</v>
      </c>
      <c r="L106" s="10">
        <f t="shared" si="12"/>
        <v>5932819.4847260294</v>
      </c>
    </row>
    <row r="107" spans="1:12" x14ac:dyDescent="0.25">
      <c r="A107" s="1">
        <v>13991204</v>
      </c>
      <c r="B107" s="3">
        <v>7148</v>
      </c>
      <c r="C107" s="4">
        <f t="shared" si="4"/>
        <v>-6.0949859876650312E-3</v>
      </c>
      <c r="D107" s="55">
        <f t="shared" si="5"/>
        <v>3.7148854189833074E-5</v>
      </c>
      <c r="E107" s="9">
        <f t="shared" si="7"/>
        <v>96593399.606106192</v>
      </c>
      <c r="F107" s="2">
        <f t="shared" si="6"/>
        <v>2.6199111672345371E-2</v>
      </c>
      <c r="G107" s="10">
        <f t="shared" si="8"/>
        <v>5887198.4493112518</v>
      </c>
      <c r="H107" s="2">
        <f t="shared" si="3"/>
        <v>2.4612184420283883E-2</v>
      </c>
      <c r="I107" s="10">
        <f t="shared" si="9"/>
        <v>5530600.264825182</v>
      </c>
      <c r="J107" s="2">
        <f t="shared" si="10"/>
        <v>2.587460324055733E-2</v>
      </c>
      <c r="K107" s="10">
        <f t="shared" si="11"/>
        <v>5814278.2083388232</v>
      </c>
      <c r="L107" s="10">
        <f t="shared" si="12"/>
        <v>5896659.0330992788</v>
      </c>
    </row>
    <row r="108" spans="1:12" x14ac:dyDescent="0.25">
      <c r="A108" s="1">
        <v>13991205</v>
      </c>
      <c r="B108" s="3">
        <v>7070.6</v>
      </c>
      <c r="C108" s="4">
        <f t="shared" si="4"/>
        <v>-1.088725536016384E-2</v>
      </c>
      <c r="D108" s="55">
        <f t="shared" si="5"/>
        <v>1.1853232927741627E-4</v>
      </c>
      <c r="E108" s="9">
        <f t="shared" si="7"/>
        <v>95541762.598488167</v>
      </c>
      <c r="F108" s="2">
        <f t="shared" si="6"/>
        <v>2.5221488984770311E-2</v>
      </c>
      <c r="G108" s="10">
        <f t="shared" si="8"/>
        <v>5605813.2971466882</v>
      </c>
      <c r="H108" s="2">
        <f t="shared" si="3"/>
        <v>2.4609021765459819E-2</v>
      </c>
      <c r="I108" s="10">
        <f t="shared" si="9"/>
        <v>5469684.265107763</v>
      </c>
      <c r="J108" s="2">
        <f t="shared" si="10"/>
        <v>2.5503211388619471E-2</v>
      </c>
      <c r="K108" s="10">
        <f t="shared" si="11"/>
        <v>5668429.8698064303</v>
      </c>
      <c r="L108" s="10">
        <f t="shared" si="12"/>
        <v>5832460.6004341105</v>
      </c>
    </row>
    <row r="109" spans="1:12" x14ac:dyDescent="0.25">
      <c r="A109" s="1">
        <v>13991206</v>
      </c>
      <c r="B109" s="3">
        <v>6984.9</v>
      </c>
      <c r="C109" s="4">
        <f t="shared" si="4"/>
        <v>-1.2194665722842271E-2</v>
      </c>
      <c r="D109" s="55">
        <f t="shared" si="5"/>
        <v>1.4870987209186421E-4</v>
      </c>
      <c r="E109" s="9">
        <f t="shared" si="7"/>
        <v>94376662.741028458</v>
      </c>
      <c r="F109" s="2">
        <f t="shared" si="6"/>
        <v>2.4512071067606663E-2</v>
      </c>
      <c r="G109" s="10">
        <f t="shared" si="8"/>
        <v>5381697.4822905157</v>
      </c>
      <c r="H109" s="2">
        <f t="shared" si="3"/>
        <v>2.4579752948727437E-2</v>
      </c>
      <c r="I109" s="10">
        <f t="shared" si="9"/>
        <v>5396557.2388659492</v>
      </c>
      <c r="J109" s="2">
        <f t="shared" si="10"/>
        <v>2.5375422418298207E-2</v>
      </c>
      <c r="K109" s="10">
        <f t="shared" si="11"/>
        <v>5571248.81712199</v>
      </c>
      <c r="L109" s="10">
        <f t="shared" si="12"/>
        <v>5761335.6930701686</v>
      </c>
    </row>
    <row r="110" spans="1:12" x14ac:dyDescent="0.25">
      <c r="A110" s="1">
        <v>13991209</v>
      </c>
      <c r="B110" s="3">
        <v>6882.8</v>
      </c>
      <c r="C110" s="4">
        <f t="shared" si="4"/>
        <v>-1.4725130317309865E-2</v>
      </c>
      <c r="D110" s="55">
        <f t="shared" si="5"/>
        <v>2.1682946286175812E-4</v>
      </c>
      <c r="E110" s="9">
        <f t="shared" si="7"/>
        <v>92986954.083254009</v>
      </c>
      <c r="F110" s="2">
        <f t="shared" si="6"/>
        <v>2.4629481798231892E-2</v>
      </c>
      <c r="G110" s="10">
        <f t="shared" si="8"/>
        <v>5327849.5751300864</v>
      </c>
      <c r="H110" s="2">
        <f t="shared" si="3"/>
        <v>2.4613165233937629E-2</v>
      </c>
      <c r="I110" s="10">
        <f t="shared" si="9"/>
        <v>5324319.975893897</v>
      </c>
      <c r="J110" s="2">
        <f t="shared" si="10"/>
        <v>2.5401773134464688E-2</v>
      </c>
      <c r="K110" s="10">
        <f t="shared" si="11"/>
        <v>5494911.639258449</v>
      </c>
      <c r="L110" s="10">
        <f t="shared" si="12"/>
        <v>5676499.2741879411</v>
      </c>
    </row>
    <row r="111" spans="1:12" x14ac:dyDescent="0.25">
      <c r="A111" s="1">
        <v>13991210</v>
      </c>
      <c r="B111" s="3">
        <v>6850.2</v>
      </c>
      <c r="C111" s="4">
        <f t="shared" si="4"/>
        <v>-4.74769696866613E-3</v>
      </c>
      <c r="D111" s="55">
        <f t="shared" si="5"/>
        <v>2.2540626506281561E-5</v>
      </c>
      <c r="E111" s="9">
        <f t="shared" si="7"/>
        <v>92545480.203227445</v>
      </c>
      <c r="F111" s="2">
        <f t="shared" si="6"/>
        <v>2.329837862308029E-2</v>
      </c>
      <c r="G111" s="10">
        <f t="shared" si="8"/>
        <v>5015977.3890922302</v>
      </c>
      <c r="H111" s="2">
        <f t="shared" si="3"/>
        <v>2.402444787158009E-2</v>
      </c>
      <c r="I111" s="10">
        <f t="shared" si="9"/>
        <v>5172295.002103392</v>
      </c>
      <c r="J111" s="2">
        <f t="shared" si="10"/>
        <v>2.5090361190078733E-2</v>
      </c>
      <c r="K111" s="10">
        <f t="shared" si="11"/>
        <v>5401778.6580615323</v>
      </c>
      <c r="L111" s="10">
        <f t="shared" si="12"/>
        <v>5649548.9757912438</v>
      </c>
    </row>
    <row r="112" spans="1:12" x14ac:dyDescent="0.25">
      <c r="A112" s="1">
        <v>13991211</v>
      </c>
      <c r="B112" s="3">
        <v>6795</v>
      </c>
      <c r="C112" s="4">
        <f t="shared" si="4"/>
        <v>-8.0908013250923731E-3</v>
      </c>
      <c r="D112" s="55">
        <f t="shared" si="5"/>
        <v>6.5461066082116506E-5</v>
      </c>
      <c r="E112" s="9">
        <f t="shared" si="7"/>
        <v>91796713.109367862</v>
      </c>
      <c r="F112" s="2">
        <f t="shared" si="6"/>
        <v>2.2107862533534021E-2</v>
      </c>
      <c r="G112" s="10">
        <f t="shared" si="8"/>
        <v>4721158.1059223805</v>
      </c>
      <c r="H112" s="2">
        <f t="shared" si="3"/>
        <v>2.367226004834478E-2</v>
      </c>
      <c r="I112" s="10">
        <f t="shared" si="9"/>
        <v>5055236.8978784382</v>
      </c>
      <c r="J112" s="2">
        <f t="shared" si="10"/>
        <v>2.5076786213153221E-2</v>
      </c>
      <c r="K112" s="10">
        <f t="shared" si="11"/>
        <v>5355174.9890397759</v>
      </c>
      <c r="L112" s="10">
        <f t="shared" si="12"/>
        <v>5603839.5974517381</v>
      </c>
    </row>
    <row r="113" spans="1:12" x14ac:dyDescent="0.25">
      <c r="A113" s="1">
        <v>13991212</v>
      </c>
      <c r="B113" s="3">
        <v>6764.5</v>
      </c>
      <c r="C113" s="4">
        <f t="shared" si="4"/>
        <v>-4.4986985418291759E-3</v>
      </c>
      <c r="D113" s="55">
        <f t="shared" si="5"/>
        <v>2.0238288570255953E-5</v>
      </c>
      <c r="E113" s="9">
        <f t="shared" si="7"/>
        <v>91383747.369958043</v>
      </c>
      <c r="F113" s="2">
        <f t="shared" si="6"/>
        <v>2.1641822257442694E-2</v>
      </c>
      <c r="G113" s="10">
        <f t="shared" si="8"/>
        <v>4600843.3564558541</v>
      </c>
      <c r="H113" s="2">
        <f t="shared" si="3"/>
        <v>2.369686078749525E-2</v>
      </c>
      <c r="I113" s="10">
        <f t="shared" si="9"/>
        <v>5037724.7916594688</v>
      </c>
      <c r="J113" s="2">
        <f t="shared" si="10"/>
        <v>2.5088102627203141E-2</v>
      </c>
      <c r="K113" s="10">
        <f t="shared" si="11"/>
        <v>5333489.4319610586</v>
      </c>
      <c r="L113" s="10">
        <f t="shared" si="12"/>
        <v>5578629.612426037</v>
      </c>
    </row>
    <row r="114" spans="1:12" x14ac:dyDescent="0.25">
      <c r="A114" s="1">
        <v>13991213</v>
      </c>
      <c r="B114" s="3">
        <v>6692</v>
      </c>
      <c r="C114" s="4">
        <f t="shared" si="4"/>
        <v>-1.0775565936700388E-2</v>
      </c>
      <c r="D114" s="55">
        <f t="shared" si="5"/>
        <v>1.1611282125617772E-4</v>
      </c>
      <c r="E114" s="9">
        <f t="shared" si="7"/>
        <v>90399035.774630293</v>
      </c>
      <c r="F114" s="2">
        <f t="shared" si="6"/>
        <v>2.1591562195536582E-2</v>
      </c>
      <c r="G114" s="10">
        <f t="shared" si="8"/>
        <v>4540696.9943534015</v>
      </c>
      <c r="H114" s="2">
        <f t="shared" si="3"/>
        <v>2.3371675241810018E-2</v>
      </c>
      <c r="I114" s="10">
        <f t="shared" si="9"/>
        <v>4915054.0642875992</v>
      </c>
      <c r="J114" s="2">
        <f t="shared" si="10"/>
        <v>2.474862284146493E-2</v>
      </c>
      <c r="K114" s="10">
        <f t="shared" si="11"/>
        <v>5204625.6001733942</v>
      </c>
      <c r="L114" s="10">
        <f t="shared" si="12"/>
        <v>5518516.7212009113</v>
      </c>
    </row>
    <row r="115" spans="1:12" x14ac:dyDescent="0.25">
      <c r="A115" s="1">
        <v>13991216</v>
      </c>
      <c r="B115" s="3">
        <v>6581.5</v>
      </c>
      <c r="C115" s="4">
        <f t="shared" si="4"/>
        <v>-1.6650100241252179E-2</v>
      </c>
      <c r="D115" s="55">
        <f t="shared" si="5"/>
        <v>2.7722583804374587E-4</v>
      </c>
      <c r="E115" s="9">
        <f t="shared" si="7"/>
        <v>88893882.767270163</v>
      </c>
      <c r="F115" s="2">
        <f t="shared" si="6"/>
        <v>2.13745084275479E-2</v>
      </c>
      <c r="G115" s="10">
        <f t="shared" si="8"/>
        <v>4420207.6284582037</v>
      </c>
      <c r="H115" s="2">
        <f t="shared" si="3"/>
        <v>2.3415953078743036E-2</v>
      </c>
      <c r="I115" s="10">
        <f t="shared" si="9"/>
        <v>4842374.4937629569</v>
      </c>
      <c r="J115" s="2">
        <f t="shared" si="10"/>
        <v>2.4511189736550861E-2</v>
      </c>
      <c r="K115" s="10">
        <f t="shared" si="11"/>
        <v>5068867.3483808348</v>
      </c>
      <c r="L115" s="10">
        <f t="shared" si="12"/>
        <v>5426632.8646098906</v>
      </c>
    </row>
    <row r="116" spans="1:12" x14ac:dyDescent="0.25">
      <c r="A116" s="1">
        <v>13991217</v>
      </c>
      <c r="B116" s="3">
        <v>6565.6</v>
      </c>
      <c r="C116" s="4">
        <f t="shared" si="4"/>
        <v>-2.418785549960474E-3</v>
      </c>
      <c r="D116" s="55">
        <f t="shared" si="5"/>
        <v>5.8505235366975926E-6</v>
      </c>
      <c r="E116" s="9">
        <f t="shared" si="7"/>
        <v>88678867.528152809</v>
      </c>
      <c r="F116" s="2">
        <f t="shared" si="6"/>
        <v>2.1578141602489196E-2</v>
      </c>
      <c r="G116" s="10">
        <f t="shared" si="8"/>
        <v>4451525.1894503189</v>
      </c>
      <c r="H116" s="2">
        <f t="shared" si="3"/>
        <v>2.3324695575980759E-2</v>
      </c>
      <c r="I116" s="10">
        <f t="shared" si="9"/>
        <v>4811835.5975920167</v>
      </c>
      <c r="J116" s="2">
        <f t="shared" si="10"/>
        <v>2.4464863731284033E-2</v>
      </c>
      <c r="K116" s="10">
        <f t="shared" si="11"/>
        <v>5047049.8879160797</v>
      </c>
      <c r="L116" s="10">
        <f t="shared" si="12"/>
        <v>5413507.0034520309</v>
      </c>
    </row>
    <row r="117" spans="1:12" x14ac:dyDescent="0.25">
      <c r="A117" s="1">
        <v>13991218</v>
      </c>
      <c r="B117" s="3">
        <v>6690.6</v>
      </c>
      <c r="C117" s="4">
        <f t="shared" si="4"/>
        <v>1.8859658883869233E-2</v>
      </c>
      <c r="D117" s="55">
        <f t="shared" si="5"/>
        <v>3.5568673321590766E-4</v>
      </c>
      <c r="E117" s="9">
        <f t="shared" si="7"/>
        <v>90351320.719941601</v>
      </c>
      <c r="F117" s="2">
        <f t="shared" si="6"/>
        <v>2.0140902772534643E-2</v>
      </c>
      <c r="G117" s="10">
        <f t="shared" si="8"/>
        <v>4233388.2143724421</v>
      </c>
      <c r="H117" s="2">
        <f t="shared" si="3"/>
        <v>2.3305085319849966E-2</v>
      </c>
      <c r="I117" s="10">
        <f t="shared" si="9"/>
        <v>4898463.3232297366</v>
      </c>
      <c r="J117" s="2">
        <f t="shared" si="10"/>
        <v>2.4029487227584197E-2</v>
      </c>
      <c r="K117" s="10">
        <f t="shared" si="11"/>
        <v>5050724.3481353782</v>
      </c>
      <c r="L117" s="10">
        <f t="shared" si="12"/>
        <v>5515603.8989025736</v>
      </c>
    </row>
    <row r="118" spans="1:12" x14ac:dyDescent="0.25">
      <c r="A118" s="1">
        <v>13991219</v>
      </c>
      <c r="B118" s="3">
        <v>6741.9</v>
      </c>
      <c r="C118" s="4">
        <f t="shared" si="4"/>
        <v>7.6382280906854318E-3</v>
      </c>
      <c r="D118" s="55">
        <f t="shared" si="5"/>
        <v>5.8342528365336019E-5</v>
      </c>
      <c r="E118" s="9">
        <f t="shared" si="7"/>
        <v>91041444.715895191</v>
      </c>
      <c r="F118" s="2">
        <f t="shared" si="6"/>
        <v>2.0336410810790996E-2</v>
      </c>
      <c r="G118" s="10">
        <f t="shared" si="8"/>
        <v>4307131.2425570246</v>
      </c>
      <c r="H118" s="2">
        <f t="shared" ref="H118:H181" si="13">SQRT(AVERAGE(D68:D117))</f>
        <v>2.2956143341035712E-2</v>
      </c>
      <c r="I118" s="10">
        <f t="shared" si="9"/>
        <v>4861975.0610233909</v>
      </c>
      <c r="J118" s="2">
        <f t="shared" si="10"/>
        <v>2.398601921826915E-2</v>
      </c>
      <c r="K118" s="10">
        <f t="shared" si="11"/>
        <v>5080096.6660626745</v>
      </c>
      <c r="L118" s="10">
        <f t="shared" si="12"/>
        <v>5557733.3395402655</v>
      </c>
    </row>
    <row r="119" spans="1:12" x14ac:dyDescent="0.25">
      <c r="A119" s="1">
        <v>13991220</v>
      </c>
      <c r="B119" s="3">
        <v>6718.4</v>
      </c>
      <c r="C119" s="4">
        <f t="shared" si="4"/>
        <v>-3.491753360127811E-3</v>
      </c>
      <c r="D119" s="55">
        <f t="shared" si="5"/>
        <v>1.219234152796386E-5</v>
      </c>
      <c r="E119" s="9">
        <f t="shared" si="7"/>
        <v>90723550.445397571</v>
      </c>
      <c r="F119" s="2">
        <f t="shared" si="6"/>
        <v>2.0151813304105901E-2</v>
      </c>
      <c r="G119" s="10">
        <f t="shared" si="8"/>
        <v>4253131.6609489666</v>
      </c>
      <c r="H119" s="2">
        <f t="shared" si="13"/>
        <v>2.2950960015759435E-2</v>
      </c>
      <c r="I119" s="10">
        <f t="shared" si="9"/>
        <v>4843904.2789420672</v>
      </c>
      <c r="J119" s="2">
        <f t="shared" si="10"/>
        <v>2.3946774671262466E-2</v>
      </c>
      <c r="K119" s="10">
        <f t="shared" si="11"/>
        <v>5054075.4816940287</v>
      </c>
      <c r="L119" s="10">
        <f t="shared" si="12"/>
        <v>5538327.1054772316</v>
      </c>
    </row>
    <row r="120" spans="1:12" x14ac:dyDescent="0.25">
      <c r="A120" s="1">
        <v>13991223</v>
      </c>
      <c r="B120" s="3">
        <v>6932.4</v>
      </c>
      <c r="C120" s="4">
        <f t="shared" si="4"/>
        <v>3.1356042645291321E-2</v>
      </c>
      <c r="D120" s="55">
        <f t="shared" si="5"/>
        <v>9.8320141037332794E-4</v>
      </c>
      <c r="E120" s="9">
        <f t="shared" si="7"/>
        <v>93568281.962095693</v>
      </c>
      <c r="F120" s="2">
        <f t="shared" si="6"/>
        <v>1.8410801189923703E-2</v>
      </c>
      <c r="G120" s="10">
        <f t="shared" si="8"/>
        <v>4007522.7989419997</v>
      </c>
      <c r="H120" s="2">
        <f t="shared" si="13"/>
        <v>2.2952773229428819E-2</v>
      </c>
      <c r="I120" s="10">
        <f t="shared" si="9"/>
        <v>4996184.6346059414</v>
      </c>
      <c r="J120" s="2">
        <f t="shared" si="10"/>
        <v>2.3848700351592599E-2</v>
      </c>
      <c r="K120" s="10">
        <f t="shared" si="11"/>
        <v>5191203.2180572096</v>
      </c>
      <c r="L120" s="10">
        <f t="shared" si="12"/>
        <v>5711987.1263801483</v>
      </c>
    </row>
    <row r="121" spans="1:12" x14ac:dyDescent="0.25">
      <c r="A121" s="1">
        <v>13991224</v>
      </c>
      <c r="B121" s="3">
        <v>7084.5</v>
      </c>
      <c r="C121" s="4">
        <f t="shared" si="4"/>
        <v>2.170322542906131E-2</v>
      </c>
      <c r="D121" s="55">
        <f t="shared" si="5"/>
        <v>4.7102999402465348E-4</v>
      </c>
      <c r="E121" s="9">
        <f t="shared" si="7"/>
        <v>95599015.478529021</v>
      </c>
      <c r="F121" s="2">
        <f t="shared" si="6"/>
        <v>1.8340637160598711E-2</v>
      </c>
      <c r="G121" s="10">
        <f t="shared" si="8"/>
        <v>4078894.7304515494</v>
      </c>
      <c r="H121" s="2">
        <f t="shared" si="13"/>
        <v>2.334573417072815E-2</v>
      </c>
      <c r="I121" s="10">
        <f t="shared" si="9"/>
        <v>5192011.1200977052</v>
      </c>
      <c r="J121" s="2">
        <f t="shared" si="10"/>
        <v>2.370768349632002E-2</v>
      </c>
      <c r="K121" s="10">
        <f t="shared" si="11"/>
        <v>5272507.4073269647</v>
      </c>
      <c r="L121" s="10">
        <f t="shared" si="12"/>
        <v>5835955.6706318725</v>
      </c>
    </row>
    <row r="122" spans="1:12" x14ac:dyDescent="0.25">
      <c r="A122" s="1">
        <v>13991225</v>
      </c>
      <c r="B122" s="3">
        <v>7118.9</v>
      </c>
      <c r="C122" s="4">
        <f t="shared" si="4"/>
        <v>4.8439200842310187E-3</v>
      </c>
      <c r="D122" s="55">
        <f t="shared" si="5"/>
        <v>2.3463561782416639E-5</v>
      </c>
      <c r="E122" s="9">
        <f t="shared" si="7"/>
        <v>96062089.469638169</v>
      </c>
      <c r="F122" s="2">
        <f t="shared" si="6"/>
        <v>1.7591290905016096E-2</v>
      </c>
      <c r="G122" s="10">
        <f t="shared" si="8"/>
        <v>3931193.2871214086</v>
      </c>
      <c r="H122" s="2">
        <f t="shared" si="13"/>
        <v>2.3505095746465345E-2</v>
      </c>
      <c r="I122" s="10">
        <f t="shared" si="9"/>
        <v>5252773.9499380402</v>
      </c>
      <c r="J122" s="2">
        <f t="shared" si="10"/>
        <v>2.3427004759073385E-2</v>
      </c>
      <c r="K122" s="10">
        <f t="shared" si="11"/>
        <v>5235322.657302523</v>
      </c>
      <c r="L122" s="10">
        <f t="shared" si="12"/>
        <v>5864224.573515527</v>
      </c>
    </row>
    <row r="123" spans="1:12" x14ac:dyDescent="0.25">
      <c r="A123" s="1">
        <v>13991226</v>
      </c>
      <c r="B123" s="3">
        <v>7319.9</v>
      </c>
      <c r="C123" s="4">
        <f t="shared" si="4"/>
        <v>2.784344757134366E-2</v>
      </c>
      <c r="D123" s="55">
        <f t="shared" si="5"/>
        <v>7.7525757265816319E-4</v>
      </c>
      <c r="E123" s="9">
        <f t="shared" si="7"/>
        <v>98736789.221379757</v>
      </c>
      <c r="F123" s="2">
        <f t="shared" si="6"/>
        <v>1.5456539562345703E-2</v>
      </c>
      <c r="G123" s="10">
        <f t="shared" si="8"/>
        <v>3550307.1613795897</v>
      </c>
      <c r="H123" s="2">
        <f t="shared" si="13"/>
        <v>2.3409873576066647E-2</v>
      </c>
      <c r="I123" s="10">
        <f t="shared" si="9"/>
        <v>5377157.1229677638</v>
      </c>
      <c r="J123" s="2">
        <f t="shared" si="10"/>
        <v>2.2985705702763076E-2</v>
      </c>
      <c r="K123" s="10">
        <f t="shared" si="11"/>
        <v>5279727.4083707491</v>
      </c>
      <c r="L123" s="10">
        <f t="shared" si="12"/>
        <v>6027504.8029747913</v>
      </c>
    </row>
    <row r="124" spans="1:12" x14ac:dyDescent="0.25">
      <c r="A124" s="1">
        <v>13991227</v>
      </c>
      <c r="B124" s="3">
        <v>7474.5</v>
      </c>
      <c r="C124" s="4">
        <f t="shared" si="4"/>
        <v>2.090056072971266E-2</v>
      </c>
      <c r="D124" s="55">
        <f t="shared" si="5"/>
        <v>4.3683343881640701E-4</v>
      </c>
      <c r="E124" s="9">
        <f t="shared" si="7"/>
        <v>100800443.48075804</v>
      </c>
      <c r="F124" s="2">
        <f t="shared" si="6"/>
        <v>1.5904913974525689E-2</v>
      </c>
      <c r="G124" s="10">
        <f t="shared" si="8"/>
        <v>3729652.9803421297</v>
      </c>
      <c r="H124" s="2">
        <f t="shared" si="13"/>
        <v>2.372022797598412E-2</v>
      </c>
      <c r="I124" s="10">
        <f t="shared" si="9"/>
        <v>5562319.8658427317</v>
      </c>
      <c r="J124" s="2">
        <f t="shared" si="10"/>
        <v>2.2957671168471739E-2</v>
      </c>
      <c r="K124" s="10">
        <f t="shared" si="11"/>
        <v>5383502.6603945307</v>
      </c>
      <c r="L124" s="10">
        <f t="shared" si="12"/>
        <v>6153483.0331580006</v>
      </c>
    </row>
    <row r="125" spans="1:12" x14ac:dyDescent="0.25">
      <c r="A125" s="1">
        <v>14000107</v>
      </c>
      <c r="B125" s="3">
        <v>7488.7</v>
      </c>
      <c r="C125" s="4">
        <f t="shared" si="4"/>
        <v>1.8979903045872654E-3</v>
      </c>
      <c r="D125" s="55">
        <f t="shared" si="5"/>
        <v>3.6023671963072604E-6</v>
      </c>
      <c r="E125" s="9">
        <f t="shared" si="7"/>
        <v>100991761.74518262</v>
      </c>
      <c r="F125" s="2">
        <f t="shared" si="6"/>
        <v>1.6044979154107845E-2</v>
      </c>
      <c r="G125" s="10">
        <f t="shared" si="8"/>
        <v>3769639.0147901606</v>
      </c>
      <c r="H125" s="2">
        <f t="shared" si="13"/>
        <v>2.339103966257337E-2</v>
      </c>
      <c r="I125" s="10">
        <f t="shared" si="9"/>
        <v>5495536.9440891938</v>
      </c>
      <c r="J125" s="2">
        <f t="shared" si="10"/>
        <v>2.2755364896734655E-2</v>
      </c>
      <c r="K125" s="10">
        <f t="shared" si="11"/>
        <v>5346190.2621765705</v>
      </c>
      <c r="L125" s="10">
        <f t="shared" si="12"/>
        <v>6165162.2842943771</v>
      </c>
    </row>
    <row r="126" spans="1:12" x14ac:dyDescent="0.25">
      <c r="A126" s="1">
        <v>14000108</v>
      </c>
      <c r="B126" s="3">
        <v>7491.2</v>
      </c>
      <c r="C126" s="4">
        <f t="shared" si="4"/>
        <v>3.3378060243539074E-4</v>
      </c>
      <c r="D126" s="55">
        <f t="shared" si="5"/>
        <v>1.1140949056213236E-7</v>
      </c>
      <c r="E126" s="9">
        <f t="shared" si="7"/>
        <v>101025470.83625895</v>
      </c>
      <c r="F126" s="2">
        <f t="shared" si="6"/>
        <v>1.3552744377023938E-2</v>
      </c>
      <c r="G126" s="10">
        <f t="shared" si="8"/>
        <v>3185171.2596244887</v>
      </c>
      <c r="H126" s="2">
        <f t="shared" si="13"/>
        <v>2.2974607599689695E-2</v>
      </c>
      <c r="I126" s="10">
        <f t="shared" si="9"/>
        <v>5399501.2221835488</v>
      </c>
      <c r="J126" s="2">
        <f t="shared" si="10"/>
        <v>2.2450623606001648E-2</v>
      </c>
      <c r="K126" s="10">
        <f t="shared" si="11"/>
        <v>5276354.2999979686</v>
      </c>
      <c r="L126" s="10">
        <f t="shared" si="12"/>
        <v>6167220.0958757419</v>
      </c>
    </row>
    <row r="127" spans="1:12" x14ac:dyDescent="0.25">
      <c r="A127" s="1">
        <v>14000110</v>
      </c>
      <c r="B127" s="3">
        <v>7447.9</v>
      </c>
      <c r="C127" s="4">
        <f t="shared" si="4"/>
        <v>-5.7968848530247858E-3</v>
      </c>
      <c r="D127" s="55">
        <f t="shared" si="5"/>
        <v>3.3603873999228191E-5</v>
      </c>
      <c r="E127" s="9">
        <f t="shared" si="7"/>
        <v>100439837.81459855</v>
      </c>
      <c r="F127" s="2">
        <f t="shared" si="6"/>
        <v>1.3414582170743537E-2</v>
      </c>
      <c r="G127" s="10">
        <f t="shared" si="8"/>
        <v>3134424.4833623799</v>
      </c>
      <c r="H127" s="2">
        <f t="shared" si="13"/>
        <v>2.2326579626575888E-2</v>
      </c>
      <c r="I127" s="10">
        <f t="shared" si="9"/>
        <v>5216784.0131393587</v>
      </c>
      <c r="J127" s="2">
        <f t="shared" si="10"/>
        <v>2.2294970044181454E-2</v>
      </c>
      <c r="K127" s="10">
        <f t="shared" si="11"/>
        <v>5209398.1812360696</v>
      </c>
      <c r="L127" s="10">
        <f t="shared" si="12"/>
        <v>6131469.4311166899</v>
      </c>
    </row>
    <row r="128" spans="1:12" x14ac:dyDescent="0.25">
      <c r="A128" s="1">
        <v>14000111</v>
      </c>
      <c r="B128" s="3">
        <v>7387.5</v>
      </c>
      <c r="C128" s="4">
        <f t="shared" si="4"/>
        <v>-8.1427307292132167E-3</v>
      </c>
      <c r="D128" s="55">
        <f t="shared" si="5"/>
        <v>6.6304063728473203E-5</v>
      </c>
      <c r="E128" s="9">
        <f t="shared" si="7"/>
        <v>99621983.260788426</v>
      </c>
      <c r="F128" s="2">
        <f t="shared" si="6"/>
        <v>1.3323392968894463E-2</v>
      </c>
      <c r="G128" s="10">
        <f t="shared" si="8"/>
        <v>3087768.1198592326</v>
      </c>
      <c r="H128" s="2">
        <f t="shared" si="13"/>
        <v>2.1997797184943439E-2</v>
      </c>
      <c r="I128" s="10">
        <f t="shared" si="9"/>
        <v>5098108.0430020271</v>
      </c>
      <c r="J128" s="2">
        <f t="shared" si="10"/>
        <v>2.2207028970203053E-2</v>
      </c>
      <c r="K128" s="10">
        <f t="shared" si="11"/>
        <v>5146598.6367790177</v>
      </c>
      <c r="L128" s="10">
        <f t="shared" si="12"/>
        <v>6081542.5265647043</v>
      </c>
    </row>
    <row r="129" spans="1:12" x14ac:dyDescent="0.25">
      <c r="A129" s="1">
        <v>14000114</v>
      </c>
      <c r="B129" s="3">
        <v>7359.3</v>
      </c>
      <c r="C129" s="4">
        <f t="shared" si="4"/>
        <v>-3.824563210202634E-3</v>
      </c>
      <c r="D129" s="55">
        <f t="shared" si="5"/>
        <v>1.4627283748835477E-5</v>
      </c>
      <c r="E129" s="9">
        <f t="shared" si="7"/>
        <v>99240972.688681796</v>
      </c>
      <c r="F129" s="2">
        <f t="shared" si="6"/>
        <v>1.3151642735470846E-2</v>
      </c>
      <c r="G129" s="10">
        <f t="shared" si="8"/>
        <v>3036306.9464294431</v>
      </c>
      <c r="H129" s="2">
        <f t="shared" si="13"/>
        <v>2.1914985584570716E-2</v>
      </c>
      <c r="I129" s="10">
        <f t="shared" si="9"/>
        <v>5059491.3730334798</v>
      </c>
      <c r="J129" s="2">
        <f t="shared" si="10"/>
        <v>2.200180122765124E-2</v>
      </c>
      <c r="K129" s="10">
        <f t="shared" si="11"/>
        <v>5079534.4159784643</v>
      </c>
      <c r="L129" s="10">
        <f t="shared" si="12"/>
        <v>6058283.282756323</v>
      </c>
    </row>
    <row r="130" spans="1:12" x14ac:dyDescent="0.25">
      <c r="A130" s="1">
        <v>14000115</v>
      </c>
      <c r="B130" s="3">
        <v>7305.1</v>
      </c>
      <c r="C130" s="4">
        <f t="shared" si="4"/>
        <v>-7.3920851591124338E-3</v>
      </c>
      <c r="D130" s="55">
        <f t="shared" si="5"/>
        <v>5.4642922999570298E-5</v>
      </c>
      <c r="E130" s="9">
        <f t="shared" si="7"/>
        <v>98507374.967293918</v>
      </c>
      <c r="F130" s="2">
        <f t="shared" si="6"/>
        <v>1.3130685026498409E-2</v>
      </c>
      <c r="G130" s="10">
        <f t="shared" si="8"/>
        <v>3009059.5875575691</v>
      </c>
      <c r="H130" s="2">
        <f t="shared" si="13"/>
        <v>2.1847948384095449E-2</v>
      </c>
      <c r="I130" s="10">
        <f t="shared" si="9"/>
        <v>5006728.7746949196</v>
      </c>
      <c r="J130" s="2">
        <f t="shared" si="10"/>
        <v>2.1874271505328041E-2</v>
      </c>
      <c r="K130" s="10">
        <f t="shared" si="11"/>
        <v>5012761.0449199332</v>
      </c>
      <c r="L130" s="10">
        <f t="shared" si="12"/>
        <v>6013499.9368121615</v>
      </c>
    </row>
    <row r="131" spans="1:12" x14ac:dyDescent="0.25">
      <c r="A131" s="1">
        <v>14000116</v>
      </c>
      <c r="B131" s="3">
        <v>7220.3</v>
      </c>
      <c r="C131" s="4">
        <f t="shared" ref="C131:C194" si="14">LN(B131/B130)</f>
        <v>-1.1676231074858327E-2</v>
      </c>
      <c r="D131" s="55">
        <f t="shared" ref="D131:D194" si="15">C131^2</f>
        <v>1.3633437211348724E-4</v>
      </c>
      <c r="E131" s="9">
        <f t="shared" si="7"/>
        <v>97357180.09459807</v>
      </c>
      <c r="F131" s="2">
        <f t="shared" si="6"/>
        <v>1.3186278198820909E-2</v>
      </c>
      <c r="G131" s="10">
        <f t="shared" si="8"/>
        <v>2986516.2249101191</v>
      </c>
      <c r="H131" s="2">
        <f t="shared" si="13"/>
        <v>2.1464475852096758E-2</v>
      </c>
      <c r="I131" s="10">
        <f t="shared" si="9"/>
        <v>4861417.6361917248</v>
      </c>
      <c r="J131" s="2">
        <f t="shared" si="10"/>
        <v>2.1871498777649465E-2</v>
      </c>
      <c r="K131" s="10">
        <f t="shared" si="11"/>
        <v>4953602.9027806129</v>
      </c>
      <c r="L131" s="10">
        <f t="shared" si="12"/>
        <v>5943284.9219812956</v>
      </c>
    </row>
    <row r="132" spans="1:12" x14ac:dyDescent="0.25">
      <c r="A132" s="1">
        <v>14000117</v>
      </c>
      <c r="B132" s="3">
        <v>7181.8</v>
      </c>
      <c r="C132" s="4">
        <f t="shared" si="14"/>
        <v>-5.3464552681663918E-3</v>
      </c>
      <c r="D132" s="55">
        <f t="shared" si="15"/>
        <v>2.8584583934504164E-5</v>
      </c>
      <c r="E132" s="9">
        <f t="shared" si="7"/>
        <v>96836664.286187485</v>
      </c>
      <c r="F132" s="2">
        <f t="shared" si="6"/>
        <v>1.3347484491778647E-2</v>
      </c>
      <c r="G132" s="10">
        <f t="shared" si="8"/>
        <v>3006864.8209732021</v>
      </c>
      <c r="H132" s="2">
        <f t="shared" si="13"/>
        <v>2.0791209617026799E-2</v>
      </c>
      <c r="I132" s="10">
        <f t="shared" si="9"/>
        <v>4683755.7160245758</v>
      </c>
      <c r="J132" s="2">
        <f t="shared" si="10"/>
        <v>2.1890650758510967E-2</v>
      </c>
      <c r="K132" s="10">
        <f t="shared" si="11"/>
        <v>4931433.1636436833</v>
      </c>
      <c r="L132" s="10">
        <f t="shared" si="12"/>
        <v>5911509.4149999553</v>
      </c>
    </row>
    <row r="133" spans="1:12" x14ac:dyDescent="0.25">
      <c r="A133" s="1">
        <v>14000118</v>
      </c>
      <c r="B133" s="3">
        <v>7116.5</v>
      </c>
      <c r="C133" s="4">
        <f t="shared" si="14"/>
        <v>-9.1340164913337636E-3</v>
      </c>
      <c r="D133" s="55">
        <f t="shared" si="15"/>
        <v>8.3430257263957159E-5</v>
      </c>
      <c r="E133" s="9">
        <f t="shared" si="7"/>
        <v>95952156.597631708</v>
      </c>
      <c r="F133" s="2">
        <f t="shared" si="6"/>
        <v>1.3334645531398962E-2</v>
      </c>
      <c r="G133" s="10">
        <f t="shared" si="8"/>
        <v>2976534.1798269334</v>
      </c>
      <c r="H133" s="2">
        <f t="shared" si="13"/>
        <v>2.0173451341515023E-2</v>
      </c>
      <c r="I133" s="10">
        <f t="shared" si="9"/>
        <v>4503079.3883274179</v>
      </c>
      <c r="J133" s="2">
        <f t="shared" si="10"/>
        <v>2.1783573998992375E-2</v>
      </c>
      <c r="K133" s="10">
        <f t="shared" si="11"/>
        <v>4862487.9014678728</v>
      </c>
      <c r="L133" s="10">
        <f t="shared" si="12"/>
        <v>5857513.590514672</v>
      </c>
    </row>
    <row r="134" spans="1:12" x14ac:dyDescent="0.25">
      <c r="A134" s="1">
        <v>14000121</v>
      </c>
      <c r="B134" s="3">
        <v>7085.7</v>
      </c>
      <c r="C134" s="4">
        <f t="shared" si="14"/>
        <v>-4.3373629840391895E-3</v>
      </c>
      <c r="D134" s="55">
        <f t="shared" si="15"/>
        <v>1.8812717655313342E-5</v>
      </c>
      <c r="E134" s="9">
        <f t="shared" si="7"/>
        <v>95535977.265366405</v>
      </c>
      <c r="F134" s="2">
        <f t="shared" si="6"/>
        <v>1.3281893259905378E-2</v>
      </c>
      <c r="G134" s="10">
        <f t="shared" si="8"/>
        <v>2951899.6826616623</v>
      </c>
      <c r="H134" s="2">
        <f t="shared" si="13"/>
        <v>1.971357801860078E-2</v>
      </c>
      <c r="I134" s="10">
        <f t="shared" si="9"/>
        <v>4381341.0903475462</v>
      </c>
      <c r="J134" s="2">
        <f t="shared" si="10"/>
        <v>2.1587988563381486E-2</v>
      </c>
      <c r="K134" s="10">
        <f t="shared" si="11"/>
        <v>4797928.6794843124</v>
      </c>
      <c r="L134" s="10">
        <f t="shared" si="12"/>
        <v>5832107.4278886663</v>
      </c>
    </row>
    <row r="135" spans="1:12" x14ac:dyDescent="0.25">
      <c r="A135" s="1">
        <v>14000122</v>
      </c>
      <c r="B135" s="3">
        <v>7051.5</v>
      </c>
      <c r="C135" s="4">
        <f t="shared" si="14"/>
        <v>-4.8383083943459347E-3</v>
      </c>
      <c r="D135" s="55">
        <f t="shared" si="15"/>
        <v>2.3409228118798339E-5</v>
      </c>
      <c r="E135" s="9">
        <f t="shared" si="7"/>
        <v>95073744.744601339</v>
      </c>
      <c r="F135" s="2">
        <f t="shared" si="6"/>
        <v>1.3084831003496299E-2</v>
      </c>
      <c r="G135" s="10">
        <f t="shared" si="8"/>
        <v>2894032.3151303008</v>
      </c>
      <c r="H135" s="2">
        <f t="shared" si="13"/>
        <v>1.9720854140217837E-2</v>
      </c>
      <c r="I135" s="10">
        <f t="shared" si="9"/>
        <v>4361752.1042886693</v>
      </c>
      <c r="J135" s="2">
        <f t="shared" si="10"/>
        <v>2.1382620318861217E-2</v>
      </c>
      <c r="K135" s="10">
        <f t="shared" si="11"/>
        <v>4729292.5807303991</v>
      </c>
      <c r="L135" s="10">
        <f t="shared" si="12"/>
        <v>5803889.8935635854</v>
      </c>
    </row>
    <row r="136" spans="1:12" x14ac:dyDescent="0.25">
      <c r="A136" s="1">
        <v>14000123</v>
      </c>
      <c r="B136" s="3">
        <v>7024</v>
      </c>
      <c r="C136" s="4">
        <f t="shared" si="14"/>
        <v>-3.9075038173423289E-3</v>
      </c>
      <c r="D136" s="55">
        <f t="shared" si="15"/>
        <v>1.5268586082544872E-5</v>
      </c>
      <c r="E136" s="9">
        <f t="shared" si="7"/>
        <v>94702243.724082783</v>
      </c>
      <c r="F136" s="2">
        <f t="shared" si="6"/>
        <v>1.2785773070109587E-2</v>
      </c>
      <c r="G136" s="10">
        <f t="shared" si="8"/>
        <v>2816838.3108429695</v>
      </c>
      <c r="H136" s="2">
        <f t="shared" si="13"/>
        <v>1.879215846390116E-2</v>
      </c>
      <c r="I136" s="10">
        <f t="shared" si="9"/>
        <v>4140107.2593958578</v>
      </c>
      <c r="J136" s="2">
        <f t="shared" si="10"/>
        <v>2.1368483435935833E-2</v>
      </c>
      <c r="K136" s="10">
        <f t="shared" si="11"/>
        <v>4707698.3501038766</v>
      </c>
      <c r="L136" s="10">
        <f t="shared" si="12"/>
        <v>5781211.1716490518</v>
      </c>
    </row>
    <row r="137" spans="1:12" x14ac:dyDescent="0.25">
      <c r="A137" s="1">
        <v>14000124</v>
      </c>
      <c r="B137" s="3">
        <v>7083.5</v>
      </c>
      <c r="C137" s="4">
        <f t="shared" si="14"/>
        <v>8.43527950445307E-3</v>
      </c>
      <c r="D137" s="55">
        <f t="shared" si="15"/>
        <v>7.1153940318246026E-5</v>
      </c>
      <c r="E137" s="9">
        <f t="shared" si="7"/>
        <v>95501083.619594261</v>
      </c>
      <c r="F137" s="2">
        <f t="shared" si="6"/>
        <v>1.2774392799009668E-2</v>
      </c>
      <c r="G137" s="10">
        <f t="shared" si="8"/>
        <v>2838070.7887902544</v>
      </c>
      <c r="H137" s="2">
        <f t="shared" si="13"/>
        <v>1.805467664048608E-2</v>
      </c>
      <c r="I137" s="10">
        <f t="shared" si="9"/>
        <v>4011184.8117266055</v>
      </c>
      <c r="J137" s="2">
        <f t="shared" si="10"/>
        <v>2.1369455130743911E-2</v>
      </c>
      <c r="K137" s="10">
        <f t="shared" si="11"/>
        <v>4747624.9817235963</v>
      </c>
      <c r="L137" s="10">
        <f t="shared" si="12"/>
        <v>5829977.3037561784</v>
      </c>
    </row>
    <row r="138" spans="1:12" x14ac:dyDescent="0.25">
      <c r="A138" s="1">
        <v>14000125</v>
      </c>
      <c r="B138" s="3">
        <v>7041.8</v>
      </c>
      <c r="C138" s="4">
        <f t="shared" si="14"/>
        <v>-5.9043165301612245E-3</v>
      </c>
      <c r="D138" s="55">
        <f t="shared" si="15"/>
        <v>3.4860953688335086E-5</v>
      </c>
      <c r="E138" s="9">
        <f t="shared" si="7"/>
        <v>94937214.992930785</v>
      </c>
      <c r="F138" s="2">
        <f t="shared" si="6"/>
        <v>1.278330263870942E-2</v>
      </c>
      <c r="G138" s="10">
        <f t="shared" si="8"/>
        <v>2823281.7208802537</v>
      </c>
      <c r="H138" s="2">
        <f t="shared" si="13"/>
        <v>1.7773312816911441E-2</v>
      </c>
      <c r="I138" s="10">
        <f t="shared" si="9"/>
        <v>3925360.3402554505</v>
      </c>
      <c r="J138" s="2">
        <f t="shared" si="10"/>
        <v>2.1083085355541549E-2</v>
      </c>
      <c r="K138" s="10">
        <f t="shared" si="11"/>
        <v>4656346.7349833474</v>
      </c>
      <c r="L138" s="10">
        <f t="shared" si="12"/>
        <v>5795555.272391146</v>
      </c>
    </row>
    <row r="139" spans="1:12" x14ac:dyDescent="0.25">
      <c r="A139" s="1">
        <v>14000128</v>
      </c>
      <c r="B139" s="3">
        <v>6994.2</v>
      </c>
      <c r="C139" s="4">
        <f t="shared" si="14"/>
        <v>-6.7825851354027305E-3</v>
      </c>
      <c r="D139" s="55">
        <f t="shared" si="15"/>
        <v>4.6003461118986073E-5</v>
      </c>
      <c r="E139" s="9">
        <f t="shared" si="7"/>
        <v>94293295.249723196</v>
      </c>
      <c r="F139" s="2">
        <f t="shared" si="6"/>
        <v>1.280615996142319E-2</v>
      </c>
      <c r="G139" s="10">
        <f t="shared" si="8"/>
        <v>2809146.5318589685</v>
      </c>
      <c r="H139" s="2">
        <f t="shared" si="13"/>
        <v>1.7750961819029451E-2</v>
      </c>
      <c r="I139" s="10">
        <f t="shared" si="9"/>
        <v>3893833.3568610116</v>
      </c>
      <c r="J139" s="2">
        <f t="shared" si="10"/>
        <v>2.0952168121273818E-2</v>
      </c>
      <c r="K139" s="10">
        <f t="shared" si="11"/>
        <v>4596046.7923330022</v>
      </c>
      <c r="L139" s="10">
        <f t="shared" si="12"/>
        <v>5756246.4253492206</v>
      </c>
    </row>
    <row r="140" spans="1:12" x14ac:dyDescent="0.25">
      <c r="A140" s="1">
        <v>14000129</v>
      </c>
      <c r="B140" s="3">
        <v>6922.1</v>
      </c>
      <c r="C140" s="4">
        <f t="shared" si="14"/>
        <v>-1.0362042371196891E-2</v>
      </c>
      <c r="D140" s="55">
        <f t="shared" si="15"/>
        <v>1.0737192210247969E-4</v>
      </c>
      <c r="E140" s="9">
        <f t="shared" si="7"/>
        <v>93316224.129025787</v>
      </c>
      <c r="F140" s="2">
        <f t="shared" si="6"/>
        <v>1.2696194648479155E-2</v>
      </c>
      <c r="G140" s="10">
        <f t="shared" si="8"/>
        <v>2756166.1065853941</v>
      </c>
      <c r="H140" s="2">
        <f t="shared" si="13"/>
        <v>1.7579291354764374E-2</v>
      </c>
      <c r="I140" s="10">
        <f t="shared" si="9"/>
        <v>3816218.0362912975</v>
      </c>
      <c r="J140" s="2">
        <f t="shared" si="10"/>
        <v>2.0777732661235736E-2</v>
      </c>
      <c r="K140" s="10">
        <f t="shared" si="11"/>
        <v>4510554.8645199873</v>
      </c>
      <c r="L140" s="10">
        <f t="shared" si="12"/>
        <v>5696599.955990701</v>
      </c>
    </row>
    <row r="141" spans="1:12" x14ac:dyDescent="0.25">
      <c r="A141" s="1">
        <v>14000130</v>
      </c>
      <c r="B141" s="3">
        <v>6883.9</v>
      </c>
      <c r="C141" s="4">
        <f t="shared" si="14"/>
        <v>-5.5338399948419003E-3</v>
      </c>
      <c r="D141" s="55">
        <f t="shared" si="15"/>
        <v>3.06233850885118E-5</v>
      </c>
      <c r="E141" s="9">
        <f t="shared" si="7"/>
        <v>92799827.075772956</v>
      </c>
      <c r="F141" s="2">
        <f t="shared" si="6"/>
        <v>1.2425747539460959E-2</v>
      </c>
      <c r="G141" s="10">
        <f t="shared" si="8"/>
        <v>2682528.5366489817</v>
      </c>
      <c r="H141" s="2">
        <f t="shared" si="13"/>
        <v>1.7607035482038069E-2</v>
      </c>
      <c r="I141" s="10">
        <f t="shared" si="9"/>
        <v>3801089.2283432973</v>
      </c>
      <c r="J141" s="2">
        <f t="shared" si="10"/>
        <v>2.0530396578631673E-2</v>
      </c>
      <c r="K141" s="10">
        <f t="shared" si="11"/>
        <v>4432198.1044602189</v>
      </c>
      <c r="L141" s="10">
        <f t="shared" si="12"/>
        <v>5665075.8833196256</v>
      </c>
    </row>
    <row r="142" spans="1:12" x14ac:dyDescent="0.25">
      <c r="A142" s="1">
        <v>14000131</v>
      </c>
      <c r="B142" s="3">
        <v>7114.6</v>
      </c>
      <c r="C142" s="4">
        <f t="shared" si="14"/>
        <v>3.2963658900693457E-2</v>
      </c>
      <c r="D142" s="55">
        <f t="shared" si="15"/>
        <v>1.0866028081212671E-3</v>
      </c>
      <c r="E142" s="9">
        <f t="shared" si="7"/>
        <v>95858848.921542063</v>
      </c>
      <c r="F142" s="2">
        <f t="shared" si="6"/>
        <v>1.2465557202808572E-2</v>
      </c>
      <c r="G142" s="10">
        <f t="shared" si="8"/>
        <v>2779832.088228906</v>
      </c>
      <c r="H142" s="2">
        <f t="shared" si="13"/>
        <v>1.6748822061106061E-2</v>
      </c>
      <c r="I142" s="10">
        <f t="shared" si="9"/>
        <v>3735004.560807663</v>
      </c>
      <c r="J142" s="2">
        <f t="shared" si="10"/>
        <v>2.021157788354087E-2</v>
      </c>
      <c r="K142" s="10">
        <f t="shared" si="11"/>
        <v>4507202.673759805</v>
      </c>
      <c r="L142" s="10">
        <f t="shared" si="12"/>
        <v>5851817.5123839183</v>
      </c>
    </row>
    <row r="143" spans="1:12" x14ac:dyDescent="0.25">
      <c r="A143" s="1">
        <v>14000201</v>
      </c>
      <c r="B143" s="3">
        <v>7058</v>
      </c>
      <c r="C143" s="4">
        <f t="shared" si="14"/>
        <v>-7.9872854532809564E-3</v>
      </c>
      <c r="D143" s="55">
        <f t="shared" si="15"/>
        <v>6.3796728912193567E-5</v>
      </c>
      <c r="E143" s="9">
        <f t="shared" si="7"/>
        <v>95093196.931982771</v>
      </c>
      <c r="F143" s="2">
        <f t="shared" si="6"/>
        <v>1.3587742983023598E-2</v>
      </c>
      <c r="G143" s="10">
        <f t="shared" si="8"/>
        <v>3005878.5531142615</v>
      </c>
      <c r="H143" s="2">
        <f t="shared" si="13"/>
        <v>1.729445523915055E-2</v>
      </c>
      <c r="I143" s="10">
        <f t="shared" si="9"/>
        <v>3825876.9065699023</v>
      </c>
      <c r="J143" s="2">
        <f t="shared" si="10"/>
        <v>2.038376705059345E-2</v>
      </c>
      <c r="K143" s="10">
        <f t="shared" si="11"/>
        <v>4509294.0222380999</v>
      </c>
      <c r="L143" s="10">
        <f t="shared" si="12"/>
        <v>5805077.3754919991</v>
      </c>
    </row>
    <row r="144" spans="1:12" x14ac:dyDescent="0.25">
      <c r="A144" s="1">
        <v>14000204</v>
      </c>
      <c r="B144" s="3">
        <v>6993.1</v>
      </c>
      <c r="C144" s="4">
        <f t="shared" si="14"/>
        <v>-9.2377766192926637E-3</v>
      </c>
      <c r="D144" s="55">
        <f t="shared" si="15"/>
        <v>8.5336516867950198E-5</v>
      </c>
      <c r="E144" s="9">
        <f t="shared" si="7"/>
        <v>94214747.22071071</v>
      </c>
      <c r="F144" s="2">
        <f t="shared" si="6"/>
        <v>1.3595768731284794E-2</v>
      </c>
      <c r="G144" s="10">
        <f t="shared" si="8"/>
        <v>2979869.9721190967</v>
      </c>
      <c r="H144" s="2">
        <f t="shared" si="13"/>
        <v>1.7189248192374804E-2</v>
      </c>
      <c r="I144" s="10">
        <f t="shared" si="9"/>
        <v>3767475.4215181265</v>
      </c>
      <c r="J144" s="2">
        <f t="shared" si="10"/>
        <v>2.0399045164383702E-2</v>
      </c>
      <c r="K144" s="10">
        <f t="shared" si="11"/>
        <v>4470986.7714485573</v>
      </c>
      <c r="L144" s="10">
        <f t="shared" si="12"/>
        <v>5751451.3674394945</v>
      </c>
    </row>
    <row r="145" spans="1:12" x14ac:dyDescent="0.25">
      <c r="A145" s="1">
        <v>14000205</v>
      </c>
      <c r="B145" s="3">
        <v>6917.6</v>
      </c>
      <c r="C145" s="4">
        <f t="shared" si="14"/>
        <v>-1.0855059969702143E-2</v>
      </c>
      <c r="D145" s="55">
        <f t="shared" si="15"/>
        <v>1.178323269458299E-4</v>
      </c>
      <c r="E145" s="9">
        <f t="shared" si="7"/>
        <v>93192040.489599571</v>
      </c>
      <c r="F145" s="2">
        <f t="shared" si="6"/>
        <v>1.3702944734916681E-2</v>
      </c>
      <c r="G145" s="10">
        <f t="shared" si="8"/>
        <v>2970758.7522116839</v>
      </c>
      <c r="H145" s="2">
        <f t="shared" si="13"/>
        <v>1.6228498002943417E-2</v>
      </c>
      <c r="I145" s="10">
        <f t="shared" si="9"/>
        <v>3518291.3899263516</v>
      </c>
      <c r="J145" s="2">
        <f t="shared" si="10"/>
        <v>2.0018435734589304E-2</v>
      </c>
      <c r="K145" s="10">
        <f t="shared" si="11"/>
        <v>4339938.9193026545</v>
      </c>
      <c r="L145" s="10">
        <f t="shared" si="12"/>
        <v>5689019.0179331135</v>
      </c>
    </row>
    <row r="146" spans="1:12" x14ac:dyDescent="0.25">
      <c r="A146" s="1">
        <v>14000206</v>
      </c>
      <c r="B146" s="3">
        <v>6873.8</v>
      </c>
      <c r="C146" s="4">
        <f t="shared" si="14"/>
        <v>-6.3518058008246022E-3</v>
      </c>
      <c r="D146" s="55">
        <f t="shared" si="15"/>
        <v>4.0345436931389067E-5</v>
      </c>
      <c r="E146" s="9">
        <f t="shared" si="7"/>
        <v>92600102.746227056</v>
      </c>
      <c r="F146" s="2">
        <f t="shared" si="6"/>
        <v>1.2375618411662541E-2</v>
      </c>
      <c r="G146" s="10">
        <f t="shared" si="8"/>
        <v>2665956.3637482538</v>
      </c>
      <c r="H146" s="2">
        <f t="shared" si="13"/>
        <v>1.5645045582033553E-2</v>
      </c>
      <c r="I146" s="10">
        <f t="shared" si="9"/>
        <v>3370256.5353217497</v>
      </c>
      <c r="J146" s="2">
        <f t="shared" si="10"/>
        <v>1.974041272411942E-2</v>
      </c>
      <c r="K146" s="10">
        <f t="shared" si="11"/>
        <v>4252480.738682799</v>
      </c>
      <c r="L146" s="10">
        <f t="shared" si="12"/>
        <v>5652883.473934005</v>
      </c>
    </row>
    <row r="147" spans="1:12" x14ac:dyDescent="0.25">
      <c r="A147" s="1">
        <v>14000207</v>
      </c>
      <c r="B147" s="3">
        <v>6983</v>
      </c>
      <c r="C147" s="4">
        <f t="shared" si="14"/>
        <v>1.5761541000639298E-2</v>
      </c>
      <c r="D147" s="55">
        <f t="shared" si="15"/>
        <v>2.4842617471483363E-4</v>
      </c>
      <c r="E147" s="9">
        <f t="shared" si="7"/>
        <v>94059623.06232512</v>
      </c>
      <c r="F147" s="2">
        <f t="shared" si="6"/>
        <v>1.165883994175022E-2</v>
      </c>
      <c r="G147" s="10">
        <f t="shared" si="8"/>
        <v>2551133.7737057162</v>
      </c>
      <c r="H147" s="2">
        <f t="shared" si="13"/>
        <v>1.4922835931756608E-2</v>
      </c>
      <c r="I147" s="10">
        <f t="shared" si="9"/>
        <v>3265346.3753837608</v>
      </c>
      <c r="J147" s="2">
        <f t="shared" si="10"/>
        <v>1.9573934095393895E-2</v>
      </c>
      <c r="K147" s="10">
        <f t="shared" si="11"/>
        <v>4283078.2997740414</v>
      </c>
      <c r="L147" s="10">
        <f t="shared" si="12"/>
        <v>5741981.6285802517</v>
      </c>
    </row>
    <row r="148" spans="1:12" x14ac:dyDescent="0.25">
      <c r="A148" s="1">
        <v>14000208</v>
      </c>
      <c r="B148" s="3">
        <v>7276</v>
      </c>
      <c r="C148" s="4">
        <f t="shared" si="14"/>
        <v>4.1102636791977502E-2</v>
      </c>
      <c r="D148" s="55">
        <f t="shared" si="15"/>
        <v>1.6894267512532226E-3</v>
      </c>
      <c r="E148" s="9">
        <f t="shared" si="7"/>
        <v>97925721.585846186</v>
      </c>
      <c r="F148" s="2">
        <f t="shared" si="6"/>
        <v>1.2038565251085652E-2</v>
      </c>
      <c r="G148" s="10">
        <f t="shared" si="8"/>
        <v>2742497.0533332205</v>
      </c>
      <c r="H148" s="2">
        <f t="shared" si="13"/>
        <v>1.3853369058590134E-2</v>
      </c>
      <c r="I148" s="10">
        <f t="shared" si="9"/>
        <v>3155926.2278779289</v>
      </c>
      <c r="J148" s="2">
        <f t="shared" si="10"/>
        <v>1.9636086468048274E-2</v>
      </c>
      <c r="K148" s="10">
        <f t="shared" si="11"/>
        <v>4473282.9996300666</v>
      </c>
      <c r="L148" s="10">
        <f t="shared" si="12"/>
        <v>5977992.2139259931</v>
      </c>
    </row>
    <row r="149" spans="1:12" x14ac:dyDescent="0.25">
      <c r="A149" s="1">
        <v>14000211</v>
      </c>
      <c r="B149" s="3">
        <v>7283.5</v>
      </c>
      <c r="C149" s="4">
        <f t="shared" si="14"/>
        <v>1.0302552509895509E-3</v>
      </c>
      <c r="D149" s="55">
        <f t="shared" si="15"/>
        <v>1.0614258821915425E-6</v>
      </c>
      <c r="E149" s="9">
        <f t="shared" si="7"/>
        <v>98026610.074716941</v>
      </c>
      <c r="F149" s="2">
        <f t="shared" si="6"/>
        <v>1.3471964238686553E-2</v>
      </c>
      <c r="G149" s="10">
        <f t="shared" si="8"/>
        <v>3072200.5582417734</v>
      </c>
      <c r="H149" s="2">
        <f t="shared" si="13"/>
        <v>1.4738726352461939E-2</v>
      </c>
      <c r="I149" s="10">
        <f t="shared" si="9"/>
        <v>3361078.0525810616</v>
      </c>
      <c r="J149" s="2">
        <f t="shared" si="10"/>
        <v>2.0043165006087604E-2</v>
      </c>
      <c r="K149" s="10">
        <f t="shared" si="11"/>
        <v>4570723.4394082474</v>
      </c>
      <c r="L149" s="10">
        <f t="shared" si="12"/>
        <v>5984151.0717947651</v>
      </c>
    </row>
    <row r="150" spans="1:12" x14ac:dyDescent="0.25">
      <c r="A150" s="1">
        <v>14000212</v>
      </c>
      <c r="B150" s="3">
        <v>7311.4</v>
      </c>
      <c r="C150" s="4">
        <f t="shared" si="14"/>
        <v>3.8232579853535202E-3</v>
      </c>
      <c r="D150" s="55">
        <f t="shared" si="15"/>
        <v>1.4617301622569458E-5</v>
      </c>
      <c r="E150" s="9">
        <f t="shared" si="7"/>
        <v>98401391.094462231</v>
      </c>
      <c r="F150" s="2">
        <f t="shared" si="6"/>
        <v>1.2808705630588935E-2</v>
      </c>
      <c r="G150" s="10">
        <f t="shared" si="8"/>
        <v>2932115.9542572056</v>
      </c>
      <c r="H150" s="2">
        <f t="shared" si="13"/>
        <v>1.4517305121592576E-2</v>
      </c>
      <c r="I150" s="10">
        <f t="shared" si="9"/>
        <v>3323241.4880537977</v>
      </c>
      <c r="J150" s="2">
        <f t="shared" si="10"/>
        <v>1.9755250403240009E-2</v>
      </c>
      <c r="K150" s="10">
        <f t="shared" si="11"/>
        <v>4522290.2733711107</v>
      </c>
      <c r="L150" s="10">
        <f t="shared" si="12"/>
        <v>6007030.0251655653</v>
      </c>
    </row>
    <row r="151" spans="1:12" x14ac:dyDescent="0.25">
      <c r="A151" s="1">
        <v>14000213</v>
      </c>
      <c r="B151" s="3">
        <v>7282.5</v>
      </c>
      <c r="C151" s="4">
        <f t="shared" si="14"/>
        <v>-3.96056404076622E-3</v>
      </c>
      <c r="D151" s="55">
        <f t="shared" si="15"/>
        <v>1.5686067521010449E-5</v>
      </c>
      <c r="E151" s="9">
        <f t="shared" si="7"/>
        <v>98011666.083332136</v>
      </c>
      <c r="F151" s="2">
        <f t="shared" si="6"/>
        <v>1.2825893236267453E-2</v>
      </c>
      <c r="G151" s="10">
        <f t="shared" si="8"/>
        <v>2924422.0539993229</v>
      </c>
      <c r="H151" s="2">
        <f t="shared" si="13"/>
        <v>1.3194324868235682E-2</v>
      </c>
      <c r="I151" s="10">
        <f t="shared" si="9"/>
        <v>3008427.8670893754</v>
      </c>
      <c r="J151" s="2">
        <f t="shared" si="10"/>
        <v>1.9758746206417963E-2</v>
      </c>
      <c r="K151" s="10">
        <f t="shared" si="11"/>
        <v>4505176.5285269078</v>
      </c>
      <c r="L151" s="10">
        <f t="shared" si="12"/>
        <v>5983238.7980560921</v>
      </c>
    </row>
    <row r="152" spans="1:12" x14ac:dyDescent="0.25">
      <c r="A152" s="1">
        <v>14000215</v>
      </c>
      <c r="B152" s="3">
        <v>7496.5</v>
      </c>
      <c r="C152" s="4">
        <f t="shared" si="14"/>
        <v>2.8962035101368206E-2</v>
      </c>
      <c r="D152" s="55">
        <f t="shared" si="15"/>
        <v>8.3879947721288411E-4</v>
      </c>
      <c r="E152" s="9">
        <f t="shared" si="7"/>
        <v>100850283.39678118</v>
      </c>
      <c r="F152" s="2">
        <f t="shared" si="6"/>
        <v>1.2850156560499532E-2</v>
      </c>
      <c r="G152" s="10">
        <f t="shared" si="8"/>
        <v>3014811.7556420579</v>
      </c>
      <c r="H152" s="2">
        <f t="shared" si="13"/>
        <v>1.3135401372721343E-2</v>
      </c>
      <c r="I152" s="10">
        <f t="shared" si="9"/>
        <v>3081733.8518105731</v>
      </c>
      <c r="J152" s="2">
        <f t="shared" si="10"/>
        <v>1.9730855317336534E-2</v>
      </c>
      <c r="K152" s="10">
        <f t="shared" si="11"/>
        <v>4629112.0485201618</v>
      </c>
      <c r="L152" s="10">
        <f t="shared" si="12"/>
        <v>6156525.5701452605</v>
      </c>
    </row>
    <row r="153" spans="1:12" x14ac:dyDescent="0.25">
      <c r="A153" s="1">
        <v>14000218</v>
      </c>
      <c r="B153" s="3">
        <v>7544.8</v>
      </c>
      <c r="C153" s="4">
        <f t="shared" si="14"/>
        <v>6.4223392947173174E-3</v>
      </c>
      <c r="D153" s="55">
        <f t="shared" si="15"/>
        <v>4.1246442016470129E-5</v>
      </c>
      <c r="E153" s="9">
        <f t="shared" si="7"/>
        <v>101497978.13472371</v>
      </c>
      <c r="F153" s="2">
        <f t="shared" si="6"/>
        <v>1.4047574443934986E-2</v>
      </c>
      <c r="G153" s="10">
        <f t="shared" si="8"/>
        <v>3316907.7380853123</v>
      </c>
      <c r="H153" s="2">
        <f t="shared" si="13"/>
        <v>1.3690272969548155E-2</v>
      </c>
      <c r="I153" s="10">
        <f t="shared" si="9"/>
        <v>3232541.8548538019</v>
      </c>
      <c r="J153" s="2">
        <f t="shared" si="10"/>
        <v>1.9934638509601695E-2</v>
      </c>
      <c r="K153" s="10">
        <f t="shared" si="11"/>
        <v>4706958.9837254146</v>
      </c>
      <c r="L153" s="10">
        <f t="shared" si="12"/>
        <v>6196064.8662333367</v>
      </c>
    </row>
    <row r="154" spans="1:12" x14ac:dyDescent="0.25">
      <c r="A154" s="1">
        <v>14000219</v>
      </c>
      <c r="B154" s="3">
        <v>7481.7</v>
      </c>
      <c r="C154" s="4">
        <f t="shared" si="14"/>
        <v>-8.3985453564133471E-3</v>
      </c>
      <c r="D154" s="55">
        <f t="shared" si="15"/>
        <v>7.0535564103732192E-5</v>
      </c>
      <c r="E154" s="9">
        <f t="shared" si="7"/>
        <v>100645542.76177497</v>
      </c>
      <c r="F154" s="2">
        <f t="shared" si="6"/>
        <v>1.4011853656437296E-2</v>
      </c>
      <c r="G154" s="10">
        <f t="shared" si="8"/>
        <v>3280686.9962547389</v>
      </c>
      <c r="H154" s="2">
        <f t="shared" si="13"/>
        <v>1.3588556758001902E-2</v>
      </c>
      <c r="I154" s="10">
        <f t="shared" si="9"/>
        <v>3181577.7231847933</v>
      </c>
      <c r="J154" s="2">
        <f t="shared" si="10"/>
        <v>1.9943216274614331E-2</v>
      </c>
      <c r="K154" s="10">
        <f t="shared" si="11"/>
        <v>4669435.7434688574</v>
      </c>
      <c r="L154" s="10">
        <f t="shared" si="12"/>
        <v>6144026.9344229968</v>
      </c>
    </row>
    <row r="155" spans="1:12" x14ac:dyDescent="0.25">
      <c r="A155" s="1">
        <v>14000220</v>
      </c>
      <c r="B155" s="3">
        <v>7513.4</v>
      </c>
      <c r="C155" s="4">
        <f t="shared" si="14"/>
        <v>4.2280541274931829E-3</v>
      </c>
      <c r="D155" s="55">
        <f t="shared" si="15"/>
        <v>1.7876441705012138E-5</v>
      </c>
      <c r="E155" s="9">
        <f t="shared" si="7"/>
        <v>101071077.5642627</v>
      </c>
      <c r="F155" s="2">
        <f t="shared" si="6"/>
        <v>1.4091429100826187E-2</v>
      </c>
      <c r="G155" s="10">
        <f t="shared" si="8"/>
        <v>3313268.2130946293</v>
      </c>
      <c r="H155" s="2">
        <f t="shared" si="13"/>
        <v>1.361953125787963E-2</v>
      </c>
      <c r="I155" s="10">
        <f t="shared" si="9"/>
        <v>3202312.53133407</v>
      </c>
      <c r="J155" s="2">
        <f t="shared" si="10"/>
        <v>1.9925092936715585E-2</v>
      </c>
      <c r="K155" s="10">
        <f t="shared" si="11"/>
        <v>4684917.0937747862</v>
      </c>
      <c r="L155" s="10">
        <f t="shared" si="12"/>
        <v>6170004.212862514</v>
      </c>
    </row>
    <row r="156" spans="1:12" x14ac:dyDescent="0.25">
      <c r="A156" s="1">
        <v>14000221</v>
      </c>
      <c r="B156" s="3">
        <v>7569</v>
      </c>
      <c r="C156" s="4">
        <f t="shared" si="14"/>
        <v>7.3728653084125266E-3</v>
      </c>
      <c r="D156" s="55">
        <f t="shared" si="15"/>
        <v>5.4359142855992937E-5</v>
      </c>
      <c r="E156" s="9">
        <f t="shared" si="7"/>
        <v>101816261.00572014</v>
      </c>
      <c r="F156" s="2">
        <f t="shared" si="6"/>
        <v>1.403914936354154E-2</v>
      </c>
      <c r="G156" s="10">
        <f t="shared" si="8"/>
        <v>3325313.5125739984</v>
      </c>
      <c r="H156" s="2">
        <f t="shared" si="13"/>
        <v>1.36193914619657E-2</v>
      </c>
      <c r="I156" s="10">
        <f t="shared" si="9"/>
        <v>3225889.6382369469</v>
      </c>
      <c r="J156" s="2">
        <f t="shared" si="10"/>
        <v>1.9929493701968382E-2</v>
      </c>
      <c r="K156" s="10">
        <f t="shared" si="11"/>
        <v>4720500.7219323451</v>
      </c>
      <c r="L156" s="10">
        <f t="shared" si="12"/>
        <v>6215494.8228762876</v>
      </c>
    </row>
    <row r="157" spans="1:12" x14ac:dyDescent="0.25">
      <c r="A157" s="1">
        <v>14000222</v>
      </c>
      <c r="B157" s="3">
        <v>7580.2</v>
      </c>
      <c r="C157" s="4">
        <f t="shared" si="14"/>
        <v>1.4786262034404785E-3</v>
      </c>
      <c r="D157" s="55">
        <f t="shared" si="15"/>
        <v>2.186335449500803E-6</v>
      </c>
      <c r="E157" s="9">
        <f t="shared" si="7"/>
        <v>101966809.19717954</v>
      </c>
      <c r="F157" s="2">
        <f t="shared" ref="F157:F220" si="16">SQRT(AVERAGE(D132:D156))</f>
        <v>1.3921878669257573E-2</v>
      </c>
      <c r="G157" s="10">
        <f t="shared" si="8"/>
        <v>3302412.595237778</v>
      </c>
      <c r="H157" s="2">
        <f t="shared" si="13"/>
        <v>1.3637705964343865E-2</v>
      </c>
      <c r="I157" s="10">
        <f t="shared" si="9"/>
        <v>3235003.9112358028</v>
      </c>
      <c r="J157" s="2">
        <f t="shared" si="10"/>
        <v>1.9896565607008216E-2</v>
      </c>
      <c r="K157" s="10">
        <f t="shared" si="11"/>
        <v>4719669.6957036993</v>
      </c>
      <c r="L157" s="10">
        <f t="shared" si="12"/>
        <v>6224685.2163887415</v>
      </c>
    </row>
    <row r="158" spans="1:12" x14ac:dyDescent="0.25">
      <c r="A158" s="1">
        <v>14000225</v>
      </c>
      <c r="B158" s="3">
        <v>7546.8</v>
      </c>
      <c r="C158" s="4">
        <f t="shared" si="14"/>
        <v>-4.4159521751497843E-3</v>
      </c>
      <c r="D158" s="55">
        <f t="shared" si="15"/>
        <v>1.950063361321011E-5</v>
      </c>
      <c r="E158" s="9">
        <f t="shared" si="7"/>
        <v>101516528.64431217</v>
      </c>
      <c r="F158" s="2">
        <f t="shared" si="16"/>
        <v>1.3883903476404929E-2</v>
      </c>
      <c r="G158" s="10">
        <f t="shared" si="8"/>
        <v>3278860.9727765131</v>
      </c>
      <c r="H158" s="2">
        <f t="shared" si="13"/>
        <v>1.3612045165774819E-2</v>
      </c>
      <c r="I158" s="10">
        <f t="shared" si="9"/>
        <v>3214658.1636483101</v>
      </c>
      <c r="J158" s="2">
        <f t="shared" si="10"/>
        <v>1.9885820650000448E-2</v>
      </c>
      <c r="K158" s="10">
        <f t="shared" si="11"/>
        <v>4696290.3013355741</v>
      </c>
      <c r="L158" s="10">
        <f t="shared" si="12"/>
        <v>6197197.3041678071</v>
      </c>
    </row>
    <row r="159" spans="1:12" x14ac:dyDescent="0.25">
      <c r="A159" s="1">
        <v>14000226</v>
      </c>
      <c r="B159" s="3">
        <v>7607</v>
      </c>
      <c r="C159" s="4">
        <f t="shared" si="14"/>
        <v>7.9452436598431899E-3</v>
      </c>
      <c r="D159" s="55">
        <f t="shared" si="15"/>
        <v>6.3126896814278403E-5</v>
      </c>
      <c r="E159" s="9">
        <f t="shared" si="7"/>
        <v>102323102.1998927</v>
      </c>
      <c r="F159" s="2">
        <f t="shared" si="16"/>
        <v>1.3791504297795038E-2</v>
      </c>
      <c r="G159" s="10">
        <f t="shared" si="8"/>
        <v>3282917.7019257997</v>
      </c>
      <c r="H159" s="2">
        <f t="shared" si="13"/>
        <v>1.3539096708488697E-2</v>
      </c>
      <c r="I159" s="10">
        <f t="shared" si="9"/>
        <v>3222834.8186418717</v>
      </c>
      <c r="J159" s="2">
        <f t="shared" si="10"/>
        <v>1.9842774436835745E-2</v>
      </c>
      <c r="K159" s="10">
        <f t="shared" si="11"/>
        <v>4723356.788890942</v>
      </c>
      <c r="L159" s="10">
        <f t="shared" si="12"/>
        <v>6246435.5467575444</v>
      </c>
    </row>
    <row r="160" spans="1:12" x14ac:dyDescent="0.25">
      <c r="A160" s="1">
        <v>14000227</v>
      </c>
      <c r="B160" s="3">
        <v>7590</v>
      </c>
      <c r="C160" s="4">
        <f t="shared" si="14"/>
        <v>-2.2372846076255388E-3</v>
      </c>
      <c r="D160" s="55">
        <f t="shared" si="15"/>
        <v>5.0054424155181612E-6</v>
      </c>
      <c r="E160" s="9">
        <f t="shared" si="7"/>
        <v>102094176.29833639</v>
      </c>
      <c r="F160" s="2">
        <f t="shared" si="16"/>
        <v>1.3855618281493527E-2</v>
      </c>
      <c r="G160" s="10">
        <f t="shared" si="8"/>
        <v>3290800.3730393914</v>
      </c>
      <c r="H160" s="2">
        <f t="shared" si="13"/>
        <v>1.3475736721094613E-2</v>
      </c>
      <c r="I160" s="10">
        <f t="shared" si="9"/>
        <v>3200576.0066290325</v>
      </c>
      <c r="J160" s="2">
        <f t="shared" si="10"/>
        <v>1.9841917535981413E-2</v>
      </c>
      <c r="K160" s="10">
        <f t="shared" si="11"/>
        <v>4712585.7758681048</v>
      </c>
      <c r="L160" s="10">
        <f t="shared" si="12"/>
        <v>6232460.4926562589</v>
      </c>
    </row>
    <row r="161" spans="1:12" x14ac:dyDescent="0.25">
      <c r="A161" s="1">
        <v>14000228</v>
      </c>
      <c r="B161" s="3">
        <v>7546.5</v>
      </c>
      <c r="C161" s="4">
        <f t="shared" si="14"/>
        <v>-5.7477117901926526E-3</v>
      </c>
      <c r="D161" s="55">
        <f t="shared" si="15"/>
        <v>3.3036190823119628E-5</v>
      </c>
      <c r="E161" s="9">
        <f t="shared" si="7"/>
        <v>101507368.39751643</v>
      </c>
      <c r="F161" s="2">
        <f t="shared" si="16"/>
        <v>1.3829027678558115E-2</v>
      </c>
      <c r="G161" s="10">
        <f t="shared" si="8"/>
        <v>3265606.657384716</v>
      </c>
      <c r="H161" s="2">
        <f t="shared" si="13"/>
        <v>1.3317619898740654E-2</v>
      </c>
      <c r="I161" s="10">
        <f t="shared" si="9"/>
        <v>3144842.0823741634</v>
      </c>
      <c r="J161" s="2">
        <f t="shared" si="10"/>
        <v>1.9423350577354077E-2</v>
      </c>
      <c r="K161" s="10">
        <f t="shared" si="11"/>
        <v>4586658.1822286276</v>
      </c>
      <c r="L161" s="10">
        <f t="shared" si="12"/>
        <v>6196638.1060007093</v>
      </c>
    </row>
    <row r="162" spans="1:12" x14ac:dyDescent="0.25">
      <c r="A162" s="1">
        <v>14000229</v>
      </c>
      <c r="B162" s="3">
        <v>7471.2</v>
      </c>
      <c r="C162" s="4">
        <f t="shared" si="14"/>
        <v>-1.0028250803974889E-2</v>
      </c>
      <c r="D162" s="55">
        <f t="shared" si="15"/>
        <v>1.00565814187423E-4</v>
      </c>
      <c r="E162" s="9">
        <f t="shared" si="7"/>
        <v>100489427.04877466</v>
      </c>
      <c r="F162" s="2">
        <f t="shared" si="16"/>
        <v>1.3854699950700823E-2</v>
      </c>
      <c r="G162" s="10">
        <f t="shared" si="8"/>
        <v>3238859.8282427764</v>
      </c>
      <c r="H162" s="2">
        <f t="shared" si="13"/>
        <v>1.3325498529273484E-2</v>
      </c>
      <c r="I162" s="10">
        <f t="shared" si="9"/>
        <v>3115146.6312043034</v>
      </c>
      <c r="J162" s="2">
        <f t="shared" si="10"/>
        <v>1.9208654388714087E-2</v>
      </c>
      <c r="K162" s="10">
        <f t="shared" si="11"/>
        <v>4490471.7731587067</v>
      </c>
      <c r="L162" s="10">
        <f t="shared" si="12"/>
        <v>6134496.6649322659</v>
      </c>
    </row>
    <row r="163" spans="1:12" x14ac:dyDescent="0.25">
      <c r="A163" s="1">
        <v>14000301</v>
      </c>
      <c r="B163" s="3">
        <v>7372.2</v>
      </c>
      <c r="C163" s="4">
        <f t="shared" si="14"/>
        <v>-1.3339459693927518E-2</v>
      </c>
      <c r="D163" s="55">
        <f t="shared" si="15"/>
        <v>1.7794118492591682E-4</v>
      </c>
      <c r="E163" s="9">
        <f t="shared" si="7"/>
        <v>99148952.386991665</v>
      </c>
      <c r="F163" s="2">
        <f t="shared" si="16"/>
        <v>1.3897092705984099E-2</v>
      </c>
      <c r="G163" s="10">
        <f t="shared" si="8"/>
        <v>3205433.2871548356</v>
      </c>
      <c r="H163" s="2">
        <f t="shared" si="13"/>
        <v>1.3351816581116439E-2</v>
      </c>
      <c r="I163" s="10">
        <f t="shared" si="9"/>
        <v>3079662.6473296462</v>
      </c>
      <c r="J163" s="2">
        <f t="shared" si="10"/>
        <v>1.9232943316061971E-2</v>
      </c>
      <c r="K163" s="10">
        <f t="shared" si="11"/>
        <v>4436173.6673686178</v>
      </c>
      <c r="L163" s="10">
        <f t="shared" si="12"/>
        <v>6052665.7939278698</v>
      </c>
    </row>
    <row r="164" spans="1:12" x14ac:dyDescent="0.25">
      <c r="A164" s="1">
        <v>14000302</v>
      </c>
      <c r="B164" s="3">
        <v>7184.3</v>
      </c>
      <c r="C164" s="4">
        <f t="shared" si="14"/>
        <v>-2.581807952596836E-2</v>
      </c>
      <c r="D164" s="55">
        <f t="shared" si="15"/>
        <v>6.6657323040922659E-4</v>
      </c>
      <c r="E164" s="9">
        <f t="shared" si="7"/>
        <v>96589116.84934786</v>
      </c>
      <c r="F164" s="2">
        <f t="shared" si="16"/>
        <v>1.4101503286111724E-2</v>
      </c>
      <c r="G164" s="10">
        <f t="shared" si="8"/>
        <v>3168606.1898141634</v>
      </c>
      <c r="H164" s="2">
        <f t="shared" si="13"/>
        <v>1.346941216025737E-2</v>
      </c>
      <c r="I164" s="10">
        <f t="shared" si="9"/>
        <v>3026575.3854898275</v>
      </c>
      <c r="J164" s="2">
        <f t="shared" si="10"/>
        <v>1.9074331804175004E-2</v>
      </c>
      <c r="K164" s="10">
        <f t="shared" si="11"/>
        <v>4286000.1940930104</v>
      </c>
      <c r="L164" s="10">
        <f t="shared" si="12"/>
        <v>5896397.5871161306</v>
      </c>
    </row>
    <row r="165" spans="1:12" x14ac:dyDescent="0.25">
      <c r="A165" s="1">
        <v>14000303</v>
      </c>
      <c r="B165" s="3">
        <v>6713.9</v>
      </c>
      <c r="C165" s="4">
        <f t="shared" si="14"/>
        <v>-6.7718085397371675E-2</v>
      </c>
      <c r="D165" s="55">
        <f t="shared" si="15"/>
        <v>4.5857390898857231E-3</v>
      </c>
      <c r="E165" s="9">
        <f t="shared" si="7"/>
        <v>90048286.786087006</v>
      </c>
      <c r="F165" s="2">
        <f t="shared" si="16"/>
        <v>1.4955774326320566E-2</v>
      </c>
      <c r="G165" s="10">
        <f t="shared" si="8"/>
        <v>3132990.0527604264</v>
      </c>
      <c r="H165" s="2">
        <f t="shared" si="13"/>
        <v>1.38720680551225E-2</v>
      </c>
      <c r="I165" s="10">
        <f t="shared" si="9"/>
        <v>2905971.3178091794</v>
      </c>
      <c r="J165" s="2">
        <f t="shared" si="10"/>
        <v>1.9245014038860107E-2</v>
      </c>
      <c r="K165" s="10">
        <f t="shared" si="11"/>
        <v>4031515.6028311886</v>
      </c>
      <c r="L165" s="10">
        <f t="shared" si="12"/>
        <v>5497104.8317749444</v>
      </c>
    </row>
    <row r="166" spans="1:12" x14ac:dyDescent="0.25">
      <c r="A166" s="1">
        <v>14000304</v>
      </c>
      <c r="B166" s="3">
        <v>6626.7</v>
      </c>
      <c r="C166" s="4">
        <f t="shared" si="14"/>
        <v>-1.3073061467349991E-2</v>
      </c>
      <c r="D166" s="55">
        <f t="shared" si="15"/>
        <v>1.7090493612911109E-4</v>
      </c>
      <c r="E166" s="9">
        <f t="shared" si="7"/>
        <v>88871079.99790293</v>
      </c>
      <c r="F166" s="2">
        <f t="shared" si="16"/>
        <v>2.0070123876328196E-2</v>
      </c>
      <c r="G166" s="10">
        <f t="shared" si="8"/>
        <v>4149398.7245152984</v>
      </c>
      <c r="H166" s="2">
        <f t="shared" si="13"/>
        <v>1.6691451020291487E-2</v>
      </c>
      <c r="I166" s="10">
        <f t="shared" si="9"/>
        <v>3450874.8426608122</v>
      </c>
      <c r="J166" s="2">
        <f t="shared" si="10"/>
        <v>2.0281099093428911E-2</v>
      </c>
      <c r="K166" s="10">
        <f t="shared" si="11"/>
        <v>4193016.8059051484</v>
      </c>
      <c r="L166" s="10">
        <f t="shared" si="12"/>
        <v>5425240.8424166841</v>
      </c>
    </row>
    <row r="167" spans="1:12" x14ac:dyDescent="0.25">
      <c r="A167" s="1">
        <v>14000305</v>
      </c>
      <c r="B167" s="3">
        <v>6667.8</v>
      </c>
      <c r="C167" s="4">
        <f t="shared" si="14"/>
        <v>6.1830277087653943E-3</v>
      </c>
      <c r="D167" s="55">
        <f t="shared" si="15"/>
        <v>3.822983164736064E-5</v>
      </c>
      <c r="E167" s="9">
        <f t="shared" si="7"/>
        <v>89420572.348037869</v>
      </c>
      <c r="F167" s="2">
        <f t="shared" si="16"/>
        <v>2.0209431819147788E-2</v>
      </c>
      <c r="G167" s="10">
        <f t="shared" si="8"/>
        <v>4204033.8779176669</v>
      </c>
      <c r="H167" s="2">
        <f t="shared" si="13"/>
        <v>1.6790045426223182E-2</v>
      </c>
      <c r="I167" s="10">
        <f t="shared" si="9"/>
        <v>3492721.6368715987</v>
      </c>
      <c r="J167" s="2">
        <f t="shared" si="10"/>
        <v>2.0310497620444016E-2</v>
      </c>
      <c r="K167" s="10">
        <f t="shared" si="11"/>
        <v>4225057.9253204083</v>
      </c>
      <c r="L167" s="10">
        <f t="shared" si="12"/>
        <v>5458785.2568720719</v>
      </c>
    </row>
    <row r="168" spans="1:12" x14ac:dyDescent="0.25">
      <c r="A168" s="1">
        <v>14000308</v>
      </c>
      <c r="B168" s="3">
        <v>6833.4</v>
      </c>
      <c r="C168" s="4">
        <f t="shared" si="14"/>
        <v>2.4532383088704559E-2</v>
      </c>
      <c r="D168" s="55">
        <f t="shared" si="15"/>
        <v>6.0183782001095739E-4</v>
      </c>
      <c r="E168" s="9">
        <f t="shared" ref="E168:E231" si="17">E167*(1+C168)</f>
        <v>91614272.084891155</v>
      </c>
      <c r="F168" s="2">
        <f t="shared" si="16"/>
        <v>1.9143829695069552E-2</v>
      </c>
      <c r="G168" s="10">
        <f t="shared" ref="G168:G231" si="18">_xlfn.NORM.S.INV(0.99)*F168*E168</f>
        <v>4080060.6183729055</v>
      </c>
      <c r="H168" s="2">
        <f t="shared" si="13"/>
        <v>1.6599894197954004E-2</v>
      </c>
      <c r="I168" s="10">
        <f t="shared" ref="I168:I231" si="19">_xlfn.NORM.S.INV(0.99)*H168*E168</f>
        <v>3537880.1245642272</v>
      </c>
      <c r="J168" s="2">
        <f t="shared" ref="J168:J231" si="20">SQRT(AVERAGE(D68:D167))</f>
        <v>2.0031737374444646E-2</v>
      </c>
      <c r="K168" s="10">
        <f t="shared" ref="K168:K231" si="21">_xlfn.NORM.S.INV(0.99)*J168*E168</f>
        <v>4269297.4227674948</v>
      </c>
      <c r="L168" s="10">
        <f t="shared" ref="L168:L231" si="22">_xlfn.NORM.S.INV(0.99)*_xlfn.STDEV.S($C$3:$C$101)*E168</f>
        <v>5592702.2679926297</v>
      </c>
    </row>
    <row r="169" spans="1:12" x14ac:dyDescent="0.25">
      <c r="A169" s="1">
        <v>14000309</v>
      </c>
      <c r="B169" s="3">
        <v>6917</v>
      </c>
      <c r="C169" s="4">
        <f t="shared" si="14"/>
        <v>1.2159796092224388E-2</v>
      </c>
      <c r="D169" s="55">
        <f t="shared" si="15"/>
        <v>1.478606410044755E-4</v>
      </c>
      <c r="E169" s="9">
        <f t="shared" si="17"/>
        <v>92728282.952581003</v>
      </c>
      <c r="F169" s="2">
        <f t="shared" si="16"/>
        <v>1.9697915093678756E-2</v>
      </c>
      <c r="G169" s="10">
        <f t="shared" si="18"/>
        <v>4249199.6527004922</v>
      </c>
      <c r="H169" s="2">
        <f t="shared" si="13"/>
        <v>1.6924136409760451E-2</v>
      </c>
      <c r="I169" s="10">
        <f t="shared" si="19"/>
        <v>3650844.9860101058</v>
      </c>
      <c r="J169" s="2">
        <f t="shared" si="20"/>
        <v>2.0163989670464118E-2</v>
      </c>
      <c r="K169" s="10">
        <f t="shared" si="21"/>
        <v>4349740.4419358186</v>
      </c>
      <c r="L169" s="10">
        <f t="shared" si="22"/>
        <v>5660708.3871759418</v>
      </c>
    </row>
    <row r="170" spans="1:12" x14ac:dyDescent="0.25">
      <c r="A170" s="1">
        <v>14000310</v>
      </c>
      <c r="B170" s="3">
        <v>6832.1</v>
      </c>
      <c r="C170" s="4">
        <f t="shared" si="14"/>
        <v>-1.235005623695685E-2</v>
      </c>
      <c r="D170" s="55">
        <f t="shared" si="15"/>
        <v>1.5252388905599679E-4</v>
      </c>
      <c r="E170" s="9">
        <f t="shared" si="17"/>
        <v>91583083.44336018</v>
      </c>
      <c r="F170" s="2">
        <f t="shared" si="16"/>
        <v>1.9761296111420384E-2</v>
      </c>
      <c r="G170" s="10">
        <f t="shared" si="18"/>
        <v>4210225.3844463732</v>
      </c>
      <c r="H170" s="2">
        <f t="shared" si="13"/>
        <v>1.7004110068030896E-2</v>
      </c>
      <c r="I170" s="10">
        <f t="shared" si="19"/>
        <v>3622795.5618240093</v>
      </c>
      <c r="J170" s="2">
        <f t="shared" si="20"/>
        <v>2.0198633098891788E-2</v>
      </c>
      <c r="K170" s="10">
        <f t="shared" si="21"/>
        <v>4303401.8277235581</v>
      </c>
      <c r="L170" s="10">
        <f t="shared" si="22"/>
        <v>5590798.3202533051</v>
      </c>
    </row>
    <row r="171" spans="1:12" x14ac:dyDescent="0.25">
      <c r="A171" s="1">
        <v>14000311</v>
      </c>
      <c r="B171" s="3">
        <v>6753.4</v>
      </c>
      <c r="C171" s="4">
        <f t="shared" si="14"/>
        <v>-1.1586011609475958E-2</v>
      </c>
      <c r="D171" s="55">
        <f t="shared" si="15"/>
        <v>1.3423566501491167E-4</v>
      </c>
      <c r="E171" s="9">
        <f t="shared" si="17"/>
        <v>90522000.775353804</v>
      </c>
      <c r="F171" s="2">
        <f t="shared" si="16"/>
        <v>1.9796375589679165E-2</v>
      </c>
      <c r="G171" s="10">
        <f t="shared" si="18"/>
        <v>4168832.899487589</v>
      </c>
      <c r="H171" s="2">
        <f t="shared" si="13"/>
        <v>1.6508367841169609E-2</v>
      </c>
      <c r="I171" s="10">
        <f t="shared" si="19"/>
        <v>3476425.6043409472</v>
      </c>
      <c r="J171" s="2">
        <f t="shared" si="20"/>
        <v>2.0218178859007886E-2</v>
      </c>
      <c r="K171" s="10">
        <f t="shared" si="21"/>
        <v>4257658.6210608734</v>
      </c>
      <c r="L171" s="10">
        <f t="shared" si="22"/>
        <v>5526023.2660086118</v>
      </c>
    </row>
    <row r="172" spans="1:12" x14ac:dyDescent="0.25">
      <c r="A172" s="1">
        <v>14000312</v>
      </c>
      <c r="B172" s="3">
        <v>6796.2</v>
      </c>
      <c r="C172" s="4">
        <f t="shared" si="14"/>
        <v>6.3175506805709632E-3</v>
      </c>
      <c r="D172" s="55">
        <f t="shared" si="15"/>
        <v>3.9911446601582638E-5</v>
      </c>
      <c r="E172" s="9">
        <f t="shared" si="17"/>
        <v>91093878.102958798</v>
      </c>
      <c r="F172" s="2">
        <f t="shared" si="16"/>
        <v>1.98910053946749E-2</v>
      </c>
      <c r="G172" s="10">
        <f t="shared" si="18"/>
        <v>4215223.2870640066</v>
      </c>
      <c r="H172" s="2">
        <f t="shared" si="13"/>
        <v>1.6303077077630717E-2</v>
      </c>
      <c r="I172" s="10">
        <f t="shared" si="19"/>
        <v>3454883.6916421531</v>
      </c>
      <c r="J172" s="2">
        <f t="shared" si="20"/>
        <v>2.0227207521673268E-2</v>
      </c>
      <c r="K172" s="10">
        <f t="shared" si="21"/>
        <v>4286469.913705783</v>
      </c>
      <c r="L172" s="10">
        <f t="shared" si="22"/>
        <v>5560934.1980536366</v>
      </c>
    </row>
    <row r="173" spans="1:12" x14ac:dyDescent="0.25">
      <c r="A173" s="1">
        <v>14000317</v>
      </c>
      <c r="B173" s="3">
        <v>6869.1</v>
      </c>
      <c r="C173" s="4">
        <f t="shared" si="14"/>
        <v>1.0669460833038356E-2</v>
      </c>
      <c r="D173" s="55">
        <f t="shared" si="15"/>
        <v>1.1383739446773952E-4</v>
      </c>
      <c r="E173" s="9">
        <f t="shared" si="17"/>
        <v>92065800.667507902</v>
      </c>
      <c r="F173" s="2">
        <f t="shared" si="16"/>
        <v>1.9680231362625183E-2</v>
      </c>
      <c r="G173" s="10">
        <f t="shared" si="18"/>
        <v>4215054.4801763874</v>
      </c>
      <c r="H173" s="2">
        <f t="shared" si="13"/>
        <v>1.6313162780268928E-2</v>
      </c>
      <c r="I173" s="10">
        <f t="shared" si="19"/>
        <v>3493905.5642101509</v>
      </c>
      <c r="J173" s="2">
        <f t="shared" si="20"/>
        <v>2.017599391285315E-2</v>
      </c>
      <c r="K173" s="10">
        <f t="shared" si="21"/>
        <v>4321235.4553863918</v>
      </c>
      <c r="L173" s="10">
        <f t="shared" si="22"/>
        <v>5620266.3676748741</v>
      </c>
    </row>
    <row r="174" spans="1:12" x14ac:dyDescent="0.25">
      <c r="A174" s="1">
        <v>14000318</v>
      </c>
      <c r="B174" s="3">
        <v>7067.3</v>
      </c>
      <c r="C174" s="4">
        <f t="shared" si="14"/>
        <v>2.8445418349873314E-2</v>
      </c>
      <c r="D174" s="55">
        <f t="shared" si="15"/>
        <v>8.091418250993095E-4</v>
      </c>
      <c r="E174" s="9">
        <f t="shared" si="17"/>
        <v>94684650.88321121</v>
      </c>
      <c r="F174" s="2">
        <f t="shared" si="16"/>
        <v>1.8007996340932451E-2</v>
      </c>
      <c r="G174" s="10">
        <f t="shared" si="18"/>
        <v>3966611.2026657825</v>
      </c>
      <c r="H174" s="2">
        <f t="shared" si="13"/>
        <v>1.5902543077499994E-2</v>
      </c>
      <c r="I174" s="10">
        <f t="shared" si="19"/>
        <v>3502844.1992020323</v>
      </c>
      <c r="J174" s="2">
        <f t="shared" si="20"/>
        <v>2.019331685935229E-2</v>
      </c>
      <c r="K174" s="10">
        <f t="shared" si="21"/>
        <v>4447970.5213633496</v>
      </c>
      <c r="L174" s="10">
        <f t="shared" si="22"/>
        <v>5780137.1957411086</v>
      </c>
    </row>
    <row r="175" spans="1:12" x14ac:dyDescent="0.25">
      <c r="A175" s="1">
        <v>14000319</v>
      </c>
      <c r="B175" s="3">
        <v>7033.3</v>
      </c>
      <c r="C175" s="4">
        <f t="shared" si="14"/>
        <v>-4.822499169309981E-3</v>
      </c>
      <c r="D175" s="55">
        <f t="shared" si="15"/>
        <v>2.3256498237995456E-5</v>
      </c>
      <c r="E175" s="9">
        <f t="shared" si="17"/>
        <v>94228034.23298052</v>
      </c>
      <c r="F175" s="2">
        <f t="shared" si="16"/>
        <v>1.8884150713858468E-2</v>
      </c>
      <c r="G175" s="10">
        <f t="shared" si="18"/>
        <v>4139541.5590017666</v>
      </c>
      <c r="H175" s="2">
        <f t="shared" si="13"/>
        <v>1.6134963404278332E-2</v>
      </c>
      <c r="I175" s="10">
        <f t="shared" si="19"/>
        <v>3536899.9420221085</v>
      </c>
      <c r="J175" s="2">
        <f t="shared" si="20"/>
        <v>2.0093254845264388E-2</v>
      </c>
      <c r="K175" s="10">
        <f t="shared" si="21"/>
        <v>4404585.8745738948</v>
      </c>
      <c r="L175" s="10">
        <f t="shared" si="22"/>
        <v>5752262.4889161494</v>
      </c>
    </row>
    <row r="176" spans="1:12" x14ac:dyDescent="0.25">
      <c r="A176" s="1">
        <v>14000322</v>
      </c>
      <c r="B176" s="3">
        <v>6927.9</v>
      </c>
      <c r="C176" s="4">
        <f t="shared" si="14"/>
        <v>-1.5099275490365976E-2</v>
      </c>
      <c r="D176" s="55">
        <f t="shared" si="15"/>
        <v>2.2798812033396668E-4</v>
      </c>
      <c r="E176" s="9">
        <f t="shared" si="17"/>
        <v>92805259.185181111</v>
      </c>
      <c r="F176" s="2">
        <f t="shared" si="16"/>
        <v>1.8893298178146088E-2</v>
      </c>
      <c r="G176" s="10">
        <f t="shared" si="18"/>
        <v>4079012.3935993374</v>
      </c>
      <c r="H176" s="2">
        <f t="shared" si="13"/>
        <v>1.6147139891579398E-2</v>
      </c>
      <c r="I176" s="10">
        <f t="shared" si="19"/>
        <v>3486124.1863593771</v>
      </c>
      <c r="J176" s="2">
        <f t="shared" si="20"/>
        <v>1.9856519345519172E-2</v>
      </c>
      <c r="K176" s="10">
        <f t="shared" si="21"/>
        <v>4286969.2597031444</v>
      </c>
      <c r="L176" s="10">
        <f t="shared" si="22"/>
        <v>5665407.4929031068</v>
      </c>
    </row>
    <row r="177" spans="1:12" x14ac:dyDescent="0.25">
      <c r="A177" s="1">
        <v>14000323</v>
      </c>
      <c r="B177" s="3">
        <v>6884.1</v>
      </c>
      <c r="C177" s="4">
        <f t="shared" si="14"/>
        <v>-6.3423322939189465E-3</v>
      </c>
      <c r="D177" s="55">
        <f t="shared" si="15"/>
        <v>4.0225178926487167E-5</v>
      </c>
      <c r="E177" s="9">
        <f t="shared" si="17"/>
        <v>92216657.392805427</v>
      </c>
      <c r="F177" s="2">
        <f t="shared" si="16"/>
        <v>1.9116715150905416E-2</v>
      </c>
      <c r="G177" s="10">
        <f t="shared" si="18"/>
        <v>4101071.1434581531</v>
      </c>
      <c r="H177" s="2">
        <f t="shared" si="13"/>
        <v>1.6287653633814261E-2</v>
      </c>
      <c r="I177" s="10">
        <f t="shared" si="19"/>
        <v>3494158.1639413256</v>
      </c>
      <c r="J177" s="2">
        <f t="shared" si="20"/>
        <v>1.9541799030756306E-2</v>
      </c>
      <c r="K177" s="10">
        <f t="shared" si="21"/>
        <v>4192263.5486095767</v>
      </c>
      <c r="L177" s="10">
        <f t="shared" si="22"/>
        <v>5629475.596002657</v>
      </c>
    </row>
    <row r="178" spans="1:12" x14ac:dyDescent="0.25">
      <c r="A178" s="1">
        <v>14000324</v>
      </c>
      <c r="B178" s="3">
        <v>6838.3</v>
      </c>
      <c r="C178" s="4">
        <f t="shared" si="14"/>
        <v>-6.6752419498295485E-3</v>
      </c>
      <c r="D178" s="55">
        <f t="shared" si="15"/>
        <v>4.4558855088764196E-5</v>
      </c>
      <c r="E178" s="9">
        <f t="shared" si="17"/>
        <v>91601088.892903909</v>
      </c>
      <c r="F178" s="2">
        <f t="shared" si="16"/>
        <v>1.8262141885041872E-2</v>
      </c>
      <c r="G178" s="10">
        <f t="shared" si="18"/>
        <v>3891589.3580219806</v>
      </c>
      <c r="H178" s="2">
        <f t="shared" si="13"/>
        <v>1.6291718356074292E-2</v>
      </c>
      <c r="I178" s="10">
        <f t="shared" si="19"/>
        <v>3471699.9888342889</v>
      </c>
      <c r="J178" s="2">
        <f t="shared" si="20"/>
        <v>1.9356176895032159E-2</v>
      </c>
      <c r="K178" s="10">
        <f t="shared" si="21"/>
        <v>4124723.8407667964</v>
      </c>
      <c r="L178" s="10">
        <f t="shared" si="22"/>
        <v>5591897.484348678</v>
      </c>
    </row>
    <row r="179" spans="1:12" x14ac:dyDescent="0.25">
      <c r="A179" s="1">
        <v>14000325</v>
      </c>
      <c r="B179" s="3">
        <v>6846.9</v>
      </c>
      <c r="C179" s="4">
        <f t="shared" si="14"/>
        <v>1.2568323637310293E-3</v>
      </c>
      <c r="D179" s="55">
        <f t="shared" si="15"/>
        <v>1.5796275905217264E-6</v>
      </c>
      <c r="E179" s="9">
        <f t="shared" si="17"/>
        <v>91716216.105977505</v>
      </c>
      <c r="F179" s="2">
        <f t="shared" si="16"/>
        <v>1.8265769153043968E-2</v>
      </c>
      <c r="G179" s="10">
        <f t="shared" si="18"/>
        <v>3897254.361246374</v>
      </c>
      <c r="H179" s="2">
        <f t="shared" si="13"/>
        <v>1.6278365483698105E-2</v>
      </c>
      <c r="I179" s="10">
        <f t="shared" si="19"/>
        <v>3473214.313821137</v>
      </c>
      <c r="J179" s="2">
        <f t="shared" si="20"/>
        <v>1.9303520093402606E-2</v>
      </c>
      <c r="K179" s="10">
        <f t="shared" si="21"/>
        <v>4118672.8706074348</v>
      </c>
      <c r="L179" s="10">
        <f t="shared" si="22"/>
        <v>5598925.5620816732</v>
      </c>
    </row>
    <row r="180" spans="1:12" x14ac:dyDescent="0.25">
      <c r="A180" s="1">
        <v>14000326</v>
      </c>
      <c r="B180" s="3">
        <v>6801.5</v>
      </c>
      <c r="C180" s="4">
        <f t="shared" si="14"/>
        <v>-6.6528190044565089E-3</v>
      </c>
      <c r="D180" s="55">
        <f t="shared" si="15"/>
        <v>4.4260000706057696E-5</v>
      </c>
      <c r="E180" s="9">
        <f t="shared" si="17"/>
        <v>91106044.720450819</v>
      </c>
      <c r="F180" s="2">
        <f t="shared" si="16"/>
        <v>1.8190109545897851E-2</v>
      </c>
      <c r="G180" s="10">
        <f t="shared" si="18"/>
        <v>3855291.0068479832</v>
      </c>
      <c r="H180" s="2">
        <f t="shared" si="13"/>
        <v>1.6270348173831054E-2</v>
      </c>
      <c r="I180" s="10">
        <f t="shared" si="19"/>
        <v>3448408.4240714354</v>
      </c>
      <c r="J180" s="2">
        <f t="shared" si="20"/>
        <v>1.9262101109325878E-2</v>
      </c>
      <c r="K180" s="10">
        <f t="shared" si="21"/>
        <v>4082493.5656601158</v>
      </c>
      <c r="L180" s="10">
        <f t="shared" si="22"/>
        <v>5561676.9236977194</v>
      </c>
    </row>
    <row r="181" spans="1:12" x14ac:dyDescent="0.25">
      <c r="A181" s="1">
        <v>14000329</v>
      </c>
      <c r="B181" s="3">
        <v>6952.8</v>
      </c>
      <c r="C181" s="4">
        <f t="shared" si="14"/>
        <v>2.2001280049765596E-2</v>
      </c>
      <c r="D181" s="55">
        <f t="shared" si="15"/>
        <v>4.8405632382821361E-4</v>
      </c>
      <c r="E181" s="9">
        <f t="shared" si="17"/>
        <v>93110494.324571922</v>
      </c>
      <c r="F181" s="2">
        <f t="shared" si="16"/>
        <v>1.8219095138118299E-2</v>
      </c>
      <c r="G181" s="10">
        <f t="shared" si="18"/>
        <v>3946390.8377464754</v>
      </c>
      <c r="H181" s="2">
        <f t="shared" si="13"/>
        <v>1.6263965422116999E-2</v>
      </c>
      <c r="I181" s="10">
        <f t="shared" si="19"/>
        <v>3522895.2722784374</v>
      </c>
      <c r="J181" s="2">
        <f t="shared" si="20"/>
        <v>1.9042587729311663E-2</v>
      </c>
      <c r="K181" s="10">
        <f t="shared" si="21"/>
        <v>4124765.427274704</v>
      </c>
      <c r="L181" s="10">
        <f t="shared" si="22"/>
        <v>5684040.9352423111</v>
      </c>
    </row>
    <row r="182" spans="1:12" x14ac:dyDescent="0.25">
      <c r="A182" s="1">
        <v>14000330</v>
      </c>
      <c r="B182" s="3">
        <v>6957.5</v>
      </c>
      <c r="C182" s="4">
        <f t="shared" si="14"/>
        <v>6.7575827679540272E-4</v>
      </c>
      <c r="D182" s="55">
        <f t="shared" si="15"/>
        <v>4.5664924865749215E-7</v>
      </c>
      <c r="E182" s="9">
        <f t="shared" si="17"/>
        <v>93173414.511768252</v>
      </c>
      <c r="F182" s="2">
        <f t="shared" si="16"/>
        <v>1.8684841848158489E-2</v>
      </c>
      <c r="G182" s="10">
        <f t="shared" si="18"/>
        <v>4050010.001504878</v>
      </c>
      <c r="H182" s="2">
        <f t="shared" ref="H182:H245" si="23">SQRT(AVERAGE(D132:D181))</f>
        <v>1.6476377341093883E-2</v>
      </c>
      <c r="I182" s="10">
        <f t="shared" si="19"/>
        <v>3571316.9831606145</v>
      </c>
      <c r="J182" s="2">
        <f t="shared" si="20"/>
        <v>1.8758270277736955E-2</v>
      </c>
      <c r="K182" s="10">
        <f t="shared" si="21"/>
        <v>4065925.8907911922</v>
      </c>
      <c r="L182" s="10">
        <f t="shared" si="22"/>
        <v>5687881.9729499444</v>
      </c>
    </row>
    <row r="183" spans="1:12" x14ac:dyDescent="0.25">
      <c r="A183" s="1">
        <v>14000331</v>
      </c>
      <c r="B183" s="3">
        <v>7061.3</v>
      </c>
      <c r="C183" s="4">
        <f t="shared" si="14"/>
        <v>1.4808956113630832E-2</v>
      </c>
      <c r="D183" s="55">
        <f t="shared" si="15"/>
        <v>2.1930518117544399E-4</v>
      </c>
      <c r="E183" s="9">
        <f t="shared" si="17"/>
        <v>94553215.51823017</v>
      </c>
      <c r="F183" s="2">
        <f t="shared" si="16"/>
        <v>1.8682990323892507E-2</v>
      </c>
      <c r="G183" s="10">
        <f t="shared" si="18"/>
        <v>4109579.1538007637</v>
      </c>
      <c r="H183" s="2">
        <f t="shared" si="23"/>
        <v>1.6459296813424167E-2</v>
      </c>
      <c r="I183" s="10">
        <f t="shared" si="19"/>
        <v>3620447.3640478062</v>
      </c>
      <c r="J183" s="2">
        <f t="shared" si="20"/>
        <v>1.8410276893909949E-2</v>
      </c>
      <c r="K183" s="10">
        <f t="shared" si="21"/>
        <v>4049592.1063641133</v>
      </c>
      <c r="L183" s="10">
        <f t="shared" si="22"/>
        <v>5772113.5674668727</v>
      </c>
    </row>
    <row r="184" spans="1:12" x14ac:dyDescent="0.25">
      <c r="A184" s="1">
        <v>14000401</v>
      </c>
      <c r="B184" s="3">
        <v>7262.2</v>
      </c>
      <c r="C184" s="4">
        <f t="shared" si="14"/>
        <v>2.8053642703786609E-2</v>
      </c>
      <c r="D184" s="55">
        <f t="shared" si="15"/>
        <v>7.8700686895171964E-4</v>
      </c>
      <c r="E184" s="9">
        <f t="shared" si="17"/>
        <v>97205777.642872721</v>
      </c>
      <c r="F184" s="2">
        <f t="shared" si="16"/>
        <v>1.8895669063178216E-2</v>
      </c>
      <c r="G184" s="10">
        <f t="shared" si="18"/>
        <v>4272961.8096650783</v>
      </c>
      <c r="H184" s="2">
        <f t="shared" si="23"/>
        <v>1.6541642907239435E-2</v>
      </c>
      <c r="I184" s="10">
        <f t="shared" si="19"/>
        <v>3740635.3898041211</v>
      </c>
      <c r="J184" s="2">
        <f t="shared" si="20"/>
        <v>1.8196855612523887E-2</v>
      </c>
      <c r="K184" s="10">
        <f t="shared" si="21"/>
        <v>4114936.0114389113</v>
      </c>
      <c r="L184" s="10">
        <f t="shared" si="22"/>
        <v>5934042.3791342666</v>
      </c>
    </row>
    <row r="185" spans="1:12" x14ac:dyDescent="0.25">
      <c r="A185" s="1">
        <v>14000402</v>
      </c>
      <c r="B185" s="3">
        <v>7350.9</v>
      </c>
      <c r="C185" s="4">
        <f t="shared" si="14"/>
        <v>1.2139941472746534E-2</v>
      </c>
      <c r="D185" s="55">
        <f t="shared" si="15"/>
        <v>1.4737817896171129E-4</v>
      </c>
      <c r="E185" s="9">
        <f t="shared" si="17"/>
        <v>98385850.094270006</v>
      </c>
      <c r="F185" s="2">
        <f t="shared" si="16"/>
        <v>1.9646921087810375E-2</v>
      </c>
      <c r="G185" s="10">
        <f t="shared" si="18"/>
        <v>4496781.663890304</v>
      </c>
      <c r="H185" s="2">
        <f t="shared" si="23"/>
        <v>1.699970097079807E-2</v>
      </c>
      <c r="I185" s="10">
        <f t="shared" si="19"/>
        <v>3890886.682724623</v>
      </c>
      <c r="J185" s="2">
        <f t="shared" si="20"/>
        <v>1.8410620862919037E-2</v>
      </c>
      <c r="K185" s="10">
        <f t="shared" si="21"/>
        <v>4213817.6229849812</v>
      </c>
      <c r="L185" s="10">
        <f t="shared" si="22"/>
        <v>6006081.3063137541</v>
      </c>
    </row>
    <row r="186" spans="1:12" x14ac:dyDescent="0.25">
      <c r="A186" s="1">
        <v>14000405</v>
      </c>
      <c r="B186" s="3">
        <v>7345</v>
      </c>
      <c r="C186" s="4">
        <f t="shared" si="14"/>
        <v>-8.029450822321369E-4</v>
      </c>
      <c r="D186" s="55">
        <f t="shared" si="15"/>
        <v>6.4472080508077309E-7</v>
      </c>
      <c r="E186" s="9">
        <f t="shared" si="17"/>
        <v>98306851.659775585</v>
      </c>
      <c r="F186" s="2">
        <f t="shared" si="16"/>
        <v>1.9791321777296627E-2</v>
      </c>
      <c r="G186" s="10">
        <f t="shared" si="18"/>
        <v>4526194.8459164407</v>
      </c>
      <c r="H186" s="2">
        <f t="shared" si="23"/>
        <v>1.7072469420485459E-2</v>
      </c>
      <c r="I186" s="10">
        <f t="shared" si="19"/>
        <v>3904404.3630633336</v>
      </c>
      <c r="J186" s="2">
        <f t="shared" si="20"/>
        <v>1.7952916641116881E-2</v>
      </c>
      <c r="K186" s="10">
        <f t="shared" si="21"/>
        <v>4105759.0637228335</v>
      </c>
      <c r="L186" s="10">
        <f t="shared" si="22"/>
        <v>6001258.7528653629</v>
      </c>
    </row>
    <row r="187" spans="1:12" x14ac:dyDescent="0.25">
      <c r="A187" s="1">
        <v>14000406</v>
      </c>
      <c r="B187" s="3">
        <v>7301</v>
      </c>
      <c r="C187" s="4">
        <f t="shared" si="14"/>
        <v>-6.008484551891958E-3</v>
      </c>
      <c r="D187" s="55">
        <f t="shared" si="15"/>
        <v>3.6101886610324307E-5</v>
      </c>
      <c r="E187" s="9">
        <f t="shared" si="17"/>
        <v>97716176.46023269</v>
      </c>
      <c r="F187" s="2">
        <f t="shared" si="16"/>
        <v>1.975856166049984E-2</v>
      </c>
      <c r="G187" s="10">
        <f t="shared" si="18"/>
        <v>4491552.184752956</v>
      </c>
      <c r="H187" s="2">
        <f t="shared" si="23"/>
        <v>1.7063901511901135E-2</v>
      </c>
      <c r="I187" s="10">
        <f t="shared" si="19"/>
        <v>3878997.1371959634</v>
      </c>
      <c r="J187" s="2">
        <f t="shared" si="20"/>
        <v>1.7566275692365404E-2</v>
      </c>
      <c r="K187" s="10">
        <f t="shared" si="21"/>
        <v>3993197.7499024398</v>
      </c>
      <c r="L187" s="10">
        <f t="shared" si="22"/>
        <v>5965200.2823568657</v>
      </c>
    </row>
    <row r="188" spans="1:12" x14ac:dyDescent="0.25">
      <c r="A188" s="1">
        <v>14000407</v>
      </c>
      <c r="B188" s="3">
        <v>7456.7</v>
      </c>
      <c r="C188" s="4">
        <f t="shared" si="14"/>
        <v>2.1101632022674736E-2</v>
      </c>
      <c r="D188" s="55">
        <f t="shared" si="15"/>
        <v>4.4527887402037188E-4</v>
      </c>
      <c r="E188" s="9">
        <f t="shared" si="17"/>
        <v>99778147.258559272</v>
      </c>
      <c r="F188" s="2">
        <f t="shared" si="16"/>
        <v>1.9693201918141452E-2</v>
      </c>
      <c r="G188" s="10">
        <f t="shared" si="18"/>
        <v>4571160.0489958199</v>
      </c>
      <c r="H188" s="2">
        <f t="shared" si="23"/>
        <v>1.7043347492018794E-2</v>
      </c>
      <c r="I188" s="10">
        <f t="shared" si="19"/>
        <v>3956079.3354228693</v>
      </c>
      <c r="J188" s="2">
        <f t="shared" si="20"/>
        <v>1.7412155843282182E-2</v>
      </c>
      <c r="K188" s="10">
        <f t="shared" si="21"/>
        <v>4041686.643367962</v>
      </c>
      <c r="L188" s="10">
        <f t="shared" si="22"/>
        <v>6091075.7436567154</v>
      </c>
    </row>
    <row r="189" spans="1:12" x14ac:dyDescent="0.25">
      <c r="A189" s="1">
        <v>14000408</v>
      </c>
      <c r="B189" s="3">
        <v>7408.2</v>
      </c>
      <c r="C189" s="4">
        <f t="shared" si="14"/>
        <v>-6.5254622770076652E-3</v>
      </c>
      <c r="D189" s="55">
        <f t="shared" si="15"/>
        <v>4.2581657928650062E-5</v>
      </c>
      <c r="E189" s="9">
        <f t="shared" si="17"/>
        <v>99127048.722553819</v>
      </c>
      <c r="F189" s="2">
        <f t="shared" si="16"/>
        <v>1.9962858246064578E-2</v>
      </c>
      <c r="G189" s="10">
        <f t="shared" si="18"/>
        <v>4603514.9441236686</v>
      </c>
      <c r="H189" s="2">
        <f t="shared" si="23"/>
        <v>1.7282478182840101E-2</v>
      </c>
      <c r="I189" s="10">
        <f t="shared" si="19"/>
        <v>3985408.5825550524</v>
      </c>
      <c r="J189" s="2">
        <f t="shared" si="20"/>
        <v>1.7518286126801688E-2</v>
      </c>
      <c r="K189" s="10">
        <f t="shared" si="21"/>
        <v>4039786.8374416865</v>
      </c>
      <c r="L189" s="10">
        <f t="shared" si="22"/>
        <v>6051328.6586650861</v>
      </c>
    </row>
    <row r="190" spans="1:12" x14ac:dyDescent="0.25">
      <c r="A190" s="1">
        <v>14000409</v>
      </c>
      <c r="B190" s="3">
        <v>7374.9</v>
      </c>
      <c r="C190" s="4">
        <f t="shared" si="14"/>
        <v>-4.505152007694713E-3</v>
      </c>
      <c r="D190" s="55">
        <f t="shared" si="15"/>
        <v>2.0296394612435705E-5</v>
      </c>
      <c r="E190" s="9">
        <f t="shared" si="17"/>
        <v>98680466.299984545</v>
      </c>
      <c r="F190" s="2">
        <f t="shared" si="16"/>
        <v>1.9327598051833688E-2</v>
      </c>
      <c r="G190" s="10">
        <f t="shared" si="18"/>
        <v>4436941.84397157</v>
      </c>
      <c r="H190" s="2">
        <f t="shared" si="23"/>
        <v>1.7280498143182603E-2</v>
      </c>
      <c r="I190" s="10">
        <f t="shared" si="19"/>
        <v>3966999.1630897806</v>
      </c>
      <c r="J190" s="2">
        <f t="shared" si="20"/>
        <v>1.743053499770203E-2</v>
      </c>
      <c r="K190" s="10">
        <f t="shared" si="21"/>
        <v>4001442.3875489086</v>
      </c>
      <c r="L190" s="10">
        <f t="shared" si="22"/>
        <v>6024066.5032092808</v>
      </c>
    </row>
    <row r="191" spans="1:12" x14ac:dyDescent="0.25">
      <c r="A191" s="1">
        <v>14000412</v>
      </c>
      <c r="B191" s="3">
        <v>7225.4</v>
      </c>
      <c r="C191" s="4">
        <f t="shared" si="14"/>
        <v>-2.047974702411821E-2</v>
      </c>
      <c r="D191" s="55">
        <f t="shared" si="15"/>
        <v>4.1942003817187868E-4</v>
      </c>
      <c r="E191" s="9">
        <f t="shared" si="17"/>
        <v>96659515.313938841</v>
      </c>
      <c r="F191" s="2">
        <f t="shared" si="16"/>
        <v>1.3818043951381608E-2</v>
      </c>
      <c r="G191" s="10">
        <f t="shared" si="18"/>
        <v>3107175.9087099717</v>
      </c>
      <c r="H191" s="2">
        <f t="shared" si="23"/>
        <v>1.7230034983328864E-2</v>
      </c>
      <c r="I191" s="10">
        <f t="shared" si="19"/>
        <v>3874408.6930680629</v>
      </c>
      <c r="J191" s="2">
        <f t="shared" si="20"/>
        <v>1.7419555160687709E-2</v>
      </c>
      <c r="K191" s="10">
        <f t="shared" si="21"/>
        <v>3917024.893405518</v>
      </c>
      <c r="L191" s="10">
        <f t="shared" si="22"/>
        <v>5900695.14516709</v>
      </c>
    </row>
    <row r="192" spans="1:12" x14ac:dyDescent="0.25">
      <c r="A192" s="1">
        <v>14000413</v>
      </c>
      <c r="B192" s="3">
        <v>7171.6</v>
      </c>
      <c r="C192" s="4">
        <f t="shared" si="14"/>
        <v>-7.4738140486678177E-3</v>
      </c>
      <c r="D192" s="55">
        <f t="shared" si="15"/>
        <v>5.5857896434064434E-5</v>
      </c>
      <c r="E192" s="9">
        <f t="shared" si="17"/>
        <v>95937100.070448101</v>
      </c>
      <c r="F192" s="2">
        <f t="shared" si="16"/>
        <v>1.4173176874787972E-2</v>
      </c>
      <c r="G192" s="10">
        <f t="shared" si="18"/>
        <v>3163213.109426158</v>
      </c>
      <c r="H192" s="2">
        <f t="shared" si="23"/>
        <v>1.745422695476382E-2</v>
      </c>
      <c r="I192" s="10">
        <f t="shared" si="19"/>
        <v>3895487.9351305827</v>
      </c>
      <c r="J192" s="2">
        <f t="shared" si="20"/>
        <v>1.7105161195133424E-2</v>
      </c>
      <c r="K192" s="10">
        <f t="shared" si="21"/>
        <v>3817582.3676865734</v>
      </c>
      <c r="L192" s="10">
        <f t="shared" si="22"/>
        <v>5856594.446894234</v>
      </c>
    </row>
    <row r="193" spans="1:12" x14ac:dyDescent="0.25">
      <c r="A193" s="1">
        <v>14000414</v>
      </c>
      <c r="B193" s="3">
        <v>7244</v>
      </c>
      <c r="C193" s="4">
        <f t="shared" si="14"/>
        <v>1.0044758282031777E-2</v>
      </c>
      <c r="D193" s="55">
        <f t="shared" si="15"/>
        <v>1.0089716894444598E-4</v>
      </c>
      <c r="E193" s="9">
        <f t="shared" si="17"/>
        <v>96900765.050934851</v>
      </c>
      <c r="F193" s="2">
        <f t="shared" si="16"/>
        <v>1.4198030332250059E-2</v>
      </c>
      <c r="G193" s="10">
        <f t="shared" si="18"/>
        <v>3200589.4083888181</v>
      </c>
      <c r="H193" s="2">
        <f t="shared" si="23"/>
        <v>1.6853342112312913E-2</v>
      </c>
      <c r="I193" s="10">
        <f t="shared" si="19"/>
        <v>3799162.7710569627</v>
      </c>
      <c r="J193" s="2">
        <f t="shared" si="20"/>
        <v>1.7075323164930753E-2</v>
      </c>
      <c r="K193" s="10">
        <f t="shared" si="21"/>
        <v>3849202.825152203</v>
      </c>
      <c r="L193" s="10">
        <f t="shared" si="22"/>
        <v>5915422.5224691769</v>
      </c>
    </row>
    <row r="194" spans="1:12" x14ac:dyDescent="0.25">
      <c r="A194" s="1">
        <v>14000415</v>
      </c>
      <c r="B194" s="3">
        <v>7307.2</v>
      </c>
      <c r="C194" s="4">
        <f t="shared" si="14"/>
        <v>8.6866234274305988E-3</v>
      </c>
      <c r="D194" s="55">
        <f t="shared" si="15"/>
        <v>7.5457426569986127E-5</v>
      </c>
      <c r="E194" s="9">
        <f t="shared" si="17"/>
        <v>97742505.506762251</v>
      </c>
      <c r="F194" s="2">
        <f t="shared" si="16"/>
        <v>1.347391699814246E-2</v>
      </c>
      <c r="G194" s="10">
        <f t="shared" si="18"/>
        <v>3063740.6104683108</v>
      </c>
      <c r="H194" s="2">
        <f t="shared" si="23"/>
        <v>1.6875341452998953E-2</v>
      </c>
      <c r="I194" s="10">
        <f t="shared" si="19"/>
        <v>3837166.9450093755</v>
      </c>
      <c r="J194" s="2">
        <f t="shared" si="20"/>
        <v>1.7033017973547216E-2</v>
      </c>
      <c r="K194" s="10">
        <f t="shared" si="21"/>
        <v>3873019.9163010684</v>
      </c>
      <c r="L194" s="10">
        <f t="shared" si="22"/>
        <v>5966807.5703360084</v>
      </c>
    </row>
    <row r="195" spans="1:12" x14ac:dyDescent="0.25">
      <c r="A195" s="1">
        <v>14000416</v>
      </c>
      <c r="B195" s="3">
        <v>7291.2</v>
      </c>
      <c r="C195" s="4">
        <f t="shared" ref="C195:C258" si="24">LN(B195/B194)</f>
        <v>-2.1920219211163652E-3</v>
      </c>
      <c r="D195" s="55">
        <f t="shared" ref="D195:D258" si="25">C195^2</f>
        <v>4.8049601026546803E-6</v>
      </c>
      <c r="E195" s="9">
        <f t="shared" si="17"/>
        <v>97528251.792066589</v>
      </c>
      <c r="F195" s="2">
        <f t="shared" si="16"/>
        <v>1.336601326856489E-2</v>
      </c>
      <c r="G195" s="10">
        <f t="shared" si="18"/>
        <v>3032543.12491854</v>
      </c>
      <c r="H195" s="2">
        <f t="shared" si="23"/>
        <v>1.6869486279947755E-2</v>
      </c>
      <c r="I195" s="10">
        <f t="shared" si="19"/>
        <v>3827427.3421139568</v>
      </c>
      <c r="J195" s="2">
        <f t="shared" si="20"/>
        <v>1.655209525680788E-2</v>
      </c>
      <c r="K195" s="10">
        <f t="shared" si="21"/>
        <v>3755416.1937038796</v>
      </c>
      <c r="L195" s="10">
        <f t="shared" si="22"/>
        <v>5953728.1973427488</v>
      </c>
    </row>
    <row r="196" spans="1:12" x14ac:dyDescent="0.25">
      <c r="A196" s="1">
        <v>14000419</v>
      </c>
      <c r="B196" s="3">
        <v>7232.3</v>
      </c>
      <c r="C196" s="4">
        <f t="shared" si="24"/>
        <v>-8.1110369970875101E-3</v>
      </c>
      <c r="D196" s="55">
        <f t="shared" si="25"/>
        <v>6.5788921168122373E-5</v>
      </c>
      <c r="E196" s="9">
        <f t="shared" si="17"/>
        <v>96737196.533519879</v>
      </c>
      <c r="F196" s="2">
        <f t="shared" si="16"/>
        <v>1.3143118105583586E-2</v>
      </c>
      <c r="G196" s="10">
        <f t="shared" si="18"/>
        <v>2957784.7535743415</v>
      </c>
      <c r="H196" s="2">
        <f t="shared" si="23"/>
        <v>1.6802351621498762E-2</v>
      </c>
      <c r="I196" s="10">
        <f t="shared" si="19"/>
        <v>3781274.6603221255</v>
      </c>
      <c r="J196" s="2">
        <f t="shared" si="20"/>
        <v>1.6234014772636949E-2</v>
      </c>
      <c r="K196" s="10">
        <f t="shared" si="21"/>
        <v>3653373.6513717603</v>
      </c>
      <c r="L196" s="10">
        <f t="shared" si="22"/>
        <v>5905437.2876634989</v>
      </c>
    </row>
    <row r="197" spans="1:12" x14ac:dyDescent="0.25">
      <c r="A197" s="1">
        <v>14000420</v>
      </c>
      <c r="B197" s="3">
        <v>7288.7</v>
      </c>
      <c r="C197" s="4">
        <f t="shared" si="24"/>
        <v>7.7680991134941833E-3</v>
      </c>
      <c r="D197" s="55">
        <f t="shared" si="25"/>
        <v>6.0343363837069117E-5</v>
      </c>
      <c r="E197" s="9">
        <f t="shared" si="17"/>
        <v>97488660.664153814</v>
      </c>
      <c r="F197" s="2">
        <f t="shared" si="16"/>
        <v>1.3038546076286553E-2</v>
      </c>
      <c r="G197" s="10">
        <f t="shared" si="18"/>
        <v>2957044.9627182991</v>
      </c>
      <c r="H197" s="2">
        <f t="shared" si="23"/>
        <v>1.6817487615491702E-2</v>
      </c>
      <c r="I197" s="10">
        <f t="shared" si="19"/>
        <v>3814080.7071589152</v>
      </c>
      <c r="J197" s="2">
        <f t="shared" si="20"/>
        <v>1.5898410642943884E-2</v>
      </c>
      <c r="K197" s="10">
        <f t="shared" si="21"/>
        <v>3605640.9074970703</v>
      </c>
      <c r="L197" s="10">
        <f t="shared" si="22"/>
        <v>5951311.309822592</v>
      </c>
    </row>
    <row r="198" spans="1:12" x14ac:dyDescent="0.25">
      <c r="A198" s="1">
        <v>14000421</v>
      </c>
      <c r="B198" s="3">
        <v>7458.7</v>
      </c>
      <c r="C198" s="4">
        <f t="shared" si="24"/>
        <v>2.3055932651682893E-2</v>
      </c>
      <c r="D198" s="55">
        <f t="shared" si="25"/>
        <v>5.3157603043893736E-4</v>
      </c>
      <c r="E198" s="9">
        <f t="shared" si="17"/>
        <v>99736352.6587293</v>
      </c>
      <c r="F198" s="2">
        <f t="shared" si="16"/>
        <v>1.3069849290365476E-2</v>
      </c>
      <c r="G198" s="10">
        <f t="shared" si="18"/>
        <v>3032485.4094087193</v>
      </c>
      <c r="H198" s="2">
        <f t="shared" si="23"/>
        <v>1.6705275618189047E-2</v>
      </c>
      <c r="I198" s="10">
        <f t="shared" si="19"/>
        <v>3875982.3045283891</v>
      </c>
      <c r="J198" s="2">
        <f t="shared" si="20"/>
        <v>1.5345717118355267E-2</v>
      </c>
      <c r="K198" s="10">
        <f t="shared" si="21"/>
        <v>3560535.5673557785</v>
      </c>
      <c r="L198" s="10">
        <f t="shared" si="22"/>
        <v>6088524.3425710602</v>
      </c>
    </row>
    <row r="199" spans="1:12" x14ac:dyDescent="0.25">
      <c r="A199" s="1">
        <v>14000422</v>
      </c>
      <c r="B199" s="3">
        <v>7482.1</v>
      </c>
      <c r="C199" s="4">
        <f t="shared" si="24"/>
        <v>3.1323649513858372E-3</v>
      </c>
      <c r="D199" s="55">
        <f t="shared" si="25"/>
        <v>9.8117101886703975E-6</v>
      </c>
      <c r="E199" s="9">
        <f t="shared" si="17"/>
        <v>100048763.31417657</v>
      </c>
      <c r="F199" s="2">
        <f t="shared" si="16"/>
        <v>1.3694177810723608E-2</v>
      </c>
      <c r="G199" s="10">
        <f t="shared" si="18"/>
        <v>3187295.6171217859</v>
      </c>
      <c r="H199" s="2">
        <f t="shared" si="23"/>
        <v>1.5997162844185082E-2</v>
      </c>
      <c r="I199" s="10">
        <f t="shared" si="19"/>
        <v>3723311.3023935813</v>
      </c>
      <c r="J199" s="2">
        <f t="shared" si="20"/>
        <v>1.5380820419537632E-2</v>
      </c>
      <c r="K199" s="10">
        <f t="shared" si="21"/>
        <v>3579858.6953165284</v>
      </c>
      <c r="L199" s="10">
        <f t="shared" si="22"/>
        <v>6107595.8228273895</v>
      </c>
    </row>
    <row r="200" spans="1:12" x14ac:dyDescent="0.25">
      <c r="A200" s="1">
        <v>14000423</v>
      </c>
      <c r="B200" s="3">
        <v>7517</v>
      </c>
      <c r="C200" s="4">
        <f t="shared" si="24"/>
        <v>4.653620948375522E-3</v>
      </c>
      <c r="D200" s="55">
        <f t="shared" si="25"/>
        <v>2.1656187931159493E-5</v>
      </c>
      <c r="E200" s="9">
        <f t="shared" si="17"/>
        <v>100514352.33499449</v>
      </c>
      <c r="F200" s="2">
        <f t="shared" si="16"/>
        <v>1.2472261275137288E-2</v>
      </c>
      <c r="G200" s="10">
        <f t="shared" si="18"/>
        <v>2916405.6898356462</v>
      </c>
      <c r="H200" s="2">
        <f t="shared" si="23"/>
        <v>1.6002631806971791E-2</v>
      </c>
      <c r="I200" s="10">
        <f t="shared" si="19"/>
        <v>3741916.9968185015</v>
      </c>
      <c r="J200" s="2">
        <f t="shared" si="20"/>
        <v>1.5278029531698829E-2</v>
      </c>
      <c r="K200" s="10">
        <f t="shared" si="21"/>
        <v>3572482.268676098</v>
      </c>
      <c r="L200" s="10">
        <f t="shared" si="22"/>
        <v>6136018.2586927107</v>
      </c>
    </row>
    <row r="201" spans="1:12" x14ac:dyDescent="0.25">
      <c r="A201" s="1">
        <v>14000426</v>
      </c>
      <c r="B201" s="3">
        <v>7499.9</v>
      </c>
      <c r="C201" s="4">
        <f t="shared" si="24"/>
        <v>-2.2774350752901556E-3</v>
      </c>
      <c r="D201" s="55">
        <f t="shared" si="25"/>
        <v>5.186710522161877E-6</v>
      </c>
      <c r="E201" s="9">
        <f t="shared" si="17"/>
        <v>100285437.4234167</v>
      </c>
      <c r="F201" s="2">
        <f t="shared" si="16"/>
        <v>1.2469694819963149E-2</v>
      </c>
      <c r="G201" s="10">
        <f t="shared" si="18"/>
        <v>2909165.0142751499</v>
      </c>
      <c r="H201" s="2">
        <f t="shared" si="23"/>
        <v>1.6007029783057104E-2</v>
      </c>
      <c r="I201" s="10">
        <f t="shared" si="19"/>
        <v>3734421.066406474</v>
      </c>
      <c r="J201" s="2">
        <f t="shared" si="20"/>
        <v>1.4668251620493487E-2</v>
      </c>
      <c r="K201" s="10">
        <f t="shared" si="21"/>
        <v>3422085.7086741864</v>
      </c>
      <c r="L201" s="10">
        <f t="shared" si="22"/>
        <v>6122043.8754877429</v>
      </c>
    </row>
    <row r="202" spans="1:12" x14ac:dyDescent="0.25">
      <c r="A202" s="1">
        <v>14000427</v>
      </c>
      <c r="B202" s="3">
        <v>7405.3</v>
      </c>
      <c r="C202" s="4">
        <f t="shared" si="24"/>
        <v>-1.2693727054136487E-2</v>
      </c>
      <c r="D202" s="55">
        <f t="shared" si="25"/>
        <v>1.6113070652491659E-4</v>
      </c>
      <c r="E202" s="9">
        <f t="shared" si="17"/>
        <v>99012441.45325917</v>
      </c>
      <c r="F202" s="2">
        <f t="shared" si="16"/>
        <v>1.2107073655947733E-2</v>
      </c>
      <c r="G202" s="10">
        <f t="shared" si="18"/>
        <v>2788711.6578053986</v>
      </c>
      <c r="H202" s="2">
        <f t="shared" si="23"/>
        <v>1.6000469222360328E-2</v>
      </c>
      <c r="I202" s="10">
        <f t="shared" si="19"/>
        <v>3685506.202304495</v>
      </c>
      <c r="J202" s="2">
        <f t="shared" si="20"/>
        <v>1.4638199762234936E-2</v>
      </c>
      <c r="K202" s="10">
        <f t="shared" si="21"/>
        <v>3371724.6203565188</v>
      </c>
      <c r="L202" s="10">
        <f t="shared" si="22"/>
        <v>6044332.3215188533</v>
      </c>
    </row>
    <row r="203" spans="1:12" x14ac:dyDescent="0.25">
      <c r="A203" s="1">
        <v>14000428</v>
      </c>
      <c r="B203" s="3">
        <v>7379.3</v>
      </c>
      <c r="C203" s="4">
        <f t="shared" si="24"/>
        <v>-3.5171769006692066E-3</v>
      </c>
      <c r="D203" s="55">
        <f t="shared" si="25"/>
        <v>1.2370533350601047E-5</v>
      </c>
      <c r="E203" s="9">
        <f t="shared" si="17"/>
        <v>98664197.181300908</v>
      </c>
      <c r="F203" s="2">
        <f t="shared" si="16"/>
        <v>1.2305179950511929E-2</v>
      </c>
      <c r="G203" s="10">
        <f t="shared" si="18"/>
        <v>2824374.0576590747</v>
      </c>
      <c r="H203" s="2">
        <f t="shared" si="23"/>
        <v>1.5571179785807524E-2</v>
      </c>
      <c r="I203" s="10">
        <f t="shared" si="19"/>
        <v>3574010.0031897966</v>
      </c>
      <c r="J203" s="2">
        <f t="shared" si="20"/>
        <v>1.4660921081273877E-2</v>
      </c>
      <c r="K203" s="10">
        <f t="shared" si="21"/>
        <v>3365080.8301762613</v>
      </c>
      <c r="L203" s="10">
        <f t="shared" si="22"/>
        <v>6023073.3354976391</v>
      </c>
    </row>
    <row r="204" spans="1:12" x14ac:dyDescent="0.25">
      <c r="A204" s="1">
        <v>14000504</v>
      </c>
      <c r="B204" s="3">
        <v>7364.9</v>
      </c>
      <c r="C204" s="4">
        <f t="shared" si="24"/>
        <v>-1.9533110753393013E-3</v>
      </c>
      <c r="D204" s="55">
        <f t="shared" si="25"/>
        <v>3.8154241570431777E-6</v>
      </c>
      <c r="E204" s="9">
        <f t="shared" si="17"/>
        <v>98471475.312207222</v>
      </c>
      <c r="F204" s="2">
        <f t="shared" si="16"/>
        <v>1.2252751558117638E-2</v>
      </c>
      <c r="G204" s="10">
        <f t="shared" si="18"/>
        <v>2806846.9376929887</v>
      </c>
      <c r="H204" s="2">
        <f t="shared" si="23"/>
        <v>1.5552624272084228E-2</v>
      </c>
      <c r="I204" s="10">
        <f t="shared" si="19"/>
        <v>3562778.1730600679</v>
      </c>
      <c r="J204" s="2">
        <f t="shared" si="20"/>
        <v>1.4603646745146612E-2</v>
      </c>
      <c r="K204" s="10">
        <f t="shared" si="21"/>
        <v>3345387.4381879801</v>
      </c>
      <c r="L204" s="10">
        <f t="shared" si="22"/>
        <v>6011308.3996438319</v>
      </c>
    </row>
    <row r="205" spans="1:12" x14ac:dyDescent="0.25">
      <c r="A205" s="1">
        <v>14000505</v>
      </c>
      <c r="B205" s="3">
        <v>7206.1</v>
      </c>
      <c r="C205" s="4">
        <f t="shared" si="24"/>
        <v>-2.1797582535832444E-2</v>
      </c>
      <c r="D205" s="55">
        <f t="shared" si="25"/>
        <v>4.7513460440642757E-4</v>
      </c>
      <c r="E205" s="9">
        <f t="shared" si="17"/>
        <v>96325035.201664194</v>
      </c>
      <c r="F205" s="2">
        <f t="shared" si="16"/>
        <v>1.2256400475164603E-2</v>
      </c>
      <c r="G205" s="10">
        <f t="shared" si="18"/>
        <v>2746482.1294531934</v>
      </c>
      <c r="H205" s="2">
        <f t="shared" si="23"/>
        <v>1.5509665339706389E-2</v>
      </c>
      <c r="I205" s="10">
        <f t="shared" si="19"/>
        <v>3475491.7461793455</v>
      </c>
      <c r="J205" s="2">
        <f t="shared" si="20"/>
        <v>1.4595227826828362E-2</v>
      </c>
      <c r="K205" s="10">
        <f t="shared" si="21"/>
        <v>3270579.5215249532</v>
      </c>
      <c r="L205" s="10">
        <f t="shared" si="22"/>
        <v>5880276.4086542521</v>
      </c>
    </row>
    <row r="206" spans="1:12" x14ac:dyDescent="0.25">
      <c r="A206" s="1">
        <v>14000506</v>
      </c>
      <c r="B206" s="3">
        <v>7108.4</v>
      </c>
      <c r="C206" s="4">
        <f t="shared" si="24"/>
        <v>-1.3650706224870066E-2</v>
      </c>
      <c r="D206" s="55">
        <f t="shared" si="25"/>
        <v>1.8634178043770635E-4</v>
      </c>
      <c r="E206" s="9">
        <f t="shared" si="17"/>
        <v>95010130.444026008</v>
      </c>
      <c r="F206" s="2">
        <f t="shared" si="16"/>
        <v>1.2940414860259692E-2</v>
      </c>
      <c r="G206" s="10">
        <f t="shared" si="18"/>
        <v>2860176.0928810746</v>
      </c>
      <c r="H206" s="2">
        <f t="shared" si="23"/>
        <v>1.5801736683153468E-2</v>
      </c>
      <c r="I206" s="10">
        <f t="shared" si="19"/>
        <v>3492604.3697373732</v>
      </c>
      <c r="J206" s="2">
        <f t="shared" si="20"/>
        <v>1.4750978035336877E-2</v>
      </c>
      <c r="K206" s="10">
        <f t="shared" si="21"/>
        <v>3260358.7426591739</v>
      </c>
      <c r="L206" s="10">
        <f t="shared" si="22"/>
        <v>5800006.4828786785</v>
      </c>
    </row>
    <row r="207" spans="1:12" x14ac:dyDescent="0.25">
      <c r="A207" s="1">
        <v>14000509</v>
      </c>
      <c r="B207" s="3">
        <v>7168.1</v>
      </c>
      <c r="C207" s="4">
        <f t="shared" si="24"/>
        <v>8.3634431389795136E-3</v>
      </c>
      <c r="D207" s="55">
        <f t="shared" si="25"/>
        <v>6.9947181138943498E-5</v>
      </c>
      <c r="E207" s="9">
        <f t="shared" si="17"/>
        <v>95804742.267621636</v>
      </c>
      <c r="F207" s="2">
        <f t="shared" si="16"/>
        <v>1.247179838756262E-2</v>
      </c>
      <c r="G207" s="10">
        <f t="shared" si="18"/>
        <v>2779654.0423745424</v>
      </c>
      <c r="H207" s="2">
        <f t="shared" si="23"/>
        <v>1.5885041232409573E-2</v>
      </c>
      <c r="I207" s="10">
        <f t="shared" si="19"/>
        <v>3540381.082409624</v>
      </c>
      <c r="J207" s="2">
        <f t="shared" si="20"/>
        <v>1.480407982492077E-2</v>
      </c>
      <c r="K207" s="10">
        <f t="shared" si="21"/>
        <v>3299461.6373860794</v>
      </c>
      <c r="L207" s="10">
        <f t="shared" si="22"/>
        <v>5848514.5073039467</v>
      </c>
    </row>
    <row r="208" spans="1:12" x14ac:dyDescent="0.25">
      <c r="A208" s="1">
        <v>14000510</v>
      </c>
      <c r="B208" s="3">
        <v>7157.8</v>
      </c>
      <c r="C208" s="4">
        <f t="shared" si="24"/>
        <v>-1.4379552802670531E-3</v>
      </c>
      <c r="D208" s="55">
        <f t="shared" si="25"/>
        <v>2.0677153880478993E-6</v>
      </c>
      <c r="E208" s="9">
        <f t="shared" si="17"/>
        <v>95666979.332603291</v>
      </c>
      <c r="F208" s="2">
        <f t="shared" si="16"/>
        <v>1.2582741207527913E-2</v>
      </c>
      <c r="G208" s="10">
        <f t="shared" si="18"/>
        <v>2800347.8672954924</v>
      </c>
      <c r="H208" s="2">
        <f t="shared" si="23"/>
        <v>1.5927641126957284E-2</v>
      </c>
      <c r="I208" s="10">
        <f t="shared" si="19"/>
        <v>3544770.9783809329</v>
      </c>
      <c r="J208" s="2">
        <f t="shared" si="20"/>
        <v>1.4815153145753077E-2</v>
      </c>
      <c r="K208" s="10">
        <f t="shared" si="21"/>
        <v>3297181.5784103419</v>
      </c>
      <c r="L208" s="10">
        <f t="shared" si="22"/>
        <v>5840104.6049864506</v>
      </c>
    </row>
    <row r="209" spans="1:12" x14ac:dyDescent="0.25">
      <c r="A209" s="1">
        <v>14000511</v>
      </c>
      <c r="B209" s="3">
        <v>7134.6</v>
      </c>
      <c r="C209" s="4">
        <f t="shared" si="24"/>
        <v>-3.2464834984554918E-3</v>
      </c>
      <c r="D209" s="55">
        <f t="shared" si="25"/>
        <v>1.0539655105743809E-5</v>
      </c>
      <c r="E209" s="9">
        <f t="shared" si="17"/>
        <v>95356398.062852919</v>
      </c>
      <c r="F209" s="2">
        <f t="shared" si="16"/>
        <v>1.2232574449563967E-2</v>
      </c>
      <c r="G209" s="10">
        <f t="shared" si="18"/>
        <v>2713578.3380076601</v>
      </c>
      <c r="H209" s="2">
        <f t="shared" si="23"/>
        <v>1.5916692291573581E-2</v>
      </c>
      <c r="I209" s="10">
        <f t="shared" si="19"/>
        <v>3530834.1341578458</v>
      </c>
      <c r="J209" s="2">
        <f t="shared" si="20"/>
        <v>1.4775794956388085E-2</v>
      </c>
      <c r="K209" s="10">
        <f t="shared" si="21"/>
        <v>3277746.4209037991</v>
      </c>
      <c r="L209" s="10">
        <f t="shared" si="22"/>
        <v>5821144.8017571084</v>
      </c>
    </row>
    <row r="210" spans="1:12" x14ac:dyDescent="0.25">
      <c r="A210" s="1">
        <v>14000512</v>
      </c>
      <c r="B210" s="3">
        <v>7106.4</v>
      </c>
      <c r="C210" s="4">
        <f t="shared" si="24"/>
        <v>-3.9604012160970167E-3</v>
      </c>
      <c r="D210" s="55">
        <f t="shared" si="25"/>
        <v>1.5684777792462727E-5</v>
      </c>
      <c r="E210" s="9">
        <f t="shared" si="17"/>
        <v>94978748.46800217</v>
      </c>
      <c r="F210" s="2">
        <f t="shared" si="16"/>
        <v>1.0889315364626289E-2</v>
      </c>
      <c r="G210" s="10">
        <f t="shared" si="18"/>
        <v>2406033.5356429615</v>
      </c>
      <c r="H210" s="2">
        <f t="shared" si="23"/>
        <v>1.588361887828045E-2</v>
      </c>
      <c r="I210" s="10">
        <f t="shared" si="19"/>
        <v>3509542.9243109217</v>
      </c>
      <c r="J210" s="2">
        <f t="shared" si="20"/>
        <v>1.4728965151135446E-2</v>
      </c>
      <c r="K210" s="10">
        <f t="shared" si="21"/>
        <v>3254418.015486008</v>
      </c>
      <c r="L210" s="10">
        <f t="shared" si="22"/>
        <v>5798090.7328051534</v>
      </c>
    </row>
    <row r="211" spans="1:12" x14ac:dyDescent="0.25">
      <c r="A211" s="1">
        <v>14000513</v>
      </c>
      <c r="B211" s="3">
        <v>7116.6</v>
      </c>
      <c r="C211" s="4">
        <f t="shared" si="24"/>
        <v>1.4342968077940912E-3</v>
      </c>
      <c r="D211" s="55">
        <f t="shared" si="25"/>
        <v>2.0572073328483203E-6</v>
      </c>
      <c r="E211" s="9">
        <f t="shared" si="17"/>
        <v>95114976.183738098</v>
      </c>
      <c r="F211" s="2">
        <f t="shared" si="16"/>
        <v>1.0644691308981968E-2</v>
      </c>
      <c r="G211" s="10">
        <f t="shared" si="18"/>
        <v>2355356.4092211933</v>
      </c>
      <c r="H211" s="2">
        <f t="shared" si="23"/>
        <v>1.5890340945933352E-2</v>
      </c>
      <c r="I211" s="10">
        <f t="shared" si="19"/>
        <v>3516064.0459468188</v>
      </c>
      <c r="J211" s="2">
        <f t="shared" si="20"/>
        <v>1.4660524123395777E-2</v>
      </c>
      <c r="K211" s="10">
        <f t="shared" si="21"/>
        <v>3243941.8348792489</v>
      </c>
      <c r="L211" s="10">
        <f t="shared" si="22"/>
        <v>5806406.9158345163</v>
      </c>
    </row>
    <row r="212" spans="1:12" x14ac:dyDescent="0.25">
      <c r="A212" s="1">
        <v>14000516</v>
      </c>
      <c r="B212" s="3">
        <v>7308.3</v>
      </c>
      <c r="C212" s="4">
        <f t="shared" si="24"/>
        <v>2.6580605295166881E-2</v>
      </c>
      <c r="D212" s="55">
        <f t="shared" si="25"/>
        <v>7.0652857785745361E-4</v>
      </c>
      <c r="E212" s="9">
        <f t="shared" si="17"/>
        <v>97643189.823337242</v>
      </c>
      <c r="F212" s="2">
        <f t="shared" si="16"/>
        <v>1.0647344857974073E-2</v>
      </c>
      <c r="G212" s="10">
        <f t="shared" si="18"/>
        <v>2418565.9672966031</v>
      </c>
      <c r="H212" s="2">
        <f t="shared" si="23"/>
        <v>1.5870833491288372E-2</v>
      </c>
      <c r="I212" s="10">
        <f t="shared" si="19"/>
        <v>3605091.9986792691</v>
      </c>
      <c r="J212" s="2">
        <f t="shared" si="20"/>
        <v>1.4653536548592465E-2</v>
      </c>
      <c r="K212" s="10">
        <f t="shared" si="21"/>
        <v>3328580.5306118475</v>
      </c>
      <c r="L212" s="10">
        <f t="shared" si="22"/>
        <v>5960744.726247441</v>
      </c>
    </row>
    <row r="213" spans="1:12" x14ac:dyDescent="0.25">
      <c r="A213" s="1">
        <v>14000517</v>
      </c>
      <c r="B213" s="3">
        <v>7278.2</v>
      </c>
      <c r="C213" s="4">
        <f t="shared" si="24"/>
        <v>-4.1271096869730838E-3</v>
      </c>
      <c r="D213" s="55">
        <f t="shared" si="25"/>
        <v>1.7033034368307067E-5</v>
      </c>
      <c r="E213" s="9">
        <f t="shared" si="17"/>
        <v>97240205.668750405</v>
      </c>
      <c r="F213" s="2">
        <f t="shared" si="16"/>
        <v>1.1839891054165663E-2</v>
      </c>
      <c r="G213" s="10">
        <f t="shared" si="18"/>
        <v>2678355.5762964692</v>
      </c>
      <c r="H213" s="2">
        <f t="shared" si="23"/>
        <v>1.6248157156477816E-2</v>
      </c>
      <c r="I213" s="10">
        <f t="shared" si="19"/>
        <v>3675569.4900826439</v>
      </c>
      <c r="J213" s="2">
        <f t="shared" si="20"/>
        <v>1.4870669403180494E-2</v>
      </c>
      <c r="K213" s="10">
        <f t="shared" si="21"/>
        <v>3363961.7237235159</v>
      </c>
      <c r="L213" s="10">
        <f t="shared" si="22"/>
        <v>5936144.0789461713</v>
      </c>
    </row>
    <row r="214" spans="1:12" x14ac:dyDescent="0.25">
      <c r="A214" s="1">
        <v>14000518</v>
      </c>
      <c r="B214" s="3">
        <v>7279.4</v>
      </c>
      <c r="C214" s="4">
        <f t="shared" si="24"/>
        <v>1.6486234031942259E-4</v>
      </c>
      <c r="D214" s="55">
        <f t="shared" si="25"/>
        <v>2.7179591255597113E-8</v>
      </c>
      <c r="E214" s="9">
        <f t="shared" si="17"/>
        <v>97256236.916630104</v>
      </c>
      <c r="F214" s="2">
        <f t="shared" si="16"/>
        <v>1.1092934083840465E-2</v>
      </c>
      <c r="G214" s="10">
        <f t="shared" si="18"/>
        <v>2509796.7473368868</v>
      </c>
      <c r="H214" s="2">
        <f t="shared" si="23"/>
        <v>1.6148821875618329E-2</v>
      </c>
      <c r="I214" s="10">
        <f t="shared" si="19"/>
        <v>3653700.6630005809</v>
      </c>
      <c r="J214" s="2">
        <f t="shared" si="20"/>
        <v>1.4869591653998742E-2</v>
      </c>
      <c r="K214" s="10">
        <f t="shared" si="21"/>
        <v>3364272.4715906172</v>
      </c>
      <c r="L214" s="10">
        <f t="shared" si="22"/>
        <v>5937122.7255515009</v>
      </c>
    </row>
    <row r="215" spans="1:12" x14ac:dyDescent="0.25">
      <c r="A215" s="1">
        <v>14000519</v>
      </c>
      <c r="B215" s="3">
        <v>7323.4</v>
      </c>
      <c r="C215" s="4">
        <f t="shared" si="24"/>
        <v>6.0262597800255502E-3</v>
      </c>
      <c r="D215" s="55">
        <f t="shared" si="25"/>
        <v>3.6315806936353593E-5</v>
      </c>
      <c r="E215" s="9">
        <f t="shared" si="17"/>
        <v>97842328.265517429</v>
      </c>
      <c r="F215" s="2">
        <f t="shared" si="16"/>
        <v>1.1015943330234307E-2</v>
      </c>
      <c r="G215" s="10">
        <f t="shared" si="18"/>
        <v>2507397.1616409593</v>
      </c>
      <c r="H215" s="2">
        <f t="shared" si="23"/>
        <v>1.5730655642855119E-2</v>
      </c>
      <c r="I215" s="10">
        <f t="shared" si="19"/>
        <v>3580537.7830322697</v>
      </c>
      <c r="J215" s="2">
        <f t="shared" si="20"/>
        <v>1.483050570749426E-2</v>
      </c>
      <c r="K215" s="10">
        <f t="shared" si="21"/>
        <v>3375649.8923347504</v>
      </c>
      <c r="L215" s="10">
        <f t="shared" si="22"/>
        <v>5972901.369441567</v>
      </c>
    </row>
    <row r="216" spans="1:12" x14ac:dyDescent="0.25">
      <c r="A216" s="1">
        <v>14000520</v>
      </c>
      <c r="B216" s="3">
        <v>7386.3</v>
      </c>
      <c r="C216" s="4">
        <f t="shared" si="24"/>
        <v>8.5522319800614664E-3</v>
      </c>
      <c r="D216" s="55">
        <f t="shared" si="25"/>
        <v>7.3140671840786069E-5</v>
      </c>
      <c r="E216" s="9">
        <f t="shared" si="17"/>
        <v>98679098.554313466</v>
      </c>
      <c r="F216" s="2">
        <f t="shared" si="16"/>
        <v>1.1044989087721656E-2</v>
      </c>
      <c r="G216" s="10">
        <f t="shared" si="18"/>
        <v>2535508.8034325941</v>
      </c>
      <c r="H216" s="2">
        <f t="shared" si="23"/>
        <v>1.2508599493752375E-2</v>
      </c>
      <c r="I216" s="10">
        <f t="shared" si="19"/>
        <v>2871498.0053967526</v>
      </c>
      <c r="J216" s="2">
        <f t="shared" si="20"/>
        <v>1.474906096092039E-2</v>
      </c>
      <c r="K216" s="10">
        <f t="shared" si="21"/>
        <v>3385822.6216221377</v>
      </c>
      <c r="L216" s="10">
        <f t="shared" si="22"/>
        <v>6023983.0075470591</v>
      </c>
    </row>
    <row r="217" spans="1:12" x14ac:dyDescent="0.25">
      <c r="A217" s="1">
        <v>14000523</v>
      </c>
      <c r="B217" s="3">
        <v>7497.2</v>
      </c>
      <c r="C217" s="4">
        <f t="shared" si="24"/>
        <v>1.4902684512944469E-2</v>
      </c>
      <c r="D217" s="55">
        <f t="shared" si="25"/>
        <v>2.2209000569235494E-4</v>
      </c>
      <c r="E217" s="9">
        <f t="shared" si="17"/>
        <v>100149682.02809016</v>
      </c>
      <c r="F217" s="2">
        <f t="shared" si="16"/>
        <v>1.0399067712763809E-2</v>
      </c>
      <c r="G217" s="10">
        <f t="shared" si="18"/>
        <v>2422805.9915908729</v>
      </c>
      <c r="H217" s="2">
        <f t="shared" si="23"/>
        <v>1.243019613720297E-2</v>
      </c>
      <c r="I217" s="10">
        <f t="shared" si="19"/>
        <v>2896024.3850418222</v>
      </c>
      <c r="J217" s="2">
        <f t="shared" si="20"/>
        <v>1.4771855019326001E-2</v>
      </c>
      <c r="K217" s="10">
        <f t="shared" si="21"/>
        <v>3441591.0960755581</v>
      </c>
      <c r="L217" s="10">
        <f t="shared" si="22"/>
        <v>6113756.5258198716</v>
      </c>
    </row>
    <row r="218" spans="1:12" x14ac:dyDescent="0.25">
      <c r="A218" s="1">
        <v>14000524</v>
      </c>
      <c r="B218" s="3">
        <v>7506.1</v>
      </c>
      <c r="C218" s="4">
        <f t="shared" si="24"/>
        <v>1.1864057965833793E-3</v>
      </c>
      <c r="D218" s="55">
        <f t="shared" si="25"/>
        <v>1.4075587141666428E-6</v>
      </c>
      <c r="E218" s="9">
        <f t="shared" si="17"/>
        <v>100268500.19137427</v>
      </c>
      <c r="F218" s="2">
        <f t="shared" si="16"/>
        <v>1.0714004557819562E-2</v>
      </c>
      <c r="G218" s="10">
        <f t="shared" si="18"/>
        <v>2499142.4060379593</v>
      </c>
      <c r="H218" s="2">
        <f t="shared" si="23"/>
        <v>1.2577240535595858E-2</v>
      </c>
      <c r="I218" s="10">
        <f t="shared" si="19"/>
        <v>2933759.7351035727</v>
      </c>
      <c r="J218" s="2">
        <f t="shared" si="20"/>
        <v>1.4726565568276645E-2</v>
      </c>
      <c r="K218" s="10">
        <f t="shared" si="21"/>
        <v>3435110.028968357</v>
      </c>
      <c r="L218" s="10">
        <f t="shared" si="22"/>
        <v>6121009.9220010033</v>
      </c>
    </row>
    <row r="219" spans="1:12" x14ac:dyDescent="0.25">
      <c r="A219" s="1">
        <v>14000531</v>
      </c>
      <c r="B219" s="3">
        <v>7665.2</v>
      </c>
      <c r="C219" s="4">
        <f t="shared" si="24"/>
        <v>2.097458131292677E-2</v>
      </c>
      <c r="D219" s="55">
        <f t="shared" si="25"/>
        <v>4.3993306125257689E-4</v>
      </c>
      <c r="E219" s="9">
        <f t="shared" si="17"/>
        <v>102371590.00176346</v>
      </c>
      <c r="F219" s="2">
        <f t="shared" si="16"/>
        <v>1.0526647579156775E-2</v>
      </c>
      <c r="G219" s="10">
        <f t="shared" si="18"/>
        <v>2506941.4454355617</v>
      </c>
      <c r="H219" s="2">
        <f t="shared" si="23"/>
        <v>1.2090424900072774E-2</v>
      </c>
      <c r="I219" s="10">
        <f t="shared" si="19"/>
        <v>2879358.033694759</v>
      </c>
      <c r="J219" s="2">
        <f t="shared" si="20"/>
        <v>1.4707222162605674E-2</v>
      </c>
      <c r="K219" s="10">
        <f t="shared" si="21"/>
        <v>3502553.3541817344</v>
      </c>
      <c r="L219" s="10">
        <f t="shared" si="22"/>
        <v>6249395.5423272448</v>
      </c>
    </row>
    <row r="220" spans="1:12" x14ac:dyDescent="0.25">
      <c r="A220" s="1">
        <v>14000601</v>
      </c>
      <c r="B220" s="3">
        <v>7683.1</v>
      </c>
      <c r="C220" s="4">
        <f t="shared" si="24"/>
        <v>2.3325069376471681E-3</v>
      </c>
      <c r="D220" s="55">
        <f t="shared" si="25"/>
        <v>5.4405886141721701E-6</v>
      </c>
      <c r="E220" s="9">
        <f t="shared" si="17"/>
        <v>102610372.44566055</v>
      </c>
      <c r="F220" s="2">
        <f t="shared" si="16"/>
        <v>1.1197737925271819E-2</v>
      </c>
      <c r="G220" s="10">
        <f t="shared" si="18"/>
        <v>2672983.1500609461</v>
      </c>
      <c r="H220" s="2">
        <f t="shared" si="23"/>
        <v>1.2329631895124111E-2</v>
      </c>
      <c r="I220" s="10">
        <f t="shared" si="19"/>
        <v>2943174.6413479974</v>
      </c>
      <c r="J220" s="2">
        <f t="shared" si="20"/>
        <v>1.4851928862524412E-2</v>
      </c>
      <c r="K220" s="10">
        <f t="shared" si="21"/>
        <v>3545265.6474336903</v>
      </c>
      <c r="L220" s="10">
        <f t="shared" si="22"/>
        <v>6263972.3007858247</v>
      </c>
    </row>
    <row r="221" spans="1:12" x14ac:dyDescent="0.25">
      <c r="A221" s="1">
        <v>14000602</v>
      </c>
      <c r="B221" s="3">
        <v>7878.1</v>
      </c>
      <c r="C221" s="4">
        <f t="shared" si="24"/>
        <v>2.5063646495351193E-2</v>
      </c>
      <c r="D221" s="55">
        <f t="shared" si="25"/>
        <v>6.2818637564393011E-4</v>
      </c>
      <c r="E221" s="9">
        <f t="shared" si="17"/>
        <v>105182162.5473949</v>
      </c>
      <c r="F221" s="2">
        <f t="shared" ref="F221:F284" si="26">SQRT(AVERAGE(D196:D220))</f>
        <v>1.1198873147934642E-2</v>
      </c>
      <c r="G221" s="10">
        <f t="shared" si="18"/>
        <v>2740255.6327962968</v>
      </c>
      <c r="H221" s="2">
        <f t="shared" si="23"/>
        <v>1.2209756617575359E-2</v>
      </c>
      <c r="I221" s="10">
        <f t="shared" si="19"/>
        <v>2987609.0124793691</v>
      </c>
      <c r="J221" s="2">
        <f t="shared" si="20"/>
        <v>1.4519028298060932E-2</v>
      </c>
      <c r="K221" s="10">
        <f t="shared" si="21"/>
        <v>3552665.3932880578</v>
      </c>
      <c r="L221" s="10">
        <f t="shared" si="22"/>
        <v>6420970.2881893916</v>
      </c>
    </row>
    <row r="222" spans="1:12" x14ac:dyDescent="0.25">
      <c r="A222" s="1">
        <v>14000603</v>
      </c>
      <c r="B222" s="3">
        <v>8019.1</v>
      </c>
      <c r="C222" s="4">
        <f t="shared" si="24"/>
        <v>1.7739438084776502E-2</v>
      </c>
      <c r="D222" s="55">
        <f t="shared" si="25"/>
        <v>3.14687663563619E-4</v>
      </c>
      <c r="E222" s="9">
        <f t="shared" si="17"/>
        <v>107048035.00752731</v>
      </c>
      <c r="F222" s="2">
        <f t="shared" si="26"/>
        <v>1.2161852571157235E-2</v>
      </c>
      <c r="G222" s="10">
        <f t="shared" si="18"/>
        <v>3028677.9264955274</v>
      </c>
      <c r="H222" s="2">
        <f t="shared" si="23"/>
        <v>1.2607821813184291E-2</v>
      </c>
      <c r="I222" s="10">
        <f t="shared" si="19"/>
        <v>3139738.0788300959</v>
      </c>
      <c r="J222" s="2">
        <f t="shared" si="20"/>
        <v>1.4573048635617973E-2</v>
      </c>
      <c r="K222" s="10">
        <f t="shared" si="21"/>
        <v>3629140.4180573905</v>
      </c>
      <c r="L222" s="10">
        <f t="shared" si="22"/>
        <v>6534874.6930609168</v>
      </c>
    </row>
    <row r="223" spans="1:12" x14ac:dyDescent="0.25">
      <c r="A223" s="1">
        <v>14000606</v>
      </c>
      <c r="B223" s="3">
        <v>8196.9</v>
      </c>
      <c r="C223" s="4">
        <f t="shared" si="24"/>
        <v>2.1929837881286062E-2</v>
      </c>
      <c r="D223" s="55">
        <f t="shared" si="25"/>
        <v>4.8091778949948914E-4</v>
      </c>
      <c r="E223" s="9">
        <f t="shared" si="17"/>
        <v>109395581.06075262</v>
      </c>
      <c r="F223" s="2">
        <f t="shared" si="26"/>
        <v>1.2573163084587181E-2</v>
      </c>
      <c r="G223" s="10">
        <f t="shared" si="18"/>
        <v>3199771.6505809012</v>
      </c>
      <c r="H223" s="2">
        <f t="shared" si="23"/>
        <v>1.2823911073157298E-2</v>
      </c>
      <c r="I223" s="10">
        <f t="shared" si="19"/>
        <v>3263585.0521783396</v>
      </c>
      <c r="J223" s="2">
        <f t="shared" si="20"/>
        <v>1.4672627152418849E-2</v>
      </c>
      <c r="K223" s="10">
        <f t="shared" si="21"/>
        <v>3734068.832639731</v>
      </c>
      <c r="L223" s="10">
        <f t="shared" si="22"/>
        <v>6678183.4356542621</v>
      </c>
    </row>
    <row r="224" spans="1:12" x14ac:dyDescent="0.25">
      <c r="A224" s="1">
        <v>14000607</v>
      </c>
      <c r="B224" s="3">
        <v>8103.5</v>
      </c>
      <c r="C224" s="4">
        <f t="shared" si="24"/>
        <v>-1.1459966895226699E-2</v>
      </c>
      <c r="D224" s="55">
        <f t="shared" si="25"/>
        <v>1.3133084123969187E-4</v>
      </c>
      <c r="E224" s="9">
        <f t="shared" si="17"/>
        <v>108141911.32331231</v>
      </c>
      <c r="F224" s="2">
        <f t="shared" si="26"/>
        <v>1.2492321654282199E-2</v>
      </c>
      <c r="G224" s="10">
        <f t="shared" si="18"/>
        <v>3142764.6335302172</v>
      </c>
      <c r="H224" s="2">
        <f t="shared" si="23"/>
        <v>1.3107032582277399E-2</v>
      </c>
      <c r="I224" s="10">
        <f t="shared" si="19"/>
        <v>3297410.968920215</v>
      </c>
      <c r="J224" s="2">
        <f t="shared" si="20"/>
        <v>1.4571979608903938E-2</v>
      </c>
      <c r="K224" s="10">
        <f t="shared" si="21"/>
        <v>3665956.0506664054</v>
      </c>
      <c r="L224" s="10">
        <f t="shared" si="22"/>
        <v>6601651.674561413</v>
      </c>
    </row>
    <row r="225" spans="1:12" x14ac:dyDescent="0.25">
      <c r="A225" s="1">
        <v>14000608</v>
      </c>
      <c r="B225" s="3">
        <v>7821.2</v>
      </c>
      <c r="C225" s="4">
        <f t="shared" si="24"/>
        <v>-3.5458071646054572E-2</v>
      </c>
      <c r="D225" s="55">
        <f t="shared" si="25"/>
        <v>1.2572748448567391E-3</v>
      </c>
      <c r="E225" s="9">
        <f t="shared" si="17"/>
        <v>104307407.68366903</v>
      </c>
      <c r="F225" s="2">
        <f t="shared" si="26"/>
        <v>1.2685379992577628E-2</v>
      </c>
      <c r="G225" s="10">
        <f t="shared" si="18"/>
        <v>3078174.8920948771</v>
      </c>
      <c r="H225" s="2">
        <f t="shared" si="23"/>
        <v>1.2579271975583044E-2</v>
      </c>
      <c r="I225" s="10">
        <f t="shared" si="19"/>
        <v>3052427.2176890797</v>
      </c>
      <c r="J225" s="2">
        <f t="shared" si="20"/>
        <v>1.4466774476245387E-2</v>
      </c>
      <c r="K225" s="10">
        <f t="shared" si="21"/>
        <v>3510439.733648764</v>
      </c>
      <c r="L225" s="10">
        <f t="shared" si="22"/>
        <v>6367569.8365025185</v>
      </c>
    </row>
    <row r="226" spans="1:12" x14ac:dyDescent="0.25">
      <c r="A226" s="1">
        <v>14000609</v>
      </c>
      <c r="B226" s="3">
        <v>7577.7</v>
      </c>
      <c r="C226" s="4">
        <f t="shared" si="24"/>
        <v>-3.1628271939079002E-2</v>
      </c>
      <c r="D226" s="55">
        <f t="shared" si="25"/>
        <v>1.0003475858523321E-3</v>
      </c>
      <c r="E226" s="9">
        <f t="shared" si="17"/>
        <v>101008344.62818956</v>
      </c>
      <c r="F226" s="2">
        <f t="shared" si="26"/>
        <v>1.4503227635016696E-2</v>
      </c>
      <c r="G226" s="10">
        <f t="shared" si="18"/>
        <v>3407976.3743437906</v>
      </c>
      <c r="H226" s="2">
        <f t="shared" si="23"/>
        <v>1.3524734761468109E-2</v>
      </c>
      <c r="I226" s="10">
        <f t="shared" si="19"/>
        <v>3178049.5829124767</v>
      </c>
      <c r="J226" s="2">
        <f t="shared" si="20"/>
        <v>1.4893766767448365E-2</v>
      </c>
      <c r="K226" s="10">
        <f t="shared" si="21"/>
        <v>3499745.4736145209</v>
      </c>
      <c r="L226" s="10">
        <f t="shared" si="22"/>
        <v>6166174.6061225403</v>
      </c>
    </row>
    <row r="227" spans="1:12" x14ac:dyDescent="0.25">
      <c r="A227" s="1">
        <v>14000610</v>
      </c>
      <c r="B227" s="3">
        <v>7577.6</v>
      </c>
      <c r="C227" s="4">
        <f t="shared" si="24"/>
        <v>-1.3196703463542302E-5</v>
      </c>
      <c r="D227" s="55">
        <f t="shared" si="25"/>
        <v>1.741529823046694E-10</v>
      </c>
      <c r="E227" s="9">
        <f t="shared" si="17"/>
        <v>101007011.65101816</v>
      </c>
      <c r="F227" s="2">
        <f t="shared" si="26"/>
        <v>1.581613248699943E-2</v>
      </c>
      <c r="G227" s="10">
        <f t="shared" si="18"/>
        <v>3716434.4303234634</v>
      </c>
      <c r="H227" s="2">
        <f t="shared" si="23"/>
        <v>1.4084233727059175E-2</v>
      </c>
      <c r="I227" s="10">
        <f t="shared" si="19"/>
        <v>3309477.2815661961</v>
      </c>
      <c r="J227" s="2">
        <f t="shared" si="20"/>
        <v>1.5225854665231998E-2</v>
      </c>
      <c r="K227" s="10">
        <f t="shared" si="21"/>
        <v>3577732.4548515184</v>
      </c>
      <c r="L227" s="10">
        <f t="shared" si="22"/>
        <v>6166093.2329447586</v>
      </c>
    </row>
    <row r="228" spans="1:12" x14ac:dyDescent="0.25">
      <c r="A228" s="1">
        <v>14000613</v>
      </c>
      <c r="B228" s="3">
        <v>7693.4</v>
      </c>
      <c r="C228" s="4">
        <f t="shared" si="24"/>
        <v>1.5166291618068735E-2</v>
      </c>
      <c r="D228" s="55">
        <f t="shared" si="25"/>
        <v>2.3001640144430197E-4</v>
      </c>
      <c r="E228" s="9">
        <f t="shared" si="17"/>
        <v>102538913.44518717</v>
      </c>
      <c r="F228" s="2">
        <f t="shared" si="26"/>
        <v>1.5611048188748934E-2</v>
      </c>
      <c r="G228" s="10">
        <f t="shared" si="18"/>
        <v>3723877.9074923242</v>
      </c>
      <c r="H228" s="2">
        <f t="shared" si="23"/>
        <v>1.4055644402977798E-2</v>
      </c>
      <c r="I228" s="10">
        <f t="shared" si="19"/>
        <v>3352850.047925693</v>
      </c>
      <c r="J228" s="2">
        <f t="shared" si="20"/>
        <v>1.5214815585090229E-2</v>
      </c>
      <c r="K228" s="10">
        <f t="shared" si="21"/>
        <v>3629360.1133536682</v>
      </c>
      <c r="L228" s="10">
        <f t="shared" si="22"/>
        <v>6259610.0010597995</v>
      </c>
    </row>
    <row r="229" spans="1:12" x14ac:dyDescent="0.25">
      <c r="A229" s="1">
        <v>14000614</v>
      </c>
      <c r="B229" s="3">
        <v>7707.7</v>
      </c>
      <c r="C229" s="4">
        <f t="shared" si="24"/>
        <v>1.8570107472126892E-3</v>
      </c>
      <c r="D229" s="55">
        <f t="shared" si="25"/>
        <v>3.44848891526343E-6</v>
      </c>
      <c r="E229" s="9">
        <f t="shared" si="17"/>
        <v>102729329.30946238</v>
      </c>
      <c r="F229" s="2">
        <f t="shared" si="26"/>
        <v>1.5887437183988783E-2</v>
      </c>
      <c r="G229" s="10">
        <f t="shared" si="18"/>
        <v>3796845.7797752912</v>
      </c>
      <c r="H229" s="2">
        <f t="shared" si="23"/>
        <v>1.4186976087597801E-2</v>
      </c>
      <c r="I229" s="10">
        <f t="shared" si="19"/>
        <v>3390462.5184138645</v>
      </c>
      <c r="J229" s="2">
        <f t="shared" si="20"/>
        <v>1.5268521102761157E-2</v>
      </c>
      <c r="K229" s="10">
        <f t="shared" si="21"/>
        <v>3648934.6419479512</v>
      </c>
      <c r="L229" s="10">
        <f t="shared" si="22"/>
        <v>6271234.1641051266</v>
      </c>
    </row>
    <row r="230" spans="1:12" x14ac:dyDescent="0.25">
      <c r="A230" s="1">
        <v>14000615</v>
      </c>
      <c r="B230" s="3">
        <v>7662.2</v>
      </c>
      <c r="C230" s="4">
        <f t="shared" si="24"/>
        <v>-5.9206804097276782E-3</v>
      </c>
      <c r="D230" s="55">
        <f t="shared" si="25"/>
        <v>3.505445651413311E-5</v>
      </c>
      <c r="E230" s="9">
        <f t="shared" si="17"/>
        <v>102121101.78191538</v>
      </c>
      <c r="F230" s="2">
        <f t="shared" si="26"/>
        <v>1.5886975258541765E-2</v>
      </c>
      <c r="G230" s="10">
        <f t="shared" si="18"/>
        <v>3774256.1300856038</v>
      </c>
      <c r="H230" s="2">
        <f t="shared" si="23"/>
        <v>1.4188293334174011E-2</v>
      </c>
      <c r="I230" s="10">
        <f t="shared" si="19"/>
        <v>3370701.6106270594</v>
      </c>
      <c r="J230" s="2">
        <f t="shared" si="20"/>
        <v>1.5264859931133568E-2</v>
      </c>
      <c r="K230" s="10">
        <f t="shared" si="21"/>
        <v>3626460.6844529831</v>
      </c>
      <c r="L230" s="10">
        <f t="shared" si="22"/>
        <v>6234104.1908448944</v>
      </c>
    </row>
    <row r="231" spans="1:12" x14ac:dyDescent="0.25">
      <c r="A231" s="1">
        <v>14000616</v>
      </c>
      <c r="B231" s="3">
        <v>7499.7</v>
      </c>
      <c r="C231" s="4">
        <f t="shared" si="24"/>
        <v>-2.1436129040750616E-2</v>
      </c>
      <c r="D231" s="55">
        <f t="shared" si="25"/>
        <v>4.5950762825171194E-4</v>
      </c>
      <c r="E231" s="9">
        <f t="shared" si="17"/>
        <v>99932020.666334614</v>
      </c>
      <c r="F231" s="2">
        <f t="shared" si="26"/>
        <v>1.5322949355454597E-2</v>
      </c>
      <c r="G231" s="10">
        <f t="shared" si="18"/>
        <v>3562227.8396677617</v>
      </c>
      <c r="H231" s="2">
        <f t="shared" si="23"/>
        <v>1.4181803723529958E-2</v>
      </c>
      <c r="I231" s="10">
        <f t="shared" si="19"/>
        <v>3296938.1330415267</v>
      </c>
      <c r="J231" s="2">
        <f t="shared" si="20"/>
        <v>1.5258442386176668E-2</v>
      </c>
      <c r="K231" s="10">
        <f t="shared" si="21"/>
        <v>3547231.4759466592</v>
      </c>
      <c r="L231" s="10">
        <f t="shared" si="22"/>
        <v>6100469.1289564585</v>
      </c>
    </row>
    <row r="232" spans="1:12" x14ac:dyDescent="0.25">
      <c r="A232" s="1">
        <v>14000617</v>
      </c>
      <c r="B232" s="3">
        <v>7468.7</v>
      </c>
      <c r="C232" s="4">
        <f t="shared" si="24"/>
        <v>-4.1420651935374433E-3</v>
      </c>
      <c r="D232" s="55">
        <f t="shared" si="25"/>
        <v>1.7156704067514379E-5</v>
      </c>
      <c r="E232" s="9">
        <f t="shared" ref="E232:E295" si="27">E231*(1+C232)</f>
        <v>99518095.721812725</v>
      </c>
      <c r="F232" s="2">
        <f t="shared" si="26"/>
        <v>1.5675439734259024E-2</v>
      </c>
      <c r="G232" s="10">
        <f t="shared" ref="G232:G295" si="28">_xlfn.NORM.S.INV(0.99)*F232*E232</f>
        <v>3629079.215202827</v>
      </c>
      <c r="H232" s="2">
        <f t="shared" si="23"/>
        <v>1.4164483151220103E-2</v>
      </c>
      <c r="I232" s="10">
        <f t="shared" ref="I232:I295" si="29">_xlfn.NORM.S.INV(0.99)*H232*E232</f>
        <v>3279272.050393512</v>
      </c>
      <c r="J232" s="2">
        <f t="shared" ref="J232:J295" si="30">SQRT(AVERAGE(D132:D231))</f>
        <v>1.5363977239427784E-2</v>
      </c>
      <c r="K232" s="10">
        <f t="shared" ref="K232:K295" si="31">_xlfn.NORM.S.INV(0.99)*J232*E232</f>
        <v>3556971.3773705699</v>
      </c>
      <c r="L232" s="10">
        <f t="shared" ref="L232:L295" si="32">_xlfn.NORM.S.INV(0.99)*_xlfn.STDEV.S($C$3:$C$101)*E232</f>
        <v>6075200.5881131589</v>
      </c>
    </row>
    <row r="233" spans="1:12" x14ac:dyDescent="0.25">
      <c r="A233" s="1">
        <v>14000620</v>
      </c>
      <c r="B233" s="3">
        <v>7472</v>
      </c>
      <c r="C233" s="4">
        <f t="shared" si="24"/>
        <v>4.4174637783561742E-4</v>
      </c>
      <c r="D233" s="55">
        <f t="shared" si="25"/>
        <v>1.9513986233088806E-7</v>
      </c>
      <c r="E233" s="9">
        <f t="shared" si="27"/>
        <v>99562057.480126932</v>
      </c>
      <c r="F233" s="2">
        <f t="shared" si="26"/>
        <v>1.5607940023575484E-2</v>
      </c>
      <c r="G233" s="10">
        <f t="shared" si="28"/>
        <v>3615048.3361104401</v>
      </c>
      <c r="H233" s="2">
        <f t="shared" si="23"/>
        <v>1.4176268339643382E-2</v>
      </c>
      <c r="I233" s="10">
        <f t="shared" si="29"/>
        <v>3283450.2949187392</v>
      </c>
      <c r="J233" s="2">
        <f t="shared" si="30"/>
        <v>1.5360257739210792E-2</v>
      </c>
      <c r="K233" s="10">
        <f t="shared" si="31"/>
        <v>3557681.1609019144</v>
      </c>
      <c r="L233" s="10">
        <f t="shared" si="32"/>
        <v>6077884.2859675819</v>
      </c>
    </row>
    <row r="234" spans="1:12" x14ac:dyDescent="0.25">
      <c r="A234" s="1">
        <v>14000621</v>
      </c>
      <c r="B234" s="3">
        <v>7247.5</v>
      </c>
      <c r="C234" s="4">
        <f t="shared" si="24"/>
        <v>-3.0506119112867953E-2</v>
      </c>
      <c r="D234" s="55">
        <f t="shared" si="25"/>
        <v>9.3062330332848743E-4</v>
      </c>
      <c r="E234" s="9">
        <f t="shared" si="27"/>
        <v>96524805.495515972</v>
      </c>
      <c r="F234" s="2">
        <f t="shared" si="26"/>
        <v>1.560554032254253E-2</v>
      </c>
      <c r="G234" s="10">
        <f t="shared" si="28"/>
        <v>3504228.3874408766</v>
      </c>
      <c r="H234" s="2">
        <f t="shared" si="23"/>
        <v>1.4020855295284703E-2</v>
      </c>
      <c r="I234" s="10">
        <f t="shared" si="29"/>
        <v>3148386.927107214</v>
      </c>
      <c r="J234" s="2">
        <f t="shared" si="30"/>
        <v>1.5333139490690378E-2</v>
      </c>
      <c r="K234" s="10">
        <f t="shared" si="31"/>
        <v>3443060.7054504012</v>
      </c>
      <c r="L234" s="10">
        <f t="shared" si="32"/>
        <v>5892471.6239856267</v>
      </c>
    </row>
    <row r="235" spans="1:12" x14ac:dyDescent="0.25">
      <c r="A235" s="1">
        <v>14000622</v>
      </c>
      <c r="B235" s="3">
        <v>7217.9</v>
      </c>
      <c r="C235" s="4">
        <f t="shared" si="24"/>
        <v>-4.0925299423035435E-3</v>
      </c>
      <c r="D235" s="55">
        <f t="shared" si="25"/>
        <v>1.6748801328651044E-5</v>
      </c>
      <c r="E235" s="9">
        <f t="shared" si="27"/>
        <v>96129774.838850543</v>
      </c>
      <c r="F235" s="2">
        <f t="shared" si="26"/>
        <v>1.6743244449252081E-2</v>
      </c>
      <c r="G235" s="10">
        <f t="shared" si="28"/>
        <v>3744313.4776725182</v>
      </c>
      <c r="H235" s="2">
        <f t="shared" si="23"/>
        <v>1.4122914426521476E-2</v>
      </c>
      <c r="I235" s="10">
        <f t="shared" si="29"/>
        <v>3158325.6752607576</v>
      </c>
      <c r="J235" s="2">
        <f t="shared" si="30"/>
        <v>1.5627644496138904E-2</v>
      </c>
      <c r="K235" s="10">
        <f t="shared" si="31"/>
        <v>3494830.4128583334</v>
      </c>
      <c r="L235" s="10">
        <f t="shared" si="32"/>
        <v>5868356.5074302908</v>
      </c>
    </row>
    <row r="236" spans="1:12" x14ac:dyDescent="0.25">
      <c r="A236" s="1">
        <v>14000623</v>
      </c>
      <c r="B236" s="3">
        <v>7385.3</v>
      </c>
      <c r="C236" s="4">
        <f t="shared" si="24"/>
        <v>2.2927486171110931E-2</v>
      </c>
      <c r="D236" s="55">
        <f t="shared" si="25"/>
        <v>5.2566962212648302E-4</v>
      </c>
      <c r="E236" s="9">
        <f t="shared" si="27"/>
        <v>98333788.922100291</v>
      </c>
      <c r="F236" s="2">
        <f t="shared" si="26"/>
        <v>1.674451538948972E-2</v>
      </c>
      <c r="G236" s="10">
        <f t="shared" si="28"/>
        <v>3830451.9116626279</v>
      </c>
      <c r="H236" s="2">
        <f t="shared" si="23"/>
        <v>1.4030114908516866E-2</v>
      </c>
      <c r="I236" s="10">
        <f t="shared" si="29"/>
        <v>3209509.4556100215</v>
      </c>
      <c r="J236" s="2">
        <f t="shared" si="30"/>
        <v>1.5625513374919849E-2</v>
      </c>
      <c r="K236" s="10">
        <f t="shared" si="31"/>
        <v>3574470.576511303</v>
      </c>
      <c r="L236" s="10">
        <f t="shared" si="32"/>
        <v>6002903.1701015476</v>
      </c>
    </row>
    <row r="237" spans="1:12" x14ac:dyDescent="0.25">
      <c r="A237" s="1">
        <v>14000624</v>
      </c>
      <c r="B237" s="3">
        <v>7375.3</v>
      </c>
      <c r="C237" s="4">
        <f t="shared" si="24"/>
        <v>-1.3549586778217489E-3</v>
      </c>
      <c r="D237" s="55">
        <f t="shared" si="25"/>
        <v>1.8359130186044618E-6</v>
      </c>
      <c r="E237" s="9">
        <f t="shared" si="27"/>
        <v>98200550.7014772</v>
      </c>
      <c r="F237" s="2">
        <f t="shared" si="26"/>
        <v>1.7358666199354243E-2</v>
      </c>
      <c r="G237" s="10">
        <f t="shared" si="28"/>
        <v>3965563.7263191151</v>
      </c>
      <c r="H237" s="2">
        <f t="shared" si="23"/>
        <v>1.4399466044705106E-2</v>
      </c>
      <c r="I237" s="10">
        <f t="shared" si="29"/>
        <v>3289538.4685357097</v>
      </c>
      <c r="J237" s="2">
        <f t="shared" si="30"/>
        <v>1.5787991594570807E-2</v>
      </c>
      <c r="K237" s="10">
        <f t="shared" si="31"/>
        <v>3606745.2452764004</v>
      </c>
      <c r="L237" s="10">
        <f t="shared" si="32"/>
        <v>5994769.4843590949</v>
      </c>
    </row>
    <row r="238" spans="1:12" x14ac:dyDescent="0.25">
      <c r="A238" s="1">
        <v>14000627</v>
      </c>
      <c r="B238" s="3">
        <v>7174.2</v>
      </c>
      <c r="C238" s="4">
        <f t="shared" si="24"/>
        <v>-2.7645322193207034E-2</v>
      </c>
      <c r="D238" s="55">
        <f t="shared" si="25"/>
        <v>7.6426383916622538E-4</v>
      </c>
      <c r="E238" s="9">
        <f t="shared" si="27"/>
        <v>95485764.837784499</v>
      </c>
      <c r="F238" s="2">
        <f t="shared" si="26"/>
        <v>1.652681414027064E-2</v>
      </c>
      <c r="G238" s="10">
        <f t="shared" si="28"/>
        <v>3671152.5577843525</v>
      </c>
      <c r="H238" s="2">
        <f t="shared" si="23"/>
        <v>1.4375649651434223E-2</v>
      </c>
      <c r="I238" s="10">
        <f t="shared" si="29"/>
        <v>3193307.7082943614</v>
      </c>
      <c r="J238" s="2">
        <f t="shared" si="30"/>
        <v>1.5766023541693767E-2</v>
      </c>
      <c r="K238" s="10">
        <f t="shared" si="31"/>
        <v>3502155.7790828743</v>
      </c>
      <c r="L238" s="10">
        <f t="shared" si="32"/>
        <v>5829042.1504899822</v>
      </c>
    </row>
    <row r="239" spans="1:12" x14ac:dyDescent="0.25">
      <c r="A239" s="1">
        <v>14000628</v>
      </c>
      <c r="B239" s="3">
        <v>7031.5</v>
      </c>
      <c r="C239" s="4">
        <f t="shared" si="24"/>
        <v>-2.0091202843286898E-2</v>
      </c>
      <c r="D239" s="55">
        <f t="shared" si="25"/>
        <v>4.0365643169009953E-4</v>
      </c>
      <c r="E239" s="9">
        <f t="shared" si="27"/>
        <v>93567340.967782184</v>
      </c>
      <c r="F239" s="2">
        <f t="shared" si="26"/>
        <v>1.7407608044156045E-2</v>
      </c>
      <c r="G239" s="10">
        <f t="shared" si="28"/>
        <v>3789117.2588539058</v>
      </c>
      <c r="H239" s="2">
        <f t="shared" si="23"/>
        <v>1.4595855651646393E-2</v>
      </c>
      <c r="I239" s="10">
        <f t="shared" si="29"/>
        <v>3177082.5961330393</v>
      </c>
      <c r="J239" s="2">
        <f t="shared" si="30"/>
        <v>1.5995672138801199E-2</v>
      </c>
      <c r="K239" s="10">
        <f t="shared" si="31"/>
        <v>3481780.9094942003</v>
      </c>
      <c r="L239" s="10">
        <f t="shared" si="32"/>
        <v>5711929.6822624188</v>
      </c>
    </row>
    <row r="240" spans="1:12" x14ac:dyDescent="0.25">
      <c r="A240" s="1">
        <v>14000629</v>
      </c>
      <c r="B240" s="3">
        <v>7054.1</v>
      </c>
      <c r="C240" s="4">
        <f t="shared" si="24"/>
        <v>3.2089537390531573E-3</v>
      </c>
      <c r="D240" s="55">
        <f t="shared" si="25"/>
        <v>1.0297384099383238E-5</v>
      </c>
      <c r="E240" s="9">
        <f t="shared" si="27"/>
        <v>93867594.236434013</v>
      </c>
      <c r="F240" s="2">
        <f t="shared" si="26"/>
        <v>1.7865329213393188E-2</v>
      </c>
      <c r="G240" s="10">
        <f t="shared" si="28"/>
        <v>3901228.3276025746</v>
      </c>
      <c r="H240" s="2">
        <f t="shared" si="23"/>
        <v>1.4841175751230997E-2</v>
      </c>
      <c r="I240" s="10">
        <f t="shared" si="29"/>
        <v>3240847.9331142418</v>
      </c>
      <c r="J240" s="2">
        <f t="shared" si="30"/>
        <v>1.61070809545905E-2</v>
      </c>
      <c r="K240" s="10">
        <f t="shared" si="31"/>
        <v>3517281.9792164122</v>
      </c>
      <c r="L240" s="10">
        <f t="shared" si="32"/>
        <v>5730259.0003735237</v>
      </c>
    </row>
    <row r="241" spans="1:12" x14ac:dyDescent="0.25">
      <c r="A241" s="1">
        <v>14000630</v>
      </c>
      <c r="B241" s="3">
        <v>6838.4</v>
      </c>
      <c r="C241" s="4">
        <f t="shared" si="24"/>
        <v>-3.1055221924527154E-2</v>
      </c>
      <c r="D241" s="55">
        <f t="shared" si="25"/>
        <v>9.6442680878163205E-4</v>
      </c>
      <c r="E241" s="9">
        <f t="shared" si="27"/>
        <v>90952515.26590009</v>
      </c>
      <c r="F241" s="2">
        <f t="shared" si="26"/>
        <v>1.7836178149745009E-2</v>
      </c>
      <c r="G241" s="10">
        <f t="shared" si="28"/>
        <v>3773906.8244524188</v>
      </c>
      <c r="H241" s="2">
        <f t="shared" si="23"/>
        <v>1.4834436877369694E-2</v>
      </c>
      <c r="I241" s="10">
        <f t="shared" si="29"/>
        <v>3138776.8219401012</v>
      </c>
      <c r="J241" s="2">
        <f t="shared" si="30"/>
        <v>1.607691859460951E-2</v>
      </c>
      <c r="K241" s="10">
        <f t="shared" si="31"/>
        <v>3401670.0377726499</v>
      </c>
      <c r="L241" s="10">
        <f t="shared" si="32"/>
        <v>5552304.5354319047</v>
      </c>
    </row>
    <row r="242" spans="1:12" x14ac:dyDescent="0.25">
      <c r="A242" s="1">
        <v>14000631</v>
      </c>
      <c r="B242" s="3">
        <v>6761.5</v>
      </c>
      <c r="C242" s="4">
        <f t="shared" si="24"/>
        <v>-1.1309027211413969E-2</v>
      </c>
      <c r="D242" s="55">
        <f t="shared" si="25"/>
        <v>1.2789409646850162E-4</v>
      </c>
      <c r="E242" s="9">
        <f t="shared" si="27"/>
        <v>89923930.795811474</v>
      </c>
      <c r="F242" s="2">
        <f t="shared" si="26"/>
        <v>1.8809058893710633E-2</v>
      </c>
      <c r="G242" s="10">
        <f t="shared" si="28"/>
        <v>3934748.7597042802</v>
      </c>
      <c r="H242" s="2">
        <f t="shared" si="23"/>
        <v>1.5197389673258396E-2</v>
      </c>
      <c r="I242" s="10">
        <f t="shared" si="29"/>
        <v>3179207.9819363696</v>
      </c>
      <c r="J242" s="2">
        <f t="shared" si="30"/>
        <v>1.6364759262959914E-2</v>
      </c>
      <c r="K242" s="10">
        <f t="shared" si="31"/>
        <v>3423415.0988979982</v>
      </c>
      <c r="L242" s="10">
        <f t="shared" si="32"/>
        <v>5489513.3723546481</v>
      </c>
    </row>
    <row r="243" spans="1:12" x14ac:dyDescent="0.25">
      <c r="A243" s="1">
        <v>14000703</v>
      </c>
      <c r="B243" s="3">
        <v>6880.2</v>
      </c>
      <c r="C243" s="4">
        <f t="shared" si="24"/>
        <v>1.740296235889929E-2</v>
      </c>
      <c r="D243" s="55">
        <f t="shared" si="25"/>
        <v>3.0286309886526553E-4</v>
      </c>
      <c r="E243" s="9">
        <f t="shared" si="27"/>
        <v>91488873.578615248</v>
      </c>
      <c r="F243" s="2">
        <f t="shared" si="26"/>
        <v>1.8708630631292099E-2</v>
      </c>
      <c r="G243" s="10">
        <f t="shared" si="28"/>
        <v>3981850.4003973822</v>
      </c>
      <c r="H243" s="2">
        <f t="shared" si="23"/>
        <v>1.5244716359498122E-2</v>
      </c>
      <c r="I243" s="10">
        <f t="shared" si="29"/>
        <v>3244608.3915132475</v>
      </c>
      <c r="J243" s="2">
        <f t="shared" si="30"/>
        <v>1.6069171061946684E-2</v>
      </c>
      <c r="K243" s="10">
        <f t="shared" si="31"/>
        <v>3420081.1640401366</v>
      </c>
      <c r="L243" s="10">
        <f t="shared" si="32"/>
        <v>5585047.1669424102</v>
      </c>
    </row>
    <row r="244" spans="1:12" x14ac:dyDescent="0.25">
      <c r="A244" s="1">
        <v>14000704</v>
      </c>
      <c r="B244" s="3">
        <v>6822.3</v>
      </c>
      <c r="C244" s="4">
        <f t="shared" si="24"/>
        <v>-8.451062886820359E-3</v>
      </c>
      <c r="D244" s="55">
        <f t="shared" si="25"/>
        <v>7.1420463916992458E-5</v>
      </c>
      <c r="E244" s="9">
        <f t="shared" si="27"/>
        <v>90715695.354558006</v>
      </c>
      <c r="F244" s="2">
        <f t="shared" si="26"/>
        <v>1.9028165484464468E-2</v>
      </c>
      <c r="G244" s="10">
        <f t="shared" si="28"/>
        <v>4015632.9742181874</v>
      </c>
      <c r="H244" s="2">
        <f t="shared" si="23"/>
        <v>1.5376628222076713E-2</v>
      </c>
      <c r="I244" s="10">
        <f t="shared" si="29"/>
        <v>3245026.1887452276</v>
      </c>
      <c r="J244" s="2">
        <f t="shared" si="30"/>
        <v>1.6143386333654888E-2</v>
      </c>
      <c r="K244" s="10">
        <f t="shared" si="31"/>
        <v>3406839.9567943048</v>
      </c>
      <c r="L244" s="10">
        <f t="shared" si="32"/>
        <v>5537847.5821087221</v>
      </c>
    </row>
    <row r="245" spans="1:12" x14ac:dyDescent="0.25">
      <c r="A245" s="1">
        <v>14000706</v>
      </c>
      <c r="B245" s="3">
        <v>6766.1</v>
      </c>
      <c r="C245" s="4">
        <f t="shared" si="24"/>
        <v>-8.2718083728001712E-3</v>
      </c>
      <c r="D245" s="55">
        <f t="shared" si="25"/>
        <v>6.8422813756327015E-5</v>
      </c>
      <c r="E245" s="9">
        <f t="shared" si="27"/>
        <v>89965312.50617978</v>
      </c>
      <c r="F245" s="2">
        <f t="shared" si="26"/>
        <v>1.8636807071243228E-2</v>
      </c>
      <c r="G245" s="10">
        <f t="shared" si="28"/>
        <v>3900508.7853639089</v>
      </c>
      <c r="H245" s="2">
        <f t="shared" si="23"/>
        <v>1.5374002609174559E-2</v>
      </c>
      <c r="I245" s="10">
        <f t="shared" si="29"/>
        <v>3217634.4378121402</v>
      </c>
      <c r="J245" s="2">
        <f t="shared" si="30"/>
        <v>1.6139075617523011E-2</v>
      </c>
      <c r="K245" s="10">
        <f t="shared" si="31"/>
        <v>3377757.0370910983</v>
      </c>
      <c r="L245" s="10">
        <f t="shared" si="32"/>
        <v>5492039.5681117438</v>
      </c>
    </row>
    <row r="246" spans="1:12" x14ac:dyDescent="0.25">
      <c r="A246" s="1">
        <v>14000707</v>
      </c>
      <c r="B246" s="3">
        <v>6763.3</v>
      </c>
      <c r="C246" s="4">
        <f t="shared" si="24"/>
        <v>-4.1391340931243851E-4</v>
      </c>
      <c r="D246" s="55">
        <f t="shared" si="25"/>
        <v>1.7132431040864625E-7</v>
      </c>
      <c r="E246" s="9">
        <f t="shared" si="27"/>
        <v>89928074.656960487</v>
      </c>
      <c r="F246" s="2">
        <f t="shared" si="26"/>
        <v>1.8704274025377936E-2</v>
      </c>
      <c r="G246" s="10">
        <f t="shared" si="28"/>
        <v>3913008.6681551882</v>
      </c>
      <c r="H246" s="2">
        <f t="shared" ref="H246:H309" si="33">SQRT(AVERAGE(D196:D245))</f>
        <v>1.5415327220009947E-2</v>
      </c>
      <c r="I246" s="10">
        <f t="shared" si="29"/>
        <v>3224947.889049584</v>
      </c>
      <c r="J246" s="2">
        <f t="shared" si="30"/>
        <v>1.6123760933982826E-2</v>
      </c>
      <c r="K246" s="10">
        <f t="shared" si="31"/>
        <v>3373155.0453299116</v>
      </c>
      <c r="L246" s="10">
        <f t="shared" si="32"/>
        <v>5489766.3392900275</v>
      </c>
    </row>
    <row r="247" spans="1:12" x14ac:dyDescent="0.25">
      <c r="A247" s="1">
        <v>14000710</v>
      </c>
      <c r="B247" s="3">
        <v>6825.7</v>
      </c>
      <c r="C247" s="4">
        <f t="shared" si="24"/>
        <v>9.1839632930057757E-3</v>
      </c>
      <c r="D247" s="55">
        <f t="shared" si="25"/>
        <v>8.4345181767277492E-5</v>
      </c>
      <c r="E247" s="9">
        <f t="shared" si="27"/>
        <v>90753970.793620691</v>
      </c>
      <c r="F247" s="2">
        <f t="shared" si="26"/>
        <v>1.8020245968440242E-2</v>
      </c>
      <c r="G247" s="10">
        <f t="shared" si="28"/>
        <v>3804529.9625998656</v>
      </c>
      <c r="H247" s="2">
        <f t="shared" si="33"/>
        <v>1.5372701823779233E-2</v>
      </c>
      <c r="I247" s="10">
        <f t="shared" si="29"/>
        <v>3245566.3922185623</v>
      </c>
      <c r="J247" s="2">
        <f t="shared" si="30"/>
        <v>1.6111298070919704E-2</v>
      </c>
      <c r="K247" s="10">
        <f t="shared" si="31"/>
        <v>3401502.7516573318</v>
      </c>
      <c r="L247" s="10">
        <f t="shared" si="32"/>
        <v>5540184.1518372456</v>
      </c>
    </row>
    <row r="248" spans="1:12" x14ac:dyDescent="0.25">
      <c r="A248" s="1">
        <v>14000711</v>
      </c>
      <c r="B248" s="3">
        <v>6812.9</v>
      </c>
      <c r="C248" s="4">
        <f t="shared" si="24"/>
        <v>-1.8770260522499851E-3</v>
      </c>
      <c r="D248" s="55">
        <f t="shared" si="25"/>
        <v>3.5232268008251636E-6</v>
      </c>
      <c r="E248" s="9">
        <f t="shared" si="27"/>
        <v>90583623.22609593</v>
      </c>
      <c r="F248" s="2">
        <f t="shared" si="26"/>
        <v>1.7762757823357084E-2</v>
      </c>
      <c r="G248" s="10">
        <f t="shared" si="28"/>
        <v>3743128.536444902</v>
      </c>
      <c r="H248" s="2">
        <f t="shared" si="33"/>
        <v>1.5388307175301302E-2</v>
      </c>
      <c r="I248" s="10">
        <f t="shared" si="29"/>
        <v>3242762.8799683712</v>
      </c>
      <c r="J248" s="2">
        <f t="shared" si="30"/>
        <v>1.6060296248841283E-2</v>
      </c>
      <c r="K248" s="10">
        <f t="shared" si="31"/>
        <v>3384370.4784258096</v>
      </c>
      <c r="L248" s="10">
        <f t="shared" si="32"/>
        <v>5529785.0818499848</v>
      </c>
    </row>
    <row r="249" spans="1:12" x14ac:dyDescent="0.25">
      <c r="A249" s="1">
        <v>14000712</v>
      </c>
      <c r="B249" s="3">
        <v>6906.7</v>
      </c>
      <c r="C249" s="4">
        <f t="shared" si="24"/>
        <v>1.3674081104353012E-2</v>
      </c>
      <c r="D249" s="55">
        <f t="shared" si="25"/>
        <v>1.8698049404842408E-4</v>
      </c>
      <c r="E249" s="9">
        <f t="shared" si="27"/>
        <v>91822271.036815718</v>
      </c>
      <c r="F249" s="2">
        <f t="shared" si="26"/>
        <v>1.7216845906939129E-2</v>
      </c>
      <c r="G249" s="10">
        <f t="shared" si="28"/>
        <v>3677699.8376394459</v>
      </c>
      <c r="H249" s="2">
        <f t="shared" si="33"/>
        <v>1.5041241359963188E-2</v>
      </c>
      <c r="I249" s="10">
        <f t="shared" si="29"/>
        <v>3212967.7646204131</v>
      </c>
      <c r="J249" s="2">
        <f t="shared" si="30"/>
        <v>1.5526560480544989E-2</v>
      </c>
      <c r="K249" s="10">
        <f t="shared" si="31"/>
        <v>3316637.0464746254</v>
      </c>
      <c r="L249" s="10">
        <f t="shared" si="32"/>
        <v>5605399.8115488421</v>
      </c>
    </row>
    <row r="250" spans="1:12" x14ac:dyDescent="0.25">
      <c r="A250" s="1">
        <v>14000714</v>
      </c>
      <c r="B250" s="3">
        <v>6889</v>
      </c>
      <c r="C250" s="4">
        <f t="shared" si="24"/>
        <v>-2.5660183552937547E-3</v>
      </c>
      <c r="D250" s="55">
        <f t="shared" si="25"/>
        <v>6.584450199704466E-6</v>
      </c>
      <c r="E250" s="9">
        <f t="shared" si="27"/>
        <v>91586653.403910488</v>
      </c>
      <c r="F250" s="2">
        <f t="shared" si="26"/>
        <v>1.7281370579199904E-2</v>
      </c>
      <c r="G250" s="10">
        <f t="shared" si="28"/>
        <v>3682010.5749424687</v>
      </c>
      <c r="H250" s="2">
        <f t="shared" si="33"/>
        <v>1.5158572403952238E-2</v>
      </c>
      <c r="I250" s="10">
        <f t="shared" si="29"/>
        <v>3229722.0661167782</v>
      </c>
      <c r="J250" s="2">
        <f t="shared" si="30"/>
        <v>1.5586316788699111E-2</v>
      </c>
      <c r="K250" s="10">
        <f t="shared" si="31"/>
        <v>3320858.3183481777</v>
      </c>
      <c r="L250" s="10">
        <f t="shared" si="32"/>
        <v>5591016.2527436474</v>
      </c>
    </row>
    <row r="251" spans="1:12" x14ac:dyDescent="0.25">
      <c r="A251" s="1">
        <v>14000717</v>
      </c>
      <c r="B251" s="3">
        <v>6738.9</v>
      </c>
      <c r="C251" s="4">
        <f t="shared" si="24"/>
        <v>-2.2029229753961724E-2</v>
      </c>
      <c r="D251" s="55">
        <f t="shared" si="25"/>
        <v>4.852869635528325E-4</v>
      </c>
      <c r="E251" s="9">
        <f t="shared" si="27"/>
        <v>89569069.973679289</v>
      </c>
      <c r="F251" s="2">
        <f t="shared" si="26"/>
        <v>1.5767629920484388E-2</v>
      </c>
      <c r="G251" s="10">
        <f t="shared" si="28"/>
        <v>3285482.3699799967</v>
      </c>
      <c r="H251" s="2">
        <f t="shared" si="33"/>
        <v>1.5148626425231867E-2</v>
      </c>
      <c r="I251" s="10">
        <f t="shared" si="29"/>
        <v>3156501.3448757697</v>
      </c>
      <c r="J251" s="2">
        <f t="shared" si="30"/>
        <v>1.5583739683511628E-2</v>
      </c>
      <c r="K251" s="10">
        <f t="shared" si="31"/>
        <v>3247165.3791175624</v>
      </c>
      <c r="L251" s="10">
        <f t="shared" si="32"/>
        <v>5467850.4711538237</v>
      </c>
    </row>
    <row r="252" spans="1:12" x14ac:dyDescent="0.25">
      <c r="A252" s="1">
        <v>14000718</v>
      </c>
      <c r="B252" s="3">
        <v>6693.2</v>
      </c>
      <c r="C252" s="4">
        <f t="shared" si="24"/>
        <v>-6.8046212188156187E-3</v>
      </c>
      <c r="D252" s="55">
        <f t="shared" si="25"/>
        <v>4.6302869931555758E-5</v>
      </c>
      <c r="E252" s="9">
        <f t="shared" si="27"/>
        <v>88959586.379586801</v>
      </c>
      <c r="F252" s="2">
        <f t="shared" si="26"/>
        <v>1.5100189681503163E-2</v>
      </c>
      <c r="G252" s="10">
        <f t="shared" si="28"/>
        <v>3124998.5189767969</v>
      </c>
      <c r="H252" s="2">
        <f t="shared" si="33"/>
        <v>1.5462305378948079E-2</v>
      </c>
      <c r="I252" s="10">
        <f t="shared" si="29"/>
        <v>3199938.7046355084</v>
      </c>
      <c r="J252" s="2">
        <f t="shared" si="30"/>
        <v>1.5733688425915052E-2</v>
      </c>
      <c r="K252" s="10">
        <f t="shared" si="31"/>
        <v>3256101.6825672388</v>
      </c>
      <c r="L252" s="10">
        <f t="shared" si="32"/>
        <v>5430643.819816499</v>
      </c>
    </row>
    <row r="253" spans="1:12" x14ac:dyDescent="0.25">
      <c r="A253" s="1">
        <v>14000719</v>
      </c>
      <c r="B253" s="3">
        <v>6685.1</v>
      </c>
      <c r="C253" s="4">
        <f t="shared" si="24"/>
        <v>-1.2109163331311935E-3</v>
      </c>
      <c r="D253" s="55">
        <f t="shared" si="25"/>
        <v>1.4663183658438954E-6</v>
      </c>
      <c r="E253" s="9">
        <f t="shared" si="27"/>
        <v>88851863.763451159</v>
      </c>
      <c r="F253" s="2">
        <f t="shared" si="26"/>
        <v>1.5161392952117478E-2</v>
      </c>
      <c r="G253" s="10">
        <f t="shared" si="28"/>
        <v>3133865.1443417473</v>
      </c>
      <c r="H253" s="2">
        <f t="shared" si="33"/>
        <v>1.5387863103757435E-2</v>
      </c>
      <c r="I253" s="10">
        <f t="shared" si="29"/>
        <v>3180676.6026754044</v>
      </c>
      <c r="J253" s="2">
        <f t="shared" si="30"/>
        <v>1.547979280904496E-2</v>
      </c>
      <c r="K253" s="10">
        <f t="shared" si="31"/>
        <v>3199678.5044162301</v>
      </c>
      <c r="L253" s="10">
        <f t="shared" si="32"/>
        <v>5424067.7645156654</v>
      </c>
    </row>
    <row r="254" spans="1:12" x14ac:dyDescent="0.25">
      <c r="A254" s="1">
        <v>14000720</v>
      </c>
      <c r="B254" s="3">
        <v>6493.6</v>
      </c>
      <c r="C254" s="4">
        <f t="shared" si="24"/>
        <v>-2.9064092840321319E-2</v>
      </c>
      <c r="D254" s="55">
        <f t="shared" si="25"/>
        <v>8.4472149263081699E-4</v>
      </c>
      <c r="E254" s="9">
        <f t="shared" si="27"/>
        <v>86269464.94599463</v>
      </c>
      <c r="F254" s="2">
        <f t="shared" si="26"/>
        <v>1.4856844649028917E-2</v>
      </c>
      <c r="G254" s="10">
        <f t="shared" si="28"/>
        <v>2981661.5493059182</v>
      </c>
      <c r="H254" s="2">
        <f t="shared" si="33"/>
        <v>1.5380775227545726E-2</v>
      </c>
      <c r="I254" s="10">
        <f t="shared" si="29"/>
        <v>3086810.636973823</v>
      </c>
      <c r="J254" s="2">
        <f t="shared" si="30"/>
        <v>1.5466938422792464E-2</v>
      </c>
      <c r="K254" s="10">
        <f t="shared" si="31"/>
        <v>3104102.9687105841</v>
      </c>
      <c r="L254" s="10">
        <f t="shared" si="32"/>
        <v>5266422.1554355873</v>
      </c>
    </row>
    <row r="255" spans="1:12" x14ac:dyDescent="0.25">
      <c r="A255" s="1">
        <v>14000721</v>
      </c>
      <c r="B255" s="3">
        <v>6384.1</v>
      </c>
      <c r="C255" s="4">
        <f t="shared" si="24"/>
        <v>-1.7006552279601968E-2</v>
      </c>
      <c r="D255" s="55">
        <f t="shared" si="25"/>
        <v>2.8922282043883487E-4</v>
      </c>
      <c r="E255" s="9">
        <f t="shared" si="27"/>
        <v>84802318.780257285</v>
      </c>
      <c r="F255" s="2">
        <f t="shared" si="26"/>
        <v>1.5949192865910216E-2</v>
      </c>
      <c r="G255" s="10">
        <f t="shared" si="28"/>
        <v>3146451.888264298</v>
      </c>
      <c r="H255" s="2">
        <f t="shared" si="33"/>
        <v>1.5918114460254387E-2</v>
      </c>
      <c r="I255" s="10">
        <f t="shared" si="29"/>
        <v>3140320.7499062535</v>
      </c>
      <c r="J255" s="2">
        <f t="shared" si="30"/>
        <v>1.5715216939632893E-2</v>
      </c>
      <c r="K255" s="10">
        <f t="shared" si="31"/>
        <v>3100293.1891230256</v>
      </c>
      <c r="L255" s="10">
        <f t="shared" si="32"/>
        <v>5176858.4717227183</v>
      </c>
    </row>
    <row r="256" spans="1:12" x14ac:dyDescent="0.25">
      <c r="A256" s="1">
        <v>14000724</v>
      </c>
      <c r="B256" s="3">
        <v>6550.5</v>
      </c>
      <c r="C256" s="4">
        <f t="shared" si="24"/>
        <v>2.5730858426361167E-2</v>
      </c>
      <c r="D256" s="55">
        <f t="shared" si="25"/>
        <v>6.6207707535744149E-4</v>
      </c>
      <c r="E256" s="9">
        <f t="shared" si="27"/>
        <v>86984355.23901923</v>
      </c>
      <c r="F256" s="2">
        <f t="shared" si="26"/>
        <v>1.6264792886200221E-2</v>
      </c>
      <c r="G256" s="10">
        <f t="shared" si="28"/>
        <v>3291276.3129881243</v>
      </c>
      <c r="H256" s="2">
        <f t="shared" si="33"/>
        <v>1.5800890237274857E-2</v>
      </c>
      <c r="I256" s="10">
        <f t="shared" si="29"/>
        <v>3197402.8889228269</v>
      </c>
      <c r="J256" s="2">
        <f t="shared" si="30"/>
        <v>1.5801313465881969E-2</v>
      </c>
      <c r="K256" s="10">
        <f t="shared" si="31"/>
        <v>3197488.5317157796</v>
      </c>
      <c r="L256" s="10">
        <f t="shared" si="32"/>
        <v>5310063.484151924</v>
      </c>
    </row>
    <row r="257" spans="1:12" x14ac:dyDescent="0.25">
      <c r="A257" s="1">
        <v>14000725</v>
      </c>
      <c r="B257" s="3">
        <v>6458.8</v>
      </c>
      <c r="C257" s="4">
        <f t="shared" si="24"/>
        <v>-1.4097840586259311E-2</v>
      </c>
      <c r="D257" s="55">
        <f t="shared" si="25"/>
        <v>1.9874910919558025E-4</v>
      </c>
      <c r="E257" s="9">
        <f t="shared" si="27"/>
        <v>85758063.665360987</v>
      </c>
      <c r="F257" s="2">
        <f t="shared" si="26"/>
        <v>1.6512003679602864E-2</v>
      </c>
      <c r="G257" s="10">
        <f t="shared" si="28"/>
        <v>3294195.7411424466</v>
      </c>
      <c r="H257" s="2">
        <f t="shared" si="33"/>
        <v>1.6099156443391764E-2</v>
      </c>
      <c r="I257" s="10">
        <f t="shared" si="29"/>
        <v>3211831.4421961578</v>
      </c>
      <c r="J257" s="2">
        <f t="shared" si="30"/>
        <v>1.5992457177434534E-2</v>
      </c>
      <c r="K257" s="10">
        <f t="shared" si="31"/>
        <v>3190544.6090340791</v>
      </c>
      <c r="L257" s="10">
        <f t="shared" si="32"/>
        <v>5235203.0556494333</v>
      </c>
    </row>
    <row r="258" spans="1:12" x14ac:dyDescent="0.25">
      <c r="A258" s="1">
        <v>14000726</v>
      </c>
      <c r="B258" s="3">
        <v>6427.1</v>
      </c>
      <c r="C258" s="4">
        <f t="shared" si="24"/>
        <v>-4.9201163982708854E-3</v>
      </c>
      <c r="D258" s="55">
        <f t="shared" si="25"/>
        <v>2.420754537253407E-5</v>
      </c>
      <c r="E258" s="9">
        <f t="shared" si="27"/>
        <v>85336124.010037094</v>
      </c>
      <c r="F258" s="2">
        <f t="shared" si="26"/>
        <v>1.6730509906166674E-2</v>
      </c>
      <c r="G258" s="10">
        <f t="shared" si="28"/>
        <v>3321366.1008455069</v>
      </c>
      <c r="H258" s="2">
        <f t="shared" si="33"/>
        <v>1.6178964019674908E-2</v>
      </c>
      <c r="I258" s="10">
        <f t="shared" si="29"/>
        <v>3211872.3782555386</v>
      </c>
      <c r="J258" s="2">
        <f t="shared" si="30"/>
        <v>1.6053794389786429E-2</v>
      </c>
      <c r="K258" s="10">
        <f t="shared" si="31"/>
        <v>3187023.5142401187</v>
      </c>
      <c r="L258" s="10">
        <f t="shared" si="32"/>
        <v>5209445.2472470552</v>
      </c>
    </row>
    <row r="259" spans="1:12" x14ac:dyDescent="0.25">
      <c r="A259" s="1">
        <v>14000727</v>
      </c>
      <c r="B259" s="3">
        <v>6499.7</v>
      </c>
      <c r="C259" s="4">
        <f t="shared" ref="C259:C322" si="34">LN(B259/B258)</f>
        <v>1.1232596363257975E-2</v>
      </c>
      <c r="D259" s="55">
        <f t="shared" ref="D259:D322" si="35">C259^2</f>
        <v>1.2617122105987628E-4</v>
      </c>
      <c r="E259" s="9">
        <f t="shared" si="27"/>
        <v>86294670.24624677</v>
      </c>
      <c r="F259" s="2">
        <f t="shared" si="26"/>
        <v>1.6759190253134229E-2</v>
      </c>
      <c r="G259" s="10">
        <f t="shared" si="28"/>
        <v>3364431.2860872727</v>
      </c>
      <c r="H259" s="2">
        <f t="shared" si="33"/>
        <v>1.6192642568451421E-2</v>
      </c>
      <c r="I259" s="10">
        <f t="shared" si="29"/>
        <v>3250696.032377705</v>
      </c>
      <c r="J259" s="2">
        <f t="shared" si="30"/>
        <v>1.6055260303935635E-2</v>
      </c>
      <c r="K259" s="10">
        <f t="shared" si="31"/>
        <v>3223116.3473267527</v>
      </c>
      <c r="L259" s="10">
        <f t="shared" si="32"/>
        <v>5267960.842985874</v>
      </c>
    </row>
    <row r="260" spans="1:12" x14ac:dyDescent="0.25">
      <c r="A260" s="1">
        <v>14000728</v>
      </c>
      <c r="B260" s="3">
        <v>6464.1</v>
      </c>
      <c r="C260" s="4">
        <f t="shared" si="34"/>
        <v>-5.492230594155839E-3</v>
      </c>
      <c r="D260" s="55">
        <f t="shared" si="35"/>
        <v>3.0164596899381401E-5</v>
      </c>
      <c r="E260" s="9">
        <f t="shared" si="27"/>
        <v>85820720.018207744</v>
      </c>
      <c r="F260" s="2">
        <f t="shared" si="26"/>
        <v>1.5769983343364848E-2</v>
      </c>
      <c r="G260" s="10">
        <f t="shared" si="28"/>
        <v>3148459.0321306502</v>
      </c>
      <c r="H260" s="2">
        <f t="shared" si="33"/>
        <v>1.6263895740833673E-2</v>
      </c>
      <c r="I260" s="10">
        <f t="shared" si="29"/>
        <v>3247068.0740702106</v>
      </c>
      <c r="J260" s="2">
        <f t="shared" si="30"/>
        <v>1.6074881855540568E-2</v>
      </c>
      <c r="K260" s="10">
        <f t="shared" si="31"/>
        <v>3209331.6693200073</v>
      </c>
      <c r="L260" s="10">
        <f t="shared" si="32"/>
        <v>5239027.9872752121</v>
      </c>
    </row>
    <row r="261" spans="1:12" x14ac:dyDescent="0.25">
      <c r="A261" s="1">
        <v>14000801</v>
      </c>
      <c r="B261" s="3">
        <v>6254.6</v>
      </c>
      <c r="C261" s="4">
        <f t="shared" si="34"/>
        <v>-3.2946598363027269E-2</v>
      </c>
      <c r="D261" s="55">
        <f t="shared" si="35"/>
        <v>1.0854783436946311E-3</v>
      </c>
      <c r="E261" s="9">
        <f t="shared" si="27"/>
        <v>82993219.224542037</v>
      </c>
      <c r="F261" s="2">
        <f t="shared" si="26"/>
        <v>1.5786988518170082E-2</v>
      </c>
      <c r="G261" s="10">
        <f t="shared" si="28"/>
        <v>3048011.2247266788</v>
      </c>
      <c r="H261" s="2">
        <f t="shared" si="33"/>
        <v>1.6272796350069833E-2</v>
      </c>
      <c r="I261" s="10">
        <f t="shared" si="29"/>
        <v>3141806.6767843207</v>
      </c>
      <c r="J261" s="2">
        <f t="shared" si="30"/>
        <v>1.6082705562635472E-2</v>
      </c>
      <c r="K261" s="10">
        <f t="shared" si="31"/>
        <v>3105105.6395250489</v>
      </c>
      <c r="L261" s="10">
        <f t="shared" si="32"/>
        <v>5066419.8363657966</v>
      </c>
    </row>
    <row r="262" spans="1:12" x14ac:dyDescent="0.25">
      <c r="A262" s="1">
        <v>14000803</v>
      </c>
      <c r="B262" s="3">
        <v>6135.1</v>
      </c>
      <c r="C262" s="4">
        <f t="shared" si="34"/>
        <v>-1.9290815084600003E-2</v>
      </c>
      <c r="D262" s="55">
        <f t="shared" si="35"/>
        <v>3.7213554662823102E-4</v>
      </c>
      <c r="E262" s="9">
        <f t="shared" si="27"/>
        <v>81392212.379205734</v>
      </c>
      <c r="F262" s="2">
        <f t="shared" si="26"/>
        <v>1.6480939152110231E-2</v>
      </c>
      <c r="G262" s="10">
        <f t="shared" si="28"/>
        <v>3120609.7970799929</v>
      </c>
      <c r="H262" s="2">
        <f t="shared" si="33"/>
        <v>1.6925493309740833E-2</v>
      </c>
      <c r="I262" s="10">
        <f t="shared" si="29"/>
        <v>3204784.6154462788</v>
      </c>
      <c r="J262" s="2">
        <f t="shared" si="30"/>
        <v>1.6406640111343369E-2</v>
      </c>
      <c r="K262" s="10">
        <f t="shared" si="31"/>
        <v>3106541.5263103</v>
      </c>
      <c r="L262" s="10">
        <f t="shared" si="32"/>
        <v>4968684.468161515</v>
      </c>
    </row>
    <row r="263" spans="1:12" x14ac:dyDescent="0.25">
      <c r="A263" s="1">
        <v>14000804</v>
      </c>
      <c r="B263" s="3">
        <v>6054.6</v>
      </c>
      <c r="C263" s="4">
        <f t="shared" si="34"/>
        <v>-1.3208064232131953E-2</v>
      </c>
      <c r="D263" s="55">
        <f t="shared" si="35"/>
        <v>1.7445296076012344E-4</v>
      </c>
      <c r="E263" s="9">
        <f t="shared" si="27"/>
        <v>80317178.81010586</v>
      </c>
      <c r="F263" s="2">
        <f t="shared" si="26"/>
        <v>1.6924341661640641E-2</v>
      </c>
      <c r="G263" s="10">
        <f t="shared" si="28"/>
        <v>3162240.4339019852</v>
      </c>
      <c r="H263" s="2">
        <f t="shared" si="33"/>
        <v>1.6726758895658694E-2</v>
      </c>
      <c r="I263" s="10">
        <f t="shared" si="29"/>
        <v>3125322.9440449686</v>
      </c>
      <c r="J263" s="2">
        <f t="shared" si="30"/>
        <v>1.6489194554845581E-2</v>
      </c>
      <c r="K263" s="10">
        <f t="shared" si="31"/>
        <v>3080935.0689245327</v>
      </c>
      <c r="L263" s="10">
        <f t="shared" si="32"/>
        <v>4903057.764556841</v>
      </c>
    </row>
    <row r="264" spans="1:12" x14ac:dyDescent="0.25">
      <c r="A264" s="1">
        <v>14000805</v>
      </c>
      <c r="B264" s="3">
        <v>6057.5</v>
      </c>
      <c r="C264" s="4">
        <f t="shared" si="34"/>
        <v>4.788599921425845E-4</v>
      </c>
      <c r="D264" s="55">
        <f t="shared" si="35"/>
        <v>2.2930689207479609E-7</v>
      </c>
      <c r="E264" s="9">
        <f t="shared" si="27"/>
        <v>80355639.493719786</v>
      </c>
      <c r="F264" s="2">
        <f t="shared" si="26"/>
        <v>1.6212368905983512E-2</v>
      </c>
      <c r="G264" s="10">
        <f t="shared" si="28"/>
        <v>3030661.9554315871</v>
      </c>
      <c r="H264" s="2">
        <f t="shared" si="33"/>
        <v>1.6820608243500994E-2</v>
      </c>
      <c r="I264" s="10">
        <f t="shared" si="29"/>
        <v>3144363.2800622405</v>
      </c>
      <c r="J264" s="2">
        <f t="shared" si="30"/>
        <v>1.6488136790610737E-2</v>
      </c>
      <c r="K264" s="10">
        <f t="shared" si="31"/>
        <v>3082212.6721292022</v>
      </c>
      <c r="L264" s="10">
        <f t="shared" si="32"/>
        <v>4905405.6427594516</v>
      </c>
    </row>
    <row r="265" spans="1:12" x14ac:dyDescent="0.25">
      <c r="A265" s="1">
        <v>14000808</v>
      </c>
      <c r="B265" s="3">
        <v>5979.9</v>
      </c>
      <c r="C265" s="4">
        <f t="shared" si="34"/>
        <v>-1.2893328293851184E-2</v>
      </c>
      <c r="D265" s="55">
        <f t="shared" si="35"/>
        <v>1.6623791449302348E-4</v>
      </c>
      <c r="E265" s="9">
        <f t="shared" si="27"/>
        <v>79319587.853464901</v>
      </c>
      <c r="F265" s="2">
        <f t="shared" si="26"/>
        <v>1.5706808095592818E-2</v>
      </c>
      <c r="G265" s="10">
        <f t="shared" si="28"/>
        <v>2898298.0503214402</v>
      </c>
      <c r="H265" s="2">
        <f t="shared" si="33"/>
        <v>1.6820728409535361E-2</v>
      </c>
      <c r="I265" s="10">
        <f t="shared" si="29"/>
        <v>3103844.1456493</v>
      </c>
      <c r="J265" s="2">
        <f t="shared" si="30"/>
        <v>1.62848154914546E-2</v>
      </c>
      <c r="K265" s="10">
        <f t="shared" si="31"/>
        <v>3004954.8387855231</v>
      </c>
      <c r="L265" s="10">
        <f t="shared" si="32"/>
        <v>4842158.6373928441</v>
      </c>
    </row>
    <row r="266" spans="1:12" x14ac:dyDescent="0.25">
      <c r="A266" s="1">
        <v>14000809</v>
      </c>
      <c r="B266" s="3">
        <v>5795.2</v>
      </c>
      <c r="C266" s="4">
        <f t="shared" si="34"/>
        <v>-3.1373856707735348E-2</v>
      </c>
      <c r="D266" s="55">
        <f t="shared" si="35"/>
        <v>9.8431888471751028E-4</v>
      </c>
      <c r="E266" s="9">
        <f t="shared" si="27"/>
        <v>76831026.470033675</v>
      </c>
      <c r="F266" s="2">
        <f t="shared" si="26"/>
        <v>1.5904132851794393E-2</v>
      </c>
      <c r="G266" s="10">
        <f t="shared" si="28"/>
        <v>2842636.2400522912</v>
      </c>
      <c r="H266" s="2">
        <f t="shared" si="33"/>
        <v>1.6897791168625661E-2</v>
      </c>
      <c r="I266" s="10">
        <f t="shared" si="29"/>
        <v>3020238.4499920323</v>
      </c>
      <c r="J266" s="2">
        <f t="shared" si="30"/>
        <v>1.4866075603090174E-2</v>
      </c>
      <c r="K266" s="10">
        <f t="shared" si="31"/>
        <v>2657098.3561630314</v>
      </c>
      <c r="L266" s="10">
        <f t="shared" si="32"/>
        <v>4690241.4461471578</v>
      </c>
    </row>
    <row r="267" spans="1:12" x14ac:dyDescent="0.25">
      <c r="A267" s="1">
        <v>14000810</v>
      </c>
      <c r="B267" s="3">
        <v>5906</v>
      </c>
      <c r="C267" s="4">
        <f t="shared" si="34"/>
        <v>1.8938794614773664E-2</v>
      </c>
      <c r="D267" s="55">
        <f t="shared" si="35"/>
        <v>3.5867794146057997E-4</v>
      </c>
      <c r="E267" s="9">
        <f t="shared" si="27"/>
        <v>78286113.500391886</v>
      </c>
      <c r="F267" s="2">
        <f t="shared" si="26"/>
        <v>1.5929128187222322E-2</v>
      </c>
      <c r="G267" s="10">
        <f t="shared" si="28"/>
        <v>2901024.5127945794</v>
      </c>
      <c r="H267" s="2">
        <f t="shared" si="33"/>
        <v>1.7428680691206028E-2</v>
      </c>
      <c r="I267" s="10">
        <f t="shared" si="29"/>
        <v>3174124.1150545957</v>
      </c>
      <c r="J267" s="2">
        <f t="shared" si="30"/>
        <v>1.5137184127924086E-2</v>
      </c>
      <c r="K267" s="10">
        <f t="shared" si="31"/>
        <v>2756795.0796590522</v>
      </c>
      <c r="L267" s="10">
        <f t="shared" si="32"/>
        <v>4779068.9655894386</v>
      </c>
    </row>
    <row r="268" spans="1:12" x14ac:dyDescent="0.25">
      <c r="A268" s="1">
        <v>14000811</v>
      </c>
      <c r="B268" s="3">
        <v>5984.7</v>
      </c>
      <c r="C268" s="4">
        <f t="shared" si="34"/>
        <v>1.3237429118606803E-2</v>
      </c>
      <c r="D268" s="55">
        <f t="shared" si="35"/>
        <v>1.7522952967013929E-4</v>
      </c>
      <c r="E268" s="9">
        <f t="shared" si="27"/>
        <v>79322420.378824532</v>
      </c>
      <c r="F268" s="2">
        <f t="shared" si="26"/>
        <v>1.6216302864853132E-2</v>
      </c>
      <c r="G268" s="10">
        <f t="shared" si="28"/>
        <v>2992419.4058184153</v>
      </c>
      <c r="H268" s="2">
        <f t="shared" si="33"/>
        <v>1.7506874916768625E-2</v>
      </c>
      <c r="I268" s="10">
        <f t="shared" si="29"/>
        <v>3230570.6592171839</v>
      </c>
      <c r="J268" s="2">
        <f t="shared" si="30"/>
        <v>1.5242664610257913E-2</v>
      </c>
      <c r="K268" s="10">
        <f t="shared" si="31"/>
        <v>2812752.4353887602</v>
      </c>
      <c r="L268" s="10">
        <f t="shared" si="32"/>
        <v>4842331.5522743622</v>
      </c>
    </row>
    <row r="269" spans="1:12" x14ac:dyDescent="0.25">
      <c r="A269" s="1">
        <v>14000812</v>
      </c>
      <c r="B269" s="3">
        <v>6079.7</v>
      </c>
      <c r="C269" s="4">
        <f t="shared" si="34"/>
        <v>1.5749140215113033E-2</v>
      </c>
      <c r="D269" s="55">
        <f t="shared" si="35"/>
        <v>2.4803541751529059E-4</v>
      </c>
      <c r="E269" s="9">
        <f t="shared" si="27"/>
        <v>80571680.299572781</v>
      </c>
      <c r="F269" s="2">
        <f t="shared" si="26"/>
        <v>1.6058117443736634E-2</v>
      </c>
      <c r="G269" s="10">
        <f t="shared" si="28"/>
        <v>3009897.5180715625</v>
      </c>
      <c r="H269" s="2">
        <f t="shared" si="33"/>
        <v>1.7605882788730074E-2</v>
      </c>
      <c r="I269" s="10">
        <f t="shared" si="29"/>
        <v>3300007.1829669327</v>
      </c>
      <c r="J269" s="2">
        <f t="shared" si="30"/>
        <v>1.510207739078968E-2</v>
      </c>
      <c r="K269" s="10">
        <f t="shared" si="31"/>
        <v>2830699.5147798117</v>
      </c>
      <c r="L269" s="10">
        <f t="shared" si="32"/>
        <v>4918594.1108591976</v>
      </c>
    </row>
    <row r="270" spans="1:12" x14ac:dyDescent="0.25">
      <c r="A270" s="1">
        <v>14000815</v>
      </c>
      <c r="B270" s="3">
        <v>6222.6</v>
      </c>
      <c r="C270" s="4">
        <f t="shared" si="34"/>
        <v>2.3232473186155893E-2</v>
      </c>
      <c r="D270" s="55">
        <f t="shared" si="35"/>
        <v>5.3974781034545256E-4</v>
      </c>
      <c r="E270" s="9">
        <f t="shared" si="27"/>
        <v>82443559.701696143</v>
      </c>
      <c r="F270" s="2">
        <f t="shared" si="26"/>
        <v>1.6276600811618216E-2</v>
      </c>
      <c r="G270" s="10">
        <f t="shared" si="28"/>
        <v>3121728.3309044591</v>
      </c>
      <c r="H270" s="2">
        <f t="shared" si="33"/>
        <v>1.7496546970638412E-2</v>
      </c>
      <c r="I270" s="10">
        <f t="shared" si="29"/>
        <v>3355704.7324190205</v>
      </c>
      <c r="J270" s="2">
        <f t="shared" si="30"/>
        <v>1.5135206945480099E-2</v>
      </c>
      <c r="K270" s="10">
        <f t="shared" si="31"/>
        <v>2902817.6621547178</v>
      </c>
      <c r="L270" s="10">
        <f t="shared" si="32"/>
        <v>5032865.2166533191</v>
      </c>
    </row>
    <row r="271" spans="1:12" x14ac:dyDescent="0.25">
      <c r="A271" s="1">
        <v>14000816</v>
      </c>
      <c r="B271" s="3">
        <v>6271</v>
      </c>
      <c r="C271" s="4">
        <f t="shared" si="34"/>
        <v>7.7480057192772294E-3</v>
      </c>
      <c r="D271" s="55">
        <f t="shared" si="35"/>
        <v>6.003159262595266E-5</v>
      </c>
      <c r="E271" s="9">
        <f t="shared" si="27"/>
        <v>83082332.873782456</v>
      </c>
      <c r="F271" s="2">
        <f t="shared" si="26"/>
        <v>1.6845792763902082E-2</v>
      </c>
      <c r="G271" s="10">
        <f t="shared" si="28"/>
        <v>3255928.0145070381</v>
      </c>
      <c r="H271" s="2">
        <f t="shared" si="33"/>
        <v>1.7799306175533412E-2</v>
      </c>
      <c r="I271" s="10">
        <f t="shared" si="29"/>
        <v>3440221.5691440883</v>
      </c>
      <c r="J271" s="2">
        <f t="shared" si="30"/>
        <v>1.5262592456571838E-2</v>
      </c>
      <c r="K271" s="10">
        <f t="shared" si="31"/>
        <v>2949929.5788466749</v>
      </c>
      <c r="L271" s="10">
        <f t="shared" si="32"/>
        <v>5071859.8851362998</v>
      </c>
    </row>
    <row r="272" spans="1:12" x14ac:dyDescent="0.25">
      <c r="A272" s="1">
        <v>14000817</v>
      </c>
      <c r="B272" s="3">
        <v>6269.3</v>
      </c>
      <c r="C272" s="4">
        <f t="shared" si="34"/>
        <v>-2.7112589179101597E-4</v>
      </c>
      <c r="D272" s="55">
        <f t="shared" si="35"/>
        <v>7.3509249199473695E-8</v>
      </c>
      <c r="E272" s="9">
        <f t="shared" si="27"/>
        <v>83059807.102189973</v>
      </c>
      <c r="F272" s="2">
        <f t="shared" si="26"/>
        <v>1.6916711990719636E-2</v>
      </c>
      <c r="G272" s="10">
        <f t="shared" si="28"/>
        <v>3268748.6870436878</v>
      </c>
      <c r="H272" s="2">
        <f t="shared" si="33"/>
        <v>1.7477190983393818E-2</v>
      </c>
      <c r="I272" s="10">
        <f t="shared" si="29"/>
        <v>3377047.8040603017</v>
      </c>
      <c r="J272" s="2">
        <f t="shared" si="30"/>
        <v>1.5238263935616616E-2</v>
      </c>
      <c r="K272" s="10">
        <f t="shared" si="31"/>
        <v>2944428.8736308427</v>
      </c>
      <c r="L272" s="10">
        <f t="shared" si="32"/>
        <v>5070484.7726019034</v>
      </c>
    </row>
    <row r="273" spans="1:12" x14ac:dyDescent="0.25">
      <c r="A273" s="1">
        <v>14000818</v>
      </c>
      <c r="B273" s="3">
        <v>6253.1</v>
      </c>
      <c r="C273" s="4">
        <f t="shared" si="34"/>
        <v>-2.5873648881230629E-3</v>
      </c>
      <c r="D273" s="55">
        <f t="shared" si="35"/>
        <v>6.6944570642920698E-6</v>
      </c>
      <c r="E273" s="9">
        <f t="shared" si="27"/>
        <v>82844901.073679492</v>
      </c>
      <c r="F273" s="2">
        <f t="shared" si="26"/>
        <v>1.6816785592860321E-2</v>
      </c>
      <c r="G273" s="10">
        <f t="shared" si="28"/>
        <v>3241032.8205644889</v>
      </c>
      <c r="H273" s="2">
        <f t="shared" si="33"/>
        <v>1.7296240099620896E-2</v>
      </c>
      <c r="I273" s="10">
        <f t="shared" si="29"/>
        <v>3333436.1983561586</v>
      </c>
      <c r="J273" s="2">
        <f t="shared" si="30"/>
        <v>1.5225186645752167E-2</v>
      </c>
      <c r="K273" s="10">
        <f t="shared" si="31"/>
        <v>2934290.2272032783</v>
      </c>
      <c r="L273" s="10">
        <f t="shared" si="32"/>
        <v>5057365.5783355106</v>
      </c>
    </row>
    <row r="274" spans="1:12" x14ac:dyDescent="0.25">
      <c r="A274" s="1">
        <v>14000819</v>
      </c>
      <c r="B274" s="3">
        <v>6455.6</v>
      </c>
      <c r="C274" s="4">
        <f t="shared" si="34"/>
        <v>3.1870630398560675E-2</v>
      </c>
      <c r="D274" s="55">
        <f t="shared" si="35"/>
        <v>1.0157370820016596E-3</v>
      </c>
      <c r="E274" s="9">
        <f t="shared" si="27"/>
        <v>85485220.29620406</v>
      </c>
      <c r="F274" s="2">
        <f t="shared" si="26"/>
        <v>1.682055667588838E-2</v>
      </c>
      <c r="G274" s="10">
        <f t="shared" si="28"/>
        <v>3345076.5287973965</v>
      </c>
      <c r="H274" s="2">
        <f t="shared" si="33"/>
        <v>1.7019854727201109E-2</v>
      </c>
      <c r="I274" s="10">
        <f t="shared" si="29"/>
        <v>3384710.6055124025</v>
      </c>
      <c r="J274" s="2">
        <f t="shared" si="30"/>
        <v>1.518995980982029E-2</v>
      </c>
      <c r="K274" s="10">
        <f t="shared" si="31"/>
        <v>3020802.4034092794</v>
      </c>
      <c r="L274" s="10">
        <f t="shared" si="32"/>
        <v>5218547.007473045</v>
      </c>
    </row>
    <row r="275" spans="1:12" x14ac:dyDescent="0.25">
      <c r="A275" s="1">
        <v>14000822</v>
      </c>
      <c r="B275" s="3">
        <v>6246.9</v>
      </c>
      <c r="C275" s="4">
        <f t="shared" si="34"/>
        <v>-3.2862630479910095E-2</v>
      </c>
      <c r="D275" s="55">
        <f t="shared" si="35"/>
        <v>1.0799524820591161E-3</v>
      </c>
      <c r="E275" s="9">
        <f t="shared" si="27"/>
        <v>82675951.090116188</v>
      </c>
      <c r="F275" s="2">
        <f t="shared" si="26"/>
        <v>1.777867797123573E-2</v>
      </c>
      <c r="G275" s="10">
        <f t="shared" si="28"/>
        <v>3419426.8800899242</v>
      </c>
      <c r="H275" s="2">
        <f t="shared" si="33"/>
        <v>1.753178769407927E-2</v>
      </c>
      <c r="I275" s="10">
        <f t="shared" si="29"/>
        <v>3371941.7267220789</v>
      </c>
      <c r="J275" s="2">
        <f t="shared" si="30"/>
        <v>1.525781214961631E-2</v>
      </c>
      <c r="K275" s="10">
        <f t="shared" si="31"/>
        <v>2934581.1359073897</v>
      </c>
      <c r="L275" s="10">
        <f t="shared" si="32"/>
        <v>5047051.8255244168</v>
      </c>
    </row>
    <row r="276" spans="1:12" x14ac:dyDescent="0.25">
      <c r="A276" s="1">
        <v>14000823</v>
      </c>
      <c r="B276" s="3">
        <v>6234.6</v>
      </c>
      <c r="C276" s="4">
        <f t="shared" si="34"/>
        <v>-1.9709175951011962E-3</v>
      </c>
      <c r="D276" s="55">
        <f t="shared" si="35"/>
        <v>3.8845161666794824E-6</v>
      </c>
      <c r="E276" s="9">
        <f t="shared" si="27"/>
        <v>82513003.603420958</v>
      </c>
      <c r="F276" s="2">
        <f t="shared" si="26"/>
        <v>1.8947720487680807E-2</v>
      </c>
      <c r="G276" s="10">
        <f t="shared" si="28"/>
        <v>3637089.8008367182</v>
      </c>
      <c r="H276" s="2">
        <f t="shared" si="33"/>
        <v>1.7430350899919275E-2</v>
      </c>
      <c r="I276" s="10">
        <f t="shared" si="29"/>
        <v>3345824.7140767868</v>
      </c>
      <c r="J276" s="2">
        <f t="shared" si="30"/>
        <v>1.5600249723359889E-2</v>
      </c>
      <c r="K276" s="10">
        <f t="shared" si="31"/>
        <v>2994529.5633967305</v>
      </c>
      <c r="L276" s="10">
        <f t="shared" si="32"/>
        <v>5037104.5022781035</v>
      </c>
    </row>
    <row r="277" spans="1:12" x14ac:dyDescent="0.25">
      <c r="A277" s="1">
        <v>14000824</v>
      </c>
      <c r="B277" s="3">
        <v>6076.2</v>
      </c>
      <c r="C277" s="4">
        <f t="shared" si="34"/>
        <v>-2.5734922520361827E-2</v>
      </c>
      <c r="D277" s="55">
        <f t="shared" si="35"/>
        <v>6.6228623712902637E-4</v>
      </c>
      <c r="E277" s="9">
        <f t="shared" si="27"/>
        <v>80389537.848764583</v>
      </c>
      <c r="F277" s="2">
        <f t="shared" si="26"/>
        <v>1.8432580225888964E-2</v>
      </c>
      <c r="G277" s="10">
        <f t="shared" si="28"/>
        <v>3447151.1199977305</v>
      </c>
      <c r="H277" s="2">
        <f t="shared" si="33"/>
        <v>1.6848972404885816E-2</v>
      </c>
      <c r="I277" s="10">
        <f t="shared" si="29"/>
        <v>3150994.2387087517</v>
      </c>
      <c r="J277" s="2">
        <f t="shared" si="30"/>
        <v>1.5528256675799684E-2</v>
      </c>
      <c r="K277" s="10">
        <f t="shared" si="31"/>
        <v>2904001.8671077588</v>
      </c>
      <c r="L277" s="10">
        <f t="shared" si="32"/>
        <v>4907475.0081850113</v>
      </c>
    </row>
    <row r="278" spans="1:12" x14ac:dyDescent="0.25">
      <c r="A278" s="1">
        <v>14000825</v>
      </c>
      <c r="B278" s="3">
        <v>6024.3</v>
      </c>
      <c r="C278" s="4">
        <f t="shared" si="34"/>
        <v>-8.5782105297704924E-3</v>
      </c>
      <c r="D278" s="55">
        <f t="shared" si="35"/>
        <v>7.3585695893065348E-5</v>
      </c>
      <c r="E278" s="9">
        <f t="shared" si="27"/>
        <v>79699939.468706936</v>
      </c>
      <c r="F278" s="2">
        <f t="shared" si="26"/>
        <v>1.9089246933070243E-2</v>
      </c>
      <c r="G278" s="10">
        <f t="shared" si="28"/>
        <v>3539333.1647896264</v>
      </c>
      <c r="H278" s="2">
        <f t="shared" si="33"/>
        <v>1.7237563411344557E-2</v>
      </c>
      <c r="I278" s="10">
        <f t="shared" si="29"/>
        <v>3196012.9216120658</v>
      </c>
      <c r="J278" s="2">
        <f t="shared" si="30"/>
        <v>1.5727280946544537E-2</v>
      </c>
      <c r="K278" s="10">
        <f t="shared" si="31"/>
        <v>2915991.7749105394</v>
      </c>
      <c r="L278" s="10">
        <f t="shared" si="32"/>
        <v>4865377.6543952134</v>
      </c>
    </row>
    <row r="279" spans="1:12" x14ac:dyDescent="0.25">
      <c r="A279" s="1">
        <v>14000826</v>
      </c>
      <c r="B279" s="3">
        <v>6054.6</v>
      </c>
      <c r="C279" s="4">
        <f t="shared" si="34"/>
        <v>5.0170236620142791E-3</v>
      </c>
      <c r="D279" s="55">
        <f t="shared" si="35"/>
        <v>2.5170526425211166E-5</v>
      </c>
      <c r="E279" s="9">
        <f t="shared" si="27"/>
        <v>80099795.950882539</v>
      </c>
      <c r="F279" s="2">
        <f t="shared" si="26"/>
        <v>1.9164658190868433E-2</v>
      </c>
      <c r="G279" s="10">
        <f t="shared" si="28"/>
        <v>3571142.2160507464</v>
      </c>
      <c r="H279" s="2">
        <f t="shared" si="33"/>
        <v>1.7146573367559474E-2</v>
      </c>
      <c r="I279" s="10">
        <f t="shared" si="29"/>
        <v>3195092.3102129339</v>
      </c>
      <c r="J279" s="2">
        <f t="shared" si="30"/>
        <v>1.573650642231578E-2</v>
      </c>
      <c r="K279" s="10">
        <f t="shared" si="31"/>
        <v>2932340.4497066606</v>
      </c>
      <c r="L279" s="10">
        <f t="shared" si="32"/>
        <v>4889787.3692119494</v>
      </c>
    </row>
    <row r="280" spans="1:12" x14ac:dyDescent="0.25">
      <c r="A280" s="1">
        <v>14000829</v>
      </c>
      <c r="B280" s="3">
        <v>5915.8</v>
      </c>
      <c r="C280" s="4">
        <f t="shared" si="34"/>
        <v>-2.319157606540324E-2</v>
      </c>
      <c r="D280" s="55">
        <f t="shared" si="35"/>
        <v>5.3784920039738442E-4</v>
      </c>
      <c r="E280" s="9">
        <f t="shared" si="27"/>
        <v>78242155.440264374</v>
      </c>
      <c r="F280" s="2">
        <f t="shared" si="26"/>
        <v>1.828939815643468E-2</v>
      </c>
      <c r="G280" s="10">
        <f t="shared" si="28"/>
        <v>3329008.3056638143</v>
      </c>
      <c r="H280" s="2">
        <f t="shared" si="33"/>
        <v>1.7159237133372182E-2</v>
      </c>
      <c r="I280" s="10">
        <f t="shared" si="29"/>
        <v>3123298.1231672466</v>
      </c>
      <c r="J280" s="2">
        <f t="shared" si="30"/>
        <v>1.5744000233991765E-2</v>
      </c>
      <c r="K280" s="10">
        <f t="shared" si="31"/>
        <v>2865698.865268115</v>
      </c>
      <c r="L280" s="10">
        <f t="shared" si="32"/>
        <v>4776385.4934952231</v>
      </c>
    </row>
    <row r="281" spans="1:12" x14ac:dyDescent="0.25">
      <c r="A281" s="1">
        <v>14000830</v>
      </c>
      <c r="B281" s="3">
        <v>5928.5</v>
      </c>
      <c r="C281" s="4">
        <f t="shared" si="34"/>
        <v>2.1444922649902871E-3</v>
      </c>
      <c r="D281" s="55">
        <f t="shared" si="35"/>
        <v>4.5988470746031715E-6</v>
      </c>
      <c r="E281" s="9">
        <f t="shared" si="27"/>
        <v>78409945.137402192</v>
      </c>
      <c r="F281" s="2">
        <f t="shared" si="26"/>
        <v>1.8559287166347156E-2</v>
      </c>
      <c r="G281" s="10">
        <f t="shared" si="28"/>
        <v>3385377.471132698</v>
      </c>
      <c r="H281" s="2">
        <f t="shared" si="33"/>
        <v>1.7449794092680975E-2</v>
      </c>
      <c r="I281" s="10">
        <f t="shared" si="29"/>
        <v>3182996.1607783879</v>
      </c>
      <c r="J281" s="2">
        <f t="shared" si="30"/>
        <v>1.5899982244167634E-2</v>
      </c>
      <c r="K281" s="10">
        <f t="shared" si="31"/>
        <v>2900296.8270472297</v>
      </c>
      <c r="L281" s="10">
        <f t="shared" si="32"/>
        <v>4786628.4152406352</v>
      </c>
    </row>
    <row r="282" spans="1:12" x14ac:dyDescent="0.25">
      <c r="A282" s="1">
        <v>14000901</v>
      </c>
      <c r="B282" s="3">
        <v>6098.4</v>
      </c>
      <c r="C282" s="4">
        <f t="shared" si="34"/>
        <v>2.8255211775938691E-2</v>
      </c>
      <c r="D282" s="55">
        <f t="shared" si="35"/>
        <v>7.9835699250314441E-4</v>
      </c>
      <c r="E282" s="9">
        <f t="shared" si="27"/>
        <v>80625434.742599219</v>
      </c>
      <c r="F282" s="2">
        <f t="shared" si="26"/>
        <v>1.7836704039469419E-2</v>
      </c>
      <c r="G282" s="10">
        <f t="shared" si="28"/>
        <v>3345502.3077195226</v>
      </c>
      <c r="H282" s="2">
        <f t="shared" si="33"/>
        <v>1.7187121290472746E-2</v>
      </c>
      <c r="I282" s="10">
        <f t="shared" si="29"/>
        <v>3223664.7428300506</v>
      </c>
      <c r="J282" s="2">
        <f t="shared" si="30"/>
        <v>1.574848756539211E-2</v>
      </c>
      <c r="K282" s="10">
        <f t="shared" si="31"/>
        <v>2953830.5606532199</v>
      </c>
      <c r="L282" s="10">
        <f t="shared" si="32"/>
        <v>4921875.6148059852</v>
      </c>
    </row>
    <row r="283" spans="1:12" x14ac:dyDescent="0.25">
      <c r="A283" s="1">
        <v>14000902</v>
      </c>
      <c r="B283" s="3">
        <v>6037</v>
      </c>
      <c r="C283" s="4">
        <f t="shared" si="34"/>
        <v>-1.0119241877637838E-2</v>
      </c>
      <c r="D283" s="55">
        <f t="shared" si="35"/>
        <v>1.0239905617813936E-4</v>
      </c>
      <c r="E283" s="9">
        <f t="shared" si="27"/>
        <v>79809566.46694915</v>
      </c>
      <c r="F283" s="2">
        <f t="shared" si="26"/>
        <v>1.8496819356957763E-2</v>
      </c>
      <c r="G283" s="10">
        <f t="shared" si="28"/>
        <v>3434208.5491495007</v>
      </c>
      <c r="H283" s="2">
        <f t="shared" si="33"/>
        <v>1.763579156210841E-2</v>
      </c>
      <c r="I283" s="10">
        <f t="shared" si="29"/>
        <v>3274345.9826691342</v>
      </c>
      <c r="J283" s="2">
        <f t="shared" si="30"/>
        <v>1.5999808249783958E-2</v>
      </c>
      <c r="K283" s="10">
        <f t="shared" si="31"/>
        <v>2970601.4431876922</v>
      </c>
      <c r="L283" s="10">
        <f t="shared" si="32"/>
        <v>4872069.9649681151</v>
      </c>
    </row>
    <row r="284" spans="1:12" x14ac:dyDescent="0.25">
      <c r="A284" s="1">
        <v>14000903</v>
      </c>
      <c r="B284" s="3">
        <v>5937.5</v>
      </c>
      <c r="C284" s="4">
        <f t="shared" si="34"/>
        <v>-1.6619030453529554E-2</v>
      </c>
      <c r="D284" s="55">
        <f t="shared" si="35"/>
        <v>2.7619217321534276E-4</v>
      </c>
      <c r="E284" s="9">
        <f t="shared" si="27"/>
        <v>78483208.851351932</v>
      </c>
      <c r="F284" s="2">
        <f t="shared" si="26"/>
        <v>1.8581172911206426E-2</v>
      </c>
      <c r="G284" s="10">
        <f t="shared" si="28"/>
        <v>3392536.5410245517</v>
      </c>
      <c r="H284" s="2">
        <f t="shared" si="33"/>
        <v>1.7693649209488991E-2</v>
      </c>
      <c r="I284" s="10">
        <f t="shared" si="29"/>
        <v>3230493.1327052712</v>
      </c>
      <c r="J284" s="2">
        <f t="shared" si="30"/>
        <v>1.5963232842375059E-2</v>
      </c>
      <c r="K284" s="10">
        <f t="shared" si="31"/>
        <v>2914555.0170290307</v>
      </c>
      <c r="L284" s="10">
        <f t="shared" si="32"/>
        <v>4791100.8858485837</v>
      </c>
    </row>
    <row r="285" spans="1:12" x14ac:dyDescent="0.25">
      <c r="A285" s="1">
        <v>14000906</v>
      </c>
      <c r="B285" s="3">
        <v>5778.1</v>
      </c>
      <c r="C285" s="4">
        <f t="shared" si="34"/>
        <v>-2.7213260439828049E-2</v>
      </c>
      <c r="D285" s="55">
        <f t="shared" si="35"/>
        <v>7.4056154376591027E-4</v>
      </c>
      <c r="E285" s="9">
        <f t="shared" si="27"/>
        <v>76347424.848726675</v>
      </c>
      <c r="F285" s="2">
        <f t="shared" ref="F285:F348" si="36">SQRT(AVERAGE(D260:D284))</f>
        <v>1.8741953602609579E-2</v>
      </c>
      <c r="G285" s="10">
        <f t="shared" si="28"/>
        <v>3328770.9268224449</v>
      </c>
      <c r="H285" s="2">
        <f t="shared" si="33"/>
        <v>1.7319832555373837E-2</v>
      </c>
      <c r="I285" s="10">
        <f t="shared" si="29"/>
        <v>3076187.055533729</v>
      </c>
      <c r="J285" s="2">
        <f t="shared" si="30"/>
        <v>1.5802425630975708E-2</v>
      </c>
      <c r="K285" s="10">
        <f t="shared" si="31"/>
        <v>2806679.3958097049</v>
      </c>
      <c r="L285" s="10">
        <f t="shared" si="32"/>
        <v>4660719.4096484957</v>
      </c>
    </row>
    <row r="286" spans="1:12" x14ac:dyDescent="0.25">
      <c r="A286" s="1">
        <v>14000907</v>
      </c>
      <c r="B286" s="3">
        <v>5764.3</v>
      </c>
      <c r="C286" s="4">
        <f t="shared" si="34"/>
        <v>-2.3911849486119982E-3</v>
      </c>
      <c r="D286" s="55">
        <f t="shared" si="35"/>
        <v>5.7177654584685646E-6</v>
      </c>
      <c r="E286" s="9">
        <f t="shared" si="27"/>
        <v>76164864.035563111</v>
      </c>
      <c r="F286" s="2">
        <f t="shared" si="36"/>
        <v>1.9485294524769992E-2</v>
      </c>
      <c r="G286" s="10">
        <f t="shared" si="28"/>
        <v>3452520.8018660019</v>
      </c>
      <c r="H286" s="2">
        <f t="shared" si="33"/>
        <v>1.7732818574466173E-2</v>
      </c>
      <c r="I286" s="10">
        <f t="shared" si="29"/>
        <v>3142006.651540874</v>
      </c>
      <c r="J286" s="2">
        <f t="shared" si="30"/>
        <v>1.5989011522622654E-2</v>
      </c>
      <c r="K286" s="10">
        <f t="shared" si="31"/>
        <v>2833028.5083941547</v>
      </c>
      <c r="L286" s="10">
        <f t="shared" si="32"/>
        <v>4649574.7675464405</v>
      </c>
    </row>
    <row r="287" spans="1:12" x14ac:dyDescent="0.25">
      <c r="A287" s="1">
        <v>14000908</v>
      </c>
      <c r="B287" s="3">
        <v>5745.1</v>
      </c>
      <c r="C287" s="4">
        <f t="shared" si="34"/>
        <v>-3.3364063827077818E-3</v>
      </c>
      <c r="D287" s="55">
        <f t="shared" si="35"/>
        <v>1.1131607550573226E-5</v>
      </c>
      <c r="E287" s="9">
        <f t="shared" si="27"/>
        <v>75910747.097056791</v>
      </c>
      <c r="F287" s="2">
        <f t="shared" si="36"/>
        <v>1.8343562347253733E-2</v>
      </c>
      <c r="G287" s="10">
        <f t="shared" si="28"/>
        <v>3239377.818031555</v>
      </c>
      <c r="H287" s="2">
        <f t="shared" si="33"/>
        <v>1.7437139027419959E-2</v>
      </c>
      <c r="I287" s="10">
        <f t="shared" si="29"/>
        <v>3079308.1685037659</v>
      </c>
      <c r="J287" s="2">
        <f t="shared" si="30"/>
        <v>1.5990597859901732E-2</v>
      </c>
      <c r="K287" s="10">
        <f t="shared" si="31"/>
        <v>2823856.5129190176</v>
      </c>
      <c r="L287" s="10">
        <f t="shared" si="32"/>
        <v>4634061.8966151215</v>
      </c>
    </row>
    <row r="288" spans="1:12" x14ac:dyDescent="0.25">
      <c r="A288" s="1">
        <v>14000909</v>
      </c>
      <c r="B288" s="3">
        <v>5887.8</v>
      </c>
      <c r="C288" s="4">
        <f t="shared" si="34"/>
        <v>2.4535095868754242E-2</v>
      </c>
      <c r="D288" s="55">
        <f t="shared" si="35"/>
        <v>6.0197092928896149E-4</v>
      </c>
      <c r="E288" s="9">
        <f t="shared" si="27"/>
        <v>77773224.55455184</v>
      </c>
      <c r="F288" s="2">
        <f t="shared" si="36"/>
        <v>1.7945643538878134E-2</v>
      </c>
      <c r="G288" s="10">
        <f t="shared" si="28"/>
        <v>3246861.7780671236</v>
      </c>
      <c r="H288" s="2">
        <f t="shared" si="33"/>
        <v>1.7442469187365982E-2</v>
      </c>
      <c r="I288" s="10">
        <f t="shared" si="29"/>
        <v>3155823.6625440372</v>
      </c>
      <c r="J288" s="2">
        <f t="shared" si="30"/>
        <v>1.5982788152462523E-2</v>
      </c>
      <c r="K288" s="10">
        <f t="shared" si="31"/>
        <v>2891727.1117499727</v>
      </c>
      <c r="L288" s="10">
        <f t="shared" si="32"/>
        <v>4747759.0495103141</v>
      </c>
    </row>
    <row r="289" spans="1:12" x14ac:dyDescent="0.25">
      <c r="A289" s="1">
        <v>14000910</v>
      </c>
      <c r="B289" s="3">
        <v>5851</v>
      </c>
      <c r="C289" s="4">
        <f t="shared" si="34"/>
        <v>-6.2698266522668248E-3</v>
      </c>
      <c r="D289" s="55">
        <f t="shared" si="35"/>
        <v>3.9310726249475422E-5</v>
      </c>
      <c r="E289" s="9">
        <f t="shared" si="27"/>
        <v>77285599.918406978</v>
      </c>
      <c r="F289" s="2">
        <f t="shared" si="36"/>
        <v>1.8415939855615081E-2</v>
      </c>
      <c r="G289" s="10">
        <f t="shared" si="28"/>
        <v>3311060.5930866268</v>
      </c>
      <c r="H289" s="2">
        <f t="shared" si="33"/>
        <v>1.7349174999251881E-2</v>
      </c>
      <c r="I289" s="10">
        <f t="shared" si="29"/>
        <v>3119263.53544599</v>
      </c>
      <c r="J289" s="2">
        <f t="shared" si="30"/>
        <v>1.6031732210811851E-2</v>
      </c>
      <c r="K289" s="10">
        <f t="shared" si="31"/>
        <v>2882396.2924678959</v>
      </c>
      <c r="L289" s="10">
        <f t="shared" si="32"/>
        <v>4717991.4232831541</v>
      </c>
    </row>
    <row r="290" spans="1:12" x14ac:dyDescent="0.25">
      <c r="A290" s="1">
        <v>14000913</v>
      </c>
      <c r="B290" s="3">
        <v>5681.6</v>
      </c>
      <c r="C290" s="4">
        <f t="shared" si="34"/>
        <v>-2.9379703599412575E-2</v>
      </c>
      <c r="D290" s="55">
        <f t="shared" si="35"/>
        <v>8.6316698358933624E-4</v>
      </c>
      <c r="E290" s="9">
        <f t="shared" si="27"/>
        <v>75014971.900301397</v>
      </c>
      <c r="F290" s="2">
        <f t="shared" si="36"/>
        <v>1.8458334094384795E-2</v>
      </c>
      <c r="G290" s="10">
        <f t="shared" si="28"/>
        <v>3221180.8718894701</v>
      </c>
      <c r="H290" s="2">
        <f t="shared" si="33"/>
        <v>1.7137880821322515E-2</v>
      </c>
      <c r="I290" s="10">
        <f t="shared" si="29"/>
        <v>2990747.3558601993</v>
      </c>
      <c r="J290" s="2">
        <f t="shared" si="30"/>
        <v>1.6030712035414726E-2</v>
      </c>
      <c r="K290" s="10">
        <f t="shared" si="31"/>
        <v>2797534.3119916199</v>
      </c>
      <c r="L290" s="10">
        <f t="shared" si="32"/>
        <v>4579378.2336825244</v>
      </c>
    </row>
    <row r="291" spans="1:12" x14ac:dyDescent="0.25">
      <c r="A291" s="1">
        <v>14000914</v>
      </c>
      <c r="B291" s="3">
        <v>5659.8</v>
      </c>
      <c r="C291" s="4">
        <f t="shared" si="34"/>
        <v>-3.8443273049609426E-3</v>
      </c>
      <c r="D291" s="55">
        <f t="shared" si="35"/>
        <v>1.4778852427668264E-5</v>
      </c>
      <c r="E291" s="9">
        <f t="shared" si="27"/>
        <v>74726589.795544192</v>
      </c>
      <c r="F291" s="2">
        <f t="shared" si="36"/>
        <v>1.9198626521284814E-2</v>
      </c>
      <c r="G291" s="10">
        <f t="shared" si="28"/>
        <v>3337490.0658602482</v>
      </c>
      <c r="H291" s="2">
        <f t="shared" si="33"/>
        <v>1.7628509609029716E-2</v>
      </c>
      <c r="I291" s="10">
        <f t="shared" si="29"/>
        <v>3064540.8738396172</v>
      </c>
      <c r="J291" s="2">
        <f t="shared" si="30"/>
        <v>1.629148348838004E-2</v>
      </c>
      <c r="K291" s="10">
        <f t="shared" si="31"/>
        <v>2832112.1951257121</v>
      </c>
      <c r="L291" s="10">
        <f t="shared" si="32"/>
        <v>4561773.6048990348</v>
      </c>
    </row>
    <row r="292" spans="1:12" x14ac:dyDescent="0.25">
      <c r="A292" s="1">
        <v>14000915</v>
      </c>
      <c r="B292" s="3">
        <v>5678.5</v>
      </c>
      <c r="C292" s="4">
        <f t="shared" si="34"/>
        <v>3.2985574478385368E-3</v>
      </c>
      <c r="D292" s="55">
        <f t="shared" si="35"/>
        <v>1.0880481236691082E-5</v>
      </c>
      <c r="E292" s="9">
        <f t="shared" si="27"/>
        <v>74973079.744865865</v>
      </c>
      <c r="F292" s="2">
        <f t="shared" si="36"/>
        <v>1.8160552277179977E-2</v>
      </c>
      <c r="G292" s="10">
        <f t="shared" si="28"/>
        <v>3167444.8430701187</v>
      </c>
      <c r="H292" s="2">
        <f t="shared" si="33"/>
        <v>1.7081317042563604E-2</v>
      </c>
      <c r="I292" s="10">
        <f t="shared" si="29"/>
        <v>2979211.6866015964</v>
      </c>
      <c r="J292" s="2">
        <f t="shared" si="30"/>
        <v>1.6166818561322367E-2</v>
      </c>
      <c r="K292" s="10">
        <f t="shared" si="31"/>
        <v>2819710.8380485033</v>
      </c>
      <c r="L292" s="10">
        <f t="shared" si="32"/>
        <v>4576820.8771988275</v>
      </c>
    </row>
    <row r="293" spans="1:12" x14ac:dyDescent="0.25">
      <c r="A293" s="1">
        <v>14000916</v>
      </c>
      <c r="B293" s="3">
        <v>5613.7</v>
      </c>
      <c r="C293" s="4">
        <f t="shared" si="34"/>
        <v>-1.1477074671711596E-2</v>
      </c>
      <c r="D293" s="55">
        <f t="shared" si="35"/>
        <v>1.3172324302004385E-4</v>
      </c>
      <c r="E293" s="9">
        <f t="shared" si="27"/>
        <v>74112608.110265851</v>
      </c>
      <c r="F293" s="2">
        <f t="shared" si="36"/>
        <v>1.7773400366931234E-2</v>
      </c>
      <c r="G293" s="10">
        <f t="shared" si="28"/>
        <v>3064342.3198635234</v>
      </c>
      <c r="H293" s="2">
        <f t="shared" si="33"/>
        <v>1.7012675262989583E-2</v>
      </c>
      <c r="I293" s="10">
        <f t="shared" si="29"/>
        <v>2933184.4051333624</v>
      </c>
      <c r="J293" s="2">
        <f t="shared" si="30"/>
        <v>1.6152902161616148E-2</v>
      </c>
      <c r="K293" s="10">
        <f t="shared" si="31"/>
        <v>2784949.4559606155</v>
      </c>
      <c r="L293" s="10">
        <f t="shared" si="32"/>
        <v>4524292.3622321682</v>
      </c>
    </row>
    <row r="294" spans="1:12" x14ac:dyDescent="0.25">
      <c r="A294" s="1">
        <v>14000917</v>
      </c>
      <c r="B294" s="3">
        <v>5654.5</v>
      </c>
      <c r="C294" s="4">
        <f t="shared" si="34"/>
        <v>7.2416496513922259E-3</v>
      </c>
      <c r="D294" s="55">
        <f t="shared" si="35"/>
        <v>5.2441489673509147E-5</v>
      </c>
      <c r="E294" s="9">
        <f t="shared" si="27"/>
        <v>74649305.65295133</v>
      </c>
      <c r="F294" s="2">
        <f t="shared" si="36"/>
        <v>1.7724376128293695E-2</v>
      </c>
      <c r="G294" s="10">
        <f t="shared" si="28"/>
        <v>3078019.651646256</v>
      </c>
      <c r="H294" s="2">
        <f t="shared" si="33"/>
        <v>1.6911780582985137E-2</v>
      </c>
      <c r="I294" s="10">
        <f t="shared" si="29"/>
        <v>2936904.1032514512</v>
      </c>
      <c r="J294" s="2">
        <f t="shared" si="30"/>
        <v>1.6162441306420871E-2</v>
      </c>
      <c r="K294" s="10">
        <f t="shared" si="31"/>
        <v>2806773.654522521</v>
      </c>
      <c r="L294" s="10">
        <f t="shared" si="32"/>
        <v>4557055.7024399238</v>
      </c>
    </row>
    <row r="295" spans="1:12" x14ac:dyDescent="0.25">
      <c r="A295" s="1">
        <v>14000920</v>
      </c>
      <c r="B295" s="3">
        <v>5632.9</v>
      </c>
      <c r="C295" s="4">
        <f t="shared" si="34"/>
        <v>-3.8272811039812187E-3</v>
      </c>
      <c r="D295" s="55">
        <f t="shared" si="35"/>
        <v>1.4648080648891697E-5</v>
      </c>
      <c r="E295" s="9">
        <f t="shared" si="27"/>
        <v>74363601.77600047</v>
      </c>
      <c r="F295" s="2">
        <f t="shared" si="36"/>
        <v>1.7502278480916598E-2</v>
      </c>
      <c r="G295" s="10">
        <f t="shared" si="28"/>
        <v>3027817.287897293</v>
      </c>
      <c r="H295" s="2">
        <f t="shared" si="33"/>
        <v>1.6900554517593896E-2</v>
      </c>
      <c r="I295" s="10">
        <f t="shared" si="29"/>
        <v>2923721.6856774418</v>
      </c>
      <c r="J295" s="2">
        <f t="shared" si="30"/>
        <v>1.615531954541707E-2</v>
      </c>
      <c r="K295" s="10">
        <f t="shared" si="31"/>
        <v>2794799.3093843828</v>
      </c>
      <c r="L295" s="10">
        <f t="shared" si="32"/>
        <v>4539614.5692601856</v>
      </c>
    </row>
    <row r="296" spans="1:12" x14ac:dyDescent="0.25">
      <c r="A296" s="1">
        <v>14000921</v>
      </c>
      <c r="B296" s="3">
        <v>5546.7</v>
      </c>
      <c r="C296" s="4">
        <f t="shared" si="34"/>
        <v>-1.5421250902983586E-2</v>
      </c>
      <c r="D296" s="55">
        <f t="shared" si="35"/>
        <v>2.3781497941277209E-4</v>
      </c>
      <c r="E296" s="9">
        <f t="shared" ref="E296:E359" si="37">E295*(1+C296)</f>
        <v>73216822.01496321</v>
      </c>
      <c r="F296" s="2">
        <f t="shared" si="36"/>
        <v>1.6891588523158318E-2</v>
      </c>
      <c r="G296" s="10">
        <f t="shared" ref="G296:G359" si="38">_xlfn.NORM.S.INV(0.99)*F296*E296</f>
        <v>2877107.0819008853</v>
      </c>
      <c r="H296" s="2">
        <f t="shared" si="33"/>
        <v>1.6868706184530419E-2</v>
      </c>
      <c r="I296" s="10">
        <f t="shared" ref="I296:I359" si="39">_xlfn.NORM.S.INV(0.99)*H296*E296</f>
        <v>2873209.5835438464</v>
      </c>
      <c r="J296" s="2">
        <f t="shared" ref="J296:J359" si="40">SQRT(AVERAGE(D196:D295))</f>
        <v>1.6158365660548634E-2</v>
      </c>
      <c r="K296" s="10">
        <f t="shared" ref="K296:K359" si="41">_xlfn.NORM.S.INV(0.99)*J296*E296</f>
        <v>2752218.8460944211</v>
      </c>
      <c r="L296" s="10">
        <f t="shared" ref="L296:L359" si="42">_xlfn.NORM.S.INV(0.99)*_xlfn.STDEV.S($C$3:$C$101)*E296</f>
        <v>4469608.033984784</v>
      </c>
    </row>
    <row r="297" spans="1:12" x14ac:dyDescent="0.25">
      <c r="A297" s="1">
        <v>14000922</v>
      </c>
      <c r="B297" s="3">
        <v>5436</v>
      </c>
      <c r="C297" s="4">
        <f t="shared" si="34"/>
        <v>-2.0159660033382536E-2</v>
      </c>
      <c r="D297" s="55">
        <f t="shared" si="35"/>
        <v>4.0641189266156112E-4</v>
      </c>
      <c r="E297" s="9">
        <f t="shared" si="37"/>
        <v>71740795.774416879</v>
      </c>
      <c r="F297" s="2">
        <f t="shared" si="36"/>
        <v>1.7100792329806436E-2</v>
      </c>
      <c r="G297" s="10">
        <f t="shared" si="38"/>
        <v>2854020.4513425338</v>
      </c>
      <c r="H297" s="2">
        <f t="shared" si="33"/>
        <v>1.7009001188842986E-2</v>
      </c>
      <c r="I297" s="10">
        <f t="shared" si="39"/>
        <v>2838701.0562812225</v>
      </c>
      <c r="J297" s="2">
        <f t="shared" si="40"/>
        <v>1.6211509534970629E-2</v>
      </c>
      <c r="K297" s="10">
        <f t="shared" si="41"/>
        <v>2705604.4461341267</v>
      </c>
      <c r="L297" s="10">
        <f t="shared" si="42"/>
        <v>4379502.2555371765</v>
      </c>
    </row>
    <row r="298" spans="1:12" x14ac:dyDescent="0.25">
      <c r="A298" s="1">
        <v>14000923</v>
      </c>
      <c r="B298" s="3">
        <v>5398.1</v>
      </c>
      <c r="C298" s="4">
        <f t="shared" si="34"/>
        <v>-6.9964564849067769E-3</v>
      </c>
      <c r="D298" s="55">
        <f t="shared" si="35"/>
        <v>4.8950403345194095E-5</v>
      </c>
      <c r="E298" s="9">
        <f t="shared" si="37"/>
        <v>71238864.418588594</v>
      </c>
      <c r="F298" s="2">
        <f t="shared" si="36"/>
        <v>1.7569594009073205E-2</v>
      </c>
      <c r="G298" s="10">
        <f t="shared" si="38"/>
        <v>2911745.2270604949</v>
      </c>
      <c r="H298" s="2">
        <f t="shared" si="33"/>
        <v>1.7197309547134044E-2</v>
      </c>
      <c r="I298" s="10">
        <f t="shared" si="39"/>
        <v>2850047.8705592379</v>
      </c>
      <c r="J298" s="2">
        <f t="shared" si="40"/>
        <v>1.6317895902679628E-2</v>
      </c>
      <c r="K298" s="10">
        <f t="shared" si="41"/>
        <v>2704305.8300471082</v>
      </c>
      <c r="L298" s="10">
        <f t="shared" si="42"/>
        <v>4348861.2585807592</v>
      </c>
    </row>
    <row r="299" spans="1:12" x14ac:dyDescent="0.25">
      <c r="A299" s="1">
        <v>14000924</v>
      </c>
      <c r="B299" s="3">
        <v>5389.5</v>
      </c>
      <c r="C299" s="4">
        <f t="shared" si="34"/>
        <v>-1.5944235644445104E-3</v>
      </c>
      <c r="D299" s="55">
        <f t="shared" si="35"/>
        <v>2.5421865028559377E-6</v>
      </c>
      <c r="E299" s="9">
        <f t="shared" si="37"/>
        <v>71125279.494455323</v>
      </c>
      <c r="F299" s="2">
        <f t="shared" si="36"/>
        <v>1.7617629565151411E-2</v>
      </c>
      <c r="G299" s="10">
        <f t="shared" si="38"/>
        <v>2915050.7378933374</v>
      </c>
      <c r="H299" s="2">
        <f t="shared" si="33"/>
        <v>1.7223704572211958E-2</v>
      </c>
      <c r="I299" s="10">
        <f t="shared" si="39"/>
        <v>2849871.0644817566</v>
      </c>
      <c r="J299" s="2">
        <f t="shared" si="40"/>
        <v>1.6169337352524724E-2</v>
      </c>
      <c r="K299" s="10">
        <f t="shared" si="41"/>
        <v>2675413.2050748686</v>
      </c>
      <c r="L299" s="10">
        <f t="shared" si="42"/>
        <v>4341927.3317115782</v>
      </c>
    </row>
    <row r="300" spans="1:12" x14ac:dyDescent="0.25">
      <c r="A300" s="1">
        <v>14000927</v>
      </c>
      <c r="B300" s="3">
        <v>5468.6</v>
      </c>
      <c r="C300" s="4">
        <f t="shared" si="34"/>
        <v>1.457002593664285E-2</v>
      </c>
      <c r="D300" s="55">
        <f t="shared" si="35"/>
        <v>2.1228565579444538E-4</v>
      </c>
      <c r="E300" s="9">
        <f t="shared" si="37"/>
        <v>72161576.661440507</v>
      </c>
      <c r="F300" s="2">
        <f t="shared" si="36"/>
        <v>1.6427205351944224E-2</v>
      </c>
      <c r="G300" s="10">
        <f t="shared" si="38"/>
        <v>2757683.1015968509</v>
      </c>
      <c r="H300" s="2">
        <f t="shared" si="33"/>
        <v>1.7116285608738943E-2</v>
      </c>
      <c r="I300" s="10">
        <f t="shared" si="39"/>
        <v>2873361.0236228216</v>
      </c>
      <c r="J300" s="2">
        <f t="shared" si="40"/>
        <v>1.6167089261301587E-2</v>
      </c>
      <c r="K300" s="10">
        <f t="shared" si="41"/>
        <v>2714016.651202491</v>
      </c>
      <c r="L300" s="10">
        <f t="shared" si="42"/>
        <v>4405189.3255496342</v>
      </c>
    </row>
    <row r="301" spans="1:12" x14ac:dyDescent="0.25">
      <c r="A301" s="1">
        <v>14000928</v>
      </c>
      <c r="B301" s="3">
        <v>5399</v>
      </c>
      <c r="C301" s="4">
        <f t="shared" si="34"/>
        <v>-1.280889094003896E-2</v>
      </c>
      <c r="D301" s="55">
        <f t="shared" si="35"/>
        <v>1.6406768711381214E-4</v>
      </c>
      <c r="E301" s="9">
        <f t="shared" si="37"/>
        <v>71237266.895922855</v>
      </c>
      <c r="F301" s="2">
        <f t="shared" si="36"/>
        <v>1.5334484100365364E-2</v>
      </c>
      <c r="G301" s="10">
        <f t="shared" si="38"/>
        <v>2541271.5622477354</v>
      </c>
      <c r="H301" s="2">
        <f t="shared" si="33"/>
        <v>1.723604528747295E-2</v>
      </c>
      <c r="I301" s="10">
        <f t="shared" si="39"/>
        <v>2856403.3486868641</v>
      </c>
      <c r="J301" s="2">
        <f t="shared" si="40"/>
        <v>1.6225938181243203E-2</v>
      </c>
      <c r="K301" s="10">
        <f t="shared" si="41"/>
        <v>2689005.7077173288</v>
      </c>
      <c r="L301" s="10">
        <f t="shared" si="42"/>
        <v>4348763.735908445</v>
      </c>
    </row>
    <row r="302" spans="1:12" x14ac:dyDescent="0.25">
      <c r="A302" s="1">
        <v>14000929</v>
      </c>
      <c r="B302" s="3">
        <v>5552.1</v>
      </c>
      <c r="C302" s="4">
        <f t="shared" si="34"/>
        <v>2.7962483333525533E-2</v>
      </c>
      <c r="D302" s="55">
        <f t="shared" si="35"/>
        <v>7.8190047417769318E-4</v>
      </c>
      <c r="E302" s="9">
        <f t="shared" si="37"/>
        <v>73229237.784226</v>
      </c>
      <c r="F302" s="2">
        <f t="shared" si="36"/>
        <v>1.5541998888889533E-2</v>
      </c>
      <c r="G302" s="10">
        <f t="shared" si="38"/>
        <v>2647683.3567166235</v>
      </c>
      <c r="H302" s="2">
        <f t="shared" si="33"/>
        <v>1.7048661871919394E-2</v>
      </c>
      <c r="I302" s="10">
        <f t="shared" si="39"/>
        <v>2904353.4628508426</v>
      </c>
      <c r="J302" s="2">
        <f t="shared" si="40"/>
        <v>1.6274823489901277E-2</v>
      </c>
      <c r="K302" s="10">
        <f t="shared" si="41"/>
        <v>2772524.9239669177</v>
      </c>
      <c r="L302" s="10">
        <f t="shared" si="42"/>
        <v>4470365.9693952249</v>
      </c>
    </row>
    <row r="303" spans="1:12" x14ac:dyDescent="0.25">
      <c r="A303" s="1">
        <v>14000930</v>
      </c>
      <c r="B303" s="3">
        <v>5678.7</v>
      </c>
      <c r="C303" s="4">
        <f t="shared" si="34"/>
        <v>2.2546098728470989E-2</v>
      </c>
      <c r="D303" s="55">
        <f t="shared" si="35"/>
        <v>5.083265678739611E-4</v>
      </c>
      <c r="E303" s="9">
        <f t="shared" si="37"/>
        <v>74880271.40911983</v>
      </c>
      <c r="F303" s="2">
        <f t="shared" si="36"/>
        <v>1.569516801261427E-2</v>
      </c>
      <c r="G303" s="10">
        <f t="shared" si="38"/>
        <v>2734059.9747297387</v>
      </c>
      <c r="H303" s="2">
        <f t="shared" si="33"/>
        <v>1.7474805398285869E-2</v>
      </c>
      <c r="I303" s="10">
        <f t="shared" si="39"/>
        <v>3044068.4653548063</v>
      </c>
      <c r="J303" s="2">
        <f t="shared" si="40"/>
        <v>1.646443370735751E-2</v>
      </c>
      <c r="K303" s="10">
        <f t="shared" si="41"/>
        <v>2868064.1818997283</v>
      </c>
      <c r="L303" s="10">
        <f t="shared" si="42"/>
        <v>4571155.2818936063</v>
      </c>
    </row>
    <row r="304" spans="1:12" x14ac:dyDescent="0.25">
      <c r="A304" s="1">
        <v>14001001</v>
      </c>
      <c r="B304" s="3">
        <v>5896.3</v>
      </c>
      <c r="C304" s="4">
        <f t="shared" si="34"/>
        <v>3.7602702248313476E-2</v>
      </c>
      <c r="D304" s="55">
        <f t="shared" si="35"/>
        <v>1.4139632163753194E-3</v>
      </c>
      <c r="E304" s="9">
        <f t="shared" si="37"/>
        <v>77695971.959189862</v>
      </c>
      <c r="F304" s="2">
        <f t="shared" si="36"/>
        <v>1.6239702393314539E-2</v>
      </c>
      <c r="G304" s="10">
        <f t="shared" si="38"/>
        <v>2935291.441454804</v>
      </c>
      <c r="H304" s="2">
        <f t="shared" si="33"/>
        <v>1.7762489372217041E-2</v>
      </c>
      <c r="I304" s="10">
        <f t="shared" si="39"/>
        <v>3210531.9278920088</v>
      </c>
      <c r="J304" s="2">
        <f t="shared" si="40"/>
        <v>1.6614365400135021E-2</v>
      </c>
      <c r="K304" s="10">
        <f t="shared" si="41"/>
        <v>3003010.9778548442</v>
      </c>
      <c r="L304" s="10">
        <f t="shared" si="42"/>
        <v>4743043.0728894565</v>
      </c>
    </row>
    <row r="305" spans="1:12" x14ac:dyDescent="0.25">
      <c r="A305" s="1">
        <v>14001004</v>
      </c>
      <c r="B305" s="3">
        <v>6014.6</v>
      </c>
      <c r="C305" s="4">
        <f t="shared" si="34"/>
        <v>1.9864811253304214E-2</v>
      </c>
      <c r="D305" s="55">
        <f t="shared" si="35"/>
        <v>3.9461072612940172E-4</v>
      </c>
      <c r="E305" s="9">
        <f t="shared" si="37"/>
        <v>79239387.777301177</v>
      </c>
      <c r="F305" s="2">
        <f t="shared" si="36"/>
        <v>1.786839784148065E-2</v>
      </c>
      <c r="G305" s="10">
        <f t="shared" si="38"/>
        <v>3293831.5344518838</v>
      </c>
      <c r="H305" s="2">
        <f t="shared" si="33"/>
        <v>1.8080123428035919E-2</v>
      </c>
      <c r="I305" s="10">
        <f t="shared" si="39"/>
        <v>3332860.6863564327</v>
      </c>
      <c r="J305" s="2">
        <f t="shared" si="40"/>
        <v>1.7033455773018773E-2</v>
      </c>
      <c r="K305" s="10">
        <f t="shared" si="41"/>
        <v>3139919.6650756681</v>
      </c>
      <c r="L305" s="10">
        <f t="shared" si="42"/>
        <v>4837262.7282986976</v>
      </c>
    </row>
    <row r="306" spans="1:12" x14ac:dyDescent="0.25">
      <c r="A306" s="1">
        <v>14001005</v>
      </c>
      <c r="B306" s="3">
        <v>5940.2</v>
      </c>
      <c r="C306" s="4">
        <f t="shared" si="34"/>
        <v>-1.2447043958363258E-2</v>
      </c>
      <c r="D306" s="55">
        <f t="shared" si="35"/>
        <v>1.5492890330142729E-4</v>
      </c>
      <c r="E306" s="9">
        <f t="shared" si="37"/>
        <v>78253091.634403318</v>
      </c>
      <c r="F306" s="2">
        <f t="shared" si="36"/>
        <v>1.7707346002456468E-2</v>
      </c>
      <c r="G306" s="10">
        <f t="shared" si="38"/>
        <v>3223514.5615211991</v>
      </c>
      <c r="H306" s="2">
        <f t="shared" si="33"/>
        <v>1.8138319141718307E-2</v>
      </c>
      <c r="I306" s="10">
        <f t="shared" si="39"/>
        <v>3301970.5983458208</v>
      </c>
      <c r="J306" s="2">
        <f t="shared" si="40"/>
        <v>1.7009802373590833E-2</v>
      </c>
      <c r="K306" s="10">
        <f t="shared" si="41"/>
        <v>3096530.9895825936</v>
      </c>
      <c r="L306" s="10">
        <f t="shared" si="42"/>
        <v>4777053.1064814115</v>
      </c>
    </row>
    <row r="307" spans="1:12" x14ac:dyDescent="0.25">
      <c r="A307" s="1">
        <v>14001006</v>
      </c>
      <c r="B307" s="3">
        <v>5974</v>
      </c>
      <c r="C307" s="4">
        <f t="shared" si="34"/>
        <v>5.673916952517336E-3</v>
      </c>
      <c r="D307" s="55">
        <f t="shared" si="35"/>
        <v>3.2193333584063613E-5</v>
      </c>
      <c r="E307" s="9">
        <f t="shared" si="37"/>
        <v>78697093.177614644</v>
      </c>
      <c r="F307" s="2">
        <f t="shared" si="36"/>
        <v>1.7876333648144518E-2</v>
      </c>
      <c r="G307" s="10">
        <f t="shared" si="38"/>
        <v>3272742.2354541845</v>
      </c>
      <c r="H307" s="2">
        <f t="shared" si="33"/>
        <v>1.7856529837728955E-2</v>
      </c>
      <c r="I307" s="10">
        <f t="shared" si="39"/>
        <v>3269116.6169103808</v>
      </c>
      <c r="J307" s="2">
        <f t="shared" si="40"/>
        <v>1.700056610872866E-2</v>
      </c>
      <c r="K307" s="10">
        <f t="shared" si="41"/>
        <v>3112409.503301159</v>
      </c>
      <c r="L307" s="10">
        <f t="shared" si="42"/>
        <v>4804157.7090853509</v>
      </c>
    </row>
    <row r="308" spans="1:12" x14ac:dyDescent="0.25">
      <c r="A308" s="1">
        <v>14001007</v>
      </c>
      <c r="B308" s="3">
        <v>5977.1</v>
      </c>
      <c r="C308" s="4">
        <f t="shared" si="34"/>
        <v>5.1878070964630975E-4</v>
      </c>
      <c r="D308" s="55">
        <f t="shared" si="35"/>
        <v>2.6913342470112872E-7</v>
      </c>
      <c r="E308" s="9">
        <f t="shared" si="37"/>
        <v>78737919.711460426</v>
      </c>
      <c r="F308" s="2">
        <f t="shared" si="36"/>
        <v>1.6997551539648902E-2</v>
      </c>
      <c r="G308" s="10">
        <f t="shared" si="38"/>
        <v>3113471.9772911612</v>
      </c>
      <c r="H308" s="2">
        <f t="shared" si="33"/>
        <v>1.776301050873624E-2</v>
      </c>
      <c r="I308" s="10">
        <f t="shared" si="39"/>
        <v>3253682.468458693</v>
      </c>
      <c r="J308" s="2">
        <f t="shared" si="40"/>
        <v>1.6989458777186068E-2</v>
      </c>
      <c r="K308" s="10">
        <f t="shared" si="41"/>
        <v>3111989.6114875847</v>
      </c>
      <c r="L308" s="10">
        <f t="shared" si="42"/>
        <v>4806650.0134309232</v>
      </c>
    </row>
    <row r="309" spans="1:12" x14ac:dyDescent="0.25">
      <c r="A309" s="1">
        <v>14001008</v>
      </c>
      <c r="B309" s="3">
        <v>6082.1</v>
      </c>
      <c r="C309" s="4">
        <f t="shared" si="34"/>
        <v>1.7414530576322761E-2</v>
      </c>
      <c r="D309" s="55">
        <f t="shared" si="35"/>
        <v>3.0326587519368038E-4</v>
      </c>
      <c r="E309" s="9">
        <f t="shared" si="37"/>
        <v>80109103.621791691</v>
      </c>
      <c r="F309" s="2">
        <f t="shared" si="36"/>
        <v>1.6876953559007122E-2</v>
      </c>
      <c r="G309" s="10">
        <f t="shared" si="38"/>
        <v>3145216.7924351715</v>
      </c>
      <c r="H309" s="2">
        <f t="shared" si="33"/>
        <v>1.7749528841479636E-2</v>
      </c>
      <c r="I309" s="10">
        <f t="shared" si="39"/>
        <v>3307831.3556323149</v>
      </c>
      <c r="J309" s="2">
        <f t="shared" si="40"/>
        <v>1.6988929446026646E-2</v>
      </c>
      <c r="K309" s="10">
        <f t="shared" si="41"/>
        <v>3166084.802705525</v>
      </c>
      <c r="L309" s="10">
        <f t="shared" si="42"/>
        <v>4890355.5670594973</v>
      </c>
    </row>
    <row r="310" spans="1:12" x14ac:dyDescent="0.25">
      <c r="A310" s="1">
        <v>14001011</v>
      </c>
      <c r="B310" s="3">
        <v>5985.9</v>
      </c>
      <c r="C310" s="4">
        <f t="shared" si="34"/>
        <v>-1.5943327435429328E-2</v>
      </c>
      <c r="D310" s="55">
        <f t="shared" si="35"/>
        <v>2.5418968971331352E-4</v>
      </c>
      <c r="E310" s="9">
        <f t="shared" si="37"/>
        <v>78831897.952190727</v>
      </c>
      <c r="F310" s="2">
        <f t="shared" si="36"/>
        <v>1.6909006757110739E-2</v>
      </c>
      <c r="G310" s="10">
        <f t="shared" si="38"/>
        <v>3100949.8206630833</v>
      </c>
      <c r="H310" s="2">
        <f t="shared" ref="H310:H373" si="43">SQRT(AVERAGE(D260:D309))</f>
        <v>1.7849024264009323E-2</v>
      </c>
      <c r="I310" s="10">
        <f t="shared" si="39"/>
        <v>3273340.0243757581</v>
      </c>
      <c r="J310" s="2">
        <f t="shared" si="40"/>
        <v>1.7074864155329335E-2</v>
      </c>
      <c r="K310" s="10">
        <f t="shared" si="41"/>
        <v>3131366.4782852298</v>
      </c>
      <c r="L310" s="10">
        <f t="shared" si="42"/>
        <v>4812387.0269781938</v>
      </c>
    </row>
    <row r="311" spans="1:12" x14ac:dyDescent="0.25">
      <c r="A311" s="1">
        <v>14001012</v>
      </c>
      <c r="B311" s="3">
        <v>5977.5</v>
      </c>
      <c r="C311" s="4">
        <f t="shared" si="34"/>
        <v>-1.4042832941149441E-3</v>
      </c>
      <c r="D311" s="55">
        <f t="shared" si="35"/>
        <v>1.9720115701303187E-6</v>
      </c>
      <c r="E311" s="9">
        <f t="shared" si="37"/>
        <v>78721195.634853095</v>
      </c>
      <c r="F311" s="2">
        <f t="shared" si="36"/>
        <v>1.632359137414046E-2</v>
      </c>
      <c r="G311" s="10">
        <f t="shared" si="38"/>
        <v>2989386.3999792002</v>
      </c>
      <c r="H311" s="2">
        <f t="shared" si="43"/>
        <v>1.7974097168800222E-2</v>
      </c>
      <c r="I311" s="10">
        <f t="shared" si="39"/>
        <v>3291648.2896917248</v>
      </c>
      <c r="J311" s="2">
        <f t="shared" si="40"/>
        <v>1.7144562841967106E-2</v>
      </c>
      <c r="K311" s="10">
        <f t="shared" si="41"/>
        <v>3139733.2742938711</v>
      </c>
      <c r="L311" s="10">
        <f t="shared" si="42"/>
        <v>4805629.0722713927</v>
      </c>
    </row>
    <row r="312" spans="1:12" x14ac:dyDescent="0.25">
      <c r="A312" s="1">
        <v>14001013</v>
      </c>
      <c r="B312" s="3">
        <v>5959.5</v>
      </c>
      <c r="C312" s="4">
        <f t="shared" si="34"/>
        <v>-3.015835409716451E-3</v>
      </c>
      <c r="D312" s="55">
        <f t="shared" si="35"/>
        <v>9.0952632184995938E-6</v>
      </c>
      <c r="E312" s="9">
        <f t="shared" si="37"/>
        <v>78483785.465562284</v>
      </c>
      <c r="F312" s="2">
        <f t="shared" si="36"/>
        <v>1.6319001354077378E-2</v>
      </c>
      <c r="G312" s="10">
        <f t="shared" si="38"/>
        <v>2979532.8540612273</v>
      </c>
      <c r="H312" s="2">
        <f t="shared" si="43"/>
        <v>1.7360819173961296E-2</v>
      </c>
      <c r="I312" s="10">
        <f t="shared" si="39"/>
        <v>3169748.5636466052</v>
      </c>
      <c r="J312" s="2">
        <f t="shared" si="40"/>
        <v>1.7144537995657159E-2</v>
      </c>
      <c r="K312" s="10">
        <f t="shared" si="41"/>
        <v>3130259.8190543242</v>
      </c>
      <c r="L312" s="10">
        <f t="shared" si="42"/>
        <v>4791136.0859492738</v>
      </c>
    </row>
    <row r="313" spans="1:12" x14ac:dyDescent="0.25">
      <c r="A313" s="1">
        <v>14001014</v>
      </c>
      <c r="B313" s="3">
        <v>5886.4</v>
      </c>
      <c r="C313" s="4">
        <f t="shared" si="34"/>
        <v>-1.2341979572253418E-2</v>
      </c>
      <c r="D313" s="55">
        <f t="shared" si="35"/>
        <v>1.5232445976192066E-4</v>
      </c>
      <c r="E313" s="9">
        <f t="shared" si="37"/>
        <v>77515140.188593194</v>
      </c>
      <c r="F313" s="2">
        <f t="shared" si="36"/>
        <v>1.6316505490487122E-2</v>
      </c>
      <c r="G313" s="10">
        <f t="shared" si="38"/>
        <v>2942309.4483946972</v>
      </c>
      <c r="H313" s="2">
        <f t="shared" si="43"/>
        <v>1.7150429636682212E-2</v>
      </c>
      <c r="I313" s="10">
        <f t="shared" si="39"/>
        <v>3092688.6393326609</v>
      </c>
      <c r="J313" s="2">
        <f t="shared" si="40"/>
        <v>1.6939918829148574E-2</v>
      </c>
      <c r="K313" s="10">
        <f t="shared" si="41"/>
        <v>3054727.8187172087</v>
      </c>
      <c r="L313" s="10">
        <f t="shared" si="42"/>
        <v>4732003.9822486015</v>
      </c>
    </row>
    <row r="314" spans="1:12" x14ac:dyDescent="0.25">
      <c r="A314" s="1">
        <v>14001015</v>
      </c>
      <c r="B314" s="3">
        <v>5892.3</v>
      </c>
      <c r="C314" s="4">
        <f t="shared" si="34"/>
        <v>1.0018084327552792E-3</v>
      </c>
      <c r="D314" s="55">
        <f t="shared" si="35"/>
        <v>1.0036201359395888E-6</v>
      </c>
      <c r="E314" s="9">
        <f t="shared" si="37"/>
        <v>77592795.509700328</v>
      </c>
      <c r="F314" s="2">
        <f t="shared" si="36"/>
        <v>1.5755713015919489E-2</v>
      </c>
      <c r="G314" s="10">
        <f t="shared" si="38"/>
        <v>2844029.643413546</v>
      </c>
      <c r="H314" s="2">
        <f t="shared" si="43"/>
        <v>1.7137522186793031E-2</v>
      </c>
      <c r="I314" s="10">
        <f t="shared" si="39"/>
        <v>3093457.0250581782</v>
      </c>
      <c r="J314" s="2">
        <f t="shared" si="40"/>
        <v>1.6979804598171281E-2</v>
      </c>
      <c r="K314" s="10">
        <f t="shared" si="41"/>
        <v>3064987.76461438</v>
      </c>
      <c r="L314" s="10">
        <f t="shared" si="42"/>
        <v>4736744.5437418493</v>
      </c>
    </row>
    <row r="315" spans="1:12" x14ac:dyDescent="0.25">
      <c r="A315" s="1">
        <v>14001018</v>
      </c>
      <c r="B315" s="3">
        <v>6001.9</v>
      </c>
      <c r="C315" s="4">
        <f t="shared" si="34"/>
        <v>1.8429671965287032E-2</v>
      </c>
      <c r="D315" s="55">
        <f t="shared" si="35"/>
        <v>3.396528087480868E-4</v>
      </c>
      <c r="E315" s="9">
        <f t="shared" si="37"/>
        <v>79022805.277813703</v>
      </c>
      <c r="F315" s="2">
        <f t="shared" si="36"/>
        <v>1.5707011440610631E-2</v>
      </c>
      <c r="G315" s="10">
        <f t="shared" si="38"/>
        <v>2887491.1453476758</v>
      </c>
      <c r="H315" s="2">
        <f t="shared" si="43"/>
        <v>1.7137974004172746E-2</v>
      </c>
      <c r="I315" s="10">
        <f t="shared" si="39"/>
        <v>3150551.4829066447</v>
      </c>
      <c r="J315" s="2">
        <f t="shared" si="40"/>
        <v>1.6980092125707839E-2</v>
      </c>
      <c r="K315" s="10">
        <f t="shared" si="41"/>
        <v>3121527.3411848405</v>
      </c>
      <c r="L315" s="10">
        <f t="shared" si="42"/>
        <v>4824041.1918663746</v>
      </c>
    </row>
    <row r="316" spans="1:12" x14ac:dyDescent="0.25">
      <c r="A316" s="1">
        <v>14001019</v>
      </c>
      <c r="B316" s="3">
        <v>5965.1</v>
      </c>
      <c r="C316" s="4">
        <f t="shared" si="34"/>
        <v>-6.1502658977113881E-3</v>
      </c>
      <c r="D316" s="55">
        <f t="shared" si="35"/>
        <v>3.7825770612551667E-5</v>
      </c>
      <c r="E316" s="9">
        <f t="shared" si="37"/>
        <v>78536794.013372079</v>
      </c>
      <c r="F316" s="2">
        <f t="shared" si="36"/>
        <v>1.5025632812025699E-2</v>
      </c>
      <c r="G316" s="10">
        <f t="shared" si="38"/>
        <v>2745241.7716270071</v>
      </c>
      <c r="H316" s="2">
        <f t="shared" si="43"/>
        <v>1.7238864546506593E-2</v>
      </c>
      <c r="I316" s="10">
        <f t="shared" si="39"/>
        <v>3149607.8495019209</v>
      </c>
      <c r="J316" s="2">
        <f t="shared" si="40"/>
        <v>1.7069179787430992E-2</v>
      </c>
      <c r="K316" s="10">
        <f t="shared" si="41"/>
        <v>3118605.781605653</v>
      </c>
      <c r="L316" s="10">
        <f t="shared" si="42"/>
        <v>4794372.0558348838</v>
      </c>
    </row>
    <row r="317" spans="1:12" x14ac:dyDescent="0.25">
      <c r="A317" s="1">
        <v>14001020</v>
      </c>
      <c r="B317" s="3">
        <v>6023.9</v>
      </c>
      <c r="C317" s="4">
        <f t="shared" si="34"/>
        <v>9.8090702254984268E-3</v>
      </c>
      <c r="D317" s="55">
        <f t="shared" si="35"/>
        <v>9.6217858688759763E-5</v>
      </c>
      <c r="E317" s="9">
        <f t="shared" si="37"/>
        <v>79307166.941134751</v>
      </c>
      <c r="F317" s="2">
        <f t="shared" si="36"/>
        <v>1.5056278362504416E-2</v>
      </c>
      <c r="G317" s="10">
        <f t="shared" si="38"/>
        <v>2777824.0242465036</v>
      </c>
      <c r="H317" s="2">
        <f t="shared" si="43"/>
        <v>1.6680785010625331E-2</v>
      </c>
      <c r="I317" s="10">
        <f t="shared" si="39"/>
        <v>3077539.0989847886</v>
      </c>
      <c r="J317" s="2">
        <f t="shared" si="40"/>
        <v>1.7058832011698818E-2</v>
      </c>
      <c r="K317" s="10">
        <f t="shared" si="41"/>
        <v>3147287.2808788968</v>
      </c>
      <c r="L317" s="10">
        <f t="shared" si="42"/>
        <v>4841400.3880177354</v>
      </c>
    </row>
    <row r="318" spans="1:12" x14ac:dyDescent="0.25">
      <c r="A318" s="1">
        <v>14001021</v>
      </c>
      <c r="B318" s="3">
        <v>6062</v>
      </c>
      <c r="C318" s="4">
        <f t="shared" si="34"/>
        <v>6.3048885414091959E-3</v>
      </c>
      <c r="D318" s="55">
        <f t="shared" si="35"/>
        <v>3.9751619519592981E-5</v>
      </c>
      <c r="E318" s="9">
        <f t="shared" si="37"/>
        <v>79807189.789233536</v>
      </c>
      <c r="F318" s="2">
        <f t="shared" si="36"/>
        <v>1.516921267657954E-2</v>
      </c>
      <c r="G318" s="10">
        <f t="shared" si="38"/>
        <v>2816305.1992569217</v>
      </c>
      <c r="H318" s="2">
        <f t="shared" si="43"/>
        <v>1.6522693089059858E-2</v>
      </c>
      <c r="I318" s="10">
        <f t="shared" si="39"/>
        <v>3067591.4066581768</v>
      </c>
      <c r="J318" s="2">
        <f t="shared" si="40"/>
        <v>1.7021898487927969E-2</v>
      </c>
      <c r="K318" s="10">
        <f t="shared" si="41"/>
        <v>3160273.5247288165</v>
      </c>
      <c r="L318" s="10">
        <f t="shared" si="42"/>
        <v>4871924.8778485227</v>
      </c>
    </row>
    <row r="319" spans="1:12" x14ac:dyDescent="0.25">
      <c r="A319" s="1">
        <v>14001022</v>
      </c>
      <c r="B319" s="3">
        <v>6053.9</v>
      </c>
      <c r="C319" s="4">
        <f t="shared" si="34"/>
        <v>-1.3370861771333266E-3</v>
      </c>
      <c r="D319" s="55">
        <f t="shared" si="35"/>
        <v>1.7877994450810137E-6</v>
      </c>
      <c r="E319" s="9">
        <f t="shared" si="37"/>
        <v>79700480.698930487</v>
      </c>
      <c r="F319" s="2">
        <f t="shared" si="36"/>
        <v>1.5047463184446852E-2</v>
      </c>
      <c r="G319" s="10">
        <f t="shared" si="38"/>
        <v>2789965.8560818261</v>
      </c>
      <c r="H319" s="2">
        <f t="shared" si="43"/>
        <v>1.6440493566564705E-2</v>
      </c>
      <c r="I319" s="10">
        <f t="shared" si="39"/>
        <v>3048249.073322759</v>
      </c>
      <c r="J319" s="2">
        <f t="shared" si="40"/>
        <v>1.7033157920402744E-2</v>
      </c>
      <c r="K319" s="10">
        <f t="shared" si="41"/>
        <v>3158135.5898110671</v>
      </c>
      <c r="L319" s="10">
        <f t="shared" si="42"/>
        <v>4865410.6944383187</v>
      </c>
    </row>
    <row r="320" spans="1:12" x14ac:dyDescent="0.25">
      <c r="A320" s="1">
        <v>14001025</v>
      </c>
      <c r="B320" s="3">
        <v>5940</v>
      </c>
      <c r="C320" s="4">
        <f t="shared" si="34"/>
        <v>-1.8993559083924524E-2</v>
      </c>
      <c r="D320" s="55">
        <f t="shared" si="35"/>
        <v>3.6075528667453181E-4</v>
      </c>
      <c r="E320" s="9">
        <f t="shared" si="37"/>
        <v>78186684.909758165</v>
      </c>
      <c r="F320" s="2">
        <f t="shared" si="36"/>
        <v>1.4979986671494279E-2</v>
      </c>
      <c r="G320" s="10">
        <f t="shared" si="38"/>
        <v>2724701.210393108</v>
      </c>
      <c r="H320" s="2">
        <f t="shared" si="43"/>
        <v>1.6290023829044917E-2</v>
      </c>
      <c r="I320" s="10">
        <f t="shared" si="39"/>
        <v>2962983.1199244806</v>
      </c>
      <c r="J320" s="2">
        <f t="shared" si="40"/>
        <v>1.6904053245399571E-2</v>
      </c>
      <c r="K320" s="10">
        <f t="shared" si="41"/>
        <v>3074668.5793743329</v>
      </c>
      <c r="L320" s="10">
        <f t="shared" si="42"/>
        <v>4772999.2289459463</v>
      </c>
    </row>
    <row r="321" spans="1:12" x14ac:dyDescent="0.25">
      <c r="A321" s="1">
        <v>14001026</v>
      </c>
      <c r="B321" s="3">
        <v>5889.8</v>
      </c>
      <c r="C321" s="4">
        <f t="shared" si="34"/>
        <v>-8.4870921449567219E-3</v>
      </c>
      <c r="D321" s="55">
        <f t="shared" si="35"/>
        <v>7.2030733076986091E-5</v>
      </c>
      <c r="E321" s="9">
        <f t="shared" si="37"/>
        <v>77523107.310420349</v>
      </c>
      <c r="F321" s="2">
        <f t="shared" si="36"/>
        <v>1.5435164039269937E-2</v>
      </c>
      <c r="G321" s="10">
        <f t="shared" si="38"/>
        <v>2783665.708397191</v>
      </c>
      <c r="H321" s="2">
        <f t="shared" si="43"/>
        <v>1.6179772120689242E-2</v>
      </c>
      <c r="I321" s="10">
        <f t="shared" si="39"/>
        <v>2917952.5858912631</v>
      </c>
      <c r="J321" s="2">
        <f t="shared" si="40"/>
        <v>1.7008826035441345E-2</v>
      </c>
      <c r="K321" s="10">
        <f t="shared" si="41"/>
        <v>3067468.9076508754</v>
      </c>
      <c r="L321" s="10">
        <f t="shared" si="42"/>
        <v>4732490.3446820751</v>
      </c>
    </row>
    <row r="322" spans="1:12" x14ac:dyDescent="0.25">
      <c r="A322" s="1">
        <v>14001027</v>
      </c>
      <c r="B322" s="3">
        <v>5821.9</v>
      </c>
      <c r="C322" s="4">
        <f t="shared" si="34"/>
        <v>-1.1595372281778819E-2</v>
      </c>
      <c r="D322" s="55">
        <f t="shared" si="35"/>
        <v>1.3445265835304452E-4</v>
      </c>
      <c r="E322" s="9">
        <f t="shared" si="37"/>
        <v>76624198.020715728</v>
      </c>
      <c r="F322" s="2">
        <f t="shared" si="36"/>
        <v>1.5218834353055441E-2</v>
      </c>
      <c r="G322" s="10">
        <f t="shared" si="38"/>
        <v>2712826.3194599757</v>
      </c>
      <c r="H322" s="2">
        <f t="shared" si="43"/>
        <v>1.618718655870913E-2</v>
      </c>
      <c r="I322" s="10">
        <f t="shared" si="39"/>
        <v>2885439.4965970959</v>
      </c>
      <c r="J322" s="2">
        <f t="shared" si="40"/>
        <v>1.6844542341014727E-2</v>
      </c>
      <c r="K322" s="10">
        <f t="shared" si="41"/>
        <v>3002616.1492971629</v>
      </c>
      <c r="L322" s="10">
        <f t="shared" si="42"/>
        <v>4677615.3573155617</v>
      </c>
    </row>
    <row r="323" spans="1:12" x14ac:dyDescent="0.25">
      <c r="A323" s="1">
        <v>14001028</v>
      </c>
      <c r="B323" s="3">
        <v>5746.9</v>
      </c>
      <c r="C323" s="4">
        <f t="shared" ref="C323:C386" si="44">LN(B323/B322)</f>
        <v>-1.2966089956410451E-2</v>
      </c>
      <c r="D323" s="55">
        <f t="shared" ref="D323:D386" si="45">C323^2</f>
        <v>1.6811948875772797E-4</v>
      </c>
      <c r="E323" s="9">
        <f t="shared" si="37"/>
        <v>75630681.776341319</v>
      </c>
      <c r="F323" s="2">
        <f t="shared" si="36"/>
        <v>1.4857138004790821E-2</v>
      </c>
      <c r="G323" s="10">
        <f t="shared" si="38"/>
        <v>2614013.5290206736</v>
      </c>
      <c r="H323" s="2">
        <f t="shared" si="43"/>
        <v>1.6269990524537203E-2</v>
      </c>
      <c r="I323" s="10">
        <f t="shared" si="39"/>
        <v>2862595.4295143676</v>
      </c>
      <c r="J323" s="2">
        <f t="shared" si="40"/>
        <v>1.6790957585144813E-2</v>
      </c>
      <c r="K323" s="10">
        <f t="shared" si="41"/>
        <v>2954256.0807221099</v>
      </c>
      <c r="L323" s="10">
        <f t="shared" si="42"/>
        <v>4616964.9758111211</v>
      </c>
    </row>
    <row r="324" spans="1:12" x14ac:dyDescent="0.25">
      <c r="A324" s="1">
        <v>14001029</v>
      </c>
      <c r="B324" s="3">
        <v>5739.6</v>
      </c>
      <c r="C324" s="4">
        <f t="shared" si="44"/>
        <v>-1.2710574992930357E-3</v>
      </c>
      <c r="D324" s="55">
        <f t="shared" si="45"/>
        <v>1.6155871665090654E-6</v>
      </c>
      <c r="E324" s="9">
        <f t="shared" si="37"/>
        <v>75534550.831092864</v>
      </c>
      <c r="F324" s="2">
        <f t="shared" si="36"/>
        <v>1.5016701139394803E-2</v>
      </c>
      <c r="G324" s="10">
        <f t="shared" si="38"/>
        <v>2638729.3443692876</v>
      </c>
      <c r="H324" s="2">
        <f t="shared" si="43"/>
        <v>1.6368906264695851E-2</v>
      </c>
      <c r="I324" s="10">
        <f t="shared" si="39"/>
        <v>2876338.3445496177</v>
      </c>
      <c r="J324" s="2">
        <f t="shared" si="40"/>
        <v>1.6697552923069733E-2</v>
      </c>
      <c r="K324" s="10">
        <f t="shared" si="41"/>
        <v>2934088.0176189602</v>
      </c>
      <c r="L324" s="10">
        <f t="shared" si="42"/>
        <v>4611096.5478546433</v>
      </c>
    </row>
    <row r="325" spans="1:12" x14ac:dyDescent="0.25">
      <c r="A325" s="1">
        <v>14001102</v>
      </c>
      <c r="B325" s="3">
        <v>5718.3</v>
      </c>
      <c r="C325" s="4">
        <f t="shared" si="44"/>
        <v>-3.7179630711146635E-3</v>
      </c>
      <c r="D325" s="55">
        <f t="shared" si="45"/>
        <v>1.3823249398172381E-5</v>
      </c>
      <c r="E325" s="9">
        <f t="shared" si="37"/>
        <v>75253716.160509631</v>
      </c>
      <c r="F325" s="2">
        <f t="shared" si="36"/>
        <v>1.5015466996948423E-2</v>
      </c>
      <c r="G325" s="10">
        <f t="shared" si="38"/>
        <v>2628702.5893325992</v>
      </c>
      <c r="H325" s="2">
        <f t="shared" si="43"/>
        <v>1.5737174536926763E-2</v>
      </c>
      <c r="I325" s="10">
        <f t="shared" si="39"/>
        <v>2755049.2743519517</v>
      </c>
      <c r="J325" s="2">
        <f t="shared" si="40"/>
        <v>1.6658665044894286E-2</v>
      </c>
      <c r="K325" s="10">
        <f t="shared" si="41"/>
        <v>2916371.2288960177</v>
      </c>
      <c r="L325" s="10">
        <f t="shared" si="42"/>
        <v>4593952.661172376</v>
      </c>
    </row>
    <row r="326" spans="1:12" x14ac:dyDescent="0.25">
      <c r="A326" s="1">
        <v>14001103</v>
      </c>
      <c r="B326" s="3">
        <v>5607.1</v>
      </c>
      <c r="C326" s="4">
        <f t="shared" si="44"/>
        <v>-1.9637906589207825E-2</v>
      </c>
      <c r="D326" s="55">
        <f t="shared" si="45"/>
        <v>3.8564737520645209E-4</v>
      </c>
      <c r="E326" s="9">
        <f t="shared" si="37"/>
        <v>73775890.712058783</v>
      </c>
      <c r="F326" s="2">
        <f t="shared" si="36"/>
        <v>1.4748754282331657E-2</v>
      </c>
      <c r="G326" s="10">
        <f t="shared" si="38"/>
        <v>2531304.9005601746</v>
      </c>
      <c r="H326" s="2">
        <f t="shared" si="43"/>
        <v>1.5044470005702333E-2</v>
      </c>
      <c r="I326" s="10">
        <f t="shared" si="39"/>
        <v>2582058.1130289468</v>
      </c>
      <c r="J326" s="2">
        <f t="shared" si="40"/>
        <v>1.6281173333743397E-2</v>
      </c>
      <c r="K326" s="10">
        <f t="shared" si="41"/>
        <v>2794311.5098164696</v>
      </c>
      <c r="L326" s="10">
        <f t="shared" si="42"/>
        <v>4503737.04793703</v>
      </c>
    </row>
    <row r="327" spans="1:12" x14ac:dyDescent="0.25">
      <c r="A327" s="1">
        <v>14001104</v>
      </c>
      <c r="B327" s="3">
        <v>5585.8</v>
      </c>
      <c r="C327" s="4">
        <f t="shared" si="44"/>
        <v>-3.8059887449804668E-3</v>
      </c>
      <c r="D327" s="55">
        <f t="shared" si="45"/>
        <v>1.4485550326917989E-5</v>
      </c>
      <c r="E327" s="9">
        <f t="shared" si="37"/>
        <v>73495100.502357781</v>
      </c>
      <c r="F327" s="2">
        <f t="shared" si="36"/>
        <v>1.5046226782961301E-2</v>
      </c>
      <c r="G327" s="10">
        <f t="shared" si="38"/>
        <v>2572531.1942037931</v>
      </c>
      <c r="H327" s="2">
        <f t="shared" si="43"/>
        <v>1.5296121565065853E-2</v>
      </c>
      <c r="I327" s="10">
        <f t="shared" si="39"/>
        <v>2615256.9972576667</v>
      </c>
      <c r="J327" s="2">
        <f t="shared" si="40"/>
        <v>1.6091289662949274E-2</v>
      </c>
      <c r="K327" s="10">
        <f t="shared" si="41"/>
        <v>2751210.998612829</v>
      </c>
      <c r="L327" s="10">
        <f t="shared" si="42"/>
        <v>4486595.87542223</v>
      </c>
    </row>
    <row r="328" spans="1:12" x14ac:dyDescent="0.25">
      <c r="A328" s="1">
        <v>14001105</v>
      </c>
      <c r="B328" s="3">
        <v>5506.4</v>
      </c>
      <c r="C328" s="4">
        <f t="shared" si="44"/>
        <v>-1.4316610984794299E-2</v>
      </c>
      <c r="D328" s="55">
        <f t="shared" si="45"/>
        <v>2.0496535008993278E-4</v>
      </c>
      <c r="E328" s="9">
        <f t="shared" si="37"/>
        <v>72442899.739177167</v>
      </c>
      <c r="F328" s="2">
        <f t="shared" si="36"/>
        <v>1.3989007950897409E-2</v>
      </c>
      <c r="G328" s="10">
        <f t="shared" si="38"/>
        <v>2357530.9398664217</v>
      </c>
      <c r="H328" s="2">
        <f t="shared" si="43"/>
        <v>1.4866584046015093E-2</v>
      </c>
      <c r="I328" s="10">
        <f t="shared" si="39"/>
        <v>2505426.5450150608</v>
      </c>
      <c r="J328" s="2">
        <f t="shared" si="40"/>
        <v>1.6095790032759422E-2</v>
      </c>
      <c r="K328" s="10">
        <f t="shared" si="41"/>
        <v>2712581.416567828</v>
      </c>
      <c r="L328" s="10">
        <f t="shared" si="42"/>
        <v>4422363.0276278276</v>
      </c>
    </row>
    <row r="329" spans="1:12" x14ac:dyDescent="0.25">
      <c r="A329" s="1">
        <v>14001106</v>
      </c>
      <c r="B329" s="3">
        <v>5532.4</v>
      </c>
      <c r="C329" s="4">
        <f t="shared" si="44"/>
        <v>4.7106656663985233E-3</v>
      </c>
      <c r="D329" s="55">
        <f t="shared" si="45"/>
        <v>2.2190371020585842E-5</v>
      </c>
      <c r="E329" s="9">
        <f t="shared" si="37"/>
        <v>72784154.01975286</v>
      </c>
      <c r="F329" s="2">
        <f t="shared" si="36"/>
        <v>1.354835394942536E-2</v>
      </c>
      <c r="G329" s="10">
        <f t="shared" si="38"/>
        <v>2294024.3883019527</v>
      </c>
      <c r="H329" s="2">
        <f t="shared" si="43"/>
        <v>1.4954695392456772E-2</v>
      </c>
      <c r="I329" s="10">
        <f t="shared" si="39"/>
        <v>2532147.8961935262</v>
      </c>
      <c r="J329" s="2">
        <f t="shared" si="40"/>
        <v>1.6088006286210044E-2</v>
      </c>
      <c r="K329" s="10">
        <f t="shared" si="41"/>
        <v>2724041.5269255876</v>
      </c>
      <c r="L329" s="10">
        <f t="shared" si="42"/>
        <v>4443195.3013064247</v>
      </c>
    </row>
    <row r="330" spans="1:12" x14ac:dyDescent="0.25">
      <c r="A330" s="1">
        <v>14001109</v>
      </c>
      <c r="B330" s="3">
        <v>5597.3</v>
      </c>
      <c r="C330" s="4">
        <f t="shared" si="44"/>
        <v>1.1662620847304213E-2</v>
      </c>
      <c r="D330" s="55">
        <f t="shared" si="45"/>
        <v>1.3601672502797484E-4</v>
      </c>
      <c r="E330" s="9">
        <f t="shared" si="37"/>
        <v>73633008.011777043</v>
      </c>
      <c r="F330" s="2">
        <f t="shared" si="36"/>
        <v>1.1308712611288714E-2</v>
      </c>
      <c r="G330" s="10">
        <f t="shared" si="38"/>
        <v>1937137.1410064949</v>
      </c>
      <c r="H330" s="2">
        <f t="shared" si="43"/>
        <v>1.4952702470559472E-2</v>
      </c>
      <c r="I330" s="10">
        <f t="shared" si="39"/>
        <v>2561337.9975034567</v>
      </c>
      <c r="J330" s="2">
        <f t="shared" si="40"/>
        <v>1.6093830031604878E-2</v>
      </c>
      <c r="K330" s="10">
        <f t="shared" si="41"/>
        <v>2756808.574668943</v>
      </c>
      <c r="L330" s="10">
        <f t="shared" si="42"/>
        <v>4495014.6034560855</v>
      </c>
    </row>
    <row r="331" spans="1:12" x14ac:dyDescent="0.25">
      <c r="A331" s="1">
        <v>14001110</v>
      </c>
      <c r="B331" s="3">
        <v>5661.1</v>
      </c>
      <c r="C331" s="4">
        <f t="shared" si="44"/>
        <v>1.1333881006330641E-2</v>
      </c>
      <c r="D331" s="55">
        <f t="shared" si="45"/>
        <v>1.2845685866566246E-4</v>
      </c>
      <c r="E331" s="9">
        <f t="shared" si="37"/>
        <v>74467555.762720719</v>
      </c>
      <c r="F331" s="2">
        <f t="shared" si="36"/>
        <v>1.0841735141602719E-2</v>
      </c>
      <c r="G331" s="10">
        <f t="shared" si="38"/>
        <v>1878194.4414538252</v>
      </c>
      <c r="H331" s="2">
        <f t="shared" si="43"/>
        <v>1.4681507472520901E-2</v>
      </c>
      <c r="I331" s="10">
        <f t="shared" si="39"/>
        <v>2543386.7703740289</v>
      </c>
      <c r="J331" s="2">
        <f t="shared" si="40"/>
        <v>1.612516628662556E-2</v>
      </c>
      <c r="K331" s="10">
        <f t="shared" si="41"/>
        <v>2793482.5276114964</v>
      </c>
      <c r="L331" s="10">
        <f t="shared" si="42"/>
        <v>4545960.5640933756</v>
      </c>
    </row>
    <row r="332" spans="1:12" x14ac:dyDescent="0.25">
      <c r="A332" s="1">
        <v>14001111</v>
      </c>
      <c r="B332" s="3">
        <v>5821.9</v>
      </c>
      <c r="C332" s="4">
        <f t="shared" si="44"/>
        <v>2.8008449325767376E-2</v>
      </c>
      <c r="D332" s="55">
        <f t="shared" si="45"/>
        <v>7.8447323363407904E-4</v>
      </c>
      <c r="E332" s="9">
        <f t="shared" si="37"/>
        <v>76553276.524714634</v>
      </c>
      <c r="F332" s="2">
        <f t="shared" si="36"/>
        <v>1.079279107067457E-2</v>
      </c>
      <c r="G332" s="10">
        <f t="shared" si="38"/>
        <v>1922083.3276219652</v>
      </c>
      <c r="H332" s="2">
        <f t="shared" si="43"/>
        <v>1.4765629749438668E-2</v>
      </c>
      <c r="I332" s="10">
        <f t="shared" si="39"/>
        <v>2629604.3884653007</v>
      </c>
      <c r="J332" s="2">
        <f t="shared" si="40"/>
        <v>1.6022187118975521E-2</v>
      </c>
      <c r="K332" s="10">
        <f t="shared" si="41"/>
        <v>2853384.1275866972</v>
      </c>
      <c r="L332" s="10">
        <f t="shared" si="42"/>
        <v>4673285.8701897217</v>
      </c>
    </row>
    <row r="333" spans="1:12" x14ac:dyDescent="0.25">
      <c r="A333" s="1">
        <v>14001112</v>
      </c>
      <c r="B333" s="3">
        <v>5985.6</v>
      </c>
      <c r="C333" s="4">
        <f t="shared" si="44"/>
        <v>2.7729915663926734E-2</v>
      </c>
      <c r="D333" s="55">
        <f t="shared" si="45"/>
        <v>7.6894822272848928E-4</v>
      </c>
      <c r="E333" s="9">
        <f t="shared" si="37"/>
        <v>78676092.426542237</v>
      </c>
      <c r="F333" s="2">
        <f t="shared" si="36"/>
        <v>1.2106838360911297E-2</v>
      </c>
      <c r="G333" s="10">
        <f t="shared" si="38"/>
        <v>2215889.9315371211</v>
      </c>
      <c r="H333" s="2">
        <f t="shared" si="43"/>
        <v>1.4756223999388429E-2</v>
      </c>
      <c r="I333" s="10">
        <f t="shared" si="39"/>
        <v>2700801.5811396376</v>
      </c>
      <c r="J333" s="2">
        <f t="shared" si="40"/>
        <v>1.6259878393491467E-2</v>
      </c>
      <c r="K333" s="10">
        <f t="shared" si="41"/>
        <v>2976012.3779701381</v>
      </c>
      <c r="L333" s="10">
        <f t="shared" si="42"/>
        <v>4802875.6932435036</v>
      </c>
    </row>
    <row r="334" spans="1:12" x14ac:dyDescent="0.25">
      <c r="A334" s="1">
        <v>14001113</v>
      </c>
      <c r="B334" s="3">
        <v>6069.7</v>
      </c>
      <c r="C334" s="4">
        <f t="shared" si="44"/>
        <v>1.3952595844546294E-2</v>
      </c>
      <c r="D334" s="55">
        <f t="shared" si="45"/>
        <v>1.9467493080125052E-4</v>
      </c>
      <c r="E334" s="9">
        <f t="shared" si="37"/>
        <v>79773828.146797955</v>
      </c>
      <c r="F334" s="2">
        <f t="shared" si="36"/>
        <v>1.3316256931637542E-2</v>
      </c>
      <c r="G334" s="10">
        <f t="shared" si="38"/>
        <v>2471253.272940259</v>
      </c>
      <c r="H334" s="2">
        <f t="shared" si="43"/>
        <v>1.5201221334193316E-2</v>
      </c>
      <c r="I334" s="10">
        <f t="shared" si="39"/>
        <v>2821068.12504968</v>
      </c>
      <c r="J334" s="2">
        <f t="shared" si="40"/>
        <v>1.6494580206837403E-2</v>
      </c>
      <c r="K334" s="10">
        <f t="shared" si="41"/>
        <v>3061091.8316750955</v>
      </c>
      <c r="L334" s="10">
        <f t="shared" si="42"/>
        <v>4869888.2766829254</v>
      </c>
    </row>
    <row r="335" spans="1:12" x14ac:dyDescent="0.25">
      <c r="A335" s="1">
        <v>14001116</v>
      </c>
      <c r="B335" s="3">
        <v>6189.8</v>
      </c>
      <c r="C335" s="4">
        <f t="shared" si="44"/>
        <v>1.9593595540522795E-2</v>
      </c>
      <c r="D335" s="55">
        <f t="shared" si="45"/>
        <v>3.8390898620559475E-4</v>
      </c>
      <c r="E335" s="9">
        <f t="shared" si="37"/>
        <v>81336884.270225495</v>
      </c>
      <c r="F335" s="2">
        <f t="shared" si="36"/>
        <v>1.3152150428492207E-2</v>
      </c>
      <c r="G335" s="10">
        <f t="shared" si="38"/>
        <v>2488622.1241485234</v>
      </c>
      <c r="H335" s="2">
        <f t="shared" si="43"/>
        <v>1.5147500955697349E-2</v>
      </c>
      <c r="I335" s="10">
        <f t="shared" si="39"/>
        <v>2866178.1363331722</v>
      </c>
      <c r="J335" s="2">
        <f t="shared" si="40"/>
        <v>1.6269962891000085E-2</v>
      </c>
      <c r="K335" s="10">
        <f t="shared" si="41"/>
        <v>3078568.0128705865</v>
      </c>
      <c r="L335" s="10">
        <f t="shared" si="42"/>
        <v>4965306.8979037842</v>
      </c>
    </row>
    <row r="336" spans="1:12" x14ac:dyDescent="0.25">
      <c r="A336" s="1">
        <v>14001117</v>
      </c>
      <c r="B336" s="3">
        <v>6083.4</v>
      </c>
      <c r="C336" s="4">
        <f t="shared" si="44"/>
        <v>-1.733902579236175E-2</v>
      </c>
      <c r="D336" s="55">
        <f t="shared" si="45"/>
        <v>3.00641815428186E-4</v>
      </c>
      <c r="E336" s="9">
        <f t="shared" si="37"/>
        <v>79926581.935993716</v>
      </c>
      <c r="F336" s="2">
        <f t="shared" si="36"/>
        <v>1.3347952380548074E-2</v>
      </c>
      <c r="G336" s="10">
        <f t="shared" si="38"/>
        <v>2481878.6751605202</v>
      </c>
      <c r="H336" s="2">
        <f t="shared" si="43"/>
        <v>1.4910188934136478E-2</v>
      </c>
      <c r="I336" s="10">
        <f t="shared" si="39"/>
        <v>2772356.3062882489</v>
      </c>
      <c r="J336" s="2">
        <f t="shared" si="40"/>
        <v>1.6382408074617397E-2</v>
      </c>
      <c r="K336" s="10">
        <f t="shared" si="41"/>
        <v>3046096.3666174659</v>
      </c>
      <c r="L336" s="10">
        <f t="shared" si="42"/>
        <v>4879213.3135340391</v>
      </c>
    </row>
    <row r="337" spans="1:12" x14ac:dyDescent="0.25">
      <c r="A337" s="1">
        <v>14001118</v>
      </c>
      <c r="B337" s="3">
        <v>6060.5</v>
      </c>
      <c r="C337" s="4">
        <f t="shared" si="44"/>
        <v>-3.7714452760223231E-3</v>
      </c>
      <c r="D337" s="55">
        <f t="shared" si="45"/>
        <v>1.4223799470031096E-5</v>
      </c>
      <c r="E337" s="9">
        <f t="shared" si="37"/>
        <v>79625143.206122592</v>
      </c>
      <c r="F337" s="2">
        <f t="shared" si="36"/>
        <v>1.3788206007588557E-2</v>
      </c>
      <c r="G337" s="10">
        <f t="shared" si="38"/>
        <v>2554069.1307105776</v>
      </c>
      <c r="H337" s="2">
        <f t="shared" si="43"/>
        <v>1.5106694378686563E-2</v>
      </c>
      <c r="I337" s="10">
        <f t="shared" si="39"/>
        <v>2798300.3560033333</v>
      </c>
      <c r="J337" s="2">
        <f t="shared" si="40"/>
        <v>1.6313583795607461E-2</v>
      </c>
      <c r="K337" s="10">
        <f t="shared" si="41"/>
        <v>3021859.4616797683</v>
      </c>
      <c r="L337" s="10">
        <f t="shared" si="42"/>
        <v>4860811.6275320053</v>
      </c>
    </row>
    <row r="338" spans="1:12" x14ac:dyDescent="0.25">
      <c r="A338" s="1">
        <v>14001119</v>
      </c>
      <c r="B338" s="3">
        <v>6239.1</v>
      </c>
      <c r="C338" s="4">
        <f t="shared" si="44"/>
        <v>2.9043636281418216E-2</v>
      </c>
      <c r="D338" s="55">
        <f t="shared" si="45"/>
        <v>8.4353280844731259E-4</v>
      </c>
      <c r="E338" s="9">
        <f t="shared" si="37"/>
        <v>81937746.904257044</v>
      </c>
      <c r="F338" s="2">
        <f t="shared" si="36"/>
        <v>1.379564302081503E-2</v>
      </c>
      <c r="G338" s="10">
        <f t="shared" si="38"/>
        <v>2629666.1970872558</v>
      </c>
      <c r="H338" s="2">
        <f t="shared" si="43"/>
        <v>1.5108741141783764E-2</v>
      </c>
      <c r="I338" s="10">
        <f t="shared" si="39"/>
        <v>2879963.3189365473</v>
      </c>
      <c r="J338" s="2">
        <f t="shared" si="40"/>
        <v>1.631738015493972E-2</v>
      </c>
      <c r="K338" s="10">
        <f t="shared" si="41"/>
        <v>3110348.8944825102</v>
      </c>
      <c r="L338" s="10">
        <f t="shared" si="42"/>
        <v>5001987.2724745329</v>
      </c>
    </row>
    <row r="339" spans="1:12" x14ac:dyDescent="0.25">
      <c r="A339" s="1">
        <v>14001120</v>
      </c>
      <c r="B339" s="3">
        <v>6291.5</v>
      </c>
      <c r="C339" s="4">
        <f t="shared" si="44"/>
        <v>8.3635748400376873E-3</v>
      </c>
      <c r="D339" s="55">
        <f t="shared" si="45"/>
        <v>6.9949384104911428E-5</v>
      </c>
      <c r="E339" s="9">
        <f t="shared" si="37"/>
        <v>82623039.382714868</v>
      </c>
      <c r="F339" s="2">
        <f t="shared" si="36"/>
        <v>1.476374276073578E-2</v>
      </c>
      <c r="G339" s="10">
        <f t="shared" si="38"/>
        <v>2837737.9923245977</v>
      </c>
      <c r="H339" s="2">
        <f t="shared" si="43"/>
        <v>1.5267786233524374E-2</v>
      </c>
      <c r="I339" s="10">
        <f t="shared" si="39"/>
        <v>2934620.1539617823</v>
      </c>
      <c r="J339" s="2">
        <f t="shared" si="40"/>
        <v>1.6341651838588152E-2</v>
      </c>
      <c r="K339" s="10">
        <f t="shared" si="41"/>
        <v>3141027.7889040927</v>
      </c>
      <c r="L339" s="10">
        <f t="shared" si="42"/>
        <v>5043821.7673767898</v>
      </c>
    </row>
    <row r="340" spans="1:12" x14ac:dyDescent="0.25">
      <c r="A340" s="1">
        <v>14001123</v>
      </c>
      <c r="B340" s="3">
        <v>6214.7</v>
      </c>
      <c r="C340" s="4">
        <f t="shared" si="44"/>
        <v>-1.2282062566017301E-2</v>
      </c>
      <c r="D340" s="55">
        <f t="shared" si="45"/>
        <v>1.5084906087556348E-4</v>
      </c>
      <c r="E340" s="9">
        <f t="shared" si="37"/>
        <v>81608258.043621853</v>
      </c>
      <c r="F340" s="2">
        <f t="shared" si="36"/>
        <v>1.4856847945103868E-2</v>
      </c>
      <c r="G340" s="10">
        <f t="shared" si="38"/>
        <v>2820560.6613019523</v>
      </c>
      <c r="H340" s="2">
        <f t="shared" si="43"/>
        <v>1.5287840580988052E-2</v>
      </c>
      <c r="I340" s="10">
        <f t="shared" si="39"/>
        <v>2902384.267397779</v>
      </c>
      <c r="J340" s="2">
        <f t="shared" si="40"/>
        <v>1.6239227639816483E-2</v>
      </c>
      <c r="K340" s="10">
        <f t="shared" si="41"/>
        <v>3083004.3371271444</v>
      </c>
      <c r="L340" s="10">
        <f t="shared" si="42"/>
        <v>4981873.2328580283</v>
      </c>
    </row>
    <row r="341" spans="1:12" x14ac:dyDescent="0.25">
      <c r="A341" s="1">
        <v>14001124</v>
      </c>
      <c r="B341" s="3">
        <v>6113.4</v>
      </c>
      <c r="C341" s="4">
        <f t="shared" si="44"/>
        <v>-1.6434370257710728E-2</v>
      </c>
      <c r="D341" s="55">
        <f t="shared" si="45"/>
        <v>2.7008852576752699E-4</v>
      </c>
      <c r="E341" s="9">
        <f t="shared" si="37"/>
        <v>80267077.714846164</v>
      </c>
      <c r="F341" s="2">
        <f t="shared" si="36"/>
        <v>1.4600471942681718E-2</v>
      </c>
      <c r="G341" s="10">
        <f t="shared" si="38"/>
        <v>2726333.6511758165</v>
      </c>
      <c r="H341" s="2">
        <f t="shared" si="43"/>
        <v>1.4814577657679941E-2</v>
      </c>
      <c r="I341" s="10">
        <f t="shared" si="39"/>
        <v>2766313.4284049557</v>
      </c>
      <c r="J341" s="2">
        <f t="shared" si="40"/>
        <v>1.6282445489100874E-2</v>
      </c>
      <c r="K341" s="10">
        <f t="shared" si="41"/>
        <v>3040407.1344161001</v>
      </c>
      <c r="L341" s="10">
        <f t="shared" si="42"/>
        <v>4899999.2835722603</v>
      </c>
    </row>
    <row r="342" spans="1:12" x14ac:dyDescent="0.25">
      <c r="A342" s="1">
        <v>14001125</v>
      </c>
      <c r="B342" s="3">
        <v>6144.3</v>
      </c>
      <c r="C342" s="4">
        <f t="shared" si="44"/>
        <v>5.0417395521594414E-3</v>
      </c>
      <c r="D342" s="55">
        <f t="shared" si="45"/>
        <v>2.5419137711808884E-5</v>
      </c>
      <c r="E342" s="9">
        <f t="shared" si="37"/>
        <v>80671763.415297359</v>
      </c>
      <c r="F342" s="2">
        <f t="shared" si="36"/>
        <v>1.4915236878951505E-2</v>
      </c>
      <c r="G342" s="10">
        <f t="shared" si="38"/>
        <v>2799151.2352041323</v>
      </c>
      <c r="H342" s="2">
        <f t="shared" si="43"/>
        <v>1.4985923549859276E-2</v>
      </c>
      <c r="I342" s="10">
        <f t="shared" si="39"/>
        <v>2812417.0441074553</v>
      </c>
      <c r="J342" s="2">
        <f t="shared" si="40"/>
        <v>1.6067814047822447E-2</v>
      </c>
      <c r="K342" s="10">
        <f t="shared" si="41"/>
        <v>3015456.0671083494</v>
      </c>
      <c r="L342" s="10">
        <f t="shared" si="42"/>
        <v>4924703.8037657999</v>
      </c>
    </row>
    <row r="343" spans="1:12" x14ac:dyDescent="0.25">
      <c r="A343" s="1">
        <v>14001127</v>
      </c>
      <c r="B343" s="3">
        <v>6125.1</v>
      </c>
      <c r="C343" s="4">
        <f t="shared" si="44"/>
        <v>-3.1297399501903226E-3</v>
      </c>
      <c r="D343" s="55">
        <f t="shared" si="45"/>
        <v>9.7952721558173224E-6</v>
      </c>
      <c r="E343" s="9">
        <f t="shared" si="37"/>
        <v>80419281.774484202</v>
      </c>
      <c r="F343" s="2">
        <f t="shared" si="36"/>
        <v>1.4819998053851324E-2</v>
      </c>
      <c r="G343" s="10">
        <f t="shared" si="38"/>
        <v>2772573.0331938355</v>
      </c>
      <c r="H343" s="2">
        <f t="shared" si="43"/>
        <v>1.4995621953481263E-2</v>
      </c>
      <c r="I343" s="10">
        <f t="shared" si="39"/>
        <v>2805429.3187566916</v>
      </c>
      <c r="J343" s="2">
        <f t="shared" si="40"/>
        <v>1.6035894071982189E-2</v>
      </c>
      <c r="K343" s="10">
        <f t="shared" si="41"/>
        <v>3000046.7817589594</v>
      </c>
      <c r="L343" s="10">
        <f t="shared" si="42"/>
        <v>4909290.7615283001</v>
      </c>
    </row>
    <row r="344" spans="1:12" x14ac:dyDescent="0.25">
      <c r="A344" s="1">
        <v>14001130</v>
      </c>
      <c r="B344" s="3">
        <v>6278.8</v>
      </c>
      <c r="C344" s="4">
        <f t="shared" si="44"/>
        <v>2.4783796590788224E-2</v>
      </c>
      <c r="D344" s="55">
        <f t="shared" si="45"/>
        <v>6.1423657345356598E-4</v>
      </c>
      <c r="E344" s="9">
        <f t="shared" si="37"/>
        <v>82412376.895960301</v>
      </c>
      <c r="F344" s="2">
        <f t="shared" si="36"/>
        <v>1.477951583853835E-2</v>
      </c>
      <c r="G344" s="10">
        <f t="shared" si="38"/>
        <v>2833526.6747189276</v>
      </c>
      <c r="H344" s="2">
        <f t="shared" si="43"/>
        <v>1.4914091268141168E-2</v>
      </c>
      <c r="I344" s="10">
        <f t="shared" si="39"/>
        <v>2859327.4569439464</v>
      </c>
      <c r="J344" s="2">
        <f t="shared" si="40"/>
        <v>1.5944253523471678E-2</v>
      </c>
      <c r="K344" s="10">
        <f t="shared" si="41"/>
        <v>3056830.0180330034</v>
      </c>
      <c r="L344" s="10">
        <f t="shared" si="42"/>
        <v>5030961.6251670532</v>
      </c>
    </row>
    <row r="345" spans="1:12" x14ac:dyDescent="0.25">
      <c r="A345" s="1">
        <v>14001201</v>
      </c>
      <c r="B345" s="3">
        <v>6372.9</v>
      </c>
      <c r="C345" s="4">
        <f t="shared" si="44"/>
        <v>1.4875745592895668E-2</v>
      </c>
      <c r="D345" s="55">
        <f t="shared" si="45"/>
        <v>2.2128780694455487E-4</v>
      </c>
      <c r="E345" s="9">
        <f t="shared" si="37"/>
        <v>83638322.448370442</v>
      </c>
      <c r="F345" s="2">
        <f t="shared" si="36"/>
        <v>1.5586277277847503E-2</v>
      </c>
      <c r="G345" s="10">
        <f t="shared" si="38"/>
        <v>3032650.5491998829</v>
      </c>
      <c r="H345" s="2">
        <f t="shared" si="43"/>
        <v>1.5286138166000132E-2</v>
      </c>
      <c r="I345" s="10">
        <f t="shared" si="39"/>
        <v>2974251.93186783</v>
      </c>
      <c r="J345" s="2">
        <f t="shared" si="40"/>
        <v>1.6113577551745136E-2</v>
      </c>
      <c r="K345" s="10">
        <f t="shared" si="41"/>
        <v>3135248.3303584219</v>
      </c>
      <c r="L345" s="10">
        <f t="shared" si="42"/>
        <v>5105800.9303906588</v>
      </c>
    </row>
    <row r="346" spans="1:12" x14ac:dyDescent="0.25">
      <c r="A346" s="1">
        <v>14001202</v>
      </c>
      <c r="B346" s="3">
        <v>6535.3</v>
      </c>
      <c r="C346" s="4">
        <f t="shared" si="44"/>
        <v>2.5163627667161726E-2</v>
      </c>
      <c r="D346" s="55">
        <f t="shared" si="45"/>
        <v>6.3320815737154712E-4</v>
      </c>
      <c r="E346" s="9">
        <f t="shared" si="37"/>
        <v>85742966.053167239</v>
      </c>
      <c r="F346" s="2">
        <f t="shared" si="36"/>
        <v>1.5406276000148326E-2</v>
      </c>
      <c r="G346" s="10">
        <f t="shared" si="38"/>
        <v>3073058.5495819915</v>
      </c>
      <c r="H346" s="2">
        <f t="shared" si="43"/>
        <v>1.5420726784297784E-2</v>
      </c>
      <c r="I346" s="10">
        <f t="shared" si="39"/>
        <v>3075941.0181148304</v>
      </c>
      <c r="J346" s="2">
        <f t="shared" si="40"/>
        <v>1.6160941539650066E-2</v>
      </c>
      <c r="K346" s="10">
        <f t="shared" si="41"/>
        <v>3223590.1503541963</v>
      </c>
      <c r="L346" s="10">
        <f t="shared" si="42"/>
        <v>5234281.4039456574</v>
      </c>
    </row>
    <row r="347" spans="1:12" x14ac:dyDescent="0.25">
      <c r="A347" s="1">
        <v>14001203</v>
      </c>
      <c r="B347" s="3">
        <v>6491.4</v>
      </c>
      <c r="C347" s="4">
        <f t="shared" si="44"/>
        <v>-6.7400287395265636E-3</v>
      </c>
      <c r="D347" s="55">
        <f t="shared" si="45"/>
        <v>4.5427987409644036E-5</v>
      </c>
      <c r="E347" s="9">
        <f t="shared" si="37"/>
        <v>85165055.99775663</v>
      </c>
      <c r="F347" s="2">
        <f t="shared" si="36"/>
        <v>1.6118326127874717E-2</v>
      </c>
      <c r="G347" s="10">
        <f t="shared" si="38"/>
        <v>3193419.9435601351</v>
      </c>
      <c r="H347" s="2">
        <f t="shared" si="43"/>
        <v>1.5675033592153307E-2</v>
      </c>
      <c r="I347" s="10">
        <f t="shared" si="39"/>
        <v>3105593.2540408093</v>
      </c>
      <c r="J347" s="2">
        <f t="shared" si="40"/>
        <v>1.6355622879566475E-2</v>
      </c>
      <c r="K347" s="10">
        <f t="shared" si="41"/>
        <v>3240434.0176880928</v>
      </c>
      <c r="L347" s="10">
        <f t="shared" si="42"/>
        <v>5199002.1968522929</v>
      </c>
    </row>
    <row r="348" spans="1:12" x14ac:dyDescent="0.25">
      <c r="A348" s="1">
        <v>14001204</v>
      </c>
      <c r="B348" s="3">
        <v>6527.8</v>
      </c>
      <c r="C348" s="4">
        <f t="shared" si="44"/>
        <v>5.5917559981279903E-3</v>
      </c>
      <c r="D348" s="55">
        <f t="shared" si="45"/>
        <v>3.1267735142600356E-5</v>
      </c>
      <c r="E348" s="9">
        <f t="shared" si="37"/>
        <v>85641278.210462987</v>
      </c>
      <c r="F348" s="2">
        <f t="shared" si="36"/>
        <v>1.6007481073760252E-2</v>
      </c>
      <c r="G348" s="10">
        <f t="shared" si="38"/>
        <v>3189192.9527606792</v>
      </c>
      <c r="H348" s="2">
        <f t="shared" si="43"/>
        <v>1.544302431553147E-2</v>
      </c>
      <c r="I348" s="10">
        <f t="shared" si="39"/>
        <v>3076735.4394775792</v>
      </c>
      <c r="J348" s="2">
        <f t="shared" si="40"/>
        <v>1.6343721358216497E-2</v>
      </c>
      <c r="K348" s="10">
        <f t="shared" si="41"/>
        <v>3256182.5772169526</v>
      </c>
      <c r="L348" s="10">
        <f t="shared" si="42"/>
        <v>5228073.7485708222</v>
      </c>
    </row>
    <row r="349" spans="1:12" x14ac:dyDescent="0.25">
      <c r="A349" s="1">
        <v>14001207</v>
      </c>
      <c r="B349" s="3">
        <v>6379.4</v>
      </c>
      <c r="C349" s="4">
        <f t="shared" si="44"/>
        <v>-2.2995930890426217E-2</v>
      </c>
      <c r="D349" s="55">
        <f t="shared" si="45"/>
        <v>5.288128375172587E-4</v>
      </c>
      <c r="E349" s="9">
        <f t="shared" si="37"/>
        <v>83671877.29536742</v>
      </c>
      <c r="F349" s="2">
        <f t="shared" ref="F349:F412" si="46">SQRT(AVERAGE(D324:D348))</f>
        <v>1.5835573250823212E-2</v>
      </c>
      <c r="G349" s="10">
        <f t="shared" si="38"/>
        <v>3082392.6525338315</v>
      </c>
      <c r="H349" s="2">
        <f t="shared" si="43"/>
        <v>1.5431569804982396E-2</v>
      </c>
      <c r="I349" s="10">
        <f t="shared" si="39"/>
        <v>3003753.4246805962</v>
      </c>
      <c r="J349" s="2">
        <f t="shared" si="40"/>
        <v>1.6352206973935961E-2</v>
      </c>
      <c r="K349" s="10">
        <f t="shared" si="41"/>
        <v>3182955.3519038181</v>
      </c>
      <c r="L349" s="10">
        <f t="shared" si="42"/>
        <v>5107849.3259586366</v>
      </c>
    </row>
    <row r="350" spans="1:12" x14ac:dyDescent="0.25">
      <c r="A350" s="1">
        <v>14001208</v>
      </c>
      <c r="B350" s="3">
        <v>6373.9</v>
      </c>
      <c r="C350" s="4">
        <f t="shared" si="44"/>
        <v>-8.6252191056034641E-4</v>
      </c>
      <c r="D350" s="55">
        <f t="shared" si="45"/>
        <v>7.4394404619667024E-7</v>
      </c>
      <c r="E350" s="9">
        <f t="shared" si="37"/>
        <v>83599708.467902452</v>
      </c>
      <c r="F350" s="2">
        <f t="shared" si="46"/>
        <v>1.6487973501804809E-2</v>
      </c>
      <c r="G350" s="10">
        <f t="shared" si="38"/>
        <v>3206614.1295973109</v>
      </c>
      <c r="H350" s="2">
        <f t="shared" si="43"/>
        <v>1.5768917517265807E-2</v>
      </c>
      <c r="I350" s="10">
        <f t="shared" si="39"/>
        <v>3066770.6806894219</v>
      </c>
      <c r="J350" s="2">
        <f t="shared" si="40"/>
        <v>1.645639682169606E-2</v>
      </c>
      <c r="K350" s="10">
        <f t="shared" si="41"/>
        <v>3200473.0335680502</v>
      </c>
      <c r="L350" s="10">
        <f t="shared" si="42"/>
        <v>5103443.6939991564</v>
      </c>
    </row>
    <row r="351" spans="1:12" x14ac:dyDescent="0.25">
      <c r="A351" s="1">
        <v>14001209</v>
      </c>
      <c r="B351" s="3">
        <v>6388.4</v>
      </c>
      <c r="C351" s="4">
        <f t="shared" si="44"/>
        <v>2.2723186634299652E-3</v>
      </c>
      <c r="D351" s="55">
        <f t="shared" si="45"/>
        <v>5.1634321081721438E-6</v>
      </c>
      <c r="E351" s="9">
        <f t="shared" si="37"/>
        <v>83789673.645711362</v>
      </c>
      <c r="F351" s="2">
        <f t="shared" si="46"/>
        <v>1.6472100594099665E-2</v>
      </c>
      <c r="G351" s="10">
        <f t="shared" si="38"/>
        <v>3210806.5691934545</v>
      </c>
      <c r="H351" s="2">
        <f t="shared" si="43"/>
        <v>1.5634190910672911E-2</v>
      </c>
      <c r="I351" s="10">
        <f t="shared" si="39"/>
        <v>3047477.9214251712</v>
      </c>
      <c r="J351" s="2">
        <f t="shared" si="40"/>
        <v>1.6454622186230623E-2</v>
      </c>
      <c r="K351" s="10">
        <f t="shared" si="41"/>
        <v>3207399.609256295</v>
      </c>
      <c r="L351" s="10">
        <f t="shared" si="42"/>
        <v>5115040.3443527939</v>
      </c>
    </row>
    <row r="352" spans="1:12" x14ac:dyDescent="0.25">
      <c r="A352" s="1">
        <v>14001211</v>
      </c>
      <c r="B352" s="3">
        <v>6312.1</v>
      </c>
      <c r="C352" s="4">
        <f t="shared" si="44"/>
        <v>-1.2015419542903716E-2</v>
      </c>
      <c r="D352" s="55">
        <f t="shared" si="45"/>
        <v>1.4437030679199256E-4</v>
      </c>
      <c r="E352" s="9">
        <f t="shared" si="37"/>
        <v>82782905.563495159</v>
      </c>
      <c r="F352" s="2">
        <f t="shared" si="46"/>
        <v>1.6003460258900492E-2</v>
      </c>
      <c r="G352" s="10">
        <f t="shared" si="38"/>
        <v>3081975.764846324</v>
      </c>
      <c r="H352" s="2">
        <f t="shared" si="43"/>
        <v>1.5532219427089442E-2</v>
      </c>
      <c r="I352" s="10">
        <f t="shared" si="39"/>
        <v>2991223.3400861886</v>
      </c>
      <c r="J352" s="2">
        <f t="shared" si="40"/>
        <v>1.6308076403339131E-2</v>
      </c>
      <c r="K352" s="10">
        <f t="shared" si="41"/>
        <v>3140639.3013286092</v>
      </c>
      <c r="L352" s="10">
        <f t="shared" si="42"/>
        <v>5053580.988636517</v>
      </c>
    </row>
    <row r="353" spans="1:12" x14ac:dyDescent="0.25">
      <c r="A353" s="1">
        <v>14001214</v>
      </c>
      <c r="B353" s="3">
        <v>6483.6</v>
      </c>
      <c r="C353" s="4">
        <f t="shared" si="44"/>
        <v>2.680748539876986E-2</v>
      </c>
      <c r="D353" s="55">
        <f t="shared" si="45"/>
        <v>7.1864127340525927E-4</v>
      </c>
      <c r="E353" s="9">
        <f t="shared" si="37"/>
        <v>85002107.095656306</v>
      </c>
      <c r="F353" s="2">
        <f t="shared" si="46"/>
        <v>1.6164966146478943E-2</v>
      </c>
      <c r="G353" s="10">
        <f t="shared" si="38"/>
        <v>3196532.6814855435</v>
      </c>
      <c r="H353" s="2">
        <f t="shared" si="43"/>
        <v>1.5116191219468637E-2</v>
      </c>
      <c r="I353" s="10">
        <f t="shared" si="39"/>
        <v>2989143.2382084671</v>
      </c>
      <c r="J353" s="2">
        <f t="shared" si="40"/>
        <v>1.6338115875025212E-2</v>
      </c>
      <c r="K353" s="10">
        <f t="shared" si="41"/>
        <v>3230772.0829833969</v>
      </c>
      <c r="L353" s="10">
        <f t="shared" si="42"/>
        <v>5189054.7872008914</v>
      </c>
    </row>
    <row r="354" spans="1:12" x14ac:dyDescent="0.25">
      <c r="A354" s="1">
        <v>14001215</v>
      </c>
      <c r="B354" s="3">
        <v>6572.2</v>
      </c>
      <c r="C354" s="4">
        <f t="shared" si="44"/>
        <v>1.3572720192426122E-2</v>
      </c>
      <c r="D354" s="55">
        <f t="shared" si="45"/>
        <v>1.8421873342189179E-4</v>
      </c>
      <c r="E354" s="9">
        <f t="shared" si="37"/>
        <v>86155816.911032289</v>
      </c>
      <c r="F354" s="2">
        <f t="shared" si="46"/>
        <v>1.6788483178936189E-2</v>
      </c>
      <c r="G354" s="10">
        <f t="shared" si="38"/>
        <v>3364888.8472852306</v>
      </c>
      <c r="H354" s="2">
        <f t="shared" si="43"/>
        <v>1.5254688823249285E-2</v>
      </c>
      <c r="I354" s="10">
        <f t="shared" si="39"/>
        <v>3057472.8963340903</v>
      </c>
      <c r="J354" s="2">
        <f t="shared" si="40"/>
        <v>1.6556140247537921E-2</v>
      </c>
      <c r="K354" s="10">
        <f t="shared" si="41"/>
        <v>3318320.7249435717</v>
      </c>
      <c r="L354" s="10">
        <f t="shared" si="42"/>
        <v>5259484.3758907383</v>
      </c>
    </row>
    <row r="355" spans="1:12" x14ac:dyDescent="0.25">
      <c r="A355" s="1">
        <v>14001216</v>
      </c>
      <c r="B355" s="3">
        <v>6521.8</v>
      </c>
      <c r="C355" s="4">
        <f t="shared" si="44"/>
        <v>-7.6982203914253483E-3</v>
      </c>
      <c r="D355" s="55">
        <f t="shared" si="45"/>
        <v>5.9262597194957043E-5</v>
      </c>
      <c r="E355" s="9">
        <f t="shared" si="37"/>
        <v>85492570.444447875</v>
      </c>
      <c r="F355" s="2">
        <f t="shared" si="46"/>
        <v>1.6980409357417611E-2</v>
      </c>
      <c r="G355" s="10">
        <f t="shared" si="38"/>
        <v>3377156.5175434849</v>
      </c>
      <c r="H355" s="2">
        <f t="shared" si="43"/>
        <v>1.4426040393507086E-2</v>
      </c>
      <c r="I355" s="10">
        <f t="shared" si="39"/>
        <v>2869129.6724242955</v>
      </c>
      <c r="J355" s="2">
        <f t="shared" si="40"/>
        <v>1.6355450232386014E-2</v>
      </c>
      <c r="K355" s="10">
        <f t="shared" si="41"/>
        <v>3252861.2347930274</v>
      </c>
      <c r="L355" s="10">
        <f t="shared" si="42"/>
        <v>5218995.7060198737</v>
      </c>
    </row>
    <row r="356" spans="1:12" x14ac:dyDescent="0.25">
      <c r="A356" s="1">
        <v>14001217</v>
      </c>
      <c r="B356" s="3">
        <v>6391</v>
      </c>
      <c r="C356" s="4">
        <f t="shared" si="44"/>
        <v>-2.0259660788739389E-2</v>
      </c>
      <c r="D356" s="55">
        <f t="shared" si="45"/>
        <v>4.1045385527478429E-4</v>
      </c>
      <c r="E356" s="9">
        <f t="shared" si="37"/>
        <v>83760519.967285946</v>
      </c>
      <c r="F356" s="2">
        <f t="shared" si="46"/>
        <v>1.688976426218421E-2</v>
      </c>
      <c r="G356" s="10">
        <f t="shared" si="38"/>
        <v>3291073.7216414902</v>
      </c>
      <c r="H356" s="2">
        <f t="shared" si="43"/>
        <v>1.4191676393450113E-2</v>
      </c>
      <c r="I356" s="10">
        <f t="shared" si="39"/>
        <v>2765334.8217000794</v>
      </c>
      <c r="J356" s="2">
        <f t="shared" si="40"/>
        <v>1.6284997699466126E-2</v>
      </c>
      <c r="K356" s="10">
        <f t="shared" si="41"/>
        <v>3173231.2632511593</v>
      </c>
      <c r="L356" s="10">
        <f t="shared" si="42"/>
        <v>5113260.6233580234</v>
      </c>
    </row>
    <row r="357" spans="1:12" x14ac:dyDescent="0.25">
      <c r="A357" s="1">
        <v>14001218</v>
      </c>
      <c r="B357" s="3">
        <v>6457.4</v>
      </c>
      <c r="C357" s="4">
        <f t="shared" si="44"/>
        <v>1.0336009330662073E-2</v>
      </c>
      <c r="D357" s="55">
        <f t="shared" si="45"/>
        <v>1.0683308888353343E-4</v>
      </c>
      <c r="E357" s="9">
        <f t="shared" si="37"/>
        <v>84626269.483208925</v>
      </c>
      <c r="F357" s="2">
        <f t="shared" si="46"/>
        <v>1.7220453440502659E-2</v>
      </c>
      <c r="G357" s="10">
        <f t="shared" si="38"/>
        <v>3390193.1158628478</v>
      </c>
      <c r="H357" s="2">
        <f t="shared" si="43"/>
        <v>1.4370601166822367E-2</v>
      </c>
      <c r="I357" s="10">
        <f t="shared" si="39"/>
        <v>2829142.2937786304</v>
      </c>
      <c r="J357" s="2">
        <f t="shared" si="40"/>
        <v>1.62075574307417E-2</v>
      </c>
      <c r="K357" s="10">
        <f t="shared" si="41"/>
        <v>3190784.1344884112</v>
      </c>
      <c r="L357" s="10">
        <f t="shared" si="42"/>
        <v>5166111.3328711586</v>
      </c>
    </row>
    <row r="358" spans="1:12" x14ac:dyDescent="0.25">
      <c r="A358" s="1">
        <v>14001221</v>
      </c>
      <c r="B358" s="3">
        <v>6273.7</v>
      </c>
      <c r="C358" s="4">
        <f t="shared" si="44"/>
        <v>-2.8860467758641414E-2</v>
      </c>
      <c r="D358" s="55">
        <f t="shared" si="45"/>
        <v>8.3292659924758059E-4</v>
      </c>
      <c r="E358" s="9">
        <f t="shared" si="37"/>
        <v>82183915.761254683</v>
      </c>
      <c r="F358" s="2">
        <f t="shared" si="46"/>
        <v>1.6414579218076167E-2</v>
      </c>
      <c r="G358" s="10">
        <f t="shared" si="38"/>
        <v>3138276.7715216456</v>
      </c>
      <c r="H358" s="2">
        <f t="shared" si="43"/>
        <v>1.442244684517387E-2</v>
      </c>
      <c r="I358" s="10">
        <f t="shared" si="39"/>
        <v>2757404.2149598026</v>
      </c>
      <c r="J358" s="2">
        <f t="shared" si="40"/>
        <v>1.6179176668411465E-2</v>
      </c>
      <c r="K358" s="10">
        <f t="shared" si="41"/>
        <v>3093270.5399420895</v>
      </c>
      <c r="L358" s="10">
        <f t="shared" si="42"/>
        <v>5017014.9433112796</v>
      </c>
    </row>
    <row r="359" spans="1:12" x14ac:dyDescent="0.25">
      <c r="A359" s="1">
        <v>14001222</v>
      </c>
      <c r="B359" s="3">
        <v>6267.4</v>
      </c>
      <c r="C359" s="4">
        <f t="shared" si="44"/>
        <v>-1.0046966422312786E-3</v>
      </c>
      <c r="D359" s="55">
        <f t="shared" si="45"/>
        <v>1.0094153429108058E-6</v>
      </c>
      <c r="E359" s="9">
        <f t="shared" si="37"/>
        <v>82101345.857043937</v>
      </c>
      <c r="F359" s="2">
        <f t="shared" si="46"/>
        <v>1.6492348103507325E-2</v>
      </c>
      <c r="G359" s="10">
        <f t="shared" si="38"/>
        <v>3149977.3240898242</v>
      </c>
      <c r="H359" s="2">
        <f t="shared" si="43"/>
        <v>1.4988666462308224E-2</v>
      </c>
      <c r="I359" s="10">
        <f t="shared" si="39"/>
        <v>2862779.7071889266</v>
      </c>
      <c r="J359" s="2">
        <f t="shared" si="40"/>
        <v>1.6427201472144319E-2</v>
      </c>
      <c r="K359" s="10">
        <f t="shared" si="41"/>
        <v>3137534.5591029106</v>
      </c>
      <c r="L359" s="10">
        <f t="shared" si="42"/>
        <v>5011974.3652437106</v>
      </c>
    </row>
    <row r="360" spans="1:12" x14ac:dyDescent="0.25">
      <c r="A360" s="1">
        <v>14001223</v>
      </c>
      <c r="B360" s="3">
        <v>6272.1</v>
      </c>
      <c r="C360" s="4">
        <f t="shared" si="44"/>
        <v>7.4963120062152032E-4</v>
      </c>
      <c r="D360" s="55">
        <f t="shared" si="45"/>
        <v>5.6194693694526206E-7</v>
      </c>
      <c r="E360" s="9">
        <f t="shared" ref="E360:E423" si="47">E359*(1+C360)</f>
        <v>82162891.58751139</v>
      </c>
      <c r="F360" s="2">
        <f t="shared" si="46"/>
        <v>1.6255796669155533E-2</v>
      </c>
      <c r="G360" s="10">
        <f t="shared" ref="G360:G423" si="48">_xlfn.NORM.S.INV(0.99)*F360*E360</f>
        <v>3107124.3300164407</v>
      </c>
      <c r="H360" s="2">
        <f t="shared" si="43"/>
        <v>1.4785634687807891E-2</v>
      </c>
      <c r="I360" s="10">
        <f t="shared" ref="I360:I423" si="49">_xlfn.NORM.S.INV(0.99)*H360*E360</f>
        <v>2826118.350778406</v>
      </c>
      <c r="J360" s="2">
        <f t="shared" ref="J360:J423" si="50">SQRT(AVERAGE(D260:D359))</f>
        <v>1.6389061295548648E-2</v>
      </c>
      <c r="K360" s="10">
        <f t="shared" ref="K360:K423" si="51">_xlfn.NORM.S.INV(0.99)*J360*E360</f>
        <v>3132596.4598310487</v>
      </c>
      <c r="L360" s="10">
        <f t="shared" ref="L360:L423" si="52">_xlfn.NORM.S.INV(0.99)*_xlfn.STDEV.S($C$3:$C$101)*E360</f>
        <v>5015731.4976046123</v>
      </c>
    </row>
    <row r="361" spans="1:12" x14ac:dyDescent="0.25">
      <c r="A361" s="1">
        <v>14001224</v>
      </c>
      <c r="B361" s="3">
        <v>6339.7</v>
      </c>
      <c r="C361" s="4">
        <f t="shared" si="44"/>
        <v>1.0720221919030815E-2</v>
      </c>
      <c r="D361" s="55">
        <f t="shared" si="45"/>
        <v>1.1492315799326873E-4</v>
      </c>
      <c r="E361" s="9">
        <f t="shared" si="47"/>
        <v>83043696.018838778</v>
      </c>
      <c r="F361" s="2">
        <f t="shared" si="46"/>
        <v>1.5777105050616292E-2</v>
      </c>
      <c r="G361" s="10">
        <f t="shared" si="48"/>
        <v>3047955.6643204344</v>
      </c>
      <c r="H361" s="2">
        <f t="shared" si="43"/>
        <v>1.4613091331603335E-2</v>
      </c>
      <c r="I361" s="10">
        <f t="shared" si="49"/>
        <v>2823081.5700661372</v>
      </c>
      <c r="J361" s="2">
        <f t="shared" si="50"/>
        <v>1.6380027583909204E-2</v>
      </c>
      <c r="K361" s="10">
        <f t="shared" si="51"/>
        <v>3164433.3796301121</v>
      </c>
      <c r="L361" s="10">
        <f t="shared" si="52"/>
        <v>5069501.2523452062</v>
      </c>
    </row>
    <row r="362" spans="1:12" x14ac:dyDescent="0.25">
      <c r="A362" s="1">
        <v>14001225</v>
      </c>
      <c r="B362" s="3">
        <v>6342.3</v>
      </c>
      <c r="C362" s="4">
        <f t="shared" si="44"/>
        <v>4.1002996947284517E-4</v>
      </c>
      <c r="D362" s="55">
        <f t="shared" si="45"/>
        <v>1.6812457586590235E-7</v>
      </c>
      <c r="E362" s="9">
        <f t="shared" si="47"/>
        <v>83077746.422982305</v>
      </c>
      <c r="F362" s="2">
        <f t="shared" si="46"/>
        <v>1.5539893740974723E-2</v>
      </c>
      <c r="G362" s="10">
        <f t="shared" si="48"/>
        <v>3003360.1240630476</v>
      </c>
      <c r="H362" s="2">
        <f t="shared" si="43"/>
        <v>1.4690182476546822E-2</v>
      </c>
      <c r="I362" s="10">
        <f t="shared" si="49"/>
        <v>2839138.3493786426</v>
      </c>
      <c r="J362" s="2">
        <f t="shared" si="50"/>
        <v>1.608103702478832E-2</v>
      </c>
      <c r="K362" s="10">
        <f t="shared" si="51"/>
        <v>3107945.6628769282</v>
      </c>
      <c r="L362" s="10">
        <f t="shared" si="52"/>
        <v>5071579.8997889487</v>
      </c>
    </row>
    <row r="363" spans="1:12" x14ac:dyDescent="0.25">
      <c r="A363" s="1">
        <v>14001228</v>
      </c>
      <c r="B363" s="3">
        <v>6624</v>
      </c>
      <c r="C363" s="4">
        <f t="shared" si="44"/>
        <v>4.3457938395899384E-2</v>
      </c>
      <c r="D363" s="55">
        <f t="shared" si="45"/>
        <v>1.8885924096217858E-3</v>
      </c>
      <c r="E363" s="9">
        <f t="shared" si="47"/>
        <v>86688134.009102419</v>
      </c>
      <c r="F363" s="2">
        <f t="shared" si="46"/>
        <v>1.5521793404275768E-2</v>
      </c>
      <c r="G363" s="10">
        <f t="shared" si="48"/>
        <v>3130229.7271260489</v>
      </c>
      <c r="H363" s="2">
        <f t="shared" si="43"/>
        <v>1.4684104277121931E-2</v>
      </c>
      <c r="I363" s="10">
        <f t="shared" si="49"/>
        <v>2961295.6781014767</v>
      </c>
      <c r="J363" s="2">
        <f t="shared" si="50"/>
        <v>1.5964964064227927E-2</v>
      </c>
      <c r="K363" s="10">
        <f t="shared" si="51"/>
        <v>3219602.5165867163</v>
      </c>
      <c r="L363" s="10">
        <f t="shared" si="52"/>
        <v>5291980.3066438576</v>
      </c>
    </row>
    <row r="364" spans="1:12" x14ac:dyDescent="0.25">
      <c r="A364" s="1">
        <v>14010106</v>
      </c>
      <c r="B364" s="3">
        <v>6682.5</v>
      </c>
      <c r="C364" s="4">
        <f t="shared" si="44"/>
        <v>8.7927519479783882E-3</v>
      </c>
      <c r="D364" s="55">
        <f t="shared" si="45"/>
        <v>7.7312486818677744E-5</v>
      </c>
      <c r="E364" s="9">
        <f t="shared" si="47"/>
        <v>87450361.268277571</v>
      </c>
      <c r="F364" s="2">
        <f t="shared" si="46"/>
        <v>1.6814531052990973E-2</v>
      </c>
      <c r="G364" s="10">
        <f t="shared" si="48"/>
        <v>3420747.5588140273</v>
      </c>
      <c r="H364" s="2">
        <f t="shared" si="43"/>
        <v>1.5822397966761801E-2</v>
      </c>
      <c r="I364" s="10">
        <f t="shared" si="49"/>
        <v>3218908.0414322228</v>
      </c>
      <c r="J364" s="2">
        <f t="shared" si="50"/>
        <v>1.6493073457082088E-2</v>
      </c>
      <c r="K364" s="10">
        <f t="shared" si="51"/>
        <v>3355350.2377111032</v>
      </c>
      <c r="L364" s="10">
        <f t="shared" si="52"/>
        <v>5338511.3767937645</v>
      </c>
    </row>
    <row r="365" spans="1:12" x14ac:dyDescent="0.25">
      <c r="A365" s="1">
        <v>14010107</v>
      </c>
      <c r="B365" s="3">
        <v>6747.8</v>
      </c>
      <c r="C365" s="4">
        <f t="shared" si="44"/>
        <v>9.7243568021774373E-3</v>
      </c>
      <c r="D365" s="55">
        <f t="shared" si="45"/>
        <v>9.4563115216054588E-5</v>
      </c>
      <c r="E365" s="9">
        <f t="shared" si="47"/>
        <v>88300759.783729613</v>
      </c>
      <c r="F365" s="2">
        <f t="shared" si="46"/>
        <v>1.6823286796596806E-2</v>
      </c>
      <c r="G365" s="10">
        <f t="shared" si="48"/>
        <v>3455810.7184397625</v>
      </c>
      <c r="H365" s="2">
        <f t="shared" si="43"/>
        <v>1.5870553070143543E-2</v>
      </c>
      <c r="I365" s="10">
        <f t="shared" si="49"/>
        <v>3260101.7904815068</v>
      </c>
      <c r="J365" s="2">
        <f t="shared" si="50"/>
        <v>1.651642527485811E-2</v>
      </c>
      <c r="K365" s="10">
        <f t="shared" si="51"/>
        <v>3392775.7509733671</v>
      </c>
      <c r="L365" s="10">
        <f t="shared" si="52"/>
        <v>5390424.9662141902</v>
      </c>
    </row>
    <row r="366" spans="1:12" x14ac:dyDescent="0.25">
      <c r="A366" s="1">
        <v>14010108</v>
      </c>
      <c r="B366" s="3">
        <v>6929</v>
      </c>
      <c r="C366" s="4">
        <f t="shared" si="44"/>
        <v>2.6498976812129853E-2</v>
      </c>
      <c r="D366" s="55">
        <f t="shared" si="45"/>
        <v>7.021957720897956E-4</v>
      </c>
      <c r="E366" s="9">
        <f t="shared" si="47"/>
        <v>90640639.5697321</v>
      </c>
      <c r="F366" s="2">
        <f t="shared" si="46"/>
        <v>1.6756238862410861E-2</v>
      </c>
      <c r="G366" s="10">
        <f t="shared" si="48"/>
        <v>3533248.3278887901</v>
      </c>
      <c r="H366" s="2">
        <f t="shared" si="43"/>
        <v>1.5715363848209242E-2</v>
      </c>
      <c r="I366" s="10">
        <f t="shared" si="49"/>
        <v>3313767.6954111056</v>
      </c>
      <c r="J366" s="2">
        <f t="shared" si="50"/>
        <v>1.6494712967105613E-2</v>
      </c>
      <c r="K366" s="10">
        <f t="shared" si="51"/>
        <v>3478102.543690179</v>
      </c>
      <c r="L366" s="10">
        <f t="shared" si="52"/>
        <v>5533265.7124014245</v>
      </c>
    </row>
    <row r="367" spans="1:12" x14ac:dyDescent="0.25">
      <c r="A367" s="1">
        <v>14010109</v>
      </c>
      <c r="B367" s="3">
        <v>6957.6</v>
      </c>
      <c r="C367" s="4">
        <f t="shared" si="44"/>
        <v>4.1190846481742264E-3</v>
      </c>
      <c r="D367" s="55">
        <f t="shared" si="45"/>
        <v>1.696685833882459E-5</v>
      </c>
      <c r="E367" s="9">
        <f t="shared" si="47"/>
        <v>91013996.036684483</v>
      </c>
      <c r="F367" s="2">
        <f t="shared" si="46"/>
        <v>1.7264293517750988E-2</v>
      </c>
      <c r="G367" s="10">
        <f t="shared" si="48"/>
        <v>3655372.5988448192</v>
      </c>
      <c r="H367" s="2">
        <f t="shared" si="43"/>
        <v>1.613257762761881E-2</v>
      </c>
      <c r="I367" s="10">
        <f t="shared" si="49"/>
        <v>3415754.1487638494</v>
      </c>
      <c r="J367" s="2">
        <f t="shared" si="50"/>
        <v>1.6408970861724534E-2</v>
      </c>
      <c r="K367" s="10">
        <f t="shared" si="51"/>
        <v>3474274.9479739275</v>
      </c>
      <c r="L367" s="10">
        <f t="shared" si="52"/>
        <v>5556057.7022516467</v>
      </c>
    </row>
    <row r="368" spans="1:12" x14ac:dyDescent="0.25">
      <c r="A368" s="1">
        <v>14010110</v>
      </c>
      <c r="B368" s="3">
        <v>6981.1</v>
      </c>
      <c r="C368" s="4">
        <f t="shared" si="44"/>
        <v>3.3719101875801711E-3</v>
      </c>
      <c r="D368" s="55">
        <f t="shared" si="45"/>
        <v>1.1369778313106944E-5</v>
      </c>
      <c r="E368" s="9">
        <f t="shared" si="47"/>
        <v>91320887.057132959</v>
      </c>
      <c r="F368" s="2">
        <f t="shared" si="46"/>
        <v>1.7254499108700302E-2</v>
      </c>
      <c r="G368" s="10">
        <f t="shared" si="48"/>
        <v>3665617.4220304317</v>
      </c>
      <c r="H368" s="2">
        <f t="shared" si="43"/>
        <v>1.6083377782796379E-2</v>
      </c>
      <c r="I368" s="10">
        <f t="shared" si="49"/>
        <v>3416819.5456910264</v>
      </c>
      <c r="J368" s="2">
        <f t="shared" si="50"/>
        <v>1.6304515138749365E-2</v>
      </c>
      <c r="K368" s="10">
        <f t="shared" si="51"/>
        <v>3463798.8836327619</v>
      </c>
      <c r="L368" s="10">
        <f t="shared" si="52"/>
        <v>5574792.2298206519</v>
      </c>
    </row>
    <row r="369" spans="1:12" x14ac:dyDescent="0.25">
      <c r="A369" s="1">
        <v>14010114</v>
      </c>
      <c r="B369" s="3">
        <v>7021</v>
      </c>
      <c r="C369" s="4">
        <f t="shared" si="44"/>
        <v>5.6991605541132423E-3</v>
      </c>
      <c r="D369" s="55">
        <f t="shared" si="45"/>
        <v>3.2480431021560356E-5</v>
      </c>
      <c r="E369" s="9">
        <f t="shared" si="47"/>
        <v>91841339.454415604</v>
      </c>
      <c r="F369" s="2">
        <f t="shared" si="46"/>
        <v>1.7256324050574361E-2</v>
      </c>
      <c r="G369" s="10">
        <f t="shared" si="48"/>
        <v>3686898.2720308853</v>
      </c>
      <c r="H369" s="2">
        <f t="shared" si="43"/>
        <v>1.6065721399302881E-2</v>
      </c>
      <c r="I369" s="10">
        <f t="shared" si="49"/>
        <v>3432520.1759321331</v>
      </c>
      <c r="J369" s="2">
        <f t="shared" si="50"/>
        <v>1.6254187657220427E-2</v>
      </c>
      <c r="K369" s="10">
        <f t="shared" si="51"/>
        <v>3472786.9163234164</v>
      </c>
      <c r="L369" s="10">
        <f t="shared" si="52"/>
        <v>5606563.8657942237</v>
      </c>
    </row>
    <row r="370" spans="1:12" x14ac:dyDescent="0.25">
      <c r="A370" s="1">
        <v>14010115</v>
      </c>
      <c r="B370" s="3">
        <v>7136.2</v>
      </c>
      <c r="C370" s="4">
        <f t="shared" si="44"/>
        <v>1.6274763755679756E-2</v>
      </c>
      <c r="D370" s="55">
        <f t="shared" si="45"/>
        <v>2.6486793530318745E-4</v>
      </c>
      <c r="E370" s="9">
        <f t="shared" si="47"/>
        <v>93336035.557041407</v>
      </c>
      <c r="F370" s="2">
        <f t="shared" si="46"/>
        <v>1.6568357614475577E-2</v>
      </c>
      <c r="G370" s="10">
        <f t="shared" si="48"/>
        <v>3597522.0817313688</v>
      </c>
      <c r="H370" s="2">
        <f t="shared" si="43"/>
        <v>1.6084814475509128E-2</v>
      </c>
      <c r="I370" s="10">
        <f t="shared" si="49"/>
        <v>3492529.3503829297</v>
      </c>
      <c r="J370" s="2">
        <f t="shared" si="50"/>
        <v>1.6187744331166081E-2</v>
      </c>
      <c r="K370" s="10">
        <f t="shared" si="51"/>
        <v>3514878.7248478914</v>
      </c>
      <c r="L370" s="10">
        <f t="shared" si="52"/>
        <v>5697809.3681911547</v>
      </c>
    </row>
    <row r="371" spans="1:12" x14ac:dyDescent="0.25">
      <c r="A371" s="1">
        <v>14010116</v>
      </c>
      <c r="B371" s="3">
        <v>7137.1</v>
      </c>
      <c r="C371" s="4">
        <f t="shared" si="44"/>
        <v>1.261095894002404E-4</v>
      </c>
      <c r="D371" s="55">
        <f t="shared" si="45"/>
        <v>1.5903628538697227E-8</v>
      </c>
      <c r="E371" s="9">
        <f t="shared" si="47"/>
        <v>93347806.126161754</v>
      </c>
      <c r="F371" s="2">
        <f t="shared" si="46"/>
        <v>1.6620880818280843E-2</v>
      </c>
      <c r="G371" s="10">
        <f t="shared" si="48"/>
        <v>3609381.6748822341</v>
      </c>
      <c r="H371" s="2">
        <f t="shared" si="43"/>
        <v>1.6025090005492047E-2</v>
      </c>
      <c r="I371" s="10">
        <f t="shared" si="49"/>
        <v>3480000.0575507465</v>
      </c>
      <c r="J371" s="2">
        <f t="shared" si="50"/>
        <v>1.610261679916581E-2</v>
      </c>
      <c r="K371" s="10">
        <f t="shared" si="51"/>
        <v>3496835.7350011668</v>
      </c>
      <c r="L371" s="10">
        <f t="shared" si="52"/>
        <v>5698527.9165910585</v>
      </c>
    </row>
    <row r="372" spans="1:12" x14ac:dyDescent="0.25">
      <c r="A372" s="1">
        <v>14010117</v>
      </c>
      <c r="B372" s="3">
        <v>7123</v>
      </c>
      <c r="C372" s="4">
        <f t="shared" si="44"/>
        <v>-1.9775463839749375E-3</v>
      </c>
      <c r="D372" s="55">
        <f t="shared" si="45"/>
        <v>3.9106897007723509E-6</v>
      </c>
      <c r="E372" s="9">
        <f t="shared" si="47"/>
        <v>93163206.509704962</v>
      </c>
      <c r="F372" s="2">
        <f t="shared" si="46"/>
        <v>1.5840643579911006E-2</v>
      </c>
      <c r="G372" s="10">
        <f t="shared" si="48"/>
        <v>3433143.1171501982</v>
      </c>
      <c r="H372" s="2">
        <f t="shared" si="43"/>
        <v>1.5980088019005158E-2</v>
      </c>
      <c r="I372" s="10">
        <f t="shared" si="49"/>
        <v>3463364.9142562258</v>
      </c>
      <c r="J372" s="2">
        <f t="shared" si="50"/>
        <v>1.6083970619557936E-2</v>
      </c>
      <c r="K372" s="10">
        <f t="shared" si="51"/>
        <v>3485879.3931206912</v>
      </c>
      <c r="L372" s="10">
        <f t="shared" si="52"/>
        <v>5687258.8133156234</v>
      </c>
    </row>
    <row r="373" spans="1:12" x14ac:dyDescent="0.25">
      <c r="A373" s="1">
        <v>14010120</v>
      </c>
      <c r="B373" s="3">
        <v>7035.5</v>
      </c>
      <c r="C373" s="4">
        <f t="shared" si="44"/>
        <v>-1.2360223750043404E-2</v>
      </c>
      <c r="D373" s="55">
        <f t="shared" si="45"/>
        <v>1.5277513115113703E-4</v>
      </c>
      <c r="E373" s="9">
        <f t="shared" si="47"/>
        <v>92011688.431973502</v>
      </c>
      <c r="F373" s="2">
        <f t="shared" si="46"/>
        <v>1.5788137860983507E-2</v>
      </c>
      <c r="G373" s="10">
        <f t="shared" si="48"/>
        <v>3379469.7881350727</v>
      </c>
      <c r="H373" s="2">
        <f t="shared" si="43"/>
        <v>1.5898187749618091E-2</v>
      </c>
      <c r="I373" s="10">
        <f t="shared" si="49"/>
        <v>3403026.0983917303</v>
      </c>
      <c r="J373" s="2">
        <f t="shared" si="50"/>
        <v>1.6085163433901397E-2</v>
      </c>
      <c r="K373" s="10">
        <f t="shared" si="51"/>
        <v>3443048.4671926037</v>
      </c>
      <c r="L373" s="10">
        <f t="shared" si="52"/>
        <v>5616963.0218586354</v>
      </c>
    </row>
    <row r="374" spans="1:12" x14ac:dyDescent="0.25">
      <c r="A374" s="1">
        <v>14010121</v>
      </c>
      <c r="B374" s="3">
        <v>7258</v>
      </c>
      <c r="C374" s="4">
        <f t="shared" si="44"/>
        <v>3.1135547544705277E-2</v>
      </c>
      <c r="D374" s="55">
        <f t="shared" si="45"/>
        <v>9.6942232090860281E-4</v>
      </c>
      <c r="E374" s="9">
        <f t="shared" si="47"/>
        <v>94876522.731815815</v>
      </c>
      <c r="F374" s="2">
        <f t="shared" si="46"/>
        <v>1.5941317165082763E-2</v>
      </c>
      <c r="G374" s="10">
        <f t="shared" si="48"/>
        <v>3518500.5225805044</v>
      </c>
      <c r="H374" s="2">
        <f t="shared" ref="H374:H437" si="53">SQRT(AVERAGE(D324:D373))</f>
        <v>1.5888533178678731E-2</v>
      </c>
      <c r="I374" s="10">
        <f t="shared" si="49"/>
        <v>3506850.2629549531</v>
      </c>
      <c r="J374" s="2">
        <f t="shared" si="50"/>
        <v>1.6130508034038701E-2</v>
      </c>
      <c r="K374" s="10">
        <f t="shared" si="51"/>
        <v>3560257.9359984482</v>
      </c>
      <c r="L374" s="10">
        <f t="shared" si="52"/>
        <v>5791850.2410825659</v>
      </c>
    </row>
    <row r="375" spans="1:12" x14ac:dyDescent="0.25">
      <c r="A375" s="1">
        <v>14010122</v>
      </c>
      <c r="B375" s="3">
        <v>7246.6</v>
      </c>
      <c r="C375" s="4">
        <f t="shared" si="44"/>
        <v>-1.5719154402563866E-3</v>
      </c>
      <c r="D375" s="55">
        <f t="shared" si="45"/>
        <v>2.4709181513164297E-6</v>
      </c>
      <c r="E375" s="9">
        <f t="shared" si="47"/>
        <v>94727384.860815838</v>
      </c>
      <c r="F375" s="2">
        <f t="shared" si="46"/>
        <v>1.6484840681469024E-2</v>
      </c>
      <c r="G375" s="10">
        <f t="shared" si="48"/>
        <v>3632745.3897454408</v>
      </c>
      <c r="H375" s="2">
        <f t="shared" si="53"/>
        <v>1.648640716605097E-2</v>
      </c>
      <c r="I375" s="10">
        <f t="shared" si="49"/>
        <v>3633090.594151909</v>
      </c>
      <c r="J375" s="2">
        <f t="shared" si="50"/>
        <v>1.6116145377392709E-2</v>
      </c>
      <c r="K375" s="10">
        <f t="shared" si="51"/>
        <v>3551496.4294440132</v>
      </c>
      <c r="L375" s="10">
        <f t="shared" si="52"/>
        <v>5782745.9422609555</v>
      </c>
    </row>
    <row r="376" spans="1:12" x14ac:dyDescent="0.25">
      <c r="A376" s="1">
        <v>14010123</v>
      </c>
      <c r="B376" s="3">
        <v>7040.5</v>
      </c>
      <c r="C376" s="4">
        <f t="shared" si="44"/>
        <v>-2.8853202975392862E-2</v>
      </c>
      <c r="D376" s="55">
        <f t="shared" si="45"/>
        <v>8.3250732193921944E-4</v>
      </c>
      <c r="E376" s="9">
        <f t="shared" si="47"/>
        <v>91994196.398098558</v>
      </c>
      <c r="F376" s="2">
        <f t="shared" si="46"/>
        <v>1.648693577526221E-2</v>
      </c>
      <c r="G376" s="10">
        <f t="shared" si="48"/>
        <v>3528377.4217341547</v>
      </c>
      <c r="H376" s="2">
        <f t="shared" si="53"/>
        <v>1.6479519854045496E-2</v>
      </c>
      <c r="I376" s="10">
        <f t="shared" si="49"/>
        <v>3526790.336702764</v>
      </c>
      <c r="J376" s="2">
        <f t="shared" si="50"/>
        <v>1.5778318230602977E-2</v>
      </c>
      <c r="K376" s="10">
        <f t="shared" si="51"/>
        <v>3376725.8244147873</v>
      </c>
      <c r="L376" s="10">
        <f t="shared" si="52"/>
        <v>5615895.1998337703</v>
      </c>
    </row>
    <row r="377" spans="1:12" x14ac:dyDescent="0.25">
      <c r="A377" s="1">
        <v>14010124</v>
      </c>
      <c r="B377" s="3">
        <v>7003.6</v>
      </c>
      <c r="C377" s="4">
        <f t="shared" si="44"/>
        <v>-5.2548878052045738E-3</v>
      </c>
      <c r="D377" s="55">
        <f t="shared" si="45"/>
        <v>2.7613845845287744E-5</v>
      </c>
      <c r="E377" s="9">
        <f t="shared" si="47"/>
        <v>91510777.2172966</v>
      </c>
      <c r="F377" s="2">
        <f t="shared" si="46"/>
        <v>1.7461752685537121E-2</v>
      </c>
      <c r="G377" s="10">
        <f t="shared" si="48"/>
        <v>3717360.9715077472</v>
      </c>
      <c r="H377" s="2">
        <f t="shared" si="53"/>
        <v>1.6748485709297274E-2</v>
      </c>
      <c r="I377" s="10">
        <f t="shared" si="49"/>
        <v>3565516.4878818025</v>
      </c>
      <c r="J377" s="2">
        <f t="shared" si="50"/>
        <v>1.6038751642316298E-2</v>
      </c>
      <c r="K377" s="10">
        <f t="shared" si="51"/>
        <v>3414424.110830226</v>
      </c>
      <c r="L377" s="10">
        <f t="shared" si="52"/>
        <v>5586384.3006328577</v>
      </c>
    </row>
    <row r="378" spans="1:12" x14ac:dyDescent="0.25">
      <c r="A378" s="1">
        <v>14010127</v>
      </c>
      <c r="B378" s="3">
        <v>7021.5</v>
      </c>
      <c r="C378" s="4">
        <f t="shared" si="44"/>
        <v>2.5525678560731147E-3</v>
      </c>
      <c r="D378" s="55">
        <f t="shared" si="45"/>
        <v>6.5156026598576975E-6</v>
      </c>
      <c r="E378" s="9">
        <f t="shared" si="47"/>
        <v>91744364.685705751</v>
      </c>
      <c r="F378" s="2">
        <f t="shared" si="46"/>
        <v>1.7327508430613866E-2</v>
      </c>
      <c r="G378" s="10">
        <f t="shared" si="48"/>
        <v>3698198.1292364527</v>
      </c>
      <c r="H378" s="2">
        <f t="shared" si="53"/>
        <v>1.675632237291054E-2</v>
      </c>
      <c r="I378" s="10">
        <f t="shared" si="49"/>
        <v>3576290.2843490532</v>
      </c>
      <c r="J378" s="2">
        <f t="shared" si="50"/>
        <v>1.5839660044681084E-2</v>
      </c>
      <c r="K378" s="10">
        <f t="shared" si="51"/>
        <v>3380647.6782020363</v>
      </c>
      <c r="L378" s="10">
        <f t="shared" si="52"/>
        <v>5600643.9256303255</v>
      </c>
    </row>
    <row r="379" spans="1:12" x14ac:dyDescent="0.25">
      <c r="A379" s="1">
        <v>14010128</v>
      </c>
      <c r="B379" s="3">
        <v>6954.6</v>
      </c>
      <c r="C379" s="4">
        <f t="shared" si="44"/>
        <v>-9.5735592854806293E-3</v>
      </c>
      <c r="D379" s="55">
        <f t="shared" si="45"/>
        <v>9.1653037392612374E-5</v>
      </c>
      <c r="E379" s="9">
        <f t="shared" si="47"/>
        <v>90866044.571278393</v>
      </c>
      <c r="F379" s="2">
        <f t="shared" si="46"/>
        <v>1.6485069656606809E-2</v>
      </c>
      <c r="G379" s="10">
        <f t="shared" si="48"/>
        <v>3484713.4225691333</v>
      </c>
      <c r="H379" s="2">
        <f t="shared" si="53"/>
        <v>1.6637468092119693E-2</v>
      </c>
      <c r="I379" s="10">
        <f t="shared" si="49"/>
        <v>3516928.3227711134</v>
      </c>
      <c r="J379" s="2">
        <f t="shared" si="50"/>
        <v>1.5818474306921456E-2</v>
      </c>
      <c r="K379" s="10">
        <f t="shared" si="51"/>
        <v>3343804.4782420611</v>
      </c>
      <c r="L379" s="10">
        <f t="shared" si="52"/>
        <v>5547025.8289714362</v>
      </c>
    </row>
    <row r="380" spans="1:12" x14ac:dyDescent="0.25">
      <c r="A380" s="1">
        <v>14010129</v>
      </c>
      <c r="B380" s="3">
        <v>7050.8</v>
      </c>
      <c r="C380" s="4">
        <f t="shared" si="44"/>
        <v>1.3737774423043981E-2</v>
      </c>
      <c r="D380" s="55">
        <f t="shared" si="45"/>
        <v>1.887264460984414E-4</v>
      </c>
      <c r="E380" s="9">
        <f t="shared" si="47"/>
        <v>92114341.794312879</v>
      </c>
      <c r="F380" s="2">
        <f t="shared" si="46"/>
        <v>1.6372382042391005E-2</v>
      </c>
      <c r="G380" s="10">
        <f t="shared" si="48"/>
        <v>3508437.800286226</v>
      </c>
      <c r="H380" s="2">
        <f t="shared" si="53"/>
        <v>1.6679166581209669E-2</v>
      </c>
      <c r="I380" s="10">
        <f t="shared" si="49"/>
        <v>3574178.6600919617</v>
      </c>
      <c r="J380" s="2">
        <f t="shared" si="50"/>
        <v>1.5839474565414353E-2</v>
      </c>
      <c r="K380" s="10">
        <f t="shared" si="51"/>
        <v>3394241.0553385979</v>
      </c>
      <c r="L380" s="10">
        <f t="shared" si="52"/>
        <v>5623229.6185286446</v>
      </c>
    </row>
    <row r="381" spans="1:12" x14ac:dyDescent="0.25">
      <c r="A381" s="1">
        <v>14010130</v>
      </c>
      <c r="B381" s="3">
        <v>7158</v>
      </c>
      <c r="C381" s="4">
        <f t="shared" si="44"/>
        <v>1.5089526780172698E-2</v>
      </c>
      <c r="D381" s="55">
        <f t="shared" si="45"/>
        <v>2.2769381844954902E-4</v>
      </c>
      <c r="E381" s="9">
        <f t="shared" si="47"/>
        <v>93504303.62165615</v>
      </c>
      <c r="F381" s="2">
        <f t="shared" si="46"/>
        <v>1.652977458098406E-2</v>
      </c>
      <c r="G381" s="10">
        <f t="shared" si="48"/>
        <v>3595615.0482709496</v>
      </c>
      <c r="H381" s="2">
        <f t="shared" si="53"/>
        <v>1.6710738830618795E-2</v>
      </c>
      <c r="I381" s="10">
        <f t="shared" si="49"/>
        <v>3634979.0320928618</v>
      </c>
      <c r="J381" s="2">
        <f t="shared" si="50"/>
        <v>1.5728881936279481E-2</v>
      </c>
      <c r="K381" s="10">
        <f t="shared" si="51"/>
        <v>3421402.0466815559</v>
      </c>
      <c r="L381" s="10">
        <f t="shared" si="52"/>
        <v>5708081.4924484929</v>
      </c>
    </row>
    <row r="382" spans="1:12" x14ac:dyDescent="0.25">
      <c r="A382" s="1">
        <v>14010131</v>
      </c>
      <c r="B382" s="3">
        <v>7213.7</v>
      </c>
      <c r="C382" s="4">
        <f t="shared" si="44"/>
        <v>7.7513834674211848E-3</v>
      </c>
      <c r="D382" s="55">
        <f t="shared" si="45"/>
        <v>6.008394565901047E-5</v>
      </c>
      <c r="E382" s="9">
        <f t="shared" si="47"/>
        <v>94229091.334881783</v>
      </c>
      <c r="F382" s="2">
        <f t="shared" si="46"/>
        <v>1.6307147090314032E-2</v>
      </c>
      <c r="G382" s="10">
        <f t="shared" si="48"/>
        <v>3574683.9458249607</v>
      </c>
      <c r="H382" s="2">
        <f t="shared" si="53"/>
        <v>1.6770018827086286E-2</v>
      </c>
      <c r="I382" s="10">
        <f t="shared" si="49"/>
        <v>3676149.8955249358</v>
      </c>
      <c r="J382" s="2">
        <f t="shared" si="50"/>
        <v>1.5799641662998826E-2</v>
      </c>
      <c r="K382" s="10">
        <f t="shared" si="51"/>
        <v>3463433.8606080147</v>
      </c>
      <c r="L382" s="10">
        <f t="shared" si="52"/>
        <v>5752327.0209597507</v>
      </c>
    </row>
    <row r="383" spans="1:12" x14ac:dyDescent="0.25">
      <c r="A383" s="1">
        <v>14010204</v>
      </c>
      <c r="B383" s="3">
        <v>7148.6</v>
      </c>
      <c r="C383" s="4">
        <f t="shared" si="44"/>
        <v>-9.0654624732872877E-3</v>
      </c>
      <c r="D383" s="55">
        <f t="shared" si="45"/>
        <v>8.2182609854580064E-5</v>
      </c>
      <c r="E383" s="9">
        <f t="shared" si="47"/>
        <v>93374861.04349345</v>
      </c>
      <c r="F383" s="2">
        <f t="shared" si="46"/>
        <v>1.6249710166527785E-2</v>
      </c>
      <c r="G383" s="10">
        <f t="shared" si="48"/>
        <v>3529801.1956824046</v>
      </c>
      <c r="H383" s="2">
        <f t="shared" si="53"/>
        <v>1.6332352730128234E-2</v>
      </c>
      <c r="I383" s="10">
        <f t="shared" si="49"/>
        <v>3547753.0124730822</v>
      </c>
      <c r="J383" s="2">
        <f t="shared" si="50"/>
        <v>1.5564252189254935E-2</v>
      </c>
      <c r="K383" s="10">
        <f t="shared" si="51"/>
        <v>3380904.3622636981</v>
      </c>
      <c r="L383" s="10">
        <f t="shared" si="52"/>
        <v>5700179.5162171638</v>
      </c>
    </row>
    <row r="384" spans="1:12" x14ac:dyDescent="0.25">
      <c r="A384" s="1">
        <v>14010205</v>
      </c>
      <c r="B384" s="3">
        <v>7075.1</v>
      </c>
      <c r="C384" s="4">
        <f t="shared" si="44"/>
        <v>-1.0334955632936082E-2</v>
      </c>
      <c r="D384" s="55">
        <f t="shared" si="45"/>
        <v>1.0681130793475725E-4</v>
      </c>
      <c r="E384" s="9">
        <f t="shared" si="47"/>
        <v>92409835.997377381</v>
      </c>
      <c r="F384" s="2">
        <f t="shared" si="46"/>
        <v>1.5297820789917642E-2</v>
      </c>
      <c r="G384" s="10">
        <f t="shared" si="48"/>
        <v>3288686.1293751555</v>
      </c>
      <c r="H384" s="2">
        <f t="shared" si="53"/>
        <v>1.5906301689703015E-2</v>
      </c>
      <c r="I384" s="10">
        <f t="shared" si="49"/>
        <v>3419495.7866848256</v>
      </c>
      <c r="J384" s="2">
        <f t="shared" si="50"/>
        <v>1.5557756321124569E-2</v>
      </c>
      <c r="K384" s="10">
        <f t="shared" si="51"/>
        <v>3344566.4006733648</v>
      </c>
      <c r="L384" s="10">
        <f t="shared" si="52"/>
        <v>5641268.4138172893</v>
      </c>
    </row>
    <row r="385" spans="1:12" x14ac:dyDescent="0.25">
      <c r="A385" s="1">
        <v>14010206</v>
      </c>
      <c r="B385" s="3">
        <v>7136.6</v>
      </c>
      <c r="C385" s="4">
        <f t="shared" si="44"/>
        <v>8.6548947555798415E-3</v>
      </c>
      <c r="D385" s="55">
        <f t="shared" si="45"/>
        <v>7.4907203230163444E-5</v>
      </c>
      <c r="E385" s="9">
        <f t="shared" si="47"/>
        <v>93209633.402315065</v>
      </c>
      <c r="F385" s="2">
        <f t="shared" si="46"/>
        <v>1.5435523853245483E-2</v>
      </c>
      <c r="G385" s="10">
        <f t="shared" si="48"/>
        <v>3347008.6230310355</v>
      </c>
      <c r="H385" s="2">
        <f t="shared" si="53"/>
        <v>1.5850967194039584E-2</v>
      </c>
      <c r="I385" s="10">
        <f t="shared" si="49"/>
        <v>3437092.5396663826</v>
      </c>
      <c r="J385" s="2">
        <f t="shared" si="50"/>
        <v>1.5503224603116785E-2</v>
      </c>
      <c r="K385" s="10">
        <f t="shared" si="51"/>
        <v>3361688.7204322834</v>
      </c>
      <c r="L385" s="10">
        <f t="shared" si="52"/>
        <v>5690092.998226854</v>
      </c>
    </row>
    <row r="386" spans="1:12" x14ac:dyDescent="0.25">
      <c r="A386" s="1">
        <v>14010207</v>
      </c>
      <c r="B386" s="3">
        <v>7097.6</v>
      </c>
      <c r="C386" s="4">
        <f t="shared" si="44"/>
        <v>-5.479773726755459E-3</v>
      </c>
      <c r="D386" s="55">
        <f t="shared" si="45"/>
        <v>3.0027920096439413E-5</v>
      </c>
      <c r="E386" s="9">
        <f t="shared" si="47"/>
        <v>92698865.702116549</v>
      </c>
      <c r="F386" s="2">
        <f t="shared" si="46"/>
        <v>1.5531555198235592E-2</v>
      </c>
      <c r="G386" s="10">
        <f t="shared" si="48"/>
        <v>3349376.9143350646</v>
      </c>
      <c r="H386" s="2">
        <f t="shared" si="53"/>
        <v>1.5654811571111624E-2</v>
      </c>
      <c r="I386" s="10">
        <f t="shared" si="49"/>
        <v>3375957.1276225625</v>
      </c>
      <c r="J386" s="2">
        <f t="shared" si="50"/>
        <v>1.5287034692487884E-2</v>
      </c>
      <c r="K386" s="10">
        <f t="shared" si="51"/>
        <v>3296646.1139367921</v>
      </c>
      <c r="L386" s="10">
        <f t="shared" si="52"/>
        <v>5658912.5761123747</v>
      </c>
    </row>
    <row r="387" spans="1:12" x14ac:dyDescent="0.25">
      <c r="A387" s="1">
        <v>14010210</v>
      </c>
      <c r="B387" s="3">
        <v>7085.9</v>
      </c>
      <c r="C387" s="4">
        <f t="shared" ref="C387:C450" si="54">LN(B387/B386)</f>
        <v>-1.6498047243359577E-3</v>
      </c>
      <c r="D387" s="55">
        <f t="shared" ref="D387:D450" si="55">C387^2</f>
        <v>2.7218556284412454E-6</v>
      </c>
      <c r="E387" s="9">
        <f t="shared" si="47"/>
        <v>92545930.675540611</v>
      </c>
      <c r="F387" s="2">
        <f t="shared" si="46"/>
        <v>1.5421848052680516E-2</v>
      </c>
      <c r="G387" s="10">
        <f t="shared" si="48"/>
        <v>3320231.8030929947</v>
      </c>
      <c r="H387" s="2">
        <f t="shared" si="53"/>
        <v>1.5480983412573491E-2</v>
      </c>
      <c r="I387" s="10">
        <f t="shared" si="49"/>
        <v>3332963.2929853406</v>
      </c>
      <c r="J387" s="2">
        <f t="shared" si="50"/>
        <v>1.529498385862855E-2</v>
      </c>
      <c r="K387" s="10">
        <f t="shared" si="51"/>
        <v>3292918.6996097914</v>
      </c>
      <c r="L387" s="10">
        <f t="shared" si="52"/>
        <v>5649576.4754097005</v>
      </c>
    </row>
    <row r="388" spans="1:12" x14ac:dyDescent="0.25">
      <c r="A388" s="1">
        <v>14010211</v>
      </c>
      <c r="B388" s="3">
        <v>7218.4</v>
      </c>
      <c r="C388" s="4">
        <f t="shared" si="54"/>
        <v>1.8526427688633648E-2</v>
      </c>
      <c r="D388" s="55">
        <f t="shared" si="55"/>
        <v>3.4322852290217149E-4</v>
      </c>
      <c r="E388" s="9">
        <f t="shared" si="47"/>
        <v>94260476.168078318</v>
      </c>
      <c r="F388" s="2">
        <f t="shared" si="46"/>
        <v>1.5425159532467366E-2</v>
      </c>
      <c r="G388" s="10">
        <f t="shared" si="48"/>
        <v>3382469.9875931968</v>
      </c>
      <c r="H388" s="2">
        <f t="shared" si="53"/>
        <v>1.5473551904573939E-2</v>
      </c>
      <c r="I388" s="10">
        <f t="shared" si="49"/>
        <v>3393081.5955920895</v>
      </c>
      <c r="J388" s="2">
        <f t="shared" si="50"/>
        <v>1.5292234425239712E-2</v>
      </c>
      <c r="K388" s="10">
        <f t="shared" si="51"/>
        <v>3353321.8167202296</v>
      </c>
      <c r="L388" s="10">
        <f t="shared" si="52"/>
        <v>5754242.9454527842</v>
      </c>
    </row>
    <row r="389" spans="1:12" x14ac:dyDescent="0.25">
      <c r="A389" s="1">
        <v>14010212</v>
      </c>
      <c r="B389" s="3">
        <v>7172.4</v>
      </c>
      <c r="C389" s="4">
        <f t="shared" si="54"/>
        <v>-6.3929950620820949E-3</v>
      </c>
      <c r="D389" s="55">
        <f t="shared" si="55"/>
        <v>4.0870385863806049E-5</v>
      </c>
      <c r="E389" s="9">
        <f t="shared" si="47"/>
        <v>93657869.409386277</v>
      </c>
      <c r="F389" s="2">
        <f t="shared" si="46"/>
        <v>1.3271058402903825E-2</v>
      </c>
      <c r="G389" s="10">
        <f t="shared" si="48"/>
        <v>2891508.6277509928</v>
      </c>
      <c r="H389" s="2">
        <f t="shared" si="53"/>
        <v>1.5146772687032739E-2</v>
      </c>
      <c r="I389" s="10">
        <f t="shared" si="49"/>
        <v>3300190.7291399664</v>
      </c>
      <c r="J389" s="2">
        <f t="shared" si="50"/>
        <v>1.5207399832075785E-2</v>
      </c>
      <c r="K389" s="10">
        <f t="shared" si="51"/>
        <v>3313400.2191177602</v>
      </c>
      <c r="L389" s="10">
        <f t="shared" si="52"/>
        <v>5717456.0987164835</v>
      </c>
    </row>
    <row r="390" spans="1:12" x14ac:dyDescent="0.25">
      <c r="A390" s="1">
        <v>14010217</v>
      </c>
      <c r="B390" s="3">
        <v>7166.3</v>
      </c>
      <c r="C390" s="4">
        <f t="shared" si="54"/>
        <v>-8.5084427012218202E-4</v>
      </c>
      <c r="D390" s="55">
        <f t="shared" si="55"/>
        <v>7.2393597199974865E-7</v>
      </c>
      <c r="E390" s="9">
        <f t="shared" si="47"/>
        <v>93578181.147847444</v>
      </c>
      <c r="F390" s="2">
        <f t="shared" si="46"/>
        <v>1.3216024632811839E-2</v>
      </c>
      <c r="G390" s="10">
        <f t="shared" si="48"/>
        <v>2877067.8054569406</v>
      </c>
      <c r="H390" s="2">
        <f t="shared" si="53"/>
        <v>1.5127562357095703E-2</v>
      </c>
      <c r="I390" s="10">
        <f t="shared" si="49"/>
        <v>3293200.7802547812</v>
      </c>
      <c r="J390" s="2">
        <f t="shared" si="50"/>
        <v>1.5207912619710896E-2</v>
      </c>
      <c r="K390" s="10">
        <f t="shared" si="51"/>
        <v>3310692.6630374631</v>
      </c>
      <c r="L390" s="10">
        <f t="shared" si="52"/>
        <v>5712591.4339552149</v>
      </c>
    </row>
    <row r="391" spans="1:12" x14ac:dyDescent="0.25">
      <c r="A391" s="1">
        <v>14010218</v>
      </c>
      <c r="B391" s="3">
        <v>7269.3</v>
      </c>
      <c r="C391" s="4">
        <f t="shared" si="54"/>
        <v>1.4270518436383339E-2</v>
      </c>
      <c r="D391" s="55">
        <f t="shared" si="55"/>
        <v>2.0364769644315678E-4</v>
      </c>
      <c r="E391" s="9">
        <f t="shared" si="47"/>
        <v>94913590.307161018</v>
      </c>
      <c r="F391" s="2">
        <f t="shared" si="46"/>
        <v>1.3073245194875188E-2</v>
      </c>
      <c r="G391" s="10">
        <f t="shared" si="48"/>
        <v>2886599.0650174562</v>
      </c>
      <c r="H391" s="2">
        <f t="shared" si="53"/>
        <v>1.5027995221244502E-2</v>
      </c>
      <c r="I391" s="10">
        <f t="shared" si="49"/>
        <v>3318211.8370836028</v>
      </c>
      <c r="J391" s="2">
        <f t="shared" si="50"/>
        <v>1.4921667995656135E-2</v>
      </c>
      <c r="K391" s="10">
        <f t="shared" si="51"/>
        <v>3294734.5699327048</v>
      </c>
      <c r="L391" s="10">
        <f t="shared" si="52"/>
        <v>5794113.0753329983</v>
      </c>
    </row>
    <row r="392" spans="1:12" x14ac:dyDescent="0.25">
      <c r="A392" s="1">
        <v>14010219</v>
      </c>
      <c r="B392" s="3">
        <v>7133.4</v>
      </c>
      <c r="C392" s="4">
        <f t="shared" si="54"/>
        <v>-1.8872021691916062E-2</v>
      </c>
      <c r="D392" s="55">
        <f t="shared" si="55"/>
        <v>3.5615320274015035E-4</v>
      </c>
      <c r="E392" s="9">
        <f t="shared" si="47"/>
        <v>93122378.972026646</v>
      </c>
      <c r="F392" s="2">
        <f t="shared" si="46"/>
        <v>1.2286896145872708E-2</v>
      </c>
      <c r="G392" s="10">
        <f t="shared" si="48"/>
        <v>2661772.3405981557</v>
      </c>
      <c r="H392" s="2">
        <f t="shared" si="53"/>
        <v>1.4983718623334471E-2</v>
      </c>
      <c r="I392" s="10">
        <f t="shared" si="49"/>
        <v>3245998.6083868993</v>
      </c>
      <c r="J392" s="2">
        <f t="shared" si="50"/>
        <v>1.4984821127152085E-2</v>
      </c>
      <c r="K392" s="10">
        <f t="shared" si="51"/>
        <v>3246237.449354731</v>
      </c>
      <c r="L392" s="10">
        <f t="shared" si="52"/>
        <v>5684766.4476898992</v>
      </c>
    </row>
    <row r="393" spans="1:12" x14ac:dyDescent="0.25">
      <c r="A393" s="1">
        <v>14010220</v>
      </c>
      <c r="B393" s="3">
        <v>7129.9</v>
      </c>
      <c r="C393" s="4">
        <f t="shared" si="54"/>
        <v>-4.907700280088979E-4</v>
      </c>
      <c r="D393" s="55">
        <f t="shared" si="55"/>
        <v>2.4085522039185441E-7</v>
      </c>
      <c r="E393" s="9">
        <f t="shared" si="47"/>
        <v>93076677.299490288</v>
      </c>
      <c r="F393" s="2">
        <f t="shared" si="46"/>
        <v>1.2827130258772405E-2</v>
      </c>
      <c r="G393" s="10">
        <f t="shared" si="48"/>
        <v>2777442.2290745042</v>
      </c>
      <c r="H393" s="2">
        <f t="shared" si="53"/>
        <v>1.5202845295661831E-2</v>
      </c>
      <c r="I393" s="10">
        <f t="shared" si="49"/>
        <v>3291852.7897056607</v>
      </c>
      <c r="J393" s="2">
        <f t="shared" si="50"/>
        <v>1.5099589114534807E-2</v>
      </c>
      <c r="K393" s="10">
        <f t="shared" si="51"/>
        <v>3269494.8599045635</v>
      </c>
      <c r="L393" s="10">
        <f t="shared" si="52"/>
        <v>5681976.5347011425</v>
      </c>
    </row>
    <row r="394" spans="1:12" x14ac:dyDescent="0.25">
      <c r="A394" s="1">
        <v>14010221</v>
      </c>
      <c r="B394" s="3">
        <v>7180.9</v>
      </c>
      <c r="C394" s="4">
        <f t="shared" si="54"/>
        <v>7.1275143117118982E-3</v>
      </c>
      <c r="D394" s="55">
        <f t="shared" si="55"/>
        <v>5.0801460263657933E-5</v>
      </c>
      <c r="E394" s="9">
        <f t="shared" si="47"/>
        <v>93740082.649029002</v>
      </c>
      <c r="F394" s="2">
        <f t="shared" si="46"/>
        <v>1.2809766342592127E-2</v>
      </c>
      <c r="G394" s="10">
        <f t="shared" si="48"/>
        <v>2793451.9036539313</v>
      </c>
      <c r="H394" s="2">
        <f t="shared" si="53"/>
        <v>1.5196559371947275E-2</v>
      </c>
      <c r="I394" s="10">
        <f t="shared" si="49"/>
        <v>3313944.7333561541</v>
      </c>
      <c r="J394" s="2">
        <f t="shared" si="50"/>
        <v>1.505598776400212E-2</v>
      </c>
      <c r="K394" s="10">
        <f t="shared" si="51"/>
        <v>3283289.9957667235</v>
      </c>
      <c r="L394" s="10">
        <f t="shared" si="52"/>
        <v>5722474.9037710363</v>
      </c>
    </row>
    <row r="395" spans="1:12" x14ac:dyDescent="0.25">
      <c r="A395" s="1">
        <v>14010224</v>
      </c>
      <c r="B395" s="3">
        <v>7167.7</v>
      </c>
      <c r="C395" s="4">
        <f t="shared" si="54"/>
        <v>-1.8399012759098821E-3</v>
      </c>
      <c r="D395" s="55">
        <f t="shared" si="55"/>
        <v>3.3852367050948121E-6</v>
      </c>
      <c r="E395" s="9">
        <f t="shared" si="47"/>
        <v>93567610.151359156</v>
      </c>
      <c r="F395" s="2">
        <f t="shared" si="46"/>
        <v>1.2838339258700478E-2</v>
      </c>
      <c r="G395" s="10">
        <f t="shared" si="48"/>
        <v>2794531.7177528511</v>
      </c>
      <c r="H395" s="2">
        <f t="shared" si="53"/>
        <v>1.4821157663331174E-2</v>
      </c>
      <c r="I395" s="10">
        <f t="shared" si="49"/>
        <v>3226133.4078647126</v>
      </c>
      <c r="J395" s="2">
        <f t="shared" si="50"/>
        <v>1.5055443110572437E-2</v>
      </c>
      <c r="K395" s="10">
        <f t="shared" si="51"/>
        <v>3277130.5111606019</v>
      </c>
      <c r="L395" s="10">
        <f t="shared" si="52"/>
        <v>5711946.1148942262</v>
      </c>
    </row>
    <row r="396" spans="1:12" x14ac:dyDescent="0.25">
      <c r="A396" s="1">
        <v>14010225</v>
      </c>
      <c r="B396" s="3">
        <v>7107.1</v>
      </c>
      <c r="C396" s="4">
        <f t="shared" si="54"/>
        <v>-8.4905377378568219E-3</v>
      </c>
      <c r="D396" s="55">
        <f t="shared" si="55"/>
        <v>7.2089231077970839E-5</v>
      </c>
      <c r="E396" s="9">
        <f t="shared" si="47"/>
        <v>92773170.826327965</v>
      </c>
      <c r="F396" s="2">
        <f t="shared" si="46"/>
        <v>1.2424316760996004E-2</v>
      </c>
      <c r="G396" s="10">
        <f t="shared" si="48"/>
        <v>2681449.2003789926</v>
      </c>
      <c r="H396" s="2">
        <f t="shared" si="53"/>
        <v>1.4673399847224608E-2</v>
      </c>
      <c r="I396" s="10">
        <f t="shared" si="49"/>
        <v>3166852.31422154</v>
      </c>
      <c r="J396" s="2">
        <f t="shared" si="50"/>
        <v>1.5051702189993165E-2</v>
      </c>
      <c r="K396" s="10">
        <f t="shared" si="51"/>
        <v>3248498.5354208229</v>
      </c>
      <c r="L396" s="10">
        <f t="shared" si="52"/>
        <v>5663448.620849112</v>
      </c>
    </row>
    <row r="397" spans="1:12" x14ac:dyDescent="0.25">
      <c r="A397" s="1">
        <v>14010226</v>
      </c>
      <c r="B397" s="3">
        <v>7163.6</v>
      </c>
      <c r="C397" s="4">
        <f t="shared" si="54"/>
        <v>7.9183635300940358E-3</v>
      </c>
      <c r="D397" s="55">
        <f t="shared" si="55"/>
        <v>6.2700480994723278E-5</v>
      </c>
      <c r="E397" s="9">
        <f t="shared" si="47"/>
        <v>93507782.518770352</v>
      </c>
      <c r="F397" s="2">
        <f t="shared" si="46"/>
        <v>1.2539799841925048E-2</v>
      </c>
      <c r="G397" s="10">
        <f t="shared" si="48"/>
        <v>2727803.1128904205</v>
      </c>
      <c r="H397" s="2">
        <f t="shared" si="53"/>
        <v>1.4285877101202419E-2</v>
      </c>
      <c r="I397" s="10">
        <f t="shared" si="49"/>
        <v>3107630.1470731925</v>
      </c>
      <c r="J397" s="2">
        <f t="shared" si="50"/>
        <v>1.4996548980778781E-2</v>
      </c>
      <c r="K397" s="10">
        <f t="shared" si="51"/>
        <v>3262223.7601921791</v>
      </c>
      <c r="L397" s="10">
        <f t="shared" si="52"/>
        <v>5708293.8658630056</v>
      </c>
    </row>
    <row r="398" spans="1:12" x14ac:dyDescent="0.25">
      <c r="A398" s="1">
        <v>14010227</v>
      </c>
      <c r="B398" s="3">
        <v>7237.2</v>
      </c>
      <c r="C398" s="4">
        <f t="shared" si="54"/>
        <v>1.0221743352356951E-2</v>
      </c>
      <c r="D398" s="55">
        <f t="shared" si="55"/>
        <v>1.0448403716145352E-4</v>
      </c>
      <c r="E398" s="9">
        <f t="shared" si="47"/>
        <v>94463595.073125243</v>
      </c>
      <c r="F398" s="2">
        <f t="shared" si="46"/>
        <v>1.2633216998346127E-2</v>
      </c>
      <c r="G398" s="10">
        <f t="shared" si="48"/>
        <v>2776214.9205842935</v>
      </c>
      <c r="H398" s="2">
        <f t="shared" si="53"/>
        <v>1.4297962596900343E-2</v>
      </c>
      <c r="I398" s="10">
        <f t="shared" si="49"/>
        <v>3142051.395196286</v>
      </c>
      <c r="J398" s="2">
        <f t="shared" si="50"/>
        <v>1.4881510918459477E-2</v>
      </c>
      <c r="K398" s="10">
        <f t="shared" si="51"/>
        <v>3270289.1637240071</v>
      </c>
      <c r="L398" s="10">
        <f t="shared" si="52"/>
        <v>5766642.5807396909</v>
      </c>
    </row>
    <row r="399" spans="1:12" x14ac:dyDescent="0.25">
      <c r="A399" s="1">
        <v>14010228</v>
      </c>
      <c r="B399" s="3">
        <v>7197.2</v>
      </c>
      <c r="C399" s="4">
        <f t="shared" si="54"/>
        <v>-5.5423297665777513E-3</v>
      </c>
      <c r="D399" s="55">
        <f t="shared" si="55"/>
        <v>3.0717419241493793E-5</v>
      </c>
      <c r="E399" s="9">
        <f t="shared" si="47"/>
        <v>93940046.678293511</v>
      </c>
      <c r="F399" s="2">
        <f t="shared" si="46"/>
        <v>1.2556533278246596E-2</v>
      </c>
      <c r="G399" s="10">
        <f t="shared" si="48"/>
        <v>2744069.974377648</v>
      </c>
      <c r="H399" s="2">
        <f t="shared" si="53"/>
        <v>1.4349078732195259E-2</v>
      </c>
      <c r="I399" s="10">
        <f t="shared" si="49"/>
        <v>3135807.8887277264</v>
      </c>
      <c r="J399" s="2">
        <f t="shared" si="50"/>
        <v>1.4900157836559694E-2</v>
      </c>
      <c r="K399" s="10">
        <f t="shared" si="51"/>
        <v>3256239.1885366603</v>
      </c>
      <c r="L399" s="10">
        <f t="shared" si="52"/>
        <v>5734681.9459112426</v>
      </c>
    </row>
    <row r="400" spans="1:12" x14ac:dyDescent="0.25">
      <c r="A400" s="1">
        <v>14010231</v>
      </c>
      <c r="B400" s="3">
        <v>7282.6</v>
      </c>
      <c r="C400" s="4">
        <f t="shared" si="54"/>
        <v>1.1795879809181412E-2</v>
      </c>
      <c r="D400" s="55">
        <f t="shared" si="55"/>
        <v>1.3914278047265369E-4</v>
      </c>
      <c r="E400" s="9">
        <f t="shared" si="47"/>
        <v>95048152.178179562</v>
      </c>
      <c r="F400" s="2">
        <f t="shared" si="46"/>
        <v>1.0959850906879611E-2</v>
      </c>
      <c r="G400" s="10">
        <f t="shared" si="48"/>
        <v>2423388.164858086</v>
      </c>
      <c r="H400" s="2">
        <f t="shared" si="53"/>
        <v>1.3997648091633931E-2</v>
      </c>
      <c r="I400" s="10">
        <f t="shared" si="49"/>
        <v>3095090.8921417003</v>
      </c>
      <c r="J400" s="2">
        <f t="shared" si="50"/>
        <v>1.4909609514731687E-2</v>
      </c>
      <c r="K400" s="10">
        <f t="shared" si="51"/>
        <v>3296739.3030844969</v>
      </c>
      <c r="L400" s="10">
        <f t="shared" si="52"/>
        <v>5802327.5648890948</v>
      </c>
    </row>
    <row r="401" spans="1:12" x14ac:dyDescent="0.25">
      <c r="A401" s="1">
        <v>14010301</v>
      </c>
      <c r="B401" s="3">
        <v>7278.4</v>
      </c>
      <c r="C401" s="4">
        <f t="shared" si="54"/>
        <v>-5.7688347180531447E-4</v>
      </c>
      <c r="D401" s="55">
        <f t="shared" si="55"/>
        <v>3.3279454004215308E-7</v>
      </c>
      <c r="E401" s="9">
        <f t="shared" si="47"/>
        <v>94993320.470162332</v>
      </c>
      <c r="F401" s="2">
        <f t="shared" si="46"/>
        <v>1.1206480553406737E-2</v>
      </c>
      <c r="G401" s="10">
        <f t="shared" si="48"/>
        <v>2476492.2235421338</v>
      </c>
      <c r="H401" s="2">
        <f t="shared" si="53"/>
        <v>1.409617426203834E-2</v>
      </c>
      <c r="I401" s="10">
        <f t="shared" si="49"/>
        <v>3115078.4383434705</v>
      </c>
      <c r="J401" s="2">
        <f t="shared" si="50"/>
        <v>1.488506053493098E-2</v>
      </c>
      <c r="K401" s="10">
        <f t="shared" si="51"/>
        <v>3289412.4507720065</v>
      </c>
      <c r="L401" s="10">
        <f t="shared" si="52"/>
        <v>5798980.29801891</v>
      </c>
    </row>
    <row r="402" spans="1:12" x14ac:dyDescent="0.25">
      <c r="A402" s="1">
        <v>14010302</v>
      </c>
      <c r="B402" s="3">
        <v>7118.4</v>
      </c>
      <c r="C402" s="4">
        <f t="shared" si="54"/>
        <v>-2.2228076763962313E-2</v>
      </c>
      <c r="D402" s="55">
        <f t="shared" si="55"/>
        <v>4.9408739662460126E-4</v>
      </c>
      <c r="E402" s="9">
        <f t="shared" si="47"/>
        <v>92881801.650687888</v>
      </c>
      <c r="F402" s="2">
        <f t="shared" si="46"/>
        <v>9.6071965368631999E-3</v>
      </c>
      <c r="G402" s="10">
        <f t="shared" si="48"/>
        <v>2075878.6597991493</v>
      </c>
      <c r="H402" s="2">
        <f t="shared" si="53"/>
        <v>1.4092746931467602E-2</v>
      </c>
      <c r="I402" s="10">
        <f t="shared" si="49"/>
        <v>3045095.673928556</v>
      </c>
      <c r="J402" s="2">
        <f t="shared" si="50"/>
        <v>1.4829958806511299E-2</v>
      </c>
      <c r="K402" s="10">
        <f t="shared" si="51"/>
        <v>3204389.0113013959</v>
      </c>
      <c r="L402" s="10">
        <f t="shared" si="52"/>
        <v>5670080.1188018406</v>
      </c>
    </row>
    <row r="403" spans="1:12" x14ac:dyDescent="0.25">
      <c r="A403" s="1">
        <v>14010303</v>
      </c>
      <c r="B403" s="3">
        <v>7107</v>
      </c>
      <c r="C403" s="4">
        <f t="shared" si="54"/>
        <v>-1.6027672248821697E-3</v>
      </c>
      <c r="D403" s="55">
        <f t="shared" si="55"/>
        <v>2.5688627771564915E-6</v>
      </c>
      <c r="E403" s="9">
        <f t="shared" si="47"/>
        <v>92732933.74321416</v>
      </c>
      <c r="F403" s="2">
        <f t="shared" si="46"/>
        <v>1.0533620808111939E-2</v>
      </c>
      <c r="G403" s="10">
        <f t="shared" si="48"/>
        <v>2272408.1497447835</v>
      </c>
      <c r="H403" s="2">
        <f t="shared" si="53"/>
        <v>1.4338753707036108E-2</v>
      </c>
      <c r="I403" s="10">
        <f t="shared" si="49"/>
        <v>3093285.9056365052</v>
      </c>
      <c r="J403" s="2">
        <f t="shared" si="50"/>
        <v>1.4732601515933672E-2</v>
      </c>
      <c r="K403" s="10">
        <f t="shared" si="51"/>
        <v>3178250.3245197753</v>
      </c>
      <c r="L403" s="10">
        <f t="shared" si="52"/>
        <v>5660992.3002249682</v>
      </c>
    </row>
    <row r="404" spans="1:12" x14ac:dyDescent="0.25">
      <c r="A404" s="1">
        <v>14010304</v>
      </c>
      <c r="B404" s="3">
        <v>7124.5</v>
      </c>
      <c r="C404" s="4">
        <f t="shared" si="54"/>
        <v>2.4593344089483024E-3</v>
      </c>
      <c r="D404" s="55">
        <f t="shared" si="55"/>
        <v>6.0483257350370959E-6</v>
      </c>
      <c r="E404" s="9">
        <f t="shared" si="47"/>
        <v>92960995.038011566</v>
      </c>
      <c r="F404" s="2">
        <f t="shared" si="46"/>
        <v>1.0526124535353966E-2</v>
      </c>
      <c r="G404" s="10">
        <f t="shared" si="48"/>
        <v>2276375.6202517287</v>
      </c>
      <c r="H404" s="2">
        <f t="shared" si="53"/>
        <v>1.3830343801167043E-2</v>
      </c>
      <c r="I404" s="10">
        <f t="shared" si="49"/>
        <v>2990944.800523167</v>
      </c>
      <c r="J404" s="2">
        <f t="shared" si="50"/>
        <v>1.455994403754091E-2</v>
      </c>
      <c r="K404" s="10">
        <f t="shared" si="51"/>
        <v>3148727.8654140593</v>
      </c>
      <c r="L404" s="10">
        <f t="shared" si="52"/>
        <v>5674914.5733777033</v>
      </c>
    </row>
    <row r="405" spans="1:12" x14ac:dyDescent="0.25">
      <c r="A405" s="1">
        <v>14010307</v>
      </c>
      <c r="B405" s="3">
        <v>7027.3</v>
      </c>
      <c r="C405" s="4">
        <f t="shared" si="54"/>
        <v>-1.373698448304929E-2</v>
      </c>
      <c r="D405" s="55">
        <f t="shared" si="55"/>
        <v>1.8870474268753697E-4</v>
      </c>
      <c r="E405" s="9">
        <f t="shared" si="47"/>
        <v>91683991.291645586</v>
      </c>
      <c r="F405" s="2">
        <f t="shared" si="46"/>
        <v>1.0362196160441943E-2</v>
      </c>
      <c r="G405" s="10">
        <f t="shared" si="48"/>
        <v>2210140.987763091</v>
      </c>
      <c r="H405" s="2">
        <f t="shared" si="53"/>
        <v>1.3700912433292264E-2</v>
      </c>
      <c r="I405" s="10">
        <f t="shared" si="49"/>
        <v>2922251.9695362248</v>
      </c>
      <c r="J405" s="2">
        <f t="shared" si="50"/>
        <v>1.406814918423601E-2</v>
      </c>
      <c r="K405" s="10">
        <f t="shared" si="51"/>
        <v>3000579.4768432383</v>
      </c>
      <c r="L405" s="10">
        <f t="shared" si="52"/>
        <v>5596958.3599405838</v>
      </c>
    </row>
    <row r="406" spans="1:12" x14ac:dyDescent="0.25">
      <c r="A406" s="1">
        <v>14010308</v>
      </c>
      <c r="B406" s="3">
        <v>6885</v>
      </c>
      <c r="C406" s="4">
        <f t="shared" si="54"/>
        <v>-2.0457431590039044E-2</v>
      </c>
      <c r="D406" s="55">
        <f t="shared" si="55"/>
        <v>4.1850650726112738E-4</v>
      </c>
      <c r="E406" s="9">
        <f t="shared" si="47"/>
        <v>89808372.311895013</v>
      </c>
      <c r="F406" s="2">
        <f t="shared" si="46"/>
        <v>1.0362154270760574E-2</v>
      </c>
      <c r="G406" s="10">
        <f t="shared" si="48"/>
        <v>2164918.4278782913</v>
      </c>
      <c r="H406" s="2">
        <f t="shared" si="53"/>
        <v>1.3795065944554024E-2</v>
      </c>
      <c r="I406" s="10">
        <f t="shared" si="49"/>
        <v>2882141.2707040473</v>
      </c>
      <c r="J406" s="2">
        <f t="shared" si="50"/>
        <v>1.3994776226703363E-2</v>
      </c>
      <c r="K406" s="10">
        <f t="shared" si="51"/>
        <v>2923865.8444523732</v>
      </c>
      <c r="L406" s="10">
        <f t="shared" si="52"/>
        <v>5482458.9671798022</v>
      </c>
    </row>
    <row r="407" spans="1:12" x14ac:dyDescent="0.25">
      <c r="A407" s="1">
        <v>14010309</v>
      </c>
      <c r="B407" s="3">
        <v>6878.4</v>
      </c>
      <c r="C407" s="4">
        <f t="shared" si="54"/>
        <v>-9.5906542073812928E-4</v>
      </c>
      <c r="D407" s="55">
        <f t="shared" si="55"/>
        <v>9.1980648125560497E-7</v>
      </c>
      <c r="E407" s="9">
        <f t="shared" si="47"/>
        <v>89722240.207517907</v>
      </c>
      <c r="F407" s="2">
        <f t="shared" si="46"/>
        <v>1.0724119949138237E-2</v>
      </c>
      <c r="G407" s="10">
        <f t="shared" si="48"/>
        <v>2238393.4673693329</v>
      </c>
      <c r="H407" s="2">
        <f t="shared" si="53"/>
        <v>1.380090205219648E-2</v>
      </c>
      <c r="I407" s="10">
        <f t="shared" si="49"/>
        <v>2880595.2510744724</v>
      </c>
      <c r="J407" s="2">
        <f t="shared" si="50"/>
        <v>1.4088631504695503E-2</v>
      </c>
      <c r="K407" s="10">
        <f t="shared" si="51"/>
        <v>2940651.6221238589</v>
      </c>
      <c r="L407" s="10">
        <f t="shared" si="52"/>
        <v>5477200.930363765</v>
      </c>
    </row>
    <row r="408" spans="1:12" x14ac:dyDescent="0.25">
      <c r="A408" s="1">
        <v>14010310</v>
      </c>
      <c r="B408" s="3">
        <v>6837.9</v>
      </c>
      <c r="C408" s="4">
        <f t="shared" si="54"/>
        <v>-5.9053998088154161E-3</v>
      </c>
      <c r="D408" s="55">
        <f t="shared" si="55"/>
        <v>3.4873746901957156E-5</v>
      </c>
      <c r="E408" s="9">
        <f t="shared" si="47"/>
        <v>89192394.507349938</v>
      </c>
      <c r="F408" s="2">
        <f t="shared" si="46"/>
        <v>1.0613207955957261E-2</v>
      </c>
      <c r="G408" s="10">
        <f t="shared" si="48"/>
        <v>2202161.4481282099</v>
      </c>
      <c r="H408" s="2">
        <f t="shared" si="53"/>
        <v>1.3723943741005188E-2</v>
      </c>
      <c r="I408" s="10">
        <f t="shared" si="49"/>
        <v>2847615.9091708064</v>
      </c>
      <c r="J408" s="2">
        <f t="shared" si="50"/>
        <v>1.4077528277509181E-2</v>
      </c>
      <c r="K408" s="10">
        <f t="shared" si="51"/>
        <v>2920982.0618151925</v>
      </c>
      <c r="L408" s="10">
        <f t="shared" si="52"/>
        <v>5444855.8690367509</v>
      </c>
    </row>
    <row r="409" spans="1:12" x14ac:dyDescent="0.25">
      <c r="A409" s="1">
        <v>14010311</v>
      </c>
      <c r="B409" s="3">
        <v>6842.9</v>
      </c>
      <c r="C409" s="4">
        <f t="shared" si="54"/>
        <v>7.3095143889558196E-4</v>
      </c>
      <c r="D409" s="55">
        <f t="shared" si="55"/>
        <v>5.3429000602352165E-7</v>
      </c>
      <c r="E409" s="9">
        <f t="shared" si="47"/>
        <v>89257589.816453621</v>
      </c>
      <c r="F409" s="2">
        <f t="shared" si="46"/>
        <v>1.0523679423010262E-2</v>
      </c>
      <c r="G409" s="10">
        <f t="shared" si="48"/>
        <v>2185181.0402204427</v>
      </c>
      <c r="H409" s="2">
        <f t="shared" si="53"/>
        <v>1.3129568719472967E-2</v>
      </c>
      <c r="I409" s="10">
        <f t="shared" si="49"/>
        <v>2726278.8497083378</v>
      </c>
      <c r="J409" s="2">
        <f t="shared" si="50"/>
        <v>1.4089813644574692E-2</v>
      </c>
      <c r="K409" s="10">
        <f t="shared" si="51"/>
        <v>2925668.1431252575</v>
      </c>
      <c r="L409" s="10">
        <f t="shared" si="52"/>
        <v>5448835.7942688018</v>
      </c>
    </row>
    <row r="410" spans="1:12" x14ac:dyDescent="0.25">
      <c r="A410" s="1">
        <v>14010316</v>
      </c>
      <c r="B410" s="3">
        <v>6716.1</v>
      </c>
      <c r="C410" s="4">
        <f t="shared" si="54"/>
        <v>-1.8703989470151509E-2</v>
      </c>
      <c r="D410" s="55">
        <f t="shared" si="55"/>
        <v>3.4983922209953853E-4</v>
      </c>
      <c r="E410" s="9">
        <f t="shared" si="47"/>
        <v>87588116.79639557</v>
      </c>
      <c r="F410" s="2">
        <f t="shared" si="46"/>
        <v>1.0319726153398658E-2</v>
      </c>
      <c r="G410" s="10">
        <f t="shared" si="48"/>
        <v>2102751.8312804764</v>
      </c>
      <c r="H410" s="2">
        <f t="shared" si="53"/>
        <v>1.3129206840195081E-2</v>
      </c>
      <c r="I410" s="10">
        <f t="shared" si="49"/>
        <v>2675212.8221336794</v>
      </c>
      <c r="J410" s="2">
        <f t="shared" si="50"/>
        <v>1.3981971702409021E-2</v>
      </c>
      <c r="K410" s="10">
        <f t="shared" si="51"/>
        <v>2848972.5565508036</v>
      </c>
      <c r="L410" s="10">
        <f t="shared" si="52"/>
        <v>5346920.8269482134</v>
      </c>
    </row>
    <row r="411" spans="1:12" x14ac:dyDescent="0.25">
      <c r="A411" s="1">
        <v>14010317</v>
      </c>
      <c r="B411" s="3">
        <v>6693.4</v>
      </c>
      <c r="C411" s="4">
        <f t="shared" si="54"/>
        <v>-3.3856626546293262E-3</v>
      </c>
      <c r="D411" s="55">
        <f t="shared" si="55"/>
        <v>1.1462711610951697E-5</v>
      </c>
      <c r="E411" s="9">
        <f t="shared" si="47"/>
        <v>87291572.980368704</v>
      </c>
      <c r="F411" s="2">
        <f t="shared" si="46"/>
        <v>1.0839466252353722E-2</v>
      </c>
      <c r="G411" s="10">
        <f t="shared" si="48"/>
        <v>2201176.5385980313</v>
      </c>
      <c r="H411" s="2">
        <f t="shared" si="53"/>
        <v>1.3392595631761497E-2</v>
      </c>
      <c r="I411" s="10">
        <f t="shared" si="49"/>
        <v>2719641.9647658025</v>
      </c>
      <c r="J411" s="2">
        <f t="shared" si="50"/>
        <v>1.4016134560242663E-2</v>
      </c>
      <c r="K411" s="10">
        <f t="shared" si="51"/>
        <v>2846264.3674119902</v>
      </c>
      <c r="L411" s="10">
        <f t="shared" si="52"/>
        <v>5328817.9567871559</v>
      </c>
    </row>
    <row r="412" spans="1:12" x14ac:dyDescent="0.25">
      <c r="A412" s="1">
        <v>14010318</v>
      </c>
      <c r="B412" s="3">
        <v>6704.6</v>
      </c>
      <c r="C412" s="4">
        <f t="shared" si="54"/>
        <v>1.671891716506027E-3</v>
      </c>
      <c r="D412" s="55">
        <f t="shared" si="55"/>
        <v>2.7952219117214695E-6</v>
      </c>
      <c r="E412" s="9">
        <f t="shared" si="47"/>
        <v>87437515.038155362</v>
      </c>
      <c r="F412" s="2">
        <f t="shared" si="46"/>
        <v>1.0805157115770956E-2</v>
      </c>
      <c r="G412" s="10">
        <f t="shared" si="48"/>
        <v>2197877.843297814</v>
      </c>
      <c r="H412" s="2">
        <f t="shared" si="53"/>
        <v>1.3315119557414075E-2</v>
      </c>
      <c r="I412" s="10">
        <f t="shared" si="49"/>
        <v>2708429.4973728117</v>
      </c>
      <c r="J412" s="2">
        <f t="shared" si="50"/>
        <v>1.4019519785329204E-2</v>
      </c>
      <c r="K412" s="10">
        <f t="shared" si="51"/>
        <v>2851711.6021271143</v>
      </c>
      <c r="L412" s="10">
        <f t="shared" si="52"/>
        <v>5337727.163387876</v>
      </c>
    </row>
    <row r="413" spans="1:12" x14ac:dyDescent="0.25">
      <c r="A413" s="1">
        <v>14010321</v>
      </c>
      <c r="B413" s="3">
        <v>6647</v>
      </c>
      <c r="C413" s="4">
        <f t="shared" si="54"/>
        <v>-8.6282329222405318E-3</v>
      </c>
      <c r="D413" s="55">
        <f t="shared" si="55"/>
        <v>7.4446403360435383E-5</v>
      </c>
      <c r="E413" s="9">
        <f t="shared" si="47"/>
        <v>86683083.792264238</v>
      </c>
      <c r="F413" s="2">
        <f t="shared" ref="F413:F476" si="56">SQRT(AVERAGE(D388:D412))</f>
        <v>1.0805292913559861E-2</v>
      </c>
      <c r="G413" s="10">
        <f t="shared" si="48"/>
        <v>2178941.4256353751</v>
      </c>
      <c r="H413" s="2">
        <f t="shared" si="53"/>
        <v>1.3317092429466272E-2</v>
      </c>
      <c r="I413" s="10">
        <f t="shared" si="49"/>
        <v>2685458.3763448801</v>
      </c>
      <c r="J413" s="2">
        <f t="shared" si="50"/>
        <v>1.4017272723257162E-2</v>
      </c>
      <c r="K413" s="10">
        <f t="shared" si="51"/>
        <v>2826653.2388774757</v>
      </c>
      <c r="L413" s="10">
        <f t="shared" si="52"/>
        <v>5291672.0101467948</v>
      </c>
    </row>
    <row r="414" spans="1:12" x14ac:dyDescent="0.25">
      <c r="A414" s="1">
        <v>14010322</v>
      </c>
      <c r="B414" s="3">
        <v>6623.3</v>
      </c>
      <c r="C414" s="4">
        <f t="shared" si="54"/>
        <v>-3.5718898891252565E-3</v>
      </c>
      <c r="D414" s="55">
        <f t="shared" si="55"/>
        <v>1.2758397380035236E-5</v>
      </c>
      <c r="E414" s="9">
        <f t="shared" si="47"/>
        <v>86373461.361708447</v>
      </c>
      <c r="F414" s="2">
        <f t="shared" si="56"/>
        <v>1.029577924035658E-2</v>
      </c>
      <c r="G414" s="10">
        <f t="shared" si="48"/>
        <v>2068779.5004377065</v>
      </c>
      <c r="H414" s="2">
        <f t="shared" si="53"/>
        <v>1.1876953761369994E-2</v>
      </c>
      <c r="I414" s="10">
        <f t="shared" si="49"/>
        <v>2386492.3572620987</v>
      </c>
      <c r="J414" s="2">
        <f t="shared" si="50"/>
        <v>1.398946582376019E-2</v>
      </c>
      <c r="K414" s="10">
        <f t="shared" si="51"/>
        <v>2810969.3732386823</v>
      </c>
      <c r="L414" s="10">
        <f t="shared" si="52"/>
        <v>5272770.7403971842</v>
      </c>
    </row>
    <row r="415" spans="1:12" x14ac:dyDescent="0.25">
      <c r="A415" s="1">
        <v>14010323</v>
      </c>
      <c r="B415" s="3">
        <v>6747.4</v>
      </c>
      <c r="C415" s="4">
        <f t="shared" si="54"/>
        <v>1.8563510326065045E-2</v>
      </c>
      <c r="D415" s="55">
        <f t="shared" si="55"/>
        <v>3.4460391562592357E-4</v>
      </c>
      <c r="E415" s="9">
        <f t="shared" si="47"/>
        <v>87976856.003594503</v>
      </c>
      <c r="F415" s="2">
        <f t="shared" si="56"/>
        <v>1.0241024881661343E-2</v>
      </c>
      <c r="G415" s="10">
        <f t="shared" si="48"/>
        <v>2095977.0217219675</v>
      </c>
      <c r="H415" s="2">
        <f t="shared" si="53"/>
        <v>1.1822476426745285E-2</v>
      </c>
      <c r="I415" s="10">
        <f t="shared" si="49"/>
        <v>2419644.4415129563</v>
      </c>
      <c r="J415" s="2">
        <f t="shared" si="50"/>
        <v>1.3993666489044083E-2</v>
      </c>
      <c r="K415" s="10">
        <f t="shared" si="51"/>
        <v>2864010.5604273281</v>
      </c>
      <c r="L415" s="10">
        <f t="shared" si="52"/>
        <v>5370651.8744835211</v>
      </c>
    </row>
    <row r="416" spans="1:12" x14ac:dyDescent="0.25">
      <c r="A416" s="1">
        <v>14010324</v>
      </c>
      <c r="B416" s="3">
        <v>6740.7</v>
      </c>
      <c r="C416" s="4">
        <f t="shared" si="54"/>
        <v>-9.934683982271333E-4</v>
      </c>
      <c r="D416" s="55">
        <f t="shared" si="55"/>
        <v>9.8697945827598584E-7</v>
      </c>
      <c r="E416" s="9">
        <f t="shared" si="47"/>
        <v>87889453.777379557</v>
      </c>
      <c r="F416" s="2">
        <f t="shared" si="56"/>
        <v>1.089191396463283E-2</v>
      </c>
      <c r="G416" s="10">
        <f t="shared" si="48"/>
        <v>2226976.4565402656</v>
      </c>
      <c r="H416" s="2">
        <f t="shared" si="53"/>
        <v>1.2032113898610891E-2</v>
      </c>
      <c r="I416" s="10">
        <f t="shared" si="49"/>
        <v>2460103.3814281183</v>
      </c>
      <c r="J416" s="2">
        <f t="shared" si="50"/>
        <v>1.3995435430002657E-2</v>
      </c>
      <c r="K416" s="10">
        <f t="shared" si="51"/>
        <v>2861526.9366659997</v>
      </c>
      <c r="L416" s="10">
        <f t="shared" si="52"/>
        <v>5365316.3015683424</v>
      </c>
    </row>
    <row r="417" spans="1:12" x14ac:dyDescent="0.25">
      <c r="A417" s="1">
        <v>14010325</v>
      </c>
      <c r="B417" s="3">
        <v>6741.3</v>
      </c>
      <c r="C417" s="4">
        <f t="shared" si="54"/>
        <v>8.9007565701795937E-5</v>
      </c>
      <c r="D417" s="55">
        <f t="shared" si="55"/>
        <v>7.9223467521595207E-9</v>
      </c>
      <c r="E417" s="9">
        <f t="shared" si="47"/>
        <v>87897276.603711143</v>
      </c>
      <c r="F417" s="2">
        <f t="shared" si="56"/>
        <v>1.0513199376667809E-2</v>
      </c>
      <c r="G417" s="10">
        <f t="shared" si="48"/>
        <v>2149735.2507138047</v>
      </c>
      <c r="H417" s="2">
        <f t="shared" si="53"/>
        <v>1.1434491200596333E-2</v>
      </c>
      <c r="I417" s="10">
        <f t="shared" si="49"/>
        <v>2338120.6735651027</v>
      </c>
      <c r="J417" s="2">
        <f t="shared" si="50"/>
        <v>1.3982268233867884E-2</v>
      </c>
      <c r="K417" s="10">
        <f t="shared" si="51"/>
        <v>2859089.2106536534</v>
      </c>
      <c r="L417" s="10">
        <f t="shared" si="52"/>
        <v>5365793.8553115651</v>
      </c>
    </row>
    <row r="418" spans="1:12" x14ac:dyDescent="0.25">
      <c r="A418" s="1">
        <v>14010328</v>
      </c>
      <c r="B418" s="3">
        <v>6775.4</v>
      </c>
      <c r="C418" s="4">
        <f t="shared" si="54"/>
        <v>5.0456209494839296E-3</v>
      </c>
      <c r="D418" s="55">
        <f t="shared" si="55"/>
        <v>2.545829076587111E-5</v>
      </c>
      <c r="E418" s="9">
        <f t="shared" si="47"/>
        <v>88340772.943945423</v>
      </c>
      <c r="F418" s="2">
        <f t="shared" si="56"/>
        <v>9.8123162361306131E-3</v>
      </c>
      <c r="G418" s="10">
        <f t="shared" si="48"/>
        <v>2016542.5459790512</v>
      </c>
      <c r="H418" s="2">
        <f t="shared" si="53"/>
        <v>1.141965018276276E-2</v>
      </c>
      <c r="I418" s="10">
        <f t="shared" si="49"/>
        <v>2346867.9463208467</v>
      </c>
      <c r="J418" s="2">
        <f t="shared" si="50"/>
        <v>1.394782153601095E-2</v>
      </c>
      <c r="K418" s="10">
        <f t="shared" si="51"/>
        <v>2866435.903025921</v>
      </c>
      <c r="L418" s="10">
        <f t="shared" si="52"/>
        <v>5392867.617198538</v>
      </c>
    </row>
    <row r="419" spans="1:12" x14ac:dyDescent="0.25">
      <c r="A419" s="1">
        <v>14010329</v>
      </c>
      <c r="B419" s="3">
        <v>6843.3</v>
      </c>
      <c r="C419" s="4">
        <f t="shared" si="54"/>
        <v>9.9716658169222046E-3</v>
      </c>
      <c r="D419" s="55">
        <f t="shared" si="55"/>
        <v>9.9434119164374776E-5</v>
      </c>
      <c r="E419" s="9">
        <f t="shared" si="47"/>
        <v>89221677.609751046</v>
      </c>
      <c r="F419" s="2">
        <f t="shared" si="56"/>
        <v>9.8635818716960831E-3</v>
      </c>
      <c r="G419" s="10">
        <f t="shared" si="48"/>
        <v>2047291.5635077709</v>
      </c>
      <c r="H419" s="2">
        <f t="shared" si="53"/>
        <v>1.1431980604677774E-2</v>
      </c>
      <c r="I419" s="10">
        <f t="shared" si="49"/>
        <v>2372829.4397090818</v>
      </c>
      <c r="J419" s="2">
        <f t="shared" si="50"/>
        <v>1.394269673746344E-2</v>
      </c>
      <c r="K419" s="10">
        <f t="shared" si="51"/>
        <v>2893955.337367503</v>
      </c>
      <c r="L419" s="10">
        <f t="shared" si="52"/>
        <v>5446643.4908721438</v>
      </c>
    </row>
    <row r="420" spans="1:12" x14ac:dyDescent="0.25">
      <c r="A420" s="1">
        <v>14010330</v>
      </c>
      <c r="B420" s="3">
        <v>6845.9</v>
      </c>
      <c r="C420" s="4">
        <f t="shared" si="54"/>
        <v>3.7986150122188046E-4</v>
      </c>
      <c r="D420" s="55">
        <f t="shared" si="55"/>
        <v>1.442947601105407E-7</v>
      </c>
      <c r="E420" s="9">
        <f t="shared" si="47"/>
        <v>89255569.490149409</v>
      </c>
      <c r="F420" s="2">
        <f t="shared" si="56"/>
        <v>9.961704356970259E-3</v>
      </c>
      <c r="G420" s="10">
        <f t="shared" si="48"/>
        <v>2068443.354960453</v>
      </c>
      <c r="H420" s="2">
        <f t="shared" si="53"/>
        <v>1.149039835291123E-2</v>
      </c>
      <c r="I420" s="10">
        <f t="shared" si="49"/>
        <v>2385860.6185494452</v>
      </c>
      <c r="J420" s="2">
        <f t="shared" si="50"/>
        <v>1.3977669888435145E-2</v>
      </c>
      <c r="K420" s="10">
        <f t="shared" si="51"/>
        <v>2902316.4473190368</v>
      </c>
      <c r="L420" s="10">
        <f t="shared" si="52"/>
        <v>5448712.4610452056</v>
      </c>
    </row>
    <row r="421" spans="1:12" x14ac:dyDescent="0.25">
      <c r="A421" s="1">
        <v>14010331</v>
      </c>
      <c r="B421" s="3">
        <v>6830.7</v>
      </c>
      <c r="C421" s="4">
        <f t="shared" si="54"/>
        <v>-2.2227755813958323E-3</v>
      </c>
      <c r="D421" s="55">
        <f t="shared" si="55"/>
        <v>4.9407312852495798E-6</v>
      </c>
      <c r="E421" s="9">
        <f t="shared" si="47"/>
        <v>89057174.389783129</v>
      </c>
      <c r="F421" s="2">
        <f t="shared" si="56"/>
        <v>9.9551954284122866E-3</v>
      </c>
      <c r="G421" s="10">
        <f t="shared" si="48"/>
        <v>2062497.1629850327</v>
      </c>
      <c r="H421" s="2">
        <f t="shared" si="53"/>
        <v>1.1257654351494523E-2</v>
      </c>
      <c r="I421" s="10">
        <f t="shared" si="49"/>
        <v>2332337.9564761235</v>
      </c>
      <c r="J421" s="2">
        <f t="shared" si="50"/>
        <v>1.3848073714091873E-2</v>
      </c>
      <c r="K421" s="10">
        <f t="shared" si="51"/>
        <v>2869015.7770892968</v>
      </c>
      <c r="L421" s="10">
        <f t="shared" si="52"/>
        <v>5436601.1960367477</v>
      </c>
    </row>
    <row r="422" spans="1:12" x14ac:dyDescent="0.25">
      <c r="A422" s="1">
        <v>14010401</v>
      </c>
      <c r="B422" s="3">
        <v>6828.8</v>
      </c>
      <c r="C422" s="4">
        <f t="shared" si="54"/>
        <v>-2.7819466484919122E-4</v>
      </c>
      <c r="D422" s="55">
        <f t="shared" si="55"/>
        <v>7.7392271550553826E-8</v>
      </c>
      <c r="E422" s="9">
        <f t="shared" si="47"/>
        <v>89032399.15900135</v>
      </c>
      <c r="F422" s="2">
        <f t="shared" si="56"/>
        <v>9.8193673943982786E-3</v>
      </c>
      <c r="G422" s="10">
        <f t="shared" si="48"/>
        <v>2033790.639709637</v>
      </c>
      <c r="H422" s="2">
        <f t="shared" si="53"/>
        <v>1.1262028149976263E-2</v>
      </c>
      <c r="I422" s="10">
        <f t="shared" si="49"/>
        <v>2332595.0150958514</v>
      </c>
      <c r="J422" s="2">
        <f t="shared" si="50"/>
        <v>1.3823828904214814E-2</v>
      </c>
      <c r="K422" s="10">
        <f t="shared" si="51"/>
        <v>2863196.0391235021</v>
      </c>
      <c r="L422" s="10">
        <f t="shared" si="52"/>
        <v>5435088.762589098</v>
      </c>
    </row>
    <row r="423" spans="1:12" x14ac:dyDescent="0.25">
      <c r="A423" s="1">
        <v>14010404</v>
      </c>
      <c r="B423" s="3">
        <v>6887.2</v>
      </c>
      <c r="C423" s="4">
        <f t="shared" si="54"/>
        <v>8.5156536763653663E-3</v>
      </c>
      <c r="D423" s="55">
        <f t="shared" si="55"/>
        <v>7.2516357535794978E-5</v>
      </c>
      <c r="E423" s="9">
        <f t="shared" si="47"/>
        <v>89790568.236215323</v>
      </c>
      <c r="F423" s="2">
        <f t="shared" si="56"/>
        <v>9.6909778906591852E-3</v>
      </c>
      <c r="G423" s="10">
        <f t="shared" si="48"/>
        <v>2024291.1708273841</v>
      </c>
      <c r="H423" s="2">
        <f t="shared" si="53"/>
        <v>1.1258623899139421E-2</v>
      </c>
      <c r="I423" s="10">
        <f t="shared" si="49"/>
        <v>2351747.4925478208</v>
      </c>
      <c r="J423" s="2">
        <f t="shared" si="50"/>
        <v>1.3775140395371295E-2</v>
      </c>
      <c r="K423" s="10">
        <f t="shared" si="51"/>
        <v>2877407.7697705911</v>
      </c>
      <c r="L423" s="10">
        <f t="shared" si="52"/>
        <v>5481372.0961916111</v>
      </c>
    </row>
    <row r="424" spans="1:12" x14ac:dyDescent="0.25">
      <c r="A424" s="1">
        <v>14010405</v>
      </c>
      <c r="B424" s="3">
        <v>6770.8</v>
      </c>
      <c r="C424" s="4">
        <f t="shared" si="54"/>
        <v>-1.7045368028802684E-2</v>
      </c>
      <c r="D424" s="55">
        <f t="shared" si="55"/>
        <v>2.9054457123732871E-4</v>
      </c>
      <c r="E424" s="9">
        <f t="shared" ref="E424:E487" si="57">E423*(1+C424)</f>
        <v>88260054.955113724</v>
      </c>
      <c r="F424" s="2">
        <f t="shared" si="56"/>
        <v>9.6247776749501489E-3</v>
      </c>
      <c r="G424" s="10">
        <f t="shared" ref="G424:G487" si="58">_xlfn.NORM.S.INV(0.99)*F424*E424</f>
        <v>1976193.9167950815</v>
      </c>
      <c r="H424" s="2">
        <f t="shared" si="53"/>
        <v>1.1187110289523678E-2</v>
      </c>
      <c r="I424" s="10">
        <f t="shared" ref="I424:I487" si="59">_xlfn.NORM.S.INV(0.99)*H424*E424</f>
        <v>2296977.6598800095</v>
      </c>
      <c r="J424" s="2">
        <f t="shared" ref="J424:J487" si="60">SQRT(AVERAGE(D324:D423))</f>
        <v>1.374039524904472E-2</v>
      </c>
      <c r="K424" s="10">
        <f t="shared" ref="K424:K487" si="61">_xlfn.NORM.S.INV(0.99)*J424*E424</f>
        <v>2821227.2971451106</v>
      </c>
      <c r="L424" s="10">
        <f t="shared" ref="L424:L487" si="62">_xlfn.NORM.S.INV(0.99)*_xlfn.STDEV.S($C$3:$C$101)*E424</f>
        <v>5387940.0915092165</v>
      </c>
    </row>
    <row r="425" spans="1:12" x14ac:dyDescent="0.25">
      <c r="A425" s="1">
        <v>14010406</v>
      </c>
      <c r="B425" s="3">
        <v>6781.1</v>
      </c>
      <c r="C425" s="4">
        <f t="shared" si="54"/>
        <v>1.5200823476130196E-3</v>
      </c>
      <c r="D425" s="55">
        <f t="shared" si="55"/>
        <v>2.3106503435247091E-6</v>
      </c>
      <c r="E425" s="9">
        <f t="shared" si="57"/>
        <v>88394217.506650344</v>
      </c>
      <c r="F425" s="2">
        <f t="shared" si="56"/>
        <v>1.0150341441156164E-2</v>
      </c>
      <c r="G425" s="10">
        <f t="shared" si="58"/>
        <v>2087272.5672282595</v>
      </c>
      <c r="H425" s="2">
        <f t="shared" si="53"/>
        <v>1.0562853858524271E-2</v>
      </c>
      <c r="I425" s="10">
        <f t="shared" si="59"/>
        <v>2172099.8469217583</v>
      </c>
      <c r="J425" s="2">
        <f t="shared" si="60"/>
        <v>1.3845134576474108E-2</v>
      </c>
      <c r="K425" s="10">
        <f t="shared" si="61"/>
        <v>2847053.9398688637</v>
      </c>
      <c r="L425" s="10">
        <f t="shared" si="62"/>
        <v>5396130.2041323157</v>
      </c>
    </row>
    <row r="426" spans="1:12" x14ac:dyDescent="0.25">
      <c r="A426" s="1">
        <v>14010407</v>
      </c>
      <c r="B426" s="3">
        <v>6868.9</v>
      </c>
      <c r="C426" s="4">
        <f t="shared" si="54"/>
        <v>1.2864646285506719E-2</v>
      </c>
      <c r="D426" s="55">
        <f t="shared" si="55"/>
        <v>1.6549912405120184E-4</v>
      </c>
      <c r="E426" s="9">
        <f t="shared" si="57"/>
        <v>89531377.848557547</v>
      </c>
      <c r="F426" s="2">
        <f t="shared" si="56"/>
        <v>9.8770514915579467E-3</v>
      </c>
      <c r="G426" s="10">
        <f t="shared" si="58"/>
        <v>2057203.4508455854</v>
      </c>
      <c r="H426" s="2">
        <f t="shared" si="53"/>
        <v>1.0562702129681838E-2</v>
      </c>
      <c r="I426" s="10">
        <f t="shared" si="59"/>
        <v>2200011.5408943761</v>
      </c>
      <c r="J426" s="2">
        <f t="shared" si="60"/>
        <v>1.3840976318530871E-2</v>
      </c>
      <c r="K426" s="10">
        <f t="shared" si="61"/>
        <v>2882814.1950956322</v>
      </c>
      <c r="L426" s="10">
        <f t="shared" si="62"/>
        <v>5465549.5105190175</v>
      </c>
    </row>
    <row r="427" spans="1:12" x14ac:dyDescent="0.25">
      <c r="A427" s="1">
        <v>14010408</v>
      </c>
      <c r="B427" s="3">
        <v>6868.3</v>
      </c>
      <c r="C427" s="4">
        <f t="shared" si="54"/>
        <v>-8.7354046003710462E-5</v>
      </c>
      <c r="D427" s="55">
        <f t="shared" si="55"/>
        <v>7.6307293532183641E-9</v>
      </c>
      <c r="E427" s="9">
        <f t="shared" si="57"/>
        <v>89523556.920458198</v>
      </c>
      <c r="F427" s="2">
        <f t="shared" si="56"/>
        <v>1.020601780065729E-2</v>
      </c>
      <c r="G427" s="10">
        <f t="shared" si="58"/>
        <v>2125535.2352835843</v>
      </c>
      <c r="H427" s="2">
        <f t="shared" si="53"/>
        <v>9.9111307287627331E-3</v>
      </c>
      <c r="I427" s="10">
        <f t="shared" si="59"/>
        <v>2064121.1878084643</v>
      </c>
      <c r="J427" s="2">
        <f t="shared" si="60"/>
        <v>1.3761218802801586E-2</v>
      </c>
      <c r="K427" s="10">
        <f t="shared" si="61"/>
        <v>2865951.8351925658</v>
      </c>
      <c r="L427" s="10">
        <f t="shared" si="62"/>
        <v>5465072.0726556405</v>
      </c>
    </row>
    <row r="428" spans="1:12" x14ac:dyDescent="0.25">
      <c r="A428" s="1">
        <v>14010411</v>
      </c>
      <c r="B428" s="3">
        <v>6697.6</v>
      </c>
      <c r="C428" s="4">
        <f t="shared" si="54"/>
        <v>-2.5167369650377528E-2</v>
      </c>
      <c r="D428" s="55">
        <f t="shared" si="55"/>
        <v>6.333964951187439E-4</v>
      </c>
      <c r="E428" s="9">
        <f t="shared" si="57"/>
        <v>87270484.471024409</v>
      </c>
      <c r="F428" s="2">
        <f t="shared" si="56"/>
        <v>9.1869259663678315E-3</v>
      </c>
      <c r="G428" s="10">
        <f t="shared" si="58"/>
        <v>1865143.5453465704</v>
      </c>
      <c r="H428" s="2">
        <f t="shared" si="53"/>
        <v>9.8832377296261681E-3</v>
      </c>
      <c r="I428" s="10">
        <f t="shared" si="59"/>
        <v>2006509.8081797129</v>
      </c>
      <c r="J428" s="2">
        <f t="shared" si="60"/>
        <v>1.3755957390985342E-2</v>
      </c>
      <c r="K428" s="10">
        <f t="shared" si="61"/>
        <v>2792755.1862053941</v>
      </c>
      <c r="L428" s="10">
        <f t="shared" si="62"/>
        <v>5327530.5836371602</v>
      </c>
    </row>
    <row r="429" spans="1:12" x14ac:dyDescent="0.25">
      <c r="A429" s="1">
        <v>14010412</v>
      </c>
      <c r="B429" s="3">
        <v>6667.3</v>
      </c>
      <c r="C429" s="4">
        <f t="shared" si="54"/>
        <v>-4.5342728958765212E-3</v>
      </c>
      <c r="D429" s="55">
        <f t="shared" si="55"/>
        <v>2.0559630694280453E-5</v>
      </c>
      <c r="E429" s="9">
        <f t="shared" si="57"/>
        <v>86874776.278677434</v>
      </c>
      <c r="F429" s="2">
        <f t="shared" si="56"/>
        <v>1.0470564168428892E-2</v>
      </c>
      <c r="G429" s="10">
        <f t="shared" si="58"/>
        <v>2116110.9770315378</v>
      </c>
      <c r="H429" s="2">
        <f t="shared" si="53"/>
        <v>1.0498381107079508E-2</v>
      </c>
      <c r="I429" s="10">
        <f t="shared" si="59"/>
        <v>2121732.8067896203</v>
      </c>
      <c r="J429" s="2">
        <f t="shared" si="60"/>
        <v>1.3910811449836146E-2</v>
      </c>
      <c r="K429" s="10">
        <f t="shared" si="61"/>
        <v>2811388.2246357757</v>
      </c>
      <c r="L429" s="10">
        <f t="shared" si="62"/>
        <v>5303374.1061098212</v>
      </c>
    </row>
    <row r="430" spans="1:12" x14ac:dyDescent="0.25">
      <c r="A430" s="1">
        <v>14010413</v>
      </c>
      <c r="B430" s="3">
        <v>6664.2</v>
      </c>
      <c r="C430" s="4">
        <f t="shared" si="54"/>
        <v>-4.6506395467482139E-4</v>
      </c>
      <c r="D430" s="55">
        <f t="shared" si="55"/>
        <v>2.1628448193778433E-7</v>
      </c>
      <c r="E430" s="9">
        <f t="shared" si="57"/>
        <v>86834373.951659784</v>
      </c>
      <c r="F430" s="2">
        <f t="shared" si="56"/>
        <v>1.0498245863169558E-2</v>
      </c>
      <c r="G430" s="10">
        <f t="shared" si="58"/>
        <v>2120718.7451284565</v>
      </c>
      <c r="H430" s="2">
        <f t="shared" si="53"/>
        <v>1.0430442835063012E-2</v>
      </c>
      <c r="I430" s="10">
        <f t="shared" si="59"/>
        <v>2107022.0614580465</v>
      </c>
      <c r="J430" s="2">
        <f t="shared" si="60"/>
        <v>1.3910225296149209E-2</v>
      </c>
      <c r="K430" s="10">
        <f t="shared" si="61"/>
        <v>2809962.3421847853</v>
      </c>
      <c r="L430" s="10">
        <f t="shared" si="62"/>
        <v>5300907.6979749147</v>
      </c>
    </row>
    <row r="431" spans="1:12" x14ac:dyDescent="0.25">
      <c r="A431" s="1">
        <v>14010414</v>
      </c>
      <c r="B431" s="3">
        <v>6624.6</v>
      </c>
      <c r="C431" s="4">
        <f t="shared" si="54"/>
        <v>-5.9599237279829125E-3</v>
      </c>
      <c r="D431" s="55">
        <f t="shared" si="55"/>
        <v>3.5520690843373737E-5</v>
      </c>
      <c r="E431" s="9">
        <f t="shared" si="57"/>
        <v>86316847.705940738</v>
      </c>
      <c r="F431" s="2">
        <f t="shared" si="56"/>
        <v>1.0132799606985861E-2</v>
      </c>
      <c r="G431" s="10">
        <f t="shared" si="58"/>
        <v>2034696.7130403323</v>
      </c>
      <c r="H431" s="2">
        <f t="shared" si="53"/>
        <v>1.024811858358339E-2</v>
      </c>
      <c r="I431" s="10">
        <f t="shared" si="59"/>
        <v>2057853.1112456615</v>
      </c>
      <c r="J431" s="2">
        <f t="shared" si="60"/>
        <v>1.3861326176963337E-2</v>
      </c>
      <c r="K431" s="10">
        <f t="shared" si="61"/>
        <v>2783396.090375931</v>
      </c>
      <c r="L431" s="10">
        <f t="shared" si="62"/>
        <v>5269314.6924059056</v>
      </c>
    </row>
    <row r="432" spans="1:12" x14ac:dyDescent="0.25">
      <c r="A432" s="1">
        <v>14010415</v>
      </c>
      <c r="B432" s="3">
        <v>6566.2</v>
      </c>
      <c r="C432" s="4">
        <f t="shared" si="54"/>
        <v>-8.8547141303309974E-3</v>
      </c>
      <c r="D432" s="55">
        <f t="shared" si="55"/>
        <v>7.8405962329883429E-5</v>
      </c>
      <c r="E432" s="9">
        <f t="shared" si="57"/>
        <v>85552536.694873318</v>
      </c>
      <c r="F432" s="2">
        <f t="shared" si="56"/>
        <v>9.3463466241426457E-3</v>
      </c>
      <c r="G432" s="10">
        <f t="shared" si="58"/>
        <v>1860156.2803902316</v>
      </c>
      <c r="H432" s="2">
        <f t="shared" si="53"/>
        <v>1.0058850428904075E-2</v>
      </c>
      <c r="I432" s="10">
        <f t="shared" si="59"/>
        <v>2001962.3229572102</v>
      </c>
      <c r="J432" s="2">
        <f t="shared" si="60"/>
        <v>1.3827761991947437E-2</v>
      </c>
      <c r="K432" s="10">
        <f t="shared" si="61"/>
        <v>2752069.8030415559</v>
      </c>
      <c r="L432" s="10">
        <f t="shared" si="62"/>
        <v>5222656.4171418985</v>
      </c>
    </row>
    <row r="433" spans="1:12" x14ac:dyDescent="0.25">
      <c r="A433" s="1">
        <v>14010418</v>
      </c>
      <c r="B433" s="3">
        <v>6514.8</v>
      </c>
      <c r="C433" s="4">
        <f t="shared" si="54"/>
        <v>-7.8587668434095554E-3</v>
      </c>
      <c r="D433" s="55">
        <f t="shared" si="55"/>
        <v>6.1760216299073384E-5</v>
      </c>
      <c r="E433" s="9">
        <f t="shared" si="57"/>
        <v>84880199.256126061</v>
      </c>
      <c r="F433" s="2">
        <f t="shared" si="56"/>
        <v>9.510711931951665E-3</v>
      </c>
      <c r="G433" s="10">
        <f t="shared" si="58"/>
        <v>1877993.4627468996</v>
      </c>
      <c r="H433" s="2">
        <f t="shared" si="53"/>
        <v>1.0077048788434101E-2</v>
      </c>
      <c r="I433" s="10">
        <f t="shared" si="59"/>
        <v>1989822.8317569639</v>
      </c>
      <c r="J433" s="2">
        <f t="shared" si="60"/>
        <v>1.3570052652547231E-2</v>
      </c>
      <c r="K433" s="10">
        <f t="shared" si="61"/>
        <v>2679554.4174772762</v>
      </c>
      <c r="L433" s="10">
        <f t="shared" si="62"/>
        <v>5181612.7780563431</v>
      </c>
    </row>
    <row r="434" spans="1:12" x14ac:dyDescent="0.25">
      <c r="A434" s="1">
        <v>14010420</v>
      </c>
      <c r="B434" s="3">
        <v>6412.5</v>
      </c>
      <c r="C434" s="4">
        <f t="shared" si="54"/>
        <v>-1.5827301220380778E-2</v>
      </c>
      <c r="D434" s="55">
        <f t="shared" si="55"/>
        <v>2.5050346392066687E-4</v>
      </c>
      <c r="E434" s="9">
        <f t="shared" si="57"/>
        <v>83536774.774853408</v>
      </c>
      <c r="F434" s="2">
        <f t="shared" si="56"/>
        <v>9.5670842072416405E-3</v>
      </c>
      <c r="G434" s="10">
        <f t="shared" si="58"/>
        <v>1859225.0343738417</v>
      </c>
      <c r="H434" s="2">
        <f t="shared" si="53"/>
        <v>1.0056762123734011E-2</v>
      </c>
      <c r="I434" s="10">
        <f t="shared" si="59"/>
        <v>1954386.8852994884</v>
      </c>
      <c r="J434" s="2">
        <f t="shared" si="60"/>
        <v>1.3306932363569373E-2</v>
      </c>
      <c r="K434" s="10">
        <f t="shared" si="61"/>
        <v>2586010.6637653192</v>
      </c>
      <c r="L434" s="10">
        <f t="shared" si="62"/>
        <v>5099601.8318106709</v>
      </c>
    </row>
    <row r="435" spans="1:12" x14ac:dyDescent="0.25">
      <c r="A435" s="1">
        <v>14010421</v>
      </c>
      <c r="B435" s="3">
        <v>6381.2</v>
      </c>
      <c r="C435" s="4">
        <f t="shared" si="54"/>
        <v>-4.8930430521824612E-3</v>
      </c>
      <c r="D435" s="55">
        <f t="shared" si="55"/>
        <v>2.3941870310511057E-5</v>
      </c>
      <c r="E435" s="9">
        <f t="shared" si="57"/>
        <v>83128025.739439592</v>
      </c>
      <c r="F435" s="2">
        <f t="shared" si="56"/>
        <v>1.0076103770061032E-2</v>
      </c>
      <c r="G435" s="10">
        <f t="shared" si="58"/>
        <v>1948564.3647166791</v>
      </c>
      <c r="H435" s="2">
        <f t="shared" si="53"/>
        <v>1.0198642435789638E-2</v>
      </c>
      <c r="I435" s="10">
        <f t="shared" si="59"/>
        <v>1972261.4685563755</v>
      </c>
      <c r="J435" s="2">
        <f t="shared" si="60"/>
        <v>1.3327893091550674E-2</v>
      </c>
      <c r="K435" s="10">
        <f t="shared" si="61"/>
        <v>2577410.6864713198</v>
      </c>
      <c r="L435" s="10">
        <f t="shared" si="62"/>
        <v>5074649.2604986336</v>
      </c>
    </row>
    <row r="436" spans="1:12" x14ac:dyDescent="0.25">
      <c r="A436" s="1">
        <v>14010422</v>
      </c>
      <c r="B436" s="3">
        <v>6402.4</v>
      </c>
      <c r="C436" s="4">
        <f t="shared" si="54"/>
        <v>3.3167526259938207E-3</v>
      </c>
      <c r="D436" s="55">
        <f t="shared" si="55"/>
        <v>1.1000847982036906E-5</v>
      </c>
      <c r="E436" s="9">
        <f t="shared" si="57"/>
        <v>83403740.837104559</v>
      </c>
      <c r="F436" s="2">
        <f t="shared" si="56"/>
        <v>9.4070172272339905E-3</v>
      </c>
      <c r="G436" s="10">
        <f t="shared" si="58"/>
        <v>1825207.0080640141</v>
      </c>
      <c r="H436" s="2">
        <f t="shared" si="53"/>
        <v>1.0148546737079952E-2</v>
      </c>
      <c r="I436" s="10">
        <f t="shared" si="59"/>
        <v>1969083.0981533153</v>
      </c>
      <c r="J436" s="2">
        <f t="shared" si="60"/>
        <v>1.3192159152347022E-2</v>
      </c>
      <c r="K436" s="10">
        <f t="shared" si="61"/>
        <v>2559623.3912117067</v>
      </c>
      <c r="L436" s="10">
        <f t="shared" si="62"/>
        <v>5091480.6167593896</v>
      </c>
    </row>
    <row r="437" spans="1:12" x14ac:dyDescent="0.25">
      <c r="A437" s="1">
        <v>14010425</v>
      </c>
      <c r="B437" s="3">
        <v>6323.2</v>
      </c>
      <c r="C437" s="4">
        <f t="shared" si="54"/>
        <v>-1.2447510939342394E-2</v>
      </c>
      <c r="D437" s="55">
        <f t="shared" si="55"/>
        <v>1.5494052858504857E-4</v>
      </c>
      <c r="E437" s="9">
        <f t="shared" si="57"/>
        <v>82365571.860652626</v>
      </c>
      <c r="F437" s="2">
        <f t="shared" si="56"/>
        <v>9.406035220448649E-3</v>
      </c>
      <c r="G437" s="10">
        <f t="shared" si="58"/>
        <v>1802299.5605889489</v>
      </c>
      <c r="H437" s="2">
        <f t="shared" si="53"/>
        <v>1.0129780818576881E-2</v>
      </c>
      <c r="I437" s="10">
        <f t="shared" si="59"/>
        <v>1940977.1588451122</v>
      </c>
      <c r="J437" s="2">
        <f t="shared" si="60"/>
        <v>1.3081920861493996E-2</v>
      </c>
      <c r="K437" s="10">
        <f t="shared" si="61"/>
        <v>2506639.5848776582</v>
      </c>
      <c r="L437" s="10">
        <f t="shared" si="62"/>
        <v>5028104.3560848283</v>
      </c>
    </row>
    <row r="438" spans="1:12" x14ac:dyDescent="0.25">
      <c r="A438" s="1">
        <v>14010426</v>
      </c>
      <c r="B438" s="3">
        <v>6271.7</v>
      </c>
      <c r="C438" s="4">
        <f t="shared" si="54"/>
        <v>-8.1779588598723443E-3</v>
      </c>
      <c r="D438" s="55">
        <f t="shared" si="55"/>
        <v>6.6879011113764566E-5</v>
      </c>
      <c r="E438" s="9">
        <f t="shared" si="57"/>
        <v>81691989.60250634</v>
      </c>
      <c r="F438" s="2">
        <f t="shared" si="56"/>
        <v>9.7241611892879241E-3</v>
      </c>
      <c r="G438" s="10">
        <f t="shared" si="58"/>
        <v>1848018.356205127</v>
      </c>
      <c r="H438" s="2">
        <f t="shared" ref="H438:H501" si="63">SQRT(AVERAGE(D388:D437))</f>
        <v>1.0278950962600232E-2</v>
      </c>
      <c r="I438" s="10">
        <f t="shared" si="59"/>
        <v>1953452.8163049293</v>
      </c>
      <c r="J438" s="2">
        <f t="shared" si="60"/>
        <v>1.3135593656837212E-2</v>
      </c>
      <c r="K438" s="10">
        <f t="shared" si="61"/>
        <v>2496340.5814609271</v>
      </c>
      <c r="L438" s="10">
        <f t="shared" si="62"/>
        <v>4986984.7255176213</v>
      </c>
    </row>
    <row r="439" spans="1:12" x14ac:dyDescent="0.25">
      <c r="A439" s="1">
        <v>14010428</v>
      </c>
      <c r="B439" s="3">
        <v>6296.4</v>
      </c>
      <c r="C439" s="4">
        <f t="shared" si="54"/>
        <v>3.9305912270446311E-3</v>
      </c>
      <c r="D439" s="55">
        <f t="shared" si="55"/>
        <v>1.5449547394120219E-5</v>
      </c>
      <c r="E439" s="9">
        <f t="shared" si="57"/>
        <v>82013087.420157775</v>
      </c>
      <c r="F439" s="2">
        <f t="shared" si="56"/>
        <v>9.7085846108166934E-3</v>
      </c>
      <c r="G439" s="10">
        <f t="shared" si="58"/>
        <v>1852310.2904032844</v>
      </c>
      <c r="H439" s="2">
        <f t="shared" si="63"/>
        <v>1.0006490026766235E-2</v>
      </c>
      <c r="I439" s="10">
        <f t="shared" si="59"/>
        <v>1909147.954146299</v>
      </c>
      <c r="J439" s="2">
        <f t="shared" si="60"/>
        <v>1.2836560393820711E-2</v>
      </c>
      <c r="K439" s="10">
        <f t="shared" si="61"/>
        <v>2449099.8290694379</v>
      </c>
      <c r="L439" s="10">
        <f t="shared" si="62"/>
        <v>5006586.5239291461</v>
      </c>
    </row>
    <row r="440" spans="1:12" x14ac:dyDescent="0.25">
      <c r="A440" s="1">
        <v>14010429</v>
      </c>
      <c r="B440" s="3">
        <v>6308.7</v>
      </c>
      <c r="C440" s="4">
        <f t="shared" si="54"/>
        <v>1.9515916421015507E-3</v>
      </c>
      <c r="D440" s="55">
        <f t="shared" si="55"/>
        <v>3.8087099375206271E-6</v>
      </c>
      <c r="E440" s="9">
        <f t="shared" si="57"/>
        <v>82173143.476109907</v>
      </c>
      <c r="F440" s="2">
        <f t="shared" si="56"/>
        <v>9.7141268854153903E-3</v>
      </c>
      <c r="G440" s="10">
        <f t="shared" si="58"/>
        <v>1856984.7232841116</v>
      </c>
      <c r="H440" s="2">
        <f t="shared" si="63"/>
        <v>9.9810533455331456E-3</v>
      </c>
      <c r="I440" s="10">
        <f t="shared" si="59"/>
        <v>1908011.2709631603</v>
      </c>
      <c r="J440" s="2">
        <f t="shared" si="60"/>
        <v>1.2815314447062883E-2</v>
      </c>
      <c r="K440" s="10">
        <f t="shared" si="61"/>
        <v>2449818.0261581289</v>
      </c>
      <c r="L440" s="10">
        <f t="shared" si="62"/>
        <v>5016357.336344705</v>
      </c>
    </row>
    <row r="441" spans="1:12" x14ac:dyDescent="0.25">
      <c r="A441" s="1">
        <v>14010501</v>
      </c>
      <c r="B441" s="3">
        <v>6422.9</v>
      </c>
      <c r="C441" s="4">
        <f t="shared" si="54"/>
        <v>1.7940095965094379E-2</v>
      </c>
      <c r="D441" s="55">
        <f t="shared" si="55"/>
        <v>3.218470432367956E-4</v>
      </c>
      <c r="E441" s="9">
        <f t="shared" si="57"/>
        <v>83647337.555824786</v>
      </c>
      <c r="F441" s="2">
        <f t="shared" si="56"/>
        <v>8.985123979022994E-3</v>
      </c>
      <c r="G441" s="10">
        <f t="shared" si="58"/>
        <v>1748440.4863670997</v>
      </c>
      <c r="H441" s="2">
        <f t="shared" si="63"/>
        <v>9.984143496849833E-3</v>
      </c>
      <c r="I441" s="10">
        <f t="shared" si="59"/>
        <v>1942842.4974820665</v>
      </c>
      <c r="J441" s="2">
        <f t="shared" si="60"/>
        <v>1.2757816461593975E-2</v>
      </c>
      <c r="K441" s="10">
        <f t="shared" si="61"/>
        <v>2482579.3023188817</v>
      </c>
      <c r="L441" s="10">
        <f t="shared" si="62"/>
        <v>5106351.2683539344</v>
      </c>
    </row>
    <row r="442" spans="1:12" x14ac:dyDescent="0.25">
      <c r="A442" s="1">
        <v>14010502</v>
      </c>
      <c r="B442" s="3">
        <v>6399.2</v>
      </c>
      <c r="C442" s="4">
        <f t="shared" si="54"/>
        <v>-3.6967465532503616E-3</v>
      </c>
      <c r="D442" s="55">
        <f t="shared" si="55"/>
        <v>1.3665935078968429E-5</v>
      </c>
      <c r="E442" s="9">
        <f t="shared" si="57"/>
        <v>83338114.549026728</v>
      </c>
      <c r="F442" s="2">
        <f t="shared" si="56"/>
        <v>9.6729961991905474E-3</v>
      </c>
      <c r="G442" s="10">
        <f t="shared" si="58"/>
        <v>1875337.1024872612</v>
      </c>
      <c r="H442" s="2">
        <f t="shared" si="63"/>
        <v>1.0101836877596151E-2</v>
      </c>
      <c r="I442" s="10">
        <f t="shared" si="59"/>
        <v>1958477.9224264994</v>
      </c>
      <c r="J442" s="2">
        <f t="shared" si="60"/>
        <v>1.2778085382498073E-2</v>
      </c>
      <c r="K442" s="10">
        <f t="shared" si="61"/>
        <v>2477331.4413742917</v>
      </c>
      <c r="L442" s="10">
        <f t="shared" si="62"/>
        <v>5087474.3819029611</v>
      </c>
    </row>
    <row r="443" spans="1:12" x14ac:dyDescent="0.25">
      <c r="A443" s="1">
        <v>14010503</v>
      </c>
      <c r="B443" s="3">
        <v>6271</v>
      </c>
      <c r="C443" s="4">
        <f t="shared" si="54"/>
        <v>-2.0237150991591218E-2</v>
      </c>
      <c r="D443" s="55">
        <f t="shared" si="55"/>
        <v>4.0954228025646142E-4</v>
      </c>
      <c r="E443" s="9">
        <f t="shared" si="57"/>
        <v>81651588.541543558</v>
      </c>
      <c r="F443" s="2">
        <f t="shared" si="56"/>
        <v>9.7011945645288158E-3</v>
      </c>
      <c r="G443" s="10">
        <f t="shared" si="58"/>
        <v>1842741.9018636206</v>
      </c>
      <c r="H443" s="2">
        <f t="shared" si="63"/>
        <v>9.7569135974619522E-3</v>
      </c>
      <c r="I443" s="10">
        <f t="shared" si="59"/>
        <v>1853325.7321367119</v>
      </c>
      <c r="J443" s="2">
        <f t="shared" si="60"/>
        <v>1.2773485586013024E-2</v>
      </c>
      <c r="K443" s="10">
        <f t="shared" si="61"/>
        <v>2426323.5795993367</v>
      </c>
      <c r="L443" s="10">
        <f t="shared" si="62"/>
        <v>4984518.3946705395</v>
      </c>
    </row>
    <row r="444" spans="1:12" x14ac:dyDescent="0.25">
      <c r="A444" s="1">
        <v>14010504</v>
      </c>
      <c r="B444" s="3">
        <v>6274.7</v>
      </c>
      <c r="C444" s="4">
        <f t="shared" si="54"/>
        <v>5.8984354914813652E-4</v>
      </c>
      <c r="D444" s="55">
        <f t="shared" si="55"/>
        <v>3.4791541247167013E-7</v>
      </c>
      <c r="E444" s="9">
        <f t="shared" si="57"/>
        <v>81699750.204322472</v>
      </c>
      <c r="F444" s="2">
        <f t="shared" si="56"/>
        <v>1.0463103533773669E-2</v>
      </c>
      <c r="G444" s="10">
        <f t="shared" si="58"/>
        <v>1988638.8044266254</v>
      </c>
      <c r="H444" s="2">
        <f t="shared" si="63"/>
        <v>1.0167762361948635E-2</v>
      </c>
      <c r="I444" s="10">
        <f t="shared" si="59"/>
        <v>1932505.6587552412</v>
      </c>
      <c r="J444" s="2">
        <f t="shared" si="60"/>
        <v>1.2929014041955749E-2</v>
      </c>
      <c r="K444" s="10">
        <f t="shared" si="61"/>
        <v>2457314.7865561489</v>
      </c>
      <c r="L444" s="10">
        <f t="shared" si="62"/>
        <v>4987458.4806912458</v>
      </c>
    </row>
    <row r="445" spans="1:12" x14ac:dyDescent="0.25">
      <c r="A445" s="1">
        <v>14010505</v>
      </c>
      <c r="B445" s="3">
        <v>6286.8</v>
      </c>
      <c r="C445" s="4">
        <f t="shared" si="54"/>
        <v>1.9265221100054956E-3</v>
      </c>
      <c r="D445" s="55">
        <f t="shared" si="55"/>
        <v>3.7114874403400267E-6</v>
      </c>
      <c r="E445" s="9">
        <f t="shared" si="57"/>
        <v>81857146.579473034</v>
      </c>
      <c r="F445" s="2">
        <f t="shared" si="56"/>
        <v>1.0271956357402951E-2</v>
      </c>
      <c r="G445" s="10">
        <f t="shared" si="58"/>
        <v>1956070.1485272096</v>
      </c>
      <c r="H445" s="2">
        <f t="shared" si="63"/>
        <v>1.0118019596345697E-2</v>
      </c>
      <c r="I445" s="10">
        <f t="shared" si="59"/>
        <v>1926756.2483714668</v>
      </c>
      <c r="J445" s="2">
        <f t="shared" si="60"/>
        <v>1.2689386018112854E-2</v>
      </c>
      <c r="K445" s="10">
        <f t="shared" si="61"/>
        <v>2416416.9248324824</v>
      </c>
      <c r="L445" s="10">
        <f t="shared" si="62"/>
        <v>4997066.9297270318</v>
      </c>
    </row>
    <row r="446" spans="1:12" x14ac:dyDescent="0.25">
      <c r="A446" s="1">
        <v>14010508</v>
      </c>
      <c r="B446" s="3">
        <v>6235.2</v>
      </c>
      <c r="C446" s="4">
        <f t="shared" si="54"/>
        <v>-8.2415416177295964E-3</v>
      </c>
      <c r="D446" s="55">
        <f t="shared" si="55"/>
        <v>6.7923008236768967E-5</v>
      </c>
      <c r="E446" s="9">
        <f t="shared" si="57"/>
        <v>81182517.499229714</v>
      </c>
      <c r="F446" s="2">
        <f t="shared" si="56"/>
        <v>1.0278899508974688E-2</v>
      </c>
      <c r="G446" s="10">
        <f t="shared" si="58"/>
        <v>1941260.3901052438</v>
      </c>
      <c r="H446" s="2">
        <f t="shared" si="63"/>
        <v>1.0118342036457379E-2</v>
      </c>
      <c r="I446" s="10">
        <f t="shared" si="59"/>
        <v>1910937.7022084387</v>
      </c>
      <c r="J446" s="2">
        <f t="shared" si="60"/>
        <v>1.2603362817979807E-2</v>
      </c>
      <c r="K446" s="10">
        <f t="shared" si="61"/>
        <v>2380255.6878104853</v>
      </c>
      <c r="L446" s="10">
        <f t="shared" si="62"/>
        <v>4955883.3946591066</v>
      </c>
    </row>
    <row r="447" spans="1:12" x14ac:dyDescent="0.25">
      <c r="A447" s="1">
        <v>14010509</v>
      </c>
      <c r="B447" s="3">
        <v>6133.7</v>
      </c>
      <c r="C447" s="4">
        <f t="shared" si="54"/>
        <v>-1.6412498833690718E-2</v>
      </c>
      <c r="D447" s="55">
        <f t="shared" si="55"/>
        <v>2.6937011796589921E-4</v>
      </c>
      <c r="E447" s="9">
        <f t="shared" si="57"/>
        <v>79850109.525457531</v>
      </c>
      <c r="F447" s="2">
        <f t="shared" si="56"/>
        <v>1.0400724311011269E-2</v>
      </c>
      <c r="G447" s="10">
        <f t="shared" si="58"/>
        <v>1932029.5257644947</v>
      </c>
      <c r="H447" s="2">
        <f t="shared" si="63"/>
        <v>1.0114223702781961E-2</v>
      </c>
      <c r="I447" s="10">
        <f t="shared" si="59"/>
        <v>1878809.4213086455</v>
      </c>
      <c r="J447" s="2">
        <f t="shared" si="60"/>
        <v>1.2377071658122048E-2</v>
      </c>
      <c r="K447" s="10">
        <f t="shared" si="61"/>
        <v>2299154.0945545593</v>
      </c>
      <c r="L447" s="10">
        <f t="shared" si="62"/>
        <v>4874544.9642243572</v>
      </c>
    </row>
    <row r="448" spans="1:12" x14ac:dyDescent="0.25">
      <c r="A448" s="1">
        <v>14010510</v>
      </c>
      <c r="B448" s="3">
        <v>6162.1</v>
      </c>
      <c r="C448" s="4">
        <f t="shared" si="54"/>
        <v>4.6194717714198724E-3</v>
      </c>
      <c r="D448" s="55">
        <f t="shared" si="55"/>
        <v>2.1339519446945052E-5</v>
      </c>
      <c r="E448" s="9">
        <f t="shared" si="57"/>
        <v>80218974.852355167</v>
      </c>
      <c r="F448" s="2">
        <f t="shared" si="56"/>
        <v>1.0906272288065929E-2</v>
      </c>
      <c r="G448" s="10">
        <f t="shared" si="58"/>
        <v>2035298.4505975009</v>
      </c>
      <c r="H448" s="2">
        <f t="shared" si="63"/>
        <v>1.0316535942327731E-2</v>
      </c>
      <c r="I448" s="10">
        <f t="shared" si="59"/>
        <v>1925243.480481324</v>
      </c>
      <c r="J448" s="2">
        <f t="shared" si="60"/>
        <v>1.2467209957959743E-2</v>
      </c>
      <c r="K448" s="10">
        <f t="shared" si="61"/>
        <v>2326596.3328712201</v>
      </c>
      <c r="L448" s="10">
        <f t="shared" si="62"/>
        <v>4897062.7870851085</v>
      </c>
    </row>
    <row r="449" spans="1:12" x14ac:dyDescent="0.25">
      <c r="A449" s="1">
        <v>14010511</v>
      </c>
      <c r="B449" s="3">
        <v>6144.2</v>
      </c>
      <c r="C449" s="4">
        <f t="shared" si="54"/>
        <v>-2.9090811411400215E-3</v>
      </c>
      <c r="D449" s="55">
        <f t="shared" si="55"/>
        <v>8.4627530857365304E-6</v>
      </c>
      <c r="E449" s="9">
        <f t="shared" si="57"/>
        <v>79985611.345450595</v>
      </c>
      <c r="F449" s="2">
        <f t="shared" si="56"/>
        <v>1.0812016541694747E-2</v>
      </c>
      <c r="G449" s="10">
        <f t="shared" si="58"/>
        <v>2011839.0248674366</v>
      </c>
      <c r="H449" s="2">
        <f t="shared" si="63"/>
        <v>1.0235625212709275E-2</v>
      </c>
      <c r="I449" s="10">
        <f t="shared" si="59"/>
        <v>1904587.3789994945</v>
      </c>
      <c r="J449" s="2">
        <f t="shared" si="60"/>
        <v>1.2463227590752485E-2</v>
      </c>
      <c r="K449" s="10">
        <f t="shared" si="61"/>
        <v>2319087.0589391594</v>
      </c>
      <c r="L449" s="10">
        <f t="shared" si="62"/>
        <v>4882816.8340842202</v>
      </c>
    </row>
    <row r="450" spans="1:12" x14ac:dyDescent="0.25">
      <c r="A450" s="1">
        <v>14010512</v>
      </c>
      <c r="B450" s="3">
        <v>6187.6</v>
      </c>
      <c r="C450" s="4">
        <f t="shared" si="54"/>
        <v>7.0387419814760535E-3</v>
      </c>
      <c r="D450" s="55">
        <f t="shared" si="55"/>
        <v>4.954388868179344E-5</v>
      </c>
      <c r="E450" s="9">
        <f t="shared" si="57"/>
        <v>80548609.425941855</v>
      </c>
      <c r="F450" s="2">
        <f t="shared" si="56"/>
        <v>1.0276985402919337E-2</v>
      </c>
      <c r="G450" s="10">
        <f t="shared" si="58"/>
        <v>1925743.5195929471</v>
      </c>
      <c r="H450" s="2">
        <f t="shared" si="63"/>
        <v>1.0213859709822465E-2</v>
      </c>
      <c r="I450" s="10">
        <f t="shared" si="59"/>
        <v>1913914.769270252</v>
      </c>
      <c r="J450" s="2">
        <f t="shared" si="60"/>
        <v>1.2252695260006217E-2</v>
      </c>
      <c r="K450" s="10">
        <f t="shared" si="61"/>
        <v>2295960.105947169</v>
      </c>
      <c r="L450" s="10">
        <f t="shared" si="62"/>
        <v>4917185.7219221471</v>
      </c>
    </row>
    <row r="451" spans="1:12" x14ac:dyDescent="0.25">
      <c r="A451" s="1">
        <v>14010515</v>
      </c>
      <c r="B451" s="3">
        <v>6351.8</v>
      </c>
      <c r="C451" s="4">
        <f t="shared" ref="C451:C514" si="64">LN(B451/B450)</f>
        <v>2.619094792266697E-2</v>
      </c>
      <c r="D451" s="55">
        <f t="shared" ref="D451:D514" si="65">C451^2</f>
        <v>6.8596575308785322E-4</v>
      </c>
      <c r="E451" s="9">
        <f t="shared" si="57"/>
        <v>82658253.860659942</v>
      </c>
      <c r="F451" s="2">
        <f t="shared" si="56"/>
        <v>1.0368498372732083E-2</v>
      </c>
      <c r="G451" s="10">
        <f t="shared" si="58"/>
        <v>1993777.7663787189</v>
      </c>
      <c r="H451" s="2">
        <f t="shared" si="63"/>
        <v>1.0125756877197746E-2</v>
      </c>
      <c r="I451" s="10">
        <f t="shared" si="59"/>
        <v>1947100.5543682827</v>
      </c>
      <c r="J451" s="2">
        <f t="shared" si="60"/>
        <v>1.2272593066704966E-2</v>
      </c>
      <c r="K451" s="10">
        <f t="shared" si="61"/>
        <v>2359919.6636380898</v>
      </c>
      <c r="L451" s="10">
        <f t="shared" si="62"/>
        <v>5045971.4770910917</v>
      </c>
    </row>
    <row r="452" spans="1:12" x14ac:dyDescent="0.25">
      <c r="A452" s="1">
        <v>14010518</v>
      </c>
      <c r="B452" s="3">
        <v>6401.9</v>
      </c>
      <c r="C452" s="4">
        <f t="shared" si="64"/>
        <v>7.8565840039232695E-3</v>
      </c>
      <c r="D452" s="55">
        <f t="shared" si="65"/>
        <v>6.1725912210702994E-5</v>
      </c>
      <c r="E452" s="9">
        <f t="shared" si="57"/>
        <v>83307665.375733837</v>
      </c>
      <c r="F452" s="2">
        <f t="shared" si="56"/>
        <v>1.1328037061504254E-2</v>
      </c>
      <c r="G452" s="10">
        <f t="shared" si="58"/>
        <v>2195403.1513939607</v>
      </c>
      <c r="H452" s="2">
        <f t="shared" si="63"/>
        <v>1.0781633063088063E-2</v>
      </c>
      <c r="I452" s="10">
        <f t="shared" si="59"/>
        <v>2089508.6302563443</v>
      </c>
      <c r="J452" s="2">
        <f t="shared" si="60"/>
        <v>1.2546894587535658E-2</v>
      </c>
      <c r="K452" s="10">
        <f t="shared" si="61"/>
        <v>2431620.9214472538</v>
      </c>
      <c r="L452" s="10">
        <f t="shared" si="62"/>
        <v>5085615.5758822588</v>
      </c>
    </row>
    <row r="453" spans="1:12" x14ac:dyDescent="0.25">
      <c r="A453" s="1">
        <v>14010519</v>
      </c>
      <c r="B453" s="3">
        <v>6350.8</v>
      </c>
      <c r="C453" s="4">
        <f t="shared" si="64"/>
        <v>-8.01403208574363E-3</v>
      </c>
      <c r="D453" s="55">
        <f t="shared" si="65"/>
        <v>6.4224710271328393E-5</v>
      </c>
      <c r="E453" s="9">
        <f t="shared" si="57"/>
        <v>82640035.072424322</v>
      </c>
      <c r="F453" s="2">
        <f t="shared" si="56"/>
        <v>1.1436483503510505E-2</v>
      </c>
      <c r="G453" s="10">
        <f t="shared" si="58"/>
        <v>2198657.8910859413</v>
      </c>
      <c r="H453" s="2">
        <f t="shared" si="63"/>
        <v>1.0372867579353153E-2</v>
      </c>
      <c r="I453" s="10">
        <f t="shared" si="59"/>
        <v>1994178.2934880084</v>
      </c>
      <c r="J453" s="2">
        <f t="shared" si="60"/>
        <v>1.2513917046429495E-2</v>
      </c>
      <c r="K453" s="10">
        <f t="shared" si="61"/>
        <v>2405793.9185660989</v>
      </c>
      <c r="L453" s="10">
        <f t="shared" si="62"/>
        <v>5044859.2894813819</v>
      </c>
    </row>
    <row r="454" spans="1:12" x14ac:dyDescent="0.25">
      <c r="A454" s="1">
        <v>14010522</v>
      </c>
      <c r="B454" s="3">
        <v>6601.3</v>
      </c>
      <c r="C454" s="4">
        <f t="shared" si="64"/>
        <v>3.8685810112146259E-2</v>
      </c>
      <c r="D454" s="55">
        <f t="shared" si="65"/>
        <v>1.4965919040330377E-3</v>
      </c>
      <c r="E454" s="9">
        <f t="shared" si="57"/>
        <v>85837031.776897237</v>
      </c>
      <c r="F454" s="2">
        <f t="shared" si="56"/>
        <v>1.0393569335515654E-2</v>
      </c>
      <c r="G454" s="10">
        <f t="shared" si="58"/>
        <v>2075458.563647348</v>
      </c>
      <c r="H454" s="2">
        <f t="shared" si="63"/>
        <v>1.0432137785165569E-2</v>
      </c>
      <c r="I454" s="10">
        <f t="shared" si="59"/>
        <v>2083160.1737995974</v>
      </c>
      <c r="J454" s="2">
        <f t="shared" si="60"/>
        <v>1.2249651187424864E-2</v>
      </c>
      <c r="K454" s="10">
        <f t="shared" si="61"/>
        <v>2446093.6024893029</v>
      </c>
      <c r="L454" s="10">
        <f t="shared" si="62"/>
        <v>5240023.7579967557</v>
      </c>
    </row>
    <row r="455" spans="1:12" x14ac:dyDescent="0.25">
      <c r="A455" s="1">
        <v>14010523</v>
      </c>
      <c r="B455" s="3">
        <v>6605.8</v>
      </c>
      <c r="C455" s="4">
        <f t="shared" si="64"/>
        <v>6.81451669805054E-4</v>
      </c>
      <c r="D455" s="55">
        <f t="shared" si="65"/>
        <v>4.6437637828009635E-7</v>
      </c>
      <c r="E455" s="9">
        <f t="shared" si="57"/>
        <v>85895525.565532714</v>
      </c>
      <c r="F455" s="2">
        <f t="shared" si="56"/>
        <v>1.2925462253463959E-2</v>
      </c>
      <c r="G455" s="10">
        <f t="shared" si="58"/>
        <v>2582803.0060756514</v>
      </c>
      <c r="H455" s="2">
        <f t="shared" si="63"/>
        <v>1.1774564549682471E-2</v>
      </c>
      <c r="I455" s="10">
        <f t="shared" si="59"/>
        <v>2352827.3200443247</v>
      </c>
      <c r="J455" s="2">
        <f t="shared" si="60"/>
        <v>1.2774102157086846E-2</v>
      </c>
      <c r="K455" s="10">
        <f t="shared" si="61"/>
        <v>2552557.7967162775</v>
      </c>
      <c r="L455" s="10">
        <f t="shared" si="62"/>
        <v>5243594.5809364608</v>
      </c>
    </row>
    <row r="456" spans="1:12" x14ac:dyDescent="0.25">
      <c r="A456" s="1">
        <v>14010524</v>
      </c>
      <c r="B456" s="3">
        <v>6718.4</v>
      </c>
      <c r="C456" s="4">
        <f t="shared" si="64"/>
        <v>1.6901979944620935E-2</v>
      </c>
      <c r="D456" s="55">
        <f t="shared" si="65"/>
        <v>2.8567692604836831E-4</v>
      </c>
      <c r="E456" s="9">
        <f t="shared" si="57"/>
        <v>87347330.015974015</v>
      </c>
      <c r="F456" s="2">
        <f t="shared" si="56"/>
        <v>1.2925846128651513E-2</v>
      </c>
      <c r="G456" s="10">
        <f t="shared" si="58"/>
        <v>2626535.4942291118</v>
      </c>
      <c r="H456" s="2">
        <f t="shared" si="63"/>
        <v>1.1613593888562406E-2</v>
      </c>
      <c r="I456" s="10">
        <f t="shared" si="59"/>
        <v>2359885.4775361409</v>
      </c>
      <c r="J456" s="2">
        <f t="shared" si="60"/>
        <v>1.275106676758945E-2</v>
      </c>
      <c r="K456" s="10">
        <f t="shared" si="61"/>
        <v>2591020.2799120676</v>
      </c>
      <c r="L456" s="10">
        <f t="shared" si="62"/>
        <v>5332221.7113811718</v>
      </c>
    </row>
    <row r="457" spans="1:12" x14ac:dyDescent="0.25">
      <c r="A457" s="1">
        <v>14010525</v>
      </c>
      <c r="B457" s="3">
        <v>6854.5</v>
      </c>
      <c r="C457" s="4">
        <f t="shared" si="64"/>
        <v>2.0055339946026186E-2</v>
      </c>
      <c r="D457" s="55">
        <f t="shared" si="65"/>
        <v>4.0221666035067361E-4</v>
      </c>
      <c r="E457" s="9">
        <f t="shared" si="57"/>
        <v>89099110.412822112</v>
      </c>
      <c r="F457" s="2">
        <f t="shared" si="56"/>
        <v>1.3307281749094181E-2</v>
      </c>
      <c r="G457" s="10">
        <f t="shared" si="58"/>
        <v>2758273.8253420605</v>
      </c>
      <c r="H457" s="2">
        <f t="shared" si="63"/>
        <v>1.149865085060847E-2</v>
      </c>
      <c r="I457" s="10">
        <f t="shared" si="59"/>
        <v>2383388.9043597863</v>
      </c>
      <c r="J457" s="2">
        <f t="shared" si="60"/>
        <v>1.2702044497609821E-2</v>
      </c>
      <c r="K457" s="10">
        <f t="shared" si="61"/>
        <v>2632822.9556327066</v>
      </c>
      <c r="L457" s="10">
        <f t="shared" si="62"/>
        <v>5439161.2304705027</v>
      </c>
    </row>
    <row r="458" spans="1:12" x14ac:dyDescent="0.25">
      <c r="A458" s="1">
        <v>14010526</v>
      </c>
      <c r="B458" s="3">
        <v>6912.7</v>
      </c>
      <c r="C458" s="4">
        <f t="shared" si="64"/>
        <v>8.4549286283055261E-3</v>
      </c>
      <c r="D458" s="55">
        <f t="shared" si="65"/>
        <v>7.1485818109740364E-5</v>
      </c>
      <c r="E458" s="9">
        <f t="shared" si="57"/>
        <v>89852437.03220804</v>
      </c>
      <c r="F458" s="2">
        <f t="shared" si="56"/>
        <v>1.3785360911873389E-2</v>
      </c>
      <c r="G458" s="10">
        <f t="shared" si="58"/>
        <v>2881526.777276664</v>
      </c>
      <c r="H458" s="2">
        <f t="shared" si="63"/>
        <v>1.1842504315455717E-2</v>
      </c>
      <c r="I458" s="10">
        <f t="shared" si="59"/>
        <v>2475415.2983842832</v>
      </c>
      <c r="J458" s="2">
        <f t="shared" si="60"/>
        <v>1.2817791156589004E-2</v>
      </c>
      <c r="K458" s="10">
        <f t="shared" si="61"/>
        <v>2679277.5814406956</v>
      </c>
      <c r="L458" s="10">
        <f t="shared" si="62"/>
        <v>5485148.9504719768</v>
      </c>
    </row>
    <row r="459" spans="1:12" x14ac:dyDescent="0.25">
      <c r="A459" s="1">
        <v>14010529</v>
      </c>
      <c r="B459" s="3">
        <v>6841.3</v>
      </c>
      <c r="C459" s="4">
        <f t="shared" si="64"/>
        <v>-1.0382527466957002E-2</v>
      </c>
      <c r="D459" s="55">
        <f t="shared" si="65"/>
        <v>1.0779687660211657E-4</v>
      </c>
      <c r="E459" s="9">
        <f t="shared" si="57"/>
        <v>88919541.63674812</v>
      </c>
      <c r="F459" s="2">
        <f t="shared" si="56"/>
        <v>1.3799463741139849E-2</v>
      </c>
      <c r="G459" s="10">
        <f t="shared" si="58"/>
        <v>2854526.5264123422</v>
      </c>
      <c r="H459" s="2">
        <f t="shared" si="63"/>
        <v>1.1873379884672389E-2</v>
      </c>
      <c r="I459" s="10">
        <f t="shared" si="59"/>
        <v>2456101.0829663202</v>
      </c>
      <c r="J459" s="2">
        <f t="shared" si="60"/>
        <v>1.2517242600611083E-2</v>
      </c>
      <c r="K459" s="10">
        <f t="shared" si="61"/>
        <v>2589289.0992901404</v>
      </c>
      <c r="L459" s="10">
        <f t="shared" si="62"/>
        <v>5428199.2408333514</v>
      </c>
    </row>
    <row r="460" spans="1:12" x14ac:dyDescent="0.25">
      <c r="A460" s="1">
        <v>14010530</v>
      </c>
      <c r="B460" s="3">
        <v>6839.7</v>
      </c>
      <c r="C460" s="4">
        <f t="shared" si="64"/>
        <v>-2.3390103169286435E-4</v>
      </c>
      <c r="D460" s="55">
        <f t="shared" si="65"/>
        <v>5.4709692626986334E-8</v>
      </c>
      <c r="E460" s="9">
        <f t="shared" si="57"/>
        <v>88898743.264221624</v>
      </c>
      <c r="F460" s="2">
        <f t="shared" si="56"/>
        <v>1.3591060887594144E-2</v>
      </c>
      <c r="G460" s="10">
        <f t="shared" si="58"/>
        <v>2810759.180113073</v>
      </c>
      <c r="H460" s="2">
        <f t="shared" si="63"/>
        <v>1.1963377517142255E-2</v>
      </c>
      <c r="I460" s="10">
        <f t="shared" si="59"/>
        <v>2474138.9549773666</v>
      </c>
      <c r="J460" s="2">
        <f t="shared" si="60"/>
        <v>1.2559826309911495E-2</v>
      </c>
      <c r="K460" s="10">
        <f t="shared" si="61"/>
        <v>2597490.1733707576</v>
      </c>
      <c r="L460" s="10">
        <f t="shared" si="62"/>
        <v>5426929.5794306863</v>
      </c>
    </row>
    <row r="461" spans="1:12" x14ac:dyDescent="0.25">
      <c r="A461" s="1">
        <v>14010531</v>
      </c>
      <c r="B461" s="3">
        <v>6773.9</v>
      </c>
      <c r="C461" s="4">
        <f t="shared" si="64"/>
        <v>-9.6668790634007289E-3</v>
      </c>
      <c r="D461" s="55">
        <f t="shared" si="65"/>
        <v>9.3448550826415354E-5</v>
      </c>
      <c r="E461" s="9">
        <f t="shared" si="57"/>
        <v>88039369.864198089</v>
      </c>
      <c r="F461" s="2">
        <f t="shared" si="56"/>
        <v>1.3555864030948966E-2</v>
      </c>
      <c r="G461" s="10">
        <f t="shared" si="58"/>
        <v>2776379.2357614846</v>
      </c>
      <c r="H461" s="2">
        <f t="shared" si="63"/>
        <v>1.1667335230014031E-2</v>
      </c>
      <c r="I461" s="10">
        <f t="shared" si="59"/>
        <v>2389589.2726073442</v>
      </c>
      <c r="J461" s="2">
        <f t="shared" si="60"/>
        <v>1.2559624379841214E-2</v>
      </c>
      <c r="K461" s="10">
        <f t="shared" si="61"/>
        <v>2572339.1926581459</v>
      </c>
      <c r="L461" s="10">
        <f t="shared" si="62"/>
        <v>5374468.1075007375</v>
      </c>
    </row>
    <row r="462" spans="1:12" x14ac:dyDescent="0.25">
      <c r="A462" s="1">
        <v>14010601</v>
      </c>
      <c r="B462" s="3">
        <v>6844.7</v>
      </c>
      <c r="C462" s="4">
        <f t="shared" si="64"/>
        <v>1.03976382084862E-2</v>
      </c>
      <c r="D462" s="55">
        <f t="shared" si="65"/>
        <v>1.081108803145721E-4</v>
      </c>
      <c r="E462" s="9">
        <f t="shared" si="57"/>
        <v>88954771.380149126</v>
      </c>
      <c r="F462" s="2">
        <f t="shared" si="56"/>
        <v>1.3676964492874547E-2</v>
      </c>
      <c r="G462" s="10">
        <f t="shared" si="58"/>
        <v>2830307.5210871813</v>
      </c>
      <c r="H462" s="2">
        <f t="shared" si="63"/>
        <v>1.1737394436323413E-2</v>
      </c>
      <c r="I462" s="10">
        <f t="shared" si="59"/>
        <v>2428933.3914992795</v>
      </c>
      <c r="J462" s="2">
        <f t="shared" si="60"/>
        <v>1.2551072404023221E-2</v>
      </c>
      <c r="K462" s="10">
        <f t="shared" si="61"/>
        <v>2597315.7012525513</v>
      </c>
      <c r="L462" s="10">
        <f t="shared" si="62"/>
        <v>5430349.8824455785</v>
      </c>
    </row>
    <row r="463" spans="1:12" x14ac:dyDescent="0.25">
      <c r="A463" s="1">
        <v>14010602</v>
      </c>
      <c r="B463" s="3">
        <v>6865.3</v>
      </c>
      <c r="C463" s="4">
        <f t="shared" si="64"/>
        <v>3.0051080237279465E-3</v>
      </c>
      <c r="D463" s="55">
        <f t="shared" si="65"/>
        <v>9.0306742342740839E-6</v>
      </c>
      <c r="E463" s="9">
        <f t="shared" si="57"/>
        <v>89222090.077372491</v>
      </c>
      <c r="F463" s="2">
        <f t="shared" si="56"/>
        <v>1.3608312599603671E-2</v>
      </c>
      <c r="G463" s="10">
        <f t="shared" si="58"/>
        <v>2824563.4027746385</v>
      </c>
      <c r="H463" s="2">
        <f t="shared" si="63"/>
        <v>1.1826780682920134E-2</v>
      </c>
      <c r="I463" s="10">
        <f t="shared" si="59"/>
        <v>2454785.7528339815</v>
      </c>
      <c r="J463" s="2">
        <f t="shared" si="60"/>
        <v>1.2594000398936803E-2</v>
      </c>
      <c r="K463" s="10">
        <f t="shared" si="61"/>
        <v>2614031.119655651</v>
      </c>
      <c r="L463" s="10">
        <f t="shared" si="62"/>
        <v>5446668.6704489654</v>
      </c>
    </row>
    <row r="464" spans="1:12" x14ac:dyDescent="0.25">
      <c r="A464" s="1">
        <v>14010605</v>
      </c>
      <c r="B464" s="3">
        <v>6788.4</v>
      </c>
      <c r="C464" s="4">
        <f t="shared" si="64"/>
        <v>-1.1264465037313955E-2</v>
      </c>
      <c r="D464" s="55">
        <f t="shared" si="65"/>
        <v>1.2688817257686848E-4</v>
      </c>
      <c r="E464" s="9">
        <f t="shared" si="57"/>
        <v>88217050.963139862</v>
      </c>
      <c r="F464" s="2">
        <f t="shared" si="56"/>
        <v>1.3523026226897307E-2</v>
      </c>
      <c r="G464" s="10">
        <f t="shared" si="58"/>
        <v>2775243.4349934901</v>
      </c>
      <c r="H464" s="2">
        <f t="shared" si="63"/>
        <v>1.177133920755704E-2</v>
      </c>
      <c r="I464" s="10">
        <f t="shared" si="59"/>
        <v>2415756.0082133696</v>
      </c>
      <c r="J464" s="2">
        <f t="shared" si="60"/>
        <v>1.1824264403951106E-2</v>
      </c>
      <c r="K464" s="10">
        <f t="shared" si="61"/>
        <v>2426617.5048468844</v>
      </c>
      <c r="L464" s="10">
        <f t="shared" si="62"/>
        <v>5385314.8616408603</v>
      </c>
    </row>
    <row r="465" spans="1:12" x14ac:dyDescent="0.25">
      <c r="A465" s="1">
        <v>14010606</v>
      </c>
      <c r="B465" s="3">
        <v>6689.3</v>
      </c>
      <c r="C465" s="4">
        <f t="shared" si="64"/>
        <v>-1.4706038271095996E-2</v>
      </c>
      <c r="D465" s="55">
        <f t="shared" si="65"/>
        <v>2.162675616309401E-4</v>
      </c>
      <c r="E465" s="9">
        <f t="shared" si="57"/>
        <v>86919727.63551271</v>
      </c>
      <c r="F465" s="2">
        <f t="shared" si="56"/>
        <v>1.3686847092762539E-2</v>
      </c>
      <c r="G465" s="10">
        <f t="shared" si="58"/>
        <v>2767556.0827852748</v>
      </c>
      <c r="H465" s="2">
        <f t="shared" si="63"/>
        <v>1.1867898813324382E-2</v>
      </c>
      <c r="I465" s="10">
        <f t="shared" si="59"/>
        <v>2399754.6935454677</v>
      </c>
      <c r="J465" s="2">
        <f t="shared" si="60"/>
        <v>1.1845209392498179E-2</v>
      </c>
      <c r="K465" s="10">
        <f t="shared" si="61"/>
        <v>2395166.7673271904</v>
      </c>
      <c r="L465" s="10">
        <f t="shared" si="62"/>
        <v>5306118.2151836678</v>
      </c>
    </row>
    <row r="466" spans="1:12" x14ac:dyDescent="0.25">
      <c r="A466" s="1">
        <v>14010607</v>
      </c>
      <c r="B466" s="3">
        <v>6705.9</v>
      </c>
      <c r="C466" s="4">
        <f t="shared" si="64"/>
        <v>2.4785010298869069E-3</v>
      </c>
      <c r="D466" s="55">
        <f t="shared" si="65"/>
        <v>6.1429673551504582E-6</v>
      </c>
      <c r="E466" s="9">
        <f t="shared" si="57"/>
        <v>87135158.269974813</v>
      </c>
      <c r="F466" s="2">
        <f t="shared" si="56"/>
        <v>1.3993860704194505E-2</v>
      </c>
      <c r="G466" s="10">
        <f t="shared" si="58"/>
        <v>2836649.1864050897</v>
      </c>
      <c r="H466" s="2">
        <f t="shared" si="63"/>
        <v>1.1759264227127758E-2</v>
      </c>
      <c r="I466" s="10">
        <f t="shared" si="59"/>
        <v>2383681.5306162126</v>
      </c>
      <c r="J466" s="2">
        <f t="shared" si="60"/>
        <v>1.1896471326249476E-2</v>
      </c>
      <c r="K466" s="10">
        <f t="shared" si="61"/>
        <v>2411494.3275505118</v>
      </c>
      <c r="L466" s="10">
        <f t="shared" si="62"/>
        <v>5319269.4346447019</v>
      </c>
    </row>
    <row r="467" spans="1:12" x14ac:dyDescent="0.25">
      <c r="A467" s="1">
        <v>14010608</v>
      </c>
      <c r="B467" s="3">
        <v>6659.7</v>
      </c>
      <c r="C467" s="4">
        <f t="shared" si="64"/>
        <v>-6.9132974210698878E-3</v>
      </c>
      <c r="D467" s="55">
        <f t="shared" si="65"/>
        <v>4.7793681232171559E-5</v>
      </c>
      <c r="E467" s="9">
        <f t="shared" si="57"/>
        <v>86532767.005022481</v>
      </c>
      <c r="F467" s="2">
        <f t="shared" si="56"/>
        <v>1.3535138505871794E-2</v>
      </c>
      <c r="G467" s="10">
        <f t="shared" si="58"/>
        <v>2724695.3686377122</v>
      </c>
      <c r="H467" s="2">
        <f t="shared" si="63"/>
        <v>1.17636480277737E-2</v>
      </c>
      <c r="I467" s="10">
        <f t="shared" si="59"/>
        <v>2368084.9136234736</v>
      </c>
      <c r="J467" s="2">
        <f t="shared" si="60"/>
        <v>1.1600237151408996E-2</v>
      </c>
      <c r="K467" s="10">
        <f t="shared" si="61"/>
        <v>2335189.4351011976</v>
      </c>
      <c r="L467" s="10">
        <f t="shared" si="62"/>
        <v>5282495.7429801971</v>
      </c>
    </row>
    <row r="468" spans="1:12" x14ac:dyDescent="0.25">
      <c r="A468" s="1">
        <v>14010609</v>
      </c>
      <c r="B468" s="3">
        <v>6648.2</v>
      </c>
      <c r="C468" s="4">
        <f t="shared" si="64"/>
        <v>-1.7282971562083099E-3</v>
      </c>
      <c r="D468" s="55">
        <f t="shared" si="65"/>
        <v>2.9870110601577313E-6</v>
      </c>
      <c r="E468" s="9">
        <f t="shared" si="57"/>
        <v>86383212.669888869</v>
      </c>
      <c r="F468" s="2">
        <f t="shared" si="56"/>
        <v>1.3585473279178074E-2</v>
      </c>
      <c r="G468" s="10">
        <f t="shared" si="58"/>
        <v>2730101.4307122054</v>
      </c>
      <c r="H468" s="2">
        <f t="shared" si="63"/>
        <v>1.180419968058201E-2</v>
      </c>
      <c r="I468" s="10">
        <f t="shared" si="59"/>
        <v>2372141.3140432923</v>
      </c>
      <c r="J468" s="2">
        <f t="shared" si="60"/>
        <v>1.1613516702440435E-2</v>
      </c>
      <c r="K468" s="10">
        <f t="shared" si="61"/>
        <v>2333822.1579315462</v>
      </c>
      <c r="L468" s="10">
        <f t="shared" si="62"/>
        <v>5273366.0206099227</v>
      </c>
    </row>
    <row r="469" spans="1:12" x14ac:dyDescent="0.25">
      <c r="A469" s="1">
        <v>14010612</v>
      </c>
      <c r="B469" s="3">
        <v>6535.9</v>
      </c>
      <c r="C469" s="4">
        <f t="shared" si="64"/>
        <v>-1.703608377342954E-2</v>
      </c>
      <c r="D469" s="55">
        <f t="shared" si="65"/>
        <v>2.9022815033530927E-4</v>
      </c>
      <c r="E469" s="9">
        <f t="shared" si="57"/>
        <v>84911581.022226661</v>
      </c>
      <c r="F469" s="2">
        <f t="shared" si="56"/>
        <v>1.2973159732748582E-2</v>
      </c>
      <c r="G469" s="10">
        <f t="shared" si="58"/>
        <v>2562638.5258796993</v>
      </c>
      <c r="H469" s="2">
        <f t="shared" si="63"/>
        <v>1.1785147623383348E-2</v>
      </c>
      <c r="I469" s="10">
        <f t="shared" si="59"/>
        <v>2327965.8891907549</v>
      </c>
      <c r="J469" s="2">
        <f t="shared" si="60"/>
        <v>1.1609907085129212E-2</v>
      </c>
      <c r="K469" s="10">
        <f t="shared" si="61"/>
        <v>2293349.9464384024</v>
      </c>
      <c r="L469" s="10">
        <f t="shared" si="62"/>
        <v>5183528.5153148547</v>
      </c>
    </row>
    <row r="470" spans="1:12" x14ac:dyDescent="0.25">
      <c r="A470" s="1">
        <v>14010613</v>
      </c>
      <c r="B470" s="3">
        <v>6496</v>
      </c>
      <c r="C470" s="4">
        <f t="shared" si="64"/>
        <v>-6.1234547036795881E-3</v>
      </c>
      <c r="D470" s="55">
        <f t="shared" si="65"/>
        <v>3.7496697508015669E-5</v>
      </c>
      <c r="E470" s="9">
        <f t="shared" si="57"/>
        <v>84391628.802019238</v>
      </c>
      <c r="F470" s="2">
        <f t="shared" si="56"/>
        <v>1.3412609099214172E-2</v>
      </c>
      <c r="G470" s="10">
        <f t="shared" si="58"/>
        <v>2633220.9081591279</v>
      </c>
      <c r="H470" s="2">
        <f t="shared" si="63"/>
        <v>1.1945944296218565E-2</v>
      </c>
      <c r="I470" s="10">
        <f t="shared" si="59"/>
        <v>2345278.9875424006</v>
      </c>
      <c r="J470" s="2">
        <f t="shared" si="60"/>
        <v>1.1720384793959239E-2</v>
      </c>
      <c r="K470" s="10">
        <f t="shared" si="61"/>
        <v>2300996.1792543381</v>
      </c>
      <c r="L470" s="10">
        <f t="shared" si="62"/>
        <v>5151787.4132460933</v>
      </c>
    </row>
    <row r="471" spans="1:12" x14ac:dyDescent="0.25">
      <c r="A471" s="1">
        <v>14010614</v>
      </c>
      <c r="B471" s="3">
        <v>6500</v>
      </c>
      <c r="C471" s="4">
        <f t="shared" si="64"/>
        <v>6.1557404221461247E-4</v>
      </c>
      <c r="D471" s="55">
        <f t="shared" si="65"/>
        <v>3.7893140144843753E-7</v>
      </c>
      <c r="E471" s="9">
        <f t="shared" si="57"/>
        <v>84443578.098089978</v>
      </c>
      <c r="F471" s="2">
        <f t="shared" si="56"/>
        <v>1.3462893123360587E-2</v>
      </c>
      <c r="G471" s="10">
        <f t="shared" si="58"/>
        <v>2644719.9026795994</v>
      </c>
      <c r="H471" s="2">
        <f t="shared" si="63"/>
        <v>1.1977171334806686E-2</v>
      </c>
      <c r="I471" s="10">
        <f t="shared" si="59"/>
        <v>2352857.0803256771</v>
      </c>
      <c r="J471" s="2">
        <f t="shared" si="60"/>
        <v>1.1622981860973512E-2</v>
      </c>
      <c r="K471" s="10">
        <f t="shared" si="61"/>
        <v>2283278.2801240464</v>
      </c>
      <c r="L471" s="10">
        <f t="shared" si="62"/>
        <v>5154958.7198486952</v>
      </c>
    </row>
    <row r="472" spans="1:12" x14ac:dyDescent="0.25">
      <c r="A472" s="1">
        <v>14010615</v>
      </c>
      <c r="B472" s="3">
        <v>6447.3</v>
      </c>
      <c r="C472" s="4">
        <f t="shared" si="64"/>
        <v>-8.140738384458392E-3</v>
      </c>
      <c r="D472" s="55">
        <f t="shared" si="65"/>
        <v>6.627162144419423E-5</v>
      </c>
      <c r="E472" s="9">
        <f t="shared" si="57"/>
        <v>83756145.02054584</v>
      </c>
      <c r="F472" s="2">
        <f t="shared" si="56"/>
        <v>1.3362175278659421E-2</v>
      </c>
      <c r="G472" s="10">
        <f t="shared" si="58"/>
        <v>2603565.4677427467</v>
      </c>
      <c r="H472" s="2">
        <f t="shared" si="63"/>
        <v>1.1973361983404616E-2</v>
      </c>
      <c r="I472" s="10">
        <f t="shared" si="59"/>
        <v>2332960.8497624481</v>
      </c>
      <c r="J472" s="2">
        <f t="shared" si="60"/>
        <v>1.1623138028013277E-2</v>
      </c>
      <c r="K472" s="10">
        <f t="shared" si="61"/>
        <v>2264721.1374987243</v>
      </c>
      <c r="L472" s="10">
        <f t="shared" si="62"/>
        <v>5112993.5495277243</v>
      </c>
    </row>
    <row r="473" spans="1:12" x14ac:dyDescent="0.25">
      <c r="A473" s="1">
        <v>14010616</v>
      </c>
      <c r="B473" s="3">
        <v>6400.9</v>
      </c>
      <c r="C473" s="4">
        <f t="shared" si="64"/>
        <v>-7.222833038275301E-3</v>
      </c>
      <c r="D473" s="55">
        <f t="shared" si="65"/>
        <v>5.2169317098801218E-5</v>
      </c>
      <c r="E473" s="9">
        <f t="shared" si="57"/>
        <v>83151188.369132861</v>
      </c>
      <c r="F473" s="2">
        <f t="shared" si="56"/>
        <v>1.3054646234837191E-2</v>
      </c>
      <c r="G473" s="10">
        <f t="shared" si="58"/>
        <v>2525272.3643558938</v>
      </c>
      <c r="H473" s="2">
        <f t="shared" si="63"/>
        <v>1.2028519516926919E-2</v>
      </c>
      <c r="I473" s="10">
        <f t="shared" si="59"/>
        <v>2326779.8585880161</v>
      </c>
      <c r="J473" s="2">
        <f t="shared" si="60"/>
        <v>1.1649933344688397E-2</v>
      </c>
      <c r="K473" s="10">
        <f t="shared" si="61"/>
        <v>2253546.6831282335</v>
      </c>
      <c r="L473" s="10">
        <f t="shared" si="62"/>
        <v>5076063.2507937066</v>
      </c>
    </row>
    <row r="474" spans="1:12" x14ac:dyDescent="0.25">
      <c r="A474" s="1">
        <v>14010619</v>
      </c>
      <c r="B474" s="3">
        <v>6248</v>
      </c>
      <c r="C474" s="4">
        <f t="shared" si="64"/>
        <v>-2.4177192941472806E-2</v>
      </c>
      <c r="D474" s="55">
        <f t="shared" si="65"/>
        <v>5.845366585292025E-4</v>
      </c>
      <c r="E474" s="9">
        <f t="shared" si="57"/>
        <v>81140826.04461959</v>
      </c>
      <c r="F474" s="2">
        <f t="shared" si="56"/>
        <v>1.3101793015569399E-2</v>
      </c>
      <c r="G474" s="10">
        <f t="shared" si="58"/>
        <v>2473117.8778104126</v>
      </c>
      <c r="H474" s="2">
        <f t="shared" si="63"/>
        <v>1.2011591941135527E-2</v>
      </c>
      <c r="I474" s="10">
        <f t="shared" si="59"/>
        <v>2267329.5735388882</v>
      </c>
      <c r="J474" s="2">
        <f t="shared" si="60"/>
        <v>1.1606674321060242E-2</v>
      </c>
      <c r="K474" s="10">
        <f t="shared" si="61"/>
        <v>2190896.5995132248</v>
      </c>
      <c r="L474" s="10">
        <f t="shared" si="62"/>
        <v>4953338.2901961477</v>
      </c>
    </row>
    <row r="475" spans="1:12" x14ac:dyDescent="0.25">
      <c r="A475" s="1">
        <v>14010620</v>
      </c>
      <c r="B475" s="3">
        <v>6150.8</v>
      </c>
      <c r="C475" s="4">
        <f t="shared" si="64"/>
        <v>-1.5679257877984125E-2</v>
      </c>
      <c r="D475" s="55">
        <f t="shared" si="65"/>
        <v>2.4583912760432725E-4</v>
      </c>
      <c r="E475" s="9">
        <f t="shared" si="57"/>
        <v>79868598.108633354</v>
      </c>
      <c r="F475" s="2">
        <f t="shared" si="56"/>
        <v>1.3953491908499526E-2</v>
      </c>
      <c r="G475" s="10">
        <f t="shared" si="58"/>
        <v>2592588.7046901621</v>
      </c>
      <c r="H475" s="2">
        <f t="shared" si="63"/>
        <v>1.2253904794235567E-2</v>
      </c>
      <c r="I475" s="10">
        <f t="shared" si="59"/>
        <v>2276801.7759434124</v>
      </c>
      <c r="J475" s="2">
        <f t="shared" si="60"/>
        <v>1.1439669233477216E-2</v>
      </c>
      <c r="K475" s="10">
        <f t="shared" si="61"/>
        <v>2125515.0635117167</v>
      </c>
      <c r="L475" s="10">
        <f t="shared" si="62"/>
        <v>4875673.6217872696</v>
      </c>
    </row>
    <row r="476" spans="1:12" x14ac:dyDescent="0.25">
      <c r="A476" s="1">
        <v>14010621</v>
      </c>
      <c r="B476" s="3">
        <v>6134.7</v>
      </c>
      <c r="C476" s="4">
        <f t="shared" si="64"/>
        <v>-2.6209774476592756E-3</v>
      </c>
      <c r="D476" s="55">
        <f t="shared" si="65"/>
        <v>6.869522781138531E-6</v>
      </c>
      <c r="E476" s="9">
        <f t="shared" si="57"/>
        <v>79659264.314214453</v>
      </c>
      <c r="F476" s="2">
        <f t="shared" si="56"/>
        <v>1.4232067523640516E-2</v>
      </c>
      <c r="G476" s="10">
        <f t="shared" si="58"/>
        <v>2637417.8729076087</v>
      </c>
      <c r="H476" s="2">
        <f t="shared" si="63"/>
        <v>1.2451054262648023E-2</v>
      </c>
      <c r="I476" s="10">
        <f t="shared" si="59"/>
        <v>2307369.1151551213</v>
      </c>
      <c r="J476" s="2">
        <f t="shared" si="60"/>
        <v>1.1545549543694113E-2</v>
      </c>
      <c r="K476" s="10">
        <f t="shared" si="61"/>
        <v>2139565.3631138769</v>
      </c>
      <c r="L476" s="10">
        <f t="shared" si="62"/>
        <v>4862894.5911824172</v>
      </c>
    </row>
    <row r="477" spans="1:12" x14ac:dyDescent="0.25">
      <c r="A477" s="1">
        <v>14010622</v>
      </c>
      <c r="B477" s="3">
        <v>6180.7</v>
      </c>
      <c r="C477" s="4">
        <f t="shared" si="64"/>
        <v>7.4703564518676397E-3</v>
      </c>
      <c r="D477" s="55">
        <f t="shared" si="65"/>
        <v>5.5806225517960474E-5</v>
      </c>
      <c r="E477" s="9">
        <f t="shared" si="57"/>
        <v>80254347.413335174</v>
      </c>
      <c r="F477" s="2">
        <f t="shared" ref="F477:F540" si="66">SQRT(AVERAGE(D452:D476))</f>
        <v>1.3243409560426441E-2</v>
      </c>
      <c r="G477" s="10">
        <f t="shared" si="58"/>
        <v>2472538.3469859124</v>
      </c>
      <c r="H477" s="2">
        <f t="shared" si="63"/>
        <v>1.2322993152071627E-2</v>
      </c>
      <c r="I477" s="10">
        <f t="shared" si="59"/>
        <v>2300697.0356930336</v>
      </c>
      <c r="J477" s="2">
        <f t="shared" si="60"/>
        <v>1.1182277776656889E-2</v>
      </c>
      <c r="K477" s="10">
        <f t="shared" si="61"/>
        <v>2087726.0106831759</v>
      </c>
      <c r="L477" s="10">
        <f t="shared" si="62"/>
        <v>4899222.1471664095</v>
      </c>
    </row>
    <row r="478" spans="1:12" x14ac:dyDescent="0.25">
      <c r="A478" s="1">
        <v>14010623</v>
      </c>
      <c r="B478" s="3">
        <v>6139.1</v>
      </c>
      <c r="C478" s="4">
        <f t="shared" si="64"/>
        <v>-6.7533820529876842E-3</v>
      </c>
      <c r="D478" s="55">
        <f t="shared" si="65"/>
        <v>4.560816915361615E-5</v>
      </c>
      <c r="E478" s="9">
        <f t="shared" si="57"/>
        <v>79712359.143839717</v>
      </c>
      <c r="F478" s="2">
        <f t="shared" si="66"/>
        <v>1.3234466718288455E-2</v>
      </c>
      <c r="G478" s="10">
        <f t="shared" si="58"/>
        <v>2454182.0020713173</v>
      </c>
      <c r="H478" s="2">
        <f t="shared" si="63"/>
        <v>1.2368190333342076E-2</v>
      </c>
      <c r="I478" s="10">
        <f t="shared" si="59"/>
        <v>2293540.855132096</v>
      </c>
      <c r="J478" s="2">
        <f t="shared" si="60"/>
        <v>1.1194876509861165E-2</v>
      </c>
      <c r="K478" s="10">
        <f t="shared" si="61"/>
        <v>2075963.0917312352</v>
      </c>
      <c r="L478" s="10">
        <f t="shared" si="62"/>
        <v>4866135.8282441357</v>
      </c>
    </row>
    <row r="479" spans="1:12" x14ac:dyDescent="0.25">
      <c r="A479" s="1">
        <v>14010627</v>
      </c>
      <c r="B479" s="3">
        <v>6051.2</v>
      </c>
      <c r="C479" s="4">
        <f t="shared" si="64"/>
        <v>-1.4421552128620134E-2</v>
      </c>
      <c r="D479" s="55">
        <f t="shared" si="65"/>
        <v>2.0798116579850794E-4</v>
      </c>
      <c r="E479" s="9">
        <f t="shared" si="57"/>
        <v>78562783.201151535</v>
      </c>
      <c r="F479" s="2">
        <f t="shared" si="66"/>
        <v>1.3206303331090661E-2</v>
      </c>
      <c r="G479" s="10">
        <f t="shared" si="58"/>
        <v>2413641.6248550816</v>
      </c>
      <c r="H479" s="2">
        <f t="shared" si="63"/>
        <v>1.1883449230020457E-2</v>
      </c>
      <c r="I479" s="10">
        <f t="shared" si="59"/>
        <v>2171871.0368331871</v>
      </c>
      <c r="J479" s="2">
        <f t="shared" si="60"/>
        <v>1.1212322941120579E-2</v>
      </c>
      <c r="K479" s="10">
        <f t="shared" si="61"/>
        <v>2049213.0676943329</v>
      </c>
      <c r="L479" s="10">
        <f t="shared" si="62"/>
        <v>4795958.5967321666</v>
      </c>
    </row>
    <row r="480" spans="1:12" x14ac:dyDescent="0.25">
      <c r="A480" s="1">
        <v>14010628</v>
      </c>
      <c r="B480" s="3">
        <v>6035.6</v>
      </c>
      <c r="C480" s="4">
        <f t="shared" si="64"/>
        <v>-2.5813298246419843E-3</v>
      </c>
      <c r="D480" s="55">
        <f t="shared" si="65"/>
        <v>6.6632636635862173E-6</v>
      </c>
      <c r="E480" s="9">
        <f t="shared" si="57"/>
        <v>78359986.745767519</v>
      </c>
      <c r="F480" s="2">
        <f t="shared" si="66"/>
        <v>1.1084314058316603E-2</v>
      </c>
      <c r="G480" s="10">
        <f t="shared" si="58"/>
        <v>2020588.3022786037</v>
      </c>
      <c r="H480" s="2">
        <f t="shared" si="63"/>
        <v>1.2040132736168583E-2</v>
      </c>
      <c r="I480" s="10">
        <f t="shared" si="59"/>
        <v>2194826.9632734209</v>
      </c>
      <c r="J480" s="2">
        <f t="shared" si="60"/>
        <v>1.126407861389638E-2</v>
      </c>
      <c r="K480" s="10">
        <f t="shared" si="61"/>
        <v>2053358.0484494348</v>
      </c>
      <c r="L480" s="10">
        <f t="shared" si="62"/>
        <v>4783578.6457686732</v>
      </c>
    </row>
    <row r="481" spans="1:12" x14ac:dyDescent="0.25">
      <c r="A481" s="1">
        <v>14010629</v>
      </c>
      <c r="B481" s="3">
        <v>5957.3</v>
      </c>
      <c r="C481" s="4">
        <f t="shared" si="64"/>
        <v>-1.3057911358951364E-2</v>
      </c>
      <c r="D481" s="55">
        <f t="shared" si="65"/>
        <v>1.7050904905823106E-4</v>
      </c>
      <c r="E481" s="9">
        <f t="shared" si="57"/>
        <v>77336768.984752685</v>
      </c>
      <c r="F481" s="2">
        <f t="shared" si="66"/>
        <v>1.1095493393031574E-2</v>
      </c>
      <c r="G481" s="10">
        <f t="shared" si="58"/>
        <v>1996214.9383519057</v>
      </c>
      <c r="H481" s="2">
        <f t="shared" si="63"/>
        <v>1.2045486120874962E-2</v>
      </c>
      <c r="I481" s="10">
        <f t="shared" si="59"/>
        <v>2167130.2467092299</v>
      </c>
      <c r="J481" s="2">
        <f t="shared" si="60"/>
        <v>1.1182970767899255E-2</v>
      </c>
      <c r="K481" s="10">
        <f t="shared" si="61"/>
        <v>2011953.1877738147</v>
      </c>
      <c r="L481" s="10">
        <f t="shared" si="62"/>
        <v>4721115.0998336533</v>
      </c>
    </row>
    <row r="482" spans="1:12" x14ac:dyDescent="0.25">
      <c r="A482" s="1">
        <v>14010630</v>
      </c>
      <c r="B482" s="3">
        <v>5914.3</v>
      </c>
      <c r="C482" s="4">
        <f t="shared" si="64"/>
        <v>-7.2442110664326384E-3</v>
      </c>
      <c r="D482" s="55">
        <f t="shared" si="65"/>
        <v>5.2478593975025104E-5</v>
      </c>
      <c r="E482" s="9">
        <f t="shared" si="57"/>
        <v>76776525.107031196</v>
      </c>
      <c r="F482" s="2">
        <f t="shared" si="66"/>
        <v>1.0885920197907104E-2</v>
      </c>
      <c r="G482" s="10">
        <f t="shared" si="58"/>
        <v>1944322.2969050081</v>
      </c>
      <c r="H482" s="2">
        <f t="shared" si="63"/>
        <v>1.2157035125905019E-2</v>
      </c>
      <c r="I482" s="10">
        <f t="shared" si="59"/>
        <v>2171354.74354285</v>
      </c>
      <c r="J482" s="2">
        <f t="shared" si="60"/>
        <v>1.1157373682985439E-2</v>
      </c>
      <c r="K482" s="10">
        <f t="shared" si="61"/>
        <v>1992806.3068936032</v>
      </c>
      <c r="L482" s="10">
        <f t="shared" si="62"/>
        <v>4686914.3455815362</v>
      </c>
    </row>
    <row r="483" spans="1:12" x14ac:dyDescent="0.25">
      <c r="A483" s="1">
        <v>14010702</v>
      </c>
      <c r="B483" s="3">
        <v>5731.8</v>
      </c>
      <c r="C483" s="4">
        <f t="shared" si="64"/>
        <v>-3.1343529710094763E-2</v>
      </c>
      <c r="D483" s="55">
        <f t="shared" si="65"/>
        <v>9.8241685468759311E-4</v>
      </c>
      <c r="E483" s="9">
        <f t="shared" si="57"/>
        <v>74370077.811301127</v>
      </c>
      <c r="F483" s="2">
        <f t="shared" si="66"/>
        <v>1.0223195972893012E-2</v>
      </c>
      <c r="G483" s="10">
        <f t="shared" si="58"/>
        <v>1768722.0094348281</v>
      </c>
      <c r="H483" s="2">
        <f t="shared" si="63"/>
        <v>1.2135689337050093E-2</v>
      </c>
      <c r="I483" s="10">
        <f t="shared" si="59"/>
        <v>2099603.7723445771</v>
      </c>
      <c r="J483" s="2">
        <f t="shared" si="60"/>
        <v>1.1153964944580749E-2</v>
      </c>
      <c r="K483" s="10">
        <f t="shared" si="61"/>
        <v>1929754.9750835591</v>
      </c>
      <c r="L483" s="10">
        <f t="shared" si="62"/>
        <v>4540009.9065421326</v>
      </c>
    </row>
    <row r="484" spans="1:12" x14ac:dyDescent="0.25">
      <c r="A484" s="1">
        <v>14010704</v>
      </c>
      <c r="B484" s="3">
        <v>5761.1</v>
      </c>
      <c r="C484" s="4">
        <f t="shared" si="64"/>
        <v>5.0988111752680431E-3</v>
      </c>
      <c r="D484" s="55">
        <f t="shared" si="65"/>
        <v>2.5997875401038281E-5</v>
      </c>
      <c r="E484" s="9">
        <f t="shared" si="57"/>
        <v>74749276.795150951</v>
      </c>
      <c r="F484" s="2">
        <f t="shared" si="66"/>
        <v>1.1872277682201088E-2</v>
      </c>
      <c r="G484" s="10">
        <f t="shared" si="58"/>
        <v>2064503.8597349231</v>
      </c>
      <c r="H484" s="2">
        <f t="shared" si="63"/>
        <v>1.2871988519772759E-2</v>
      </c>
      <c r="I484" s="10">
        <f t="shared" si="59"/>
        <v>2238346.3976229778</v>
      </c>
      <c r="J484" s="2">
        <f t="shared" si="60"/>
        <v>1.1550466502841621E-2</v>
      </c>
      <c r="K484" s="10">
        <f t="shared" si="61"/>
        <v>2008543.2058757648</v>
      </c>
      <c r="L484" s="10">
        <f t="shared" si="62"/>
        <v>4563158.5597894378</v>
      </c>
    </row>
    <row r="485" spans="1:12" x14ac:dyDescent="0.25">
      <c r="A485" s="1">
        <v>14010706</v>
      </c>
      <c r="B485" s="3">
        <v>5829.3</v>
      </c>
      <c r="C485" s="4">
        <f t="shared" si="64"/>
        <v>1.1768495845805039E-2</v>
      </c>
      <c r="D485" s="55">
        <f t="shared" si="65"/>
        <v>1.3849749447273046E-4</v>
      </c>
      <c r="E485" s="9">
        <f t="shared" si="57"/>
        <v>75628963.348591626</v>
      </c>
      <c r="F485" s="2">
        <f t="shared" si="66"/>
        <v>1.1733670240604467E-2</v>
      </c>
      <c r="G485" s="10">
        <f t="shared" si="58"/>
        <v>2064413.4716178002</v>
      </c>
      <c r="H485" s="2">
        <f t="shared" si="63"/>
        <v>1.26963765178404E-2</v>
      </c>
      <c r="I485" s="10">
        <f t="shared" si="59"/>
        <v>2233791.3190588662</v>
      </c>
      <c r="J485" s="2">
        <f t="shared" si="60"/>
        <v>1.1515430608879945E-2</v>
      </c>
      <c r="K485" s="10">
        <f t="shared" si="61"/>
        <v>2026016.5483589615</v>
      </c>
      <c r="L485" s="10">
        <f t="shared" si="62"/>
        <v>4616860.0723440694</v>
      </c>
    </row>
    <row r="486" spans="1:12" x14ac:dyDescent="0.25">
      <c r="A486" s="1">
        <v>14010709</v>
      </c>
      <c r="B486" s="3">
        <v>5716.6</v>
      </c>
      <c r="C486" s="4">
        <f t="shared" si="64"/>
        <v>-1.9522701474694058E-2</v>
      </c>
      <c r="D486" s="55">
        <f t="shared" si="65"/>
        <v>3.8113587287002154E-4</v>
      </c>
      <c r="E486" s="9">
        <f t="shared" si="57"/>
        <v>74152481.674296498</v>
      </c>
      <c r="F486" s="2">
        <f t="shared" si="66"/>
        <v>1.1967319194642176E-2</v>
      </c>
      <c r="G486" s="10">
        <f t="shared" si="58"/>
        <v>2064416.0322289639</v>
      </c>
      <c r="H486" s="2">
        <f t="shared" si="63"/>
        <v>1.2786285198055511E-2</v>
      </c>
      <c r="I486" s="10">
        <f t="shared" si="59"/>
        <v>2205691.327038005</v>
      </c>
      <c r="J486" s="2">
        <f t="shared" si="60"/>
        <v>1.1543008490872508E-2</v>
      </c>
      <c r="K486" s="10">
        <f t="shared" si="61"/>
        <v>1991220.5399669521</v>
      </c>
      <c r="L486" s="10">
        <f t="shared" si="62"/>
        <v>4526726.4914012626</v>
      </c>
    </row>
    <row r="487" spans="1:12" x14ac:dyDescent="0.25">
      <c r="A487" s="1">
        <v>14010710</v>
      </c>
      <c r="B487" s="3">
        <v>5586</v>
      </c>
      <c r="C487" s="4">
        <f t="shared" si="64"/>
        <v>-2.3110755545274649E-2</v>
      </c>
      <c r="D487" s="55">
        <f t="shared" si="65"/>
        <v>5.3410702187344286E-4</v>
      </c>
      <c r="E487" s="9">
        <f t="shared" si="57"/>
        <v>72438761.797246382</v>
      </c>
      <c r="F487" s="2">
        <f t="shared" si="66"/>
        <v>1.2438819139620742E-2</v>
      </c>
      <c r="G487" s="10">
        <f t="shared" si="58"/>
        <v>2096161.932298976</v>
      </c>
      <c r="H487" s="2">
        <f t="shared" si="63"/>
        <v>1.3072558650232676E-2</v>
      </c>
      <c r="I487" s="10">
        <f t="shared" si="59"/>
        <v>2202958.2947372049</v>
      </c>
      <c r="J487" s="2">
        <f t="shared" si="60"/>
        <v>1.1694106402290457E-2</v>
      </c>
      <c r="K487" s="10">
        <f t="shared" si="61"/>
        <v>1970664.6103291106</v>
      </c>
      <c r="L487" s="10">
        <f t="shared" si="62"/>
        <v>4422110.4220381696</v>
      </c>
    </row>
    <row r="488" spans="1:12" x14ac:dyDescent="0.25">
      <c r="A488" s="1">
        <v>14010711</v>
      </c>
      <c r="B488" s="3">
        <v>5569.7</v>
      </c>
      <c r="C488" s="4">
        <f t="shared" si="64"/>
        <v>-2.9222749983856986E-3</v>
      </c>
      <c r="D488" s="55">
        <f t="shared" si="65"/>
        <v>8.5396911661901353E-6</v>
      </c>
      <c r="E488" s="9">
        <f t="shared" ref="E488:E551" si="67">E487*(1+C488)</f>
        <v>72227075.814732268</v>
      </c>
      <c r="F488" s="2">
        <f t="shared" si="66"/>
        <v>1.3105879110176093E-2</v>
      </c>
      <c r="G488" s="10">
        <f t="shared" ref="G488:G551" si="68">_xlfn.NORM.S.INV(0.99)*F488*E488</f>
        <v>2202119.3252104102</v>
      </c>
      <c r="H488" s="2">
        <f t="shared" si="63"/>
        <v>1.335945805523342E-2</v>
      </c>
      <c r="I488" s="10">
        <f t="shared" ref="I488:I551" si="69">_xlfn.NORM.S.INV(0.99)*H488*E488</f>
        <v>2244727.0046100793</v>
      </c>
      <c r="J488" s="2">
        <f t="shared" ref="J488:J551" si="70">SQRT(AVERAGE(D388:D487))</f>
        <v>1.191914326663375E-2</v>
      </c>
      <c r="K488" s="10">
        <f t="shared" ref="K488:K551" si="71">_xlfn.NORM.S.INV(0.99)*J488*E488</f>
        <v>2002717.6740113432</v>
      </c>
      <c r="L488" s="10">
        <f t="shared" ref="L488:L551" si="72">_xlfn.NORM.S.INV(0.99)*_xlfn.STDEV.S($C$3:$C$101)*E488</f>
        <v>4409187.7993117459</v>
      </c>
    </row>
    <row r="489" spans="1:12" x14ac:dyDescent="0.25">
      <c r="A489" s="1">
        <v>14010712</v>
      </c>
      <c r="B489" s="3">
        <v>5563.7</v>
      </c>
      <c r="C489" s="4">
        <f t="shared" si="64"/>
        <v>-1.0778379616050925E-3</v>
      </c>
      <c r="D489" s="55">
        <f t="shared" si="65"/>
        <v>1.1617346714770209E-6</v>
      </c>
      <c r="E489" s="9">
        <f t="shared" si="67"/>
        <v>72149226.730563417</v>
      </c>
      <c r="F489" s="2">
        <f t="shared" si="66"/>
        <v>1.3105129832543697E-2</v>
      </c>
      <c r="G489" s="10">
        <f t="shared" si="68"/>
        <v>2199620.035500763</v>
      </c>
      <c r="H489" s="2">
        <f t="shared" si="63"/>
        <v>1.3315717522183685E-2</v>
      </c>
      <c r="I489" s="10">
        <f t="shared" si="69"/>
        <v>2234965.957844214</v>
      </c>
      <c r="J489" s="2">
        <f t="shared" si="70"/>
        <v>1.177790677044019E-2</v>
      </c>
      <c r="K489" s="10">
        <f t="shared" si="71"/>
        <v>1976853.342130668</v>
      </c>
      <c r="L489" s="10">
        <f t="shared" si="72"/>
        <v>4404435.4093218017</v>
      </c>
    </row>
    <row r="490" spans="1:12" x14ac:dyDescent="0.25">
      <c r="A490" s="1">
        <v>14010716</v>
      </c>
      <c r="B490" s="3">
        <v>5571.3</v>
      </c>
      <c r="C490" s="4">
        <f t="shared" si="64"/>
        <v>1.365065321985667E-3</v>
      </c>
      <c r="D490" s="55">
        <f t="shared" si="65"/>
        <v>1.8634033332878327E-6</v>
      </c>
      <c r="E490" s="9">
        <f t="shared" si="67"/>
        <v>72247715.137981385</v>
      </c>
      <c r="F490" s="2">
        <f t="shared" si="66"/>
        <v>1.2911830637504935E-2</v>
      </c>
      <c r="G490" s="10">
        <f t="shared" si="68"/>
        <v>2170134.2233562204</v>
      </c>
      <c r="H490" s="2">
        <f t="shared" si="63"/>
        <v>1.3304983159558555E-2</v>
      </c>
      <c r="I490" s="10">
        <f t="shared" si="69"/>
        <v>2236212.6724205306</v>
      </c>
      <c r="J490" s="2">
        <f t="shared" si="70"/>
        <v>1.176103742793371E-2</v>
      </c>
      <c r="K490" s="10">
        <f t="shared" si="71"/>
        <v>1976716.589698422</v>
      </c>
      <c r="L490" s="10">
        <f t="shared" si="72"/>
        <v>4410447.7513619922</v>
      </c>
    </row>
    <row r="491" spans="1:12" x14ac:dyDescent="0.25">
      <c r="A491" s="1">
        <v>14010717</v>
      </c>
      <c r="B491" s="3">
        <v>5502.6</v>
      </c>
      <c r="C491" s="4">
        <f t="shared" si="64"/>
        <v>-1.2407712074163411E-2</v>
      </c>
      <c r="D491" s="55">
        <f t="shared" si="65"/>
        <v>1.539513189153405E-4</v>
      </c>
      <c r="E491" s="9">
        <f t="shared" si="67"/>
        <v>71351286.29053314</v>
      </c>
      <c r="F491" s="2">
        <f t="shared" si="66"/>
        <v>1.2575341111862731E-2</v>
      </c>
      <c r="G491" s="10">
        <f t="shared" si="68"/>
        <v>2087354.6285849221</v>
      </c>
      <c r="H491" s="2">
        <f t="shared" si="63"/>
        <v>1.3303520990476624E-2</v>
      </c>
      <c r="I491" s="10">
        <f t="shared" si="69"/>
        <v>2208223.6870499267</v>
      </c>
      <c r="J491" s="2">
        <f t="shared" si="70"/>
        <v>1.1761521842638836E-2</v>
      </c>
      <c r="K491" s="10">
        <f t="shared" si="71"/>
        <v>1952270.4663872358</v>
      </c>
      <c r="L491" s="10">
        <f t="shared" si="72"/>
        <v>4355724.1855449518</v>
      </c>
    </row>
    <row r="492" spans="1:12" x14ac:dyDescent="0.25">
      <c r="A492" s="1">
        <v>14010718</v>
      </c>
      <c r="B492" s="3">
        <v>5478.8</v>
      </c>
      <c r="C492" s="4">
        <f t="shared" si="64"/>
        <v>-4.3346089322873664E-3</v>
      </c>
      <c r="D492" s="55">
        <f t="shared" si="65"/>
        <v>1.8788834595865424E-5</v>
      </c>
      <c r="E492" s="9">
        <f t="shared" si="67"/>
        <v>71042006.367648005</v>
      </c>
      <c r="F492" s="2">
        <f t="shared" si="66"/>
        <v>1.2808260543185113E-2</v>
      </c>
      <c r="G492" s="10">
        <f t="shared" si="68"/>
        <v>2116800.9890809832</v>
      </c>
      <c r="H492" s="2">
        <f t="shared" si="63"/>
        <v>1.3176712649884377E-2</v>
      </c>
      <c r="I492" s="10">
        <f t="shared" si="69"/>
        <v>2177694.4867780576</v>
      </c>
      <c r="J492" s="2">
        <f t="shared" si="70"/>
        <v>1.1740376155796385E-2</v>
      </c>
      <c r="K492" s="10">
        <f t="shared" si="71"/>
        <v>1940313.4231209559</v>
      </c>
      <c r="L492" s="10">
        <f t="shared" si="72"/>
        <v>4336843.8245837083</v>
      </c>
    </row>
    <row r="493" spans="1:12" x14ac:dyDescent="0.25">
      <c r="A493" s="1">
        <v>14010719</v>
      </c>
      <c r="B493" s="3">
        <v>5520.6</v>
      </c>
      <c r="C493" s="4">
        <f t="shared" si="64"/>
        <v>7.600451155704388E-3</v>
      </c>
      <c r="D493" s="55">
        <f t="shared" si="65"/>
        <v>5.776685777024817E-5</v>
      </c>
      <c r="E493" s="9">
        <f t="shared" si="67"/>
        <v>71581957.667048559</v>
      </c>
      <c r="F493" s="2">
        <f t="shared" si="66"/>
        <v>1.2762889338886408E-2</v>
      </c>
      <c r="G493" s="10">
        <f t="shared" si="68"/>
        <v>2125334.2129048654</v>
      </c>
      <c r="H493" s="2">
        <f t="shared" si="63"/>
        <v>1.3180599919880768E-2</v>
      </c>
      <c r="I493" s="10">
        <f t="shared" si="69"/>
        <v>2194893.2731855791</v>
      </c>
      <c r="J493" s="2">
        <f t="shared" si="70"/>
        <v>1.1595809096313608E-2</v>
      </c>
      <c r="K493" s="10">
        <f t="shared" si="71"/>
        <v>1930986.7181579035</v>
      </c>
      <c r="L493" s="10">
        <f t="shared" si="72"/>
        <v>4369805.7942423755</v>
      </c>
    </row>
    <row r="494" spans="1:12" x14ac:dyDescent="0.25">
      <c r="A494" s="1">
        <v>14010720</v>
      </c>
      <c r="B494" s="3">
        <v>5538.3</v>
      </c>
      <c r="C494" s="4">
        <f t="shared" si="64"/>
        <v>3.2010444282629946E-3</v>
      </c>
      <c r="D494" s="55">
        <f t="shared" si="65"/>
        <v>1.0246685431713562E-5</v>
      </c>
      <c r="E494" s="9">
        <f t="shared" si="67"/>
        <v>71811094.693802834</v>
      </c>
      <c r="F494" s="2">
        <f t="shared" si="66"/>
        <v>1.2848444969920053E-2</v>
      </c>
      <c r="G494" s="10">
        <f t="shared" si="68"/>
        <v>2146430.2194605325</v>
      </c>
      <c r="H494" s="2">
        <f t="shared" si="63"/>
        <v>1.291095293919998E-2</v>
      </c>
      <c r="I494" s="10">
        <f t="shared" si="69"/>
        <v>2156872.6500063036</v>
      </c>
      <c r="J494" s="2">
        <f t="shared" si="70"/>
        <v>1.1620587275333719E-2</v>
      </c>
      <c r="K494" s="10">
        <f t="shared" si="71"/>
        <v>1941307.2752421985</v>
      </c>
      <c r="L494" s="10">
        <f t="shared" si="72"/>
        <v>4383793.7367326273</v>
      </c>
    </row>
    <row r="495" spans="1:12" x14ac:dyDescent="0.25">
      <c r="A495" s="1">
        <v>14010723</v>
      </c>
      <c r="B495" s="3">
        <v>5540.9</v>
      </c>
      <c r="C495" s="4">
        <f t="shared" si="64"/>
        <v>4.6934797597808313E-4</v>
      </c>
      <c r="D495" s="55">
        <f t="shared" si="65"/>
        <v>2.2028752255472331E-7</v>
      </c>
      <c r="E495" s="9">
        <f t="shared" si="67"/>
        <v>71844799.085750148</v>
      </c>
      <c r="F495" s="2">
        <f t="shared" si="66"/>
        <v>1.240496995356781E-2</v>
      </c>
      <c r="G495" s="10">
        <f t="shared" si="68"/>
        <v>2073317.003751636</v>
      </c>
      <c r="H495" s="2">
        <f t="shared" si="63"/>
        <v>1.2918617619490928E-2</v>
      </c>
      <c r="I495" s="10">
        <f t="shared" si="69"/>
        <v>2159166.0177905173</v>
      </c>
      <c r="J495" s="2">
        <f t="shared" si="70"/>
        <v>1.1603124616900764E-2</v>
      </c>
      <c r="K495" s="10">
        <f t="shared" si="71"/>
        <v>1939299.7850793255</v>
      </c>
      <c r="L495" s="10">
        <f t="shared" si="72"/>
        <v>4385851.261450069</v>
      </c>
    </row>
    <row r="496" spans="1:12" x14ac:dyDescent="0.25">
      <c r="A496" s="1">
        <v>14010724</v>
      </c>
      <c r="B496" s="3">
        <v>5519.2</v>
      </c>
      <c r="C496" s="4">
        <f t="shared" si="64"/>
        <v>-3.9240201887127488E-3</v>
      </c>
      <c r="D496" s="55">
        <f t="shared" si="65"/>
        <v>1.5397934441425237E-5</v>
      </c>
      <c r="E496" s="9">
        <f t="shared" si="67"/>
        <v>71562878.643683657</v>
      </c>
      <c r="F496" s="2">
        <f t="shared" si="66"/>
        <v>1.2344724506828888E-2</v>
      </c>
      <c r="G496" s="10">
        <f t="shared" si="68"/>
        <v>2055151.5949256765</v>
      </c>
      <c r="H496" s="2">
        <f t="shared" si="63"/>
        <v>1.2915914880497849E-2</v>
      </c>
      <c r="I496" s="10">
        <f t="shared" si="69"/>
        <v>2150243.4543513437</v>
      </c>
      <c r="J496" s="2">
        <f t="shared" si="70"/>
        <v>1.1601760701872072E-2</v>
      </c>
      <c r="K496" s="10">
        <f t="shared" si="71"/>
        <v>1931462.8687913355</v>
      </c>
      <c r="L496" s="10">
        <f t="shared" si="72"/>
        <v>4368641.0925554475</v>
      </c>
    </row>
    <row r="497" spans="1:12" x14ac:dyDescent="0.25">
      <c r="A497" s="1">
        <v>14010725</v>
      </c>
      <c r="B497" s="3">
        <v>5508.2</v>
      </c>
      <c r="C497" s="4">
        <f t="shared" si="64"/>
        <v>-1.9950312219507932E-3</v>
      </c>
      <c r="D497" s="55">
        <f t="shared" si="65"/>
        <v>3.9801495765584756E-6</v>
      </c>
      <c r="E497" s="9">
        <f t="shared" si="67"/>
        <v>71420108.466456831</v>
      </c>
      <c r="F497" s="2">
        <f t="shared" si="66"/>
        <v>1.2369033239146088E-2</v>
      </c>
      <c r="G497" s="10">
        <f t="shared" si="68"/>
        <v>2055090.3510102702</v>
      </c>
      <c r="H497" s="2">
        <f t="shared" si="63"/>
        <v>1.2875183716140088E-2</v>
      </c>
      <c r="I497" s="10">
        <f t="shared" si="69"/>
        <v>2139186.2493168241</v>
      </c>
      <c r="J497" s="2">
        <f t="shared" si="70"/>
        <v>1.1577302726332143E-2</v>
      </c>
      <c r="K497" s="10">
        <f t="shared" si="71"/>
        <v>1923545.8959161646</v>
      </c>
      <c r="L497" s="10">
        <f t="shared" si="72"/>
        <v>4359925.5171783017</v>
      </c>
    </row>
    <row r="498" spans="1:12" x14ac:dyDescent="0.25">
      <c r="A498" s="1">
        <v>14010726</v>
      </c>
      <c r="B498" s="3">
        <v>5507.6</v>
      </c>
      <c r="C498" s="4">
        <f t="shared" si="64"/>
        <v>-1.0893443973069246E-4</v>
      </c>
      <c r="D498" s="55">
        <f t="shared" si="65"/>
        <v>1.1866712159439869E-8</v>
      </c>
      <c r="E498" s="9">
        <f t="shared" si="67"/>
        <v>71412328.356955528</v>
      </c>
      <c r="F498" s="2">
        <f t="shared" si="66"/>
        <v>1.2267898124633875E-2</v>
      </c>
      <c r="G498" s="10">
        <f t="shared" si="68"/>
        <v>2038064.9125878138</v>
      </c>
      <c r="H498" s="2">
        <f t="shared" si="63"/>
        <v>1.2667381590390814E-2</v>
      </c>
      <c r="I498" s="10">
        <f t="shared" si="69"/>
        <v>2104431.0680976426</v>
      </c>
      <c r="J498" s="2">
        <f t="shared" si="70"/>
        <v>1.1551914780803918E-2</v>
      </c>
      <c r="K498" s="10">
        <f t="shared" si="71"/>
        <v>1919118.6582064682</v>
      </c>
      <c r="L498" s="10">
        <f t="shared" si="72"/>
        <v>4359450.5711348206</v>
      </c>
    </row>
    <row r="499" spans="1:12" x14ac:dyDescent="0.25">
      <c r="A499" s="1">
        <v>14010727</v>
      </c>
      <c r="B499" s="3">
        <v>5500.5</v>
      </c>
      <c r="C499" s="4">
        <f t="shared" si="64"/>
        <v>-1.2899593907270137E-3</v>
      </c>
      <c r="D499" s="55">
        <f t="shared" si="65"/>
        <v>1.6639952297248085E-6</v>
      </c>
      <c r="E499" s="9">
        <f t="shared" si="67"/>
        <v>71320209.353377789</v>
      </c>
      <c r="F499" s="2">
        <f t="shared" si="66"/>
        <v>1.2182570598232939E-2</v>
      </c>
      <c r="G499" s="10">
        <f t="shared" si="68"/>
        <v>2021278.7223904247</v>
      </c>
      <c r="H499" s="2">
        <f t="shared" si="63"/>
        <v>1.2650533716087885E-2</v>
      </c>
      <c r="I499" s="10">
        <f t="shared" si="69"/>
        <v>2098921.1120122736</v>
      </c>
      <c r="J499" s="2">
        <f t="shared" si="70"/>
        <v>1.1506607380043133E-2</v>
      </c>
      <c r="K499" s="10">
        <f t="shared" si="71"/>
        <v>1909125.8677011365</v>
      </c>
      <c r="L499" s="10">
        <f t="shared" si="72"/>
        <v>4353827.0569321746</v>
      </c>
    </row>
    <row r="500" spans="1:12" x14ac:dyDescent="0.25">
      <c r="A500" s="1">
        <v>14010730</v>
      </c>
      <c r="B500" s="3">
        <v>5477.8</v>
      </c>
      <c r="C500" s="4">
        <f t="shared" si="64"/>
        <v>-4.1354366980251725E-3</v>
      </c>
      <c r="D500" s="55">
        <f t="shared" si="65"/>
        <v>1.7101836683373342E-5</v>
      </c>
      <c r="E500" s="9">
        <f t="shared" si="67"/>
        <v>71025269.142306998</v>
      </c>
      <c r="F500" s="2">
        <f t="shared" si="66"/>
        <v>1.1184816487048438E-2</v>
      </c>
      <c r="G500" s="10">
        <f t="shared" si="68"/>
        <v>1848061.4553623493</v>
      </c>
      <c r="H500" s="2">
        <f t="shared" si="63"/>
        <v>1.2645158288639812E-2</v>
      </c>
      <c r="I500" s="10">
        <f t="shared" si="69"/>
        <v>2089352.9775165599</v>
      </c>
      <c r="J500" s="2">
        <f t="shared" si="70"/>
        <v>1.149397577682959E-2</v>
      </c>
      <c r="K500" s="10">
        <f t="shared" si="71"/>
        <v>1899143.685247242</v>
      </c>
      <c r="L500" s="10">
        <f t="shared" si="72"/>
        <v>4335822.080744083</v>
      </c>
    </row>
    <row r="501" spans="1:12" x14ac:dyDescent="0.25">
      <c r="A501" s="1">
        <v>14010801</v>
      </c>
      <c r="B501" s="3">
        <v>5433.7</v>
      </c>
      <c r="C501" s="4">
        <f t="shared" si="64"/>
        <v>-8.0832589691319165E-3</v>
      </c>
      <c r="D501" s="55">
        <f t="shared" si="65"/>
        <v>6.5339075562051576E-5</v>
      </c>
      <c r="E501" s="9">
        <f t="shared" si="67"/>
        <v>70451153.498477444</v>
      </c>
      <c r="F501" s="2">
        <f t="shared" si="66"/>
        <v>1.0768037342622491E-2</v>
      </c>
      <c r="G501" s="10">
        <f t="shared" si="68"/>
        <v>1764815.5402914349</v>
      </c>
      <c r="H501" s="2">
        <f t="shared" si="63"/>
        <v>1.2619476498840503E-2</v>
      </c>
      <c r="I501" s="10">
        <f t="shared" si="69"/>
        <v>2068255.1078590788</v>
      </c>
      <c r="J501" s="2">
        <f t="shared" si="70"/>
        <v>1.1440763511254509E-2</v>
      </c>
      <c r="K501" s="10">
        <f t="shared" si="71"/>
        <v>1875071.2497569965</v>
      </c>
      <c r="L501" s="10">
        <f t="shared" si="72"/>
        <v>4300774.5080213482</v>
      </c>
    </row>
    <row r="502" spans="1:12" x14ac:dyDescent="0.25">
      <c r="A502" s="1">
        <v>14010802</v>
      </c>
      <c r="B502" s="3">
        <v>5338.4</v>
      </c>
      <c r="C502" s="4">
        <f t="shared" si="64"/>
        <v>-1.7694318922936512E-2</v>
      </c>
      <c r="D502" s="55">
        <f t="shared" si="65"/>
        <v>3.1308892214658912E-4</v>
      </c>
      <c r="E502" s="9">
        <f t="shared" si="67"/>
        <v>69204568.319986627</v>
      </c>
      <c r="F502" s="2">
        <f t="shared" si="66"/>
        <v>1.0876093523106031E-2</v>
      </c>
      <c r="G502" s="10">
        <f t="shared" si="68"/>
        <v>1750984.7172381268</v>
      </c>
      <c r="H502" s="2">
        <f t="shared" ref="H502:H559" si="73">SQRT(AVERAGE(D452:D501))</f>
        <v>1.2117700010904368E-2</v>
      </c>
      <c r="I502" s="10">
        <f t="shared" si="69"/>
        <v>1950875.7884522448</v>
      </c>
      <c r="J502" s="2">
        <f t="shared" si="70"/>
        <v>1.1469138264519819E-2</v>
      </c>
      <c r="K502" s="10">
        <f t="shared" si="71"/>
        <v>1846461.3032612146</v>
      </c>
      <c r="L502" s="10">
        <f t="shared" si="72"/>
        <v>4224675.2322607832</v>
      </c>
    </row>
    <row r="503" spans="1:12" x14ac:dyDescent="0.25">
      <c r="A503" s="1">
        <v>14010803</v>
      </c>
      <c r="B503" s="3">
        <v>5286.9</v>
      </c>
      <c r="C503" s="4">
        <f t="shared" si="64"/>
        <v>-9.6939198509634183E-3</v>
      </c>
      <c r="D503" s="55">
        <f t="shared" si="65"/>
        <v>9.3972082076902621E-5</v>
      </c>
      <c r="E503" s="9">
        <f t="shared" si="67"/>
        <v>68533704.781372145</v>
      </c>
      <c r="F503" s="2">
        <f t="shared" si="66"/>
        <v>1.1339343816486653E-2</v>
      </c>
      <c r="G503" s="10">
        <f t="shared" si="68"/>
        <v>1807868.3062008529</v>
      </c>
      <c r="H503" s="2">
        <f t="shared" si="73"/>
        <v>1.2323388890763346E-2</v>
      </c>
      <c r="I503" s="10">
        <f t="shared" si="69"/>
        <v>1964757.7991423504</v>
      </c>
      <c r="J503" s="2">
        <f t="shared" si="70"/>
        <v>1.1389958199479602E-2</v>
      </c>
      <c r="K503" s="10">
        <f t="shared" si="71"/>
        <v>1815937.9211919622</v>
      </c>
      <c r="L503" s="10">
        <f t="shared" si="72"/>
        <v>4183721.5691628964</v>
      </c>
    </row>
    <row r="504" spans="1:12" x14ac:dyDescent="0.25">
      <c r="A504" s="1">
        <v>14010804</v>
      </c>
      <c r="B504" s="3">
        <v>5155.3</v>
      </c>
      <c r="C504" s="4">
        <f t="shared" si="64"/>
        <v>-2.5206751054405126E-2</v>
      </c>
      <c r="D504" s="55">
        <f t="shared" si="65"/>
        <v>6.3538029871875389E-4</v>
      </c>
      <c r="E504" s="9">
        <f t="shared" si="67"/>
        <v>66806192.746111996</v>
      </c>
      <c r="F504" s="2">
        <f t="shared" si="66"/>
        <v>1.1424328194927941E-2</v>
      </c>
      <c r="G504" s="10">
        <f t="shared" si="68"/>
        <v>1775505.6198311828</v>
      </c>
      <c r="H504" s="2">
        <f t="shared" si="73"/>
        <v>1.2347504249406069E-2</v>
      </c>
      <c r="I504" s="10">
        <f t="shared" si="69"/>
        <v>1918980.5134837658</v>
      </c>
      <c r="J504" s="2">
        <f t="shared" si="70"/>
        <v>1.1430012247538935E-2</v>
      </c>
      <c r="K504" s="10">
        <f t="shared" si="71"/>
        <v>1776389.0037100452</v>
      </c>
      <c r="L504" s="10">
        <f t="shared" si="72"/>
        <v>4078263.5410880614</v>
      </c>
    </row>
    <row r="505" spans="1:12" x14ac:dyDescent="0.25">
      <c r="A505" s="1">
        <v>14010807</v>
      </c>
      <c r="B505" s="3">
        <v>5165.5</v>
      </c>
      <c r="C505" s="4">
        <f t="shared" si="64"/>
        <v>1.9765916054718582E-3</v>
      </c>
      <c r="D505" s="55">
        <f t="shared" si="65"/>
        <v>3.9069143748218181E-6</v>
      </c>
      <c r="E505" s="9">
        <f t="shared" si="67"/>
        <v>66938241.305887498</v>
      </c>
      <c r="F505" s="2">
        <f t="shared" si="66"/>
        <v>1.2149536617593092E-2</v>
      </c>
      <c r="G505" s="10">
        <f t="shared" si="68"/>
        <v>1891945.7108847096</v>
      </c>
      <c r="H505" s="2">
        <f t="shared" si="73"/>
        <v>1.1629128474774677E-2</v>
      </c>
      <c r="I505" s="10">
        <f t="shared" si="69"/>
        <v>1810906.9038334964</v>
      </c>
      <c r="J505" s="2">
        <f t="shared" si="70"/>
        <v>1.1702072453575359E-2</v>
      </c>
      <c r="K505" s="10">
        <f t="shared" si="71"/>
        <v>1822265.8595015649</v>
      </c>
      <c r="L505" s="10">
        <f t="shared" si="72"/>
        <v>4086324.6025682781</v>
      </c>
    </row>
    <row r="506" spans="1:12" x14ac:dyDescent="0.25">
      <c r="A506" s="1">
        <v>14010808</v>
      </c>
      <c r="B506" s="3">
        <v>5196.3999999999996</v>
      </c>
      <c r="C506" s="4">
        <f t="shared" si="64"/>
        <v>5.9641748320775345E-3</v>
      </c>
      <c r="D506" s="55">
        <f t="shared" si="65"/>
        <v>3.5571381427587088E-5</v>
      </c>
      <c r="E506" s="9">
        <f t="shared" si="67"/>
        <v>67337472.679987609</v>
      </c>
      <c r="F506" s="2">
        <f t="shared" si="66"/>
        <v>1.2144998396487534E-2</v>
      </c>
      <c r="G506" s="10">
        <f t="shared" si="68"/>
        <v>1902518.6917874152</v>
      </c>
      <c r="H506" s="2">
        <f t="shared" si="73"/>
        <v>1.1632088369796116E-2</v>
      </c>
      <c r="I506" s="10">
        <f t="shared" si="69"/>
        <v>1822171.1379114243</v>
      </c>
      <c r="J506" s="2">
        <f t="shared" si="70"/>
        <v>1.1622844807774044E-2</v>
      </c>
      <c r="K506" s="10">
        <f t="shared" si="71"/>
        <v>1820723.1303488398</v>
      </c>
      <c r="L506" s="10">
        <f t="shared" si="72"/>
        <v>4110696.1569186156</v>
      </c>
    </row>
    <row r="507" spans="1:12" x14ac:dyDescent="0.25">
      <c r="A507" s="1">
        <v>14010809</v>
      </c>
      <c r="B507" s="3">
        <v>5254</v>
      </c>
      <c r="C507" s="4">
        <f t="shared" si="64"/>
        <v>1.1023613123907544E-2</v>
      </c>
      <c r="D507" s="55">
        <f t="shared" si="65"/>
        <v>1.2152004630558663E-4</v>
      </c>
      <c r="E507" s="9">
        <f t="shared" si="67"/>
        <v>68079774.92755349</v>
      </c>
      <c r="F507" s="2">
        <f t="shared" si="66"/>
        <v>1.1920716393969745E-2</v>
      </c>
      <c r="G507" s="10">
        <f t="shared" si="68"/>
        <v>1887970.1573407275</v>
      </c>
      <c r="H507" s="2">
        <f t="shared" si="73"/>
        <v>1.1415050107219436E-2</v>
      </c>
      <c r="I507" s="10">
        <f t="shared" si="69"/>
        <v>1807884.1266521004</v>
      </c>
      <c r="J507" s="2">
        <f t="shared" si="70"/>
        <v>1.1456926733084429E-2</v>
      </c>
      <c r="K507" s="10">
        <f t="shared" si="71"/>
        <v>1814516.4310632029</v>
      </c>
      <c r="L507" s="10">
        <f t="shared" si="72"/>
        <v>4156010.8810224198</v>
      </c>
    </row>
    <row r="508" spans="1:12" x14ac:dyDescent="0.25">
      <c r="A508" s="1">
        <v>14010810</v>
      </c>
      <c r="B508" s="3">
        <v>5299.6</v>
      </c>
      <c r="C508" s="4">
        <f t="shared" si="64"/>
        <v>8.6416547484829444E-3</v>
      </c>
      <c r="D508" s="55">
        <f t="shared" si="65"/>
        <v>7.467819679197782E-5</v>
      </c>
      <c r="E508" s="9">
        <f t="shared" si="67"/>
        <v>68668096.837831825</v>
      </c>
      <c r="F508" s="2">
        <f t="shared" si="66"/>
        <v>1.2035993413037476E-2</v>
      </c>
      <c r="G508" s="10">
        <f t="shared" si="68"/>
        <v>1922700.3725966678</v>
      </c>
      <c r="H508" s="2">
        <f t="shared" si="73"/>
        <v>1.1166442435683299E-2</v>
      </c>
      <c r="I508" s="10">
        <f t="shared" si="69"/>
        <v>1783793.1855638407</v>
      </c>
      <c r="J508" s="2">
        <f t="shared" si="70"/>
        <v>1.1509438412255742E-2</v>
      </c>
      <c r="K508" s="10">
        <f t="shared" si="71"/>
        <v>1838585.380052801</v>
      </c>
      <c r="L508" s="10">
        <f t="shared" si="72"/>
        <v>4191925.6921871537</v>
      </c>
    </row>
    <row r="509" spans="1:12" x14ac:dyDescent="0.25">
      <c r="A509" s="1">
        <v>14010811</v>
      </c>
      <c r="B509" s="3">
        <v>5300.6</v>
      </c>
      <c r="C509" s="4">
        <f t="shared" si="64"/>
        <v>1.8867568592419469E-4</v>
      </c>
      <c r="D509" s="55">
        <f t="shared" si="65"/>
        <v>3.5598514458965356E-8</v>
      </c>
      <c r="E509" s="9">
        <f t="shared" si="67"/>
        <v>68681052.838103816</v>
      </c>
      <c r="F509" s="2">
        <f t="shared" si="66"/>
        <v>1.0419001445573223E-2</v>
      </c>
      <c r="G509" s="10">
        <f t="shared" si="68"/>
        <v>1664706.5964426359</v>
      </c>
      <c r="H509" s="2">
        <f t="shared" si="73"/>
        <v>1.1169300973788534E-2</v>
      </c>
      <c r="I509" s="10">
        <f t="shared" si="69"/>
        <v>1784586.4698117394</v>
      </c>
      <c r="J509" s="2">
        <f t="shared" si="70"/>
        <v>1.1526717532082072E-2</v>
      </c>
      <c r="K509" s="10">
        <f t="shared" si="71"/>
        <v>1841693.0654271834</v>
      </c>
      <c r="L509" s="10">
        <f t="shared" si="72"/>
        <v>4192716.6066424707</v>
      </c>
    </row>
    <row r="510" spans="1:12" x14ac:dyDescent="0.25">
      <c r="A510" s="1">
        <v>14010814</v>
      </c>
      <c r="B510" s="3">
        <v>5435.2</v>
      </c>
      <c r="C510" s="4">
        <f t="shared" si="64"/>
        <v>2.5076296726427132E-2</v>
      </c>
      <c r="D510" s="55">
        <f t="shared" si="65"/>
        <v>6.2882065751182004E-4</v>
      </c>
      <c r="E510" s="9">
        <f t="shared" si="67"/>
        <v>70403319.298555523</v>
      </c>
      <c r="F510" s="2">
        <f t="shared" si="66"/>
        <v>1.0369045281384093E-2</v>
      </c>
      <c r="G510" s="10">
        <f t="shared" si="68"/>
        <v>1698269.3219523022</v>
      </c>
      <c r="H510" s="2">
        <f t="shared" si="73"/>
        <v>1.1072400764121589E-2</v>
      </c>
      <c r="I510" s="10">
        <f t="shared" si="69"/>
        <v>1813466.7202030888</v>
      </c>
      <c r="J510" s="2">
        <f t="shared" si="70"/>
        <v>1.1526501210232553E-2</v>
      </c>
      <c r="K510" s="10">
        <f t="shared" si="71"/>
        <v>1887840.4774572537</v>
      </c>
      <c r="L510" s="10">
        <f t="shared" si="72"/>
        <v>4297854.4123604558</v>
      </c>
    </row>
    <row r="511" spans="1:12" x14ac:dyDescent="0.25">
      <c r="A511" s="1">
        <v>14010815</v>
      </c>
      <c r="B511" s="3">
        <v>5510.9</v>
      </c>
      <c r="C511" s="4">
        <f t="shared" si="64"/>
        <v>1.3831630785156285E-2</v>
      </c>
      <c r="D511" s="55">
        <f t="shared" si="65"/>
        <v>1.9131401017688306E-4</v>
      </c>
      <c r="E511" s="9">
        <f t="shared" si="67"/>
        <v>71377112.017142609</v>
      </c>
      <c r="F511" s="2">
        <f t="shared" si="66"/>
        <v>1.1275195189838503E-2</v>
      </c>
      <c r="G511" s="10">
        <f t="shared" si="68"/>
        <v>1872223.5296586687</v>
      </c>
      <c r="H511" s="2">
        <f t="shared" si="73"/>
        <v>1.162640863025656E-2</v>
      </c>
      <c r="I511" s="10">
        <f t="shared" si="69"/>
        <v>1930541.8164831542</v>
      </c>
      <c r="J511" s="2">
        <f t="shared" si="70"/>
        <v>1.1646889906907138E-2</v>
      </c>
      <c r="K511" s="10">
        <f t="shared" si="71"/>
        <v>1933942.6913608876</v>
      </c>
      <c r="L511" s="10">
        <f t="shared" si="72"/>
        <v>4357300.7477605799</v>
      </c>
    </row>
    <row r="512" spans="1:12" x14ac:dyDescent="0.25">
      <c r="A512" s="1">
        <v>14010816</v>
      </c>
      <c r="B512" s="3">
        <v>5761.7</v>
      </c>
      <c r="C512" s="4">
        <f t="shared" si="64"/>
        <v>4.4504620842435928E-2</v>
      </c>
      <c r="D512" s="55">
        <f t="shared" si="65"/>
        <v>1.9806612763289826E-3</v>
      </c>
      <c r="E512" s="9">
        <f t="shared" si="67"/>
        <v>74553723.324293628</v>
      </c>
      <c r="F512" s="2">
        <f t="shared" si="66"/>
        <v>1.0933304718209942E-2</v>
      </c>
      <c r="G512" s="10">
        <f t="shared" si="68"/>
        <v>1896249.3639996871</v>
      </c>
      <c r="H512" s="2">
        <f t="shared" si="73"/>
        <v>1.1710281244475453E-2</v>
      </c>
      <c r="I512" s="10">
        <f t="shared" si="69"/>
        <v>2031006.5377679935</v>
      </c>
      <c r="J512" s="2">
        <f t="shared" si="70"/>
        <v>1.1723845678329046E-2</v>
      </c>
      <c r="K512" s="10">
        <f t="shared" si="71"/>
        <v>2033359.1246326996</v>
      </c>
      <c r="L512" s="10">
        <f t="shared" si="72"/>
        <v>4551220.7654361278</v>
      </c>
    </row>
    <row r="513" spans="1:12" x14ac:dyDescent="0.25">
      <c r="A513" s="1">
        <v>14010817</v>
      </c>
      <c r="B513" s="3">
        <v>5793.5</v>
      </c>
      <c r="C513" s="4">
        <f t="shared" si="64"/>
        <v>5.5040294032053664E-3</v>
      </c>
      <c r="D513" s="55">
        <f t="shared" si="65"/>
        <v>3.0294339671349223E-5</v>
      </c>
      <c r="E513" s="9">
        <f t="shared" si="67"/>
        <v>74964069.209588975</v>
      </c>
      <c r="F513" s="2">
        <f t="shared" si="66"/>
        <v>1.3319133689525506E-2</v>
      </c>
      <c r="G513" s="10">
        <f t="shared" si="68"/>
        <v>2322757.0623765155</v>
      </c>
      <c r="H513" s="2">
        <f t="shared" si="73"/>
        <v>1.3212936643494579E-2</v>
      </c>
      <c r="I513" s="10">
        <f t="shared" si="69"/>
        <v>2304237.0937042399</v>
      </c>
      <c r="J513" s="2">
        <f t="shared" si="70"/>
        <v>1.2539027794587876E-2</v>
      </c>
      <c r="K513" s="10">
        <f t="shared" si="71"/>
        <v>2186712.4427258442</v>
      </c>
      <c r="L513" s="10">
        <f t="shared" si="72"/>
        <v>4576270.8183495672</v>
      </c>
    </row>
    <row r="514" spans="1:12" x14ac:dyDescent="0.25">
      <c r="A514" s="1">
        <v>14010818</v>
      </c>
      <c r="B514" s="3">
        <v>5784.8</v>
      </c>
      <c r="C514" s="4">
        <f t="shared" si="64"/>
        <v>-1.5028115763748824E-3</v>
      </c>
      <c r="D514" s="55">
        <f t="shared" si="65"/>
        <v>2.2584426340863589E-6</v>
      </c>
      <c r="E514" s="9">
        <f t="shared" si="67"/>
        <v>74851412.338568643</v>
      </c>
      <c r="F514" s="2">
        <f t="shared" si="66"/>
        <v>1.3351760489900187E-2</v>
      </c>
      <c r="G514" s="10">
        <f t="shared" si="68"/>
        <v>2324947.7147558616</v>
      </c>
      <c r="H514" s="2">
        <f t="shared" si="73"/>
        <v>1.3229019920377446E-2</v>
      </c>
      <c r="I514" s="10">
        <f t="shared" si="69"/>
        <v>2303574.8473474332</v>
      </c>
      <c r="J514" s="2">
        <f t="shared" si="70"/>
        <v>1.2521409561090014E-2</v>
      </c>
      <c r="K514" s="10">
        <f t="shared" si="71"/>
        <v>2180358.3554842551</v>
      </c>
      <c r="L514" s="10">
        <f t="shared" si="72"/>
        <v>4569393.5455871252</v>
      </c>
    </row>
    <row r="515" spans="1:12" x14ac:dyDescent="0.25">
      <c r="A515" s="1">
        <v>14010821</v>
      </c>
      <c r="B515" s="3">
        <v>5763</v>
      </c>
      <c r="C515" s="4">
        <f t="shared" ref="C515:C577" si="74">LN(B515/B514)</f>
        <v>-3.7756154240757471E-3</v>
      </c>
      <c r="D515" s="55">
        <f t="shared" ref="D515:D578" si="75">C515^2</f>
        <v>1.4255271830518684E-5</v>
      </c>
      <c r="E515" s="9">
        <f t="shared" si="67"/>
        <v>74568802.191629291</v>
      </c>
      <c r="F515" s="2">
        <f t="shared" si="66"/>
        <v>1.3353403180394281E-2</v>
      </c>
      <c r="G515" s="10">
        <f t="shared" si="68"/>
        <v>2316454.5687099681</v>
      </c>
      <c r="H515" s="2">
        <f t="shared" si="73"/>
        <v>1.313447271324158E-2</v>
      </c>
      <c r="I515" s="10">
        <f t="shared" si="69"/>
        <v>2278476.0493756402</v>
      </c>
      <c r="J515" s="2">
        <f t="shared" si="70"/>
        <v>1.2517216058257402E-2</v>
      </c>
      <c r="K515" s="10">
        <f t="shared" si="71"/>
        <v>2171398.7014375459</v>
      </c>
      <c r="L515" s="10">
        <f t="shared" si="72"/>
        <v>4552141.2728377338</v>
      </c>
    </row>
    <row r="516" spans="1:12" x14ac:dyDescent="0.25">
      <c r="A516" s="1">
        <v>14010822</v>
      </c>
      <c r="B516" s="3">
        <v>5711.9</v>
      </c>
      <c r="C516" s="4">
        <f t="shared" si="74"/>
        <v>-8.9064545732966266E-3</v>
      </c>
      <c r="D516" s="55">
        <f t="shared" si="75"/>
        <v>7.9324933066196398E-5</v>
      </c>
      <c r="E516" s="9">
        <f t="shared" si="67"/>
        <v>73904658.542324394</v>
      </c>
      <c r="F516" s="2">
        <f t="shared" si="66"/>
        <v>1.3371950165852898E-2</v>
      </c>
      <c r="G516" s="10">
        <f t="shared" si="68"/>
        <v>2299011.9164237161</v>
      </c>
      <c r="H516" s="2">
        <f t="shared" si="73"/>
        <v>1.297975838214561E-2</v>
      </c>
      <c r="I516" s="10">
        <f t="shared" si="69"/>
        <v>2231583.1888945764</v>
      </c>
      <c r="J516" s="2">
        <f t="shared" si="70"/>
        <v>1.238455535782948E-2</v>
      </c>
      <c r="K516" s="10">
        <f t="shared" si="71"/>
        <v>2129251.1558984797</v>
      </c>
      <c r="L516" s="10">
        <f t="shared" si="72"/>
        <v>4511597.8333799755</v>
      </c>
    </row>
    <row r="517" spans="1:12" x14ac:dyDescent="0.25">
      <c r="A517" s="1">
        <v>14010823</v>
      </c>
      <c r="B517" s="3">
        <v>5665.7</v>
      </c>
      <c r="C517" s="4">
        <f t="shared" si="74"/>
        <v>-8.1212652802484537E-3</v>
      </c>
      <c r="D517" s="55">
        <f t="shared" si="75"/>
        <v>6.5954949752168999E-5</v>
      </c>
      <c r="E517" s="9">
        <f t="shared" si="67"/>
        <v>73304459.204855993</v>
      </c>
      <c r="F517" s="2">
        <f t="shared" si="66"/>
        <v>1.3259864094480288E-2</v>
      </c>
      <c r="G517" s="10">
        <f t="shared" si="68"/>
        <v>2261226.8055159925</v>
      </c>
      <c r="H517" s="2">
        <f t="shared" si="73"/>
        <v>1.3036018064313204E-2</v>
      </c>
      <c r="I517" s="10">
        <f t="shared" si="69"/>
        <v>2223053.9675354841</v>
      </c>
      <c r="J517" s="2">
        <f t="shared" si="70"/>
        <v>1.241614235369513E-2</v>
      </c>
      <c r="K517" s="10">
        <f t="shared" si="71"/>
        <v>2117345.5256577623</v>
      </c>
      <c r="L517" s="10">
        <f t="shared" si="72"/>
        <v>4474957.9505373025</v>
      </c>
    </row>
    <row r="518" spans="1:12" x14ac:dyDescent="0.25">
      <c r="A518" s="1">
        <v>14010824</v>
      </c>
      <c r="B518" s="3">
        <v>5648.1</v>
      </c>
      <c r="C518" s="4">
        <f t="shared" si="74"/>
        <v>-3.1112471843454488E-3</v>
      </c>
      <c r="D518" s="55">
        <f t="shared" si="75"/>
        <v>9.679859042097483E-6</v>
      </c>
      <c r="E518" s="9">
        <f t="shared" si="67"/>
        <v>73076390.91255492</v>
      </c>
      <c r="F518" s="2">
        <f t="shared" si="66"/>
        <v>1.3330815444313214E-2</v>
      </c>
      <c r="G518" s="10">
        <f t="shared" si="68"/>
        <v>2266253.3779735053</v>
      </c>
      <c r="H518" s="2">
        <f t="shared" si="73"/>
        <v>1.3049942235255298E-2</v>
      </c>
      <c r="I518" s="10">
        <f t="shared" si="69"/>
        <v>2218504.62160757</v>
      </c>
      <c r="J518" s="2">
        <f t="shared" si="70"/>
        <v>1.2442670984208986E-2</v>
      </c>
      <c r="K518" s="10">
        <f t="shared" si="71"/>
        <v>2115267.8368978254</v>
      </c>
      <c r="L518" s="10">
        <f t="shared" si="72"/>
        <v>4461035.2502136296</v>
      </c>
    </row>
    <row r="519" spans="1:12" x14ac:dyDescent="0.25">
      <c r="A519" s="1">
        <v>14010825</v>
      </c>
      <c r="B519" s="3">
        <v>5632</v>
      </c>
      <c r="C519" s="4">
        <f t="shared" si="74"/>
        <v>-2.8545865608976088E-3</v>
      </c>
      <c r="D519" s="55">
        <f t="shared" si="75"/>
        <v>8.1486644336572371E-6</v>
      </c>
      <c r="E519" s="9">
        <f t="shared" si="67"/>
        <v>72867788.02913703</v>
      </c>
      <c r="F519" s="2">
        <f t="shared" si="66"/>
        <v>1.3258475042825011E-2</v>
      </c>
      <c r="G519" s="10">
        <f t="shared" si="68"/>
        <v>2247521.3187871985</v>
      </c>
      <c r="H519" s="2">
        <f t="shared" si="73"/>
        <v>1.305506986971494E-2</v>
      </c>
      <c r="I519" s="10">
        <f t="shared" si="69"/>
        <v>2213040.9233088451</v>
      </c>
      <c r="J519" s="2">
        <f t="shared" si="70"/>
        <v>1.2436328915883437E-2</v>
      </c>
      <c r="K519" s="10">
        <f t="shared" si="71"/>
        <v>2108154.5408213213</v>
      </c>
      <c r="L519" s="10">
        <f t="shared" si="72"/>
        <v>4448300.8389406782</v>
      </c>
    </row>
    <row r="520" spans="1:12" x14ac:dyDescent="0.25">
      <c r="A520" s="1">
        <v>14010828</v>
      </c>
      <c r="B520" s="3">
        <v>5553.9</v>
      </c>
      <c r="C520" s="4">
        <f t="shared" si="74"/>
        <v>-1.3964235174637815E-2</v>
      </c>
      <c r="D520" s="55">
        <f t="shared" si="75"/>
        <v>1.94999864012592E-4</v>
      </c>
      <c r="E520" s="9">
        <f t="shared" si="67"/>
        <v>71850245.100442499</v>
      </c>
      <c r="F520" s="2">
        <f t="shared" si="66"/>
        <v>1.3255309865155602E-2</v>
      </c>
      <c r="G520" s="10">
        <f t="shared" si="68"/>
        <v>2215607.347309906</v>
      </c>
      <c r="H520" s="2">
        <f t="shared" si="73"/>
        <v>1.2837182696569594E-2</v>
      </c>
      <c r="I520" s="10">
        <f t="shared" si="69"/>
        <v>2145717.9493061444</v>
      </c>
      <c r="J520" s="2">
        <f t="shared" si="70"/>
        <v>1.2399573474790627E-2</v>
      </c>
      <c r="K520" s="10">
        <f t="shared" si="71"/>
        <v>2072572.1521209148</v>
      </c>
      <c r="L520" s="10">
        <f t="shared" si="72"/>
        <v>4386183.7198981717</v>
      </c>
    </row>
    <row r="521" spans="1:12" x14ac:dyDescent="0.25">
      <c r="A521" s="1">
        <v>14010829</v>
      </c>
      <c r="B521" s="3">
        <v>5596.3</v>
      </c>
      <c r="C521" s="4">
        <f t="shared" si="74"/>
        <v>7.6052814064109728E-3</v>
      </c>
      <c r="D521" s="55">
        <f t="shared" si="75"/>
        <v>5.7840305270700464E-5</v>
      </c>
      <c r="E521" s="9">
        <f t="shared" si="67"/>
        <v>72396686.433550969</v>
      </c>
      <c r="F521" s="2">
        <f t="shared" si="66"/>
        <v>1.3546011319975076E-2</v>
      </c>
      <c r="G521" s="10">
        <f t="shared" si="68"/>
        <v>2281417.5681030932</v>
      </c>
      <c r="H521" s="2">
        <f t="shared" si="73"/>
        <v>1.2959294846371748E-2</v>
      </c>
      <c r="I521" s="10">
        <f t="shared" si="69"/>
        <v>2182602.8514491734</v>
      </c>
      <c r="J521" s="2">
        <f t="shared" si="70"/>
        <v>1.2477899584836229E-2</v>
      </c>
      <c r="K521" s="10">
        <f t="shared" si="71"/>
        <v>2101526.3204374793</v>
      </c>
      <c r="L521" s="10">
        <f t="shared" si="72"/>
        <v>4419541.8813882163</v>
      </c>
    </row>
    <row r="522" spans="1:12" x14ac:dyDescent="0.25">
      <c r="A522" s="1">
        <v>14010830</v>
      </c>
      <c r="B522" s="3">
        <v>5601.2</v>
      </c>
      <c r="C522" s="4">
        <f t="shared" si="74"/>
        <v>8.751954119703728E-4</v>
      </c>
      <c r="D522" s="55">
        <f t="shared" si="75"/>
        <v>7.6596700913399058E-7</v>
      </c>
      <c r="E522" s="9">
        <f t="shared" si="67"/>
        <v>72460047.68135947</v>
      </c>
      <c r="F522" s="2">
        <f t="shared" si="66"/>
        <v>1.3608531056438968E-2</v>
      </c>
      <c r="G522" s="10">
        <f t="shared" si="68"/>
        <v>2293953.0360807553</v>
      </c>
      <c r="H522" s="2">
        <f t="shared" si="73"/>
        <v>1.3003559143272368E-2</v>
      </c>
      <c r="I522" s="10">
        <f t="shared" si="69"/>
        <v>2191974.5674865665</v>
      </c>
      <c r="J522" s="2">
        <f t="shared" si="70"/>
        <v>1.2499078917628716E-2</v>
      </c>
      <c r="K522" s="10">
        <f t="shared" si="71"/>
        <v>2106935.7091073296</v>
      </c>
      <c r="L522" s="10">
        <f t="shared" si="72"/>
        <v>4423409.8441658178</v>
      </c>
    </row>
    <row r="523" spans="1:12" x14ac:dyDescent="0.25">
      <c r="A523" s="1">
        <v>14010901</v>
      </c>
      <c r="B523" s="3">
        <v>5599.2</v>
      </c>
      <c r="C523" s="4">
        <f t="shared" si="74"/>
        <v>-3.5713010629211589E-4</v>
      </c>
      <c r="D523" s="55">
        <f t="shared" si="75"/>
        <v>1.2754191282021799E-7</v>
      </c>
      <c r="E523" s="9">
        <f t="shared" si="67"/>
        <v>72434170.016829088</v>
      </c>
      <c r="F523" s="2">
        <f t="shared" si="66"/>
        <v>1.3603806460375968E-2</v>
      </c>
      <c r="G523" s="10">
        <f t="shared" si="68"/>
        <v>2292337.6685145535</v>
      </c>
      <c r="H523" s="2">
        <f t="shared" si="73"/>
        <v>1.2953086014687049E-2</v>
      </c>
      <c r="I523" s="10">
        <f t="shared" si="69"/>
        <v>2182686.667989803</v>
      </c>
      <c r="J523" s="2">
        <f t="shared" si="70"/>
        <v>1.2499354364785668E-2</v>
      </c>
      <c r="K523" s="10">
        <f t="shared" si="71"/>
        <v>2106229.6737289885</v>
      </c>
      <c r="L523" s="10">
        <f t="shared" si="72"/>
        <v>4421830.111337997</v>
      </c>
    </row>
    <row r="524" spans="1:12" x14ac:dyDescent="0.25">
      <c r="A524" s="1">
        <v>14010902</v>
      </c>
      <c r="B524" s="3">
        <v>5684</v>
      </c>
      <c r="C524" s="4">
        <f t="shared" si="74"/>
        <v>1.5031479841661468E-2</v>
      </c>
      <c r="D524" s="55">
        <f t="shared" si="75"/>
        <v>2.2594538623027508E-4</v>
      </c>
      <c r="E524" s="9">
        <f t="shared" si="67"/>
        <v>73522962.783284545</v>
      </c>
      <c r="F524" s="2">
        <f t="shared" si="66"/>
        <v>1.3603976522303813E-2</v>
      </c>
      <c r="G524" s="10">
        <f t="shared" si="68"/>
        <v>2326823.9833592377</v>
      </c>
      <c r="H524" s="2">
        <f t="shared" si="73"/>
        <v>1.2912846386454136E-2</v>
      </c>
      <c r="I524" s="10">
        <f t="shared" si="69"/>
        <v>2208613.093103671</v>
      </c>
      <c r="J524" s="2">
        <f t="shared" si="70"/>
        <v>1.2470363722853347E-2</v>
      </c>
      <c r="K524" s="10">
        <f t="shared" si="71"/>
        <v>2132930.8635585825</v>
      </c>
      <c r="L524" s="10">
        <f t="shared" si="72"/>
        <v>4488296.761519826</v>
      </c>
    </row>
    <row r="525" spans="1:12" x14ac:dyDescent="0.25">
      <c r="A525" s="1">
        <v>14010905</v>
      </c>
      <c r="B525" s="3">
        <v>5675.1</v>
      </c>
      <c r="C525" s="4">
        <f t="shared" si="74"/>
        <v>-1.5670258772638506E-3</v>
      </c>
      <c r="D525" s="55">
        <f t="shared" si="75"/>
        <v>2.4555701000145408E-6</v>
      </c>
      <c r="E525" s="9">
        <f t="shared" si="67"/>
        <v>73407750.398030028</v>
      </c>
      <c r="F525" s="2">
        <f t="shared" si="66"/>
        <v>1.3929803762415871E-2</v>
      </c>
      <c r="G525" s="10">
        <f t="shared" si="68"/>
        <v>2378819.9477090617</v>
      </c>
      <c r="H525" s="2">
        <f t="shared" si="73"/>
        <v>1.2632093110572886E-2</v>
      </c>
      <c r="I525" s="10">
        <f t="shared" si="69"/>
        <v>2157207.3508907394</v>
      </c>
      <c r="J525" s="2">
        <f t="shared" si="70"/>
        <v>1.244443568548555E-2</v>
      </c>
      <c r="K525" s="10">
        <f t="shared" si="71"/>
        <v>2125160.7238350217</v>
      </c>
      <c r="L525" s="10">
        <f t="shared" si="72"/>
        <v>4481263.4843496848</v>
      </c>
    </row>
    <row r="526" spans="1:12" x14ac:dyDescent="0.25">
      <c r="A526" s="1">
        <v>14010906</v>
      </c>
      <c r="B526" s="3">
        <v>5647.6</v>
      </c>
      <c r="C526" s="4">
        <f t="shared" si="74"/>
        <v>-4.8575082043572767E-3</v>
      </c>
      <c r="D526" s="55">
        <f t="shared" si="75"/>
        <v>2.3595385955398257E-5</v>
      </c>
      <c r="E526" s="9">
        <f t="shared" si="67"/>
        <v>73051171.648208186</v>
      </c>
      <c r="F526" s="2">
        <f t="shared" si="66"/>
        <v>1.3908759189664655E-2</v>
      </c>
      <c r="G526" s="10">
        <f t="shared" si="68"/>
        <v>2363688.4442993128</v>
      </c>
      <c r="H526" s="2">
        <f t="shared" si="73"/>
        <v>1.2437930101270738E-2</v>
      </c>
      <c r="I526" s="10">
        <f t="shared" si="69"/>
        <v>2113732.1633422463</v>
      </c>
      <c r="J526" s="2">
        <f t="shared" si="70"/>
        <v>1.244449391207819E-2</v>
      </c>
      <c r="K526" s="10">
        <f t="shared" si="71"/>
        <v>2114847.6333525167</v>
      </c>
      <c r="L526" s="10">
        <f t="shared" si="72"/>
        <v>4459495.7102085697</v>
      </c>
    </row>
    <row r="527" spans="1:12" x14ac:dyDescent="0.25">
      <c r="A527" s="1">
        <v>14010907</v>
      </c>
      <c r="B527" s="3">
        <v>5642.3</v>
      </c>
      <c r="C527" s="4">
        <f t="shared" si="74"/>
        <v>-9.3889235322499307E-4</v>
      </c>
      <c r="D527" s="55">
        <f t="shared" si="75"/>
        <v>8.8151885094436511E-7</v>
      </c>
      <c r="E527" s="9">
        <f t="shared" si="67"/>
        <v>72982584.461753562</v>
      </c>
      <c r="F527" s="2">
        <f t="shared" si="66"/>
        <v>1.3848604067263057E-2</v>
      </c>
      <c r="G527" s="10">
        <f t="shared" si="68"/>
        <v>2351255.8853531498</v>
      </c>
      <c r="H527" s="2">
        <f t="shared" si="73"/>
        <v>1.2451370304813119E-2</v>
      </c>
      <c r="I527" s="10">
        <f t="shared" si="69"/>
        <v>2114029.5128452806</v>
      </c>
      <c r="J527" s="2">
        <f t="shared" si="70"/>
        <v>1.238734803526538E-2</v>
      </c>
      <c r="K527" s="10">
        <f t="shared" si="71"/>
        <v>2103159.6275242297</v>
      </c>
      <c r="L527" s="10">
        <f t="shared" si="72"/>
        <v>4455308.7237870153</v>
      </c>
    </row>
    <row r="528" spans="1:12" x14ac:dyDescent="0.25">
      <c r="A528" s="1">
        <v>14010908</v>
      </c>
      <c r="B528" s="3">
        <v>5655.8</v>
      </c>
      <c r="C528" s="4">
        <f t="shared" si="74"/>
        <v>2.3897834901351073E-3</v>
      </c>
      <c r="D528" s="55">
        <f t="shared" si="75"/>
        <v>5.7110651297223347E-6</v>
      </c>
      <c r="E528" s="9">
        <f t="shared" si="67"/>
        <v>73156997.037167653</v>
      </c>
      <c r="F528" s="2">
        <f t="shared" si="66"/>
        <v>1.3390128396695421E-2</v>
      </c>
      <c r="G528" s="10">
        <f t="shared" si="68"/>
        <v>2278847.5340953041</v>
      </c>
      <c r="H528" s="2">
        <f t="shared" si="73"/>
        <v>1.2407180515098568E-2</v>
      </c>
      <c r="I528" s="10">
        <f t="shared" si="69"/>
        <v>2111560.9861430079</v>
      </c>
      <c r="J528" s="2">
        <f t="shared" si="70"/>
        <v>1.2387700764387595E-2</v>
      </c>
      <c r="K528" s="10">
        <f t="shared" si="71"/>
        <v>2108245.7541633467</v>
      </c>
      <c r="L528" s="10">
        <f t="shared" si="72"/>
        <v>4465955.9470185768</v>
      </c>
    </row>
    <row r="529" spans="1:12" x14ac:dyDescent="0.25">
      <c r="A529" s="1">
        <v>14010909</v>
      </c>
      <c r="B529" s="3">
        <v>5620.8</v>
      </c>
      <c r="C529" s="4">
        <f t="shared" si="74"/>
        <v>-6.2075647607174808E-3</v>
      </c>
      <c r="D529" s="55">
        <f t="shared" si="75"/>
        <v>3.8533860258501477E-5</v>
      </c>
      <c r="E529" s="9">
        <f t="shared" si="67"/>
        <v>72702870.240359813</v>
      </c>
      <c r="F529" s="2">
        <f t="shared" si="66"/>
        <v>1.3257642995725214E-2</v>
      </c>
      <c r="G529" s="10">
        <f t="shared" si="68"/>
        <v>2242293.8974034665</v>
      </c>
      <c r="H529" s="2">
        <f t="shared" si="73"/>
        <v>1.2374982272866644E-2</v>
      </c>
      <c r="I529" s="10">
        <f t="shared" si="69"/>
        <v>2093007.5760730708</v>
      </c>
      <c r="J529" s="2">
        <f t="shared" si="70"/>
        <v>1.2131705400648287E-2</v>
      </c>
      <c r="K529" s="10">
        <f t="shared" si="71"/>
        <v>2051861.6313428865</v>
      </c>
      <c r="L529" s="10">
        <f t="shared" si="72"/>
        <v>4438233.2362589473</v>
      </c>
    </row>
    <row r="530" spans="1:12" x14ac:dyDescent="0.25">
      <c r="A530" s="1">
        <v>14010912</v>
      </c>
      <c r="B530" s="3">
        <v>5576.1</v>
      </c>
      <c r="C530" s="4">
        <f t="shared" si="74"/>
        <v>-7.9843952291456331E-3</v>
      </c>
      <c r="D530" s="55">
        <f t="shared" si="75"/>
        <v>6.375056717520355E-5</v>
      </c>
      <c r="E530" s="9">
        <f t="shared" si="67"/>
        <v>72122381.790067494</v>
      </c>
      <c r="F530" s="2">
        <f t="shared" si="66"/>
        <v>1.2324416426901998E-2</v>
      </c>
      <c r="G530" s="10">
        <f t="shared" si="68"/>
        <v>2067812.15026478</v>
      </c>
      <c r="H530" s="2">
        <f t="shared" si="73"/>
        <v>1.2237288921283323E-2</v>
      </c>
      <c r="I530" s="10">
        <f t="shared" si="69"/>
        <v>2053193.7449383182</v>
      </c>
      <c r="J530" s="2">
        <f t="shared" si="70"/>
        <v>1.2139111096936259E-2</v>
      </c>
      <c r="K530" s="10">
        <f t="shared" si="71"/>
        <v>2036721.2978025433</v>
      </c>
      <c r="L530" s="10">
        <f t="shared" si="72"/>
        <v>4402796.6279815258</v>
      </c>
    </row>
    <row r="531" spans="1:12" x14ac:dyDescent="0.25">
      <c r="A531" s="1">
        <v>14010913</v>
      </c>
      <c r="B531" s="3">
        <v>5547.6</v>
      </c>
      <c r="C531" s="4">
        <f t="shared" si="74"/>
        <v>-5.1242055002368595E-3</v>
      </c>
      <c r="D531" s="55">
        <f t="shared" si="75"/>
        <v>2.6257482008657684E-5</v>
      </c>
      <c r="E531" s="9">
        <f t="shared" si="67"/>
        <v>71752811.884608641</v>
      </c>
      <c r="F531" s="2">
        <f t="shared" si="66"/>
        <v>1.2421150766966283E-2</v>
      </c>
      <c r="G531" s="10">
        <f t="shared" si="68"/>
        <v>2073363.3455170479</v>
      </c>
      <c r="H531" s="2">
        <f t="shared" si="73"/>
        <v>1.2283850626460577E-2</v>
      </c>
      <c r="I531" s="10">
        <f t="shared" si="69"/>
        <v>2050444.9312735021</v>
      </c>
      <c r="J531" s="2">
        <f t="shared" si="70"/>
        <v>1.2165252198400724E-2</v>
      </c>
      <c r="K531" s="10">
        <f t="shared" si="71"/>
        <v>2030648.2443007298</v>
      </c>
      <c r="L531" s="10">
        <f t="shared" si="72"/>
        <v>4380235.793283998</v>
      </c>
    </row>
    <row r="532" spans="1:12" x14ac:dyDescent="0.25">
      <c r="A532" s="1">
        <v>14010914</v>
      </c>
      <c r="B532" s="3">
        <v>5480</v>
      </c>
      <c r="C532" s="4">
        <f t="shared" si="74"/>
        <v>-1.2260300840118955E-2</v>
      </c>
      <c r="D532" s="55">
        <f t="shared" si="75"/>
        <v>1.5031497669022156E-4</v>
      </c>
      <c r="E532" s="9">
        <f t="shared" si="67"/>
        <v>70873100.82477887</v>
      </c>
      <c r="F532" s="2">
        <f t="shared" si="66"/>
        <v>1.2406144864499603E-2</v>
      </c>
      <c r="G532" s="10">
        <f t="shared" si="68"/>
        <v>2045469.1816666063</v>
      </c>
      <c r="H532" s="2">
        <f t="shared" si="73"/>
        <v>1.2165851999436967E-2</v>
      </c>
      <c r="I532" s="10">
        <f t="shared" si="69"/>
        <v>2005850.7784133551</v>
      </c>
      <c r="J532" s="2">
        <f t="shared" si="70"/>
        <v>1.216144436168445E-2</v>
      </c>
      <c r="K532" s="10">
        <f t="shared" si="71"/>
        <v>2005124.0669904924</v>
      </c>
      <c r="L532" s="10">
        <f t="shared" si="72"/>
        <v>4326532.7847076794</v>
      </c>
    </row>
    <row r="533" spans="1:12" x14ac:dyDescent="0.25">
      <c r="A533" s="1">
        <v>14010915</v>
      </c>
      <c r="B533" s="3">
        <v>5464.6</v>
      </c>
      <c r="C533" s="4">
        <f t="shared" si="74"/>
        <v>-2.8141750568244856E-3</v>
      </c>
      <c r="D533" s="55">
        <f t="shared" si="75"/>
        <v>7.9195812504530965E-6</v>
      </c>
      <c r="E533" s="9">
        <f t="shared" si="67"/>
        <v>70673651.512237966</v>
      </c>
      <c r="F533" s="2">
        <f t="shared" si="66"/>
        <v>1.2452478773896195E-2</v>
      </c>
      <c r="G533" s="10">
        <f t="shared" si="68"/>
        <v>2047330.7008119877</v>
      </c>
      <c r="H533" s="2">
        <f t="shared" si="73"/>
        <v>1.2246006799218608E-2</v>
      </c>
      <c r="I533" s="10">
        <f t="shared" si="69"/>
        <v>2013384.3339648643</v>
      </c>
      <c r="J533" s="2">
        <f t="shared" si="70"/>
        <v>1.2190972853138091E-2</v>
      </c>
      <c r="K533" s="10">
        <f t="shared" si="71"/>
        <v>2004336.1203968422</v>
      </c>
      <c r="L533" s="10">
        <f t="shared" si="72"/>
        <v>4314357.1640624208</v>
      </c>
    </row>
    <row r="534" spans="1:12" x14ac:dyDescent="0.25">
      <c r="A534" s="1">
        <v>14010916</v>
      </c>
      <c r="B534" s="3">
        <v>5389.8</v>
      </c>
      <c r="C534" s="4">
        <f t="shared" si="74"/>
        <v>-1.3782647422020695E-2</v>
      </c>
      <c r="D534" s="55">
        <f t="shared" si="75"/>
        <v>1.8996136995973371E-4</v>
      </c>
      <c r="E534" s="9">
        <f t="shared" si="67"/>
        <v>69699581.491418034</v>
      </c>
      <c r="F534" s="2">
        <f t="shared" si="66"/>
        <v>1.2344791735492109E-2</v>
      </c>
      <c r="G534" s="10">
        <f t="shared" si="68"/>
        <v>2001652.0978042856</v>
      </c>
      <c r="H534" s="2">
        <f t="shared" si="73"/>
        <v>1.1422553876334557E-2</v>
      </c>
      <c r="I534" s="10">
        <f t="shared" si="69"/>
        <v>1852115.4037060067</v>
      </c>
      <c r="J534" s="2">
        <f t="shared" si="70"/>
        <v>1.2168870644207854E-2</v>
      </c>
      <c r="K534" s="10">
        <f t="shared" si="71"/>
        <v>1973127.2892079006</v>
      </c>
      <c r="L534" s="10">
        <f t="shared" si="72"/>
        <v>4254893.9004174797</v>
      </c>
    </row>
    <row r="535" spans="1:12" x14ac:dyDescent="0.25">
      <c r="A535" s="1">
        <v>14010919</v>
      </c>
      <c r="B535" s="3">
        <v>5255.5</v>
      </c>
      <c r="C535" s="4">
        <f t="shared" si="74"/>
        <v>-2.5233131199806868E-2</v>
      </c>
      <c r="D535" s="55">
        <f t="shared" si="75"/>
        <v>6.3671091014666677E-4</v>
      </c>
      <c r="E535" s="9">
        <f t="shared" si="67"/>
        <v>67940842.807073459</v>
      </c>
      <c r="F535" s="2">
        <f t="shared" si="66"/>
        <v>1.2648751473978974E-2</v>
      </c>
      <c r="G535" s="10">
        <f t="shared" si="68"/>
        <v>1999186.211017739</v>
      </c>
      <c r="H535" s="2">
        <f t="shared" si="73"/>
        <v>1.1565206740432248E-2</v>
      </c>
      <c r="I535" s="10">
        <f t="shared" si="69"/>
        <v>1827927.5935341218</v>
      </c>
      <c r="J535" s="2">
        <f t="shared" si="70"/>
        <v>1.2143969359968525E-2</v>
      </c>
      <c r="K535" s="10">
        <f t="shared" si="71"/>
        <v>1919403.3609890935</v>
      </c>
      <c r="L535" s="10">
        <f t="shared" si="72"/>
        <v>4147529.6043869881</v>
      </c>
    </row>
    <row r="536" spans="1:12" x14ac:dyDescent="0.25">
      <c r="A536" s="1">
        <v>14010920</v>
      </c>
      <c r="B536" s="3">
        <v>5333.9</v>
      </c>
      <c r="C536" s="4">
        <f t="shared" si="74"/>
        <v>1.4807530646267957E-2</v>
      </c>
      <c r="D536" s="55">
        <f t="shared" si="75"/>
        <v>2.1926296384016473E-4</v>
      </c>
      <c r="E536" s="9">
        <f t="shared" si="67"/>
        <v>68946878.919072479</v>
      </c>
      <c r="F536" s="2">
        <f t="shared" si="66"/>
        <v>1.266122126636602E-2</v>
      </c>
      <c r="G536" s="10">
        <f t="shared" si="68"/>
        <v>2030789.3072872036</v>
      </c>
      <c r="H536" s="2">
        <f t="shared" si="73"/>
        <v>1.1988255722264947E-2</v>
      </c>
      <c r="I536" s="10">
        <f t="shared" si="69"/>
        <v>1922849.3856649804</v>
      </c>
      <c r="J536" s="2">
        <f t="shared" si="70"/>
        <v>1.2393695260664427E-2</v>
      </c>
      <c r="K536" s="10">
        <f t="shared" si="71"/>
        <v>1987879.6273779462</v>
      </c>
      <c r="L536" s="10">
        <f t="shared" si="72"/>
        <v>4208944.2761102524</v>
      </c>
    </row>
    <row r="537" spans="1:12" x14ac:dyDescent="0.25">
      <c r="A537" s="1">
        <v>14010921</v>
      </c>
      <c r="B537" s="3">
        <v>5505.9</v>
      </c>
      <c r="C537" s="4">
        <f t="shared" si="74"/>
        <v>3.173756662285894E-2</v>
      </c>
      <c r="D537" s="55">
        <f t="shared" si="75"/>
        <v>1.0072731351404099E-3</v>
      </c>
      <c r="E537" s="9">
        <f t="shared" si="67"/>
        <v>71135085.082204729</v>
      </c>
      <c r="F537" s="2">
        <f t="shared" si="66"/>
        <v>1.2705293467779892E-2</v>
      </c>
      <c r="G537" s="10">
        <f t="shared" si="68"/>
        <v>2102534.9044457017</v>
      </c>
      <c r="H537" s="2">
        <f t="shared" si="73"/>
        <v>1.1852460380942899E-2</v>
      </c>
      <c r="I537" s="10">
        <f t="shared" si="69"/>
        <v>1961403.8603428472</v>
      </c>
      <c r="J537" s="2">
        <f t="shared" si="70"/>
        <v>1.2477431761897044E-2</v>
      </c>
      <c r="K537" s="10">
        <f t="shared" si="71"/>
        <v>2064827.2205405501</v>
      </c>
      <c r="L537" s="10">
        <f t="shared" si="72"/>
        <v>4342525.9254852021</v>
      </c>
    </row>
    <row r="538" spans="1:12" x14ac:dyDescent="0.25">
      <c r="A538" s="1">
        <v>14010922</v>
      </c>
      <c r="B538" s="3">
        <v>5582.3</v>
      </c>
      <c r="C538" s="4">
        <f t="shared" si="74"/>
        <v>1.3780633297279033E-2</v>
      </c>
      <c r="D538" s="55">
        <f t="shared" si="75"/>
        <v>1.899058540740756E-4</v>
      </c>
      <c r="E538" s="9">
        <f t="shared" si="67"/>
        <v>72115371.604293332</v>
      </c>
      <c r="F538" s="2">
        <f t="shared" si="66"/>
        <v>1.1067472902829603E-2</v>
      </c>
      <c r="G538" s="10">
        <f t="shared" si="68"/>
        <v>1856739.4769173588</v>
      </c>
      <c r="H538" s="2">
        <f t="shared" si="73"/>
        <v>1.2245167999956572E-2</v>
      </c>
      <c r="I538" s="10">
        <f t="shared" si="69"/>
        <v>2054316.0147418701</v>
      </c>
      <c r="J538" s="2">
        <f t="shared" si="70"/>
        <v>1.2814430515569188E-2</v>
      </c>
      <c r="K538" s="10">
        <f t="shared" si="71"/>
        <v>2149818.5919559505</v>
      </c>
      <c r="L538" s="10">
        <f t="shared" si="72"/>
        <v>4402368.6828482402</v>
      </c>
    </row>
    <row r="539" spans="1:12" x14ac:dyDescent="0.25">
      <c r="A539" s="1">
        <v>14010923</v>
      </c>
      <c r="B539" s="3">
        <v>5502.6</v>
      </c>
      <c r="C539" s="4">
        <f t="shared" si="74"/>
        <v>-1.4380170036861477E-2</v>
      </c>
      <c r="D539" s="55">
        <f t="shared" si="75"/>
        <v>2.0678929028904861E-4</v>
      </c>
      <c r="E539" s="9">
        <f t="shared" si="67"/>
        <v>71078340.298352152</v>
      </c>
      <c r="F539" s="2">
        <f t="shared" si="66"/>
        <v>1.1352242819415756E-2</v>
      </c>
      <c r="G539" s="10">
        <f t="shared" si="68"/>
        <v>1877126.7921202406</v>
      </c>
      <c r="H539" s="2">
        <f t="shared" si="73"/>
        <v>1.2392395353817524E-2</v>
      </c>
      <c r="I539" s="10">
        <f t="shared" si="69"/>
        <v>2049119.0778100754</v>
      </c>
      <c r="J539" s="2">
        <f t="shared" si="70"/>
        <v>1.2862344182455776E-2</v>
      </c>
      <c r="K539" s="10">
        <f t="shared" si="71"/>
        <v>2126826.501021076</v>
      </c>
      <c r="L539" s="10">
        <f t="shared" si="72"/>
        <v>4339061.8726239298</v>
      </c>
    </row>
    <row r="540" spans="1:12" x14ac:dyDescent="0.25">
      <c r="A540" s="1">
        <v>14010926</v>
      </c>
      <c r="B540" s="3">
        <v>5589.3</v>
      </c>
      <c r="C540" s="4">
        <f t="shared" si="74"/>
        <v>1.5633347901464281E-2</v>
      </c>
      <c r="D540" s="55">
        <f t="shared" si="75"/>
        <v>2.4440156660821764E-4</v>
      </c>
      <c r="E540" s="9">
        <f t="shared" si="67"/>
        <v>72189532.720494956</v>
      </c>
      <c r="F540" s="2">
        <f t="shared" si="66"/>
        <v>1.1707034250277696E-2</v>
      </c>
      <c r="G540" s="10">
        <f t="shared" si="68"/>
        <v>1966055.5195599808</v>
      </c>
      <c r="H540" s="2">
        <f t="shared" si="73"/>
        <v>1.2557229539897307E-2</v>
      </c>
      <c r="I540" s="10">
        <f t="shared" si="69"/>
        <v>2108835.58717795</v>
      </c>
      <c r="J540" s="2">
        <f t="shared" si="70"/>
        <v>1.293651016684574E-2</v>
      </c>
      <c r="K540" s="10">
        <f t="shared" si="71"/>
        <v>2172531.2042003782</v>
      </c>
      <c r="L540" s="10">
        <f t="shared" si="72"/>
        <v>4406895.9364446383</v>
      </c>
    </row>
    <row r="541" spans="1:12" x14ac:dyDescent="0.25">
      <c r="A541" s="1">
        <v>14010927</v>
      </c>
      <c r="B541" s="3">
        <v>5686.2</v>
      </c>
      <c r="C541" s="4">
        <f t="shared" si="74"/>
        <v>1.7188131009786355E-2</v>
      </c>
      <c r="D541" s="55">
        <f t="shared" si="75"/>
        <v>2.9543184760957928E-4</v>
      </c>
      <c r="E541" s="9">
        <f t="shared" si="67"/>
        <v>73430335.866430074</v>
      </c>
      <c r="F541" s="2">
        <f t="shared" ref="F541:F603" si="76">SQRT(AVERAGE(D516:D540))</f>
        <v>1.2093820849023811E-2</v>
      </c>
      <c r="G541" s="10">
        <f t="shared" si="68"/>
        <v>2065920.9689576344</v>
      </c>
      <c r="H541" s="2">
        <f t="shared" si="73"/>
        <v>1.2748912776514245E-2</v>
      </c>
      <c r="I541" s="10">
        <f t="shared" si="69"/>
        <v>2177826.7236808497</v>
      </c>
      <c r="J541" s="2">
        <f t="shared" si="70"/>
        <v>1.3029168195384161E-2</v>
      </c>
      <c r="K541" s="10">
        <f t="shared" si="71"/>
        <v>2225701.2170882905</v>
      </c>
      <c r="L541" s="10">
        <f t="shared" si="72"/>
        <v>4482642.2411467433</v>
      </c>
    </row>
    <row r="542" spans="1:12" x14ac:dyDescent="0.25">
      <c r="A542" s="1">
        <v>14010928</v>
      </c>
      <c r="B542" s="3">
        <v>5599.8</v>
      </c>
      <c r="C542" s="4">
        <f t="shared" si="74"/>
        <v>-1.5311303904448067E-2</v>
      </c>
      <c r="D542" s="55">
        <f t="shared" si="75"/>
        <v>2.3443602725436663E-4</v>
      </c>
      <c r="E542" s="9">
        <f t="shared" si="67"/>
        <v>72306021.678173468</v>
      </c>
      <c r="F542" s="2">
        <f t="shared" si="76"/>
        <v>1.2446074855552587E-2</v>
      </c>
      <c r="G542" s="10">
        <f t="shared" si="68"/>
        <v>2093541.3051869452</v>
      </c>
      <c r="H542" s="2">
        <f t="shared" si="73"/>
        <v>1.285940852283078E-2</v>
      </c>
      <c r="I542" s="10">
        <f t="shared" si="69"/>
        <v>2163067.7314148289</v>
      </c>
      <c r="J542" s="2">
        <f t="shared" si="70"/>
        <v>1.3019027302657369E-2</v>
      </c>
      <c r="K542" s="10">
        <f t="shared" si="71"/>
        <v>2189917.0403358191</v>
      </c>
      <c r="L542" s="10">
        <f t="shared" si="72"/>
        <v>4414007.1434976291</v>
      </c>
    </row>
    <row r="543" spans="1:12" x14ac:dyDescent="0.25">
      <c r="A543" s="1">
        <v>14010929</v>
      </c>
      <c r="B543" s="3">
        <v>5541.8</v>
      </c>
      <c r="C543" s="4">
        <f t="shared" si="74"/>
        <v>-1.0411525082875716E-2</v>
      </c>
      <c r="D543" s="55">
        <f t="shared" si="75"/>
        <v>1.0839985455135019E-4</v>
      </c>
      <c r="E543" s="9">
        <f t="shared" si="67"/>
        <v>71553205.719828218</v>
      </c>
      <c r="F543" s="2">
        <f t="shared" si="76"/>
        <v>1.27139302503241E-2</v>
      </c>
      <c r="G543" s="10">
        <f t="shared" si="68"/>
        <v>2116330.9263956421</v>
      </c>
      <c r="H543" s="2">
        <f t="shared" si="73"/>
        <v>1.3026025157745664E-2</v>
      </c>
      <c r="I543" s="10">
        <f t="shared" si="69"/>
        <v>2168281.5106400386</v>
      </c>
      <c r="J543" s="2">
        <f t="shared" si="70"/>
        <v>1.3103540469243112E-2</v>
      </c>
      <c r="K543" s="10">
        <f t="shared" si="71"/>
        <v>2181184.5270764437</v>
      </c>
      <c r="L543" s="10">
        <f t="shared" si="72"/>
        <v>4368050.5974071119</v>
      </c>
    </row>
    <row r="544" spans="1:12" x14ac:dyDescent="0.25">
      <c r="A544" s="1">
        <v>14010930</v>
      </c>
      <c r="B544" s="3">
        <v>5691.5</v>
      </c>
      <c r="C544" s="4">
        <f t="shared" si="74"/>
        <v>2.665447604839093E-2</v>
      </c>
      <c r="D544" s="55">
        <f t="shared" si="75"/>
        <v>7.1046109341424575E-4</v>
      </c>
      <c r="E544" s="9">
        <f t="shared" si="67"/>
        <v>73460418.927872971</v>
      </c>
      <c r="F544" s="2">
        <f t="shared" si="76"/>
        <v>1.2868287463002852E-2</v>
      </c>
      <c r="G544" s="10">
        <f t="shared" si="68"/>
        <v>2199119.4154295134</v>
      </c>
      <c r="H544" s="2">
        <f t="shared" si="73"/>
        <v>1.3064837976256918E-2</v>
      </c>
      <c r="I544" s="10">
        <f t="shared" si="69"/>
        <v>2232708.8150331797</v>
      </c>
      <c r="J544" s="2">
        <f t="shared" si="70"/>
        <v>1.2988123366061814E-2</v>
      </c>
      <c r="K544" s="10">
        <f t="shared" si="71"/>
        <v>2219598.7108944436</v>
      </c>
      <c r="L544" s="10">
        <f t="shared" si="72"/>
        <v>4484478.6974338591</v>
      </c>
    </row>
    <row r="545" spans="1:12" x14ac:dyDescent="0.25">
      <c r="A545" s="1">
        <v>14011003</v>
      </c>
      <c r="B545" s="3">
        <v>5864.1</v>
      </c>
      <c r="C545" s="4">
        <f t="shared" si="74"/>
        <v>2.9875183861814654E-2</v>
      </c>
      <c r="D545" s="55">
        <f t="shared" si="75"/>
        <v>8.925266107772307E-4</v>
      </c>
      <c r="E545" s="9">
        <f t="shared" si="67"/>
        <v>75655062.449909106</v>
      </c>
      <c r="F545" s="2">
        <f t="shared" si="76"/>
        <v>1.3917087317025064E-2</v>
      </c>
      <c r="G545" s="10">
        <f t="shared" si="68"/>
        <v>2449407.2799903494</v>
      </c>
      <c r="H545" s="2">
        <f t="shared" si="73"/>
        <v>1.3590227352973005E-2</v>
      </c>
      <c r="I545" s="10">
        <f t="shared" si="69"/>
        <v>2391879.9283794207</v>
      </c>
      <c r="J545" s="2">
        <f t="shared" si="70"/>
        <v>1.3258675663581887E-2</v>
      </c>
      <c r="K545" s="10">
        <f t="shared" si="71"/>
        <v>2333526.8331384188</v>
      </c>
      <c r="L545" s="10">
        <f t="shared" si="72"/>
        <v>4618453.3230440868</v>
      </c>
    </row>
    <row r="546" spans="1:12" x14ac:dyDescent="0.25">
      <c r="A546" s="1">
        <v>14011004</v>
      </c>
      <c r="B546" s="3">
        <v>5857.6</v>
      </c>
      <c r="C546" s="4">
        <f t="shared" si="74"/>
        <v>-1.1090542611141257E-3</v>
      </c>
      <c r="D546" s="55">
        <f t="shared" si="75"/>
        <v>1.2300013540953993E-6</v>
      </c>
      <c r="E546" s="9">
        <f t="shared" si="67"/>
        <v>75571156.880524188</v>
      </c>
      <c r="F546" s="2">
        <f t="shared" si="76"/>
        <v>1.4885778087163784E-2</v>
      </c>
      <c r="G546" s="10">
        <f t="shared" si="68"/>
        <v>2616991.2416585423</v>
      </c>
      <c r="H546" s="2">
        <f t="shared" si="73"/>
        <v>1.4231669121033876E-2</v>
      </c>
      <c r="I546" s="10">
        <f t="shared" si="69"/>
        <v>2501995.7455931809</v>
      </c>
      <c r="J546" s="2">
        <f t="shared" si="70"/>
        <v>1.3589725221115677E-2</v>
      </c>
      <c r="K546" s="10">
        <f t="shared" si="71"/>
        <v>2389138.926561953</v>
      </c>
      <c r="L546" s="10">
        <f t="shared" si="72"/>
        <v>4613331.2077064086</v>
      </c>
    </row>
    <row r="547" spans="1:12" x14ac:dyDescent="0.25">
      <c r="A547" s="1">
        <v>14011005</v>
      </c>
      <c r="B547" s="3">
        <v>5819.1</v>
      </c>
      <c r="C547" s="4">
        <f t="shared" si="74"/>
        <v>-6.5943527736160856E-3</v>
      </c>
      <c r="D547" s="55">
        <f t="shared" si="75"/>
        <v>4.3485488502898161E-5</v>
      </c>
      <c r="E547" s="9">
        <f t="shared" si="67"/>
        <v>75072814.012543723</v>
      </c>
      <c r="F547" s="2">
        <f t="shared" si="76"/>
        <v>1.4809523189610841E-2</v>
      </c>
      <c r="G547" s="10">
        <f t="shared" si="68"/>
        <v>2586416.3049227702</v>
      </c>
      <c r="H547" s="2">
        <f t="shared" si="73"/>
        <v>1.4221710421353773E-2</v>
      </c>
      <c r="I547" s="10">
        <f t="shared" si="69"/>
        <v>2483757.4611101341</v>
      </c>
      <c r="J547" s="2">
        <f t="shared" si="70"/>
        <v>1.3565165001451355E-2</v>
      </c>
      <c r="K547" s="10">
        <f t="shared" si="71"/>
        <v>2369094.7702714968</v>
      </c>
      <c r="L547" s="10">
        <f t="shared" si="72"/>
        <v>4582909.2742612604</v>
      </c>
    </row>
    <row r="548" spans="1:12" x14ac:dyDescent="0.25">
      <c r="A548" s="1">
        <v>14011007</v>
      </c>
      <c r="B548" s="3">
        <v>6017.1</v>
      </c>
      <c r="C548" s="4">
        <f t="shared" si="74"/>
        <v>3.3459805067755172E-2</v>
      </c>
      <c r="D548" s="55">
        <f t="shared" si="75"/>
        <v>1.1195585551721746E-3</v>
      </c>
      <c r="E548" s="9">
        <f t="shared" si="67"/>
        <v>77584735.735291287</v>
      </c>
      <c r="F548" s="2">
        <f t="shared" si="76"/>
        <v>1.4867103213584407E-2</v>
      </c>
      <c r="G548" s="10">
        <f t="shared" si="68"/>
        <v>2683349.8561528795</v>
      </c>
      <c r="H548" s="2">
        <f t="shared" si="73"/>
        <v>1.4249461536751813E-2</v>
      </c>
      <c r="I548" s="10">
        <f t="shared" si="69"/>
        <v>2571872.2750213775</v>
      </c>
      <c r="J548" s="2">
        <f t="shared" si="70"/>
        <v>1.3481648831725694E-2</v>
      </c>
      <c r="K548" s="10">
        <f t="shared" si="71"/>
        <v>2433290.4624123392</v>
      </c>
      <c r="L548" s="10">
        <f t="shared" si="72"/>
        <v>4736252.52522125</v>
      </c>
    </row>
    <row r="549" spans="1:12" x14ac:dyDescent="0.25">
      <c r="A549" s="1">
        <v>14011010</v>
      </c>
      <c r="B549" s="3">
        <v>5817.9</v>
      </c>
      <c r="C549" s="4">
        <f t="shared" si="74"/>
        <v>-3.3666043789806123E-2</v>
      </c>
      <c r="D549" s="55">
        <f t="shared" si="75"/>
        <v>1.1334025044571433E-3</v>
      </c>
      <c r="E549" s="9">
        <f t="shared" si="67"/>
        <v>74972764.624606431</v>
      </c>
      <c r="F549" s="2">
        <f t="shared" si="76"/>
        <v>1.6303619183903491E-2</v>
      </c>
      <c r="G549" s="10">
        <f t="shared" si="68"/>
        <v>2843558.7567560598</v>
      </c>
      <c r="H549" s="2">
        <f t="shared" si="73"/>
        <v>1.5014595827279856E-2</v>
      </c>
      <c r="I549" s="10">
        <f t="shared" si="69"/>
        <v>2618736.6720370371</v>
      </c>
      <c r="J549" s="2">
        <f t="shared" si="70"/>
        <v>1.388297682700735E-2</v>
      </c>
      <c r="K549" s="10">
        <f t="shared" si="71"/>
        <v>2421367.9110742342</v>
      </c>
      <c r="L549" s="10">
        <f t="shared" si="72"/>
        <v>4576801.6403075717</v>
      </c>
    </row>
    <row r="550" spans="1:12" x14ac:dyDescent="0.25">
      <c r="A550" s="1">
        <v>14011011</v>
      </c>
      <c r="B550" s="3">
        <v>5717.2</v>
      </c>
      <c r="C550" s="4">
        <f t="shared" si="74"/>
        <v>-1.7460196835344589E-2</v>
      </c>
      <c r="D550" s="55">
        <f t="shared" si="75"/>
        <v>3.0485847352897723E-4</v>
      </c>
      <c r="E550" s="9">
        <f t="shared" si="67"/>
        <v>73663725.396970838</v>
      </c>
      <c r="F550" s="2">
        <f t="shared" si="76"/>
        <v>1.7381204884093067E-2</v>
      </c>
      <c r="G550" s="10">
        <f t="shared" si="68"/>
        <v>2978572.7757947035</v>
      </c>
      <c r="H550" s="2">
        <f t="shared" si="73"/>
        <v>1.5750328823269627E-2</v>
      </c>
      <c r="I550" s="10">
        <f t="shared" si="69"/>
        <v>2699093.7024014853</v>
      </c>
      <c r="J550" s="2">
        <f t="shared" si="70"/>
        <v>1.4282382262526696E-2</v>
      </c>
      <c r="K550" s="10">
        <f t="shared" si="71"/>
        <v>2447535.4421250718</v>
      </c>
      <c r="L550" s="10">
        <f t="shared" si="72"/>
        <v>4496889.782791473</v>
      </c>
    </row>
    <row r="551" spans="1:12" x14ac:dyDescent="0.25">
      <c r="A551" s="1">
        <v>14011012</v>
      </c>
      <c r="B551" s="3">
        <v>5810.3</v>
      </c>
      <c r="C551" s="4">
        <f t="shared" si="74"/>
        <v>1.6153029589826465E-2</v>
      </c>
      <c r="D551" s="55">
        <f t="shared" si="75"/>
        <v>2.6092036492980934E-4</v>
      </c>
      <c r="E551" s="9">
        <f t="shared" si="67"/>
        <v>74853617.733004957</v>
      </c>
      <c r="F551" s="2">
        <f t="shared" si="76"/>
        <v>1.7725755254994896E-2</v>
      </c>
      <c r="G551" s="10">
        <f t="shared" si="68"/>
        <v>3086684.2198599651</v>
      </c>
      <c r="H551" s="2">
        <f t="shared" si="73"/>
        <v>1.5931980127342305E-2</v>
      </c>
      <c r="I551" s="10">
        <f t="shared" si="69"/>
        <v>2774324.1933983373</v>
      </c>
      <c r="J551" s="2">
        <f t="shared" si="70"/>
        <v>1.4371485272629584E-2</v>
      </c>
      <c r="K551" s="10">
        <f t="shared" si="71"/>
        <v>2502586.5566137424</v>
      </c>
      <c r="L551" s="10">
        <f t="shared" si="72"/>
        <v>4569528.1765150921</v>
      </c>
    </row>
    <row r="552" spans="1:12" x14ac:dyDescent="0.25">
      <c r="A552" s="1">
        <v>14011013</v>
      </c>
      <c r="B552" s="3">
        <v>5900.3</v>
      </c>
      <c r="C552" s="4">
        <f t="shared" si="74"/>
        <v>1.5370992433963294E-2</v>
      </c>
      <c r="D552" s="55">
        <f t="shared" si="75"/>
        <v>2.3626740840495685E-4</v>
      </c>
      <c r="E552" s="9">
        <f t="shared" ref="E552:E615" si="77">E551*(1+C552)</f>
        <v>76004192.124833763</v>
      </c>
      <c r="F552" s="2">
        <f t="shared" si="76"/>
        <v>1.7991536858171838E-2</v>
      </c>
      <c r="G552" s="10">
        <f t="shared" ref="G552:G615" si="78">_xlfn.NORM.S.INV(0.99)*F552*E552</f>
        <v>3181123.0471729594</v>
      </c>
      <c r="H552" s="2">
        <f t="shared" si="73"/>
        <v>1.6054270975830242E-2</v>
      </c>
      <c r="I552" s="10">
        <f t="shared" ref="I552:I615" si="79">_xlfn.NORM.S.INV(0.99)*H552*E552</f>
        <v>2838590.8224164299</v>
      </c>
      <c r="J552" s="2">
        <f t="shared" ref="J552:J559" si="80">SQRT(AVERAGE(D452:D551))</f>
        <v>1.4222838502205831E-2</v>
      </c>
      <c r="K552" s="10">
        <f t="shared" ref="K552:K615" si="81">_xlfn.NORM.S.INV(0.99)*J552*E552</f>
        <v>2514771.2345116087</v>
      </c>
      <c r="L552" s="10">
        <f t="shared" ref="L552:L615" si="82">_xlfn.NORM.S.INV(0.99)*_xlfn.STDEV.S($C$3:$C$101)*E552</f>
        <v>4639766.3595430879</v>
      </c>
    </row>
    <row r="553" spans="1:12" x14ac:dyDescent="0.25">
      <c r="A553" s="1">
        <v>14011014</v>
      </c>
      <c r="B553" s="3">
        <v>5979.6</v>
      </c>
      <c r="C553" s="4">
        <f t="shared" si="74"/>
        <v>1.3350479016609329E-2</v>
      </c>
      <c r="D553" s="55">
        <f t="shared" si="75"/>
        <v>1.7823528997292599E-4</v>
      </c>
      <c r="E553" s="9">
        <f t="shared" si="77"/>
        <v>77018884.496970698</v>
      </c>
      <c r="F553" s="2">
        <f t="shared" si="76"/>
        <v>1.8251324173909032E-2</v>
      </c>
      <c r="G553" s="10">
        <f t="shared" si="78"/>
        <v>3270139.3631807435</v>
      </c>
      <c r="H553" s="2">
        <f t="shared" si="73"/>
        <v>1.6006348312171414E-2</v>
      </c>
      <c r="I553" s="10">
        <f t="shared" si="79"/>
        <v>2867900.9357161988</v>
      </c>
      <c r="J553" s="2">
        <f t="shared" si="80"/>
        <v>1.4284066298563974E-2</v>
      </c>
      <c r="K553" s="10">
        <f t="shared" si="81"/>
        <v>2559314.9858130575</v>
      </c>
      <c r="L553" s="10">
        <f t="shared" si="82"/>
        <v>4701709.4629681371</v>
      </c>
    </row>
    <row r="554" spans="1:12" x14ac:dyDescent="0.25">
      <c r="A554" s="1">
        <v>14011017</v>
      </c>
      <c r="B554" s="3">
        <v>6216.5</v>
      </c>
      <c r="C554" s="4">
        <f t="shared" si="74"/>
        <v>3.8853371317633043E-2</v>
      </c>
      <c r="D554" s="55">
        <f t="shared" si="75"/>
        <v>1.5095844627458701E-3</v>
      </c>
      <c r="E554" s="9">
        <f t="shared" si="77"/>
        <v>80011327.814801395</v>
      </c>
      <c r="F554" s="2">
        <f t="shared" si="76"/>
        <v>1.8439408968154169E-2</v>
      </c>
      <c r="G554" s="10">
        <f t="shared" si="78"/>
        <v>3432204.311510196</v>
      </c>
      <c r="H554" s="2">
        <f t="shared" si="73"/>
        <v>1.6058905642928261E-2</v>
      </c>
      <c r="I554" s="10">
        <f t="shared" si="79"/>
        <v>2989111.2714612782</v>
      </c>
      <c r="J554" s="2">
        <f t="shared" si="80"/>
        <v>1.4323919010479885E-2</v>
      </c>
      <c r="K554" s="10">
        <f t="shared" si="81"/>
        <v>2666170.9532229775</v>
      </c>
      <c r="L554" s="10">
        <f t="shared" si="82"/>
        <v>4884386.7265604679</v>
      </c>
    </row>
    <row r="555" spans="1:12" x14ac:dyDescent="0.25">
      <c r="A555" s="1">
        <v>14011018</v>
      </c>
      <c r="B555" s="3">
        <v>6496</v>
      </c>
      <c r="C555" s="4">
        <f t="shared" si="74"/>
        <v>4.3979555448521619E-2</v>
      </c>
      <c r="D555" s="55">
        <f t="shared" si="75"/>
        <v>1.9342012974495877E-3</v>
      </c>
      <c r="E555" s="9">
        <f t="shared" si="77"/>
        <v>83530190.442942291</v>
      </c>
      <c r="F555" s="2">
        <f t="shared" si="76"/>
        <v>1.9971325123645127E-2</v>
      </c>
      <c r="G555" s="10">
        <f t="shared" si="78"/>
        <v>3880833.5090736733</v>
      </c>
      <c r="H555" s="2">
        <f t="shared" si="73"/>
        <v>1.6594352464890442E-2</v>
      </c>
      <c r="I555" s="10">
        <f t="shared" si="79"/>
        <v>3224619.2332465514</v>
      </c>
      <c r="J555" s="2">
        <f t="shared" si="80"/>
        <v>1.4328453559470938E-2</v>
      </c>
      <c r="K555" s="10">
        <f t="shared" si="81"/>
        <v>2784309.1213294319</v>
      </c>
      <c r="L555" s="10">
        <f t="shared" si="82"/>
        <v>5099199.8834332572</v>
      </c>
    </row>
    <row r="556" spans="1:12" x14ac:dyDescent="0.25">
      <c r="A556" s="1">
        <v>14011019</v>
      </c>
      <c r="B556" s="3">
        <v>6488.9</v>
      </c>
      <c r="C556" s="4">
        <f t="shared" si="74"/>
        <v>-1.0935780341138368E-3</v>
      </c>
      <c r="D556" s="55">
        <f t="shared" si="75"/>
        <v>1.1959129166962839E-6</v>
      </c>
      <c r="E556" s="9">
        <f t="shared" si="77"/>
        <v>83438843.661488548</v>
      </c>
      <c r="F556" s="2">
        <f t="shared" si="76"/>
        <v>2.176400368510616E-2</v>
      </c>
      <c r="G556" s="10">
        <f t="shared" si="78"/>
        <v>4224562.364453841</v>
      </c>
      <c r="H556" s="2">
        <f t="shared" si="73"/>
        <v>1.771943626051661E-2</v>
      </c>
      <c r="I556" s="10">
        <f t="shared" si="79"/>
        <v>3439480.3745022444</v>
      </c>
      <c r="J556" s="2">
        <f t="shared" si="80"/>
        <v>1.4988060268648126E-2</v>
      </c>
      <c r="K556" s="10">
        <f t="shared" si="81"/>
        <v>2909299.0537594622</v>
      </c>
      <c r="L556" s="10">
        <f t="shared" si="82"/>
        <v>5093623.5104491785</v>
      </c>
    </row>
    <row r="557" spans="1:12" x14ac:dyDescent="0.25">
      <c r="A557" s="1">
        <v>14011020</v>
      </c>
      <c r="B557" s="3">
        <v>6589.7</v>
      </c>
      <c r="C557" s="4">
        <f t="shared" si="74"/>
        <v>1.5414799132440295E-2</v>
      </c>
      <c r="D557" s="55">
        <f t="shared" si="75"/>
        <v>2.3761603229348205E-4</v>
      </c>
      <c r="E557" s="9">
        <f t="shared" si="77"/>
        <v>84725036.676373482</v>
      </c>
      <c r="F557" s="2">
        <f t="shared" si="76"/>
        <v>2.1740961194060302E-2</v>
      </c>
      <c r="G557" s="10">
        <f t="shared" si="78"/>
        <v>4285141.4718372412</v>
      </c>
      <c r="H557" s="2">
        <f t="shared" si="73"/>
        <v>1.7700025763266361E-2</v>
      </c>
      <c r="I557" s="10">
        <f t="shared" si="79"/>
        <v>3488673.466354467</v>
      </c>
      <c r="J557" s="2">
        <f t="shared" si="80"/>
        <v>1.4892855350311833E-2</v>
      </c>
      <c r="K557" s="10">
        <f t="shared" si="81"/>
        <v>2935380.4335536761</v>
      </c>
      <c r="L557" s="10">
        <f t="shared" si="82"/>
        <v>5172140.6937190276</v>
      </c>
    </row>
    <row r="558" spans="1:12" x14ac:dyDescent="0.25">
      <c r="A558" s="1">
        <v>14011021</v>
      </c>
      <c r="B558" s="3">
        <v>6416.2</v>
      </c>
      <c r="C558" s="4">
        <f t="shared" si="74"/>
        <v>-2.6681781809503397E-2</v>
      </c>
      <c r="D558" s="55">
        <f t="shared" si="75"/>
        <v>7.119174805299463E-4</v>
      </c>
      <c r="E558" s="9">
        <f t="shared" si="77"/>
        <v>82464421.733972311</v>
      </c>
      <c r="F558" s="2">
        <f t="shared" si="76"/>
        <v>2.182112361602322E-2</v>
      </c>
      <c r="G558" s="10">
        <f t="shared" si="78"/>
        <v>4186184.6958183856</v>
      </c>
      <c r="H558" s="2">
        <f t="shared" si="73"/>
        <v>1.7765495538826125E-2</v>
      </c>
      <c r="I558" s="10">
        <f t="shared" si="79"/>
        <v>3408149.2248939099</v>
      </c>
      <c r="J558" s="2">
        <f t="shared" si="80"/>
        <v>1.4837490832507358E-2</v>
      </c>
      <c r="K558" s="10">
        <f t="shared" si="81"/>
        <v>2846438.0725921369</v>
      </c>
      <c r="L558" s="10">
        <f t="shared" si="82"/>
        <v>5034138.7642411636</v>
      </c>
    </row>
    <row r="559" spans="1:12" x14ac:dyDescent="0.25">
      <c r="A559" s="1">
        <v>14011024</v>
      </c>
      <c r="B559" s="3">
        <v>6418</v>
      </c>
      <c r="C559" s="4">
        <f t="shared" si="74"/>
        <v>2.8050053946512691E-4</v>
      </c>
      <c r="D559" s="55">
        <f t="shared" si="75"/>
        <v>7.8680552640227224E-8</v>
      </c>
      <c r="E559" s="9">
        <f t="shared" si="77"/>
        <v>82487553.048755363</v>
      </c>
      <c r="F559" s="2">
        <f t="shared" si="76"/>
        <v>2.2457100254417224E-2</v>
      </c>
      <c r="G559" s="10">
        <f t="shared" si="78"/>
        <v>4309399.4968884634</v>
      </c>
      <c r="H559" s="2">
        <f t="shared" si="73"/>
        <v>1.8120640645816314E-2</v>
      </c>
      <c r="I559" s="10">
        <f t="shared" si="79"/>
        <v>3477255.6918615373</v>
      </c>
      <c r="J559" s="2">
        <f t="shared" si="80"/>
        <v>1.5051759060951712E-2</v>
      </c>
      <c r="K559" s="10">
        <f t="shared" si="81"/>
        <v>2888353.4467809652</v>
      </c>
      <c r="L559" s="10">
        <f t="shared" si="82"/>
        <v>5035550.8428802751</v>
      </c>
    </row>
    <row r="560" spans="1:12" x14ac:dyDescent="0.25">
      <c r="A560" s="1">
        <v>14011026</v>
      </c>
      <c r="B560" s="3">
        <v>6732</v>
      </c>
      <c r="C560" s="4">
        <f t="shared" si="74"/>
        <v>4.7765733640894439E-2</v>
      </c>
      <c r="D560" s="55">
        <f t="shared" si="75"/>
        <v>2.2815653102528748E-3</v>
      </c>
      <c r="E560" s="9">
        <f t="shared" si="77"/>
        <v>86427631.536371365</v>
      </c>
      <c r="F560" s="2">
        <f t="shared" ref="F560:F584" si="83">SQRT(AVERAGE(D536:D559))</f>
        <v>2.2156112960431757E-2</v>
      </c>
      <c r="G560" s="10">
        <f t="shared" si="78"/>
        <v>4454724.398287897</v>
      </c>
      <c r="H560" s="2">
        <f t="shared" ref="H560:H591" si="84">SQRT(AVERAGE(D511:D559))</f>
        <v>1.79506712371039E-2</v>
      </c>
      <c r="I560" s="10">
        <f t="shared" si="79"/>
        <v>3609175.1864769901</v>
      </c>
      <c r="J560" s="2">
        <f t="shared" ref="J560:J591" si="85">SQRT(AVERAGE(D461:D559))</f>
        <v>1.5091563024308906E-2</v>
      </c>
      <c r="K560" s="10">
        <f t="shared" si="81"/>
        <v>3034320.7823841264</v>
      </c>
      <c r="L560" s="10">
        <f t="shared" si="82"/>
        <v>5276077.623176476</v>
      </c>
    </row>
    <row r="561" spans="1:12" x14ac:dyDescent="0.25">
      <c r="A561" s="1">
        <v>14011027</v>
      </c>
      <c r="B561" s="3">
        <v>6840.4</v>
      </c>
      <c r="C561" s="4">
        <f t="shared" si="74"/>
        <v>1.5973933128201948E-2</v>
      </c>
      <c r="D561" s="55">
        <f t="shared" si="75"/>
        <v>2.551665395842677E-4</v>
      </c>
      <c r="E561" s="9">
        <f t="shared" si="77"/>
        <v>87808220.742962241</v>
      </c>
      <c r="F561" s="2">
        <f t="shared" si="83"/>
        <v>2.4017131509596959E-2</v>
      </c>
      <c r="G561" s="10">
        <f t="shared" si="78"/>
        <v>4906038.7193086958</v>
      </c>
      <c r="H561" s="2">
        <f t="shared" si="84"/>
        <v>1.9101957691819403E-2</v>
      </c>
      <c r="I561" s="10">
        <f t="shared" si="79"/>
        <v>3902004.0346289971</v>
      </c>
      <c r="J561" s="2">
        <f t="shared" si="85"/>
        <v>1.5806880274293344E-2</v>
      </c>
      <c r="K561" s="10">
        <f t="shared" si="81"/>
        <v>3228910.4394574463</v>
      </c>
      <c r="L561" s="10">
        <f t="shared" si="82"/>
        <v>5360357.3343082992</v>
      </c>
    </row>
    <row r="562" spans="1:12" x14ac:dyDescent="0.25">
      <c r="A562" s="1">
        <v>14011028</v>
      </c>
      <c r="B562" s="3">
        <v>6774.3</v>
      </c>
      <c r="C562" s="4">
        <f t="shared" si="74"/>
        <v>-9.7101690621929065E-3</v>
      </c>
      <c r="D562" s="55">
        <f t="shared" si="75"/>
        <v>9.4287383216368266E-5</v>
      </c>
      <c r="E562" s="9">
        <f t="shared" si="77"/>
        <v>86955588.07449773</v>
      </c>
      <c r="F562" s="2">
        <f t="shared" si="83"/>
        <v>2.3355616693515841E-2</v>
      </c>
      <c r="G562" s="10">
        <f t="shared" si="78"/>
        <v>4724583.1180488775</v>
      </c>
      <c r="H562" s="2">
        <f t="shared" si="84"/>
        <v>1.8156833682091873E-2</v>
      </c>
      <c r="I562" s="10">
        <f t="shared" si="79"/>
        <v>3672926.7746309759</v>
      </c>
      <c r="J562" s="2">
        <f t="shared" si="85"/>
        <v>1.5853796854556255E-2</v>
      </c>
      <c r="K562" s="10">
        <f t="shared" si="81"/>
        <v>3207047.8788431175</v>
      </c>
      <c r="L562" s="10">
        <f t="shared" si="82"/>
        <v>5308307.3583584009</v>
      </c>
    </row>
    <row r="563" spans="1:12" x14ac:dyDescent="0.25">
      <c r="A563" s="1">
        <v>14011101</v>
      </c>
      <c r="B563" s="3">
        <v>6631.9</v>
      </c>
      <c r="C563" s="4">
        <f t="shared" si="74"/>
        <v>-2.124470108297536E-2</v>
      </c>
      <c r="D563" s="55">
        <f t="shared" si="75"/>
        <v>4.5133732410497447E-4</v>
      </c>
      <c r="E563" s="9">
        <f t="shared" si="77"/>
        <v>85108242.598360687</v>
      </c>
      <c r="F563" s="2">
        <f t="shared" si="83"/>
        <v>2.3270168202701745E-2</v>
      </c>
      <c r="G563" s="10">
        <f t="shared" si="78"/>
        <v>4607292.6974146776</v>
      </c>
      <c r="H563" s="2">
        <f t="shared" si="84"/>
        <v>1.8192762017892074E-2</v>
      </c>
      <c r="I563" s="10">
        <f t="shared" si="79"/>
        <v>3602010.0439628777</v>
      </c>
      <c r="J563" s="2">
        <f t="shared" si="85"/>
        <v>1.5880933649636119E-2</v>
      </c>
      <c r="K563" s="10">
        <f t="shared" si="81"/>
        <v>3144287.9567841049</v>
      </c>
      <c r="L563" s="10">
        <f t="shared" si="82"/>
        <v>5195533.9552735174</v>
      </c>
    </row>
    <row r="564" spans="1:12" x14ac:dyDescent="0.25">
      <c r="A564" s="1">
        <v>14011102</v>
      </c>
      <c r="B564" s="3">
        <v>6515.4</v>
      </c>
      <c r="C564" s="4">
        <f t="shared" si="74"/>
        <v>-1.7722733842820672E-2</v>
      </c>
      <c r="D564" s="55">
        <f t="shared" si="75"/>
        <v>3.140952948634612E-4</v>
      </c>
      <c r="E564" s="9">
        <f t="shared" si="77"/>
        <v>83599891.866959736</v>
      </c>
      <c r="F564" s="2">
        <f t="shared" si="83"/>
        <v>2.3488086971718839E-2</v>
      </c>
      <c r="G564" s="10">
        <f t="shared" si="78"/>
        <v>4568020.2470992366</v>
      </c>
      <c r="H564" s="2">
        <f t="shared" si="84"/>
        <v>1.8442924523288478E-2</v>
      </c>
      <c r="I564" s="10">
        <f t="shared" si="79"/>
        <v>3586824.7907777401</v>
      </c>
      <c r="J564" s="2">
        <f t="shared" si="85"/>
        <v>1.5983782960894907E-2</v>
      </c>
      <c r="K564" s="10">
        <f t="shared" si="81"/>
        <v>3108564.9622517806</v>
      </c>
      <c r="L564" s="10">
        <f t="shared" si="82"/>
        <v>5103454.8898128681</v>
      </c>
    </row>
    <row r="565" spans="1:12" x14ac:dyDescent="0.25">
      <c r="A565" s="1">
        <v>14011103</v>
      </c>
      <c r="B565" s="3">
        <v>6468.7</v>
      </c>
      <c r="C565" s="4">
        <f t="shared" si="74"/>
        <v>-7.1934445016016667E-3</v>
      </c>
      <c r="D565" s="55">
        <f t="shared" si="75"/>
        <v>5.1745643797623251E-5</v>
      </c>
      <c r="E565" s="9">
        <f t="shared" si="77"/>
        <v>82998520.684474856</v>
      </c>
      <c r="F565" s="2">
        <f t="shared" si="83"/>
        <v>2.3549822397100934E-2</v>
      </c>
      <c r="G565" s="10">
        <f t="shared" si="78"/>
        <v>4547080.5347871091</v>
      </c>
      <c r="H565" s="2">
        <f t="shared" si="84"/>
        <v>1.8608080210361432E-2</v>
      </c>
      <c r="I565" s="10">
        <f t="shared" si="79"/>
        <v>3592911.9926062701</v>
      </c>
      <c r="J565" s="2">
        <f t="shared" si="85"/>
        <v>1.6014664425536208E-2</v>
      </c>
      <c r="K565" s="10">
        <f t="shared" si="81"/>
        <v>3092166.3718987401</v>
      </c>
      <c r="L565" s="10">
        <f t="shared" si="82"/>
        <v>5066743.470296572</v>
      </c>
    </row>
    <row r="566" spans="1:12" x14ac:dyDescent="0.25">
      <c r="A566" s="1">
        <v>14011104</v>
      </c>
      <c r="B566" s="3">
        <v>6341.9</v>
      </c>
      <c r="C566" s="4">
        <f t="shared" si="74"/>
        <v>-1.9796752871892625E-2</v>
      </c>
      <c r="D566" s="55">
        <f t="shared" si="75"/>
        <v>3.9191142427078891E-4</v>
      </c>
      <c r="E566" s="9">
        <f t="shared" si="77"/>
        <v>81355419.481751636</v>
      </c>
      <c r="F566" s="2">
        <f t="shared" si="83"/>
        <v>2.3333249733149018E-2</v>
      </c>
      <c r="G566" s="10">
        <f t="shared" si="78"/>
        <v>4416074.3446499715</v>
      </c>
      <c r="H566" s="2">
        <f t="shared" si="84"/>
        <v>1.8592950451101372E-2</v>
      </c>
      <c r="I566" s="10">
        <f t="shared" si="79"/>
        <v>3518920.5283226417</v>
      </c>
      <c r="J566" s="2">
        <f t="shared" si="85"/>
        <v>1.6029039576902712E-2</v>
      </c>
      <c r="K566" s="10">
        <f t="shared" si="81"/>
        <v>3033672.1740210857</v>
      </c>
      <c r="L566" s="10">
        <f t="shared" si="82"/>
        <v>4966438.4019498341</v>
      </c>
    </row>
    <row r="567" spans="1:12" x14ac:dyDescent="0.25">
      <c r="A567" s="1">
        <v>14011105</v>
      </c>
      <c r="B567" s="3">
        <v>6151.3</v>
      </c>
      <c r="C567" s="4">
        <f t="shared" si="74"/>
        <v>-3.051496650108184E-2</v>
      </c>
      <c r="D567" s="55">
        <f t="shared" si="75"/>
        <v>9.3116318056214687E-4</v>
      </c>
      <c r="E567" s="9">
        <f t="shared" si="77"/>
        <v>78872861.581584528</v>
      </c>
      <c r="F567" s="2">
        <f t="shared" si="83"/>
        <v>2.3473432173101206E-2</v>
      </c>
      <c r="G567" s="10">
        <f t="shared" si="78"/>
        <v>4307039.4590219324</v>
      </c>
      <c r="H567" s="2">
        <f t="shared" si="84"/>
        <v>1.8770987705138756E-2</v>
      </c>
      <c r="I567" s="10">
        <f t="shared" si="79"/>
        <v>3444208.0789316022</v>
      </c>
      <c r="J567" s="2">
        <f t="shared" si="85"/>
        <v>1.613710155375752E-2</v>
      </c>
      <c r="K567" s="10">
        <f t="shared" si="81"/>
        <v>2960927.5982198785</v>
      </c>
      <c r="L567" s="10">
        <f t="shared" si="82"/>
        <v>4814887.7004846493</v>
      </c>
    </row>
    <row r="568" spans="1:12" x14ac:dyDescent="0.25">
      <c r="A568" s="1">
        <v>14011108</v>
      </c>
      <c r="B568" s="3">
        <v>5976</v>
      </c>
      <c r="C568" s="4">
        <f t="shared" si="74"/>
        <v>-2.8911993763680355E-2</v>
      </c>
      <c r="D568" s="55">
        <f t="shared" si="75"/>
        <v>8.3590338339109181E-4</v>
      </c>
      <c r="E568" s="9">
        <f t="shared" si="77"/>
        <v>76592489.899414137</v>
      </c>
      <c r="F568" s="2">
        <f t="shared" si="83"/>
        <v>2.4192639856692628E-2</v>
      </c>
      <c r="G568" s="10">
        <f t="shared" si="78"/>
        <v>4310663.3442426091</v>
      </c>
      <c r="H568" s="2">
        <f t="shared" si="84"/>
        <v>1.9265403226984584E-2</v>
      </c>
      <c r="I568" s="10">
        <f t="shared" si="79"/>
        <v>3432724.4978038962</v>
      </c>
      <c r="J568" s="2">
        <f t="shared" si="85"/>
        <v>1.6425028566792198E-2</v>
      </c>
      <c r="K568" s="10">
        <f t="shared" si="81"/>
        <v>2926624.3365922729</v>
      </c>
      <c r="L568" s="10">
        <f t="shared" si="82"/>
        <v>4675679.6973154163</v>
      </c>
    </row>
    <row r="569" spans="1:12" x14ac:dyDescent="0.25">
      <c r="A569" s="1">
        <v>14011109</v>
      </c>
      <c r="B569" s="3">
        <v>5660.5</v>
      </c>
      <c r="C569" s="4">
        <f t="shared" si="74"/>
        <v>-5.4239220294489111E-2</v>
      </c>
      <c r="D569" s="55">
        <f t="shared" si="75"/>
        <v>2.9418930181541194E-3</v>
      </c>
      <c r="E569" s="9">
        <f t="shared" si="77"/>
        <v>72438172.966856375</v>
      </c>
      <c r="F569" s="2">
        <f t="shared" si="83"/>
        <v>2.4300423562522554E-2</v>
      </c>
      <c r="G569" s="10">
        <f t="shared" si="78"/>
        <v>4095019.6464717365</v>
      </c>
      <c r="H569" s="2">
        <f t="shared" si="84"/>
        <v>1.9698952128131563E-2</v>
      </c>
      <c r="I569" s="10">
        <f t="shared" si="79"/>
        <v>3319596.2931286087</v>
      </c>
      <c r="J569" s="2">
        <f t="shared" si="85"/>
        <v>1.6591968974805471E-2</v>
      </c>
      <c r="K569" s="10">
        <f t="shared" si="81"/>
        <v>2796018.7093308764</v>
      </c>
      <c r="L569" s="10">
        <f t="shared" si="82"/>
        <v>4422074.476186255</v>
      </c>
    </row>
    <row r="570" spans="1:12" x14ac:dyDescent="0.25">
      <c r="A570" s="1">
        <v>14011110</v>
      </c>
      <c r="B570" s="3">
        <v>5664.6</v>
      </c>
      <c r="C570" s="4">
        <f t="shared" si="74"/>
        <v>7.2405544836193507E-4</v>
      </c>
      <c r="D570" s="55">
        <f t="shared" si="75"/>
        <v>5.2425629230260279E-7</v>
      </c>
      <c r="E570" s="9">
        <f t="shared" si="77"/>
        <v>72490622.2206624</v>
      </c>
      <c r="F570" s="2">
        <f t="shared" si="83"/>
        <v>2.5998093243390721E-2</v>
      </c>
      <c r="G570" s="10">
        <f t="shared" si="78"/>
        <v>4384276.974771224</v>
      </c>
      <c r="H570" s="2">
        <f t="shared" si="84"/>
        <v>2.1073864356318018E-2</v>
      </c>
      <c r="I570" s="10">
        <f t="shared" si="79"/>
        <v>3553862.8699374162</v>
      </c>
      <c r="J570" s="2">
        <f t="shared" si="85"/>
        <v>1.7453675000786803E-2</v>
      </c>
      <c r="K570" s="10">
        <f t="shared" si="81"/>
        <v>2943359.9116174877</v>
      </c>
      <c r="L570" s="10">
        <f t="shared" si="82"/>
        <v>4425276.3033037987</v>
      </c>
    </row>
    <row r="571" spans="1:12" x14ac:dyDescent="0.25">
      <c r="A571" s="1">
        <v>14011111</v>
      </c>
      <c r="B571" s="3">
        <v>5924</v>
      </c>
      <c r="C571" s="4">
        <f t="shared" si="74"/>
        <v>4.4775613421163402E-2</v>
      </c>
      <c r="D571" s="55">
        <f t="shared" si="75"/>
        <v>2.0048555572414681E-3</v>
      </c>
      <c r="E571" s="9">
        <f t="shared" si="77"/>
        <v>75736434.297874376</v>
      </c>
      <c r="F571" s="2">
        <f t="shared" si="83"/>
        <v>2.5997527694913546E-2</v>
      </c>
      <c r="G571" s="10">
        <f t="shared" si="78"/>
        <v>4580486.0221385853</v>
      </c>
      <c r="H571" s="2">
        <f t="shared" si="84"/>
        <v>2.1046093310237355E-2</v>
      </c>
      <c r="I571" s="10">
        <f t="shared" si="79"/>
        <v>3708096.2989810621</v>
      </c>
      <c r="J571" s="2">
        <f t="shared" si="85"/>
        <v>1.7453717052859561E-2</v>
      </c>
      <c r="K571" s="10">
        <f t="shared" si="81"/>
        <v>3075158.0663043866</v>
      </c>
      <c r="L571" s="10">
        <f t="shared" si="82"/>
        <v>4623420.7643423649</v>
      </c>
    </row>
    <row r="572" spans="1:12" x14ac:dyDescent="0.25">
      <c r="A572" s="1">
        <v>14011112</v>
      </c>
      <c r="B572" s="3">
        <v>5981</v>
      </c>
      <c r="C572" s="4">
        <f t="shared" si="74"/>
        <v>9.5758816568675322E-3</v>
      </c>
      <c r="D572" s="55">
        <f t="shared" si="75"/>
        <v>9.1697509506332076E-5</v>
      </c>
      <c r="E572" s="9">
        <f t="shared" si="77"/>
        <v>76461677.42982395</v>
      </c>
      <c r="F572" s="2">
        <f t="shared" si="83"/>
        <v>2.7524447298935977E-2</v>
      </c>
      <c r="G572" s="10">
        <f t="shared" si="78"/>
        <v>4895951.269207105</v>
      </c>
      <c r="H572" s="2">
        <f t="shared" si="84"/>
        <v>2.1996314036196597E-2</v>
      </c>
      <c r="I572" s="10">
        <f t="shared" si="79"/>
        <v>3912626.4899625401</v>
      </c>
      <c r="J572" s="2">
        <f t="shared" si="85"/>
        <v>1.8005940544121121E-2</v>
      </c>
      <c r="K572" s="10">
        <f t="shared" si="81"/>
        <v>3202832.9761835169</v>
      </c>
      <c r="L572" s="10">
        <f t="shared" si="82"/>
        <v>4667694.0944316117</v>
      </c>
    </row>
    <row r="573" spans="1:12" x14ac:dyDescent="0.25">
      <c r="A573" s="1">
        <v>14011116</v>
      </c>
      <c r="B573" s="3">
        <v>5834.1</v>
      </c>
      <c r="C573" s="4">
        <f t="shared" si="74"/>
        <v>-2.4867765865610687E-2</v>
      </c>
      <c r="D573" s="55">
        <f t="shared" si="75"/>
        <v>6.1840577914683205E-4</v>
      </c>
      <c r="E573" s="9">
        <f t="shared" si="77"/>
        <v>74560246.337807238</v>
      </c>
      <c r="F573" s="2">
        <f t="shared" si="83"/>
        <v>2.6735138966208757E-2</v>
      </c>
      <c r="G573" s="10">
        <f t="shared" si="78"/>
        <v>4637291.9454281135</v>
      </c>
      <c r="H573" s="2">
        <f t="shared" si="84"/>
        <v>2.2038752370037343E-2</v>
      </c>
      <c r="I573" s="10">
        <f t="shared" si="79"/>
        <v>3822689.2698045196</v>
      </c>
      <c r="J573" s="2">
        <f t="shared" si="85"/>
        <v>1.801702443660462E-2</v>
      </c>
      <c r="K573" s="10">
        <f t="shared" si="81"/>
        <v>3125108.2108101025</v>
      </c>
      <c r="L573" s="10">
        <f t="shared" si="82"/>
        <v>4551618.9705589926</v>
      </c>
    </row>
    <row r="574" spans="1:12" x14ac:dyDescent="0.25">
      <c r="A574" s="1">
        <v>14011117</v>
      </c>
      <c r="B574" s="3">
        <v>5892.1</v>
      </c>
      <c r="C574" s="4">
        <f t="shared" si="74"/>
        <v>9.8924584251974534E-3</v>
      </c>
      <c r="D574" s="55">
        <f t="shared" si="75"/>
        <v>9.7860733694260079E-5</v>
      </c>
      <c r="E574" s="9">
        <f t="shared" si="77"/>
        <v>75297830.474876463</v>
      </c>
      <c r="F574" s="2">
        <f t="shared" si="83"/>
        <v>2.6330770187265019E-2</v>
      </c>
      <c r="G574" s="10">
        <f t="shared" si="78"/>
        <v>4612333.3096547741</v>
      </c>
      <c r="H574" s="2">
        <f t="shared" si="84"/>
        <v>2.2219721010886564E-2</v>
      </c>
      <c r="I574" s="10">
        <f t="shared" si="79"/>
        <v>3892205.1508890274</v>
      </c>
      <c r="J574" s="2">
        <f t="shared" si="85"/>
        <v>1.8026516077120365E-2</v>
      </c>
      <c r="K574" s="10">
        <f t="shared" si="81"/>
        <v>3157685.8545422512</v>
      </c>
      <c r="L574" s="10">
        <f t="shared" si="82"/>
        <v>4596645.6719925869</v>
      </c>
    </row>
    <row r="575" spans="1:12" x14ac:dyDescent="0.25">
      <c r="A575" s="1">
        <v>14011118</v>
      </c>
      <c r="B575" s="3">
        <v>6062.5</v>
      </c>
      <c r="C575" s="4">
        <f t="shared" si="74"/>
        <v>2.850978564159486E-2</v>
      </c>
      <c r="D575" s="55">
        <f t="shared" si="75"/>
        <v>8.1280787732968842E-4</v>
      </c>
      <c r="E575" s="9">
        <f t="shared" si="77"/>
        <v>77444555.480992332</v>
      </c>
      <c r="F575" s="2">
        <f t="shared" si="83"/>
        <v>2.6166477654207067E-2</v>
      </c>
      <c r="G575" s="10">
        <f t="shared" si="78"/>
        <v>4714230.5117661515</v>
      </c>
      <c r="H575" s="2">
        <f t="shared" si="84"/>
        <v>2.2263491324511941E-2</v>
      </c>
      <c r="I575" s="10">
        <f t="shared" si="79"/>
        <v>4011056.8754209233</v>
      </c>
      <c r="J575" s="2">
        <f t="shared" si="85"/>
        <v>1.7985009052737842E-2</v>
      </c>
      <c r="K575" s="10">
        <f t="shared" si="81"/>
        <v>3240232.772299611</v>
      </c>
      <c r="L575" s="10">
        <f t="shared" si="82"/>
        <v>4727695.0547714597</v>
      </c>
    </row>
    <row r="576" spans="1:12" x14ac:dyDescent="0.25">
      <c r="A576" s="1">
        <v>14011119</v>
      </c>
      <c r="B576" s="3">
        <v>6018.7</v>
      </c>
      <c r="C576" s="4">
        <f t="shared" si="74"/>
        <v>-7.2509671066027419E-3</v>
      </c>
      <c r="D576" s="55">
        <f t="shared" si="75"/>
        <v>5.2576523981034939E-5</v>
      </c>
      <c r="E576" s="9">
        <f t="shared" si="77"/>
        <v>76883007.556614175</v>
      </c>
      <c r="F576" s="2">
        <f t="shared" si="83"/>
        <v>2.6602253021967507E-2</v>
      </c>
      <c r="G576" s="10">
        <f t="shared" si="78"/>
        <v>4757989.0912631452</v>
      </c>
      <c r="H576" s="2">
        <f t="shared" si="84"/>
        <v>2.2622321351523676E-2</v>
      </c>
      <c r="I576" s="10">
        <f t="shared" si="79"/>
        <v>4046151.9601634908</v>
      </c>
      <c r="J576" s="2">
        <f t="shared" si="85"/>
        <v>1.8209924274613237E-2</v>
      </c>
      <c r="K576" s="10">
        <f t="shared" si="81"/>
        <v>3256965.5276863319</v>
      </c>
      <c r="L576" s="10">
        <f t="shared" si="82"/>
        <v>4693414.6934392629</v>
      </c>
    </row>
    <row r="577" spans="1:12" x14ac:dyDescent="0.25">
      <c r="A577" s="1">
        <v>14011123</v>
      </c>
      <c r="B577" s="3">
        <v>5954.1</v>
      </c>
      <c r="C577" s="4">
        <f t="shared" si="74"/>
        <v>-1.0791231272813246E-2</v>
      </c>
      <c r="D577" s="55">
        <f t="shared" si="75"/>
        <v>1.1645067238334259E-4</v>
      </c>
      <c r="E577" s="9">
        <f t="shared" si="77"/>
        <v>76053345.241121307</v>
      </c>
      <c r="F577" s="2">
        <f t="shared" si="83"/>
        <v>2.6458005952712738E-2</v>
      </c>
      <c r="G577" s="10">
        <f t="shared" si="78"/>
        <v>4681123.3960036915</v>
      </c>
      <c r="H577" s="2">
        <f t="shared" si="84"/>
        <v>2.2645627026785981E-2</v>
      </c>
      <c r="I577" s="10">
        <f t="shared" si="79"/>
        <v>4006612.3910366907</v>
      </c>
      <c r="J577" s="2">
        <f t="shared" si="85"/>
        <v>1.8209028497953993E-2</v>
      </c>
      <c r="K577" s="10">
        <f t="shared" si="81"/>
        <v>3221660.3727663336</v>
      </c>
      <c r="L577" s="10">
        <f t="shared" si="82"/>
        <v>4642766.9700231394</v>
      </c>
    </row>
    <row r="578" spans="1:12" x14ac:dyDescent="0.25">
      <c r="A578" s="1">
        <v>14011124</v>
      </c>
      <c r="B578" s="3">
        <v>5968</v>
      </c>
      <c r="C578" s="4">
        <f t="shared" ref="C578:C641" si="86">LN(B578/B577)</f>
        <v>2.3318050172740153E-3</v>
      </c>
      <c r="D578" s="55">
        <f t="shared" si="75"/>
        <v>5.437314638584271E-6</v>
      </c>
      <c r="E578" s="9">
        <f t="shared" si="77"/>
        <v>76230686.813135028</v>
      </c>
      <c r="F578" s="2">
        <f t="shared" si="83"/>
        <v>2.6409311235387225E-2</v>
      </c>
      <c r="G578" s="10">
        <f t="shared" si="78"/>
        <v>4683403.3858645363</v>
      </c>
      <c r="H578" s="2">
        <f t="shared" si="84"/>
        <v>2.2695471253557781E-2</v>
      </c>
      <c r="I578" s="10">
        <f t="shared" si="79"/>
        <v>4024794.3600391005</v>
      </c>
      <c r="J578" s="2">
        <f t="shared" si="85"/>
        <v>1.822866697485049E-2</v>
      </c>
      <c r="K578" s="10">
        <f t="shared" si="81"/>
        <v>3232655.3263311591</v>
      </c>
      <c r="L578" s="10">
        <f t="shared" si="82"/>
        <v>4653592.997337874</v>
      </c>
    </row>
    <row r="579" spans="1:12" x14ac:dyDescent="0.25">
      <c r="A579" s="1">
        <v>14011125</v>
      </c>
      <c r="B579" s="3">
        <v>5917.9</v>
      </c>
      <c r="C579" s="4">
        <f t="shared" si="86"/>
        <v>-8.4302066667487161E-3</v>
      </c>
      <c r="D579" s="55">
        <f t="shared" ref="D579:D642" si="87">C579^2</f>
        <v>7.1068384444094497E-5</v>
      </c>
      <c r="E579" s="9">
        <f t="shared" si="77"/>
        <v>75588046.368952096</v>
      </c>
      <c r="F579" s="2">
        <f t="shared" si="83"/>
        <v>2.51948193502106E-2</v>
      </c>
      <c r="G579" s="10">
        <f t="shared" si="78"/>
        <v>4430360.105874599</v>
      </c>
      <c r="H579" s="2">
        <f t="shared" si="84"/>
        <v>2.2680585876792038E-2</v>
      </c>
      <c r="I579" s="10">
        <f t="shared" si="79"/>
        <v>3988247.0062466394</v>
      </c>
      <c r="J579" s="2">
        <f t="shared" si="85"/>
        <v>1.8172462744315672E-2</v>
      </c>
      <c r="K579" s="10">
        <f t="shared" si="81"/>
        <v>3195520.1920205713</v>
      </c>
      <c r="L579" s="10">
        <f t="shared" si="82"/>
        <v>4614362.2466273801</v>
      </c>
    </row>
    <row r="580" spans="1:12" x14ac:dyDescent="0.25">
      <c r="A580" s="1">
        <v>14011126</v>
      </c>
      <c r="B580" s="3">
        <v>5867</v>
      </c>
      <c r="C580" s="4">
        <f t="shared" si="86"/>
        <v>-8.6382262909881734E-3</v>
      </c>
      <c r="D580" s="55">
        <f t="shared" si="87"/>
        <v>7.4618953454319291E-5</v>
      </c>
      <c r="E580" s="9">
        <f t="shared" si="77"/>
        <v>74935099.719523385</v>
      </c>
      <c r="F580" s="2">
        <f t="shared" si="83"/>
        <v>2.360399085002049E-2</v>
      </c>
      <c r="G580" s="10">
        <f t="shared" si="78"/>
        <v>4114768.299564329</v>
      </c>
      <c r="H580" s="2">
        <f t="shared" si="84"/>
        <v>2.2683877951622553E-2</v>
      </c>
      <c r="I580" s="10">
        <f t="shared" si="79"/>
        <v>3954369.5174090308</v>
      </c>
      <c r="J580" s="2">
        <f t="shared" si="85"/>
        <v>1.819035345915801E-2</v>
      </c>
      <c r="K580" s="10">
        <f t="shared" si="81"/>
        <v>3171035.3663159776</v>
      </c>
      <c r="L580" s="10">
        <f t="shared" si="82"/>
        <v>4574502.3413524209</v>
      </c>
    </row>
    <row r="581" spans="1:12" x14ac:dyDescent="0.25">
      <c r="A581" s="1">
        <v>14011130</v>
      </c>
      <c r="B581" s="3">
        <v>5856.3</v>
      </c>
      <c r="C581" s="4">
        <f t="shared" si="86"/>
        <v>-1.8254250887021302E-3</v>
      </c>
      <c r="D581" s="55">
        <f t="shared" si="87"/>
        <v>3.3321767544631799E-6</v>
      </c>
      <c r="E581" s="9">
        <f t="shared" si="77"/>
        <v>74798311.308470979</v>
      </c>
      <c r="F581" s="2">
        <f t="shared" si="83"/>
        <v>2.3668706711681253E-2</v>
      </c>
      <c r="G581" s="10">
        <f t="shared" si="78"/>
        <v>4118518.1042587892</v>
      </c>
      <c r="H581" s="2">
        <f t="shared" si="84"/>
        <v>2.27056223814526E-2</v>
      </c>
      <c r="I581" s="10">
        <f t="shared" si="79"/>
        <v>3950934.7927457411</v>
      </c>
      <c r="J581" s="2">
        <f t="shared" si="85"/>
        <v>1.8163710307776325E-2</v>
      </c>
      <c r="K581" s="10">
        <f t="shared" si="81"/>
        <v>3160610.7868229607</v>
      </c>
      <c r="L581" s="10">
        <f t="shared" si="82"/>
        <v>4566151.9300101902</v>
      </c>
    </row>
    <row r="582" spans="1:12" x14ac:dyDescent="0.25">
      <c r="A582" s="1">
        <v>14011201</v>
      </c>
      <c r="B582" s="3">
        <v>6034</v>
      </c>
      <c r="C582" s="4">
        <f t="shared" si="86"/>
        <v>2.9892135881848681E-2</v>
      </c>
      <c r="D582" s="55">
        <f t="shared" si="87"/>
        <v>8.9353978757890546E-4</v>
      </c>
      <c r="E582" s="9">
        <f t="shared" si="77"/>
        <v>77034192.59383662</v>
      </c>
      <c r="F582" s="2">
        <f t="shared" si="83"/>
        <v>2.3461582429355858E-2</v>
      </c>
      <c r="G582" s="10">
        <f t="shared" si="78"/>
        <v>4204511.0102901347</v>
      </c>
      <c r="H582" s="2">
        <f t="shared" si="84"/>
        <v>2.2639470814284517E-2</v>
      </c>
      <c r="I582" s="10">
        <f t="shared" si="79"/>
        <v>4057181.760540558</v>
      </c>
      <c r="J582" s="2">
        <f t="shared" si="85"/>
        <v>1.815003977097699E-2</v>
      </c>
      <c r="K582" s="10">
        <f t="shared" si="81"/>
        <v>3252638.3198599853</v>
      </c>
      <c r="L582" s="10">
        <f t="shared" si="82"/>
        <v>4702643.9639592208</v>
      </c>
    </row>
    <row r="583" spans="1:12" x14ac:dyDescent="0.25">
      <c r="A583" s="1">
        <v>14011202</v>
      </c>
      <c r="B583" s="3">
        <v>6296</v>
      </c>
      <c r="C583" s="4">
        <f t="shared" si="86"/>
        <v>4.2504370378232827E-2</v>
      </c>
      <c r="D583" s="55">
        <f t="shared" si="87"/>
        <v>1.8066215012499962E-3</v>
      </c>
      <c r="E583" s="9">
        <f t="shared" si="77"/>
        <v>80308482.447633177</v>
      </c>
      <c r="F583" s="2">
        <f t="shared" si="83"/>
        <v>2.3622308232188055E-2</v>
      </c>
      <c r="G583" s="10">
        <f t="shared" si="78"/>
        <v>4413248.7767697563</v>
      </c>
      <c r="H583" s="2">
        <f t="shared" si="84"/>
        <v>2.3035180062518409E-2</v>
      </c>
      <c r="I583" s="10">
        <f t="shared" si="79"/>
        <v>4303558.2820419427</v>
      </c>
      <c r="J583" s="2">
        <f t="shared" si="85"/>
        <v>1.8125291598631826E-2</v>
      </c>
      <c r="K583" s="10">
        <f t="shared" si="81"/>
        <v>3386266.0748478314</v>
      </c>
      <c r="L583" s="10">
        <f t="shared" si="82"/>
        <v>4902526.8847603044</v>
      </c>
    </row>
    <row r="584" spans="1:12" x14ac:dyDescent="0.25">
      <c r="A584" s="1">
        <v>14011203</v>
      </c>
      <c r="B584" s="3">
        <v>6153.9</v>
      </c>
      <c r="C584" s="4">
        <f t="shared" si="86"/>
        <v>-2.2828483941038279E-2</v>
      </c>
      <c r="D584" s="55">
        <f t="shared" si="87"/>
        <v>5.2113967904624263E-4</v>
      </c>
      <c r="E584" s="9">
        <f t="shared" si="77"/>
        <v>78475161.545748219</v>
      </c>
      <c r="F584" s="2">
        <f t="shared" si="83"/>
        <v>2.5165175615233761E-2</v>
      </c>
      <c r="G584" s="10">
        <f t="shared" si="78"/>
        <v>4594167.6777458349</v>
      </c>
      <c r="H584" s="2">
        <f t="shared" si="84"/>
        <v>2.3740526203446473E-2</v>
      </c>
      <c r="I584" s="10">
        <f t="shared" si="79"/>
        <v>4334082.9328656634</v>
      </c>
      <c r="J584" s="2">
        <f t="shared" si="85"/>
        <v>1.8614840659168453E-2</v>
      </c>
      <c r="K584" s="10">
        <f t="shared" si="81"/>
        <v>3398335.0877540172</v>
      </c>
      <c r="L584" s="10">
        <f t="shared" si="82"/>
        <v>4790609.6285010455</v>
      </c>
    </row>
    <row r="585" spans="1:12" x14ac:dyDescent="0.25">
      <c r="A585" s="1">
        <v>14011206</v>
      </c>
      <c r="B585" s="3">
        <v>6499</v>
      </c>
      <c r="C585" s="4">
        <f t="shared" si="86"/>
        <v>5.4562291738148118E-2</v>
      </c>
      <c r="D585" s="55">
        <f t="shared" si="87"/>
        <v>2.9770436797187864E-3</v>
      </c>
      <c r="E585" s="9">
        <f t="shared" si="77"/>
        <v>82756946.204205632</v>
      </c>
      <c r="F585" s="2">
        <f t="shared" si="76"/>
        <v>2.5075888984392627E-2</v>
      </c>
      <c r="G585" s="10">
        <f t="shared" si="78"/>
        <v>4827646.4036070891</v>
      </c>
      <c r="H585" s="2">
        <f t="shared" si="84"/>
        <v>2.3690799645927081E-2</v>
      </c>
      <c r="I585" s="10">
        <f t="shared" si="79"/>
        <v>4560987.0015145224</v>
      </c>
      <c r="J585" s="2">
        <f t="shared" si="85"/>
        <v>1.8718369729698165E-2</v>
      </c>
      <c r="K585" s="10">
        <f t="shared" si="81"/>
        <v>3603687.6045834008</v>
      </c>
      <c r="L585" s="10">
        <f t="shared" si="82"/>
        <v>5051996.2686549006</v>
      </c>
    </row>
    <row r="586" spans="1:12" x14ac:dyDescent="0.25">
      <c r="A586" s="1">
        <v>14011207</v>
      </c>
      <c r="B586" s="3">
        <v>6688.4</v>
      </c>
      <c r="C586" s="4">
        <f t="shared" si="86"/>
        <v>2.8726363694164966E-2</v>
      </c>
      <c r="D586" s="55">
        <f t="shared" si="87"/>
        <v>8.2520397108943905E-4</v>
      </c>
      <c r="E586" s="9">
        <f t="shared" si="77"/>
        <v>85134252.3390861</v>
      </c>
      <c r="F586" s="2">
        <f t="shared" si="76"/>
        <v>2.5624584740756674E-2</v>
      </c>
      <c r="G586" s="10">
        <f t="shared" si="78"/>
        <v>5074997.3598862076</v>
      </c>
      <c r="H586" s="2">
        <f t="shared" si="84"/>
        <v>2.4850256074395338E-2</v>
      </c>
      <c r="I586" s="10">
        <f t="shared" si="79"/>
        <v>4921640.1064038649</v>
      </c>
      <c r="J586" s="2">
        <f t="shared" si="85"/>
        <v>1.940614996118372E-2</v>
      </c>
      <c r="K586" s="10">
        <f t="shared" si="81"/>
        <v>3843424.6179965604</v>
      </c>
      <c r="L586" s="10">
        <f t="shared" si="82"/>
        <v>5197121.7508498458</v>
      </c>
    </row>
    <row r="587" spans="1:12" x14ac:dyDescent="0.25">
      <c r="A587" s="1">
        <v>14011208</v>
      </c>
      <c r="B587" s="3">
        <v>6654</v>
      </c>
      <c r="C587" s="4">
        <f t="shared" si="86"/>
        <v>-5.1565050100918575E-3</v>
      </c>
      <c r="D587" s="55">
        <f t="shared" si="87"/>
        <v>2.6589543919102428E-5</v>
      </c>
      <c r="E587" s="9">
        <f t="shared" si="77"/>
        <v>84695257.140369177</v>
      </c>
      <c r="F587" s="2">
        <f t="shared" si="76"/>
        <v>2.6065702376809774E-2</v>
      </c>
      <c r="G587" s="10">
        <f t="shared" si="78"/>
        <v>5135741.7969224881</v>
      </c>
      <c r="H587" s="2">
        <f t="shared" si="84"/>
        <v>2.477538152556873E-2</v>
      </c>
      <c r="I587" s="10">
        <f t="shared" si="79"/>
        <v>4881509.0649069883</v>
      </c>
      <c r="J587" s="2">
        <f t="shared" si="85"/>
        <v>1.9481761458871091E-2</v>
      </c>
      <c r="K587" s="10">
        <f t="shared" si="81"/>
        <v>3838503.7608276247</v>
      </c>
      <c r="L587" s="10">
        <f t="shared" si="82"/>
        <v>5170322.7665035315</v>
      </c>
    </row>
    <row r="588" spans="1:12" x14ac:dyDescent="0.25">
      <c r="A588" s="1">
        <v>14011209</v>
      </c>
      <c r="B588" s="3">
        <v>6600.9</v>
      </c>
      <c r="C588" s="4">
        <f t="shared" si="86"/>
        <v>-8.0121742242170117E-3</v>
      </c>
      <c r="D588" s="55">
        <f t="shared" si="87"/>
        <v>6.4194935799207468E-5</v>
      </c>
      <c r="E588" s="9">
        <f t="shared" si="77"/>
        <v>84016663.984195679</v>
      </c>
      <c r="F588" s="2">
        <f t="shared" si="76"/>
        <v>2.6013706518382498E-2</v>
      </c>
      <c r="G588" s="10">
        <f t="shared" si="78"/>
        <v>5084430.6449961029</v>
      </c>
      <c r="H588" s="2">
        <f t="shared" si="84"/>
        <v>2.4708025898803859E-2</v>
      </c>
      <c r="I588" s="10">
        <f t="shared" si="79"/>
        <v>4829232.7726716828</v>
      </c>
      <c r="J588" s="2">
        <f t="shared" si="85"/>
        <v>1.9486440190176705E-2</v>
      </c>
      <c r="K588" s="10">
        <f t="shared" si="81"/>
        <v>3808663.4672688944</v>
      </c>
      <c r="L588" s="10">
        <f t="shared" si="82"/>
        <v>5128897.2397028692</v>
      </c>
    </row>
    <row r="589" spans="1:12" x14ac:dyDescent="0.25">
      <c r="A589" s="1">
        <v>14011210</v>
      </c>
      <c r="B589" s="3">
        <v>6495.9</v>
      </c>
      <c r="C589" s="4">
        <f t="shared" si="86"/>
        <v>-1.6034794719851274E-2</v>
      </c>
      <c r="D589" s="55">
        <f t="shared" si="87"/>
        <v>2.5711464170777027E-4</v>
      </c>
      <c r="E589" s="9">
        <f t="shared" si="77"/>
        <v>82669474.024162382</v>
      </c>
      <c r="F589" s="2">
        <f t="shared" si="76"/>
        <v>2.5714339021104652E-2</v>
      </c>
      <c r="G589" s="10">
        <f t="shared" si="78"/>
        <v>4945329.0984231625</v>
      </c>
      <c r="H589" s="2">
        <f t="shared" si="84"/>
        <v>2.4649066005608056E-2</v>
      </c>
      <c r="I589" s="10">
        <f t="shared" si="79"/>
        <v>4740457.9704125775</v>
      </c>
      <c r="J589" s="2">
        <f t="shared" si="85"/>
        <v>1.9502770323382882E-2</v>
      </c>
      <c r="K589" s="10">
        <f t="shared" si="81"/>
        <v>3750732.908239685</v>
      </c>
      <c r="L589" s="10">
        <f t="shared" si="82"/>
        <v>5046656.4253250221</v>
      </c>
    </row>
    <row r="590" spans="1:12" x14ac:dyDescent="0.25">
      <c r="A590" s="1">
        <v>14011213</v>
      </c>
      <c r="B590" s="3">
        <v>6471.8</v>
      </c>
      <c r="C590" s="4">
        <f t="shared" si="86"/>
        <v>-3.7169317220919489E-3</v>
      </c>
      <c r="D590" s="55">
        <f t="shared" si="87"/>
        <v>1.3815581426693421E-5</v>
      </c>
      <c r="E590" s="9">
        <f t="shared" si="77"/>
        <v>82362197.233713314</v>
      </c>
      <c r="F590" s="2">
        <f t="shared" si="76"/>
        <v>2.5669982570428008E-2</v>
      </c>
      <c r="G590" s="10">
        <f t="shared" si="78"/>
        <v>4918448.8133712262</v>
      </c>
      <c r="H590" s="2">
        <f t="shared" si="84"/>
        <v>2.4654328331168516E-2</v>
      </c>
      <c r="I590" s="10">
        <f t="shared" si="79"/>
        <v>4723846.2898137653</v>
      </c>
      <c r="J590" s="2">
        <f t="shared" si="85"/>
        <v>1.9568759429860139E-2</v>
      </c>
      <c r="K590" s="10">
        <f t="shared" si="81"/>
        <v>3749435.4089597575</v>
      </c>
      <c r="L590" s="10">
        <f t="shared" si="82"/>
        <v>5027898.3479672326</v>
      </c>
    </row>
    <row r="591" spans="1:12" x14ac:dyDescent="0.25">
      <c r="A591" s="1">
        <v>14011214</v>
      </c>
      <c r="B591" s="3">
        <v>6616.7</v>
      </c>
      <c r="C591" s="4">
        <f t="shared" si="86"/>
        <v>2.2142479305650806E-2</v>
      </c>
      <c r="D591" s="55">
        <f t="shared" si="87"/>
        <v>4.9028938980117418E-4</v>
      </c>
      <c r="E591" s="9">
        <f t="shared" si="77"/>
        <v>84185900.481528744</v>
      </c>
      <c r="F591" s="2">
        <f t="shared" si="76"/>
        <v>2.5640413465294207E-2</v>
      </c>
      <c r="G591" s="10">
        <f t="shared" si="78"/>
        <v>5021564.4826215692</v>
      </c>
      <c r="H591" s="2">
        <f t="shared" si="84"/>
        <v>2.4537494467093256E-2</v>
      </c>
      <c r="I591" s="10">
        <f t="shared" si="79"/>
        <v>4805562.5497326562</v>
      </c>
      <c r="J591" s="2">
        <f t="shared" si="85"/>
        <v>1.9532558284153533E-2</v>
      </c>
      <c r="K591" s="10">
        <f t="shared" si="81"/>
        <v>3825367.3665287606</v>
      </c>
      <c r="L591" s="10">
        <f t="shared" si="82"/>
        <v>5139228.4830880128</v>
      </c>
    </row>
    <row r="592" spans="1:12" x14ac:dyDescent="0.25">
      <c r="A592" s="1">
        <v>14011215</v>
      </c>
      <c r="B592" s="3">
        <v>6575.5</v>
      </c>
      <c r="C592" s="4">
        <f t="shared" si="86"/>
        <v>-6.2461354358928989E-3</v>
      </c>
      <c r="D592" s="55">
        <f t="shared" si="87"/>
        <v>3.9014207883516976E-5</v>
      </c>
      <c r="E592" s="9">
        <f t="shared" si="77"/>
        <v>83660063.945328519</v>
      </c>
      <c r="F592" s="2">
        <f t="shared" si="76"/>
        <v>2.5717035624123863E-2</v>
      </c>
      <c r="G592" s="10">
        <f t="shared" si="78"/>
        <v>5005111.5001195604</v>
      </c>
      <c r="H592" s="2">
        <f t="shared" ref="H592:H609" si="88">SQRT(AVERAGE(D543:D591))</f>
        <v>2.4643663118892552E-2</v>
      </c>
      <c r="I592" s="10">
        <f t="shared" si="79"/>
        <v>4796209.1542828633</v>
      </c>
      <c r="J592" s="2">
        <f t="shared" ref="J592:J623" si="89">SQRT(AVERAGE(D493:D591))</f>
        <v>1.9654095374618888E-2</v>
      </c>
      <c r="K592" s="10">
        <f t="shared" si="81"/>
        <v>3825127.4455472156</v>
      </c>
      <c r="L592" s="10">
        <f t="shared" si="82"/>
        <v>5107128.1659466466</v>
      </c>
    </row>
    <row r="593" spans="1:12" x14ac:dyDescent="0.25">
      <c r="A593" s="1">
        <v>14011216</v>
      </c>
      <c r="B593" s="3">
        <v>6682.6</v>
      </c>
      <c r="C593" s="4">
        <f t="shared" si="86"/>
        <v>1.615651257849695E-2</v>
      </c>
      <c r="D593" s="55">
        <f t="shared" si="87"/>
        <v>2.6103289869913016E-4</v>
      </c>
      <c r="E593" s="9">
        <f t="shared" si="77"/>
        <v>85011718.820779085</v>
      </c>
      <c r="F593" s="2">
        <f t="shared" si="76"/>
        <v>2.5013595550926113E-2</v>
      </c>
      <c r="G593" s="10">
        <f t="shared" si="78"/>
        <v>4946859.5327090072</v>
      </c>
      <c r="H593" s="2">
        <f t="shared" si="88"/>
        <v>2.4614916175197493E-2</v>
      </c>
      <c r="I593" s="10">
        <f t="shared" si="79"/>
        <v>4868013.9758476475</v>
      </c>
      <c r="J593" s="2">
        <f t="shared" si="89"/>
        <v>1.9649275922758298E-2</v>
      </c>
      <c r="K593" s="10">
        <f t="shared" si="81"/>
        <v>3885975.0375122544</v>
      </c>
      <c r="L593" s="10">
        <f t="shared" si="82"/>
        <v>5189641.5463997601</v>
      </c>
    </row>
    <row r="594" spans="1:12" x14ac:dyDescent="0.25">
      <c r="A594" s="1">
        <v>14011220</v>
      </c>
      <c r="B594" s="3">
        <v>7031.4</v>
      </c>
      <c r="C594" s="4">
        <f t="shared" si="86"/>
        <v>5.0878699132094939E-2</v>
      </c>
      <c r="D594" s="55">
        <f t="shared" si="87"/>
        <v>2.5886420253742382E-3</v>
      </c>
      <c r="E594" s="9">
        <f t="shared" si="77"/>
        <v>89337004.485363752</v>
      </c>
      <c r="F594" s="2">
        <f t="shared" si="76"/>
        <v>2.4549646494351648E-2</v>
      </c>
      <c r="G594" s="10">
        <f t="shared" si="78"/>
        <v>5102127.265028731</v>
      </c>
      <c r="H594" s="2">
        <f t="shared" si="88"/>
        <v>2.4427895822977084E-2</v>
      </c>
      <c r="I594" s="10">
        <f t="shared" si="79"/>
        <v>5076823.9507794352</v>
      </c>
      <c r="J594" s="2">
        <f t="shared" si="89"/>
        <v>1.9713630775737311E-2</v>
      </c>
      <c r="K594" s="10">
        <f t="shared" si="81"/>
        <v>4097063.193832159</v>
      </c>
      <c r="L594" s="10">
        <f t="shared" si="82"/>
        <v>5453683.7572424533</v>
      </c>
    </row>
    <row r="595" spans="1:12" x14ac:dyDescent="0.25">
      <c r="A595" s="1">
        <v>14011221</v>
      </c>
      <c r="B595" s="3">
        <v>6934.6</v>
      </c>
      <c r="C595" s="4">
        <f t="shared" si="86"/>
        <v>-1.3862458849826995E-2</v>
      </c>
      <c r="D595" s="55">
        <f t="shared" si="87"/>
        <v>1.9216776536314675E-4</v>
      </c>
      <c r="E595" s="9">
        <f t="shared" si="77"/>
        <v>88098573.936918586</v>
      </c>
      <c r="F595" s="2">
        <f t="shared" si="76"/>
        <v>2.426015464267359E-2</v>
      </c>
      <c r="G595" s="10">
        <f t="shared" si="78"/>
        <v>4972068.4799640868</v>
      </c>
      <c r="H595" s="2">
        <f t="shared" si="88"/>
        <v>2.5126414281311994E-2</v>
      </c>
      <c r="I595" s="10">
        <f t="shared" si="79"/>
        <v>5149606.5999051239</v>
      </c>
      <c r="J595" s="2">
        <f t="shared" si="89"/>
        <v>2.0365974380859148E-2</v>
      </c>
      <c r="K595" s="10">
        <f t="shared" si="81"/>
        <v>4173964.2955411272</v>
      </c>
      <c r="L595" s="10">
        <f t="shared" si="82"/>
        <v>5378082.2905777097</v>
      </c>
    </row>
    <row r="596" spans="1:12" x14ac:dyDescent="0.25">
      <c r="A596" s="1">
        <v>14011222</v>
      </c>
      <c r="B596" s="3">
        <v>6935.4</v>
      </c>
      <c r="C596" s="4">
        <f t="shared" si="86"/>
        <v>1.1535688549200574E-4</v>
      </c>
      <c r="D596" s="55">
        <f t="shared" si="87"/>
        <v>1.3307211030415725E-8</v>
      </c>
      <c r="E596" s="9">
        <f t="shared" si="77"/>
        <v>88108736.714024231</v>
      </c>
      <c r="F596" s="2">
        <f t="shared" si="76"/>
        <v>2.4417633866721623E-2</v>
      </c>
      <c r="G596" s="10">
        <f t="shared" si="78"/>
        <v>5004920.8064622534</v>
      </c>
      <c r="H596" s="2">
        <f t="shared" si="88"/>
        <v>2.5203836686058901E-2</v>
      </c>
      <c r="I596" s="10">
        <f t="shared" si="79"/>
        <v>5166070.0345192449</v>
      </c>
      <c r="J596" s="2">
        <f t="shared" si="89"/>
        <v>2.0409763994948728E-2</v>
      </c>
      <c r="K596" s="10">
        <f t="shared" si="81"/>
        <v>4183421.4171144785</v>
      </c>
      <c r="L596" s="10">
        <f t="shared" si="82"/>
        <v>5378702.6894006701</v>
      </c>
    </row>
    <row r="597" spans="1:12" x14ac:dyDescent="0.25">
      <c r="A597" s="1">
        <v>14011223</v>
      </c>
      <c r="B597" s="3">
        <v>6908.5</v>
      </c>
      <c r="C597" s="4">
        <f t="shared" si="86"/>
        <v>-3.8861930315522695E-3</v>
      </c>
      <c r="D597" s="55">
        <f t="shared" si="87"/>
        <v>1.5102496278485419E-5</v>
      </c>
      <c r="E597" s="9">
        <f t="shared" si="77"/>
        <v>87766329.155387312</v>
      </c>
      <c r="F597" s="2">
        <f t="shared" si="76"/>
        <v>2.2716231061689199E-2</v>
      </c>
      <c r="G597" s="10">
        <f t="shared" si="78"/>
        <v>4638086.7778515294</v>
      </c>
      <c r="H597" s="2">
        <f t="shared" si="88"/>
        <v>2.5186230292050957E-2</v>
      </c>
      <c r="I597" s="10">
        <f t="shared" si="79"/>
        <v>5142398.9034208506</v>
      </c>
      <c r="J597" s="2">
        <f t="shared" si="89"/>
        <v>2.0408782355023095E-2</v>
      </c>
      <c r="K597" s="10">
        <f t="shared" si="81"/>
        <v>4166963.4076104253</v>
      </c>
      <c r="L597" s="10">
        <f t="shared" si="82"/>
        <v>5357800.0124903293</v>
      </c>
    </row>
    <row r="598" spans="1:12" x14ac:dyDescent="0.25">
      <c r="A598" s="1">
        <v>14011224</v>
      </c>
      <c r="B598" s="3">
        <v>6967.6</v>
      </c>
      <c r="C598" s="4">
        <f t="shared" si="86"/>
        <v>8.51829510658254E-3</v>
      </c>
      <c r="D598" s="55">
        <f t="shared" si="87"/>
        <v>7.2561351522828043E-5</v>
      </c>
      <c r="E598" s="9">
        <f t="shared" si="77"/>
        <v>88513948.647554353</v>
      </c>
      <c r="F598" s="2">
        <f t="shared" si="76"/>
        <v>2.2648694291701219E-2</v>
      </c>
      <c r="G598" s="10">
        <f t="shared" si="78"/>
        <v>4663688.5873437189</v>
      </c>
      <c r="H598" s="2">
        <f t="shared" si="88"/>
        <v>2.4734718044784061E-2</v>
      </c>
      <c r="I598" s="10">
        <f t="shared" si="79"/>
        <v>5093230.5752783185</v>
      </c>
      <c r="J598" s="2">
        <f t="shared" si="89"/>
        <v>2.0412516449874133E-2</v>
      </c>
      <c r="K598" s="10">
        <f t="shared" si="81"/>
        <v>4203227.7349041523</v>
      </c>
      <c r="L598" s="10">
        <f t="shared" si="82"/>
        <v>5403439.3341187732</v>
      </c>
    </row>
    <row r="599" spans="1:12" x14ac:dyDescent="0.25">
      <c r="A599" s="1">
        <v>14011227</v>
      </c>
      <c r="B599" s="3">
        <v>7207</v>
      </c>
      <c r="C599" s="4">
        <f t="shared" si="86"/>
        <v>3.378194332113444E-2</v>
      </c>
      <c r="D599" s="55">
        <f t="shared" si="87"/>
        <v>1.1412196945523399E-3</v>
      </c>
      <c r="E599" s="9">
        <f t="shared" si="77"/>
        <v>91504121.843895838</v>
      </c>
      <c r="F599" s="2">
        <f t="shared" si="76"/>
        <v>2.2161443455108676E-2</v>
      </c>
      <c r="G599" s="10">
        <f t="shared" si="78"/>
        <v>4717515.760970518</v>
      </c>
      <c r="H599" s="2">
        <f t="shared" si="88"/>
        <v>2.4293136012201618E-2</v>
      </c>
      <c r="I599" s="10">
        <f t="shared" si="79"/>
        <v>5171290.0494549312</v>
      </c>
      <c r="J599" s="2">
        <f t="shared" si="89"/>
        <v>2.0430050482767626E-2</v>
      </c>
      <c r="K599" s="10">
        <f t="shared" si="81"/>
        <v>4348953.4129448701</v>
      </c>
      <c r="L599" s="10">
        <f t="shared" si="82"/>
        <v>5585978.0154431621</v>
      </c>
    </row>
    <row r="600" spans="1:12" x14ac:dyDescent="0.25">
      <c r="A600" s="1">
        <v>14011228</v>
      </c>
      <c r="B600" s="3">
        <v>7440.1</v>
      </c>
      <c r="C600" s="4">
        <f t="shared" si="86"/>
        <v>3.1831513672584147E-2</v>
      </c>
      <c r="D600" s="55">
        <f t="shared" si="87"/>
        <v>1.0132452626879114E-3</v>
      </c>
      <c r="E600" s="9">
        <f t="shared" si="77"/>
        <v>94416836.549467623</v>
      </c>
      <c r="F600" s="2">
        <f t="shared" si="76"/>
        <v>2.3083845746502085E-2</v>
      </c>
      <c r="G600" s="10">
        <f t="shared" si="78"/>
        <v>5070283.7775116405</v>
      </c>
      <c r="H600" s="2">
        <f t="shared" si="88"/>
        <v>2.4641936889269536E-2</v>
      </c>
      <c r="I600" s="10">
        <f t="shared" si="79"/>
        <v>5412512.8987686764</v>
      </c>
      <c r="J600" s="2">
        <f t="shared" si="89"/>
        <v>2.0706078541469265E-2</v>
      </c>
      <c r="K600" s="10">
        <f t="shared" si="81"/>
        <v>4548015.7542900778</v>
      </c>
      <c r="L600" s="10">
        <f t="shared" si="82"/>
        <v>5763788.1510164961</v>
      </c>
    </row>
    <row r="601" spans="1:12" x14ac:dyDescent="0.25">
      <c r="A601" s="1">
        <v>14020105</v>
      </c>
      <c r="B601" s="3">
        <v>7622.2</v>
      </c>
      <c r="C601" s="4">
        <f t="shared" si="86"/>
        <v>2.4180752324587013E-2</v>
      </c>
      <c r="D601" s="55">
        <f t="shared" si="87"/>
        <v>5.847087829830203E-4</v>
      </c>
      <c r="E601" s="9">
        <f t="shared" si="77"/>
        <v>96699906.689341307</v>
      </c>
      <c r="F601" s="2">
        <f t="shared" si="76"/>
        <v>2.325685769536872E-2</v>
      </c>
      <c r="G601" s="10">
        <f t="shared" si="78"/>
        <v>5231807.4104056265</v>
      </c>
      <c r="H601" s="2">
        <f t="shared" si="88"/>
        <v>2.4951525464322714E-2</v>
      </c>
      <c r="I601" s="10">
        <f t="shared" si="79"/>
        <v>5613035.8423770983</v>
      </c>
      <c r="J601" s="2">
        <f t="shared" si="89"/>
        <v>2.093600961349756E-2</v>
      </c>
      <c r="K601" s="10">
        <f t="shared" si="81"/>
        <v>4709714.9440799979</v>
      </c>
      <c r="L601" s="10">
        <f t="shared" si="82"/>
        <v>5903160.8847476151</v>
      </c>
    </row>
    <row r="602" spans="1:12" x14ac:dyDescent="0.25">
      <c r="A602" s="1">
        <v>14020106</v>
      </c>
      <c r="B602" s="3">
        <v>7504.6</v>
      </c>
      <c r="C602" s="4">
        <f t="shared" si="86"/>
        <v>-1.5548876075893793E-2</v>
      </c>
      <c r="D602" s="55">
        <f t="shared" si="87"/>
        <v>2.4176754722350234E-4</v>
      </c>
      <c r="E602" s="9">
        <f t="shared" si="77"/>
        <v>95196331.82367824</v>
      </c>
      <c r="F602" s="2">
        <f t="shared" si="76"/>
        <v>2.3710055255581137E-2</v>
      </c>
      <c r="G602" s="10">
        <f t="shared" si="78"/>
        <v>5250823.7191922739</v>
      </c>
      <c r="H602" s="2">
        <f t="shared" si="88"/>
        <v>2.5093618142020126E-2</v>
      </c>
      <c r="I602" s="10">
        <f t="shared" si="79"/>
        <v>5557227.2573872302</v>
      </c>
      <c r="J602" s="2">
        <f t="shared" si="89"/>
        <v>2.1001431701062809E-2</v>
      </c>
      <c r="K602" s="10">
        <f t="shared" si="81"/>
        <v>4650972.5314528504</v>
      </c>
      <c r="L602" s="10">
        <f t="shared" si="82"/>
        <v>5811373.3676946107</v>
      </c>
    </row>
    <row r="603" spans="1:12" x14ac:dyDescent="0.25">
      <c r="A603" s="1">
        <v>14020107</v>
      </c>
      <c r="B603" s="3">
        <v>7521.7</v>
      </c>
      <c r="C603" s="4">
        <f t="shared" si="86"/>
        <v>2.2760103793770443E-3</v>
      </c>
      <c r="D603" s="55">
        <f t="shared" si="87"/>
        <v>5.1802232470320375E-6</v>
      </c>
      <c r="E603" s="9">
        <f t="shared" si="77"/>
        <v>95412999.66298756</v>
      </c>
      <c r="F603" s="2">
        <f t="shared" si="76"/>
        <v>2.3815528447135435E-2</v>
      </c>
      <c r="G603" s="10">
        <f t="shared" si="78"/>
        <v>5286185.8819234353</v>
      </c>
      <c r="H603" s="2">
        <f t="shared" si="88"/>
        <v>2.5119439646140693E-2</v>
      </c>
      <c r="I603" s="10">
        <f t="shared" si="79"/>
        <v>5575607.0042287232</v>
      </c>
      <c r="J603" s="2">
        <f t="shared" si="89"/>
        <v>2.1036944097960978E-2</v>
      </c>
      <c r="K603" s="10">
        <f t="shared" si="81"/>
        <v>4669440.6607983448</v>
      </c>
      <c r="L603" s="10">
        <f t="shared" si="82"/>
        <v>5824600.1137979189</v>
      </c>
    </row>
    <row r="604" spans="1:12" x14ac:dyDescent="0.25">
      <c r="A604" s="1">
        <v>14020108</v>
      </c>
      <c r="B604" s="3">
        <v>7731.7</v>
      </c>
      <c r="C604" s="4">
        <f t="shared" si="86"/>
        <v>2.7536584557326733E-2</v>
      </c>
      <c r="D604" s="55">
        <f t="shared" si="87"/>
        <v>7.5826348908280509E-4</v>
      </c>
      <c r="E604" s="9">
        <f t="shared" si="77"/>
        <v>98040347.796075612</v>
      </c>
      <c r="F604" s="2">
        <f t="shared" ref="F604:F667" si="90">SQRT(AVERAGE(D579:D603))</f>
        <v>2.3815312543837317E-2</v>
      </c>
      <c r="G604" s="10">
        <f t="shared" si="78"/>
        <v>5431700.1440959331</v>
      </c>
      <c r="H604" s="2">
        <f t="shared" si="88"/>
        <v>2.4500696332949275E-2</v>
      </c>
      <c r="I604" s="10">
        <f t="shared" si="79"/>
        <v>5588019.7061099866</v>
      </c>
      <c r="J604" s="2">
        <f t="shared" si="89"/>
        <v>2.0885098985945413E-2</v>
      </c>
      <c r="K604" s="10">
        <f t="shared" si="81"/>
        <v>4763388.8895055791</v>
      </c>
      <c r="L604" s="10">
        <f t="shared" si="82"/>
        <v>5984989.7073441315</v>
      </c>
    </row>
    <row r="605" spans="1:12" x14ac:dyDescent="0.25">
      <c r="A605" s="1">
        <v>14020109</v>
      </c>
      <c r="B605" s="3">
        <v>7757.9</v>
      </c>
      <c r="C605" s="4">
        <f t="shared" si="86"/>
        <v>3.3829182143318456E-3</v>
      </c>
      <c r="D605" s="55">
        <f t="shared" si="87"/>
        <v>1.1444135644858163E-5</v>
      </c>
      <c r="E605" s="9">
        <f t="shared" si="77"/>
        <v>98372010.274374396</v>
      </c>
      <c r="F605" s="2">
        <f t="shared" si="90"/>
        <v>2.4385588279682804E-2</v>
      </c>
      <c r="G605" s="10">
        <f t="shared" si="78"/>
        <v>5580581.3275829051</v>
      </c>
      <c r="H605" s="2">
        <f t="shared" si="88"/>
        <v>2.4005944889056094E-2</v>
      </c>
      <c r="I605" s="10">
        <f t="shared" si="79"/>
        <v>5493700.8803050816</v>
      </c>
      <c r="J605" s="2">
        <f t="shared" si="89"/>
        <v>2.1066730240681081E-2</v>
      </c>
      <c r="K605" s="10">
        <f t="shared" si="81"/>
        <v>4821068.9061916769</v>
      </c>
      <c r="L605" s="10">
        <f t="shared" si="82"/>
        <v>6005236.4380376944</v>
      </c>
    </row>
    <row r="606" spans="1:12" x14ac:dyDescent="0.25">
      <c r="A606" s="1">
        <v>14020114</v>
      </c>
      <c r="B606" s="3">
        <v>7921.8</v>
      </c>
      <c r="C606" s="4">
        <f t="shared" si="86"/>
        <v>2.0906773716456273E-2</v>
      </c>
      <c r="D606" s="55">
        <f t="shared" si="87"/>
        <v>4.3709318723110681E-4</v>
      </c>
      <c r="E606" s="9">
        <f t="shared" si="77"/>
        <v>100428651.63321365</v>
      </c>
      <c r="F606" s="2">
        <f t="shared" si="90"/>
        <v>2.4333719876620283E-2</v>
      </c>
      <c r="G606" s="10">
        <f t="shared" si="78"/>
        <v>5685135.1608866304</v>
      </c>
      <c r="H606" s="2">
        <f t="shared" si="88"/>
        <v>2.4010300652407786E-2</v>
      </c>
      <c r="I606" s="10">
        <f t="shared" si="79"/>
        <v>5609574.0870927414</v>
      </c>
      <c r="J606" s="2">
        <f t="shared" si="89"/>
        <v>2.1060945218110839E-2</v>
      </c>
      <c r="K606" s="10">
        <f t="shared" si="81"/>
        <v>4920510.3366061691</v>
      </c>
      <c r="L606" s="10">
        <f t="shared" si="82"/>
        <v>6130786.5573615665</v>
      </c>
    </row>
    <row r="607" spans="1:12" x14ac:dyDescent="0.25">
      <c r="A607" s="1">
        <v>14020115</v>
      </c>
      <c r="B607" s="3">
        <v>8007.3</v>
      </c>
      <c r="C607" s="4">
        <f t="shared" si="86"/>
        <v>1.073517287373056E-2</v>
      </c>
      <c r="D607" s="55">
        <f t="shared" si="87"/>
        <v>1.1524393662888045E-4</v>
      </c>
      <c r="E607" s="9">
        <f t="shared" si="77"/>
        <v>101506770.56997187</v>
      </c>
      <c r="F607" s="2">
        <f t="shared" si="90"/>
        <v>2.4687656094754939E-2</v>
      </c>
      <c r="G607" s="10">
        <f t="shared" si="78"/>
        <v>5829744.5894061057</v>
      </c>
      <c r="H607" s="2">
        <f t="shared" si="88"/>
        <v>2.409492684704977E-2</v>
      </c>
      <c r="I607" s="10">
        <f t="shared" si="79"/>
        <v>5689777.46933892</v>
      </c>
      <c r="J607" s="2">
        <f t="shared" si="89"/>
        <v>2.1136485539567876E-2</v>
      </c>
      <c r="K607" s="10">
        <f t="shared" si="81"/>
        <v>4991170.9617315689</v>
      </c>
      <c r="L607" s="10">
        <f t="shared" si="82"/>
        <v>6196601.6109067872</v>
      </c>
    </row>
    <row r="608" spans="1:12" x14ac:dyDescent="0.25">
      <c r="A608" s="1">
        <v>14020116</v>
      </c>
      <c r="B608" s="3">
        <v>8148.4</v>
      </c>
      <c r="C608" s="4">
        <f t="shared" si="86"/>
        <v>1.7467963356461426E-2</v>
      </c>
      <c r="D608" s="55">
        <f t="shared" si="87"/>
        <v>3.0512974382267914E-4</v>
      </c>
      <c r="E608" s="9">
        <f t="shared" si="77"/>
        <v>103279887.11872087</v>
      </c>
      <c r="F608" s="2">
        <f t="shared" si="90"/>
        <v>2.4048877924237749E-2</v>
      </c>
      <c r="G608" s="10">
        <f t="shared" si="78"/>
        <v>5778102.3517348003</v>
      </c>
      <c r="H608" s="2">
        <f t="shared" si="88"/>
        <v>2.3840899493615123E-2</v>
      </c>
      <c r="I608" s="10">
        <f t="shared" si="79"/>
        <v>5728132.4253674848</v>
      </c>
      <c r="J608" s="2">
        <f t="shared" si="89"/>
        <v>2.1146176389886882E-2</v>
      </c>
      <c r="K608" s="10">
        <f t="shared" si="81"/>
        <v>5080684.92482387</v>
      </c>
      <c r="L608" s="10">
        <f t="shared" si="82"/>
        <v>6304843.6207806962</v>
      </c>
    </row>
    <row r="609" spans="1:12" x14ac:dyDescent="0.25">
      <c r="A609" s="1">
        <v>14020119</v>
      </c>
      <c r="B609" s="3">
        <v>8459.5</v>
      </c>
      <c r="C609" s="4">
        <f t="shared" si="86"/>
        <v>3.7468481255448487E-2</v>
      </c>
      <c r="D609" s="55">
        <f t="shared" si="87"/>
        <v>1.4038870875898947E-3</v>
      </c>
      <c r="E609" s="9">
        <f t="shared" si="77"/>
        <v>107149627.63329349</v>
      </c>
      <c r="F609" s="2">
        <f t="shared" si="90"/>
        <v>2.2765958339542772E-2</v>
      </c>
      <c r="G609" s="10">
        <f t="shared" si="78"/>
        <v>5674809.159559438</v>
      </c>
      <c r="H609" s="2">
        <f t="shared" si="88"/>
        <v>2.3971108037972047E-2</v>
      </c>
      <c r="I609" s="10">
        <f t="shared" si="79"/>
        <v>5975213.5811650036</v>
      </c>
      <c r="J609" s="2">
        <f t="shared" si="89"/>
        <v>2.1218919269268329E-2</v>
      </c>
      <c r="K609" s="10">
        <f t="shared" si="81"/>
        <v>5289182.8944467148</v>
      </c>
      <c r="L609" s="10">
        <f t="shared" si="82"/>
        <v>6541076.5358044514</v>
      </c>
    </row>
    <row r="610" spans="1:12" x14ac:dyDescent="0.25">
      <c r="A610" s="1">
        <v>14020120</v>
      </c>
      <c r="B610" s="3">
        <v>8431.9</v>
      </c>
      <c r="C610" s="4">
        <f t="shared" si="86"/>
        <v>-3.2679380705756258E-3</v>
      </c>
      <c r="D610" s="55">
        <f t="shared" si="87"/>
        <v>1.0679419233117543E-5</v>
      </c>
      <c r="E610" s="9">
        <f t="shared" si="77"/>
        <v>106799469.28590266</v>
      </c>
      <c r="F610" s="2">
        <f t="shared" si="90"/>
        <v>2.3528679424471389E-2</v>
      </c>
      <c r="G610" s="10">
        <f t="shared" si="78"/>
        <v>5845764.3615356442</v>
      </c>
      <c r="H610" s="2">
        <f t="shared" ref="H610:H628" si="91">SQRT(AVERAGE(D560:D609))</f>
        <v>2.4314594010769814E-2</v>
      </c>
      <c r="I610" s="10">
        <f t="shared" si="79"/>
        <v>6041026.976870358</v>
      </c>
      <c r="J610" s="2">
        <f t="shared" si="89"/>
        <v>2.1402604719867609E-2</v>
      </c>
      <c r="K610" s="10">
        <f t="shared" si="81"/>
        <v>5317535.3218212985</v>
      </c>
      <c r="L610" s="10">
        <f t="shared" si="82"/>
        <v>6519700.7027705479</v>
      </c>
    </row>
    <row r="611" spans="1:12" x14ac:dyDescent="0.25">
      <c r="A611" s="1">
        <v>14020121</v>
      </c>
      <c r="B611" s="3">
        <v>8170.2</v>
      </c>
      <c r="C611" s="4">
        <f t="shared" si="86"/>
        <v>-3.1528743769690816E-2</v>
      </c>
      <c r="D611" s="55">
        <f t="shared" si="87"/>
        <v>9.9406168369481742E-4</v>
      </c>
      <c r="E611" s="9">
        <f t="shared" si="77"/>
        <v>103432216.18404847</v>
      </c>
      <c r="F611" s="2">
        <f t="shared" si="90"/>
        <v>2.0855315510442809E-2</v>
      </c>
      <c r="G611" s="10">
        <f t="shared" si="78"/>
        <v>5018191.7578230528</v>
      </c>
      <c r="H611" s="2">
        <f t="shared" si="91"/>
        <v>2.3361972606956119E-2</v>
      </c>
      <c r="I611" s="10">
        <f t="shared" si="79"/>
        <v>5621341.8744018776</v>
      </c>
      <c r="J611" s="2">
        <f t="shared" si="89"/>
        <v>2.1359936726666223E-2</v>
      </c>
      <c r="K611" s="10">
        <f t="shared" si="81"/>
        <v>5139613.3698244151</v>
      </c>
      <c r="L611" s="10">
        <f t="shared" si="82"/>
        <v>6314142.7298578219</v>
      </c>
    </row>
    <row r="612" spans="1:12" x14ac:dyDescent="0.25">
      <c r="A612" s="1">
        <v>14020122</v>
      </c>
      <c r="B612" s="3">
        <v>8047.7</v>
      </c>
      <c r="C612" s="4">
        <f t="shared" si="86"/>
        <v>-1.5107052055792573E-2</v>
      </c>
      <c r="D612" s="55">
        <f t="shared" si="87"/>
        <v>2.282230218164266E-4</v>
      </c>
      <c r="E612" s="9">
        <f t="shared" si="77"/>
        <v>101869660.30991006</v>
      </c>
      <c r="F612" s="2">
        <f t="shared" si="90"/>
        <v>2.1016624218564019E-2</v>
      </c>
      <c r="G612" s="10">
        <f t="shared" si="78"/>
        <v>4980609.2997779921</v>
      </c>
      <c r="H612" s="2">
        <f t="shared" si="91"/>
        <v>2.3676141302382426E-2</v>
      </c>
      <c r="I612" s="10">
        <f t="shared" si="79"/>
        <v>5610873.0082989912</v>
      </c>
      <c r="J612" s="2">
        <f t="shared" si="89"/>
        <v>2.1125369689459505E-2</v>
      </c>
      <c r="K612" s="10">
        <f t="shared" si="81"/>
        <v>5006380.2655628957</v>
      </c>
      <c r="L612" s="10">
        <f t="shared" si="82"/>
        <v>6218754.6469501555</v>
      </c>
    </row>
    <row r="613" spans="1:12" x14ac:dyDescent="0.25">
      <c r="A613" s="1">
        <v>14020126</v>
      </c>
      <c r="B613" s="3">
        <v>8463.7999999999993</v>
      </c>
      <c r="C613" s="4">
        <f t="shared" si="86"/>
        <v>5.0411909026504644E-2</v>
      </c>
      <c r="D613" s="55">
        <f t="shared" si="87"/>
        <v>2.5413605716965802E-3</v>
      </c>
      <c r="E613" s="9">
        <f t="shared" si="77"/>
        <v>107005104.35801418</v>
      </c>
      <c r="F613" s="2">
        <f t="shared" si="90"/>
        <v>2.120763618747324E-2</v>
      </c>
      <c r="G613" s="10">
        <f t="shared" si="78"/>
        <v>5279240.1416623108</v>
      </c>
      <c r="H613" s="2">
        <f t="shared" si="91"/>
        <v>2.3732643757963003E-2</v>
      </c>
      <c r="I613" s="10">
        <f t="shared" si="79"/>
        <v>5907793.0462054629</v>
      </c>
      <c r="J613" s="2">
        <f t="shared" si="89"/>
        <v>2.117263621125063E-2</v>
      </c>
      <c r="K613" s="10">
        <f t="shared" si="81"/>
        <v>5270527.5591850244</v>
      </c>
      <c r="L613" s="10">
        <f t="shared" si="82"/>
        <v>6532253.9404703602</v>
      </c>
    </row>
    <row r="614" spans="1:12" x14ac:dyDescent="0.25">
      <c r="A614" s="1">
        <v>14020127</v>
      </c>
      <c r="B614" s="3">
        <v>8536.9</v>
      </c>
      <c r="C614" s="4">
        <f t="shared" si="86"/>
        <v>8.5996988956411353E-3</v>
      </c>
      <c r="D614" s="55">
        <f t="shared" si="87"/>
        <v>7.3954821095691361E-5</v>
      </c>
      <c r="E614" s="9">
        <f t="shared" si="77"/>
        <v>107925316.03578976</v>
      </c>
      <c r="F614" s="2">
        <f t="shared" si="90"/>
        <v>2.3427557663916215E-2</v>
      </c>
      <c r="G614" s="10">
        <f t="shared" si="78"/>
        <v>5881999.7637486663</v>
      </c>
      <c r="H614" s="2">
        <f t="shared" si="91"/>
        <v>2.4597537370521713E-2</v>
      </c>
      <c r="I614" s="10">
        <f t="shared" si="79"/>
        <v>6175748.7091815844</v>
      </c>
      <c r="J614" s="2">
        <f t="shared" si="89"/>
        <v>2.1769887927757411E-2</v>
      </c>
      <c r="K614" s="10">
        <f t="shared" si="81"/>
        <v>5465805.5903595528</v>
      </c>
      <c r="L614" s="10">
        <f t="shared" si="82"/>
        <v>6588429.3574682707</v>
      </c>
    </row>
    <row r="615" spans="1:12" x14ac:dyDescent="0.25">
      <c r="A615" s="1">
        <v>14020128</v>
      </c>
      <c r="B615" s="3">
        <v>8763.2999999999993</v>
      </c>
      <c r="C615" s="4">
        <f t="shared" si="86"/>
        <v>2.6174602095991931E-2</v>
      </c>
      <c r="D615" s="55">
        <f t="shared" si="87"/>
        <v>6.851097948835052E-4</v>
      </c>
      <c r="E615" s="9">
        <f t="shared" si="77"/>
        <v>110750218.23911072</v>
      </c>
      <c r="F615" s="2">
        <f t="shared" si="90"/>
        <v>2.3270669635221852E-2</v>
      </c>
      <c r="G615" s="10">
        <f t="shared" si="78"/>
        <v>5995537.5808207132</v>
      </c>
      <c r="H615" s="2">
        <f t="shared" si="91"/>
        <v>2.4499715002808849E-2</v>
      </c>
      <c r="I615" s="10">
        <f t="shared" si="79"/>
        <v>6312193.1736940797</v>
      </c>
      <c r="J615" s="2">
        <f t="shared" si="89"/>
        <v>2.178373352153554E-2</v>
      </c>
      <c r="K615" s="10">
        <f t="shared" si="81"/>
        <v>5612438.1045429735</v>
      </c>
      <c r="L615" s="10">
        <f t="shared" si="82"/>
        <v>6760878.874337554</v>
      </c>
    </row>
    <row r="616" spans="1:12" x14ac:dyDescent="0.25">
      <c r="A616" s="1">
        <v>14020129</v>
      </c>
      <c r="B616" s="3">
        <v>9122.2999999999993</v>
      </c>
      <c r="C616" s="4">
        <f t="shared" si="86"/>
        <v>4.0149418934598669E-2</v>
      </c>
      <c r="D616" s="55">
        <f t="shared" si="87"/>
        <v>1.6119758407859102E-3</v>
      </c>
      <c r="E616" s="9">
        <f t="shared" ref="E616:E679" si="92">E615*(1+C616)</f>
        <v>115196775.14829099</v>
      </c>
      <c r="F616" s="2">
        <f t="shared" si="90"/>
        <v>2.3840634089929504E-2</v>
      </c>
      <c r="G616" s="10">
        <f t="shared" ref="G616:G679" si="93">_xlfn.NORM.S.INV(0.99)*F616*E616</f>
        <v>6388998.4357761517</v>
      </c>
      <c r="H616" s="2">
        <f t="shared" si="91"/>
        <v>2.4756884259546363E-2</v>
      </c>
      <c r="I616" s="10">
        <f t="shared" ref="I616:I679" si="94">_xlfn.NORM.S.INV(0.99)*H616*E616</f>
        <v>6634542.2782083675</v>
      </c>
      <c r="J616" s="2">
        <f t="shared" si="89"/>
        <v>2.1923733376081885E-2</v>
      </c>
      <c r="K616" s="10">
        <f t="shared" ref="K616:K679" si="95">_xlfn.NORM.S.INV(0.99)*J616*E616</f>
        <v>5875292.4824817339</v>
      </c>
      <c r="L616" s="10">
        <f t="shared" ref="L616:L679" si="96">_xlfn.NORM.S.INV(0.99)*_xlfn.STDEV.S($C$3:$C$101)*E616</f>
        <v>7032324.2326294091</v>
      </c>
    </row>
    <row r="617" spans="1:12" x14ac:dyDescent="0.25">
      <c r="A617" s="1">
        <v>14020130</v>
      </c>
      <c r="B617" s="3">
        <v>9046.7000000000007</v>
      </c>
      <c r="C617" s="4">
        <f t="shared" si="86"/>
        <v>-8.3219149431873439E-3</v>
      </c>
      <c r="D617" s="55">
        <f t="shared" si="87"/>
        <v>6.9254268321644808E-5</v>
      </c>
      <c r="E617" s="9">
        <f t="shared" si="92"/>
        <v>114238117.38377744</v>
      </c>
      <c r="F617" s="2">
        <f t="shared" si="90"/>
        <v>2.4763749551497613E-2</v>
      </c>
      <c r="G617" s="10">
        <f t="shared" si="93"/>
        <v>6581154.6852047686</v>
      </c>
      <c r="H617" s="2">
        <f t="shared" si="91"/>
        <v>2.5244892682894832E-2</v>
      </c>
      <c r="I617" s="10">
        <f t="shared" si="94"/>
        <v>6709022.1297879899</v>
      </c>
      <c r="J617" s="2">
        <f t="shared" si="89"/>
        <v>2.2277038801919596E-2</v>
      </c>
      <c r="K617" s="10">
        <f t="shared" si="95"/>
        <v>5920292.4007473355</v>
      </c>
      <c r="L617" s="10">
        <f t="shared" si="96"/>
        <v>6973801.8285125522</v>
      </c>
    </row>
    <row r="618" spans="1:12" x14ac:dyDescent="0.25">
      <c r="A618" s="1">
        <v>14020204</v>
      </c>
      <c r="B618" s="3">
        <v>9013.7000000000007</v>
      </c>
      <c r="C618" s="4">
        <f t="shared" si="86"/>
        <v>-3.6544081776056915E-3</v>
      </c>
      <c r="D618" s="55">
        <f t="shared" si="87"/>
        <v>1.3354699128551351E-5</v>
      </c>
      <c r="E618" s="9">
        <f t="shared" si="92"/>
        <v>113820644.67341588</v>
      </c>
      <c r="F618" s="2">
        <f t="shared" si="90"/>
        <v>2.4788160364714915E-2</v>
      </c>
      <c r="G618" s="10">
        <f t="shared" si="93"/>
        <v>6563568.1114182035</v>
      </c>
      <c r="H618" s="2">
        <f t="shared" si="91"/>
        <v>2.4901133073136791E-2</v>
      </c>
      <c r="I618" s="10">
        <f t="shared" si="94"/>
        <v>6593481.7498467285</v>
      </c>
      <c r="J618" s="2">
        <f t="shared" si="89"/>
        <v>2.2290541031839618E-2</v>
      </c>
      <c r="K618" s="10">
        <f t="shared" si="95"/>
        <v>5902232.4428359875</v>
      </c>
      <c r="L618" s="10">
        <f t="shared" si="96"/>
        <v>6948316.7100814339</v>
      </c>
    </row>
    <row r="619" spans="1:12" x14ac:dyDescent="0.25">
      <c r="A619" s="1">
        <v>14020205</v>
      </c>
      <c r="B619" s="3">
        <v>9072.5</v>
      </c>
      <c r="C619" s="4">
        <f t="shared" si="86"/>
        <v>6.5022179524897687E-3</v>
      </c>
      <c r="D619" s="55">
        <f t="shared" si="87"/>
        <v>4.227883830168024E-5</v>
      </c>
      <c r="E619" s="9">
        <f t="shared" si="92"/>
        <v>114560731.31257534</v>
      </c>
      <c r="F619" s="2">
        <f t="shared" si="90"/>
        <v>2.4587512405365455E-2</v>
      </c>
      <c r="G619" s="10">
        <f t="shared" si="93"/>
        <v>6552771.5526531395</v>
      </c>
      <c r="H619" s="2">
        <f t="shared" si="91"/>
        <v>2.4568586744882503E-2</v>
      </c>
      <c r="I619" s="10">
        <f t="shared" si="94"/>
        <v>6547727.7105765892</v>
      </c>
      <c r="J619" s="2">
        <f t="shared" si="89"/>
        <v>2.2291720563948514E-2</v>
      </c>
      <c r="K619" s="10">
        <f t="shared" si="95"/>
        <v>5940924.3994629988</v>
      </c>
      <c r="L619" s="10">
        <f t="shared" si="96"/>
        <v>6993496.1797333108</v>
      </c>
    </row>
    <row r="620" spans="1:12" x14ac:dyDescent="0.25">
      <c r="A620" s="1">
        <v>14020206</v>
      </c>
      <c r="B620" s="3">
        <v>8893.1</v>
      </c>
      <c r="C620" s="4">
        <f t="shared" si="86"/>
        <v>-1.9972164951527246E-2</v>
      </c>
      <c r="D620" s="55">
        <f t="shared" si="87"/>
        <v>3.9888737285101336E-4</v>
      </c>
      <c r="E620" s="9">
        <f t="shared" si="92"/>
        <v>112272705.489833</v>
      </c>
      <c r="F620" s="2">
        <f t="shared" si="90"/>
        <v>2.2420776944635481E-2</v>
      </c>
      <c r="G620" s="10">
        <f t="shared" si="93"/>
        <v>5855978.9158979952</v>
      </c>
      <c r="H620" s="2">
        <f t="shared" si="91"/>
        <v>2.3358578104066337E-2</v>
      </c>
      <c r="I620" s="10">
        <f t="shared" si="94"/>
        <v>6100918.858456309</v>
      </c>
      <c r="J620" s="2">
        <f t="shared" si="89"/>
        <v>2.2257092556707006E-2</v>
      </c>
      <c r="K620" s="10">
        <f t="shared" si="95"/>
        <v>5813226.9485180173</v>
      </c>
      <c r="L620" s="10">
        <f t="shared" si="96"/>
        <v>6853820.9204438021</v>
      </c>
    </row>
    <row r="621" spans="1:12" x14ac:dyDescent="0.25">
      <c r="A621" s="1">
        <v>14020209</v>
      </c>
      <c r="B621" s="3">
        <v>8961.7999999999993</v>
      </c>
      <c r="C621" s="4">
        <f t="shared" si="86"/>
        <v>7.6954045141528205E-3</v>
      </c>
      <c r="D621" s="55">
        <f t="shared" si="87"/>
        <v>5.921925063644361E-5</v>
      </c>
      <c r="E621" s="9">
        <f t="shared" si="92"/>
        <v>113136689.37447561</v>
      </c>
      <c r="F621" s="2">
        <f t="shared" si="90"/>
        <v>2.2604424856664956E-2</v>
      </c>
      <c r="G621" s="10">
        <f t="shared" si="93"/>
        <v>5949378.3091959069</v>
      </c>
      <c r="H621" s="2">
        <f t="shared" si="91"/>
        <v>2.3528502574004611E-2</v>
      </c>
      <c r="I621" s="10">
        <f t="shared" si="94"/>
        <v>6192591.2182795368</v>
      </c>
      <c r="J621" s="2">
        <f t="shared" si="89"/>
        <v>2.2334347739577511E-2</v>
      </c>
      <c r="K621" s="10">
        <f t="shared" si="95"/>
        <v>5878295.2822045581</v>
      </c>
      <c r="L621" s="10">
        <f t="shared" si="96"/>
        <v>6906563.8448941801</v>
      </c>
    </row>
    <row r="622" spans="1:12" x14ac:dyDescent="0.25">
      <c r="A622" s="1">
        <v>14020210</v>
      </c>
      <c r="B622" s="3">
        <v>9196.4</v>
      </c>
      <c r="C622" s="4">
        <f t="shared" si="86"/>
        <v>2.5841003459930182E-2</v>
      </c>
      <c r="D622" s="55">
        <f t="shared" si="87"/>
        <v>6.677574598161236E-4</v>
      </c>
      <c r="E622" s="9">
        <f t="shared" si="92"/>
        <v>116060254.95604648</v>
      </c>
      <c r="F622" s="2">
        <f t="shared" si="90"/>
        <v>2.2656748681962931E-2</v>
      </c>
      <c r="G622" s="10">
        <f t="shared" si="93"/>
        <v>6117243.4657978378</v>
      </c>
      <c r="H622" s="2">
        <f t="shared" si="91"/>
        <v>2.2686509366644337E-2</v>
      </c>
      <c r="I622" s="10">
        <f t="shared" si="94"/>
        <v>6125278.7473141989</v>
      </c>
      <c r="J622" s="2">
        <f t="shared" si="89"/>
        <v>2.2347561973529186E-2</v>
      </c>
      <c r="K622" s="10">
        <f t="shared" si="95"/>
        <v>6033764.1282094046</v>
      </c>
      <c r="L622" s="10">
        <f t="shared" si="96"/>
        <v>7085036.3851063196</v>
      </c>
    </row>
    <row r="623" spans="1:12" x14ac:dyDescent="0.25">
      <c r="A623" s="1">
        <v>14020211</v>
      </c>
      <c r="B623" s="3">
        <v>9473.2000000000007</v>
      </c>
      <c r="C623" s="4">
        <f t="shared" si="86"/>
        <v>2.9654656178797329E-2</v>
      </c>
      <c r="D623" s="55">
        <f t="shared" si="87"/>
        <v>8.7939863308268262E-4</v>
      </c>
      <c r="E623" s="9">
        <f t="shared" si="92"/>
        <v>119501981.91279159</v>
      </c>
      <c r="F623" s="2">
        <f t="shared" si="90"/>
        <v>2.3225728392864981E-2</v>
      </c>
      <c r="G623" s="10">
        <f t="shared" si="93"/>
        <v>6456826.3874156186</v>
      </c>
      <c r="H623" s="2">
        <f t="shared" si="91"/>
        <v>2.2939025834787252E-2</v>
      </c>
      <c r="I623" s="10">
        <f t="shared" si="94"/>
        <v>6377122.1641067592</v>
      </c>
      <c r="J623" s="2">
        <f t="shared" si="89"/>
        <v>2.2497939076840025E-2</v>
      </c>
      <c r="K623" s="10">
        <f t="shared" si="95"/>
        <v>6254498.642050582</v>
      </c>
      <c r="L623" s="10">
        <f t="shared" si="96"/>
        <v>7295140.7031209162</v>
      </c>
    </row>
    <row r="624" spans="1:12" x14ac:dyDescent="0.25">
      <c r="A624" s="1">
        <v>14020212</v>
      </c>
      <c r="B624" s="3">
        <v>9568.4</v>
      </c>
      <c r="C624" s="4">
        <f t="shared" si="86"/>
        <v>9.9992430480538453E-3</v>
      </c>
      <c r="D624" s="55">
        <f t="shared" si="87"/>
        <v>9.9984861534053161E-5</v>
      </c>
      <c r="E624" s="9">
        <f t="shared" si="92"/>
        <v>120696911.27466172</v>
      </c>
      <c r="F624" s="2">
        <f t="shared" si="90"/>
        <v>2.3910415108097324E-2</v>
      </c>
      <c r="G624" s="10">
        <f t="shared" si="93"/>
        <v>6713638.1557634007</v>
      </c>
      <c r="H624" s="2">
        <f t="shared" si="91"/>
        <v>2.3052521843124972E-2</v>
      </c>
      <c r="I624" s="10">
        <f t="shared" si="94"/>
        <v>6472756.3086163681</v>
      </c>
      <c r="J624" s="2">
        <f t="shared" ref="J624:J655" si="97">SQRT(AVERAGE(D525:D623))</f>
        <v>2.2644155991164684E-2</v>
      </c>
      <c r="K624" s="10">
        <f t="shared" si="95"/>
        <v>6358094.1184019046</v>
      </c>
      <c r="L624" s="10">
        <f t="shared" si="96"/>
        <v>7368086.5880811717</v>
      </c>
    </row>
    <row r="625" spans="1:12" x14ac:dyDescent="0.25">
      <c r="A625" s="1">
        <v>14020213</v>
      </c>
      <c r="B625" s="3">
        <v>9709.7000000000007</v>
      </c>
      <c r="C625" s="4">
        <f t="shared" si="86"/>
        <v>1.465938348792533E-2</v>
      </c>
      <c r="D625" s="55">
        <f t="shared" si="87"/>
        <v>2.1489752424605781E-4</v>
      </c>
      <c r="E625" s="9">
        <f t="shared" si="92"/>
        <v>122466253.58284509</v>
      </c>
      <c r="F625" s="2">
        <f t="shared" si="90"/>
        <v>2.302300061505444E-2</v>
      </c>
      <c r="G625" s="10">
        <f t="shared" si="93"/>
        <v>6559232.3540042965</v>
      </c>
      <c r="H625" s="2">
        <f t="shared" si="91"/>
        <v>2.3053443254415378E-2</v>
      </c>
      <c r="I625" s="10">
        <f t="shared" si="94"/>
        <v>6567905.4348236127</v>
      </c>
      <c r="J625" s="2">
        <f t="shared" si="97"/>
        <v>2.2665898281562086E-2</v>
      </c>
      <c r="K625" s="10">
        <f t="shared" si="95"/>
        <v>6457494.2174904188</v>
      </c>
      <c r="L625" s="10">
        <f t="shared" si="96"/>
        <v>7476098.194948094</v>
      </c>
    </row>
    <row r="626" spans="1:12" x14ac:dyDescent="0.25">
      <c r="A626" s="1">
        <v>14020216</v>
      </c>
      <c r="B626" s="3">
        <v>10241.9</v>
      </c>
      <c r="C626" s="4">
        <f t="shared" si="86"/>
        <v>5.3361763432248556E-2</v>
      </c>
      <c r="D626" s="55">
        <f t="shared" si="87"/>
        <v>2.8474777965992594E-3</v>
      </c>
      <c r="E626" s="9">
        <f t="shared" si="92"/>
        <v>129001268.83496663</v>
      </c>
      <c r="F626" s="2">
        <f t="shared" si="90"/>
        <v>2.2318706230046653E-2</v>
      </c>
      <c r="G626" s="10">
        <f t="shared" si="93"/>
        <v>6697884.5271350294</v>
      </c>
      <c r="H626" s="2">
        <f t="shared" si="91"/>
        <v>2.2792609302641886E-2</v>
      </c>
      <c r="I626" s="10">
        <f t="shared" si="94"/>
        <v>6840103.7052800488</v>
      </c>
      <c r="J626" s="2">
        <f t="shared" si="97"/>
        <v>2.2708484972391661E-2</v>
      </c>
      <c r="K626" s="10">
        <f t="shared" si="95"/>
        <v>6814857.8400345081</v>
      </c>
      <c r="L626" s="10">
        <f t="shared" si="96"/>
        <v>7875035.9782231739</v>
      </c>
    </row>
    <row r="627" spans="1:12" x14ac:dyDescent="0.25">
      <c r="A627" s="1">
        <v>14020217</v>
      </c>
      <c r="B627" s="3">
        <v>9695.5</v>
      </c>
      <c r="C627" s="4">
        <f t="shared" si="86"/>
        <v>-5.4825288934133687E-2</v>
      </c>
      <c r="D627" s="55">
        <f t="shared" si="87"/>
        <v>3.0058123067112415E-3</v>
      </c>
      <c r="E627" s="9">
        <f t="shared" si="92"/>
        <v>121928736.99821974</v>
      </c>
      <c r="F627" s="2">
        <f t="shared" si="90"/>
        <v>2.4261809667206872E-2</v>
      </c>
      <c r="G627" s="10">
        <f t="shared" si="93"/>
        <v>6881829.7551879529</v>
      </c>
      <c r="H627" s="2">
        <f t="shared" si="91"/>
        <v>2.3987518927042907E-2</v>
      </c>
      <c r="I627" s="10">
        <f t="shared" si="94"/>
        <v>6804027.5548111079</v>
      </c>
      <c r="J627" s="2">
        <f t="shared" si="97"/>
        <v>2.333299782489107E-2</v>
      </c>
      <c r="K627" s="10">
        <f t="shared" si="95"/>
        <v>6618373.5224874141</v>
      </c>
      <c r="L627" s="10">
        <f t="shared" si="96"/>
        <v>7443284.855350391</v>
      </c>
    </row>
    <row r="628" spans="1:12" x14ac:dyDescent="0.25">
      <c r="A628" s="1">
        <v>14020218</v>
      </c>
      <c r="B628" s="3">
        <v>9131.2999999999993</v>
      </c>
      <c r="C628" s="4">
        <f t="shared" si="86"/>
        <v>-5.9953788137080445E-2</v>
      </c>
      <c r="D628" s="55">
        <f t="shared" si="87"/>
        <v>3.5944567119859279E-3</v>
      </c>
      <c r="E628" s="9">
        <f t="shared" si="92"/>
        <v>114618647.33240668</v>
      </c>
      <c r="F628" s="2">
        <f t="shared" si="90"/>
        <v>2.644233723987504E-2</v>
      </c>
      <c r="G628" s="10">
        <f t="shared" si="93"/>
        <v>7050660.0710008144</v>
      </c>
      <c r="H628" s="2">
        <f t="shared" si="91"/>
        <v>2.5163233038737288E-2</v>
      </c>
      <c r="I628" s="10">
        <f t="shared" si="94"/>
        <v>6709596.0857789861</v>
      </c>
      <c r="J628" s="2">
        <f t="shared" si="97"/>
        <v>2.3973586307468459E-2</v>
      </c>
      <c r="K628" s="10">
        <f t="shared" si="95"/>
        <v>6392385.2949679159</v>
      </c>
      <c r="L628" s="10">
        <f t="shared" si="96"/>
        <v>6997031.7320887754</v>
      </c>
    </row>
    <row r="629" spans="1:12" x14ac:dyDescent="0.25">
      <c r="A629" s="1">
        <v>14020219</v>
      </c>
      <c r="B629" s="3">
        <v>9142.7999999999993</v>
      </c>
      <c r="C629" s="4">
        <f t="shared" si="86"/>
        <v>1.2586120813719811E-3</v>
      </c>
      <c r="D629" s="55">
        <f t="shared" si="87"/>
        <v>1.5841043713755103E-6</v>
      </c>
      <c r="E629" s="9">
        <f t="shared" si="92"/>
        <v>114762907.74668977</v>
      </c>
      <c r="F629" s="2">
        <f t="shared" si="90"/>
        <v>2.9030471202804102E-2</v>
      </c>
      <c r="G629" s="10">
        <f t="shared" si="93"/>
        <v>7750510.1015887121</v>
      </c>
      <c r="H629" s="2">
        <f t="shared" ref="H629:H692" si="98">SQRT(AVERAGE(D579:D628))</f>
        <v>2.6551246390871121E-2</v>
      </c>
      <c r="I629" s="10">
        <f t="shared" si="94"/>
        <v>7088610.5128855174</v>
      </c>
      <c r="J629" s="2">
        <f t="shared" si="97"/>
        <v>2.4711358786706782E-2</v>
      </c>
      <c r="K629" s="10">
        <f t="shared" si="95"/>
        <v>6597400.1786734378</v>
      </c>
      <c r="L629" s="10">
        <f t="shared" si="96"/>
        <v>7005838.2807605248</v>
      </c>
    </row>
    <row r="630" spans="1:12" x14ac:dyDescent="0.25">
      <c r="A630" s="1">
        <v>14020220</v>
      </c>
      <c r="B630" s="3">
        <v>9009.2999999999993</v>
      </c>
      <c r="C630" s="4">
        <f t="shared" si="86"/>
        <v>-1.4709307136658021E-2</v>
      </c>
      <c r="D630" s="55">
        <f t="shared" si="87"/>
        <v>2.1636371644053858E-4</v>
      </c>
      <c r="E630" s="9">
        <f t="shared" si="92"/>
        <v>113074824.88874777</v>
      </c>
      <c r="F630" s="2">
        <f t="shared" si="90"/>
        <v>2.8504404622240069E-2</v>
      </c>
      <c r="G630" s="10">
        <f t="shared" si="93"/>
        <v>7498122.9288451103</v>
      </c>
      <c r="H630" s="2">
        <f t="shared" si="98"/>
        <v>2.6525063606093243E-2</v>
      </c>
      <c r="I630" s="10">
        <f t="shared" si="94"/>
        <v>6977454.5460508801</v>
      </c>
      <c r="J630" s="2">
        <f t="shared" si="97"/>
        <v>2.4698649943197808E-2</v>
      </c>
      <c r="K630" s="10">
        <f t="shared" si="95"/>
        <v>6497013.9143378707</v>
      </c>
      <c r="L630" s="10">
        <f t="shared" si="96"/>
        <v>6902787.2537390627</v>
      </c>
    </row>
    <row r="631" spans="1:12" x14ac:dyDescent="0.25">
      <c r="A631" s="1">
        <v>14020223</v>
      </c>
      <c r="B631" s="3">
        <v>8608.7000000000007</v>
      </c>
      <c r="C631" s="4">
        <f t="shared" si="86"/>
        <v>-4.5484057332405951E-2</v>
      </c>
      <c r="D631" s="55">
        <f t="shared" si="87"/>
        <v>2.0687994714175917E-3</v>
      </c>
      <c r="E631" s="9">
        <f t="shared" si="92"/>
        <v>107931723.07065621</v>
      </c>
      <c r="F631" s="2">
        <f t="shared" si="90"/>
        <v>2.8647824805737142E-2</v>
      </c>
      <c r="G631" s="10">
        <f t="shared" si="93"/>
        <v>7193088.7812007647</v>
      </c>
      <c r="H631" s="2">
        <f t="shared" si="98"/>
        <v>2.6578447933749194E-2</v>
      </c>
      <c r="I631" s="10">
        <f t="shared" si="94"/>
        <v>6673495.6999490298</v>
      </c>
      <c r="J631" s="2">
        <f t="shared" si="97"/>
        <v>2.4737493284706244E-2</v>
      </c>
      <c r="K631" s="10">
        <f t="shared" si="95"/>
        <v>6211256.408745382</v>
      </c>
      <c r="L631" s="10">
        <f t="shared" si="96"/>
        <v>6588820.4825365953</v>
      </c>
    </row>
    <row r="632" spans="1:12" x14ac:dyDescent="0.25">
      <c r="A632" s="1">
        <v>14020224</v>
      </c>
      <c r="B632" s="3">
        <v>8923</v>
      </c>
      <c r="C632" s="4">
        <f t="shared" si="86"/>
        <v>3.5858893102251321E-2</v>
      </c>
      <c r="D632" s="55">
        <f t="shared" si="87"/>
        <v>1.2858602145186873E-3</v>
      </c>
      <c r="E632" s="9">
        <f t="shared" si="92"/>
        <v>111802035.19058868</v>
      </c>
      <c r="F632" s="2">
        <f t="shared" si="90"/>
        <v>2.9765182973865077E-2</v>
      </c>
      <c r="G632" s="10">
        <f t="shared" si="93"/>
        <v>7741639.1458060527</v>
      </c>
      <c r="H632" s="2">
        <f t="shared" si="98"/>
        <v>2.7344528528762006E-2</v>
      </c>
      <c r="I632" s="10">
        <f t="shared" si="94"/>
        <v>7112050.097852488</v>
      </c>
      <c r="J632" s="2">
        <f t="shared" si="97"/>
        <v>2.5126125950308355E-2</v>
      </c>
      <c r="K632" s="10">
        <f t="shared" si="95"/>
        <v>6535064.8242328595</v>
      </c>
      <c r="L632" s="10">
        <f t="shared" si="96"/>
        <v>6825088.2918897998</v>
      </c>
    </row>
    <row r="633" spans="1:12" x14ac:dyDescent="0.25">
      <c r="A633" s="1">
        <v>14020225</v>
      </c>
      <c r="B633" s="3">
        <v>9049.4</v>
      </c>
      <c r="C633" s="4">
        <f t="shared" si="86"/>
        <v>1.4066244253446674E-2</v>
      </c>
      <c r="D633" s="55">
        <f t="shared" si="87"/>
        <v>1.9785922739762158E-4</v>
      </c>
      <c r="E633" s="9">
        <f t="shared" si="92"/>
        <v>113374669.92561194</v>
      </c>
      <c r="F633" s="2">
        <f t="shared" si="90"/>
        <v>3.0541623542032926E-2</v>
      </c>
      <c r="G633" s="10">
        <f t="shared" si="93"/>
        <v>8055320.2960772831</v>
      </c>
      <c r="H633" s="2">
        <f t="shared" si="98"/>
        <v>2.7487627198415559E-2</v>
      </c>
      <c r="I633" s="10">
        <f t="shared" si="94"/>
        <v>7249832.0515826931</v>
      </c>
      <c r="J633" s="2">
        <f t="shared" si="97"/>
        <v>2.5381700032028835E-2</v>
      </c>
      <c r="K633" s="10">
        <f t="shared" si="95"/>
        <v>6694396.0308973836</v>
      </c>
      <c r="L633" s="10">
        <f t="shared" si="96"/>
        <v>6921091.6508548614</v>
      </c>
    </row>
    <row r="634" spans="1:12" x14ac:dyDescent="0.25">
      <c r="A634" s="1">
        <v>14020227</v>
      </c>
      <c r="B634" s="3">
        <v>9464.9</v>
      </c>
      <c r="C634" s="4">
        <f t="shared" si="86"/>
        <v>4.4891762193653359E-2</v>
      </c>
      <c r="D634" s="55">
        <f t="shared" si="87"/>
        <v>2.0152703128515251E-3</v>
      </c>
      <c r="E634" s="9">
        <f t="shared" si="92"/>
        <v>118464258.64669645</v>
      </c>
      <c r="F634" s="2">
        <f t="shared" si="90"/>
        <v>3.0471297115913159E-2</v>
      </c>
      <c r="G634" s="10">
        <f t="shared" si="93"/>
        <v>8397556.6243920028</v>
      </c>
      <c r="H634" s="2">
        <f t="shared" si="98"/>
        <v>2.689599233198187E-2</v>
      </c>
      <c r="I634" s="10">
        <f t="shared" si="94"/>
        <v>7412241.6816669963</v>
      </c>
      <c r="J634" s="2">
        <f t="shared" si="97"/>
        <v>2.5383271515973842E-2</v>
      </c>
      <c r="K634" s="10">
        <f t="shared" si="95"/>
        <v>6995352.3493553158</v>
      </c>
      <c r="L634" s="10">
        <f t="shared" si="96"/>
        <v>7231791.6513655167</v>
      </c>
    </row>
    <row r="635" spans="1:12" x14ac:dyDescent="0.25">
      <c r="A635" s="1">
        <v>14020230</v>
      </c>
      <c r="B635" s="3">
        <v>9526.6</v>
      </c>
      <c r="C635" s="4">
        <f t="shared" si="86"/>
        <v>6.4976665433821709E-3</v>
      </c>
      <c r="D635" s="55">
        <f t="shared" si="87"/>
        <v>4.221967050898801E-5</v>
      </c>
      <c r="E635" s="9">
        <f t="shared" si="92"/>
        <v>119233999.89669167</v>
      </c>
      <c r="F635" s="2">
        <f t="shared" si="90"/>
        <v>3.0869973711305988E-2</v>
      </c>
      <c r="G635" s="10">
        <f t="shared" si="93"/>
        <v>8562705.9663304985</v>
      </c>
      <c r="H635" s="2">
        <f t="shared" si="98"/>
        <v>2.7445892519612713E-2</v>
      </c>
      <c r="I635" s="10">
        <f t="shared" si="94"/>
        <v>7612935.1397173898</v>
      </c>
      <c r="J635" s="2">
        <f t="shared" si="97"/>
        <v>2.5656097039596908E-2</v>
      </c>
      <c r="K635" s="10">
        <f t="shared" si="95"/>
        <v>7116482.0951321973</v>
      </c>
      <c r="L635" s="10">
        <f t="shared" si="96"/>
        <v>7278781.4220273048</v>
      </c>
    </row>
    <row r="636" spans="1:12" x14ac:dyDescent="0.25">
      <c r="A636" s="1">
        <v>14020231</v>
      </c>
      <c r="B636" s="3">
        <v>9699.5</v>
      </c>
      <c r="C636" s="4">
        <f t="shared" si="86"/>
        <v>1.7986451880527252E-2</v>
      </c>
      <c r="D636" s="55">
        <f t="shared" si="87"/>
        <v>3.2351245125052233E-4</v>
      </c>
      <c r="E636" s="9">
        <f t="shared" si="92"/>
        <v>121378596.4983563</v>
      </c>
      <c r="F636" s="2">
        <f t="shared" si="90"/>
        <v>3.0890401211181407E-2</v>
      </c>
      <c r="G636" s="10">
        <f t="shared" si="93"/>
        <v>8722486.7546032537</v>
      </c>
      <c r="H636" s="2">
        <f t="shared" si="98"/>
        <v>2.6354895864221073E-2</v>
      </c>
      <c r="I636" s="10">
        <f t="shared" si="94"/>
        <v>7441801.3713401221</v>
      </c>
      <c r="J636" s="2">
        <f t="shared" si="97"/>
        <v>2.5621221657269953E-2</v>
      </c>
      <c r="K636" s="10">
        <f t="shared" si="95"/>
        <v>7234634.6366455676</v>
      </c>
      <c r="L636" s="10">
        <f t="shared" si="96"/>
        <v>7409700.8738234751</v>
      </c>
    </row>
    <row r="637" spans="1:12" x14ac:dyDescent="0.25">
      <c r="A637" s="1">
        <v>14020301</v>
      </c>
      <c r="B637" s="3">
        <v>10146.6</v>
      </c>
      <c r="C637" s="4">
        <f t="shared" si="86"/>
        <v>4.5064336212533328E-2</v>
      </c>
      <c r="D637" s="55">
        <f t="shared" si="87"/>
        <v>2.0307943982762425E-3</v>
      </c>
      <c r="E637" s="9">
        <f t="shared" si="92"/>
        <v>126848442.37996365</v>
      </c>
      <c r="F637" s="2">
        <f t="shared" si="90"/>
        <v>3.0453159404074743E-2</v>
      </c>
      <c r="G637" s="10">
        <f t="shared" si="93"/>
        <v>8986532.5695315413</v>
      </c>
      <c r="H637" s="2">
        <f t="shared" si="98"/>
        <v>2.6163843479450007E-2</v>
      </c>
      <c r="I637" s="10">
        <f t="shared" si="94"/>
        <v>7720782.8735412834</v>
      </c>
      <c r="J637" s="2">
        <f t="shared" si="97"/>
        <v>2.5486081017612603E-2</v>
      </c>
      <c r="K637" s="10">
        <f t="shared" si="95"/>
        <v>7520779.5058482513</v>
      </c>
      <c r="L637" s="10">
        <f t="shared" si="96"/>
        <v>7743614.1252357578</v>
      </c>
    </row>
    <row r="638" spans="1:12" x14ac:dyDescent="0.25">
      <c r="A638" s="1">
        <v>14020302</v>
      </c>
      <c r="B638" s="3">
        <v>10227.700000000001</v>
      </c>
      <c r="C638" s="4">
        <f t="shared" si="86"/>
        <v>7.9610517496580321E-3</v>
      </c>
      <c r="D638" s="55">
        <f t="shared" si="87"/>
        <v>6.3378344960733212E-5</v>
      </c>
      <c r="E638" s="9">
        <f t="shared" si="92"/>
        <v>127858289.39411405</v>
      </c>
      <c r="F638" s="2">
        <f t="shared" si="90"/>
        <v>3.1614834694307328E-2</v>
      </c>
      <c r="G638" s="10">
        <f t="shared" si="93"/>
        <v>9403606.8407493699</v>
      </c>
      <c r="H638" s="2">
        <f t="shared" si="98"/>
        <v>2.6918967340971708E-2</v>
      </c>
      <c r="I638" s="10">
        <f t="shared" si="94"/>
        <v>8006854.6263520652</v>
      </c>
      <c r="J638" s="2">
        <f t="shared" si="97"/>
        <v>2.5848310571798174E-2</v>
      </c>
      <c r="K638" s="10">
        <f t="shared" si="95"/>
        <v>7688395.4151606895</v>
      </c>
      <c r="L638" s="10">
        <f t="shared" si="96"/>
        <v>7805261.4380161418</v>
      </c>
    </row>
    <row r="639" spans="1:12" x14ac:dyDescent="0.25">
      <c r="A639" s="1">
        <v>14020303</v>
      </c>
      <c r="B639" s="3">
        <v>10135.4</v>
      </c>
      <c r="C639" s="4">
        <f t="shared" si="86"/>
        <v>-9.0654794331650294E-3</v>
      </c>
      <c r="D639" s="55">
        <f t="shared" si="87"/>
        <v>8.2182917353138148E-5</v>
      </c>
      <c r="E639" s="9">
        <f t="shared" si="92"/>
        <v>126699192.70125204</v>
      </c>
      <c r="F639" s="2">
        <f t="shared" si="90"/>
        <v>3.0006307398261194E-2</v>
      </c>
      <c r="G639" s="10">
        <f t="shared" si="93"/>
        <v>8844251.0104130637</v>
      </c>
      <c r="H639" s="2">
        <f t="shared" si="98"/>
        <v>2.6918663987789807E-2</v>
      </c>
      <c r="I639" s="10">
        <f t="shared" si="94"/>
        <v>7934179.2381549692</v>
      </c>
      <c r="J639" s="2">
        <f t="shared" si="97"/>
        <v>2.5820274282214291E-2</v>
      </c>
      <c r="K639" s="10">
        <f t="shared" si="95"/>
        <v>7610432.8292940594</v>
      </c>
      <c r="L639" s="10">
        <f t="shared" si="96"/>
        <v>7734503.0009793304</v>
      </c>
    </row>
    <row r="640" spans="1:12" x14ac:dyDescent="0.25">
      <c r="A640" s="1">
        <v>14020306</v>
      </c>
      <c r="B640" s="3">
        <v>10001.5</v>
      </c>
      <c r="C640" s="4">
        <f t="shared" si="86"/>
        <v>-1.3299164572879529E-2</v>
      </c>
      <c r="D640" s="55">
        <f t="shared" si="87"/>
        <v>1.7686777833653394E-4</v>
      </c>
      <c r="E640" s="9">
        <f t="shared" si="92"/>
        <v>125014199.28626712</v>
      </c>
      <c r="F640" s="2">
        <f t="shared" si="90"/>
        <v>3.0011791141637021E-2</v>
      </c>
      <c r="G640" s="10">
        <f t="shared" si="93"/>
        <v>8728224.6786863841</v>
      </c>
      <c r="H640" s="2">
        <f t="shared" si="98"/>
        <v>2.6853600064059183E-2</v>
      </c>
      <c r="I640" s="10">
        <f t="shared" si="94"/>
        <v>7809738.968412363</v>
      </c>
      <c r="J640" s="2">
        <f t="shared" si="97"/>
        <v>2.5788524420642583E-2</v>
      </c>
      <c r="K640" s="10">
        <f t="shared" si="95"/>
        <v>7499986.7289787298</v>
      </c>
      <c r="L640" s="10">
        <f t="shared" si="96"/>
        <v>7631640.5726798763</v>
      </c>
    </row>
    <row r="641" spans="1:12" x14ac:dyDescent="0.25">
      <c r="A641" s="1">
        <v>14020307</v>
      </c>
      <c r="B641" s="3">
        <v>9713.6</v>
      </c>
      <c r="C641" s="4">
        <f t="shared" si="86"/>
        <v>-2.920811635113801E-2</v>
      </c>
      <c r="D641" s="55">
        <f t="shared" si="87"/>
        <v>8.5311406078161561E-4</v>
      </c>
      <c r="E641" s="9">
        <f t="shared" si="92"/>
        <v>121362770.00796948</v>
      </c>
      <c r="F641" s="2">
        <f t="shared" si="90"/>
        <v>2.9671163220665337E-2</v>
      </c>
      <c r="G641" s="10">
        <f t="shared" si="93"/>
        <v>8377119.507056294</v>
      </c>
      <c r="H641" s="2">
        <f t="shared" si="98"/>
        <v>2.6914250506722942E-2</v>
      </c>
      <c r="I641" s="10">
        <f t="shared" si="94"/>
        <v>7598754.7660631547</v>
      </c>
      <c r="J641" s="2">
        <f t="shared" si="97"/>
        <v>2.5765294000510357E-2</v>
      </c>
      <c r="K641" s="10">
        <f t="shared" si="95"/>
        <v>7274367.5524789859</v>
      </c>
      <c r="L641" s="10">
        <f t="shared" si="96"/>
        <v>7408734.7268829774</v>
      </c>
    </row>
    <row r="642" spans="1:12" x14ac:dyDescent="0.25">
      <c r="A642" s="1">
        <v>14020308</v>
      </c>
      <c r="B642" s="3">
        <v>9894.2000000000007</v>
      </c>
      <c r="C642" s="4">
        <f t="shared" ref="C642:C705" si="99">LN(B642/B641)</f>
        <v>1.8421761478454143E-2</v>
      </c>
      <c r="D642" s="55">
        <f t="shared" si="87"/>
        <v>3.3936129596905698E-4</v>
      </c>
      <c r="E642" s="9">
        <f t="shared" si="92"/>
        <v>123598486.00942078</v>
      </c>
      <c r="F642" s="2">
        <f t="shared" si="90"/>
        <v>2.9155161732825143E-2</v>
      </c>
      <c r="G642" s="10">
        <f t="shared" si="93"/>
        <v>8383073.30990458</v>
      </c>
      <c r="H642" s="2">
        <f t="shared" si="98"/>
        <v>2.7048722220434831E-2</v>
      </c>
      <c r="I642" s="10">
        <f t="shared" si="94"/>
        <v>7777402.2792628119</v>
      </c>
      <c r="J642" s="2">
        <f t="shared" si="97"/>
        <v>2.5886283008548502E-2</v>
      </c>
      <c r="K642" s="10">
        <f t="shared" si="95"/>
        <v>7443162.5579794506</v>
      </c>
      <c r="L642" s="10">
        <f t="shared" si="96"/>
        <v>7545216.6708787559</v>
      </c>
    </row>
    <row r="643" spans="1:12" x14ac:dyDescent="0.25">
      <c r="A643" s="1">
        <v>14020309</v>
      </c>
      <c r="B643" s="3">
        <v>10018.1</v>
      </c>
      <c r="C643" s="4">
        <f t="shared" si="99"/>
        <v>1.2444730045459885E-2</v>
      </c>
      <c r="D643" s="55">
        <f t="shared" ref="D643:D706" si="100">C643^2</f>
        <v>1.5487130590437198E-4</v>
      </c>
      <c r="E643" s="9">
        <f t="shared" si="92"/>
        <v>125136635.80183558</v>
      </c>
      <c r="F643" s="2">
        <f t="shared" si="90"/>
        <v>2.9339865997872042E-2</v>
      </c>
      <c r="G643" s="10">
        <f t="shared" si="93"/>
        <v>8541167.9015297014</v>
      </c>
      <c r="H643" s="2">
        <f t="shared" si="98"/>
        <v>2.7159534523256392E-2</v>
      </c>
      <c r="I643" s="10">
        <f t="shared" si="94"/>
        <v>7906448.6697843084</v>
      </c>
      <c r="J643" s="2">
        <f t="shared" si="97"/>
        <v>2.5931305247738123E-2</v>
      </c>
      <c r="K643" s="10">
        <f t="shared" si="95"/>
        <v>7548897.19137822</v>
      </c>
      <c r="L643" s="10">
        <f t="shared" si="96"/>
        <v>7639114.8554823454</v>
      </c>
    </row>
    <row r="644" spans="1:12" x14ac:dyDescent="0.25">
      <c r="A644" s="1">
        <v>14020310</v>
      </c>
      <c r="B644" s="3">
        <v>9962.9</v>
      </c>
      <c r="C644" s="4">
        <f t="shared" si="99"/>
        <v>-5.5252630430083329E-3</v>
      </c>
      <c r="D644" s="55">
        <f t="shared" si="100"/>
        <v>3.0528531694433703E-5</v>
      </c>
      <c r="E644" s="9">
        <f t="shared" si="92"/>
        <v>124445222.97271331</v>
      </c>
      <c r="F644" s="2">
        <f t="shared" si="90"/>
        <v>2.943617504099541E-2</v>
      </c>
      <c r="G644" s="10">
        <f t="shared" si="93"/>
        <v>8521857.4475236014</v>
      </c>
      <c r="H644" s="2">
        <f t="shared" si="98"/>
        <v>2.7120418205921169E-2</v>
      </c>
      <c r="I644" s="10">
        <f t="shared" si="94"/>
        <v>7851439.1746281907</v>
      </c>
      <c r="J644" s="2">
        <f t="shared" si="97"/>
        <v>2.5822869201460076E-2</v>
      </c>
      <c r="K644" s="10">
        <f t="shared" si="95"/>
        <v>7475795.001029077</v>
      </c>
      <c r="L644" s="10">
        <f t="shared" si="96"/>
        <v>7596906.7364900531</v>
      </c>
    </row>
    <row r="645" spans="1:12" x14ac:dyDescent="0.25">
      <c r="A645" s="1">
        <v>14020313</v>
      </c>
      <c r="B645" s="3">
        <v>10091.299999999999</v>
      </c>
      <c r="C645" s="4">
        <f t="shared" si="99"/>
        <v>1.2805472627438306E-2</v>
      </c>
      <c r="D645" s="55">
        <f t="shared" si="100"/>
        <v>1.6398012921207172E-4</v>
      </c>
      <c r="E645" s="9">
        <f t="shared" si="92"/>
        <v>126038802.86910583</v>
      </c>
      <c r="F645" s="2">
        <f t="shared" si="90"/>
        <v>2.9428190375553692E-2</v>
      </c>
      <c r="G645" s="10">
        <f t="shared" si="93"/>
        <v>8628642.6752413698</v>
      </c>
      <c r="H645" s="2">
        <f t="shared" si="98"/>
        <v>2.6160176103965063E-2</v>
      </c>
      <c r="I645" s="10">
        <f t="shared" si="94"/>
        <v>7670427.8802687125</v>
      </c>
      <c r="J645" s="2">
        <f t="shared" si="97"/>
        <v>2.5653723365076053E-2</v>
      </c>
      <c r="K645" s="10">
        <f t="shared" si="95"/>
        <v>7521930.8214960881</v>
      </c>
      <c r="L645" s="10">
        <f t="shared" si="96"/>
        <v>7694188.7177573778</v>
      </c>
    </row>
    <row r="646" spans="1:12" x14ac:dyDescent="0.25">
      <c r="A646" s="1">
        <v>14020316</v>
      </c>
      <c r="B646" s="3">
        <v>10249.299999999999</v>
      </c>
      <c r="C646" s="4">
        <f t="shared" si="99"/>
        <v>1.5535744067062146E-2</v>
      </c>
      <c r="D646" s="55">
        <f t="shared" si="100"/>
        <v>2.4135934371725669E-4</v>
      </c>
      <c r="E646" s="9">
        <f t="shared" si="92"/>
        <v>127996909.45299914</v>
      </c>
      <c r="F646" s="2">
        <f t="shared" si="90"/>
        <v>2.9268107199377846E-2</v>
      </c>
      <c r="G646" s="10">
        <f t="shared" si="93"/>
        <v>8715027.8383975551</v>
      </c>
      <c r="H646" s="2">
        <f t="shared" si="98"/>
        <v>2.6149398866273068E-2</v>
      </c>
      <c r="I646" s="10">
        <f t="shared" si="94"/>
        <v>7786384.5968753165</v>
      </c>
      <c r="J646" s="2">
        <f t="shared" si="97"/>
        <v>2.5685744357080306E-2</v>
      </c>
      <c r="K646" s="10">
        <f t="shared" si="95"/>
        <v>7648324.3551423158</v>
      </c>
      <c r="L646" s="10">
        <f t="shared" si="96"/>
        <v>7813723.6644801321</v>
      </c>
    </row>
    <row r="647" spans="1:12" x14ac:dyDescent="0.25">
      <c r="A647" s="1">
        <v>14020317</v>
      </c>
      <c r="B647" s="3">
        <v>10211.799999999999</v>
      </c>
      <c r="C647" s="4">
        <f t="shared" si="99"/>
        <v>-3.6654961841797069E-3</v>
      </c>
      <c r="D647" s="55">
        <f t="shared" si="100"/>
        <v>1.3435862276235991E-5</v>
      </c>
      <c r="E647" s="9">
        <f t="shared" si="92"/>
        <v>127527737.26981239</v>
      </c>
      <c r="F647" s="2">
        <f t="shared" si="90"/>
        <v>2.9392306863489058E-2</v>
      </c>
      <c r="G647" s="10">
        <f t="shared" si="93"/>
        <v>8719929.7334169336</v>
      </c>
      <c r="H647" s="2">
        <f t="shared" si="98"/>
        <v>2.6241531620649884E-2</v>
      </c>
      <c r="I647" s="10">
        <f t="shared" si="94"/>
        <v>7785177.0156070916</v>
      </c>
      <c r="J647" s="2">
        <f t="shared" si="97"/>
        <v>2.5724622232163662E-2</v>
      </c>
      <c r="K647" s="10">
        <f t="shared" si="95"/>
        <v>7631823.5014689267</v>
      </c>
      <c r="L647" s="10">
        <f t="shared" si="96"/>
        <v>7785082.4902037466</v>
      </c>
    </row>
    <row r="648" spans="1:12" x14ac:dyDescent="0.25">
      <c r="A648" s="1">
        <v>14020320</v>
      </c>
      <c r="B648" s="3">
        <v>9788.2999999999993</v>
      </c>
      <c r="C648" s="4">
        <f t="shared" si="99"/>
        <v>-4.235611949929366E-2</v>
      </c>
      <c r="D648" s="55">
        <f t="shared" si="100"/>
        <v>1.7940408590384445E-3</v>
      </c>
      <c r="E648" s="9">
        <f t="shared" si="92"/>
        <v>122126157.19053769</v>
      </c>
      <c r="F648" s="2">
        <f t="shared" si="90"/>
        <v>2.8943649370041617E-2</v>
      </c>
      <c r="G648" s="10">
        <f t="shared" si="93"/>
        <v>8223120.197590122</v>
      </c>
      <c r="H648" s="2">
        <f t="shared" si="98"/>
        <v>2.6240896499882062E-2</v>
      </c>
      <c r="I648" s="10">
        <f t="shared" si="94"/>
        <v>7455246.6847666856</v>
      </c>
      <c r="J648" s="2">
        <f t="shared" si="97"/>
        <v>2.550653313356464E-2</v>
      </c>
      <c r="K648" s="10">
        <f t="shared" si="95"/>
        <v>7246608.2317253929</v>
      </c>
      <c r="L648" s="10">
        <f t="shared" si="96"/>
        <v>7455336.6059368178</v>
      </c>
    </row>
    <row r="649" spans="1:12" x14ac:dyDescent="0.25">
      <c r="A649" s="1">
        <v>14020321</v>
      </c>
      <c r="B649" s="3">
        <v>9802.7999999999993</v>
      </c>
      <c r="C649" s="4">
        <f t="shared" si="99"/>
        <v>1.4802642677214438E-3</v>
      </c>
      <c r="D649" s="55">
        <f t="shared" si="100"/>
        <v>2.1911823022929021E-6</v>
      </c>
      <c r="E649" s="9">
        <f t="shared" si="92"/>
        <v>122306936.17718098</v>
      </c>
      <c r="F649" s="2">
        <f t="shared" si="90"/>
        <v>2.9568911510134101E-2</v>
      </c>
      <c r="G649" s="10">
        <f t="shared" si="93"/>
        <v>8413197.4755077511</v>
      </c>
      <c r="H649" s="2">
        <f t="shared" si="98"/>
        <v>2.688892410022824E-2</v>
      </c>
      <c r="I649" s="10">
        <f t="shared" si="94"/>
        <v>7650664.7287854068</v>
      </c>
      <c r="J649" s="2">
        <f t="shared" si="97"/>
        <v>2.5637011276402156E-2</v>
      </c>
      <c r="K649" s="10">
        <f t="shared" si="95"/>
        <v>7294459.8747325409</v>
      </c>
      <c r="L649" s="10">
        <f t="shared" si="96"/>
        <v>7466372.4743184214</v>
      </c>
    </row>
    <row r="650" spans="1:12" x14ac:dyDescent="0.25">
      <c r="A650" s="1">
        <v>14020322</v>
      </c>
      <c r="B650" s="3">
        <v>9744.2000000000007</v>
      </c>
      <c r="C650" s="4">
        <f t="shared" si="99"/>
        <v>-5.9958229452298012E-3</v>
      </c>
      <c r="D650" s="55">
        <f t="shared" si="100"/>
        <v>3.5949892790544168E-5</v>
      </c>
      <c r="E650" s="9">
        <f t="shared" si="92"/>
        <v>121573605.44288908</v>
      </c>
      <c r="F650" s="2">
        <f t="shared" si="90"/>
        <v>2.9502691075982725E-2</v>
      </c>
      <c r="G650" s="10">
        <f t="shared" si="93"/>
        <v>8344024.80439883</v>
      </c>
      <c r="H650" s="2">
        <f t="shared" si="98"/>
        <v>2.6461928671637557E-2</v>
      </c>
      <c r="I650" s="10">
        <f t="shared" si="94"/>
        <v>7484028.7836699197</v>
      </c>
      <c r="J650" s="2">
        <f t="shared" si="97"/>
        <v>2.5577316157494815E-2</v>
      </c>
      <c r="K650" s="10">
        <f t="shared" si="95"/>
        <v>7233840.4621612597</v>
      </c>
      <c r="L650" s="10">
        <f t="shared" si="96"/>
        <v>7421605.4269192712</v>
      </c>
    </row>
    <row r="651" spans="1:12" x14ac:dyDescent="0.25">
      <c r="A651" s="1">
        <v>14020323</v>
      </c>
      <c r="B651" s="3">
        <v>9776.1</v>
      </c>
      <c r="C651" s="4">
        <f t="shared" si="99"/>
        <v>3.2683953010348354E-3</v>
      </c>
      <c r="D651" s="55">
        <f t="shared" si="100"/>
        <v>1.0682407843826593E-5</v>
      </c>
      <c r="E651" s="9">
        <f t="shared" si="92"/>
        <v>121970956.04364848</v>
      </c>
      <c r="F651" s="2">
        <f t="shared" si="90"/>
        <v>2.938113128296203E-2</v>
      </c>
      <c r="G651" s="10">
        <f t="shared" si="93"/>
        <v>8336804.1645526653</v>
      </c>
      <c r="H651" s="2">
        <f t="shared" si="98"/>
        <v>2.6089993515232744E-2</v>
      </c>
      <c r="I651" s="10">
        <f t="shared" si="94"/>
        <v>7402954.1101120114</v>
      </c>
      <c r="J651" s="2">
        <f t="shared" si="97"/>
        <v>2.5532854772017513E-2</v>
      </c>
      <c r="K651" s="10">
        <f t="shared" si="95"/>
        <v>7244867.7331805741</v>
      </c>
      <c r="L651" s="10">
        <f t="shared" si="96"/>
        <v>7445862.1672227485</v>
      </c>
    </row>
    <row r="652" spans="1:12" x14ac:dyDescent="0.25">
      <c r="A652" s="1">
        <v>14020324</v>
      </c>
      <c r="B652" s="3">
        <v>9891.1</v>
      </c>
      <c r="C652" s="4">
        <f t="shared" si="99"/>
        <v>1.1694731398297055E-2</v>
      </c>
      <c r="D652" s="55">
        <f t="shared" si="100"/>
        <v>1.3676674247831499E-4</v>
      </c>
      <c r="E652" s="9">
        <f t="shared" si="92"/>
        <v>123397373.61297245</v>
      </c>
      <c r="F652" s="2">
        <f t="shared" si="90"/>
        <v>2.7382093782551267E-2</v>
      </c>
      <c r="G652" s="10">
        <f t="shared" si="93"/>
        <v>7860446.714597973</v>
      </c>
      <c r="H652" s="2">
        <f t="shared" si="98"/>
        <v>2.5869040069590957E-2</v>
      </c>
      <c r="I652" s="10">
        <f t="shared" si="94"/>
        <v>7426101.6209942149</v>
      </c>
      <c r="J652" s="2">
        <f t="shared" si="97"/>
        <v>2.5488194059988499E-2</v>
      </c>
      <c r="K652" s="10">
        <f t="shared" si="95"/>
        <v>7316773.9783120835</v>
      </c>
      <c r="L652" s="10">
        <f t="shared" si="96"/>
        <v>7532939.5252971612</v>
      </c>
    </row>
    <row r="653" spans="1:12" x14ac:dyDescent="0.25">
      <c r="A653" s="1">
        <v>14020327</v>
      </c>
      <c r="B653" s="3">
        <v>10021.4</v>
      </c>
      <c r="C653" s="4">
        <f t="shared" si="99"/>
        <v>1.3087443547803673E-2</v>
      </c>
      <c r="D653" s="55">
        <f t="shared" si="100"/>
        <v>1.7128117861694799E-4</v>
      </c>
      <c r="E653" s="9">
        <f t="shared" si="92"/>
        <v>125012329.77407947</v>
      </c>
      <c r="F653" s="2">
        <f t="shared" si="90"/>
        <v>2.5199548356014546E-2</v>
      </c>
      <c r="G653" s="10">
        <f t="shared" si="93"/>
        <v>7328587.2754074894</v>
      </c>
      <c r="H653" s="2">
        <f t="shared" si="98"/>
        <v>2.5828418806175476E-2</v>
      </c>
      <c r="I653" s="10">
        <f t="shared" si="94"/>
        <v>7511476.742862138</v>
      </c>
      <c r="J653" s="2">
        <f t="shared" si="97"/>
        <v>2.5479975710791324E-2</v>
      </c>
      <c r="K653" s="10">
        <f t="shared" si="95"/>
        <v>7410141.766577675</v>
      </c>
      <c r="L653" s="10">
        <f t="shared" si="96"/>
        <v>7631526.4460835066</v>
      </c>
    </row>
    <row r="654" spans="1:12" x14ac:dyDescent="0.25">
      <c r="A654" s="1">
        <v>14020328</v>
      </c>
      <c r="B654" s="3">
        <v>9773.1</v>
      </c>
      <c r="C654" s="4">
        <f t="shared" si="99"/>
        <v>-2.5089092878655624E-2</v>
      </c>
      <c r="D654" s="55">
        <f t="shared" si="100"/>
        <v>6.2946258147380835E-4</v>
      </c>
      <c r="E654" s="9">
        <f t="shared" si="92"/>
        <v>121875883.82140048</v>
      </c>
      <c r="F654" s="2">
        <f t="shared" si="90"/>
        <v>2.2317934850974823E-2</v>
      </c>
      <c r="G654" s="10">
        <f t="shared" si="93"/>
        <v>6327708.1731470944</v>
      </c>
      <c r="H654" s="2">
        <f t="shared" si="98"/>
        <v>2.5892648322151161E-2</v>
      </c>
      <c r="I654" s="10">
        <f t="shared" si="94"/>
        <v>7341231.3238894008</v>
      </c>
      <c r="J654" s="2">
        <f t="shared" si="97"/>
        <v>2.5213308930628574E-2</v>
      </c>
      <c r="K654" s="10">
        <f t="shared" si="95"/>
        <v>7148621.1451796759</v>
      </c>
      <c r="L654" s="10">
        <f t="shared" si="96"/>
        <v>7440058.3702718019</v>
      </c>
    </row>
    <row r="655" spans="1:12" x14ac:dyDescent="0.25">
      <c r="A655" s="1">
        <v>14020329</v>
      </c>
      <c r="B655" s="3">
        <v>9660.1</v>
      </c>
      <c r="C655" s="4">
        <f t="shared" si="99"/>
        <v>-1.1629713439217992E-2</v>
      </c>
      <c r="D655" s="55">
        <f t="shared" si="100"/>
        <v>1.3525023467832756E-4</v>
      </c>
      <c r="E655" s="9">
        <f t="shared" si="92"/>
        <v>120458502.21740617</v>
      </c>
      <c r="F655" s="2">
        <f t="shared" si="90"/>
        <v>2.2873682587122999E-2</v>
      </c>
      <c r="G655" s="10">
        <f t="shared" si="93"/>
        <v>6409855.028457975</v>
      </c>
      <c r="H655" s="2">
        <f t="shared" si="98"/>
        <v>2.5842856246599707E-2</v>
      </c>
      <c r="I655" s="10">
        <f t="shared" si="94"/>
        <v>7241901.7546058679</v>
      </c>
      <c r="J655" s="2">
        <f t="shared" si="97"/>
        <v>2.4950586531824543E-2</v>
      </c>
      <c r="K655" s="10">
        <f t="shared" si="95"/>
        <v>6991862.457426317</v>
      </c>
      <c r="L655" s="10">
        <f t="shared" si="96"/>
        <v>7353532.623454486</v>
      </c>
    </row>
    <row r="656" spans="1:12" x14ac:dyDescent="0.25">
      <c r="A656" s="1">
        <v>14020330</v>
      </c>
      <c r="B656" s="3">
        <v>9655.9</v>
      </c>
      <c r="C656" s="4">
        <f t="shared" si="99"/>
        <v>-4.3487265129331241E-4</v>
      </c>
      <c r="D656" s="55">
        <f t="shared" si="100"/>
        <v>1.8911422284287488E-7</v>
      </c>
      <c r="E656" s="9">
        <f t="shared" si="92"/>
        <v>120406118.10917607</v>
      </c>
      <c r="F656" s="2">
        <f t="shared" si="90"/>
        <v>2.2802649315944966E-2</v>
      </c>
      <c r="G656" s="10">
        <f t="shared" si="93"/>
        <v>6387170.6756347325</v>
      </c>
      <c r="H656" s="2">
        <f t="shared" si="98"/>
        <v>2.5890719205211101E-2</v>
      </c>
      <c r="I656" s="10">
        <f t="shared" si="94"/>
        <v>7252159.1762138745</v>
      </c>
      <c r="J656" s="2">
        <f>SQRT(AVERAGE(D557:D655))</f>
        <v>2.497770710734399E-2</v>
      </c>
      <c r="K656" s="10">
        <f t="shared" si="95"/>
        <v>6996418.5376066417</v>
      </c>
      <c r="L656" s="10">
        <f t="shared" si="96"/>
        <v>7350334.7732261522</v>
      </c>
    </row>
    <row r="657" spans="1:12" x14ac:dyDescent="0.25">
      <c r="A657" s="1">
        <v>14020331</v>
      </c>
      <c r="B657" s="3">
        <v>9684.2999999999993</v>
      </c>
      <c r="C657" s="4">
        <f t="shared" si="99"/>
        <v>2.9368900438735551E-3</v>
      </c>
      <c r="D657" s="55">
        <f t="shared" si="100"/>
        <v>8.6253231298036129E-6</v>
      </c>
      <c r="E657" s="9">
        <f t="shared" si="92"/>
        <v>120759737.63867237</v>
      </c>
      <c r="F657" s="2">
        <f t="shared" si="90"/>
        <v>2.0909720264464932E-2</v>
      </c>
      <c r="G657" s="10">
        <f t="shared" si="93"/>
        <v>5874150.1272626789</v>
      </c>
      <c r="H657" s="2">
        <f t="shared" si="98"/>
        <v>2.5721416358803446E-2</v>
      </c>
      <c r="I657" s="10">
        <f t="shared" si="94"/>
        <v>7225895.8640500959</v>
      </c>
      <c r="J657" s="2">
        <f>SQRT(AVERAGE(D558:D656))</f>
        <v>2.4929653038953017E-2</v>
      </c>
      <c r="K657" s="10">
        <f t="shared" si="95"/>
        <v>7003466.4605364883</v>
      </c>
      <c r="L657" s="10">
        <f t="shared" si="96"/>
        <v>7371921.8982407777</v>
      </c>
    </row>
    <row r="658" spans="1:12" x14ac:dyDescent="0.25">
      <c r="A658" s="1">
        <v>14020403</v>
      </c>
      <c r="B658" s="3">
        <v>9525.7000000000007</v>
      </c>
      <c r="C658" s="4">
        <f t="shared" si="99"/>
        <v>-1.6512608404203932E-2</v>
      </c>
      <c r="D658" s="55">
        <f t="shared" si="100"/>
        <v>2.7266623631058636E-4</v>
      </c>
      <c r="E658" s="9">
        <f t="shared" si="92"/>
        <v>118765679.38005055</v>
      </c>
      <c r="F658" s="2">
        <f t="shared" si="90"/>
        <v>1.9650114653167294E-2</v>
      </c>
      <c r="G658" s="10">
        <f t="shared" si="93"/>
        <v>5429135.7922451077</v>
      </c>
      <c r="H658" s="2">
        <f t="shared" si="98"/>
        <v>2.5679931604911645E-2</v>
      </c>
      <c r="I658" s="10">
        <f t="shared" si="94"/>
        <v>7095115.6407710752</v>
      </c>
      <c r="J658" s="2">
        <f>SQRT(AVERAGE(D559:D657))</f>
        <v>2.4786763392115545E-2</v>
      </c>
      <c r="K658" s="10">
        <f t="shared" si="95"/>
        <v>6848341.9400484031</v>
      </c>
      <c r="L658" s="10">
        <f t="shared" si="96"/>
        <v>7250192.2387487516</v>
      </c>
    </row>
    <row r="659" spans="1:12" x14ac:dyDescent="0.25">
      <c r="A659" s="1">
        <v>14020404</v>
      </c>
      <c r="B659" s="3">
        <v>9298.7000000000007</v>
      </c>
      <c r="C659" s="4">
        <f t="shared" si="99"/>
        <v>-2.411880368394791E-2</v>
      </c>
      <c r="D659" s="55">
        <f t="shared" si="100"/>
        <v>5.8171669114481924E-4</v>
      </c>
      <c r="E659" s="9">
        <f t="shared" si="92"/>
        <v>115901193.27469242</v>
      </c>
      <c r="F659" s="2">
        <f t="shared" si="90"/>
        <v>1.9726106717726608E-2</v>
      </c>
      <c r="G659" s="10">
        <f t="shared" si="93"/>
        <v>5318681.0058809752</v>
      </c>
      <c r="H659" s="2">
        <f t="shared" si="98"/>
        <v>2.5667286905372337E-2</v>
      </c>
      <c r="I659" s="10">
        <f t="shared" si="94"/>
        <v>6920580.5935046924</v>
      </c>
      <c r="J659" s="2">
        <f>SQRT(AVERAGE(D560:D658))</f>
        <v>2.4842243238299557E-2</v>
      </c>
      <c r="K659" s="10">
        <f t="shared" si="95"/>
        <v>6698126.961681894</v>
      </c>
      <c r="L659" s="10">
        <f t="shared" si="96"/>
        <v>7075326.275471488</v>
      </c>
    </row>
    <row r="660" spans="1:12" x14ac:dyDescent="0.25">
      <c r="A660" s="1">
        <v>14020405</v>
      </c>
      <c r="B660" s="3">
        <v>9247.6</v>
      </c>
      <c r="C660" s="4">
        <f t="shared" si="99"/>
        <v>-5.510547042702138E-3</v>
      </c>
      <c r="D660" s="55">
        <f t="shared" si="100"/>
        <v>3.0366128709833278E-5</v>
      </c>
      <c r="E660" s="9">
        <f t="shared" si="92"/>
        <v>115262514.29684691</v>
      </c>
      <c r="F660" s="2">
        <f t="shared" si="90"/>
        <v>1.8214750653546437E-2</v>
      </c>
      <c r="G660" s="10">
        <f t="shared" si="93"/>
        <v>4884116.0833000029</v>
      </c>
      <c r="H660" s="2">
        <f t="shared" si="98"/>
        <v>2.5344944449609601E-2</v>
      </c>
      <c r="I660" s="10">
        <f t="shared" si="94"/>
        <v>6796011.2752123661</v>
      </c>
      <c r="J660" s="2">
        <f t="shared" ref="J660:J678" si="101">SQRT(AVERAGE(D560:D659))</f>
        <v>2.4835113157205057E-2</v>
      </c>
      <c r="K660" s="10">
        <f t="shared" si="95"/>
        <v>6659304.7529895194</v>
      </c>
      <c r="L660" s="10">
        <f t="shared" si="96"/>
        <v>7036337.3571880357</v>
      </c>
    </row>
    <row r="661" spans="1:12" x14ac:dyDescent="0.25">
      <c r="A661" s="1">
        <v>14020406</v>
      </c>
      <c r="B661" s="3">
        <v>9288.1</v>
      </c>
      <c r="C661" s="4">
        <f t="shared" si="99"/>
        <v>4.3699525187197727E-3</v>
      </c>
      <c r="D661" s="55">
        <f t="shared" si="100"/>
        <v>1.9096485015865284E-5</v>
      </c>
      <c r="E661" s="9">
        <f t="shared" si="92"/>
        <v>115766206.01151238</v>
      </c>
      <c r="F661" s="2">
        <f t="shared" si="90"/>
        <v>1.8201730678671854E-2</v>
      </c>
      <c r="G661" s="10">
        <f t="shared" si="93"/>
        <v>4901952.9971230542</v>
      </c>
      <c r="H661" s="2">
        <f t="shared" si="98"/>
        <v>2.5352710769133365E-2</v>
      </c>
      <c r="I661" s="10">
        <f t="shared" si="94"/>
        <v>6827801.088474052</v>
      </c>
      <c r="J661" s="2">
        <f t="shared" si="101"/>
        <v>2.4377671211905153E-2</v>
      </c>
      <c r="K661" s="10">
        <f t="shared" si="95"/>
        <v>6565210.7796596857</v>
      </c>
      <c r="L661" s="10">
        <f t="shared" si="96"/>
        <v>7067085.8173446413</v>
      </c>
    </row>
    <row r="662" spans="1:12" x14ac:dyDescent="0.25">
      <c r="A662" s="1">
        <v>14020407</v>
      </c>
      <c r="B662" s="3">
        <v>9332.2000000000007</v>
      </c>
      <c r="C662" s="4">
        <f t="shared" si="99"/>
        <v>4.7367746444545592E-3</v>
      </c>
      <c r="D662" s="55">
        <f t="shared" si="100"/>
        <v>2.2437034032347614E-5</v>
      </c>
      <c r="E662" s="9">
        <f t="shared" si="92"/>
        <v>116314564.44083244</v>
      </c>
      <c r="F662" s="2">
        <f t="shared" si="90"/>
        <v>1.786410817951789E-2</v>
      </c>
      <c r="G662" s="10">
        <f t="shared" si="93"/>
        <v>4833815.7998188641</v>
      </c>
      <c r="H662" s="2">
        <f t="shared" si="98"/>
        <v>2.4965188550654927E-2</v>
      </c>
      <c r="I662" s="10">
        <f t="shared" si="94"/>
        <v>6755283.9273541374</v>
      </c>
      <c r="J662" s="2">
        <f t="shared" si="101"/>
        <v>2.4329203710151823E-2</v>
      </c>
      <c r="K662" s="10">
        <f t="shared" si="95"/>
        <v>6583193.9724806026</v>
      </c>
      <c r="L662" s="10">
        <f t="shared" si="96"/>
        <v>7100561.010254425</v>
      </c>
    </row>
    <row r="663" spans="1:12" x14ac:dyDescent="0.25">
      <c r="A663" s="1">
        <v>14020410</v>
      </c>
      <c r="B663" s="3">
        <v>9304.4</v>
      </c>
      <c r="C663" s="4">
        <f t="shared" si="99"/>
        <v>-2.9833790090044183E-3</v>
      </c>
      <c r="D663" s="55">
        <f t="shared" si="100"/>
        <v>8.9005503113681856E-6</v>
      </c>
      <c r="E663" s="9">
        <f t="shared" si="92"/>
        <v>115967554.01083817</v>
      </c>
      <c r="F663" s="2">
        <f t="shared" si="90"/>
        <v>1.5452898319725079E-2</v>
      </c>
      <c r="G663" s="10">
        <f t="shared" si="93"/>
        <v>4168896.3949162043</v>
      </c>
      <c r="H663" s="2">
        <f t="shared" si="98"/>
        <v>2.4882622844348026E-2</v>
      </c>
      <c r="I663" s="10">
        <f t="shared" si="94"/>
        <v>6712855.7067802912</v>
      </c>
      <c r="J663" s="2">
        <f t="shared" si="101"/>
        <v>2.431443294996256E-2</v>
      </c>
      <c r="K663" s="10">
        <f t="shared" si="95"/>
        <v>6559568.9411961427</v>
      </c>
      <c r="L663" s="10">
        <f t="shared" si="96"/>
        <v>7079377.3455842761</v>
      </c>
    </row>
    <row r="664" spans="1:12" x14ac:dyDescent="0.25">
      <c r="A664" s="1">
        <v>14020411</v>
      </c>
      <c r="B664" s="3">
        <v>9329.7999999999993</v>
      </c>
      <c r="C664" s="4">
        <f t="shared" si="99"/>
        <v>2.7261718486538398E-3</v>
      </c>
      <c r="D664" s="55">
        <f t="shared" si="100"/>
        <v>7.4320129483926948E-6</v>
      </c>
      <c r="E664" s="9">
        <f t="shared" si="92"/>
        <v>116283701.49193975</v>
      </c>
      <c r="F664" s="2">
        <f t="shared" si="90"/>
        <v>1.5382228534701581E-2</v>
      </c>
      <c r="G664" s="10">
        <f t="shared" si="93"/>
        <v>4161144.1911910665</v>
      </c>
      <c r="H664" s="2">
        <f t="shared" si="98"/>
        <v>2.3843148264991475E-2</v>
      </c>
      <c r="I664" s="10">
        <f t="shared" si="94"/>
        <v>6449961.2444811091</v>
      </c>
      <c r="J664" s="2">
        <f t="shared" si="101"/>
        <v>2.422327975193056E-2</v>
      </c>
      <c r="K664" s="10">
        <f t="shared" si="95"/>
        <v>6552793.0237123808</v>
      </c>
      <c r="L664" s="10">
        <f t="shared" si="96"/>
        <v>7098676.9448098056</v>
      </c>
    </row>
    <row r="665" spans="1:12" x14ac:dyDescent="0.25">
      <c r="A665" s="1">
        <v>14020412</v>
      </c>
      <c r="B665" s="3">
        <v>9343.2999999999993</v>
      </c>
      <c r="C665" s="4">
        <f t="shared" si="99"/>
        <v>1.4459304938176662E-3</v>
      </c>
      <c r="D665" s="55">
        <f t="shared" si="100"/>
        <v>2.0907149929518002E-6</v>
      </c>
      <c r="E665" s="9">
        <f t="shared" si="92"/>
        <v>116451839.64186095</v>
      </c>
      <c r="F665" s="2">
        <f t="shared" si="90"/>
        <v>1.5284728277519286E-2</v>
      </c>
      <c r="G665" s="10">
        <f t="shared" si="93"/>
        <v>4140747.3665597206</v>
      </c>
      <c r="H665" s="2">
        <f t="shared" si="98"/>
        <v>2.3815231744062873E-2</v>
      </c>
      <c r="I665" s="10">
        <f t="shared" si="94"/>
        <v>6451724.6455258997</v>
      </c>
      <c r="J665" s="2">
        <f t="shared" si="101"/>
        <v>2.4159897539541397E-2</v>
      </c>
      <c r="K665" s="10">
        <f t="shared" si="95"/>
        <v>6545097.1909227315</v>
      </c>
      <c r="L665" s="10">
        <f t="shared" si="96"/>
        <v>7108941.1382700671</v>
      </c>
    </row>
    <row r="666" spans="1:12" x14ac:dyDescent="0.25">
      <c r="A666" s="1">
        <v>14020413</v>
      </c>
      <c r="B666" s="3">
        <v>9447.6</v>
      </c>
      <c r="C666" s="4">
        <f t="shared" si="99"/>
        <v>1.1101232100197766E-2</v>
      </c>
      <c r="D666" s="55">
        <f t="shared" si="100"/>
        <v>1.2323735414246129E-4</v>
      </c>
      <c r="E666" s="9">
        <f t="shared" si="92"/>
        <v>117744598.54222025</v>
      </c>
      <c r="F666" s="2">
        <f t="shared" si="90"/>
        <v>1.5054296263321458E-2</v>
      </c>
      <c r="G666" s="10">
        <f t="shared" si="93"/>
        <v>4123596.0028252471</v>
      </c>
      <c r="H666" s="2">
        <f t="shared" si="98"/>
        <v>2.3526684454584945E-2</v>
      </c>
      <c r="I666" s="10">
        <f t="shared" si="94"/>
        <v>6444309.337330183</v>
      </c>
      <c r="J666" s="2">
        <f t="shared" si="101"/>
        <v>2.4149619041158633E-2</v>
      </c>
      <c r="K666" s="10">
        <f t="shared" si="95"/>
        <v>6614940.4001368424</v>
      </c>
      <c r="L666" s="10">
        <f t="shared" si="96"/>
        <v>7187859.1438326472</v>
      </c>
    </row>
    <row r="667" spans="1:12" x14ac:dyDescent="0.25">
      <c r="A667" s="1">
        <v>14020414</v>
      </c>
      <c r="B667" s="3">
        <v>9493.1</v>
      </c>
      <c r="C667" s="4">
        <f t="shared" si="99"/>
        <v>4.8044779256351993E-3</v>
      </c>
      <c r="D667" s="55">
        <f t="shared" si="100"/>
        <v>2.3083008137915908E-5</v>
      </c>
      <c r="E667" s="9">
        <f t="shared" si="92"/>
        <v>118310299.86677912</v>
      </c>
      <c r="F667" s="2">
        <f t="shared" si="90"/>
        <v>1.4051219438834774E-2</v>
      </c>
      <c r="G667" s="10">
        <f t="shared" si="93"/>
        <v>3867329.9770053942</v>
      </c>
      <c r="H667" s="2">
        <f t="shared" si="98"/>
        <v>2.2885150462532249E-2</v>
      </c>
      <c r="I667" s="10">
        <f t="shared" si="94"/>
        <v>6298700.8919255221</v>
      </c>
      <c r="J667" s="2">
        <f t="shared" si="101"/>
        <v>2.4093927847733926E-2</v>
      </c>
      <c r="K667" s="10">
        <f t="shared" si="95"/>
        <v>6631393.7971687913</v>
      </c>
      <c r="L667" s="10">
        <f t="shared" si="96"/>
        <v>7222393.0544217657</v>
      </c>
    </row>
    <row r="668" spans="1:12" x14ac:dyDescent="0.25">
      <c r="A668" s="1">
        <v>14020417</v>
      </c>
      <c r="B668" s="3">
        <v>9458.9</v>
      </c>
      <c r="C668" s="4">
        <f t="shared" si="99"/>
        <v>-3.6091216888356507E-3</v>
      </c>
      <c r="D668" s="55">
        <f t="shared" si="100"/>
        <v>1.30257593648239E-5</v>
      </c>
      <c r="E668" s="9">
        <f t="shared" si="92"/>
        <v>117883303.59751728</v>
      </c>
      <c r="F668" s="2">
        <f t="shared" ref="F668:F731" si="102">SQRT(AVERAGE(D643:D667))</f>
        <v>1.3593588054853016E-2</v>
      </c>
      <c r="G668" s="10">
        <f t="shared" si="93"/>
        <v>3727872.5925688841</v>
      </c>
      <c r="H668" s="2">
        <f t="shared" si="98"/>
        <v>2.2864966356613458E-2</v>
      </c>
      <c r="I668" s="10">
        <f t="shared" si="94"/>
        <v>6270432.873710515</v>
      </c>
      <c r="J668" s="2">
        <f t="shared" si="101"/>
        <v>2.3904739224839204E-2</v>
      </c>
      <c r="K668" s="10">
        <f t="shared" si="95"/>
        <v>6555577.6612614142</v>
      </c>
      <c r="L668" s="10">
        <f t="shared" si="96"/>
        <v>7196326.5590037564</v>
      </c>
    </row>
    <row r="669" spans="1:12" x14ac:dyDescent="0.25">
      <c r="A669" s="1">
        <v>14020418</v>
      </c>
      <c r="B669" s="3">
        <v>9338.1</v>
      </c>
      <c r="C669" s="4">
        <f t="shared" si="99"/>
        <v>-1.2853291810430469E-2</v>
      </c>
      <c r="D669" s="55">
        <f t="shared" si="100"/>
        <v>1.6520711036407897E-4</v>
      </c>
      <c r="E669" s="9">
        <f t="shared" si="92"/>
        <v>116368115.09680082</v>
      </c>
      <c r="F669" s="2">
        <f t="shared" si="102"/>
        <v>1.3383266206104572E-2</v>
      </c>
      <c r="G669" s="10">
        <f t="shared" si="93"/>
        <v>3623020.3591513513</v>
      </c>
      <c r="H669" s="2">
        <f t="shared" si="98"/>
        <v>2.2864822494255033E-2</v>
      </c>
      <c r="I669" s="10">
        <f t="shared" si="94"/>
        <v>6189798.2248370508</v>
      </c>
      <c r="J669" s="2">
        <f t="shared" si="101"/>
        <v>2.3731999097575059E-2</v>
      </c>
      <c r="K669" s="10">
        <f t="shared" si="95"/>
        <v>6424553.9593807673</v>
      </c>
      <c r="L669" s="10">
        <f t="shared" si="96"/>
        <v>7103830.0737777296</v>
      </c>
    </row>
    <row r="670" spans="1:12" x14ac:dyDescent="0.25">
      <c r="A670" s="1">
        <v>14020419</v>
      </c>
      <c r="B670" s="3">
        <v>9216.6</v>
      </c>
      <c r="C670" s="4">
        <f t="shared" si="99"/>
        <v>-1.3096599421635885E-2</v>
      </c>
      <c r="D670" s="55">
        <f t="shared" si="100"/>
        <v>1.715209164107934E-4</v>
      </c>
      <c r="E670" s="9">
        <f t="shared" si="92"/>
        <v>114844088.50792719</v>
      </c>
      <c r="F670" s="2">
        <f t="shared" si="102"/>
        <v>1.3583039331837573E-2</v>
      </c>
      <c r="G670" s="10">
        <f t="shared" si="93"/>
        <v>3628943.9596548164</v>
      </c>
      <c r="H670" s="2">
        <f t="shared" si="98"/>
        <v>2.2918522490226956E-2</v>
      </c>
      <c r="I670" s="10">
        <f t="shared" si="94"/>
        <v>6123079.7999810074</v>
      </c>
      <c r="J670" s="2">
        <f t="shared" si="101"/>
        <v>2.3139596411549685E-2</v>
      </c>
      <c r="K670" s="10">
        <f t="shared" si="95"/>
        <v>6182143.5228946907</v>
      </c>
      <c r="L670" s="10">
        <f t="shared" si="96"/>
        <v>7010794.0569420923</v>
      </c>
    </row>
    <row r="671" spans="1:12" x14ac:dyDescent="0.25">
      <c r="A671" s="1">
        <v>14020420</v>
      </c>
      <c r="B671" s="3">
        <v>9046.1</v>
      </c>
      <c r="C671" s="4">
        <f t="shared" si="99"/>
        <v>-1.8672480396695869E-2</v>
      </c>
      <c r="D671" s="55">
        <f t="shared" si="100"/>
        <v>3.4866152416499152E-4</v>
      </c>
      <c r="E671" s="9">
        <f t="shared" si="92"/>
        <v>112699664.51658651</v>
      </c>
      <c r="F671" s="2">
        <f t="shared" si="102"/>
        <v>1.3594138037337833E-2</v>
      </c>
      <c r="G671" s="10">
        <f t="shared" si="93"/>
        <v>3564092.4180542729</v>
      </c>
      <c r="H671" s="2">
        <f t="shared" si="98"/>
        <v>2.2819100420617688E-2</v>
      </c>
      <c r="I671" s="10">
        <f t="shared" si="94"/>
        <v>5982680.3709482905</v>
      </c>
      <c r="J671" s="2">
        <f t="shared" si="101"/>
        <v>2.3176515887652051E-2</v>
      </c>
      <c r="K671" s="10">
        <f t="shared" si="95"/>
        <v>6076387.0666323937</v>
      </c>
      <c r="L671" s="10">
        <f t="shared" si="96"/>
        <v>6879885.1423485689</v>
      </c>
    </row>
    <row r="672" spans="1:12" x14ac:dyDescent="0.25">
      <c r="A672" s="1">
        <v>14020421</v>
      </c>
      <c r="B672" s="3">
        <v>8761.1</v>
      </c>
      <c r="C672" s="4">
        <f t="shared" si="99"/>
        <v>-3.2012257763116191E-2</v>
      </c>
      <c r="D672" s="55">
        <f t="shared" si="100"/>
        <v>1.0247846470921929E-3</v>
      </c>
      <c r="E672" s="9">
        <f t="shared" si="92"/>
        <v>109091893.80626482</v>
      </c>
      <c r="F672" s="2">
        <f t="shared" si="102"/>
        <v>1.3751097272439923E-2</v>
      </c>
      <c r="G672" s="10">
        <f t="shared" si="93"/>
        <v>3489831.7814793075</v>
      </c>
      <c r="H672" s="2">
        <f t="shared" si="98"/>
        <v>2.2945591939995912E-2</v>
      </c>
      <c r="I672" s="10">
        <f t="shared" si="94"/>
        <v>5823263.0029854234</v>
      </c>
      <c r="J672" s="2">
        <f t="shared" si="101"/>
        <v>2.2816418394652201E-2</v>
      </c>
      <c r="K672" s="10">
        <f t="shared" si="95"/>
        <v>5790480.604974879</v>
      </c>
      <c r="L672" s="10">
        <f t="shared" si="96"/>
        <v>6659644.4857910722</v>
      </c>
    </row>
    <row r="673" spans="1:12" x14ac:dyDescent="0.25">
      <c r="A673" s="1">
        <v>14020424</v>
      </c>
      <c r="B673" s="3">
        <v>8733</v>
      </c>
      <c r="C673" s="4">
        <f t="shared" si="99"/>
        <v>-3.2125144096099914E-3</v>
      </c>
      <c r="D673" s="55">
        <f t="shared" si="100"/>
        <v>1.0320248831951832E-5</v>
      </c>
      <c r="E673" s="9">
        <f t="shared" si="92"/>
        <v>108741434.52544054</v>
      </c>
      <c r="F673" s="2">
        <f t="shared" si="102"/>
        <v>1.5150796269131963E-2</v>
      </c>
      <c r="G673" s="10">
        <f t="shared" si="93"/>
        <v>3832703.0687052342</v>
      </c>
      <c r="H673" s="2">
        <f t="shared" si="98"/>
        <v>2.3100665211684423E-2</v>
      </c>
      <c r="I673" s="10">
        <f t="shared" si="94"/>
        <v>5843784.6350255068</v>
      </c>
      <c r="J673" s="2">
        <f t="shared" si="101"/>
        <v>2.30199873965144E-2</v>
      </c>
      <c r="K673" s="10">
        <f t="shared" si="95"/>
        <v>5823375.5354451388</v>
      </c>
      <c r="L673" s="10">
        <f t="shared" si="96"/>
        <v>6638250.2819175888</v>
      </c>
    </row>
    <row r="674" spans="1:12" x14ac:dyDescent="0.25">
      <c r="A674" s="1">
        <v>14020425</v>
      </c>
      <c r="B674" s="3">
        <v>8432.7999999999993</v>
      </c>
      <c r="C674" s="4">
        <f t="shared" si="99"/>
        <v>-3.4980089472753599E-2</v>
      </c>
      <c r="D674" s="55">
        <f t="shared" si="100"/>
        <v>1.2236066595218472E-3</v>
      </c>
      <c r="E674" s="9">
        <f t="shared" si="92"/>
        <v>104937649.41634506</v>
      </c>
      <c r="F674" s="2">
        <f t="shared" si="102"/>
        <v>1.2577670816986875E-2</v>
      </c>
      <c r="G674" s="10">
        <f t="shared" si="93"/>
        <v>3070479.5849432652</v>
      </c>
      <c r="H674" s="2">
        <f t="shared" si="98"/>
        <v>2.2721337230394521E-2</v>
      </c>
      <c r="I674" s="10">
        <f t="shared" si="94"/>
        <v>5546766.4183352217</v>
      </c>
      <c r="J674" s="2">
        <f t="shared" si="101"/>
        <v>2.2887528578519195E-2</v>
      </c>
      <c r="K674" s="10">
        <f t="shared" si="95"/>
        <v>5587337.2958081663</v>
      </c>
      <c r="L674" s="10">
        <f t="shared" si="96"/>
        <v>6406043.6931135803</v>
      </c>
    </row>
    <row r="675" spans="1:12" x14ac:dyDescent="0.25">
      <c r="A675" s="1">
        <v>14020426</v>
      </c>
      <c r="B675" s="3">
        <v>8231.4</v>
      </c>
      <c r="C675" s="4">
        <f t="shared" si="99"/>
        <v>-2.4172754380805215E-2</v>
      </c>
      <c r="D675" s="55">
        <f t="shared" si="100"/>
        <v>5.8432205435473769E-4</v>
      </c>
      <c r="E675" s="9">
        <f t="shared" si="92"/>
        <v>102401017.39170469</v>
      </c>
      <c r="F675" s="2">
        <f t="shared" si="102"/>
        <v>1.4389385750241929E-2</v>
      </c>
      <c r="G675" s="10">
        <f t="shared" si="93"/>
        <v>3427845.0724594179</v>
      </c>
      <c r="H675" s="2">
        <f t="shared" si="98"/>
        <v>2.3210592441750989E-2</v>
      </c>
      <c r="I675" s="10">
        <f t="shared" si="94"/>
        <v>5529236.3629199564</v>
      </c>
      <c r="J675" s="2">
        <f t="shared" si="101"/>
        <v>2.3132151298372768E-2</v>
      </c>
      <c r="K675" s="10">
        <f t="shared" si="95"/>
        <v>5510550.083222257</v>
      </c>
      <c r="L675" s="10">
        <f t="shared" si="96"/>
        <v>6251191.9723672383</v>
      </c>
    </row>
    <row r="676" spans="1:12" x14ac:dyDescent="0.25">
      <c r="A676" s="1">
        <v>14020427</v>
      </c>
      <c r="B676" s="3">
        <v>8544.5</v>
      </c>
      <c r="C676" s="4">
        <f t="shared" si="99"/>
        <v>3.7331691526789466E-2</v>
      </c>
      <c r="D676" s="55">
        <f t="shared" si="100"/>
        <v>1.3936551922513645E-3</v>
      </c>
      <c r="E676" s="9">
        <f t="shared" si="92"/>
        <v>106223820.58500122</v>
      </c>
      <c r="F676" s="2">
        <f t="shared" si="102"/>
        <v>1.5132392696855089E-2</v>
      </c>
      <c r="G676" s="10">
        <f t="shared" si="93"/>
        <v>3739419.418386878</v>
      </c>
      <c r="H676" s="2">
        <f t="shared" si="98"/>
        <v>2.3369212483505767E-2</v>
      </c>
      <c r="I676" s="10">
        <f t="shared" si="94"/>
        <v>5774849.2722761473</v>
      </c>
      <c r="J676" s="2">
        <f t="shared" si="101"/>
        <v>2.3082711397516959E-2</v>
      </c>
      <c r="K676" s="10">
        <f t="shared" si="95"/>
        <v>5704050.9692055341</v>
      </c>
      <c r="L676" s="10">
        <f t="shared" si="96"/>
        <v>6484559.5427543949</v>
      </c>
    </row>
    <row r="677" spans="1:12" x14ac:dyDescent="0.25">
      <c r="A677" s="1">
        <v>14020428</v>
      </c>
      <c r="B677" s="3">
        <v>8646.7000000000007</v>
      </c>
      <c r="C677" s="4">
        <f t="shared" si="99"/>
        <v>1.1889944158046655E-2</v>
      </c>
      <c r="D677" s="55">
        <f t="shared" si="100"/>
        <v>1.4137077208146778E-4</v>
      </c>
      <c r="E677" s="9">
        <f t="shared" si="92"/>
        <v>107486815.88001125</v>
      </c>
      <c r="F677" s="2">
        <f t="shared" si="102"/>
        <v>1.6861441815815597E-2</v>
      </c>
      <c r="G677" s="10">
        <f t="shared" si="93"/>
        <v>4216232.622315336</v>
      </c>
      <c r="H677" s="2">
        <f t="shared" si="98"/>
        <v>2.2738593624326987E-2</v>
      </c>
      <c r="I677" s="10">
        <f t="shared" si="94"/>
        <v>5685824.5737048574</v>
      </c>
      <c r="J677" s="2">
        <f t="shared" si="101"/>
        <v>2.3371400303442723E-2</v>
      </c>
      <c r="K677" s="10">
        <f t="shared" si="95"/>
        <v>5844058.9757952066</v>
      </c>
      <c r="L677" s="10">
        <f t="shared" si="96"/>
        <v>6561660.593607273</v>
      </c>
    </row>
    <row r="678" spans="1:12" x14ac:dyDescent="0.25">
      <c r="A678" s="1">
        <v>14020431</v>
      </c>
      <c r="B678" s="3">
        <v>8478</v>
      </c>
      <c r="C678" s="4">
        <f t="shared" si="99"/>
        <v>-1.9703172332427826E-2</v>
      </c>
      <c r="D678" s="55">
        <f t="shared" si="100"/>
        <v>3.8821499996134941E-4</v>
      </c>
      <c r="E678" s="9">
        <f t="shared" si="92"/>
        <v>105368984.62326345</v>
      </c>
      <c r="F678" s="2">
        <f t="shared" si="102"/>
        <v>1.6866901947075547E-2</v>
      </c>
      <c r="G678" s="10">
        <f t="shared" si="93"/>
        <v>4134497.878566328</v>
      </c>
      <c r="H678" s="2">
        <f t="shared" si="98"/>
        <v>2.144189379042085E-2</v>
      </c>
      <c r="I678" s="10">
        <f t="shared" si="94"/>
        <v>5255942.3578264331</v>
      </c>
      <c r="J678" s="2">
        <f t="shared" si="101"/>
        <v>2.3376731019129769E-2</v>
      </c>
      <c r="K678" s="10">
        <f t="shared" si="95"/>
        <v>5730219.165895219</v>
      </c>
      <c r="L678" s="10">
        <f t="shared" si="96"/>
        <v>6432375.0641445285</v>
      </c>
    </row>
    <row r="679" spans="1:12" x14ac:dyDescent="0.25">
      <c r="A679" s="1">
        <v>14020501</v>
      </c>
      <c r="B679" s="3">
        <v>8581.4</v>
      </c>
      <c r="C679" s="4">
        <f t="shared" si="99"/>
        <v>1.2122497421792602E-2</v>
      </c>
      <c r="D679" s="55">
        <f t="shared" si="100"/>
        <v>1.4695494374136829E-4</v>
      </c>
      <c r="E679" s="9">
        <f t="shared" si="92"/>
        <v>106646319.86769587</v>
      </c>
      <c r="F679" s="2">
        <f t="shared" si="102"/>
        <v>1.7122200038138701E-2</v>
      </c>
      <c r="G679" s="10">
        <f t="shared" si="93"/>
        <v>4247956.8658431862</v>
      </c>
      <c r="H679" s="2">
        <f t="shared" si="98"/>
        <v>1.9890449343320446E-2</v>
      </c>
      <c r="I679" s="10">
        <f t="shared" si="94"/>
        <v>4934749.6621029563</v>
      </c>
      <c r="J679" s="2">
        <f t="shared" ref="J679:J742" si="103">SQRT(AVERAGE(D579:D678))</f>
        <v>2.3458459667974187E-2</v>
      </c>
      <c r="K679" s="10">
        <f t="shared" si="95"/>
        <v>5819960.3197434135</v>
      </c>
      <c r="L679" s="10">
        <f t="shared" si="96"/>
        <v>6510351.5142756235</v>
      </c>
    </row>
    <row r="680" spans="1:12" x14ac:dyDescent="0.25">
      <c r="A680" s="1">
        <v>14020502</v>
      </c>
      <c r="B680" s="3">
        <v>8762.7000000000007</v>
      </c>
      <c r="C680" s="4">
        <f t="shared" si="99"/>
        <v>2.0907006284371456E-2</v>
      </c>
      <c r="D680" s="55">
        <f t="shared" si="100"/>
        <v>4.3710291177474753E-4</v>
      </c>
      <c r="E680" s="9">
        <f t="shared" ref="E680:E743" si="104">E679*(1+C680)</f>
        <v>108875975.14737488</v>
      </c>
      <c r="F680" s="2">
        <f t="shared" si="102"/>
        <v>1.6549000834997239E-2</v>
      </c>
      <c r="G680" s="10">
        <f t="shared" ref="G680:G743" si="105">_xlfn.NORM.S.INV(0.99)*F680*E680</f>
        <v>4191587.0875141402</v>
      </c>
      <c r="H680" s="2">
        <f t="shared" si="98"/>
        <v>1.9963401310062287E-2</v>
      </c>
      <c r="I680" s="10">
        <f t="shared" ref="I680:I743" si="106">_xlfn.NORM.S.INV(0.99)*H680*E680</f>
        <v>5056398.0259859543</v>
      </c>
      <c r="J680" s="2">
        <f t="shared" si="103"/>
        <v>2.3474628763559695E-2</v>
      </c>
      <c r="K680" s="10">
        <f t="shared" ref="K680:K743" si="107">_xlfn.NORM.S.INV(0.99)*J680*E680</f>
        <v>5945733.6301198667</v>
      </c>
      <c r="L680" s="10">
        <f t="shared" ref="L680:L743" si="108">_xlfn.NORM.S.INV(0.99)*_xlfn.STDEV.S($C$3:$C$101)*E680</f>
        <v>6646463.4742980525</v>
      </c>
    </row>
    <row r="681" spans="1:12" x14ac:dyDescent="0.25">
      <c r="A681" s="1">
        <v>14020503</v>
      </c>
      <c r="B681" s="3">
        <v>8773</v>
      </c>
      <c r="C681" s="4">
        <f t="shared" si="99"/>
        <v>1.1747465096373156E-3</v>
      </c>
      <c r="D681" s="55">
        <f t="shared" si="100"/>
        <v>1.3800293619050556E-6</v>
      </c>
      <c r="E681" s="9">
        <f t="shared" si="104"/>
        <v>109003876.81916261</v>
      </c>
      <c r="F681" s="2">
        <f t="shared" si="102"/>
        <v>1.6909865041466066E-2</v>
      </c>
      <c r="G681" s="10">
        <f t="shared" si="105"/>
        <v>4288019.4234574195</v>
      </c>
      <c r="H681" s="2">
        <f t="shared" si="98"/>
        <v>2.0073668717334181E-2</v>
      </c>
      <c r="I681" s="10">
        <f t="shared" si="106"/>
        <v>5090299.7243859628</v>
      </c>
      <c r="J681" s="2">
        <f t="shared" si="103"/>
        <v>2.3551709814154654E-2</v>
      </c>
      <c r="K681" s="10">
        <f t="shared" si="107"/>
        <v>5972264.6449916409</v>
      </c>
      <c r="L681" s="10">
        <f t="shared" si="108"/>
        <v>6654271.3840659149</v>
      </c>
    </row>
    <row r="682" spans="1:12" x14ac:dyDescent="0.25">
      <c r="A682" s="1">
        <v>14020504</v>
      </c>
      <c r="B682" s="3">
        <v>8767.9</v>
      </c>
      <c r="C682" s="4">
        <f t="shared" si="99"/>
        <v>-5.8149811511498065E-4</v>
      </c>
      <c r="D682" s="55">
        <f t="shared" si="100"/>
        <v>3.3814005788227527E-7</v>
      </c>
      <c r="E682" s="9">
        <f t="shared" si="104"/>
        <v>108940491.27025203</v>
      </c>
      <c r="F682" s="2">
        <f t="shared" si="102"/>
        <v>1.691127352762525E-2</v>
      </c>
      <c r="G682" s="10">
        <f t="shared" si="105"/>
        <v>4285882.9057943271</v>
      </c>
      <c r="H682" s="2">
        <f t="shared" si="98"/>
        <v>1.9015882491542877E-2</v>
      </c>
      <c r="I682" s="10">
        <f t="shared" si="106"/>
        <v>4819261.2801137632</v>
      </c>
      <c r="J682" s="2">
        <f t="shared" si="103"/>
        <v>2.355129537193704E-2</v>
      </c>
      <c r="K682" s="10">
        <f t="shared" si="107"/>
        <v>5968686.7508240314</v>
      </c>
      <c r="L682" s="10">
        <f t="shared" si="108"/>
        <v>6650401.9377986165</v>
      </c>
    </row>
    <row r="683" spans="1:12" x14ac:dyDescent="0.25">
      <c r="A683" s="1">
        <v>14020507</v>
      </c>
      <c r="B683" s="3">
        <v>8726.2000000000007</v>
      </c>
      <c r="C683" s="4">
        <f t="shared" si="99"/>
        <v>-4.767330583205347E-3</v>
      </c>
      <c r="D683" s="55">
        <f t="shared" si="100"/>
        <v>2.2727440889565034E-5</v>
      </c>
      <c r="E683" s="9">
        <f t="shared" si="104"/>
        <v>108421135.93446995</v>
      </c>
      <c r="F683" s="2">
        <f t="shared" si="102"/>
        <v>1.6901469906587464E-2</v>
      </c>
      <c r="G683" s="10">
        <f t="shared" si="105"/>
        <v>4262977.964089225</v>
      </c>
      <c r="H683" s="2">
        <f t="shared" si="98"/>
        <v>1.8327393307367823E-2</v>
      </c>
      <c r="I683" s="10">
        <f t="shared" si="106"/>
        <v>4622631.8918009577</v>
      </c>
      <c r="J683" s="2">
        <f t="shared" si="103"/>
        <v>2.3360896755497483E-2</v>
      </c>
      <c r="K683" s="10">
        <f t="shared" si="107"/>
        <v>5892208.7037669159</v>
      </c>
      <c r="L683" s="10">
        <f t="shared" si="108"/>
        <v>6618697.2732499419</v>
      </c>
    </row>
    <row r="684" spans="1:12" x14ac:dyDescent="0.25">
      <c r="A684" s="1">
        <v>14020508</v>
      </c>
      <c r="B684" s="3">
        <v>8509.4</v>
      </c>
      <c r="C684" s="4">
        <f t="shared" si="99"/>
        <v>-2.5158559636155101E-2</v>
      </c>
      <c r="D684" s="55">
        <f t="shared" si="100"/>
        <v>6.329531229659727E-4</v>
      </c>
      <c r="E684" s="9">
        <f t="shared" si="104"/>
        <v>105693416.32024291</v>
      </c>
      <c r="F684" s="2">
        <f t="shared" si="102"/>
        <v>1.6603076015800231E-2</v>
      </c>
      <c r="G684" s="10">
        <f t="shared" si="105"/>
        <v>4082358.5920231519</v>
      </c>
      <c r="H684" s="2">
        <f t="shared" si="98"/>
        <v>1.8231585496406775E-2</v>
      </c>
      <c r="I684" s="10">
        <f t="shared" si="106"/>
        <v>4482775.9402313158</v>
      </c>
      <c r="J684" s="2">
        <f t="shared" si="103"/>
        <v>2.2975912530678919E-2</v>
      </c>
      <c r="K684" s="10">
        <f t="shared" si="107"/>
        <v>5649309.4315733481</v>
      </c>
      <c r="L684" s="10">
        <f t="shared" si="108"/>
        <v>6452180.383187226</v>
      </c>
    </row>
    <row r="685" spans="1:12" x14ac:dyDescent="0.25">
      <c r="A685" s="1">
        <v>14020509</v>
      </c>
      <c r="B685" s="3">
        <v>8526.9</v>
      </c>
      <c r="C685" s="4">
        <f t="shared" si="99"/>
        <v>2.0544374254042349E-3</v>
      </c>
      <c r="D685" s="55">
        <f t="shared" si="100"/>
        <v>4.2207131349015815E-6</v>
      </c>
      <c r="E685" s="9">
        <f t="shared" si="104"/>
        <v>105910556.83035006</v>
      </c>
      <c r="F685" s="2">
        <f t="shared" si="102"/>
        <v>1.6664680928817299E-2</v>
      </c>
      <c r="G685" s="10">
        <f t="shared" si="105"/>
        <v>4105924.0563924462</v>
      </c>
      <c r="H685" s="2">
        <f t="shared" si="98"/>
        <v>1.7456928879819578E-2</v>
      </c>
      <c r="I685" s="10">
        <f t="shared" si="106"/>
        <v>4301121.9083370827</v>
      </c>
      <c r="J685" s="2">
        <f t="shared" si="103"/>
        <v>2.3000232413099782E-2</v>
      </c>
      <c r="K685" s="10">
        <f t="shared" si="107"/>
        <v>5666907.6336324392</v>
      </c>
      <c r="L685" s="10">
        <f t="shared" si="108"/>
        <v>6465435.984041905</v>
      </c>
    </row>
    <row r="686" spans="1:12" x14ac:dyDescent="0.25">
      <c r="A686" s="1">
        <v>14020510</v>
      </c>
      <c r="B686" s="3">
        <v>8584.5</v>
      </c>
      <c r="C686" s="4">
        <f t="shared" si="99"/>
        <v>6.7323792979539932E-3</v>
      </c>
      <c r="D686" s="55">
        <f t="shared" si="100"/>
        <v>4.5324931011519501E-5</v>
      </c>
      <c r="E686" s="9">
        <f t="shared" si="104"/>
        <v>106623586.87058948</v>
      </c>
      <c r="F686" s="2">
        <f t="shared" si="102"/>
        <v>1.6633273094502167E-2</v>
      </c>
      <c r="G686" s="10">
        <f t="shared" si="105"/>
        <v>4125776.1836416358</v>
      </c>
      <c r="H686" s="2">
        <f t="shared" si="98"/>
        <v>1.7435148028267414E-2</v>
      </c>
      <c r="I686" s="10">
        <f t="shared" si="106"/>
        <v>4324676.0925886845</v>
      </c>
      <c r="J686" s="2">
        <f t="shared" si="103"/>
        <v>2.2344629363468239E-2</v>
      </c>
      <c r="K686" s="10">
        <f t="shared" si="107"/>
        <v>5542441.2944057444</v>
      </c>
      <c r="L686" s="10">
        <f t="shared" si="108"/>
        <v>6508963.7514131153</v>
      </c>
    </row>
    <row r="687" spans="1:12" x14ac:dyDescent="0.25">
      <c r="A687" s="1">
        <v>14020514</v>
      </c>
      <c r="B687" s="3">
        <v>8709.2000000000007</v>
      </c>
      <c r="C687" s="4">
        <f t="shared" si="99"/>
        <v>1.4421686660897262E-2</v>
      </c>
      <c r="D687" s="55">
        <f t="shared" si="100"/>
        <v>2.07985046145102E-4</v>
      </c>
      <c r="E687" s="9">
        <f t="shared" si="104"/>
        <v>108161278.83109808</v>
      </c>
      <c r="F687" s="2">
        <f t="shared" si="102"/>
        <v>1.6664780576896774E-2</v>
      </c>
      <c r="G687" s="10">
        <f t="shared" si="105"/>
        <v>4193204.7716943948</v>
      </c>
      <c r="H687" s="2">
        <f t="shared" si="98"/>
        <v>1.7274855610476661E-2</v>
      </c>
      <c r="I687" s="10">
        <f t="shared" si="106"/>
        <v>4346712.3159488523</v>
      </c>
      <c r="J687" s="2">
        <f t="shared" si="103"/>
        <v>2.2169431002846865E-2</v>
      </c>
      <c r="K687" s="10">
        <f t="shared" si="107"/>
        <v>5578289.1012536706</v>
      </c>
      <c r="L687" s="10">
        <f t="shared" si="108"/>
        <v>6602833.9871231336</v>
      </c>
    </row>
    <row r="688" spans="1:12" x14ac:dyDescent="0.25">
      <c r="A688" s="1">
        <v>14020515</v>
      </c>
      <c r="B688" s="3">
        <v>8716.2999999999993</v>
      </c>
      <c r="C688" s="4">
        <f t="shared" si="99"/>
        <v>8.1489775247774144E-4</v>
      </c>
      <c r="D688" s="55">
        <f t="shared" si="100"/>
        <v>6.6405834699327436E-7</v>
      </c>
      <c r="E688" s="9">
        <f t="shared" si="104"/>
        <v>108249419.21412267</v>
      </c>
      <c r="F688" s="2">
        <f t="shared" si="102"/>
        <v>1.6885995148661691E-2</v>
      </c>
      <c r="G688" s="10">
        <f t="shared" si="105"/>
        <v>4252329.3427285673</v>
      </c>
      <c r="H688" s="2">
        <f t="shared" si="98"/>
        <v>1.6185315854817112E-2</v>
      </c>
      <c r="I688" s="10">
        <f t="shared" si="106"/>
        <v>4075880.2146300212</v>
      </c>
      <c r="J688" s="2">
        <f t="shared" si="103"/>
        <v>2.2210304500664725E-2</v>
      </c>
      <c r="K688" s="10">
        <f t="shared" si="107"/>
        <v>5593127.8380473955</v>
      </c>
      <c r="L688" s="10">
        <f t="shared" si="108"/>
        <v>6608214.6216992242</v>
      </c>
    </row>
    <row r="689" spans="1:12" x14ac:dyDescent="0.25">
      <c r="A689" s="1">
        <v>14020516</v>
      </c>
      <c r="B689" s="3">
        <v>8857.9</v>
      </c>
      <c r="C689" s="4">
        <f t="shared" si="99"/>
        <v>1.6114880258703595E-2</v>
      </c>
      <c r="D689" s="55">
        <f t="shared" si="100"/>
        <v>2.5968936575235485E-4</v>
      </c>
      <c r="E689" s="9">
        <f t="shared" si="104"/>
        <v>109993845.64283247</v>
      </c>
      <c r="F689" s="2">
        <f t="shared" si="102"/>
        <v>1.6876236917098879E-2</v>
      </c>
      <c r="G689" s="10">
        <f t="shared" si="105"/>
        <v>4318358.1460799659</v>
      </c>
      <c r="H689" s="2">
        <f t="shared" si="98"/>
        <v>1.6146521717940347E-2</v>
      </c>
      <c r="I689" s="10">
        <f t="shared" si="106"/>
        <v>4131635.7392967413</v>
      </c>
      <c r="J689" s="2">
        <f t="shared" si="103"/>
        <v>2.2195997775223478E-2</v>
      </c>
      <c r="K689" s="10">
        <f t="shared" si="107"/>
        <v>5679599.5620264327</v>
      </c>
      <c r="L689" s="10">
        <f t="shared" si="108"/>
        <v>6714705.2090517227</v>
      </c>
    </row>
    <row r="690" spans="1:12" x14ac:dyDescent="0.25">
      <c r="A690" s="1">
        <v>14020517</v>
      </c>
      <c r="B690" s="3">
        <v>8764.2999999999993</v>
      </c>
      <c r="C690" s="4">
        <f t="shared" si="99"/>
        <v>-1.0623064115079428E-2</v>
      </c>
      <c r="D690" s="55">
        <f t="shared" si="100"/>
        <v>1.1284949119308828E-4</v>
      </c>
      <c r="E690" s="9">
        <f t="shared" si="104"/>
        <v>108825373.96830451</v>
      </c>
      <c r="F690" s="2">
        <f t="shared" si="102"/>
        <v>1.7172584738303364E-2</v>
      </c>
      <c r="G690" s="10">
        <f t="shared" si="105"/>
        <v>4347509.0475154892</v>
      </c>
      <c r="H690" s="2">
        <f t="shared" si="98"/>
        <v>1.6256084785578093E-2</v>
      </c>
      <c r="I690" s="10">
        <f t="shared" si="106"/>
        <v>4115482.7161715971</v>
      </c>
      <c r="J690" s="2">
        <f t="shared" si="103"/>
        <v>2.2196577765010789E-2</v>
      </c>
      <c r="K690" s="10">
        <f t="shared" si="107"/>
        <v>5619411.6452384228</v>
      </c>
      <c r="L690" s="10">
        <f t="shared" si="108"/>
        <v>6643374.4651021082</v>
      </c>
    </row>
    <row r="691" spans="1:12" x14ac:dyDescent="0.25">
      <c r="A691" s="1">
        <v>14020518</v>
      </c>
      <c r="B691" s="3">
        <v>8711.7000000000007</v>
      </c>
      <c r="C691" s="4">
        <f t="shared" si="99"/>
        <v>-6.0197023160844824E-3</v>
      </c>
      <c r="D691" s="55">
        <f t="shared" si="100"/>
        <v>3.6236815974272881E-5</v>
      </c>
      <c r="E691" s="9">
        <f t="shared" si="104"/>
        <v>108170277.61257875</v>
      </c>
      <c r="F691" s="2">
        <f t="shared" si="102"/>
        <v>1.7301098740895474E-2</v>
      </c>
      <c r="G691" s="10">
        <f t="shared" si="105"/>
        <v>4353677.8187225377</v>
      </c>
      <c r="H691" s="2">
        <f t="shared" si="98"/>
        <v>1.6216655845550734E-2</v>
      </c>
      <c r="I691" s="10">
        <f t="shared" si="106"/>
        <v>4080786.7700185832</v>
      </c>
      <c r="J691" s="2">
        <f t="shared" si="103"/>
        <v>2.2218874939470615E-2</v>
      </c>
      <c r="K691" s="10">
        <f t="shared" si="107"/>
        <v>5591195.3587253224</v>
      </c>
      <c r="L691" s="10">
        <f t="shared" si="108"/>
        <v>6603383.3284479165</v>
      </c>
    </row>
    <row r="692" spans="1:12" x14ac:dyDescent="0.25">
      <c r="A692" s="1">
        <v>14020521</v>
      </c>
      <c r="B692" s="3">
        <v>8511.2000000000007</v>
      </c>
      <c r="C692" s="4">
        <f t="shared" si="99"/>
        <v>-2.3284006556024844E-2</v>
      </c>
      <c r="D692" s="55">
        <f t="shared" si="100"/>
        <v>5.4214496130100792E-4</v>
      </c>
      <c r="E692" s="9">
        <f t="shared" si="104"/>
        <v>105651640.15948044</v>
      </c>
      <c r="F692" s="2">
        <f t="shared" si="102"/>
        <v>1.7200232443647018E-2</v>
      </c>
      <c r="G692" s="10">
        <f t="shared" si="105"/>
        <v>4227515.5883250311</v>
      </c>
      <c r="H692" s="2">
        <f t="shared" si="98"/>
        <v>1.5704852177492401E-2</v>
      </c>
      <c r="I692" s="10">
        <f t="shared" si="106"/>
        <v>3859977.3352023396</v>
      </c>
      <c r="J692" s="2">
        <f t="shared" si="103"/>
        <v>2.2116461693443785E-2</v>
      </c>
      <c r="K692" s="10">
        <f t="shared" si="107"/>
        <v>5435838.5489238435</v>
      </c>
      <c r="L692" s="10">
        <f t="shared" si="108"/>
        <v>6449630.1077363901</v>
      </c>
    </row>
    <row r="693" spans="1:12" x14ac:dyDescent="0.25">
      <c r="A693" s="1">
        <v>14020522</v>
      </c>
      <c r="B693" s="3">
        <v>8518.7000000000007</v>
      </c>
      <c r="C693" s="4">
        <f t="shared" si="99"/>
        <v>8.8080381973879582E-4</v>
      </c>
      <c r="D693" s="55">
        <f t="shared" si="100"/>
        <v>7.7581536886645308E-7</v>
      </c>
      <c r="E693" s="9">
        <f t="shared" si="104"/>
        <v>105744698.52769457</v>
      </c>
      <c r="F693" s="2">
        <f t="shared" si="102"/>
        <v>1.7793551479173886E-2</v>
      </c>
      <c r="G693" s="10">
        <f t="shared" si="105"/>
        <v>4377195.0626936443</v>
      </c>
      <c r="H693" s="2">
        <f t="shared" ref="H693:H756" si="109">SQRT(AVERAGE(D643:D692))</f>
        <v>1.5833447357525364E-2</v>
      </c>
      <c r="I693" s="10">
        <f t="shared" si="106"/>
        <v>3895011.4978394113</v>
      </c>
      <c r="J693" s="2">
        <f t="shared" si="103"/>
        <v>2.2229916449949632E-2</v>
      </c>
      <c r="K693" s="10">
        <f t="shared" si="107"/>
        <v>5468536.2077773008</v>
      </c>
      <c r="L693" s="10">
        <f t="shared" si="108"/>
        <v>6455310.9665711857</v>
      </c>
    </row>
    <row r="694" spans="1:12" x14ac:dyDescent="0.25">
      <c r="A694" s="1">
        <v>14020523</v>
      </c>
      <c r="B694" s="3">
        <v>8563.4</v>
      </c>
      <c r="C694" s="4">
        <f t="shared" si="99"/>
        <v>5.2335605140213662E-3</v>
      </c>
      <c r="D694" s="55">
        <f t="shared" si="100"/>
        <v>2.7390155653923589E-5</v>
      </c>
      <c r="E694" s="9">
        <f t="shared" si="104"/>
        <v>106298119.80647622</v>
      </c>
      <c r="F694" s="2">
        <f t="shared" si="102"/>
        <v>1.7779777177517522E-2</v>
      </c>
      <c r="G694" s="10">
        <f t="shared" si="105"/>
        <v>4396697.1803975767</v>
      </c>
      <c r="H694" s="2">
        <f t="shared" si="109"/>
        <v>1.5735823633125048E-2</v>
      </c>
      <c r="I694" s="10">
        <f t="shared" si="106"/>
        <v>3891255.2563639279</v>
      </c>
      <c r="J694" s="2">
        <f t="shared" si="103"/>
        <v>2.2171301597751058E-2</v>
      </c>
      <c r="K694" s="10">
        <f t="shared" si="107"/>
        <v>5482661.4668624867</v>
      </c>
      <c r="L694" s="10">
        <f t="shared" si="108"/>
        <v>6489095.2271515625</v>
      </c>
    </row>
    <row r="695" spans="1:12" x14ac:dyDescent="0.25">
      <c r="A695" s="1">
        <v>14020524</v>
      </c>
      <c r="B695" s="3">
        <v>8416.5</v>
      </c>
      <c r="C695" s="4">
        <f t="shared" si="99"/>
        <v>-1.7303242676780132E-2</v>
      </c>
      <c r="D695" s="55">
        <f t="shared" si="100"/>
        <v>2.9940220713154525E-4</v>
      </c>
      <c r="E695" s="9">
        <f t="shared" si="104"/>
        <v>104458817.6433793</v>
      </c>
      <c r="F695" s="2">
        <f t="shared" si="102"/>
        <v>1.7624068721318772E-2</v>
      </c>
      <c r="G695" s="10">
        <f t="shared" si="105"/>
        <v>4282781.7319107</v>
      </c>
      <c r="H695" s="2">
        <f t="shared" si="109"/>
        <v>1.5733829091864656E-2</v>
      </c>
      <c r="I695" s="10">
        <f t="shared" si="106"/>
        <v>3823439.2337639965</v>
      </c>
      <c r="J695" s="2">
        <f t="shared" si="103"/>
        <v>2.1585969884191803E-2</v>
      </c>
      <c r="K695" s="10">
        <f t="shared" si="107"/>
        <v>5245553.6203034893</v>
      </c>
      <c r="L695" s="10">
        <f t="shared" si="108"/>
        <v>6376812.8376834225</v>
      </c>
    </row>
    <row r="696" spans="1:12" x14ac:dyDescent="0.25">
      <c r="A696" s="1">
        <v>14020525</v>
      </c>
      <c r="B696" s="3">
        <v>8389.7999999999993</v>
      </c>
      <c r="C696" s="4">
        <f t="shared" si="99"/>
        <v>-3.1773825842764669E-3</v>
      </c>
      <c r="D696" s="55">
        <f t="shared" si="100"/>
        <v>1.00957600868634E-5</v>
      </c>
      <c r="E696" s="9">
        <f t="shared" si="104"/>
        <v>104126912.01542512</v>
      </c>
      <c r="F696" s="2">
        <f t="shared" si="102"/>
        <v>1.7768597297552688E-2</v>
      </c>
      <c r="G696" s="10">
        <f t="shared" si="105"/>
        <v>4304183.6362469466</v>
      </c>
      <c r="H696" s="2">
        <f t="shared" si="109"/>
        <v>1.5819665592242967E-2</v>
      </c>
      <c r="I696" s="10">
        <f t="shared" si="106"/>
        <v>3832083.345285187</v>
      </c>
      <c r="J696" s="2">
        <f t="shared" si="103"/>
        <v>2.1610794530949561E-2</v>
      </c>
      <c r="K696" s="10">
        <f t="shared" si="107"/>
        <v>5234899.8983290335</v>
      </c>
      <c r="L696" s="10">
        <f t="shared" si="108"/>
        <v>6356551.2636297774</v>
      </c>
    </row>
    <row r="697" spans="1:12" x14ac:dyDescent="0.25">
      <c r="A697" s="1">
        <v>14020528</v>
      </c>
      <c r="B697" s="3">
        <v>8255.7999999999993</v>
      </c>
      <c r="C697" s="4">
        <f t="shared" si="99"/>
        <v>-1.6100698653142863E-2</v>
      </c>
      <c r="D697" s="55">
        <f t="shared" si="100"/>
        <v>2.5923249711931639E-4</v>
      </c>
      <c r="E697" s="9">
        <f t="shared" si="104"/>
        <v>102450395.98338243</v>
      </c>
      <c r="F697" s="2">
        <f t="shared" si="102"/>
        <v>1.7383337405673042E-2</v>
      </c>
      <c r="G697" s="10">
        <f t="shared" si="105"/>
        <v>4143062.2557301326</v>
      </c>
      <c r="H697" s="2">
        <f t="shared" si="109"/>
        <v>1.567279642494562E-2</v>
      </c>
      <c r="I697" s="10">
        <f t="shared" si="106"/>
        <v>3735380.0248244265</v>
      </c>
      <c r="J697" s="2">
        <f t="shared" si="103"/>
        <v>2.1613127140413482E-2</v>
      </c>
      <c r="K697" s="10">
        <f t="shared" si="107"/>
        <v>5151170.2956718095</v>
      </c>
      <c r="L697" s="10">
        <f t="shared" si="108"/>
        <v>6254206.3472608197</v>
      </c>
    </row>
    <row r="698" spans="1:12" x14ac:dyDescent="0.25">
      <c r="A698" s="1">
        <v>14020529</v>
      </c>
      <c r="B698" s="3">
        <v>8234.6</v>
      </c>
      <c r="C698" s="4">
        <f t="shared" si="99"/>
        <v>-2.5711943530178222E-3</v>
      </c>
      <c r="D698" s="55">
        <f t="shared" si="100"/>
        <v>6.6110404009907371E-6</v>
      </c>
      <c r="E698" s="9">
        <f t="shared" si="104"/>
        <v>102186976.10376553</v>
      </c>
      <c r="F698" s="2">
        <f t="shared" si="102"/>
        <v>1.6479027075666709E-2</v>
      </c>
      <c r="G698" s="10">
        <f t="shared" si="105"/>
        <v>3917434.766072406</v>
      </c>
      <c r="H698" s="2">
        <f t="shared" si="109"/>
        <v>1.5828849625751384E-2</v>
      </c>
      <c r="I698" s="10">
        <f t="shared" si="106"/>
        <v>3762872.9867440877</v>
      </c>
      <c r="J698" s="2">
        <f t="shared" si="103"/>
        <v>2.1669530793168693E-2</v>
      </c>
      <c r="K698" s="10">
        <f t="shared" si="107"/>
        <v>5151334.0504782908</v>
      </c>
      <c r="L698" s="10">
        <f t="shared" si="108"/>
        <v>6238125.5672181351</v>
      </c>
    </row>
    <row r="699" spans="1:12" x14ac:dyDescent="0.25">
      <c r="A699" s="1">
        <v>14020530</v>
      </c>
      <c r="B699" s="3">
        <v>8255.7000000000007</v>
      </c>
      <c r="C699" s="4">
        <f t="shared" si="99"/>
        <v>2.5590815831301145E-3</v>
      </c>
      <c r="D699" s="55">
        <f t="shared" si="100"/>
        <v>6.5488985491157325E-6</v>
      </c>
      <c r="E699" s="9">
        <f t="shared" si="104"/>
        <v>102448480.91234842</v>
      </c>
      <c r="F699" s="2">
        <f t="shared" si="102"/>
        <v>1.6474524728298481E-2</v>
      </c>
      <c r="G699" s="10">
        <f t="shared" si="105"/>
        <v>3926386.7531592529</v>
      </c>
      <c r="H699" s="2">
        <f t="shared" si="109"/>
        <v>1.4656189276271669E-2</v>
      </c>
      <c r="I699" s="10">
        <f t="shared" si="106"/>
        <v>3493021.3997190814</v>
      </c>
      <c r="J699" s="2">
        <f t="shared" si="103"/>
        <v>2.1654308155304058E-2</v>
      </c>
      <c r="K699" s="10">
        <f t="shared" si="107"/>
        <v>5160888.7110272096</v>
      </c>
      <c r="L699" s="10">
        <f t="shared" si="108"/>
        <v>6254089.4394704551</v>
      </c>
    </row>
    <row r="700" spans="1:12" x14ac:dyDescent="0.25">
      <c r="A700" s="1">
        <v>14020531</v>
      </c>
      <c r="B700" s="3">
        <v>8157.6</v>
      </c>
      <c r="C700" s="4">
        <f t="shared" si="99"/>
        <v>-1.1953862801813396E-2</v>
      </c>
      <c r="D700" s="55">
        <f t="shared" si="100"/>
        <v>1.4289483588457802E-4</v>
      </c>
      <c r="E700" s="9">
        <f t="shared" si="104"/>
        <v>101223825.827268</v>
      </c>
      <c r="F700" s="2">
        <f t="shared" si="102"/>
        <v>1.4924062938235312E-2</v>
      </c>
      <c r="G700" s="10">
        <f t="shared" si="105"/>
        <v>3514345.6818109527</v>
      </c>
      <c r="H700" s="2">
        <f t="shared" si="109"/>
        <v>1.4659162268930551E-2</v>
      </c>
      <c r="I700" s="10">
        <f t="shared" si="106"/>
        <v>3451966.3869009237</v>
      </c>
      <c r="J700" s="2">
        <f t="shared" si="103"/>
        <v>2.1390707181503738E-2</v>
      </c>
      <c r="K700" s="10">
        <f t="shared" si="107"/>
        <v>5037122.9152085809</v>
      </c>
      <c r="L700" s="10">
        <f t="shared" si="108"/>
        <v>6179328.9123607548</v>
      </c>
    </row>
    <row r="701" spans="1:12" x14ac:dyDescent="0.25">
      <c r="A701" s="1">
        <v>14020601</v>
      </c>
      <c r="B701" s="3">
        <v>8208.2000000000007</v>
      </c>
      <c r="C701" s="4">
        <f t="shared" si="99"/>
        <v>6.1836465354121557E-3</v>
      </c>
      <c r="D701" s="55">
        <f t="shared" si="100"/>
        <v>3.8237484474914755E-5</v>
      </c>
      <c r="E701" s="9">
        <f t="shared" si="104"/>
        <v>101849758.18714595</v>
      </c>
      <c r="F701" s="2">
        <f t="shared" si="102"/>
        <v>1.4320285117468941E-2</v>
      </c>
      <c r="G701" s="10">
        <f t="shared" si="105"/>
        <v>3393019.2630749014</v>
      </c>
      <c r="H701" s="2">
        <f t="shared" si="109"/>
        <v>1.4731935965402435E-2</v>
      </c>
      <c r="I701" s="10">
        <f t="shared" si="106"/>
        <v>3490554.9786868501</v>
      </c>
      <c r="J701" s="2">
        <f t="shared" si="103"/>
        <v>2.1186289185621966E-2</v>
      </c>
      <c r="K701" s="10">
        <f t="shared" si="107"/>
        <v>5019836.3182168473</v>
      </c>
      <c r="L701" s="10">
        <f t="shared" si="108"/>
        <v>6217539.6981808459</v>
      </c>
    </row>
    <row r="702" spans="1:12" x14ac:dyDescent="0.25">
      <c r="A702" s="1">
        <v>14020604</v>
      </c>
      <c r="B702" s="3">
        <v>8387.4</v>
      </c>
      <c r="C702" s="4">
        <f t="shared" si="99"/>
        <v>2.1596925119709714E-2</v>
      </c>
      <c r="D702" s="55">
        <f t="shared" si="100"/>
        <v>4.6642717462634843E-4</v>
      </c>
      <c r="E702" s="9">
        <f t="shared" si="104"/>
        <v>104049399.78817427</v>
      </c>
      <c r="F702" s="2">
        <f t="shared" si="102"/>
        <v>1.2282257835371495E-2</v>
      </c>
      <c r="G702" s="10">
        <f t="shared" si="105"/>
        <v>2972983.1484738351</v>
      </c>
      <c r="H702" s="2">
        <f t="shared" si="109"/>
        <v>1.475062842123479E-2</v>
      </c>
      <c r="I702" s="10">
        <f t="shared" si="106"/>
        <v>3570464.837453384</v>
      </c>
      <c r="J702" s="2">
        <f t="shared" si="103"/>
        <v>2.1056926092659422E-2</v>
      </c>
      <c r="K702" s="10">
        <f t="shared" si="107"/>
        <v>5096936.3508921945</v>
      </c>
      <c r="L702" s="10">
        <f t="shared" si="108"/>
        <v>6351819.4374712799</v>
      </c>
    </row>
    <row r="703" spans="1:12" x14ac:dyDescent="0.25">
      <c r="A703" s="1">
        <v>14020605</v>
      </c>
      <c r="B703" s="3">
        <v>8705.7999999999993</v>
      </c>
      <c r="C703" s="4">
        <f t="shared" si="99"/>
        <v>3.7258890480697658E-2</v>
      </c>
      <c r="D703" s="55">
        <f t="shared" si="100"/>
        <v>1.3882249198526226E-3</v>
      </c>
      <c r="E703" s="9">
        <f t="shared" si="104"/>
        <v>107926164.97946417</v>
      </c>
      <c r="F703" s="2">
        <f t="shared" si="102"/>
        <v>1.2800629423443979E-2</v>
      </c>
      <c r="G703" s="10">
        <f t="shared" si="105"/>
        <v>3213902.7287416682</v>
      </c>
      <c r="H703" s="2">
        <f t="shared" si="109"/>
        <v>1.4972449614685643E-2</v>
      </c>
      <c r="I703" s="10">
        <f t="shared" si="106"/>
        <v>3759189.8867453309</v>
      </c>
      <c r="J703" s="2">
        <f t="shared" si="103"/>
        <v>2.1110204469539123E-2</v>
      </c>
      <c r="K703" s="10">
        <f t="shared" si="107"/>
        <v>5300219.3489554599</v>
      </c>
      <c r="L703" s="10">
        <f t="shared" si="108"/>
        <v>6588481.1822451884</v>
      </c>
    </row>
    <row r="704" spans="1:12" x14ac:dyDescent="0.25">
      <c r="A704" s="1">
        <v>14020606</v>
      </c>
      <c r="B704" s="3">
        <v>8800.7999999999993</v>
      </c>
      <c r="C704" s="4">
        <f t="shared" si="99"/>
        <v>1.0853156239390451E-2</v>
      </c>
      <c r="D704" s="55">
        <f t="shared" si="100"/>
        <v>1.1779100035661988E-4</v>
      </c>
      <c r="E704" s="9">
        <f t="shared" si="104"/>
        <v>109097504.51030454</v>
      </c>
      <c r="F704" s="2">
        <f t="shared" si="102"/>
        <v>1.4277832833871906E-2</v>
      </c>
      <c r="G704" s="10">
        <f t="shared" si="105"/>
        <v>3623696.0928311842</v>
      </c>
      <c r="H704" s="2">
        <f t="shared" si="109"/>
        <v>1.5764298978673735E-2</v>
      </c>
      <c r="I704" s="10">
        <f t="shared" si="106"/>
        <v>4000959.3388516582</v>
      </c>
      <c r="J704" s="2">
        <f t="shared" si="103"/>
        <v>2.1435278857803681E-2</v>
      </c>
      <c r="K704" s="10">
        <f t="shared" si="107"/>
        <v>5440246.930297331</v>
      </c>
      <c r="L704" s="10">
        <f t="shared" si="108"/>
        <v>6659986.9978963798</v>
      </c>
    </row>
    <row r="705" spans="1:12" x14ac:dyDescent="0.25">
      <c r="A705" s="1">
        <v>14020607</v>
      </c>
      <c r="B705" s="3">
        <v>8846.7999999999993</v>
      </c>
      <c r="C705" s="4">
        <f t="shared" si="99"/>
        <v>5.21318526934031E-3</v>
      </c>
      <c r="D705" s="55">
        <f t="shared" si="100"/>
        <v>2.7177300652466801E-5</v>
      </c>
      <c r="E705" s="9">
        <f t="shared" si="104"/>
        <v>109666250.01373944</v>
      </c>
      <c r="F705" s="2">
        <f t="shared" si="102"/>
        <v>1.4236922163747357E-2</v>
      </c>
      <c r="G705" s="10">
        <f t="shared" si="105"/>
        <v>3632149.8861752525</v>
      </c>
      <c r="H705" s="2">
        <f t="shared" si="109"/>
        <v>1.5436310785504091E-2</v>
      </c>
      <c r="I705" s="10">
        <f t="shared" si="106"/>
        <v>3938140.1273164568</v>
      </c>
      <c r="J705" s="2">
        <f t="shared" si="103"/>
        <v>2.1285357756555177E-2</v>
      </c>
      <c r="K705" s="10">
        <f t="shared" si="107"/>
        <v>5430359.7971151592</v>
      </c>
      <c r="L705" s="10">
        <f t="shared" si="108"/>
        <v>6694706.744007811</v>
      </c>
    </row>
    <row r="706" spans="1:12" x14ac:dyDescent="0.25">
      <c r="A706" s="1">
        <v>14020608</v>
      </c>
      <c r="B706" s="3">
        <v>9022.7000000000007</v>
      </c>
      <c r="C706" s="4">
        <f t="shared" ref="C706:C769" si="110">LN(B706/B705)</f>
        <v>1.96878123819068E-2</v>
      </c>
      <c r="D706" s="55">
        <f t="shared" si="100"/>
        <v>3.8760995638516271E-4</v>
      </c>
      <c r="E706" s="9">
        <f t="shared" si="104"/>
        <v>111825338.56863724</v>
      </c>
      <c r="F706" s="2">
        <f t="shared" si="102"/>
        <v>1.3648916742793529E-2</v>
      </c>
      <c r="G706" s="10">
        <f t="shared" si="105"/>
        <v>3550692.5139230494</v>
      </c>
      <c r="H706" s="2">
        <f t="shared" si="109"/>
        <v>1.5366139137276896E-2</v>
      </c>
      <c r="I706" s="10">
        <f t="shared" si="106"/>
        <v>3997418.7132056719</v>
      </c>
      <c r="J706" s="2">
        <f t="shared" si="103"/>
        <v>2.1289053207567021E-2</v>
      </c>
      <c r="K706" s="10">
        <f t="shared" si="107"/>
        <v>5538233.0537351118</v>
      </c>
      <c r="L706" s="10">
        <f t="shared" si="108"/>
        <v>6826510.8743357239</v>
      </c>
    </row>
    <row r="707" spans="1:12" x14ac:dyDescent="0.25">
      <c r="A707" s="1">
        <v>14020611</v>
      </c>
      <c r="B707" s="3">
        <v>9039.1</v>
      </c>
      <c r="C707" s="4">
        <f t="shared" si="110"/>
        <v>1.8159878314463753E-3</v>
      </c>
      <c r="D707" s="55">
        <f t="shared" ref="D707:D770" si="111">C707^2</f>
        <v>3.2978118039613089E-6</v>
      </c>
      <c r="E707" s="9">
        <f t="shared" si="104"/>
        <v>112028412.02272525</v>
      </c>
      <c r="F707" s="2">
        <f t="shared" si="102"/>
        <v>1.420359550721717E-2</v>
      </c>
      <c r="G707" s="10">
        <f t="shared" si="105"/>
        <v>3701699.2761190478</v>
      </c>
      <c r="H707" s="2">
        <f t="shared" si="109"/>
        <v>1.5616230301497194E-2</v>
      </c>
      <c r="I707" s="10">
        <f t="shared" si="106"/>
        <v>4069856.0004322613</v>
      </c>
      <c r="J707" s="2">
        <f t="shared" si="103"/>
        <v>2.1277428278957029E-2</v>
      </c>
      <c r="K707" s="10">
        <f t="shared" si="107"/>
        <v>5545260.7628729707</v>
      </c>
      <c r="L707" s="10">
        <f t="shared" si="108"/>
        <v>6838907.7350147534</v>
      </c>
    </row>
    <row r="708" spans="1:12" x14ac:dyDescent="0.25">
      <c r="A708" s="1">
        <v>14020612</v>
      </c>
      <c r="B708" s="3">
        <v>8993.2000000000007</v>
      </c>
      <c r="C708" s="4">
        <f t="shared" si="110"/>
        <v>-5.0908757210718306E-3</v>
      </c>
      <c r="D708" s="55">
        <f t="shared" si="111"/>
        <v>2.5917015607398633E-5</v>
      </c>
      <c r="E708" s="9">
        <f t="shared" si="104"/>
        <v>111458089.29988854</v>
      </c>
      <c r="F708" s="2">
        <f t="shared" si="102"/>
        <v>1.4207762392526239E-2</v>
      </c>
      <c r="G708" s="10">
        <f t="shared" si="105"/>
        <v>3683934.8180439272</v>
      </c>
      <c r="H708" s="2">
        <f t="shared" si="109"/>
        <v>1.56128184067734E-2</v>
      </c>
      <c r="I708" s="10">
        <f t="shared" si="106"/>
        <v>4048252.1981621333</v>
      </c>
      <c r="J708" s="2">
        <f t="shared" si="103"/>
        <v>2.1251105686949823E-2</v>
      </c>
      <c r="K708" s="10">
        <f t="shared" si="107"/>
        <v>5510205.3369971691</v>
      </c>
      <c r="L708" s="10">
        <f t="shared" si="108"/>
        <v>6804091.7056679167</v>
      </c>
    </row>
    <row r="709" spans="1:12" x14ac:dyDescent="0.25">
      <c r="A709" s="1">
        <v>14020613</v>
      </c>
      <c r="B709" s="3">
        <v>9089.9</v>
      </c>
      <c r="C709" s="4">
        <f t="shared" si="110"/>
        <v>1.0695170824054476E-2</v>
      </c>
      <c r="D709" s="55">
        <f t="shared" si="111"/>
        <v>1.143866789557061E-4</v>
      </c>
      <c r="E709" s="9">
        <f t="shared" si="104"/>
        <v>112650152.60467358</v>
      </c>
      <c r="F709" s="2">
        <f t="shared" si="102"/>
        <v>1.4212251587668871E-2</v>
      </c>
      <c r="G709" s="10">
        <f t="shared" si="105"/>
        <v>3724511.5841630665</v>
      </c>
      <c r="H709" s="2">
        <f t="shared" si="109"/>
        <v>1.5453967587283809E-2</v>
      </c>
      <c r="I709" s="10">
        <f t="shared" si="106"/>
        <v>4049919.9542779825</v>
      </c>
      <c r="J709" s="2">
        <f t="shared" si="103"/>
        <v>2.118531013782329E-2</v>
      </c>
      <c r="K709" s="10">
        <f t="shared" si="107"/>
        <v>5551895.3162123328</v>
      </c>
      <c r="L709" s="10">
        <f t="shared" si="108"/>
        <v>6876862.6287625683</v>
      </c>
    </row>
    <row r="710" spans="1:12" x14ac:dyDescent="0.25">
      <c r="A710" s="1">
        <v>14020614</v>
      </c>
      <c r="B710" s="3">
        <v>9237.1</v>
      </c>
      <c r="C710" s="4">
        <f t="shared" si="110"/>
        <v>1.6064076548873103E-2</v>
      </c>
      <c r="D710" s="55">
        <f t="shared" si="111"/>
        <v>2.5805455536805479E-4</v>
      </c>
      <c r="E710" s="9">
        <f t="shared" si="104"/>
        <v>114459773.27935728</v>
      </c>
      <c r="F710" s="2">
        <f t="shared" si="102"/>
        <v>1.3462742567203223E-2</v>
      </c>
      <c r="G710" s="10">
        <f t="shared" si="105"/>
        <v>3584768.2204009132</v>
      </c>
      <c r="H710" s="2">
        <f t="shared" si="109"/>
        <v>1.5148548245460235E-2</v>
      </c>
      <c r="I710" s="10">
        <f t="shared" si="106"/>
        <v>4033653.1776093449</v>
      </c>
      <c r="J710" s="2">
        <f t="shared" si="103"/>
        <v>2.0878753831333335E-2</v>
      </c>
      <c r="K710" s="10">
        <f t="shared" si="107"/>
        <v>5559453.6434552139</v>
      </c>
      <c r="L710" s="10">
        <f t="shared" si="108"/>
        <v>6987333.0764470948</v>
      </c>
    </row>
    <row r="711" spans="1:12" x14ac:dyDescent="0.25">
      <c r="A711" s="1">
        <v>14020618</v>
      </c>
      <c r="B711" s="3">
        <v>9142.4</v>
      </c>
      <c r="C711" s="4">
        <f t="shared" si="110"/>
        <v>-1.030505052332119E-2</v>
      </c>
      <c r="D711" s="55">
        <f t="shared" si="111"/>
        <v>1.0619406628820232E-4</v>
      </c>
      <c r="E711" s="9">
        <f t="shared" si="104"/>
        <v>113280259.53282562</v>
      </c>
      <c r="F711" s="2">
        <f t="shared" si="102"/>
        <v>1.3834695194333403E-2</v>
      </c>
      <c r="G711" s="10">
        <f t="shared" si="105"/>
        <v>3645847.4148643063</v>
      </c>
      <c r="H711" s="2">
        <f t="shared" si="109"/>
        <v>1.5298113690197257E-2</v>
      </c>
      <c r="I711" s="10">
        <f t="shared" si="106"/>
        <v>4031501.0534204477</v>
      </c>
      <c r="J711" s="2">
        <f t="shared" si="103"/>
        <v>2.0937910901299723E-2</v>
      </c>
      <c r="K711" s="10">
        <f t="shared" si="107"/>
        <v>5517752.8134793788</v>
      </c>
      <c r="L711" s="10">
        <f t="shared" si="108"/>
        <v>6915328.2560710339</v>
      </c>
    </row>
    <row r="712" spans="1:12" x14ac:dyDescent="0.25">
      <c r="A712" s="1">
        <v>14020619</v>
      </c>
      <c r="B712" s="3">
        <v>9147.7000000000007</v>
      </c>
      <c r="C712" s="4">
        <f t="shared" si="110"/>
        <v>5.7954851513614776E-4</v>
      </c>
      <c r="D712" s="55">
        <f t="shared" si="111"/>
        <v>3.3587648139651371E-7</v>
      </c>
      <c r="E712" s="9">
        <f t="shared" si="104"/>
        <v>113345910.93903209</v>
      </c>
      <c r="F712" s="2">
        <f t="shared" si="102"/>
        <v>1.3922412022748755E-2</v>
      </c>
      <c r="G712" s="10">
        <f t="shared" si="105"/>
        <v>3671089.7107319492</v>
      </c>
      <c r="H712" s="2">
        <f t="shared" si="109"/>
        <v>1.5354941683498753E-2</v>
      </c>
      <c r="I712" s="10">
        <f t="shared" si="106"/>
        <v>4048822.0238760151</v>
      </c>
      <c r="J712" s="2">
        <f t="shared" si="103"/>
        <v>2.0724802453502413E-2</v>
      </c>
      <c r="K712" s="10">
        <f t="shared" si="107"/>
        <v>5464757.7531600511</v>
      </c>
      <c r="L712" s="10">
        <f t="shared" si="108"/>
        <v>6919336.0242935186</v>
      </c>
    </row>
    <row r="713" spans="1:12" x14ac:dyDescent="0.25">
      <c r="A713" s="1">
        <v>14020620</v>
      </c>
      <c r="B713" s="3">
        <v>9139.6</v>
      </c>
      <c r="C713" s="4">
        <f t="shared" si="110"/>
        <v>-8.8586073720084001E-4</v>
      </c>
      <c r="D713" s="55">
        <f t="shared" si="111"/>
        <v>7.8474924571401574E-7</v>
      </c>
      <c r="E713" s="9">
        <f t="shared" si="104"/>
        <v>113245502.24680893</v>
      </c>
      <c r="F713" s="2">
        <f t="shared" si="102"/>
        <v>1.3620851285607329E-2</v>
      </c>
      <c r="G713" s="10">
        <f t="shared" si="105"/>
        <v>3588391.9327206514</v>
      </c>
      <c r="H713" s="2">
        <f t="shared" si="109"/>
        <v>1.5340541416541611E-2</v>
      </c>
      <c r="I713" s="10">
        <f t="shared" si="106"/>
        <v>4041441.603642798</v>
      </c>
      <c r="J713" s="2">
        <f t="shared" si="103"/>
        <v>2.0669750005342331E-2</v>
      </c>
      <c r="K713" s="10">
        <f t="shared" si="107"/>
        <v>5445413.2576057939</v>
      </c>
      <c r="L713" s="10">
        <f t="shared" si="108"/>
        <v>6913206.4561820971</v>
      </c>
    </row>
    <row r="714" spans="1:12" x14ac:dyDescent="0.25">
      <c r="A714" s="1">
        <v>14020621</v>
      </c>
      <c r="B714" s="3">
        <v>9173.4</v>
      </c>
      <c r="C714" s="4">
        <f t="shared" si="110"/>
        <v>3.6913709802336311E-3</v>
      </c>
      <c r="D714" s="55">
        <f t="shared" si="111"/>
        <v>1.3626219713710999E-5</v>
      </c>
      <c r="E714" s="9">
        <f t="shared" si="104"/>
        <v>113663533.40744478</v>
      </c>
      <c r="F714" s="2">
        <f t="shared" si="102"/>
        <v>1.3621028499367428E-2</v>
      </c>
      <c r="G714" s="10">
        <f t="shared" si="105"/>
        <v>3601684.8775921585</v>
      </c>
      <c r="H714" s="2">
        <f t="shared" si="109"/>
        <v>1.5335250077234326E-2</v>
      </c>
      <c r="I714" s="10">
        <f t="shared" si="106"/>
        <v>4054960.9230928412</v>
      </c>
      <c r="J714" s="2">
        <f t="shared" si="103"/>
        <v>2.0045767809162132E-2</v>
      </c>
      <c r="K714" s="10">
        <f t="shared" si="107"/>
        <v>5300520.3521405086</v>
      </c>
      <c r="L714" s="10">
        <f t="shared" si="108"/>
        <v>6938725.6658748109</v>
      </c>
    </row>
    <row r="715" spans="1:12" x14ac:dyDescent="0.25">
      <c r="A715" s="1">
        <v>14020622</v>
      </c>
      <c r="B715" s="3">
        <v>9167.1</v>
      </c>
      <c r="C715" s="4">
        <f t="shared" si="110"/>
        <v>-6.8700419811739072E-4</v>
      </c>
      <c r="D715" s="55">
        <f t="shared" si="111"/>
        <v>4.7197476823091902E-7</v>
      </c>
      <c r="E715" s="9">
        <f t="shared" si="104"/>
        <v>113585446.082821</v>
      </c>
      <c r="F715" s="2">
        <f t="shared" si="102"/>
        <v>1.3254806356149982E-2</v>
      </c>
      <c r="G715" s="10">
        <f t="shared" si="105"/>
        <v>3502440.2364692073</v>
      </c>
      <c r="H715" s="2">
        <f t="shared" si="109"/>
        <v>1.5339288740571441E-2</v>
      </c>
      <c r="I715" s="10">
        <f t="shared" si="106"/>
        <v>4053242.3213311695</v>
      </c>
      <c r="J715" s="2">
        <f t="shared" si="103"/>
        <v>2.0030714441702294E-2</v>
      </c>
      <c r="K715" s="10">
        <f t="shared" si="107"/>
        <v>5292901.1817129795</v>
      </c>
      <c r="L715" s="10">
        <f t="shared" si="108"/>
        <v>6933958.7322127689</v>
      </c>
    </row>
    <row r="716" spans="1:12" x14ac:dyDescent="0.25">
      <c r="A716" s="1">
        <v>14020626</v>
      </c>
      <c r="B716" s="3">
        <v>9174.5</v>
      </c>
      <c r="C716" s="4">
        <f t="shared" si="110"/>
        <v>8.0690892850263064E-4</v>
      </c>
      <c r="D716" s="55">
        <f t="shared" si="111"/>
        <v>6.511020188972635E-7</v>
      </c>
      <c r="E716" s="9">
        <f t="shared" si="104"/>
        <v>113677099.19341317</v>
      </c>
      <c r="F716" s="2">
        <f t="shared" si="102"/>
        <v>1.3084142726294285E-2</v>
      </c>
      <c r="G716" s="10">
        <f t="shared" si="105"/>
        <v>3460133.96694165</v>
      </c>
      <c r="H716" s="2">
        <f t="shared" si="109"/>
        <v>1.5338233413992871E-2</v>
      </c>
      <c r="I716" s="10">
        <f t="shared" si="106"/>
        <v>4056233.8350207955</v>
      </c>
      <c r="J716" s="2">
        <f t="shared" si="103"/>
        <v>1.9859082124908698E-2</v>
      </c>
      <c r="K716" s="10">
        <f t="shared" si="107"/>
        <v>5251783.4794471068</v>
      </c>
      <c r="L716" s="10">
        <f t="shared" si="108"/>
        <v>6939553.8054236602</v>
      </c>
    </row>
    <row r="717" spans="1:12" x14ac:dyDescent="0.25">
      <c r="A717" s="1">
        <v>14020627</v>
      </c>
      <c r="B717" s="3">
        <v>9154.7999999999993</v>
      </c>
      <c r="C717" s="4">
        <f t="shared" si="110"/>
        <v>-2.1495646408243646E-3</v>
      </c>
      <c r="D717" s="55">
        <f t="shared" si="111"/>
        <v>4.6206281450823792E-6</v>
      </c>
      <c r="E717" s="9">
        <f t="shared" si="104"/>
        <v>113432742.92051552</v>
      </c>
      <c r="F717" s="2">
        <f t="shared" si="102"/>
        <v>1.302963400575107E-2</v>
      </c>
      <c r="G717" s="10">
        <f t="shared" si="105"/>
        <v>3438312.2049932764</v>
      </c>
      <c r="H717" s="2">
        <f t="shared" si="109"/>
        <v>1.5258102084455199E-2</v>
      </c>
      <c r="I717" s="10">
        <f t="shared" si="106"/>
        <v>4026369.3208005484</v>
      </c>
      <c r="J717" s="2">
        <f t="shared" si="103"/>
        <v>1.9449161818859906E-2</v>
      </c>
      <c r="K717" s="10">
        <f t="shared" si="107"/>
        <v>5132323.0129993604</v>
      </c>
      <c r="L717" s="10">
        <f t="shared" si="108"/>
        <v>6924636.7859404227</v>
      </c>
    </row>
    <row r="718" spans="1:12" x14ac:dyDescent="0.25">
      <c r="A718" s="1">
        <v>14020628</v>
      </c>
      <c r="B718" s="3">
        <v>9095.9</v>
      </c>
      <c r="C718" s="4">
        <f t="shared" si="110"/>
        <v>-6.4545693576923647E-3</v>
      </c>
      <c r="D718" s="55">
        <f t="shared" si="111"/>
        <v>4.1661465593261224E-5</v>
      </c>
      <c r="E718" s="9">
        <f t="shared" si="104"/>
        <v>112700583.41390176</v>
      </c>
      <c r="F718" s="2">
        <f t="shared" si="102"/>
        <v>1.2176632908878693E-2</v>
      </c>
      <c r="G718" s="10">
        <f t="shared" si="105"/>
        <v>3192478.9022921473</v>
      </c>
      <c r="H718" s="2">
        <f t="shared" si="109"/>
        <v>1.5245997232709951E-2</v>
      </c>
      <c r="I718" s="10">
        <f t="shared" si="106"/>
        <v>3997207.1814976875</v>
      </c>
      <c r="J718" s="2">
        <f t="shared" si="103"/>
        <v>1.9432538667256843E-2</v>
      </c>
      <c r="K718" s="10">
        <f t="shared" si="107"/>
        <v>5094837.8075813008</v>
      </c>
      <c r="L718" s="10">
        <f t="shared" si="108"/>
        <v>6879941.2375287423</v>
      </c>
    </row>
    <row r="719" spans="1:12" x14ac:dyDescent="0.25">
      <c r="A719" s="1">
        <v>14020629</v>
      </c>
      <c r="B719" s="3">
        <v>9010.9</v>
      </c>
      <c r="C719" s="4">
        <f t="shared" si="110"/>
        <v>-9.3888069004744324E-3</v>
      </c>
      <c r="D719" s="55">
        <f t="shared" si="111"/>
        <v>8.8149695014396321E-5</v>
      </c>
      <c r="E719" s="9">
        <f t="shared" si="104"/>
        <v>111642459.39865783</v>
      </c>
      <c r="F719" s="2">
        <f t="shared" si="102"/>
        <v>1.2243603023888163E-2</v>
      </c>
      <c r="G719" s="10">
        <f t="shared" si="105"/>
        <v>3179898.7589099221</v>
      </c>
      <c r="H719" s="2">
        <f t="shared" si="109"/>
        <v>1.526476811957418E-2</v>
      </c>
      <c r="I719" s="10">
        <f t="shared" si="106"/>
        <v>3964553.3348129457</v>
      </c>
      <c r="J719" s="2">
        <f t="shared" si="103"/>
        <v>1.943982064523949E-2</v>
      </c>
      <c r="K719" s="10">
        <f t="shared" si="107"/>
        <v>5048894.6286987346</v>
      </c>
      <c r="L719" s="10">
        <f t="shared" si="108"/>
        <v>6815346.7977629742</v>
      </c>
    </row>
    <row r="720" spans="1:12" x14ac:dyDescent="0.25">
      <c r="A720" s="1">
        <v>14020701</v>
      </c>
      <c r="B720" s="3">
        <v>8991.7000000000007</v>
      </c>
      <c r="C720" s="4">
        <f t="shared" si="110"/>
        <v>-2.1330260384254218E-3</v>
      </c>
      <c r="D720" s="55">
        <f t="shared" si="111"/>
        <v>4.5498000806008491E-6</v>
      </c>
      <c r="E720" s="9">
        <f t="shared" si="104"/>
        <v>111404323.12576663</v>
      </c>
      <c r="F720" s="2">
        <f t="shared" si="102"/>
        <v>1.2342455046747478E-2</v>
      </c>
      <c r="G720" s="10">
        <f t="shared" si="105"/>
        <v>3198734.9573468268</v>
      </c>
      <c r="H720" s="2">
        <f t="shared" si="109"/>
        <v>1.5214203805568486E-2</v>
      </c>
      <c r="I720" s="10">
        <f t="shared" si="106"/>
        <v>3942992.3282479942</v>
      </c>
      <c r="J720" s="2">
        <f t="shared" si="103"/>
        <v>1.9451615235918242E-2</v>
      </c>
      <c r="K720" s="10">
        <f t="shared" si="107"/>
        <v>5041181.9525636742</v>
      </c>
      <c r="L720" s="10">
        <f t="shared" si="108"/>
        <v>6800809.4855824457</v>
      </c>
    </row>
    <row r="721" spans="1:12" x14ac:dyDescent="0.25">
      <c r="A721" s="1">
        <v>14020703</v>
      </c>
      <c r="B721" s="3">
        <v>8948.9</v>
      </c>
      <c r="C721" s="4">
        <f t="shared" si="110"/>
        <v>-4.7713099000655E-3</v>
      </c>
      <c r="D721" s="55">
        <f t="shared" si="111"/>
        <v>2.2765398162463052E-5</v>
      </c>
      <c r="E721" s="9">
        <f t="shared" si="104"/>
        <v>110872778.57592657</v>
      </c>
      <c r="F721" s="2">
        <f t="shared" si="102"/>
        <v>1.1855045352040813E-2</v>
      </c>
      <c r="G721" s="10">
        <f t="shared" si="105"/>
        <v>3057755.8756943564</v>
      </c>
      <c r="H721" s="2">
        <f t="shared" si="109"/>
        <v>1.5104058233162725E-2</v>
      </c>
      <c r="I721" s="10">
        <f t="shared" si="106"/>
        <v>3895769.3908216483</v>
      </c>
      <c r="J721" s="2">
        <f t="shared" si="103"/>
        <v>1.9349986035098386E-2</v>
      </c>
      <c r="K721" s="10">
        <f t="shared" si="107"/>
        <v>4990915.8283599745</v>
      </c>
      <c r="L721" s="10">
        <f t="shared" si="108"/>
        <v>6768360.7159554269</v>
      </c>
    </row>
    <row r="722" spans="1:12" x14ac:dyDescent="0.25">
      <c r="A722" s="1">
        <v>14020704</v>
      </c>
      <c r="B722" s="3">
        <v>8953.1</v>
      </c>
      <c r="C722" s="4">
        <f t="shared" si="110"/>
        <v>4.692213246632239E-4</v>
      </c>
      <c r="D722" s="55">
        <f t="shared" si="111"/>
        <v>2.2016865151871058E-7</v>
      </c>
      <c r="E722" s="9">
        <f t="shared" si="104"/>
        <v>110924802.44795907</v>
      </c>
      <c r="F722" s="2">
        <f t="shared" si="102"/>
        <v>1.1876400373091523E-2</v>
      </c>
      <c r="G722" s="10">
        <f t="shared" si="105"/>
        <v>3064701.2962702089</v>
      </c>
      <c r="H722" s="2">
        <f t="shared" si="109"/>
        <v>1.4886727396937183E-2</v>
      </c>
      <c r="I722" s="10">
        <f t="shared" si="106"/>
        <v>3841515.2165115569</v>
      </c>
      <c r="J722" s="2">
        <f t="shared" si="103"/>
        <v>1.9340564134320455E-2</v>
      </c>
      <c r="K722" s="10">
        <f t="shared" si="107"/>
        <v>4990826.3540310198</v>
      </c>
      <c r="L722" s="10">
        <f t="shared" si="108"/>
        <v>6771536.5751363663</v>
      </c>
    </row>
    <row r="723" spans="1:12" x14ac:dyDescent="0.25">
      <c r="A723" s="1">
        <v>14020705</v>
      </c>
      <c r="B723" s="3">
        <v>9025.7999999999993</v>
      </c>
      <c r="C723" s="4">
        <f t="shared" si="110"/>
        <v>8.0873019196437256E-3</v>
      </c>
      <c r="D723" s="55">
        <f t="shared" si="111"/>
        <v>6.5404452339473088E-5</v>
      </c>
      <c r="E723" s="9">
        <f t="shared" si="104"/>
        <v>111821884.81573254</v>
      </c>
      <c r="F723" s="2">
        <f t="shared" si="102"/>
        <v>1.1431902408753171E-2</v>
      </c>
      <c r="G723" s="10">
        <f t="shared" si="105"/>
        <v>2973856.2700133012</v>
      </c>
      <c r="H723" s="2">
        <f t="shared" si="109"/>
        <v>1.418179688974238E-2</v>
      </c>
      <c r="I723" s="10">
        <f t="shared" si="106"/>
        <v>3689204.4816900534</v>
      </c>
      <c r="J723" s="2">
        <f t="shared" si="103"/>
        <v>1.9167212841780534E-2</v>
      </c>
      <c r="K723" s="10">
        <f t="shared" si="107"/>
        <v>4986093.657042102</v>
      </c>
      <c r="L723" s="10">
        <f t="shared" si="108"/>
        <v>6826300.0358794043</v>
      </c>
    </row>
    <row r="724" spans="1:12" x14ac:dyDescent="0.25">
      <c r="A724" s="1">
        <v>14020708</v>
      </c>
      <c r="B724" s="3">
        <v>8967.6</v>
      </c>
      <c r="C724" s="4">
        <f t="shared" si="110"/>
        <v>-6.4690612075882148E-3</v>
      </c>
      <c r="D724" s="55">
        <f t="shared" si="111"/>
        <v>4.1848752907522694E-5</v>
      </c>
      <c r="E724" s="9">
        <f t="shared" si="104"/>
        <v>111098502.19851169</v>
      </c>
      <c r="F724" s="2">
        <f t="shared" si="102"/>
        <v>1.1534302283224411E-2</v>
      </c>
      <c r="G724" s="10">
        <f t="shared" si="105"/>
        <v>2981083.8448110544</v>
      </c>
      <c r="H724" s="2">
        <f t="shared" si="109"/>
        <v>1.4220585328742874E-2</v>
      </c>
      <c r="I724" s="10">
        <f t="shared" si="106"/>
        <v>3675363.8101655156</v>
      </c>
      <c r="J724" s="2">
        <f t="shared" si="103"/>
        <v>1.8953683185984845E-2</v>
      </c>
      <c r="K724" s="10">
        <f t="shared" si="107"/>
        <v>4898650.7686367892</v>
      </c>
      <c r="L724" s="10">
        <f t="shared" si="108"/>
        <v>6782140.2831259388</v>
      </c>
    </row>
    <row r="725" spans="1:12" x14ac:dyDescent="0.25">
      <c r="A725" s="1">
        <v>14020709</v>
      </c>
      <c r="B725" s="3">
        <v>8929.1</v>
      </c>
      <c r="C725" s="4">
        <f t="shared" si="110"/>
        <v>-4.3024758073159997E-3</v>
      </c>
      <c r="D725" s="55">
        <f t="shared" si="111"/>
        <v>1.8511298072539462E-5</v>
      </c>
      <c r="E725" s="9">
        <f t="shared" si="104"/>
        <v>110620503.58057354</v>
      </c>
      <c r="F725" s="2">
        <f t="shared" si="102"/>
        <v>1.1595349211435251E-2</v>
      </c>
      <c r="G725" s="10">
        <f t="shared" si="105"/>
        <v>2983967.7284513004</v>
      </c>
      <c r="H725" s="2">
        <f t="shared" si="109"/>
        <v>1.336375280225471E-2</v>
      </c>
      <c r="I725" s="10">
        <f t="shared" si="106"/>
        <v>3439051.8444759101</v>
      </c>
      <c r="J725" s="2">
        <f t="shared" si="103"/>
        <v>1.8938340614436614E-2</v>
      </c>
      <c r="K725" s="10">
        <f t="shared" si="107"/>
        <v>4873626.157646575</v>
      </c>
      <c r="L725" s="10">
        <f t="shared" si="108"/>
        <v>6752960.2886359664</v>
      </c>
    </row>
    <row r="726" spans="1:12" x14ac:dyDescent="0.25">
      <c r="A726" s="1">
        <v>14020710</v>
      </c>
      <c r="B726" s="3">
        <v>8941.7000000000007</v>
      </c>
      <c r="C726" s="4">
        <f t="shared" si="110"/>
        <v>1.4101217727092183E-3</v>
      </c>
      <c r="D726" s="55">
        <f t="shared" si="111"/>
        <v>1.9884434138685884E-6</v>
      </c>
      <c r="E726" s="9">
        <f t="shared" si="104"/>
        <v>110776491.96118057</v>
      </c>
      <c r="F726" s="2">
        <f t="shared" si="102"/>
        <v>1.137878648286585E-2</v>
      </c>
      <c r="G726" s="10">
        <f t="shared" si="105"/>
        <v>2932366.2627229327</v>
      </c>
      <c r="H726" s="2">
        <f t="shared" si="109"/>
        <v>1.2933432407297244E-2</v>
      </c>
      <c r="I726" s="10">
        <f t="shared" si="106"/>
        <v>3333005.756762736</v>
      </c>
      <c r="J726" s="2">
        <f t="shared" si="103"/>
        <v>1.888642059699731E-2</v>
      </c>
      <c r="K726" s="10">
        <f t="shared" si="107"/>
        <v>4867118.5337403389</v>
      </c>
      <c r="L726" s="10">
        <f t="shared" si="108"/>
        <v>6762482.7849692125</v>
      </c>
    </row>
    <row r="727" spans="1:12" x14ac:dyDescent="0.25">
      <c r="A727" s="1">
        <v>14020712</v>
      </c>
      <c r="B727" s="3">
        <v>8947.5</v>
      </c>
      <c r="C727" s="4">
        <f t="shared" si="110"/>
        <v>6.4843595054279361E-4</v>
      </c>
      <c r="D727" s="55">
        <f t="shared" si="111"/>
        <v>4.204691819563363E-7</v>
      </c>
      <c r="E727" s="9">
        <f t="shared" si="104"/>
        <v>110848323.4210432</v>
      </c>
      <c r="F727" s="2">
        <f t="shared" si="102"/>
        <v>1.1314893732607864E-2</v>
      </c>
      <c r="G727" s="10">
        <f t="shared" si="105"/>
        <v>2917791.5783697199</v>
      </c>
      <c r="H727" s="2">
        <f t="shared" si="109"/>
        <v>1.1808485883354251E-2</v>
      </c>
      <c r="I727" s="10">
        <f t="shared" si="106"/>
        <v>3045075.0557608292</v>
      </c>
      <c r="J727" s="2">
        <f t="shared" si="103"/>
        <v>1.8117449860143957E-2</v>
      </c>
      <c r="K727" s="10">
        <f t="shared" si="107"/>
        <v>4671978.709894591</v>
      </c>
      <c r="L727" s="10">
        <f t="shared" si="108"/>
        <v>6766867.821921912</v>
      </c>
    </row>
    <row r="728" spans="1:12" x14ac:dyDescent="0.25">
      <c r="A728" s="1">
        <v>14020715</v>
      </c>
      <c r="B728" s="3">
        <v>8872.1</v>
      </c>
      <c r="C728" s="4">
        <f t="shared" si="110"/>
        <v>-8.4626422578099776E-3</v>
      </c>
      <c r="D728" s="55">
        <f t="shared" si="111"/>
        <v>7.1616313983671162E-5</v>
      </c>
      <c r="E728" s="9">
        <f t="shared" si="104"/>
        <v>109910253.71505289</v>
      </c>
      <c r="F728" s="2">
        <f t="shared" si="102"/>
        <v>1.0458802606533554E-2</v>
      </c>
      <c r="G728" s="10">
        <f t="shared" si="105"/>
        <v>2674205.85286421</v>
      </c>
      <c r="H728" s="2">
        <f t="shared" si="109"/>
        <v>1.1688512856620658E-2</v>
      </c>
      <c r="I728" s="10">
        <f t="shared" si="106"/>
        <v>2988629.8334885063</v>
      </c>
      <c r="J728" s="2">
        <f t="shared" si="103"/>
        <v>1.7268122974415528E-2</v>
      </c>
      <c r="K728" s="10">
        <f t="shared" si="107"/>
        <v>4415277.4713726295</v>
      </c>
      <c r="L728" s="10">
        <f t="shared" si="108"/>
        <v>6709602.2403391013</v>
      </c>
    </row>
    <row r="729" spans="1:12" x14ac:dyDescent="0.25">
      <c r="A729" s="1">
        <v>14020716</v>
      </c>
      <c r="B729" s="3">
        <v>8575.5</v>
      </c>
      <c r="C729" s="4">
        <f t="shared" si="110"/>
        <v>-3.4002221010235208E-2</v>
      </c>
      <c r="D729" s="55">
        <f t="shared" si="111"/>
        <v>1.1561510336288805E-3</v>
      </c>
      <c r="E729" s="9">
        <f t="shared" si="104"/>
        <v>106173060.97694263</v>
      </c>
      <c r="F729" s="2">
        <f t="shared" si="102"/>
        <v>7.5314147228575214E-3</v>
      </c>
      <c r="G729" s="10">
        <f t="shared" si="105"/>
        <v>1860225.3545151562</v>
      </c>
      <c r="H729" s="2">
        <f t="shared" si="109"/>
        <v>1.1414436432861363E-2</v>
      </c>
      <c r="I729" s="10">
        <f t="shared" si="106"/>
        <v>2819314.1449862947</v>
      </c>
      <c r="J729" s="2">
        <f t="shared" si="103"/>
        <v>1.621603117533741E-2</v>
      </c>
      <c r="K729" s="10">
        <f t="shared" si="107"/>
        <v>4005286.317644936</v>
      </c>
      <c r="L729" s="10">
        <f t="shared" si="108"/>
        <v>6481460.8620723216</v>
      </c>
    </row>
    <row r="730" spans="1:12" x14ac:dyDescent="0.25">
      <c r="A730" s="1">
        <v>14020717</v>
      </c>
      <c r="B730" s="3">
        <v>8546.1</v>
      </c>
      <c r="C730" s="4">
        <f t="shared" si="110"/>
        <v>-3.4342618558630389E-3</v>
      </c>
      <c r="D730" s="55">
        <f t="shared" si="111"/>
        <v>1.1794154494635844E-5</v>
      </c>
      <c r="E730" s="9">
        <f t="shared" si="104"/>
        <v>105808434.88350929</v>
      </c>
      <c r="F730" s="2">
        <f t="shared" si="102"/>
        <v>9.9124471780971165E-3</v>
      </c>
      <c r="G730" s="10">
        <f t="shared" si="105"/>
        <v>2439921.3910931088</v>
      </c>
      <c r="H730" s="2">
        <f t="shared" si="109"/>
        <v>1.2266755107915993E-2</v>
      </c>
      <c r="I730" s="10">
        <f t="shared" si="106"/>
        <v>3019427.7608095668</v>
      </c>
      <c r="J730" s="2">
        <f t="shared" si="103"/>
        <v>1.6568202569140981E-2</v>
      </c>
      <c r="K730" s="10">
        <f t="shared" si="107"/>
        <v>4078217.1278284937</v>
      </c>
      <c r="L730" s="10">
        <f t="shared" si="108"/>
        <v>6459201.8282634374</v>
      </c>
    </row>
    <row r="731" spans="1:12" x14ac:dyDescent="0.25">
      <c r="A731" s="1">
        <v>14020718</v>
      </c>
      <c r="B731" s="3">
        <v>8557.7999999999993</v>
      </c>
      <c r="C731" s="4">
        <f t="shared" si="110"/>
        <v>1.3681092411588643E-3</v>
      </c>
      <c r="D731" s="55">
        <f t="shared" si="111"/>
        <v>1.8717228957442836E-6</v>
      </c>
      <c r="E731" s="9">
        <f t="shared" si="104"/>
        <v>105953192.38106598</v>
      </c>
      <c r="F731" s="2">
        <f t="shared" si="102"/>
        <v>9.8813603927926964E-3</v>
      </c>
      <c r="G731" s="10">
        <f t="shared" si="105"/>
        <v>2435597.0754092424</v>
      </c>
      <c r="H731" s="2">
        <f t="shared" si="109"/>
        <v>1.1914994995046403E-2</v>
      </c>
      <c r="I731" s="10">
        <f t="shared" si="106"/>
        <v>2936855.4338547946</v>
      </c>
      <c r="J731" s="2">
        <f t="shared" si="103"/>
        <v>1.6506351527597819E-2</v>
      </c>
      <c r="K731" s="10">
        <f t="shared" si="107"/>
        <v>4068551.2832440981</v>
      </c>
      <c r="L731" s="10">
        <f t="shared" si="108"/>
        <v>6468038.7219751943</v>
      </c>
    </row>
    <row r="732" spans="1:12" x14ac:dyDescent="0.25">
      <c r="A732" s="1">
        <v>14020719</v>
      </c>
      <c r="B732" s="3">
        <v>8577.4</v>
      </c>
      <c r="C732" s="4">
        <f t="shared" si="110"/>
        <v>2.2876894985863431E-3</v>
      </c>
      <c r="D732" s="55">
        <f t="shared" si="111"/>
        <v>5.2335232419422342E-6</v>
      </c>
      <c r="E732" s="9">
        <f t="shared" si="104"/>
        <v>106195580.38661784</v>
      </c>
      <c r="F732" s="2">
        <f t="shared" ref="F732:F795" si="112">SQRT(AVERAGE(D707:D731))</f>
        <v>9.0670697511751556E-3</v>
      </c>
      <c r="G732" s="10">
        <f t="shared" si="105"/>
        <v>2240000.2026617662</v>
      </c>
      <c r="H732" s="2">
        <f t="shared" si="109"/>
        <v>1.1915407655747983E-2</v>
      </c>
      <c r="I732" s="10">
        <f t="shared" si="106"/>
        <v>2943675.9941340215</v>
      </c>
      <c r="J732" s="2">
        <f t="shared" si="103"/>
        <v>1.5867903556154236E-2</v>
      </c>
      <c r="K732" s="10">
        <f t="shared" si="107"/>
        <v>3920131.6585213304</v>
      </c>
      <c r="L732" s="10">
        <f t="shared" si="108"/>
        <v>6482835.5862359069</v>
      </c>
    </row>
    <row r="733" spans="1:12" x14ac:dyDescent="0.25">
      <c r="A733" s="1">
        <v>14020722</v>
      </c>
      <c r="B733" s="3">
        <v>8483.7000000000007</v>
      </c>
      <c r="C733" s="4">
        <f t="shared" si="110"/>
        <v>-1.0984161875573228E-2</v>
      </c>
      <c r="D733" s="55">
        <f t="shared" si="111"/>
        <v>1.2065181210879637E-4</v>
      </c>
      <c r="E733" s="9">
        <f t="shared" si="104"/>
        <v>105029110.94118078</v>
      </c>
      <c r="F733" s="2">
        <f t="shared" si="112"/>
        <v>9.0713385081913206E-3</v>
      </c>
      <c r="G733" s="10">
        <f t="shared" si="105"/>
        <v>2216438.6813739091</v>
      </c>
      <c r="H733" s="2">
        <f t="shared" si="109"/>
        <v>1.1919515395616503E-2</v>
      </c>
      <c r="I733" s="10">
        <f t="shared" si="106"/>
        <v>2912345.8420408731</v>
      </c>
      <c r="J733" s="2">
        <f t="shared" si="103"/>
        <v>1.5459110464533361E-2</v>
      </c>
      <c r="K733" s="10">
        <f t="shared" si="107"/>
        <v>3777190.1447932678</v>
      </c>
      <c r="L733" s="10">
        <f t="shared" si="108"/>
        <v>6411627.070743965</v>
      </c>
    </row>
    <row r="734" spans="1:12" x14ac:dyDescent="0.25">
      <c r="A734" s="1">
        <v>14020723</v>
      </c>
      <c r="B734" s="3">
        <v>8468</v>
      </c>
      <c r="C734" s="4">
        <f t="shared" si="110"/>
        <v>-1.8523221256887793E-3</v>
      </c>
      <c r="D734" s="55">
        <f t="shared" si="111"/>
        <v>3.4310972573161976E-6</v>
      </c>
      <c r="E734" s="9">
        <f t="shared" si="104"/>
        <v>104834563.19514301</v>
      </c>
      <c r="F734" s="2">
        <f t="shared" si="112"/>
        <v>9.2778539646973662E-3</v>
      </c>
      <c r="G734" s="10">
        <f t="shared" si="105"/>
        <v>2262698.4559764713</v>
      </c>
      <c r="H734" s="2">
        <f t="shared" si="109"/>
        <v>1.2001388865074052E-2</v>
      </c>
      <c r="I734" s="10">
        <f t="shared" si="106"/>
        <v>2926918.6773044942</v>
      </c>
      <c r="J734" s="2">
        <f t="shared" si="103"/>
        <v>1.5434118769847427E-2</v>
      </c>
      <c r="K734" s="10">
        <f t="shared" si="107"/>
        <v>3764098.5558485663</v>
      </c>
      <c r="L734" s="10">
        <f t="shared" si="108"/>
        <v>6399750.6720591616</v>
      </c>
    </row>
    <row r="735" spans="1:12" x14ac:dyDescent="0.25">
      <c r="A735" s="1">
        <v>14020724</v>
      </c>
      <c r="B735" s="3">
        <v>8545.6</v>
      </c>
      <c r="C735" s="4">
        <f t="shared" si="110"/>
        <v>9.1221773307501169E-3</v>
      </c>
      <c r="D735" s="55">
        <f t="shared" si="111"/>
        <v>8.3214119253651326E-5</v>
      </c>
      <c r="E735" s="9">
        <f t="shared" si="104"/>
        <v>105790882.67100084</v>
      </c>
      <c r="F735" s="2">
        <f t="shared" si="112"/>
        <v>9.0355050175579595E-3</v>
      </c>
      <c r="G735" s="10">
        <f t="shared" si="105"/>
        <v>2223695.5668266905</v>
      </c>
      <c r="H735" s="2">
        <f t="shared" si="109"/>
        <v>1.1464854738571716E-2</v>
      </c>
      <c r="I735" s="10">
        <f t="shared" si="106"/>
        <v>2821574.0688464912</v>
      </c>
      <c r="J735" s="2">
        <f t="shared" si="103"/>
        <v>1.4767993433293995E-2</v>
      </c>
      <c r="K735" s="10">
        <f t="shared" si="107"/>
        <v>3634497.6251717159</v>
      </c>
      <c r="L735" s="10">
        <f t="shared" si="108"/>
        <v>6458130.3325622724</v>
      </c>
    </row>
    <row r="736" spans="1:12" x14ac:dyDescent="0.25">
      <c r="A736" s="1">
        <v>14020725</v>
      </c>
      <c r="B736" s="3">
        <v>8633.2999999999993</v>
      </c>
      <c r="C736" s="4">
        <f t="shared" si="110"/>
        <v>1.021028842269877E-2</v>
      </c>
      <c r="D736" s="55">
        <f t="shared" si="111"/>
        <v>1.0424998967469653E-4</v>
      </c>
      <c r="E736" s="9">
        <f t="shared" si="104"/>
        <v>106871038.09556364</v>
      </c>
      <c r="F736" s="2">
        <f t="shared" si="112"/>
        <v>8.6398341117025455E-3</v>
      </c>
      <c r="G736" s="10">
        <f t="shared" si="105"/>
        <v>2148028.7509962767</v>
      </c>
      <c r="H736" s="2">
        <f t="shared" si="109"/>
        <v>1.1533549423266252E-2</v>
      </c>
      <c r="I736" s="10">
        <f t="shared" si="106"/>
        <v>2867461.9722913238</v>
      </c>
      <c r="J736" s="2">
        <f t="shared" si="103"/>
        <v>1.4781866408991156E-2</v>
      </c>
      <c r="K736" s="10">
        <f t="shared" si="107"/>
        <v>3675055.982486004</v>
      </c>
      <c r="L736" s="10">
        <f t="shared" si="108"/>
        <v>6524069.7059291117</v>
      </c>
    </row>
    <row r="737" spans="1:12" x14ac:dyDescent="0.25">
      <c r="A737" s="1">
        <v>14020726</v>
      </c>
      <c r="B737" s="3">
        <v>8635.9</v>
      </c>
      <c r="C737" s="4">
        <f t="shared" si="110"/>
        <v>3.0111412452750301E-4</v>
      </c>
      <c r="D737" s="55">
        <f t="shared" si="111"/>
        <v>9.0669715989964585E-8</v>
      </c>
      <c r="E737" s="9">
        <f t="shared" si="104"/>
        <v>106903218.47463712</v>
      </c>
      <c r="F737" s="2">
        <f t="shared" si="112"/>
        <v>8.6353326753054911E-3</v>
      </c>
      <c r="G737" s="10">
        <f t="shared" si="105"/>
        <v>2147556.0722320364</v>
      </c>
      <c r="H737" s="2">
        <f t="shared" si="109"/>
        <v>1.1584526898936739E-2</v>
      </c>
      <c r="I737" s="10">
        <f t="shared" si="106"/>
        <v>2881003.2017517881</v>
      </c>
      <c r="J737" s="2">
        <f t="shared" si="103"/>
        <v>1.4707513383216854E-2</v>
      </c>
      <c r="K737" s="10">
        <f t="shared" si="107"/>
        <v>3657671.4367803913</v>
      </c>
      <c r="L737" s="10">
        <f t="shared" si="108"/>
        <v>6526034.1954669692</v>
      </c>
    </row>
    <row r="738" spans="1:12" x14ac:dyDescent="0.25">
      <c r="A738" s="1">
        <v>14020729</v>
      </c>
      <c r="B738" s="3">
        <v>8654.5</v>
      </c>
      <c r="C738" s="4">
        <f t="shared" si="110"/>
        <v>2.1514837337211989E-3</v>
      </c>
      <c r="D738" s="55">
        <f t="shared" si="111"/>
        <v>4.6288822564669107E-6</v>
      </c>
      <c r="E738" s="9">
        <f t="shared" si="104"/>
        <v>107133219.01026773</v>
      </c>
      <c r="F738" s="2">
        <f t="shared" si="112"/>
        <v>8.6347647415886443E-3</v>
      </c>
      <c r="G738" s="10">
        <f t="shared" si="105"/>
        <v>2152034.9585589813</v>
      </c>
      <c r="H738" s="2">
        <f t="shared" si="109"/>
        <v>1.1403656253307822E-2</v>
      </c>
      <c r="I738" s="10">
        <f t="shared" si="106"/>
        <v>2842123.3984879875</v>
      </c>
      <c r="J738" s="2">
        <f t="shared" si="103"/>
        <v>1.4000139736156218E-2</v>
      </c>
      <c r="K738" s="10">
        <f t="shared" si="107"/>
        <v>3489242.7342931554</v>
      </c>
      <c r="L738" s="10">
        <f t="shared" si="108"/>
        <v>6540074.8518842235</v>
      </c>
    </row>
    <row r="739" spans="1:12" x14ac:dyDescent="0.25">
      <c r="A739" s="1">
        <v>14020730</v>
      </c>
      <c r="B739" s="3">
        <v>8667.7999999999993</v>
      </c>
      <c r="C739" s="4">
        <f t="shared" si="110"/>
        <v>1.5355931502744917E-3</v>
      </c>
      <c r="D739" s="55">
        <f t="shared" si="111"/>
        <v>2.3580463231699374E-6</v>
      </c>
      <c r="E739" s="9">
        <f t="shared" si="104"/>
        <v>107297732.04754676</v>
      </c>
      <c r="F739" s="2">
        <f t="shared" si="112"/>
        <v>8.6436640068325507E-3</v>
      </c>
      <c r="G739" s="10">
        <f t="shared" si="105"/>
        <v>2157560.9707691274</v>
      </c>
      <c r="H739" s="2">
        <f t="shared" si="109"/>
        <v>1.1407132524074404E-2</v>
      </c>
      <c r="I739" s="10">
        <f t="shared" si="106"/>
        <v>2847355.4620910017</v>
      </c>
      <c r="J739" s="2">
        <f t="shared" si="103"/>
        <v>1.3979142248537911E-2</v>
      </c>
      <c r="K739" s="10">
        <f t="shared" si="107"/>
        <v>3489359.5697882227</v>
      </c>
      <c r="L739" s="10">
        <f t="shared" si="108"/>
        <v>6550117.7460290594</v>
      </c>
    </row>
    <row r="740" spans="1:12" x14ac:dyDescent="0.25">
      <c r="A740" s="1">
        <v>14020801</v>
      </c>
      <c r="B740" s="3">
        <v>8712.6</v>
      </c>
      <c r="C740" s="4">
        <f t="shared" si="110"/>
        <v>5.1552437480188703E-3</v>
      </c>
      <c r="D740" s="55">
        <f t="shared" si="111"/>
        <v>2.6576538101487648E-5</v>
      </c>
      <c r="E740" s="9">
        <f t="shared" si="104"/>
        <v>107850878.00986148</v>
      </c>
      <c r="F740" s="2">
        <f t="shared" si="112"/>
        <v>8.6175518871307588E-3</v>
      </c>
      <c r="G740" s="10">
        <f t="shared" si="105"/>
        <v>2162132.227611565</v>
      </c>
      <c r="H740" s="2">
        <f t="shared" si="109"/>
        <v>1.117926858221111E-2</v>
      </c>
      <c r="I740" s="10">
        <f t="shared" si="106"/>
        <v>2804863.515683678</v>
      </c>
      <c r="J740" s="2">
        <f t="shared" si="103"/>
        <v>1.3950561612155901E-2</v>
      </c>
      <c r="K740" s="10">
        <f t="shared" si="107"/>
        <v>3500177.225502715</v>
      </c>
      <c r="L740" s="10">
        <f t="shared" si="108"/>
        <v>6583885.1995880641</v>
      </c>
    </row>
    <row r="741" spans="1:12" x14ac:dyDescent="0.25">
      <c r="A741" s="1">
        <v>14020802</v>
      </c>
      <c r="B741" s="3">
        <v>8706</v>
      </c>
      <c r="C741" s="4">
        <f t="shared" si="110"/>
        <v>-7.5781065250397873E-4</v>
      </c>
      <c r="D741" s="55">
        <f t="shared" si="111"/>
        <v>5.7427698504850598E-7</v>
      </c>
      <c r="E741" s="9">
        <f t="shared" si="104"/>
        <v>107769147.46562371</v>
      </c>
      <c r="F741" s="2">
        <f t="shared" si="112"/>
        <v>8.6779250435067221E-3</v>
      </c>
      <c r="G741" s="10">
        <f t="shared" si="105"/>
        <v>2175629.8058883836</v>
      </c>
      <c r="H741" s="2">
        <f t="shared" si="109"/>
        <v>1.1101828091417213E-2</v>
      </c>
      <c r="I741" s="10">
        <f t="shared" si="106"/>
        <v>2783322.9688483104</v>
      </c>
      <c r="J741" s="2">
        <f t="shared" si="103"/>
        <v>1.3896591556644652E-2</v>
      </c>
      <c r="K741" s="10">
        <f t="shared" si="107"/>
        <v>3483994.000791179</v>
      </c>
      <c r="L741" s="10">
        <f t="shared" si="108"/>
        <v>6578895.8612489523</v>
      </c>
    </row>
    <row r="742" spans="1:12" x14ac:dyDescent="0.25">
      <c r="A742" s="1">
        <v>14020803</v>
      </c>
      <c r="B742" s="3">
        <v>8712</v>
      </c>
      <c r="C742" s="4">
        <f t="shared" si="110"/>
        <v>6.8894250055356139E-4</v>
      </c>
      <c r="D742" s="55">
        <f t="shared" si="111"/>
        <v>4.7464176906899394E-7</v>
      </c>
      <c r="E742" s="9">
        <f t="shared" si="104"/>
        <v>107843394.2115612</v>
      </c>
      <c r="F742" s="2">
        <f t="shared" si="112"/>
        <v>8.6777479831674775E-3</v>
      </c>
      <c r="G742" s="10">
        <f t="shared" si="105"/>
        <v>2177084.2686077449</v>
      </c>
      <c r="H742" s="2">
        <f t="shared" si="109"/>
        <v>1.1069658359298894E-2</v>
      </c>
      <c r="I742" s="10">
        <f t="shared" si="106"/>
        <v>2777169.7357008541</v>
      </c>
      <c r="J742" s="2">
        <f t="shared" si="103"/>
        <v>1.3586385062048026E-2</v>
      </c>
      <c r="K742" s="10">
        <f t="shared" si="107"/>
        <v>3408569.2789427433</v>
      </c>
      <c r="L742" s="10">
        <f t="shared" si="108"/>
        <v>6583428.3422144838</v>
      </c>
    </row>
    <row r="743" spans="1:12" x14ac:dyDescent="0.25">
      <c r="A743" s="1">
        <v>14020806</v>
      </c>
      <c r="B743" s="3">
        <v>8418.6</v>
      </c>
      <c r="C743" s="4">
        <f t="shared" si="110"/>
        <v>-3.4257841984791162E-2</v>
      </c>
      <c r="D743" s="55">
        <f t="shared" si="111"/>
        <v>1.17359973745492E-3</v>
      </c>
      <c r="E743" s="9">
        <f t="shared" si="104"/>
        <v>104148912.25355799</v>
      </c>
      <c r="F743" s="2">
        <f t="shared" si="112"/>
        <v>8.6681872732611558E-3</v>
      </c>
      <c r="G743" s="10">
        <f t="shared" si="105"/>
        <v>2100185.6278436356</v>
      </c>
      <c r="H743" s="2">
        <f t="shared" si="109"/>
        <v>1.0569007985660579E-2</v>
      </c>
      <c r="I743" s="10">
        <f t="shared" si="106"/>
        <v>2560729.0166099542</v>
      </c>
      <c r="J743" s="2">
        <f t="shared" ref="J743:J806" si="113">SQRT(AVERAGE(D643:D742))</f>
        <v>1.3461091802385194E-2</v>
      </c>
      <c r="K743" s="10">
        <f t="shared" si="107"/>
        <v>3261442.1732281162</v>
      </c>
      <c r="L743" s="10">
        <f t="shared" si="108"/>
        <v>6357894.2943487037</v>
      </c>
    </row>
    <row r="744" spans="1:12" x14ac:dyDescent="0.25">
      <c r="A744" s="1">
        <v>14020807</v>
      </c>
      <c r="B744" s="3">
        <v>8483.7999999999993</v>
      </c>
      <c r="C744" s="4">
        <f t="shared" si="110"/>
        <v>7.7149189927515774E-3</v>
      </c>
      <c r="D744" s="55">
        <f t="shared" si="111"/>
        <v>5.9519975064719014E-5</v>
      </c>
      <c r="E744" s="9">
        <f t="shared" ref="E744:E807" si="114">E743*(1+C744)</f>
        <v>104952412.6747774</v>
      </c>
      <c r="F744" s="2">
        <f t="shared" si="112"/>
        <v>1.0973376940522596E-2</v>
      </c>
      <c r="G744" s="10">
        <f t="shared" ref="G744:G807" si="115">_xlfn.NORM.S.INV(0.99)*F744*E744</f>
        <v>2679213.8681421187</v>
      </c>
      <c r="H744" s="2">
        <f t="shared" si="109"/>
        <v>1.1625850861019943E-2</v>
      </c>
      <c r="I744" s="10">
        <f t="shared" ref="I744:I807" si="116">_xlfn.NORM.S.INV(0.99)*H744*E744</f>
        <v>2838519.1746008885</v>
      </c>
      <c r="J744" s="2">
        <f t="shared" si="113"/>
        <v>1.3834315191860687E-2</v>
      </c>
      <c r="K744" s="10">
        <f t="shared" ref="K744:K807" si="117">_xlfn.NORM.S.INV(0.99)*J744*E744</f>
        <v>3377728.5988789848</v>
      </c>
      <c r="L744" s="10">
        <f t="shared" ref="L744:L807" si="118">_xlfn.NORM.S.INV(0.99)*_xlfn.STDEV.S($C$3:$C$101)*E744</f>
        <v>6406944.9337940821</v>
      </c>
    </row>
    <row r="745" spans="1:12" x14ac:dyDescent="0.25">
      <c r="A745" s="1">
        <v>14020808</v>
      </c>
      <c r="B745" s="3">
        <v>8586.6</v>
      </c>
      <c r="C745" s="4">
        <f t="shared" si="110"/>
        <v>1.204438592412835E-2</v>
      </c>
      <c r="D745" s="55">
        <f t="shared" si="111"/>
        <v>1.4506723228934111E-4</v>
      </c>
      <c r="E745" s="9">
        <f t="shared" si="114"/>
        <v>106216500.0367008</v>
      </c>
      <c r="F745" s="2">
        <f t="shared" si="112"/>
        <v>1.0921071956580358E-2</v>
      </c>
      <c r="G745" s="10">
        <f t="shared" si="115"/>
        <v>2698558.9739592378</v>
      </c>
      <c r="H745" s="2">
        <f t="shared" si="109"/>
        <v>1.1653454622166513E-2</v>
      </c>
      <c r="I745" s="10">
        <f t="shared" si="116"/>
        <v>2879528.1885608193</v>
      </c>
      <c r="J745" s="2">
        <f t="shared" si="113"/>
        <v>1.3844789318059348E-2</v>
      </c>
      <c r="K745" s="10">
        <f t="shared" si="117"/>
        <v>3420999.3858993528</v>
      </c>
      <c r="L745" s="10">
        <f t="shared" si="118"/>
        <v>6484112.6511713369</v>
      </c>
    </row>
    <row r="746" spans="1:12" x14ac:dyDescent="0.25">
      <c r="A746" s="1">
        <v>14020809</v>
      </c>
      <c r="B746" s="3">
        <v>8572.5</v>
      </c>
      <c r="C746" s="4">
        <f t="shared" si="110"/>
        <v>-1.6434432078097324E-3</v>
      </c>
      <c r="D746" s="55">
        <f t="shared" si="111"/>
        <v>2.7009055772959432E-6</v>
      </c>
      <c r="E746" s="9">
        <f t="shared" si="114"/>
        <v>106041939.25115816</v>
      </c>
      <c r="F746" s="2">
        <f t="shared" si="112"/>
        <v>1.1175442271747261E-2</v>
      </c>
      <c r="G746" s="10">
        <f t="shared" si="115"/>
        <v>2756874.770497818</v>
      </c>
      <c r="H746" s="2">
        <f t="shared" si="109"/>
        <v>1.1520256296369885E-2</v>
      </c>
      <c r="I746" s="10">
        <f t="shared" si="116"/>
        <v>2841937.0939281103</v>
      </c>
      <c r="J746" s="2">
        <f t="shared" si="113"/>
        <v>1.3837957302008954E-2</v>
      </c>
      <c r="K746" s="10">
        <f t="shared" si="117"/>
        <v>3413691.774649553</v>
      </c>
      <c r="L746" s="10">
        <f t="shared" si="118"/>
        <v>6473456.380276097</v>
      </c>
    </row>
    <row r="747" spans="1:12" x14ac:dyDescent="0.25">
      <c r="A747" s="1">
        <v>14020810</v>
      </c>
      <c r="B747" s="3">
        <v>8518.7999999999993</v>
      </c>
      <c r="C747" s="4">
        <f t="shared" si="110"/>
        <v>-6.283919503734991E-3</v>
      </c>
      <c r="D747" s="55">
        <f t="shared" si="111"/>
        <v>3.9487644329421018E-5</v>
      </c>
      <c r="E747" s="9">
        <f t="shared" si="114"/>
        <v>105375580.24088393</v>
      </c>
      <c r="F747" s="2">
        <f t="shared" si="112"/>
        <v>1.1139476211462947E-2</v>
      </c>
      <c r="G747" s="10">
        <f t="shared" si="115"/>
        <v>2730734.0620942689</v>
      </c>
      <c r="H747" s="2">
        <f t="shared" si="109"/>
        <v>1.1513835505332644E-2</v>
      </c>
      <c r="I747" s="10">
        <f t="shared" si="116"/>
        <v>2822504.5956297307</v>
      </c>
      <c r="J747" s="2">
        <f t="shared" si="113"/>
        <v>1.3751453665370193E-2</v>
      </c>
      <c r="K747" s="10">
        <f t="shared" si="117"/>
        <v>3371034.8866040464</v>
      </c>
      <c r="L747" s="10">
        <f t="shared" si="118"/>
        <v>6432777.701471502</v>
      </c>
    </row>
    <row r="748" spans="1:12" x14ac:dyDescent="0.25">
      <c r="A748" s="1">
        <v>14020813</v>
      </c>
      <c r="B748" s="3">
        <v>8696.7999999999993</v>
      </c>
      <c r="C748" s="4">
        <f t="shared" si="110"/>
        <v>2.0679656056450155E-2</v>
      </c>
      <c r="D748" s="55">
        <f t="shared" si="111"/>
        <v>4.2764817461307555E-4</v>
      </c>
      <c r="E748" s="9">
        <f t="shared" si="114"/>
        <v>107554710.99701428</v>
      </c>
      <c r="F748" s="2">
        <f t="shared" si="112"/>
        <v>1.1209755987213323E-2</v>
      </c>
      <c r="G748" s="10">
        <f t="shared" si="115"/>
        <v>2804789.3830080712</v>
      </c>
      <c r="H748" s="2">
        <f t="shared" si="109"/>
        <v>1.1321374076853954E-2</v>
      </c>
      <c r="I748" s="10">
        <f t="shared" si="116"/>
        <v>2832717.3087481842</v>
      </c>
      <c r="J748" s="2">
        <f t="shared" si="113"/>
        <v>1.3760922779063735E-2</v>
      </c>
      <c r="K748" s="10">
        <f t="shared" si="117"/>
        <v>3443115.9924567398</v>
      </c>
      <c r="L748" s="10">
        <f t="shared" si="118"/>
        <v>6565805.3318255348</v>
      </c>
    </row>
    <row r="749" spans="1:12" x14ac:dyDescent="0.25">
      <c r="A749" s="1">
        <v>14020814</v>
      </c>
      <c r="B749" s="3">
        <v>8730.7000000000007</v>
      </c>
      <c r="C749" s="4">
        <f t="shared" si="110"/>
        <v>3.8904080054099725E-3</v>
      </c>
      <c r="D749" s="55">
        <f t="shared" si="111"/>
        <v>1.5135274448558001E-5</v>
      </c>
      <c r="E749" s="9">
        <f t="shared" si="114"/>
        <v>107973142.70569664</v>
      </c>
      <c r="F749" s="2">
        <f t="shared" si="112"/>
        <v>1.1838428028408546E-2</v>
      </c>
      <c r="G749" s="10">
        <f t="shared" si="115"/>
        <v>2973612.9446016788</v>
      </c>
      <c r="H749" s="2">
        <f t="shared" si="109"/>
        <v>1.1687354434272216E-2</v>
      </c>
      <c r="I749" s="10">
        <f t="shared" si="116"/>
        <v>2935665.812260014</v>
      </c>
      <c r="J749" s="2">
        <f t="shared" si="113"/>
        <v>1.325515254107253E-2</v>
      </c>
      <c r="K749" s="10">
        <f t="shared" si="117"/>
        <v>3329470.1867695353</v>
      </c>
      <c r="L749" s="10">
        <f t="shared" si="118"/>
        <v>6591348.9934504339</v>
      </c>
    </row>
    <row r="750" spans="1:12" x14ac:dyDescent="0.25">
      <c r="A750" s="1">
        <v>14020815</v>
      </c>
      <c r="B750" s="3">
        <v>8779.2999999999993</v>
      </c>
      <c r="C750" s="4">
        <f t="shared" si="110"/>
        <v>5.5511279041426239E-3</v>
      </c>
      <c r="D750" s="55">
        <f t="shared" si="111"/>
        <v>3.0815021008150883E-5</v>
      </c>
      <c r="E750" s="9">
        <f t="shared" si="114"/>
        <v>108572515.43106821</v>
      </c>
      <c r="F750" s="2">
        <f t="shared" si="112"/>
        <v>1.1793211566212592E-2</v>
      </c>
      <c r="G750" s="10">
        <f t="shared" si="115"/>
        <v>2978699.1921068132</v>
      </c>
      <c r="H750" s="2">
        <f t="shared" si="109"/>
        <v>1.1694698849918764E-2</v>
      </c>
      <c r="I750" s="10">
        <f t="shared" si="116"/>
        <v>2953817.1023733113</v>
      </c>
      <c r="J750" s="2">
        <f t="shared" si="113"/>
        <v>1.3260034306462568E-2</v>
      </c>
      <c r="K750" s="10">
        <f t="shared" si="117"/>
        <v>3349185.5254364274</v>
      </c>
      <c r="L750" s="10">
        <f t="shared" si="118"/>
        <v>6627938.4147739196</v>
      </c>
    </row>
    <row r="751" spans="1:12" x14ac:dyDescent="0.25">
      <c r="A751" s="1">
        <v>14020816</v>
      </c>
      <c r="B751" s="3">
        <v>8873.6</v>
      </c>
      <c r="C751" s="4">
        <f t="shared" si="110"/>
        <v>1.0683898622115643E-2</v>
      </c>
      <c r="D751" s="55">
        <f t="shared" si="111"/>
        <v>1.1414568976764453E-4</v>
      </c>
      <c r="E751" s="9">
        <f t="shared" si="114"/>
        <v>109732493.17908183</v>
      </c>
      <c r="F751" s="2">
        <f t="shared" si="112"/>
        <v>1.1814058911435769E-2</v>
      </c>
      <c r="G751" s="10">
        <f t="shared" si="115"/>
        <v>3015845.1382041732</v>
      </c>
      <c r="H751" s="2">
        <f t="shared" si="109"/>
        <v>1.1598464764474768E-2</v>
      </c>
      <c r="I751" s="10">
        <f t="shared" si="116"/>
        <v>2960809.1370455674</v>
      </c>
      <c r="J751" s="2">
        <f t="shared" si="113"/>
        <v>1.3258097943926206E-2</v>
      </c>
      <c r="K751" s="10">
        <f t="shared" si="117"/>
        <v>3384473.5772665339</v>
      </c>
      <c r="L751" s="10">
        <f t="shared" si="118"/>
        <v>6698750.6368709896</v>
      </c>
    </row>
    <row r="752" spans="1:12" x14ac:dyDescent="0.25">
      <c r="A752" s="1">
        <v>14020817</v>
      </c>
      <c r="B752" s="3">
        <v>8896.9</v>
      </c>
      <c r="C752" s="4">
        <f t="shared" si="110"/>
        <v>2.622325016408245E-3</v>
      </c>
      <c r="D752" s="55">
        <f t="shared" si="111"/>
        <v>6.8765884916805023E-6</v>
      </c>
      <c r="E752" s="9">
        <f t="shared" si="114"/>
        <v>110020247.44105819</v>
      </c>
      <c r="F752" s="2">
        <f t="shared" si="112"/>
        <v>1.2002427996744074E-2</v>
      </c>
      <c r="G752" s="10">
        <f t="shared" si="115"/>
        <v>3071965.8593533873</v>
      </c>
      <c r="H752" s="2">
        <f t="shared" si="109"/>
        <v>1.166372792029278E-2</v>
      </c>
      <c r="I752" s="10">
        <f t="shared" si="116"/>
        <v>2985277.1433951654</v>
      </c>
      <c r="J752" s="2">
        <f t="shared" si="113"/>
        <v>1.3297059596391169E-2</v>
      </c>
      <c r="K752" s="10">
        <f t="shared" si="117"/>
        <v>3403320.82150228</v>
      </c>
      <c r="L752" s="10">
        <f t="shared" si="118"/>
        <v>6716316.9382447377</v>
      </c>
    </row>
    <row r="753" spans="1:12" x14ac:dyDescent="0.25">
      <c r="A753" s="1">
        <v>14020820</v>
      </c>
      <c r="B753" s="3">
        <v>8884.5</v>
      </c>
      <c r="C753" s="4">
        <f t="shared" si="110"/>
        <v>-1.3947160527375037E-3</v>
      </c>
      <c r="D753" s="55">
        <f t="shared" si="111"/>
        <v>1.9452328677636831E-6</v>
      </c>
      <c r="E753" s="9">
        <f t="shared" si="114"/>
        <v>109866800.43582599</v>
      </c>
      <c r="F753" s="2">
        <f t="shared" si="112"/>
        <v>1.2013181201888819E-2</v>
      </c>
      <c r="G753" s="10">
        <f t="shared" si="115"/>
        <v>3070429.7337281271</v>
      </c>
      <c r="H753" s="2">
        <f t="shared" si="109"/>
        <v>1.1262838775190026E-2</v>
      </c>
      <c r="I753" s="10">
        <f t="shared" si="116"/>
        <v>2878650.9152207146</v>
      </c>
      <c r="J753" s="2">
        <f t="shared" si="113"/>
        <v>1.3248127881708878E-2</v>
      </c>
      <c r="K753" s="10">
        <f t="shared" si="117"/>
        <v>3386067.7767713927</v>
      </c>
      <c r="L753" s="10">
        <f t="shared" si="118"/>
        <v>6706949.5831956947</v>
      </c>
    </row>
    <row r="754" spans="1:12" x14ac:dyDescent="0.25">
      <c r="A754" s="1">
        <v>14020821</v>
      </c>
      <c r="B754" s="3">
        <v>8896.9</v>
      </c>
      <c r="C754" s="4">
        <f t="shared" si="110"/>
        <v>1.3947160527374995E-3</v>
      </c>
      <c r="D754" s="55">
        <f t="shared" si="111"/>
        <v>1.9452328677636717E-6</v>
      </c>
      <c r="E754" s="9">
        <f t="shared" si="114"/>
        <v>110020033.42605674</v>
      </c>
      <c r="F754" s="2">
        <f t="shared" si="112"/>
        <v>1.1896624703872044E-2</v>
      </c>
      <c r="G754" s="10">
        <f t="shared" si="115"/>
        <v>3044880.0735334582</v>
      </c>
      <c r="H754" s="2">
        <f t="shared" si="109"/>
        <v>9.9562012603315146E-3</v>
      </c>
      <c r="I754" s="10">
        <f t="shared" si="116"/>
        <v>2548238.6458576978</v>
      </c>
      <c r="J754" s="2">
        <f t="shared" si="113"/>
        <v>1.3184063596350722E-2</v>
      </c>
      <c r="K754" s="10">
        <f t="shared" si="117"/>
        <v>3374393.4546124144</v>
      </c>
      <c r="L754" s="10">
        <f t="shared" si="118"/>
        <v>6716303.8734442787</v>
      </c>
    </row>
    <row r="755" spans="1:12" x14ac:dyDescent="0.25">
      <c r="A755" s="1">
        <v>14020822</v>
      </c>
      <c r="B755" s="3">
        <v>8930.7000000000007</v>
      </c>
      <c r="C755" s="4">
        <f t="shared" si="110"/>
        <v>3.7918778185483107E-3</v>
      </c>
      <c r="D755" s="55">
        <f t="shared" si="111"/>
        <v>1.4378337390798695E-5</v>
      </c>
      <c r="E755" s="9">
        <f t="shared" si="114"/>
        <v>110437215.95040096</v>
      </c>
      <c r="F755" s="2">
        <f t="shared" si="112"/>
        <v>9.7653185976871205E-3</v>
      </c>
      <c r="G755" s="10">
        <f t="shared" si="115"/>
        <v>2508860.5631615254</v>
      </c>
      <c r="H755" s="2">
        <f t="shared" si="109"/>
        <v>9.839157900270212E-3</v>
      </c>
      <c r="I755" s="10">
        <f t="shared" si="116"/>
        <v>2527831.0158312363</v>
      </c>
      <c r="J755" s="2">
        <f t="shared" si="113"/>
        <v>1.2943892746255271E-2</v>
      </c>
      <c r="K755" s="10">
        <f t="shared" si="117"/>
        <v>3325485.1564764953</v>
      </c>
      <c r="L755" s="10">
        <f t="shared" si="118"/>
        <v>6741771.2771246228</v>
      </c>
    </row>
    <row r="756" spans="1:12" x14ac:dyDescent="0.25">
      <c r="A756" s="1">
        <v>14020823</v>
      </c>
      <c r="B756" s="3">
        <v>8885.9</v>
      </c>
      <c r="C756" s="4">
        <f t="shared" si="110"/>
        <v>-5.0290284813231424E-3</v>
      </c>
      <c r="D756" s="55">
        <f t="shared" si="111"/>
        <v>2.5291127465959353E-5</v>
      </c>
      <c r="E756" s="9">
        <f t="shared" si="114"/>
        <v>109881824.04598837</v>
      </c>
      <c r="F756" s="2">
        <f t="shared" si="112"/>
        <v>9.7706097368680366E-3</v>
      </c>
      <c r="G756" s="10">
        <f t="shared" si="115"/>
        <v>2497595.9706446347</v>
      </c>
      <c r="H756" s="2">
        <f t="shared" si="109"/>
        <v>9.8261411002089922E-3</v>
      </c>
      <c r="I756" s="10">
        <f t="shared" si="116"/>
        <v>2511791.0836478109</v>
      </c>
      <c r="J756" s="2">
        <f t="shared" si="113"/>
        <v>1.2897117525000871E-2</v>
      </c>
      <c r="K756" s="10">
        <f t="shared" si="117"/>
        <v>3296804.3582608537</v>
      </c>
      <c r="L756" s="10">
        <f t="shared" si="118"/>
        <v>6707866.7173573971</v>
      </c>
    </row>
    <row r="757" spans="1:12" x14ac:dyDescent="0.25">
      <c r="A757" s="1">
        <v>14020824</v>
      </c>
      <c r="B757" s="3">
        <v>8759.6</v>
      </c>
      <c r="C757" s="4">
        <f t="shared" si="110"/>
        <v>-1.4315508987657127E-2</v>
      </c>
      <c r="D757" s="55">
        <f t="shared" si="111"/>
        <v>2.0493379757569198E-4</v>
      </c>
      <c r="E757" s="9">
        <f t="shared" si="114"/>
        <v>108308809.80627786</v>
      </c>
      <c r="F757" s="2">
        <f t="shared" si="112"/>
        <v>9.8184311788080004E-3</v>
      </c>
      <c r="G757" s="10">
        <f t="shared" si="115"/>
        <v>2473890.8934145253</v>
      </c>
      <c r="H757" s="2">
        <f t="shared" ref="H757:H820" si="119">SQRT(AVERAGE(D707:D756))</f>
        <v>9.4502207563015306E-3</v>
      </c>
      <c r="I757" s="10">
        <f t="shared" si="116"/>
        <v>2381115.1337732929</v>
      </c>
      <c r="J757" s="2">
        <f t="shared" si="113"/>
        <v>1.2906845493230162E-2</v>
      </c>
      <c r="K757" s="10">
        <f t="shared" si="117"/>
        <v>3252060.0233291909</v>
      </c>
      <c r="L757" s="10">
        <f t="shared" si="118"/>
        <v>6611840.191077061</v>
      </c>
    </row>
    <row r="758" spans="1:12" x14ac:dyDescent="0.25">
      <c r="A758" s="1">
        <v>14020827</v>
      </c>
      <c r="B758" s="3">
        <v>8607.2000000000007</v>
      </c>
      <c r="C758" s="4">
        <f t="shared" si="110"/>
        <v>-1.7551179507735656E-2</v>
      </c>
      <c r="D758" s="55">
        <f t="shared" si="111"/>
        <v>3.0804390211276001E-4</v>
      </c>
      <c r="E758" s="9">
        <f t="shared" si="114"/>
        <v>106407862.44309868</v>
      </c>
      <c r="F758" s="2">
        <f t="shared" si="112"/>
        <v>1.0217122970109495E-2</v>
      </c>
      <c r="G758" s="10">
        <f t="shared" si="115"/>
        <v>2529164.0358807785</v>
      </c>
      <c r="H758" s="2">
        <f t="shared" si="119"/>
        <v>9.6612313945100645E-3</v>
      </c>
      <c r="I758" s="10">
        <f t="shared" si="116"/>
        <v>2391557.6876976057</v>
      </c>
      <c r="J758" s="2">
        <f t="shared" si="113"/>
        <v>1.2982670962886435E-2</v>
      </c>
      <c r="K758" s="10">
        <f t="shared" si="117"/>
        <v>3213752.5000987789</v>
      </c>
      <c r="L758" s="10">
        <f t="shared" si="118"/>
        <v>6495794.5970070064</v>
      </c>
    </row>
    <row r="759" spans="1:12" x14ac:dyDescent="0.25">
      <c r="A759" s="1">
        <v>14020828</v>
      </c>
      <c r="B759" s="3">
        <v>8595.9</v>
      </c>
      <c r="C759" s="4">
        <f t="shared" si="110"/>
        <v>-1.3137169027882503E-3</v>
      </c>
      <c r="D759" s="55">
        <f t="shared" si="111"/>
        <v>1.7258521006715531E-6</v>
      </c>
      <c r="E759" s="9">
        <f t="shared" si="114"/>
        <v>106268072.63561761</v>
      </c>
      <c r="F759" s="2">
        <f t="shared" si="112"/>
        <v>1.0577584099712828E-2</v>
      </c>
      <c r="G759" s="10">
        <f t="shared" si="115"/>
        <v>2614953.3709332822</v>
      </c>
      <c r="H759" s="2">
        <f t="shared" si="119"/>
        <v>9.9489662673251707E-3</v>
      </c>
      <c r="I759" s="10">
        <f t="shared" si="116"/>
        <v>2459548.6675213273</v>
      </c>
      <c r="J759" s="2">
        <f t="shared" si="113"/>
        <v>1.2996288777516308E-2</v>
      </c>
      <c r="K759" s="10">
        <f t="shared" si="117"/>
        <v>3212897.087654572</v>
      </c>
      <c r="L759" s="10">
        <f t="shared" si="118"/>
        <v>6487260.9618478781</v>
      </c>
    </row>
    <row r="760" spans="1:12" x14ac:dyDescent="0.25">
      <c r="A760" s="1">
        <v>14020829</v>
      </c>
      <c r="B760" s="3">
        <v>8588.6</v>
      </c>
      <c r="C760" s="4">
        <f t="shared" si="110"/>
        <v>-8.496028908737427E-4</v>
      </c>
      <c r="D760" s="55">
        <f t="shared" si="111"/>
        <v>7.218250721810207E-7</v>
      </c>
      <c r="E760" s="9">
        <f t="shared" si="114"/>
        <v>106177786.97389881</v>
      </c>
      <c r="F760" s="2">
        <f t="shared" si="112"/>
        <v>1.0574359346089569E-2</v>
      </c>
      <c r="G760" s="10">
        <f t="shared" si="115"/>
        <v>2611935.1639839699</v>
      </c>
      <c r="H760" s="2">
        <f t="shared" si="119"/>
        <v>9.8350756606786424E-3</v>
      </c>
      <c r="I760" s="10">
        <f t="shared" si="116"/>
        <v>2429327.3112634616</v>
      </c>
      <c r="J760" s="2">
        <f t="shared" si="113"/>
        <v>1.2771202511829297E-2</v>
      </c>
      <c r="K760" s="10">
        <f t="shared" si="117"/>
        <v>3154569.6372937309</v>
      </c>
      <c r="L760" s="10">
        <f t="shared" si="118"/>
        <v>6481749.366180839</v>
      </c>
    </row>
    <row r="761" spans="1:12" x14ac:dyDescent="0.25">
      <c r="A761" s="1">
        <v>14020830</v>
      </c>
      <c r="B761" s="3">
        <v>8600.9</v>
      </c>
      <c r="C761" s="4">
        <f t="shared" si="110"/>
        <v>1.4311064428013745E-3</v>
      </c>
      <c r="D761" s="55">
        <f t="shared" si="111"/>
        <v>2.0480656506276036E-6</v>
      </c>
      <c r="E761" s="9">
        <f t="shared" si="114"/>
        <v>106329738.68891956</v>
      </c>
      <c r="F761" s="2">
        <f t="shared" si="112"/>
        <v>1.0417167744304255E-2</v>
      </c>
      <c r="G761" s="10">
        <f t="shared" si="115"/>
        <v>2576790.2126523131</v>
      </c>
      <c r="H761" s="2">
        <f t="shared" si="119"/>
        <v>9.5698515477177573E-3</v>
      </c>
      <c r="I761" s="10">
        <f t="shared" si="116"/>
        <v>2367198.1108471318</v>
      </c>
      <c r="J761" s="2">
        <f t="shared" si="113"/>
        <v>1.2759591316408936E-2</v>
      </c>
      <c r="K761" s="10">
        <f t="shared" si="117"/>
        <v>3156212.017373241</v>
      </c>
      <c r="L761" s="10">
        <f t="shared" si="118"/>
        <v>6491025.4394594049</v>
      </c>
    </row>
    <row r="762" spans="1:12" x14ac:dyDescent="0.25">
      <c r="A762" s="1">
        <v>14020901</v>
      </c>
      <c r="B762" s="3">
        <v>8538.2999999999993</v>
      </c>
      <c r="C762" s="4">
        <f t="shared" si="110"/>
        <v>-7.3049241937883603E-3</v>
      </c>
      <c r="D762" s="55">
        <f t="shared" si="111"/>
        <v>5.3361917476994523E-5</v>
      </c>
      <c r="E762" s="9">
        <f t="shared" si="114"/>
        <v>105553008.00825168</v>
      </c>
      <c r="F762" s="2">
        <f t="shared" si="112"/>
        <v>1.0219065850262941E-2</v>
      </c>
      <c r="G762" s="10">
        <f t="shared" si="115"/>
        <v>2509322.4379722923</v>
      </c>
      <c r="H762" s="2">
        <f t="shared" si="119"/>
        <v>9.4603984394212737E-3</v>
      </c>
      <c r="I762" s="10">
        <f t="shared" si="116"/>
        <v>2323029.36726717</v>
      </c>
      <c r="J762" s="2">
        <f t="shared" si="113"/>
        <v>1.2752908937498378E-2</v>
      </c>
      <c r="K762" s="10">
        <f t="shared" si="117"/>
        <v>3131515.249552743</v>
      </c>
      <c r="L762" s="10">
        <f t="shared" si="118"/>
        <v>6443608.9906842029</v>
      </c>
    </row>
    <row r="763" spans="1:12" x14ac:dyDescent="0.25">
      <c r="A763" s="1">
        <v>14020904</v>
      </c>
      <c r="B763" s="3">
        <v>8518.4</v>
      </c>
      <c r="C763" s="4">
        <f t="shared" si="110"/>
        <v>-2.3333949743126327E-3</v>
      </c>
      <c r="D763" s="55">
        <f t="shared" si="111"/>
        <v>5.4447321061474514E-6</v>
      </c>
      <c r="E763" s="9">
        <f t="shared" si="114"/>
        <v>105306711.14984165</v>
      </c>
      <c r="F763" s="2">
        <f t="shared" si="112"/>
        <v>1.0322797913475321E-2</v>
      </c>
      <c r="G763" s="10">
        <f t="shared" si="115"/>
        <v>2528879.4829756729</v>
      </c>
      <c r="H763" s="2">
        <f t="shared" si="119"/>
        <v>9.5162839098314224E-3</v>
      </c>
      <c r="I763" s="10">
        <f t="shared" si="116"/>
        <v>2331299.6471944093</v>
      </c>
      <c r="J763" s="2">
        <f t="shared" si="113"/>
        <v>1.2765027818323485E-2</v>
      </c>
      <c r="K763" s="10">
        <f t="shared" si="117"/>
        <v>3127177.0715604401</v>
      </c>
      <c r="L763" s="10">
        <f t="shared" si="118"/>
        <v>6428573.5058489051</v>
      </c>
    </row>
    <row r="764" spans="1:12" x14ac:dyDescent="0.25">
      <c r="A764" s="1">
        <v>14020905</v>
      </c>
      <c r="B764" s="3">
        <v>8514.7000000000007</v>
      </c>
      <c r="C764" s="4">
        <f t="shared" si="110"/>
        <v>-4.3444822823736183E-4</v>
      </c>
      <c r="D764" s="55">
        <f t="shared" si="111"/>
        <v>1.8874526301858283E-7</v>
      </c>
      <c r="E764" s="9">
        <f t="shared" si="114"/>
        <v>105260960.8357611</v>
      </c>
      <c r="F764" s="2">
        <f t="shared" si="112"/>
        <v>1.0324378468287458E-2</v>
      </c>
      <c r="G764" s="10">
        <f t="shared" si="115"/>
        <v>2528167.8519314067</v>
      </c>
      <c r="H764" s="2">
        <f t="shared" si="119"/>
        <v>9.521179502022064E-3</v>
      </c>
      <c r="I764" s="10">
        <f t="shared" si="116"/>
        <v>2331485.6195380478</v>
      </c>
      <c r="J764" s="2">
        <f t="shared" si="113"/>
        <v>1.2763674119175884E-2</v>
      </c>
      <c r="K764" s="10">
        <f t="shared" si="117"/>
        <v>3125486.9898218592</v>
      </c>
      <c r="L764" s="10">
        <f t="shared" si="118"/>
        <v>6425780.6234791949</v>
      </c>
    </row>
    <row r="765" spans="1:12" x14ac:dyDescent="0.25">
      <c r="A765" s="1">
        <v>14020906</v>
      </c>
      <c r="B765" s="3">
        <v>8502.9</v>
      </c>
      <c r="C765" s="4">
        <f t="shared" si="110"/>
        <v>-1.3867997709620034E-3</v>
      </c>
      <c r="D765" s="55">
        <f t="shared" si="111"/>
        <v>1.9232136047402652E-6</v>
      </c>
      <c r="E765" s="9">
        <f t="shared" si="114"/>
        <v>105114984.95938283</v>
      </c>
      <c r="F765" s="2">
        <f t="shared" si="112"/>
        <v>1.0320175323802963E-2</v>
      </c>
      <c r="G765" s="10">
        <f t="shared" si="115"/>
        <v>2523633.9775084364</v>
      </c>
      <c r="H765" s="2">
        <f t="shared" si="119"/>
        <v>9.5070557808772365E-3</v>
      </c>
      <c r="I765" s="10">
        <f t="shared" si="116"/>
        <v>2324798.5854806849</v>
      </c>
      <c r="J765" s="2">
        <f t="shared" si="113"/>
        <v>1.2760836349693796E-2</v>
      </c>
      <c r="K765" s="10">
        <f t="shared" si="117"/>
        <v>3120458.6339958617</v>
      </c>
      <c r="L765" s="10">
        <f t="shared" si="118"/>
        <v>6416869.3523823023</v>
      </c>
    </row>
    <row r="766" spans="1:12" x14ac:dyDescent="0.25">
      <c r="A766" s="1">
        <v>14020907</v>
      </c>
      <c r="B766" s="3">
        <v>8520.5</v>
      </c>
      <c r="C766" s="4">
        <f t="shared" si="110"/>
        <v>2.0677427859090219E-3</v>
      </c>
      <c r="D766" s="55">
        <f t="shared" si="111"/>
        <v>4.2755602286788032E-6</v>
      </c>
      <c r="E766" s="9">
        <f t="shared" si="114"/>
        <v>105332335.71122353</v>
      </c>
      <c r="F766" s="2">
        <f t="shared" si="112"/>
        <v>1.0272287268868687E-2</v>
      </c>
      <c r="G766" s="10">
        <f t="shared" si="115"/>
        <v>2517117.7309880378</v>
      </c>
      <c r="H766" s="2">
        <f t="shared" si="119"/>
        <v>9.5085821444335986E-3</v>
      </c>
      <c r="I766" s="10">
        <f t="shared" si="116"/>
        <v>2329979.6905841404</v>
      </c>
      <c r="J766" s="2">
        <f t="shared" si="113"/>
        <v>1.2760770718486575E-2</v>
      </c>
      <c r="K766" s="10">
        <f t="shared" si="117"/>
        <v>3126894.8575766431</v>
      </c>
      <c r="L766" s="10">
        <f t="shared" si="118"/>
        <v>6430137.7876938116</v>
      </c>
    </row>
    <row r="767" spans="1:12" x14ac:dyDescent="0.25">
      <c r="A767" s="1">
        <v>14020908</v>
      </c>
      <c r="B767" s="3">
        <v>8749.4</v>
      </c>
      <c r="C767" s="4">
        <f t="shared" si="110"/>
        <v>2.651010202451342E-2</v>
      </c>
      <c r="D767" s="55">
        <f t="shared" si="111"/>
        <v>7.0278550935011052E-4</v>
      </c>
      <c r="E767" s="9">
        <f t="shared" si="114"/>
        <v>108124706.67740835</v>
      </c>
      <c r="F767" s="2">
        <f t="shared" si="112"/>
        <v>1.027949108973333E-2</v>
      </c>
      <c r="G767" s="10">
        <f t="shared" si="115"/>
        <v>2585658.796834908</v>
      </c>
      <c r="H767" s="2">
        <f t="shared" si="119"/>
        <v>9.5123931563848383E-3</v>
      </c>
      <c r="I767" s="10">
        <f t="shared" si="116"/>
        <v>2392706.2953849686</v>
      </c>
      <c r="J767" s="2">
        <f t="shared" si="113"/>
        <v>1.2714072966231024E-2</v>
      </c>
      <c r="K767" s="10">
        <f t="shared" si="117"/>
        <v>3198043.0083323275</v>
      </c>
      <c r="L767" s="10">
        <f t="shared" si="118"/>
        <v>6600601.3964772532</v>
      </c>
    </row>
    <row r="768" spans="1:12" x14ac:dyDescent="0.25">
      <c r="A768" s="1">
        <v>14020911</v>
      </c>
      <c r="B768" s="3">
        <v>8992.2999999999993</v>
      </c>
      <c r="C768" s="4">
        <f t="shared" si="110"/>
        <v>2.7383528994303168E-2</v>
      </c>
      <c r="D768" s="55">
        <f t="shared" si="111"/>
        <v>7.4985766018184229E-4</v>
      </c>
      <c r="E768" s="9">
        <f t="shared" si="114"/>
        <v>111085542.71770969</v>
      </c>
      <c r="F768" s="2">
        <f t="shared" si="112"/>
        <v>1.1565481908124217E-2</v>
      </c>
      <c r="G768" s="10">
        <f t="shared" si="115"/>
        <v>2988793.6570762726</v>
      </c>
      <c r="H768" s="2">
        <f t="shared" si="119"/>
        <v>1.0220025498291952E-2</v>
      </c>
      <c r="I768" s="10">
        <f t="shared" si="116"/>
        <v>2641095.9462913447</v>
      </c>
      <c r="J768" s="2">
        <f t="shared" si="113"/>
        <v>1.2978623825458868E-2</v>
      </c>
      <c r="K768" s="10">
        <f t="shared" si="117"/>
        <v>3353982.9014701033</v>
      </c>
      <c r="L768" s="10">
        <f t="shared" si="118"/>
        <v>6781349.1561975256</v>
      </c>
    </row>
    <row r="769" spans="1:12" x14ac:dyDescent="0.25">
      <c r="A769" s="1">
        <v>14020912</v>
      </c>
      <c r="B769" s="3">
        <v>9080.4</v>
      </c>
      <c r="C769" s="4">
        <f t="shared" si="110"/>
        <v>9.749588922212258E-3</v>
      </c>
      <c r="D769" s="55">
        <f t="shared" si="111"/>
        <v>9.5054484152123979E-5</v>
      </c>
      <c r="E769" s="9">
        <f t="shared" si="114"/>
        <v>112168581.09440821</v>
      </c>
      <c r="F769" s="2">
        <f t="shared" si="112"/>
        <v>1.080789936464184E-2</v>
      </c>
      <c r="G769" s="10">
        <f t="shared" si="115"/>
        <v>2820247.1987770009</v>
      </c>
      <c r="H769" s="2">
        <f t="shared" si="119"/>
        <v>1.0890952441247242E-2</v>
      </c>
      <c r="I769" s="10">
        <f t="shared" si="116"/>
        <v>2841919.3293866254</v>
      </c>
      <c r="J769" s="2">
        <f t="shared" si="113"/>
        <v>1.3259449287618951E-2</v>
      </c>
      <c r="K769" s="10">
        <f t="shared" si="117"/>
        <v>3459962.333945387</v>
      </c>
      <c r="L769" s="10">
        <f t="shared" si="118"/>
        <v>6847464.5228084428</v>
      </c>
    </row>
    <row r="770" spans="1:12" x14ac:dyDescent="0.25">
      <c r="A770" s="1">
        <v>14020913</v>
      </c>
      <c r="B770" s="3">
        <v>9133.6</v>
      </c>
      <c r="C770" s="4">
        <f t="shared" ref="C770:C833" si="120">LN(B770/B769)</f>
        <v>5.8416768736413776E-3</v>
      </c>
      <c r="D770" s="55">
        <f t="shared" si="111"/>
        <v>3.4125188696036501E-5</v>
      </c>
      <c r="E770" s="9">
        <f t="shared" si="114"/>
        <v>112823833.70053658</v>
      </c>
      <c r="F770" s="2">
        <f t="shared" si="112"/>
        <v>1.0873457087776714E-2</v>
      </c>
      <c r="G770" s="10">
        <f t="shared" si="115"/>
        <v>2853928.9423735337</v>
      </c>
      <c r="H770" s="2">
        <f t="shared" si="119"/>
        <v>1.0897290528395755E-2</v>
      </c>
      <c r="I770" s="10">
        <f t="shared" si="116"/>
        <v>2860184.4456076873</v>
      </c>
      <c r="J770" s="2">
        <f t="shared" si="113"/>
        <v>1.3232969022438585E-2</v>
      </c>
      <c r="K770" s="10">
        <f t="shared" si="117"/>
        <v>3473224.1072734897</v>
      </c>
      <c r="L770" s="10">
        <f t="shared" si="118"/>
        <v>6887465.1979544125</v>
      </c>
    </row>
    <row r="771" spans="1:12" x14ac:dyDescent="0.25">
      <c r="A771" s="1">
        <v>14020914</v>
      </c>
      <c r="B771" s="3">
        <v>9140</v>
      </c>
      <c r="C771" s="4">
        <f t="shared" si="120"/>
        <v>7.0046408607825079E-4</v>
      </c>
      <c r="D771" s="55">
        <f t="shared" ref="D771:D834" si="121">C771^2</f>
        <v>4.9064993588543911E-7</v>
      </c>
      <c r="E771" s="9">
        <f t="shared" si="114"/>
        <v>112902862.74409746</v>
      </c>
      <c r="F771" s="2">
        <f t="shared" si="112"/>
        <v>1.0667445209420553E-2</v>
      </c>
      <c r="G771" s="10">
        <f t="shared" si="115"/>
        <v>2801818.7222839068</v>
      </c>
      <c r="H771" s="2">
        <f t="shared" si="119"/>
        <v>1.0924396945945004E-2</v>
      </c>
      <c r="I771" s="10">
        <f t="shared" si="116"/>
        <v>2869307.4388401248</v>
      </c>
      <c r="J771" s="2">
        <f t="shared" si="113"/>
        <v>1.3180952616244079E-2</v>
      </c>
      <c r="K771" s="10">
        <f t="shared" si="117"/>
        <v>3461994.7975093229</v>
      </c>
      <c r="L771" s="10">
        <f t="shared" si="118"/>
        <v>6892289.6199696921</v>
      </c>
    </row>
    <row r="772" spans="1:12" x14ac:dyDescent="0.25">
      <c r="A772" s="1">
        <v>14020915</v>
      </c>
      <c r="B772" s="3">
        <v>9031.4</v>
      </c>
      <c r="C772" s="4">
        <f t="shared" si="120"/>
        <v>-1.1952991294741084E-2</v>
      </c>
      <c r="D772" s="55">
        <f t="shared" si="121"/>
        <v>1.4287400089215611E-4</v>
      </c>
      <c r="E772" s="9">
        <f t="shared" si="114"/>
        <v>111553335.80856591</v>
      </c>
      <c r="F772" s="2">
        <f t="shared" si="112"/>
        <v>1.0663300477353768E-2</v>
      </c>
      <c r="G772" s="10">
        <f t="shared" si="115"/>
        <v>2767253.0003359397</v>
      </c>
      <c r="H772" s="2">
        <f t="shared" si="119"/>
        <v>1.0903987970831634E-2</v>
      </c>
      <c r="I772" s="10">
        <f t="shared" si="116"/>
        <v>2829714.2607950699</v>
      </c>
      <c r="J772" s="2">
        <f t="shared" si="113"/>
        <v>1.3048210725205987E-2</v>
      </c>
      <c r="K772" s="10">
        <f t="shared" si="117"/>
        <v>3386165.5080456319</v>
      </c>
      <c r="L772" s="10">
        <f t="shared" si="118"/>
        <v>6809906.1421413608</v>
      </c>
    </row>
    <row r="773" spans="1:12" x14ac:dyDescent="0.25">
      <c r="A773" s="1">
        <v>14020918</v>
      </c>
      <c r="B773" s="3">
        <v>8989.4</v>
      </c>
      <c r="C773" s="4">
        <f t="shared" si="120"/>
        <v>-4.6612887381933359E-3</v>
      </c>
      <c r="D773" s="55">
        <f t="shared" si="121"/>
        <v>2.1727612700808021E-5</v>
      </c>
      <c r="E773" s="9">
        <f t="shared" si="114"/>
        <v>111033353.50065354</v>
      </c>
      <c r="F773" s="2">
        <f t="shared" si="112"/>
        <v>1.0855479323035095E-2</v>
      </c>
      <c r="G773" s="10">
        <f t="shared" si="115"/>
        <v>2803994.2548496006</v>
      </c>
      <c r="H773" s="2">
        <f t="shared" si="119"/>
        <v>1.103403961896339E-2</v>
      </c>
      <c r="I773" s="10">
        <f t="shared" si="116"/>
        <v>2850116.7731675846</v>
      </c>
      <c r="J773" s="2">
        <f t="shared" si="113"/>
        <v>1.2705774146716925E-2</v>
      </c>
      <c r="K773" s="10">
        <f t="shared" si="117"/>
        <v>3281929.4893051186</v>
      </c>
      <c r="L773" s="10">
        <f t="shared" si="118"/>
        <v>6778163.2033328423</v>
      </c>
    </row>
    <row r="774" spans="1:12" x14ac:dyDescent="0.25">
      <c r="A774" s="1">
        <v>14020919</v>
      </c>
      <c r="B774" s="3">
        <v>8967.9</v>
      </c>
      <c r="C774" s="4">
        <f t="shared" si="120"/>
        <v>-2.394570483687187E-3</v>
      </c>
      <c r="D774" s="55">
        <f t="shared" si="121"/>
        <v>5.7339678013458885E-6</v>
      </c>
      <c r="E774" s="9">
        <f t="shared" si="114"/>
        <v>110767476.30965607</v>
      </c>
      <c r="F774" s="2">
        <f t="shared" si="112"/>
        <v>1.0079911153197322E-2</v>
      </c>
      <c r="G774" s="10">
        <f t="shared" si="115"/>
        <v>2597428.6305291038</v>
      </c>
      <c r="H774" s="2">
        <f t="shared" si="119"/>
        <v>1.0994384635807519E-2</v>
      </c>
      <c r="I774" s="10">
        <f t="shared" si="116"/>
        <v>2833073.5255575636</v>
      </c>
      <c r="J774" s="2">
        <f t="shared" si="113"/>
        <v>1.271026240114927E-2</v>
      </c>
      <c r="K774" s="10">
        <f t="shared" si="117"/>
        <v>3275227.2277529701</v>
      </c>
      <c r="L774" s="10">
        <f t="shared" si="118"/>
        <v>6761932.4137925273</v>
      </c>
    </row>
    <row r="775" spans="1:12" x14ac:dyDescent="0.25">
      <c r="A775" s="1">
        <v>14020920</v>
      </c>
      <c r="B775" s="3">
        <v>8934.4</v>
      </c>
      <c r="C775" s="4">
        <f t="shared" si="120"/>
        <v>-3.7425402436301988E-3</v>
      </c>
      <c r="D775" s="55">
        <f t="shared" si="121"/>
        <v>1.4006607475191589E-5</v>
      </c>
      <c r="E775" s="9">
        <f t="shared" si="114"/>
        <v>110352924.57188183</v>
      </c>
      <c r="F775" s="2">
        <f t="shared" si="112"/>
        <v>1.0061240310740186E-2</v>
      </c>
      <c r="G775" s="10">
        <f t="shared" si="115"/>
        <v>2582914.4839026104</v>
      </c>
      <c r="H775" s="2">
        <f t="shared" si="119"/>
        <v>1.0961487025853603E-2</v>
      </c>
      <c r="I775" s="10">
        <f t="shared" si="116"/>
        <v>2814025.1827565101</v>
      </c>
      <c r="J775" s="2">
        <f t="shared" si="113"/>
        <v>1.2221785605584142E-2</v>
      </c>
      <c r="K775" s="10">
        <f t="shared" si="117"/>
        <v>3137568.1411880855</v>
      </c>
      <c r="L775" s="10">
        <f t="shared" si="118"/>
        <v>6736625.6096092016</v>
      </c>
    </row>
    <row r="776" spans="1:12" x14ac:dyDescent="0.25">
      <c r="A776" s="1">
        <v>14020921</v>
      </c>
      <c r="B776" s="3">
        <v>8894.6</v>
      </c>
      <c r="C776" s="4">
        <f t="shared" si="120"/>
        <v>-4.4646436829028132E-3</v>
      </c>
      <c r="D776" s="55">
        <f t="shared" si="121"/>
        <v>1.9933043215283996E-5</v>
      </c>
      <c r="E776" s="9">
        <f t="shared" si="114"/>
        <v>109860238.08430213</v>
      </c>
      <c r="F776" s="2">
        <f t="shared" si="112"/>
        <v>1.0027772437044277E-2</v>
      </c>
      <c r="G776" s="10">
        <f t="shared" si="115"/>
        <v>2562829.2017898574</v>
      </c>
      <c r="H776" s="2">
        <f t="shared" si="119"/>
        <v>1.095737669362562E-2</v>
      </c>
      <c r="I776" s="10">
        <f t="shared" si="116"/>
        <v>2800411.0725225611</v>
      </c>
      <c r="J776" s="2">
        <f t="shared" si="113"/>
        <v>1.1986195765131998E-2</v>
      </c>
      <c r="K776" s="10">
        <f t="shared" si="117"/>
        <v>3063349.5841779015</v>
      </c>
      <c r="L776" s="10">
        <f t="shared" si="118"/>
        <v>6706548.9766371781</v>
      </c>
    </row>
    <row r="777" spans="1:12" x14ac:dyDescent="0.25">
      <c r="A777" s="1">
        <v>14020922</v>
      </c>
      <c r="B777" s="3">
        <v>8936.1</v>
      </c>
      <c r="C777" s="4">
        <f t="shared" si="120"/>
        <v>4.6549013707267196E-3</v>
      </c>
      <c r="D777" s="55">
        <f t="shared" si="121"/>
        <v>2.1668106771193493E-5</v>
      </c>
      <c r="E777" s="9">
        <f t="shared" si="114"/>
        <v>110371626.65714911</v>
      </c>
      <c r="F777" s="2">
        <f t="shared" si="112"/>
        <v>9.8380747195297557E-3</v>
      </c>
      <c r="G777" s="10">
        <f t="shared" si="115"/>
        <v>2526051.6020359015</v>
      </c>
      <c r="H777" s="2">
        <f t="shared" si="119"/>
        <v>1.0973741203529371E-2</v>
      </c>
      <c r="I777" s="10">
        <f t="shared" si="116"/>
        <v>2817648.5072302571</v>
      </c>
      <c r="J777" s="2">
        <f t="shared" si="113"/>
        <v>1.1398757275672968E-2</v>
      </c>
      <c r="K777" s="10">
        <f t="shared" si="117"/>
        <v>2926776.8235458564</v>
      </c>
      <c r="L777" s="10">
        <f t="shared" si="118"/>
        <v>6737767.300661373</v>
      </c>
    </row>
    <row r="778" spans="1:12" x14ac:dyDescent="0.25">
      <c r="A778" s="1">
        <v>14020925</v>
      </c>
      <c r="B778" s="3">
        <v>9030.4</v>
      </c>
      <c r="C778" s="4">
        <f t="shared" si="120"/>
        <v>1.0497410842672252E-2</v>
      </c>
      <c r="D778" s="55">
        <f t="shared" si="121"/>
        <v>1.1019563439985296E-4</v>
      </c>
      <c r="E778" s="9">
        <f t="shared" si="114"/>
        <v>111530242.96754324</v>
      </c>
      <c r="F778" s="2">
        <f t="shared" si="112"/>
        <v>9.8680988502462316E-3</v>
      </c>
      <c r="G778" s="10">
        <f t="shared" si="115"/>
        <v>2560358.6087317285</v>
      </c>
      <c r="H778" s="2">
        <f t="shared" si="119"/>
        <v>1.0993086407093459E-2</v>
      </c>
      <c r="I778" s="10">
        <f t="shared" si="116"/>
        <v>2852245.7918255618</v>
      </c>
      <c r="J778" s="2">
        <f t="shared" si="113"/>
        <v>1.1346128889476123E-2</v>
      </c>
      <c r="K778" s="10">
        <f t="shared" si="117"/>
        <v>2943845.538923142</v>
      </c>
      <c r="L778" s="10">
        <f t="shared" si="118"/>
        <v>6808496.412178738</v>
      </c>
    </row>
    <row r="779" spans="1:12" x14ac:dyDescent="0.25">
      <c r="A779" s="1">
        <v>14020927</v>
      </c>
      <c r="B779" s="3">
        <v>9291.2999999999993</v>
      </c>
      <c r="C779" s="4">
        <f t="shared" si="120"/>
        <v>2.8481815213821284E-2</v>
      </c>
      <c r="D779" s="55">
        <f t="shared" si="121"/>
        <v>8.1121379787426153E-4</v>
      </c>
      <c r="E779" s="9">
        <f t="shared" si="114"/>
        <v>114706826.73849741</v>
      </c>
      <c r="F779" s="2">
        <f t="shared" si="112"/>
        <v>1.0085107385621362E-2</v>
      </c>
      <c r="G779" s="10">
        <f t="shared" si="115"/>
        <v>2691190.5593614485</v>
      </c>
      <c r="H779" s="2">
        <f t="shared" si="119"/>
        <v>1.1028124734611348E-2</v>
      </c>
      <c r="I779" s="10">
        <f t="shared" si="116"/>
        <v>2942832.8364217984</v>
      </c>
      <c r="J779" s="2">
        <f t="shared" si="113"/>
        <v>1.1222942890391526E-2</v>
      </c>
      <c r="K779" s="10">
        <f t="shared" si="117"/>
        <v>2994819.6682502152</v>
      </c>
      <c r="L779" s="10">
        <f t="shared" si="118"/>
        <v>7002414.7488743784</v>
      </c>
    </row>
    <row r="780" spans="1:12" x14ac:dyDescent="0.25">
      <c r="A780" s="1">
        <v>14020928</v>
      </c>
      <c r="B780" s="3">
        <v>9324.5</v>
      </c>
      <c r="C780" s="4">
        <f t="shared" si="120"/>
        <v>3.566866339239676E-3</v>
      </c>
      <c r="D780" s="55">
        <f t="shared" si="121"/>
        <v>1.2722535482001047E-5</v>
      </c>
      <c r="E780" s="9">
        <f t="shared" si="114"/>
        <v>115115970.65767194</v>
      </c>
      <c r="F780" s="2">
        <f t="shared" si="112"/>
        <v>1.1579297628948592E-2</v>
      </c>
      <c r="G780" s="10">
        <f t="shared" si="115"/>
        <v>3100933.5151536707</v>
      </c>
      <c r="H780" s="2">
        <f t="shared" si="119"/>
        <v>1.071077917086587E-2</v>
      </c>
      <c r="I780" s="10">
        <f t="shared" si="116"/>
        <v>2868344.4513347065</v>
      </c>
      <c r="J780" s="2">
        <f t="shared" si="113"/>
        <v>1.1515078621629928E-2</v>
      </c>
      <c r="K780" s="10">
        <f t="shared" si="117"/>
        <v>3083735.6782480455</v>
      </c>
      <c r="L780" s="10">
        <f t="shared" si="118"/>
        <v>7027391.4263355331</v>
      </c>
    </row>
    <row r="781" spans="1:12" x14ac:dyDescent="0.25">
      <c r="A781" s="1">
        <v>14020929</v>
      </c>
      <c r="B781" s="3">
        <v>9292</v>
      </c>
      <c r="C781" s="4">
        <f t="shared" si="120"/>
        <v>-3.4915298812012818E-3</v>
      </c>
      <c r="D781" s="55">
        <f t="shared" si="121"/>
        <v>1.2190780911321437E-5</v>
      </c>
      <c r="E781" s="9">
        <f t="shared" si="114"/>
        <v>114714039.8063172</v>
      </c>
      <c r="F781" s="2">
        <f t="shared" si="112"/>
        <v>1.1576437340711631E-2</v>
      </c>
      <c r="G781" s="10">
        <f t="shared" si="115"/>
        <v>3089343.2029844942</v>
      </c>
      <c r="H781" s="2">
        <f t="shared" si="119"/>
        <v>1.071164590839342E-2</v>
      </c>
      <c r="I781" s="10">
        <f t="shared" si="116"/>
        <v>2858560.8426778428</v>
      </c>
      <c r="J781" s="2">
        <f t="shared" si="113"/>
        <v>1.1329308535801783E-2</v>
      </c>
      <c r="K781" s="10">
        <f t="shared" si="117"/>
        <v>3023393.2331241649</v>
      </c>
      <c r="L781" s="10">
        <f t="shared" si="118"/>
        <v>7002855.0791835859</v>
      </c>
    </row>
    <row r="782" spans="1:12" x14ac:dyDescent="0.25">
      <c r="A782" s="1">
        <v>14021002</v>
      </c>
      <c r="B782" s="3">
        <v>9299.9</v>
      </c>
      <c r="C782" s="4">
        <f t="shared" si="120"/>
        <v>8.4983250506485476E-4</v>
      </c>
      <c r="D782" s="55">
        <f t="shared" si="121"/>
        <v>7.2221528666480643E-7</v>
      </c>
      <c r="E782" s="9">
        <f t="shared" si="114"/>
        <v>114811527.5261319</v>
      </c>
      <c r="F782" s="2">
        <f t="shared" si="112"/>
        <v>1.15537823954425E-2</v>
      </c>
      <c r="G782" s="10">
        <f t="shared" si="115"/>
        <v>3085917.6827431777</v>
      </c>
      <c r="H782" s="2">
        <f t="shared" si="119"/>
        <v>1.0721275074687387E-2</v>
      </c>
      <c r="I782" s="10">
        <f t="shared" si="116"/>
        <v>2863562.0095789731</v>
      </c>
      <c r="J782" s="2">
        <f t="shared" si="113"/>
        <v>1.1334078675167438E-2</v>
      </c>
      <c r="K782" s="10">
        <f t="shared" si="117"/>
        <v>3027236.6749003506</v>
      </c>
      <c r="L782" s="10">
        <f t="shared" si="118"/>
        <v>7008806.3330581337</v>
      </c>
    </row>
    <row r="783" spans="1:12" x14ac:dyDescent="0.25">
      <c r="A783" s="1">
        <v>14021003</v>
      </c>
      <c r="B783" s="3">
        <v>9282.4</v>
      </c>
      <c r="C783" s="4">
        <f t="shared" si="120"/>
        <v>-1.8835133620290574E-3</v>
      </c>
      <c r="D783" s="55">
        <f t="shared" si="121"/>
        <v>3.547622584942003E-6</v>
      </c>
      <c r="E783" s="9">
        <f t="shared" si="114"/>
        <v>114595278.47992146</v>
      </c>
      <c r="F783" s="2">
        <f t="shared" si="112"/>
        <v>1.1194705192620124E-2</v>
      </c>
      <c r="G783" s="10">
        <f t="shared" si="115"/>
        <v>2984379.4689647383</v>
      </c>
      <c r="H783" s="2">
        <f t="shared" si="119"/>
        <v>1.0717066439469689E-2</v>
      </c>
      <c r="I783" s="10">
        <f t="shared" si="116"/>
        <v>2857046.4785949895</v>
      </c>
      <c r="J783" s="2">
        <f t="shared" si="113"/>
        <v>1.1334248107712002E-2</v>
      </c>
      <c r="K783" s="10">
        <f t="shared" si="117"/>
        <v>3021580.0029380876</v>
      </c>
      <c r="L783" s="10">
        <f t="shared" si="118"/>
        <v>6995605.1526779449</v>
      </c>
    </row>
    <row r="784" spans="1:12" x14ac:dyDescent="0.25">
      <c r="A784" s="1">
        <v>14021004</v>
      </c>
      <c r="B784" s="3">
        <v>9322.5</v>
      </c>
      <c r="C784" s="4">
        <f t="shared" si="120"/>
        <v>4.310699019640157E-3</v>
      </c>
      <c r="D784" s="55">
        <f t="shared" si="121"/>
        <v>1.8582126037926609E-5</v>
      </c>
      <c r="E784" s="9">
        <f t="shared" si="114"/>
        <v>115089264.23452026</v>
      </c>
      <c r="F784" s="2">
        <f t="shared" si="112"/>
        <v>1.0636802770032133E-2</v>
      </c>
      <c r="G784" s="10">
        <f t="shared" si="115"/>
        <v>2847872.7385955937</v>
      </c>
      <c r="H784" s="2">
        <f t="shared" si="119"/>
        <v>1.0607234761120847E-2</v>
      </c>
      <c r="I784" s="10">
        <f t="shared" si="116"/>
        <v>2839956.2689257562</v>
      </c>
      <c r="J784" s="2">
        <f t="shared" si="113"/>
        <v>1.1325783945675766E-2</v>
      </c>
      <c r="K784" s="10">
        <f t="shared" si="117"/>
        <v>3032338.9499132563</v>
      </c>
      <c r="L784" s="10">
        <f t="shared" si="118"/>
        <v>7025761.1009513838</v>
      </c>
    </row>
    <row r="785" spans="1:12" x14ac:dyDescent="0.25">
      <c r="A785" s="1">
        <v>14021005</v>
      </c>
      <c r="B785" s="3">
        <v>9278.7000000000007</v>
      </c>
      <c r="C785" s="4">
        <f t="shared" si="120"/>
        <v>-4.7093822926152738E-3</v>
      </c>
      <c r="D785" s="55">
        <f t="shared" si="121"/>
        <v>2.2178281577998294E-5</v>
      </c>
      <c r="E785" s="9">
        <f t="shared" si="114"/>
        <v>114547264.89146408</v>
      </c>
      <c r="F785" s="2">
        <f t="shared" si="112"/>
        <v>1.0668449940176569E-2</v>
      </c>
      <c r="G785" s="10">
        <f t="shared" si="115"/>
        <v>2842894.2533398974</v>
      </c>
      <c r="H785" s="2">
        <f t="shared" si="119"/>
        <v>1.0621508831288642E-2</v>
      </c>
      <c r="I785" s="10">
        <f t="shared" si="116"/>
        <v>2830385.5375047754</v>
      </c>
      <c r="J785" s="2">
        <f t="shared" si="113"/>
        <v>1.1051229434540141E-2</v>
      </c>
      <c r="K785" s="10">
        <f t="shared" si="117"/>
        <v>2944896.1028048759</v>
      </c>
      <c r="L785" s="10">
        <f t="shared" si="118"/>
        <v>6992674.1060304176</v>
      </c>
    </row>
    <row r="786" spans="1:12" x14ac:dyDescent="0.25">
      <c r="A786" s="1">
        <v>14021006</v>
      </c>
      <c r="B786" s="3">
        <v>9270.5</v>
      </c>
      <c r="C786" s="4">
        <f t="shared" si="120"/>
        <v>-8.8413522245266889E-4</v>
      </c>
      <c r="D786" s="55">
        <f t="shared" si="121"/>
        <v>7.8169509158143036E-7</v>
      </c>
      <c r="E786" s="9">
        <f t="shared" si="114"/>
        <v>114445989.61993793</v>
      </c>
      <c r="F786" s="2">
        <f t="shared" si="112"/>
        <v>1.0708598525777598E-2</v>
      </c>
      <c r="G786" s="10">
        <f t="shared" si="115"/>
        <v>2851069.9573890441</v>
      </c>
      <c r="H786" s="2">
        <f t="shared" si="119"/>
        <v>1.056388816201826E-2</v>
      </c>
      <c r="I786" s="10">
        <f t="shared" si="116"/>
        <v>2812542.0987113719</v>
      </c>
      <c r="J786" s="2">
        <f t="shared" si="113"/>
        <v>1.1059351142778558E-2</v>
      </c>
      <c r="K786" s="10">
        <f t="shared" si="117"/>
        <v>2944454.7496566586</v>
      </c>
      <c r="L786" s="10">
        <f t="shared" si="118"/>
        <v>6986491.6365541434</v>
      </c>
    </row>
    <row r="787" spans="1:12" x14ac:dyDescent="0.25">
      <c r="A787" s="1">
        <v>14021009</v>
      </c>
      <c r="B787" s="3">
        <v>9316.7000000000007</v>
      </c>
      <c r="C787" s="4">
        <f t="shared" si="120"/>
        <v>4.9711731883585334E-3</v>
      </c>
      <c r="D787" s="55">
        <f t="shared" si="121"/>
        <v>2.4712562868654748E-5</v>
      </c>
      <c r="E787" s="9">
        <f t="shared" si="114"/>
        <v>115014920.45505174</v>
      </c>
      <c r="F787" s="2">
        <f t="shared" si="112"/>
        <v>1.0706233117391209E-2</v>
      </c>
      <c r="G787" s="10">
        <f t="shared" si="115"/>
        <v>2864610.2200969718</v>
      </c>
      <c r="H787" s="2">
        <f t="shared" si="119"/>
        <v>1.0465484566324068E-2</v>
      </c>
      <c r="I787" s="10">
        <f t="shared" si="116"/>
        <v>2800194.4024794567</v>
      </c>
      <c r="J787" s="2">
        <f t="shared" si="113"/>
        <v>1.1039194505944625E-2</v>
      </c>
      <c r="K787" s="10">
        <f t="shared" si="117"/>
        <v>2953698.9393588784</v>
      </c>
      <c r="L787" s="10">
        <f t="shared" si="118"/>
        <v>7021222.6964584738</v>
      </c>
    </row>
    <row r="788" spans="1:12" x14ac:dyDescent="0.25">
      <c r="A788" s="1">
        <v>14021010</v>
      </c>
      <c r="B788" s="3">
        <v>9289.4</v>
      </c>
      <c r="C788" s="4">
        <f t="shared" si="120"/>
        <v>-2.9345235800085898E-3</v>
      </c>
      <c r="D788" s="55">
        <f t="shared" si="121"/>
        <v>8.6114286416264311E-6</v>
      </c>
      <c r="E788" s="9">
        <f t="shared" si="114"/>
        <v>114677406.45892358</v>
      </c>
      <c r="F788" s="2">
        <f t="shared" si="112"/>
        <v>1.0652579658448498E-2</v>
      </c>
      <c r="G788" s="10">
        <f t="shared" si="115"/>
        <v>2841890.3087239894</v>
      </c>
      <c r="H788" s="2">
        <f t="shared" si="119"/>
        <v>1.0488984939974915E-2</v>
      </c>
      <c r="I788" s="10">
        <f t="shared" si="116"/>
        <v>2798246.5848660059</v>
      </c>
      <c r="J788" s="2">
        <f t="shared" si="113"/>
        <v>1.0955870139213661E-2</v>
      </c>
      <c r="K788" s="10">
        <f t="shared" si="117"/>
        <v>2922802.003886126</v>
      </c>
      <c r="L788" s="10">
        <f t="shared" si="118"/>
        <v>7000618.7528952248</v>
      </c>
    </row>
    <row r="789" spans="1:12" x14ac:dyDescent="0.25">
      <c r="A789" s="1">
        <v>14021011</v>
      </c>
      <c r="B789" s="3">
        <v>9256.2999999999993</v>
      </c>
      <c r="C789" s="4">
        <f t="shared" si="120"/>
        <v>-3.5695643891680497E-3</v>
      </c>
      <c r="D789" s="55">
        <f t="shared" si="121"/>
        <v>1.2741789928416671E-5</v>
      </c>
      <c r="E789" s="9">
        <f t="shared" si="114"/>
        <v>114268058.07258566</v>
      </c>
      <c r="F789" s="2">
        <f t="shared" si="112"/>
        <v>1.0658523408099729E-2</v>
      </c>
      <c r="G789" s="10">
        <f t="shared" si="115"/>
        <v>2833326.0089281062</v>
      </c>
      <c r="H789" s="2">
        <f t="shared" si="119"/>
        <v>1.0492781137464163E-2</v>
      </c>
      <c r="I789" s="10">
        <f t="shared" si="116"/>
        <v>2789267.1962586436</v>
      </c>
      <c r="J789" s="2">
        <f t="shared" si="113"/>
        <v>1.0959496530874942E-2</v>
      </c>
      <c r="K789" s="10">
        <f t="shared" si="117"/>
        <v>2913332.8676735954</v>
      </c>
      <c r="L789" s="10">
        <f t="shared" si="118"/>
        <v>6975629.5934927482</v>
      </c>
    </row>
    <row r="790" spans="1:12" x14ac:dyDescent="0.25">
      <c r="A790" s="1">
        <v>14021012</v>
      </c>
      <c r="B790" s="3">
        <v>9211.6</v>
      </c>
      <c r="C790" s="4">
        <f t="shared" si="120"/>
        <v>-4.8408413832288586E-3</v>
      </c>
      <c r="D790" s="55">
        <f t="shared" si="121"/>
        <v>2.3433745297581088E-5</v>
      </c>
      <c r="E790" s="9">
        <f t="shared" si="114"/>
        <v>113714904.5282867</v>
      </c>
      <c r="F790" s="2">
        <f t="shared" si="112"/>
        <v>1.0682052378996547E-2</v>
      </c>
      <c r="G790" s="10">
        <f t="shared" si="115"/>
        <v>2825834.6911256155</v>
      </c>
      <c r="H790" s="2">
        <f t="shared" si="119"/>
        <v>1.0502672558488562E-2</v>
      </c>
      <c r="I790" s="10">
        <f t="shared" si="116"/>
        <v>2778381.4769215705</v>
      </c>
      <c r="J790" s="2">
        <f t="shared" si="113"/>
        <v>1.0846247666913221E-2</v>
      </c>
      <c r="K790" s="10">
        <f t="shared" si="117"/>
        <v>2869270.9826033288</v>
      </c>
      <c r="L790" s="10">
        <f t="shared" si="118"/>
        <v>6941861.6770824939</v>
      </c>
    </row>
    <row r="791" spans="1:12" x14ac:dyDescent="0.25">
      <c r="A791" s="1">
        <v>14021013</v>
      </c>
      <c r="B791" s="3">
        <v>9165.5</v>
      </c>
      <c r="C791" s="4">
        <f t="shared" si="120"/>
        <v>-5.0171242144417278E-3</v>
      </c>
      <c r="D791" s="55">
        <f t="shared" si="121"/>
        <v>2.5171535383137526E-5</v>
      </c>
      <c r="E791" s="9">
        <f t="shared" si="114"/>
        <v>113144382.7272349</v>
      </c>
      <c r="F791" s="2">
        <f t="shared" si="112"/>
        <v>1.0722250896865798E-2</v>
      </c>
      <c r="G791" s="10">
        <f t="shared" si="115"/>
        <v>2822237.9077619212</v>
      </c>
      <c r="H791" s="2">
        <f t="shared" si="119"/>
        <v>1.0499679757723594E-2</v>
      </c>
      <c r="I791" s="10">
        <f t="shared" si="116"/>
        <v>2763654.2472877484</v>
      </c>
      <c r="J791" s="2">
        <f t="shared" si="113"/>
        <v>1.0804949374849722E-2</v>
      </c>
      <c r="K791" s="10">
        <f t="shared" si="117"/>
        <v>2844005.2383089676</v>
      </c>
      <c r="L791" s="10">
        <f t="shared" si="118"/>
        <v>6907033.4947690982</v>
      </c>
    </row>
    <row r="792" spans="1:12" x14ac:dyDescent="0.25">
      <c r="A792" s="1">
        <v>14021016</v>
      </c>
      <c r="B792" s="3">
        <v>9138.7999999999993</v>
      </c>
      <c r="C792" s="4">
        <f t="shared" si="120"/>
        <v>-2.917349359091723E-3</v>
      </c>
      <c r="D792" s="55">
        <f t="shared" si="121"/>
        <v>8.5109272829928867E-6</v>
      </c>
      <c r="E792" s="9">
        <f t="shared" si="114"/>
        <v>112814301.03480077</v>
      </c>
      <c r="F792" s="2">
        <f t="shared" si="112"/>
        <v>1.0761157154391798E-2</v>
      </c>
      <c r="G792" s="10">
        <f t="shared" si="115"/>
        <v>2824215.2186034918</v>
      </c>
      <c r="H792" s="2">
        <f t="shared" si="119"/>
        <v>1.0523080356184321E-2</v>
      </c>
      <c r="I792" s="10">
        <f t="shared" si="116"/>
        <v>2761733.0796432276</v>
      </c>
      <c r="J792" s="2">
        <f t="shared" si="113"/>
        <v>1.0799827692475193E-2</v>
      </c>
      <c r="K792" s="10">
        <f t="shared" si="117"/>
        <v>2834364.1199344364</v>
      </c>
      <c r="L792" s="10">
        <f t="shared" si="118"/>
        <v>6886883.2650299082</v>
      </c>
    </row>
    <row r="793" spans="1:12" x14ac:dyDescent="0.25">
      <c r="A793" s="1">
        <v>14021017</v>
      </c>
      <c r="B793" s="3">
        <v>9134.1</v>
      </c>
      <c r="C793" s="4">
        <f t="shared" si="120"/>
        <v>-5.1442300933579718E-4</v>
      </c>
      <c r="D793" s="55">
        <f t="shared" si="121"/>
        <v>2.6463103253409768E-7</v>
      </c>
      <c r="E793" s="9">
        <f t="shared" si="114"/>
        <v>112756266.76256633</v>
      </c>
      <c r="F793" s="2">
        <f t="shared" si="112"/>
        <v>9.3825113918840006E-3</v>
      </c>
      <c r="G793" s="10">
        <f t="shared" si="115"/>
        <v>2461129.3917308925</v>
      </c>
      <c r="H793" s="2">
        <f t="shared" si="119"/>
        <v>1.053071440563226E-2</v>
      </c>
      <c r="I793" s="10">
        <f t="shared" si="116"/>
        <v>2762314.870413525</v>
      </c>
      <c r="J793" s="2">
        <f t="shared" si="113"/>
        <v>1.0549878570247806E-2</v>
      </c>
      <c r="K793" s="10">
        <f t="shared" si="117"/>
        <v>2767341.8282112088</v>
      </c>
      <c r="L793" s="10">
        <f t="shared" si="118"/>
        <v>6883340.4938157666</v>
      </c>
    </row>
    <row r="794" spans="1:12" x14ac:dyDescent="0.25">
      <c r="A794" s="1">
        <v>14021018</v>
      </c>
      <c r="B794" s="3">
        <v>9128.1</v>
      </c>
      <c r="C794" s="4">
        <f t="shared" si="120"/>
        <v>-6.570950067228637E-4</v>
      </c>
      <c r="D794" s="55">
        <f t="shared" si="121"/>
        <v>4.3177384786012028E-7</v>
      </c>
      <c r="E794" s="9">
        <f t="shared" si="114"/>
        <v>112682175.18269993</v>
      </c>
      <c r="F794" s="2">
        <f t="shared" si="112"/>
        <v>7.6189106080108817E-3</v>
      </c>
      <c r="G794" s="10">
        <f t="shared" si="115"/>
        <v>1997205.5217602751</v>
      </c>
      <c r="H794" s="2">
        <f t="shared" si="119"/>
        <v>9.3503606221654965E-3</v>
      </c>
      <c r="I794" s="10">
        <f t="shared" si="116"/>
        <v>2451084.2593957493</v>
      </c>
      <c r="J794" s="2">
        <f t="shared" si="113"/>
        <v>1.0549636297219472E-2</v>
      </c>
      <c r="K794" s="10">
        <f t="shared" si="117"/>
        <v>2765459.9127617511</v>
      </c>
      <c r="L794" s="10">
        <f t="shared" si="118"/>
        <v>6878817.4851477072</v>
      </c>
    </row>
    <row r="795" spans="1:12" x14ac:dyDescent="0.25">
      <c r="A795" s="1">
        <v>14021019</v>
      </c>
      <c r="B795" s="3">
        <v>9149</v>
      </c>
      <c r="C795" s="4">
        <f t="shared" si="120"/>
        <v>2.2870158952660855E-3</v>
      </c>
      <c r="D795" s="55">
        <f t="shared" si="121"/>
        <v>5.2304417051997345E-6</v>
      </c>
      <c r="E795" s="9">
        <f t="shared" si="114"/>
        <v>112939881.10845593</v>
      </c>
      <c r="F795" s="2">
        <f t="shared" si="112"/>
        <v>7.3663349394858628E-3</v>
      </c>
      <c r="G795" s="10">
        <f t="shared" si="115"/>
        <v>1935412.074870622</v>
      </c>
      <c r="H795" s="2">
        <f t="shared" si="119"/>
        <v>9.286952123285978E-3</v>
      </c>
      <c r="I795" s="10">
        <f t="shared" si="116"/>
        <v>2440030.1406071489</v>
      </c>
      <c r="J795" s="2">
        <f t="shared" si="113"/>
        <v>1.0536851625867658E-2</v>
      </c>
      <c r="K795" s="10">
        <f t="shared" si="117"/>
        <v>2768425.5515603479</v>
      </c>
      <c r="L795" s="10">
        <f t="shared" si="118"/>
        <v>6894549.4500768743</v>
      </c>
    </row>
    <row r="796" spans="1:12" x14ac:dyDescent="0.25">
      <c r="A796" s="1">
        <v>14021020</v>
      </c>
      <c r="B796" s="3">
        <v>9320.7000000000007</v>
      </c>
      <c r="C796" s="4">
        <f t="shared" si="120"/>
        <v>1.8593149475827395E-2</v>
      </c>
      <c r="D796" s="55">
        <f t="shared" si="121"/>
        <v>3.4570520743046053E-4</v>
      </c>
      <c r="E796" s="9">
        <f t="shared" si="114"/>
        <v>115039789.19968762</v>
      </c>
      <c r="F796" s="2">
        <f t="shared" ref="F796:F859" si="122">SQRT(AVERAGE(D771:D795))</f>
        <v>7.2874618737292013E-3</v>
      </c>
      <c r="G796" s="10">
        <f t="shared" si="115"/>
        <v>1950289.2683905645</v>
      </c>
      <c r="H796" s="2">
        <f t="shared" si="119"/>
        <v>9.1351378713472701E-3</v>
      </c>
      <c r="I796" s="10">
        <f t="shared" si="116"/>
        <v>2444769.0656170486</v>
      </c>
      <c r="J796" s="2">
        <f t="shared" si="113"/>
        <v>1.0396322644631922E-2</v>
      </c>
      <c r="K796" s="10">
        <f t="shared" si="117"/>
        <v>2782290.5746710584</v>
      </c>
      <c r="L796" s="10">
        <f t="shared" si="118"/>
        <v>7022740.8385706367</v>
      </c>
    </row>
    <row r="797" spans="1:12" x14ac:dyDescent="0.25">
      <c r="A797" s="1">
        <v>14021023</v>
      </c>
      <c r="B797" s="3">
        <v>9328.2000000000007</v>
      </c>
      <c r="C797" s="4">
        <f t="shared" si="120"/>
        <v>8.043370283876191E-4</v>
      </c>
      <c r="D797" s="55">
        <f t="shared" si="121"/>
        <v>6.4695805523542561E-7</v>
      </c>
      <c r="E797" s="9">
        <f t="shared" si="114"/>
        <v>115132319.96187884</v>
      </c>
      <c r="F797" s="2">
        <f t="shared" si="122"/>
        <v>8.180200661404324E-3</v>
      </c>
      <c r="G797" s="10">
        <f t="shared" si="115"/>
        <v>2190967.1759281135</v>
      </c>
      <c r="H797" s="2">
        <f t="shared" si="119"/>
        <v>9.5032010378391148E-3</v>
      </c>
      <c r="I797" s="10">
        <f t="shared" si="116"/>
        <v>2545316.7229001732</v>
      </c>
      <c r="J797" s="2">
        <f t="shared" si="113"/>
        <v>1.0556496530796685E-2</v>
      </c>
      <c r="K797" s="10">
        <f t="shared" si="117"/>
        <v>2827429.0997409238</v>
      </c>
      <c r="L797" s="10">
        <f t="shared" si="118"/>
        <v>7028389.4890678693</v>
      </c>
    </row>
    <row r="798" spans="1:12" x14ac:dyDescent="0.25">
      <c r="A798" s="1">
        <v>14021024</v>
      </c>
      <c r="B798" s="3">
        <v>9424.2000000000007</v>
      </c>
      <c r="C798" s="4">
        <f t="shared" si="120"/>
        <v>1.0238778893291492E-2</v>
      </c>
      <c r="D798" s="55">
        <f t="shared" si="121"/>
        <v>1.0483259322571134E-4</v>
      </c>
      <c r="E798" s="9">
        <f t="shared" si="114"/>
        <v>116311134.32944019</v>
      </c>
      <c r="F798" s="2">
        <f t="shared" si="122"/>
        <v>7.8247428805912154E-3</v>
      </c>
      <c r="G798" s="10">
        <f t="shared" si="115"/>
        <v>2117220.1811727374</v>
      </c>
      <c r="H798" s="2">
        <f t="shared" si="119"/>
        <v>9.4622416075739006E-3</v>
      </c>
      <c r="I798" s="10">
        <f t="shared" si="116"/>
        <v>2560294.8488416201</v>
      </c>
      <c r="J798" s="2">
        <f t="shared" si="113"/>
        <v>1.0433300705629147E-2</v>
      </c>
      <c r="K798" s="10">
        <f t="shared" si="117"/>
        <v>2823044.1750352778</v>
      </c>
      <c r="L798" s="10">
        <f t="shared" si="118"/>
        <v>7100351.6150223687</v>
      </c>
    </row>
    <row r="799" spans="1:12" x14ac:dyDescent="0.25">
      <c r="A799" s="1">
        <v>14021025</v>
      </c>
      <c r="B799" s="3">
        <v>9432.6</v>
      </c>
      <c r="C799" s="4">
        <f t="shared" si="120"/>
        <v>8.9092534848147587E-4</v>
      </c>
      <c r="D799" s="55">
        <f t="shared" si="121"/>
        <v>7.937479765668392E-7</v>
      </c>
      <c r="E799" s="9">
        <f t="shared" si="114"/>
        <v>116414758.86732492</v>
      </c>
      <c r="F799" s="2">
        <f t="shared" si="122"/>
        <v>8.0343512724027084E-3</v>
      </c>
      <c r="G799" s="10">
        <f t="shared" si="115"/>
        <v>2175872.8681180007</v>
      </c>
      <c r="H799" s="2">
        <f t="shared" si="119"/>
        <v>9.1146971761192058E-3</v>
      </c>
      <c r="I799" s="10">
        <f t="shared" si="116"/>
        <v>2468453.4711286733</v>
      </c>
      <c r="J799" s="2">
        <f t="shared" si="113"/>
        <v>1.0480266177074362E-2</v>
      </c>
      <c r="K799" s="10">
        <f t="shared" si="117"/>
        <v>2838278.5432446385</v>
      </c>
      <c r="L799" s="10">
        <f t="shared" si="118"/>
        <v>7106677.4982593227</v>
      </c>
    </row>
    <row r="800" spans="1:12" x14ac:dyDescent="0.25">
      <c r="A800" s="1">
        <v>14021026</v>
      </c>
      <c r="B800" s="3">
        <v>9411</v>
      </c>
      <c r="C800" s="4">
        <f t="shared" si="120"/>
        <v>-2.2925565667354579E-3</v>
      </c>
      <c r="D800" s="55">
        <f t="shared" si="121"/>
        <v>5.2558156116818697E-6</v>
      </c>
      <c r="E800" s="9">
        <f t="shared" si="114"/>
        <v>116147871.4474187</v>
      </c>
      <c r="F800" s="2">
        <f t="shared" si="122"/>
        <v>8.0220441020582706E-3</v>
      </c>
      <c r="G800" s="10">
        <f t="shared" si="115"/>
        <v>2167559.1547042732</v>
      </c>
      <c r="H800" s="2">
        <f t="shared" si="119"/>
        <v>9.0989490647500389E-3</v>
      </c>
      <c r="I800" s="10">
        <f t="shared" si="116"/>
        <v>2458539.2566498723</v>
      </c>
      <c r="J800" s="2">
        <f t="shared" si="113"/>
        <v>1.0477520109100405E-2</v>
      </c>
      <c r="K800" s="10">
        <f t="shared" si="117"/>
        <v>2831029.640593932</v>
      </c>
      <c r="L800" s="10">
        <f t="shared" si="118"/>
        <v>7090385.0380930174</v>
      </c>
    </row>
    <row r="801" spans="1:12" x14ac:dyDescent="0.25">
      <c r="A801" s="1">
        <v>14021027</v>
      </c>
      <c r="B801" s="3">
        <v>9393.1</v>
      </c>
      <c r="C801" s="4">
        <f t="shared" si="120"/>
        <v>-1.9038406950301228E-3</v>
      </c>
      <c r="D801" s="55">
        <f t="shared" si="121"/>
        <v>3.6246093920527813E-6</v>
      </c>
      <c r="E801" s="9">
        <f t="shared" si="114"/>
        <v>115926744.40311597</v>
      </c>
      <c r="F801" s="2">
        <f t="shared" si="122"/>
        <v>8.0001974913640403E-3</v>
      </c>
      <c r="G801" s="10">
        <f t="shared" si="115"/>
        <v>2157540.74373656</v>
      </c>
      <c r="H801" s="2">
        <f t="shared" si="119"/>
        <v>9.0708152872267332E-3</v>
      </c>
      <c r="I801" s="10">
        <f t="shared" si="116"/>
        <v>2446271.3054554001</v>
      </c>
      <c r="J801" s="2">
        <f t="shared" si="113"/>
        <v>1.041162991245244E-2</v>
      </c>
      <c r="K801" s="10">
        <f t="shared" si="117"/>
        <v>2807870.1518395152</v>
      </c>
      <c r="L801" s="10">
        <f t="shared" si="118"/>
        <v>7076886.0745140621</v>
      </c>
    </row>
    <row r="802" spans="1:12" x14ac:dyDescent="0.25">
      <c r="A802" s="1">
        <v>14021030</v>
      </c>
      <c r="B802" s="3">
        <v>9311.7999999999993</v>
      </c>
      <c r="C802" s="4">
        <f t="shared" si="120"/>
        <v>-8.6929640864172996E-3</v>
      </c>
      <c r="D802" s="55">
        <f t="shared" si="121"/>
        <v>7.5567624607740953E-5</v>
      </c>
      <c r="E802" s="9">
        <f t="shared" si="114"/>
        <v>114918997.37736441</v>
      </c>
      <c r="F802" s="2">
        <f t="shared" si="122"/>
        <v>7.9593229955755799E-3</v>
      </c>
      <c r="G802" s="10">
        <f t="shared" si="115"/>
        <v>2127857.8678539675</v>
      </c>
      <c r="H802" s="2">
        <f t="shared" si="119"/>
        <v>8.9481432916261663E-3</v>
      </c>
      <c r="I802" s="10">
        <f t="shared" si="116"/>
        <v>2392210.6335369963</v>
      </c>
      <c r="J802" s="2">
        <f t="shared" si="113"/>
        <v>1.0394994405147401E-2</v>
      </c>
      <c r="K802" s="10">
        <f t="shared" si="117"/>
        <v>2779014.0748888315</v>
      </c>
      <c r="L802" s="10">
        <f t="shared" si="118"/>
        <v>7015366.9580246452</v>
      </c>
    </row>
    <row r="803" spans="1:12" x14ac:dyDescent="0.25">
      <c r="A803" s="1">
        <v>14021101</v>
      </c>
      <c r="B803" s="3">
        <v>9255.1</v>
      </c>
      <c r="C803" s="4">
        <f t="shared" si="120"/>
        <v>-6.1076621578294013E-3</v>
      </c>
      <c r="D803" s="55">
        <f t="shared" si="121"/>
        <v>3.7303537034181297E-5</v>
      </c>
      <c r="E803" s="9">
        <f t="shared" si="114"/>
        <v>114217110.96586698</v>
      </c>
      <c r="F803" s="2">
        <f t="shared" si="122"/>
        <v>8.0936273240964154E-3</v>
      </c>
      <c r="G803" s="10">
        <f t="shared" si="115"/>
        <v>2150547.4638817944</v>
      </c>
      <c r="H803" s="2">
        <f t="shared" si="119"/>
        <v>9.0245824883922222E-3</v>
      </c>
      <c r="I803" s="10">
        <f t="shared" si="116"/>
        <v>2397910.3813222167</v>
      </c>
      <c r="J803" s="2">
        <f t="shared" si="113"/>
        <v>1.020525909435227E-2</v>
      </c>
      <c r="K803" s="10">
        <f t="shared" si="117"/>
        <v>2711626.4666987341</v>
      </c>
      <c r="L803" s="10">
        <f t="shared" si="118"/>
        <v>6972519.4667318314</v>
      </c>
    </row>
    <row r="804" spans="1:12" x14ac:dyDescent="0.25">
      <c r="A804" s="1">
        <v>14021102</v>
      </c>
      <c r="B804" s="3">
        <v>9244.2000000000007</v>
      </c>
      <c r="C804" s="4">
        <f t="shared" si="120"/>
        <v>-1.1784231037266014E-3</v>
      </c>
      <c r="D804" s="55">
        <f t="shared" si="121"/>
        <v>1.3886810113966363E-6</v>
      </c>
      <c r="E804" s="9">
        <f t="shared" si="114"/>
        <v>114082514.8834639</v>
      </c>
      <c r="F804" s="2">
        <f t="shared" si="122"/>
        <v>7.9114549462619872E-3</v>
      </c>
      <c r="G804" s="10">
        <f t="shared" si="115"/>
        <v>2099665.4586376315</v>
      </c>
      <c r="H804" s="2">
        <f t="shared" si="119"/>
        <v>9.0636777950853873E-3</v>
      </c>
      <c r="I804" s="10">
        <f t="shared" si="116"/>
        <v>2405460.3513293494</v>
      </c>
      <c r="J804" s="2">
        <f t="shared" si="113"/>
        <v>9.5204043692836571E-3</v>
      </c>
      <c r="K804" s="10">
        <f t="shared" si="117"/>
        <v>2526673.5818159995</v>
      </c>
      <c r="L804" s="10">
        <f t="shared" si="118"/>
        <v>6964302.8887010515</v>
      </c>
    </row>
    <row r="805" spans="1:12" x14ac:dyDescent="0.25">
      <c r="A805" s="1">
        <v>14021103</v>
      </c>
      <c r="B805" s="3">
        <v>9167.2999999999993</v>
      </c>
      <c r="C805" s="4">
        <f t="shared" si="120"/>
        <v>-8.3535233068075428E-3</v>
      </c>
      <c r="D805" s="55">
        <f t="shared" si="121"/>
        <v>6.9781351637376824E-5</v>
      </c>
      <c r="E805" s="9">
        <f t="shared" si="114"/>
        <v>113129523.93648568</v>
      </c>
      <c r="F805" s="2">
        <f t="shared" si="122"/>
        <v>5.4952811294981677E-3</v>
      </c>
      <c r="G805" s="10">
        <f t="shared" si="115"/>
        <v>1446240.5453929005</v>
      </c>
      <c r="H805" s="2">
        <f t="shared" si="119"/>
        <v>9.0630637279011002E-3</v>
      </c>
      <c r="I805" s="10">
        <f t="shared" si="116"/>
        <v>2385204.6728621642</v>
      </c>
      <c r="J805" s="2">
        <f t="shared" si="113"/>
        <v>9.4590737475306278E-3</v>
      </c>
      <c r="K805" s="10">
        <f t="shared" si="117"/>
        <v>2489426.0463048662</v>
      </c>
      <c r="L805" s="10">
        <f t="shared" si="118"/>
        <v>6906126.4222046202</v>
      </c>
    </row>
    <row r="806" spans="1:12" x14ac:dyDescent="0.25">
      <c r="A806" s="1">
        <v>14021104</v>
      </c>
      <c r="B806" s="3">
        <v>9179.7999999999993</v>
      </c>
      <c r="C806" s="4">
        <f t="shared" si="120"/>
        <v>1.3626133758554738E-3</v>
      </c>
      <c r="D806" s="55">
        <f t="shared" si="121"/>
        <v>1.8567152120602508E-6</v>
      </c>
      <c r="E806" s="9">
        <f t="shared" si="114"/>
        <v>113283675.7390057</v>
      </c>
      <c r="F806" s="2">
        <f t="shared" si="122"/>
        <v>5.6991637402722247E-3</v>
      </c>
      <c r="G806" s="10">
        <f t="shared" si="115"/>
        <v>1501941.8722690253</v>
      </c>
      <c r="H806" s="2">
        <f t="shared" si="119"/>
        <v>9.1239895013600341E-3</v>
      </c>
      <c r="I806" s="10">
        <f t="shared" si="116"/>
        <v>2404510.9947272814</v>
      </c>
      <c r="J806" s="2">
        <f t="shared" si="113"/>
        <v>9.4815672054292914E-3</v>
      </c>
      <c r="K806" s="10">
        <f t="shared" si="117"/>
        <v>2498746.0353063727</v>
      </c>
      <c r="L806" s="10">
        <f t="shared" si="118"/>
        <v>6915536.8024428654</v>
      </c>
    </row>
    <row r="807" spans="1:12" x14ac:dyDescent="0.25">
      <c r="A807" s="1">
        <v>14021107</v>
      </c>
      <c r="B807" s="3">
        <v>9185.2000000000007</v>
      </c>
      <c r="C807" s="4">
        <f t="shared" si="120"/>
        <v>5.8807515988308927E-4</v>
      </c>
      <c r="D807" s="55">
        <f t="shared" si="121"/>
        <v>3.4583239367152102E-7</v>
      </c>
      <c r="E807" s="9">
        <f t="shared" si="114"/>
        <v>113350295.05472805</v>
      </c>
      <c r="F807" s="2">
        <f t="shared" si="122"/>
        <v>5.6627824177221614E-3</v>
      </c>
      <c r="G807" s="10">
        <f t="shared" si="115"/>
        <v>1493231.6553415158</v>
      </c>
      <c r="H807" s="2">
        <f t="shared" si="119"/>
        <v>9.0982688559884933E-3</v>
      </c>
      <c r="I807" s="10">
        <f t="shared" si="116"/>
        <v>2399142.6938905269</v>
      </c>
      <c r="J807" s="2">
        <f t="shared" ref="J807:J870" si="123">SQRT(AVERAGE(D707:D806))</f>
        <v>9.2759142007319793E-3</v>
      </c>
      <c r="K807" s="10">
        <f t="shared" si="117"/>
        <v>2445986.3888495388</v>
      </c>
      <c r="L807" s="10">
        <f t="shared" si="118"/>
        <v>6919603.6578536388</v>
      </c>
    </row>
    <row r="808" spans="1:12" x14ac:dyDescent="0.25">
      <c r="A808" s="1">
        <v>14021108</v>
      </c>
      <c r="B808" s="3">
        <v>9177.2999999999993</v>
      </c>
      <c r="C808" s="4">
        <f t="shared" si="120"/>
        <v>-8.6044933831600661E-4</v>
      </c>
      <c r="D808" s="55">
        <f t="shared" si="121"/>
        <v>7.4037306380845361E-7</v>
      </c>
      <c r="E808" s="9">
        <f t="shared" ref="E808:E871" si="124">E807*(1+C808)</f>
        <v>113252762.86835028</v>
      </c>
      <c r="F808" s="2">
        <f t="shared" si="122"/>
        <v>5.6614529402569018E-3</v>
      </c>
      <c r="G808" s="10">
        <f t="shared" ref="G808:G871" si="125">_xlfn.NORM.S.INV(0.99)*F808*E808</f>
        <v>1491596.5339404191</v>
      </c>
      <c r="H808" s="2">
        <f t="shared" si="119"/>
        <v>8.8705544850482577E-3</v>
      </c>
      <c r="I808" s="10">
        <f t="shared" ref="I808:I871" si="126">_xlfn.NORM.S.INV(0.99)*H808*E808</f>
        <v>2337083.5125986617</v>
      </c>
      <c r="J808" s="2">
        <f t="shared" si="123"/>
        <v>9.2743228575049245E-3</v>
      </c>
      <c r="K808" s="10">
        <f t="shared" ref="K808:K871" si="127">_xlfn.NORM.S.INV(0.99)*J808*E808</f>
        <v>2443462.477720608</v>
      </c>
      <c r="L808" s="10">
        <f t="shared" ref="L808:L871" si="128">_xlfn.NORM.S.INV(0.99)*_xlfn.STDEV.S($C$3:$C$101)*E808</f>
        <v>6913649.6894648299</v>
      </c>
    </row>
    <row r="809" spans="1:12" x14ac:dyDescent="0.25">
      <c r="A809" s="1">
        <v>14021109</v>
      </c>
      <c r="B809" s="3">
        <v>9112.7000000000007</v>
      </c>
      <c r="C809" s="4">
        <f t="shared" si="120"/>
        <v>-7.0639987565370146E-3</v>
      </c>
      <c r="D809" s="55">
        <f t="shared" si="121"/>
        <v>4.9900078432356489E-5</v>
      </c>
      <c r="E809" s="9">
        <f t="shared" si="124"/>
        <v>112452745.49227388</v>
      </c>
      <c r="F809" s="2">
        <f t="shared" si="122"/>
        <v>5.6515271753658025E-3</v>
      </c>
      <c r="G809" s="10">
        <f t="shared" si="125"/>
        <v>1478463.2760420265</v>
      </c>
      <c r="H809" s="2">
        <f t="shared" si="119"/>
        <v>8.5170808550365847E-3</v>
      </c>
      <c r="I809" s="10">
        <f t="shared" si="126"/>
        <v>2228104.1694605611</v>
      </c>
      <c r="J809" s="2">
        <f t="shared" si="123"/>
        <v>9.2607396054420182E-3</v>
      </c>
      <c r="K809" s="10">
        <f t="shared" si="127"/>
        <v>2422648.4259535987</v>
      </c>
      <c r="L809" s="10">
        <f t="shared" si="128"/>
        <v>6864811.6766553177</v>
      </c>
    </row>
    <row r="810" spans="1:12" x14ac:dyDescent="0.25">
      <c r="A810" s="1">
        <v>14021110</v>
      </c>
      <c r="B810" s="3">
        <v>9003.7999999999993</v>
      </c>
      <c r="C810" s="4">
        <f t="shared" si="120"/>
        <v>-1.2022334520004079E-2</v>
      </c>
      <c r="D810" s="55">
        <f t="shared" si="121"/>
        <v>1.4453652731088171E-4</v>
      </c>
      <c r="E810" s="9">
        <f t="shared" si="124"/>
        <v>111100800.96827288</v>
      </c>
      <c r="F810" s="2">
        <f t="shared" si="122"/>
        <v>5.7612913057469477E-3</v>
      </c>
      <c r="G810" s="10">
        <f t="shared" si="125"/>
        <v>1489058.2356446842</v>
      </c>
      <c r="H810" s="2">
        <f t="shared" si="119"/>
        <v>8.5734561769373035E-3</v>
      </c>
      <c r="I810" s="10">
        <f t="shared" si="126"/>
        <v>2215887.8714347752</v>
      </c>
      <c r="J810" s="2">
        <f t="shared" si="123"/>
        <v>9.2258567100605305E-3</v>
      </c>
      <c r="K810" s="10">
        <f t="shared" si="127"/>
        <v>2384506.733983364</v>
      </c>
      <c r="L810" s="10">
        <f t="shared" si="128"/>
        <v>6782280.6142617371</v>
      </c>
    </row>
    <row r="811" spans="1:12" x14ac:dyDescent="0.25">
      <c r="A811" s="1">
        <v>14021111</v>
      </c>
      <c r="B811" s="3">
        <v>8958.2999999999993</v>
      </c>
      <c r="C811" s="4">
        <f t="shared" si="120"/>
        <v>-5.066233605159347E-3</v>
      </c>
      <c r="D811" s="55">
        <f t="shared" si="121"/>
        <v>2.5666722942045873E-5</v>
      </c>
      <c r="E811" s="9">
        <f t="shared" si="124"/>
        <v>110537938.3568473</v>
      </c>
      <c r="F811" s="2">
        <f t="shared" si="122"/>
        <v>6.1714509913788273E-3</v>
      </c>
      <c r="G811" s="10">
        <f t="shared" si="125"/>
        <v>1586986.7580211151</v>
      </c>
      <c r="H811" s="2">
        <f t="shared" si="119"/>
        <v>8.7395906576131152E-3</v>
      </c>
      <c r="I811" s="10">
        <f t="shared" si="126"/>
        <v>2247383.0973513587</v>
      </c>
      <c r="J811" s="2">
        <f t="shared" si="123"/>
        <v>9.1641285321626288E-3</v>
      </c>
      <c r="K811" s="10">
        <f t="shared" si="127"/>
        <v>2356552.8835377316</v>
      </c>
      <c r="L811" s="10">
        <f t="shared" si="128"/>
        <v>6747919.9962941436</v>
      </c>
    </row>
    <row r="812" spans="1:12" x14ac:dyDescent="0.25">
      <c r="A812" s="1">
        <v>14021114</v>
      </c>
      <c r="B812" s="3">
        <v>9000.2000000000007</v>
      </c>
      <c r="C812" s="4">
        <f t="shared" si="120"/>
        <v>4.6663224689699502E-3</v>
      </c>
      <c r="D812" s="55">
        <f t="shared" si="121"/>
        <v>2.1774565384413812E-5</v>
      </c>
      <c r="E812" s="9">
        <f t="shared" si="124"/>
        <v>111053744.02227548</v>
      </c>
      <c r="F812" s="2">
        <f t="shared" si="122"/>
        <v>6.2515764774182586E-3</v>
      </c>
      <c r="G812" s="10">
        <f t="shared" si="125"/>
        <v>1615092.5405661429</v>
      </c>
      <c r="H812" s="2">
        <f t="shared" si="119"/>
        <v>8.7665739036676561E-3</v>
      </c>
      <c r="I812" s="10">
        <f t="shared" si="126"/>
        <v>2264841.2235344965</v>
      </c>
      <c r="J812" s="2">
        <f t="shared" si="123"/>
        <v>9.120086530320622E-3</v>
      </c>
      <c r="K812" s="10">
        <f t="shared" si="127"/>
        <v>2356171.0838290215</v>
      </c>
      <c r="L812" s="10">
        <f t="shared" si="128"/>
        <v>6779407.966991663</v>
      </c>
    </row>
    <row r="813" spans="1:12" x14ac:dyDescent="0.25">
      <c r="A813" s="1">
        <v>14021115</v>
      </c>
      <c r="B813" s="3">
        <v>8961.9</v>
      </c>
      <c r="C813" s="4">
        <f t="shared" si="120"/>
        <v>-4.2645412334447906E-3</v>
      </c>
      <c r="D813" s="55">
        <f t="shared" si="121"/>
        <v>1.8186311931750817E-5</v>
      </c>
      <c r="E813" s="9">
        <f t="shared" si="124"/>
        <v>110580150.75176406</v>
      </c>
      <c r="F813" s="2">
        <f t="shared" si="122"/>
        <v>6.2421701798044283E-3</v>
      </c>
      <c r="G813" s="10">
        <f t="shared" si="125"/>
        <v>1605785.1615361881</v>
      </c>
      <c r="H813" s="2">
        <f t="shared" si="119"/>
        <v>8.7304679695085746E-3</v>
      </c>
      <c r="I813" s="10">
        <f t="shared" si="126"/>
        <v>2245894.5390596637</v>
      </c>
      <c r="J813" s="2">
        <f t="shared" si="123"/>
        <v>9.1318325219840631E-3</v>
      </c>
      <c r="K813" s="10">
        <f t="shared" si="127"/>
        <v>2349144.7267615218</v>
      </c>
      <c r="L813" s="10">
        <f t="shared" si="128"/>
        <v>6750496.9021780826</v>
      </c>
    </row>
    <row r="814" spans="1:12" x14ac:dyDescent="0.25">
      <c r="A814" s="1">
        <v>14021116</v>
      </c>
      <c r="B814" s="3">
        <v>8925.6</v>
      </c>
      <c r="C814" s="4">
        <f t="shared" si="120"/>
        <v>-4.0587057812540061E-3</v>
      </c>
      <c r="D814" s="55">
        <f t="shared" si="121"/>
        <v>1.6473092618784691E-5</v>
      </c>
      <c r="E814" s="9">
        <f t="shared" si="124"/>
        <v>110131338.45461594</v>
      </c>
      <c r="F814" s="2">
        <f t="shared" si="122"/>
        <v>6.2727732212510771E-3</v>
      </c>
      <c r="G814" s="10">
        <f t="shared" si="125"/>
        <v>1607108.3676832363</v>
      </c>
      <c r="H814" s="2">
        <f t="shared" si="119"/>
        <v>8.74505017499198E-3</v>
      </c>
      <c r="I814" s="10">
        <f t="shared" si="126"/>
        <v>2240515.1304411902</v>
      </c>
      <c r="J814" s="2">
        <f t="shared" si="123"/>
        <v>9.1413555251081986E-3</v>
      </c>
      <c r="K814" s="10">
        <f t="shared" si="127"/>
        <v>2342050.069114197</v>
      </c>
      <c r="L814" s="10">
        <f t="shared" si="128"/>
        <v>6723098.6213748753</v>
      </c>
    </row>
    <row r="815" spans="1:12" x14ac:dyDescent="0.25">
      <c r="A815" s="1">
        <v>14021117</v>
      </c>
      <c r="B815" s="3">
        <v>8917.2999999999993</v>
      </c>
      <c r="C815" s="4">
        <f t="shared" si="120"/>
        <v>-9.3034210791564887E-4</v>
      </c>
      <c r="D815" s="55">
        <f t="shared" si="121"/>
        <v>8.6553643776093284E-7</v>
      </c>
      <c r="E815" s="9">
        <f t="shared" si="124"/>
        <v>110028878.6330505</v>
      </c>
      <c r="F815" s="2">
        <f t="shared" si="122"/>
        <v>6.2846587809410413E-3</v>
      </c>
      <c r="G815" s="10">
        <f t="shared" si="125"/>
        <v>1608655.4997062748</v>
      </c>
      <c r="H815" s="2">
        <f t="shared" si="119"/>
        <v>8.7636516082191772E-3</v>
      </c>
      <c r="I815" s="10">
        <f t="shared" si="126"/>
        <v>2243192.0090593342</v>
      </c>
      <c r="J815" s="2">
        <f t="shared" si="123"/>
        <v>9.142912531872811E-3</v>
      </c>
      <c r="K815" s="10">
        <f t="shared" si="127"/>
        <v>2340269.7012499273</v>
      </c>
      <c r="L815" s="10">
        <f t="shared" si="128"/>
        <v>6716843.8396317409</v>
      </c>
    </row>
    <row r="816" spans="1:12" x14ac:dyDescent="0.25">
      <c r="A816" s="1">
        <v>14021118</v>
      </c>
      <c r="B816" s="3">
        <v>8913.6</v>
      </c>
      <c r="C816" s="4">
        <f t="shared" si="120"/>
        <v>-4.1500990450336119E-4</v>
      </c>
      <c r="D816" s="55">
        <f t="shared" si="121"/>
        <v>1.7223322083588897E-7</v>
      </c>
      <c r="E816" s="9">
        <f t="shared" si="124"/>
        <v>109983215.55863638</v>
      </c>
      <c r="F816" s="2">
        <f t="shared" si="122"/>
        <v>6.2124236525261649E-3</v>
      </c>
      <c r="G816" s="10">
        <f t="shared" si="125"/>
        <v>1589505.8681501639</v>
      </c>
      <c r="H816" s="2">
        <f t="shared" si="119"/>
        <v>8.762444634170476E-3</v>
      </c>
      <c r="I816" s="10">
        <f t="shared" si="126"/>
        <v>2241952.2467195792</v>
      </c>
      <c r="J816" s="2">
        <f t="shared" si="123"/>
        <v>9.1431277570737379E-3</v>
      </c>
      <c r="K816" s="10">
        <f t="shared" si="127"/>
        <v>2339353.5334966667</v>
      </c>
      <c r="L816" s="10">
        <f t="shared" si="128"/>
        <v>6714056.2829112913</v>
      </c>
    </row>
    <row r="817" spans="1:12" x14ac:dyDescent="0.25">
      <c r="A817" s="1">
        <v>14021121</v>
      </c>
      <c r="B817" s="3">
        <v>8921.7000000000007</v>
      </c>
      <c r="C817" s="4">
        <f t="shared" si="120"/>
        <v>9.0831110852009132E-4</v>
      </c>
      <c r="D817" s="55">
        <f t="shared" si="121"/>
        <v>8.2502906986099706E-7</v>
      </c>
      <c r="E817" s="9">
        <f t="shared" si="124"/>
        <v>110083114.53507906</v>
      </c>
      <c r="F817" s="2">
        <f t="shared" si="122"/>
        <v>6.1314138297764954E-3</v>
      </c>
      <c r="G817" s="10">
        <f t="shared" si="125"/>
        <v>1570203.6972866077</v>
      </c>
      <c r="H817" s="2">
        <f t="shared" si="119"/>
        <v>8.7577605257706231E-3</v>
      </c>
      <c r="I817" s="10">
        <f t="shared" si="126"/>
        <v>2242789.0759441713</v>
      </c>
      <c r="J817" s="2">
        <f t="shared" si="123"/>
        <v>9.1428658797005017E-3</v>
      </c>
      <c r="K817" s="10">
        <f t="shared" si="127"/>
        <v>2341411.3296972839</v>
      </c>
      <c r="L817" s="10">
        <f t="shared" si="128"/>
        <v>6720154.7348162895</v>
      </c>
    </row>
    <row r="818" spans="1:12" x14ac:dyDescent="0.25">
      <c r="A818" s="1">
        <v>14021123</v>
      </c>
      <c r="B818" s="3">
        <v>8851</v>
      </c>
      <c r="C818" s="4">
        <f t="shared" si="120"/>
        <v>-7.9560644061942767E-3</v>
      </c>
      <c r="D818" s="55">
        <f t="shared" si="121"/>
        <v>6.3298960835511485E-5</v>
      </c>
      <c r="E818" s="9">
        <f t="shared" si="124"/>
        <v>109207286.18580352</v>
      </c>
      <c r="F818" s="2">
        <f t="shared" si="122"/>
        <v>6.1062918062805673E-3</v>
      </c>
      <c r="G818" s="10">
        <f t="shared" si="125"/>
        <v>1551328.7015148688</v>
      </c>
      <c r="H818" s="2">
        <f t="shared" si="119"/>
        <v>7.9157539009964886E-3</v>
      </c>
      <c r="I818" s="10">
        <f t="shared" si="126"/>
        <v>2011030.0343186562</v>
      </c>
      <c r="J818" s="2">
        <f t="shared" si="123"/>
        <v>9.1407899277600405E-3</v>
      </c>
      <c r="K818" s="10">
        <f t="shared" si="127"/>
        <v>2322255.5061759567</v>
      </c>
      <c r="L818" s="10">
        <f t="shared" si="128"/>
        <v>6666688.7509265002</v>
      </c>
    </row>
    <row r="819" spans="1:12" x14ac:dyDescent="0.25">
      <c r="A819" s="1">
        <v>14021124</v>
      </c>
      <c r="B819" s="3">
        <v>8836.2999999999993</v>
      </c>
      <c r="C819" s="4">
        <f t="shared" si="120"/>
        <v>-1.6622099907396739E-3</v>
      </c>
      <c r="D819" s="55">
        <f t="shared" si="121"/>
        <v>2.7629420533147869E-6</v>
      </c>
      <c r="E819" s="9">
        <f t="shared" si="124"/>
        <v>109025760.74364391</v>
      </c>
      <c r="F819" s="2">
        <f t="shared" si="122"/>
        <v>6.309371824165088E-3</v>
      </c>
      <c r="G819" s="10">
        <f t="shared" si="125"/>
        <v>1600257.6274166086</v>
      </c>
      <c r="H819" s="2">
        <f t="shared" si="119"/>
        <v>6.9948542396689383E-3</v>
      </c>
      <c r="I819" s="10">
        <f t="shared" si="126"/>
        <v>1774117.7983560753</v>
      </c>
      <c r="J819" s="2">
        <f t="shared" si="123"/>
        <v>9.1526179564025232E-3</v>
      </c>
      <c r="K819" s="10">
        <f t="shared" si="127"/>
        <v>2321395.3946202099</v>
      </c>
      <c r="L819" s="10">
        <f t="shared" si="128"/>
        <v>6655607.3142795581</v>
      </c>
    </row>
    <row r="820" spans="1:12" x14ac:dyDescent="0.25">
      <c r="A820" s="1">
        <v>14021125</v>
      </c>
      <c r="B820" s="3">
        <v>8576.5</v>
      </c>
      <c r="C820" s="4">
        <f t="shared" si="120"/>
        <v>-2.9842332128257616E-2</v>
      </c>
      <c r="D820" s="55">
        <f t="shared" si="121"/>
        <v>8.9056478685323669E-4</v>
      </c>
      <c r="E820" s="9">
        <f t="shared" si="124"/>
        <v>105772177.78099614</v>
      </c>
      <c r="F820" s="2">
        <f t="shared" si="122"/>
        <v>6.3167570432767538E-3</v>
      </c>
      <c r="G820" s="10">
        <f t="shared" si="125"/>
        <v>1554319.4360992585</v>
      </c>
      <c r="H820" s="2">
        <f t="shared" si="119"/>
        <v>6.8616437529383824E-3</v>
      </c>
      <c r="I820" s="10">
        <f t="shared" si="126"/>
        <v>1688395.8296500712</v>
      </c>
      <c r="J820" s="2">
        <f t="shared" si="123"/>
        <v>9.105852399761985E-3</v>
      </c>
      <c r="K820" s="10">
        <f t="shared" si="127"/>
        <v>2240612.2746584527</v>
      </c>
      <c r="L820" s="10">
        <f t="shared" si="128"/>
        <v>6456988.470291567</v>
      </c>
    </row>
    <row r="821" spans="1:12" x14ac:dyDescent="0.25">
      <c r="A821" s="1">
        <v>14021128</v>
      </c>
      <c r="B821" s="3">
        <v>8432.4</v>
      </c>
      <c r="C821" s="4">
        <f t="shared" si="120"/>
        <v>-1.6944475863727475E-2</v>
      </c>
      <c r="D821" s="55">
        <f t="shared" si="121"/>
        <v>2.8711526229644298E-4</v>
      </c>
      <c r="E821" s="9">
        <f t="shared" si="124"/>
        <v>103979923.66753216</v>
      </c>
      <c r="F821" s="2">
        <f t="shared" si="122"/>
        <v>8.6784096094680817E-3</v>
      </c>
      <c r="G821" s="10">
        <f t="shared" si="125"/>
        <v>2099250.6524132593</v>
      </c>
      <c r="H821" s="2">
        <f t="shared" ref="H821:H879" si="129">SQRT(AVERAGE(D771:D820))</f>
        <v>8.0131733386581833E-3</v>
      </c>
      <c r="I821" s="10">
        <f t="shared" si="126"/>
        <v>1938334.3395921784</v>
      </c>
      <c r="J821" s="2">
        <f t="shared" si="123"/>
        <v>9.5800155424705571E-3</v>
      </c>
      <c r="K821" s="10">
        <f t="shared" si="127"/>
        <v>2317343.2440570318</v>
      </c>
      <c r="L821" s="10">
        <f t="shared" si="128"/>
        <v>6347578.1850043451</v>
      </c>
    </row>
    <row r="822" spans="1:12" x14ac:dyDescent="0.25">
      <c r="A822" s="1">
        <v>14021129</v>
      </c>
      <c r="B822" s="3">
        <v>8461.6</v>
      </c>
      <c r="C822" s="4">
        <f t="shared" si="120"/>
        <v>3.4568520276908208E-3</v>
      </c>
      <c r="D822" s="55">
        <f t="shared" si="121"/>
        <v>1.1949825941350139E-5</v>
      </c>
      <c r="E822" s="9">
        <f t="shared" si="124"/>
        <v>104339366.8775014</v>
      </c>
      <c r="F822" s="2">
        <f t="shared" si="122"/>
        <v>8.5423179257358046E-3</v>
      </c>
      <c r="G822" s="10">
        <f t="shared" si="125"/>
        <v>2073473.9625793898</v>
      </c>
      <c r="H822" s="2">
        <f t="shared" si="129"/>
        <v>8.3632194281026417E-3</v>
      </c>
      <c r="I822" s="10">
        <f t="shared" si="126"/>
        <v>2030001.444369707</v>
      </c>
      <c r="J822" s="2">
        <f t="shared" si="123"/>
        <v>9.7170055282127556E-3</v>
      </c>
      <c r="K822" s="10">
        <f t="shared" si="127"/>
        <v>2358605.4900027225</v>
      </c>
      <c r="L822" s="10">
        <f t="shared" si="128"/>
        <v>6369520.8235241035</v>
      </c>
    </row>
    <row r="823" spans="1:12" x14ac:dyDescent="0.25">
      <c r="A823" s="1">
        <v>14021130</v>
      </c>
      <c r="B823" s="3">
        <v>8490.9</v>
      </c>
      <c r="C823" s="4">
        <f t="shared" si="120"/>
        <v>3.4567207403355818E-3</v>
      </c>
      <c r="D823" s="55">
        <f t="shared" si="121"/>
        <v>1.1948918276666173E-5</v>
      </c>
      <c r="E823" s="9">
        <f t="shared" si="124"/>
        <v>104700038.93102033</v>
      </c>
      <c r="F823" s="2">
        <f t="shared" si="122"/>
        <v>8.5687402959706872E-3</v>
      </c>
      <c r="G823" s="10">
        <f t="shared" si="125"/>
        <v>2087077.0457423532</v>
      </c>
      <c r="H823" s="2">
        <f t="shared" si="129"/>
        <v>8.2051785905961454E-3</v>
      </c>
      <c r="I823" s="10">
        <f t="shared" si="126"/>
        <v>1998524.789075763</v>
      </c>
      <c r="J823" s="2">
        <f t="shared" si="123"/>
        <v>9.7230392886286116E-3</v>
      </c>
      <c r="K823" s="10">
        <f t="shared" si="127"/>
        <v>2368228.165777199</v>
      </c>
      <c r="L823" s="10">
        <f t="shared" si="128"/>
        <v>6391538.4782607779</v>
      </c>
    </row>
    <row r="824" spans="1:12" x14ac:dyDescent="0.25">
      <c r="A824" s="1">
        <v>14021201</v>
      </c>
      <c r="B824" s="3">
        <v>8481</v>
      </c>
      <c r="C824" s="4">
        <f t="shared" si="120"/>
        <v>-1.1666343924786084E-3</v>
      </c>
      <c r="D824" s="55">
        <f t="shared" si="121"/>
        <v>1.3610358057139316E-6</v>
      </c>
      <c r="E824" s="9">
        <f t="shared" si="124"/>
        <v>104577892.26470955</v>
      </c>
      <c r="F824" s="2">
        <f t="shared" si="122"/>
        <v>8.3491294912601544E-3</v>
      </c>
      <c r="G824" s="10">
        <f t="shared" si="125"/>
        <v>2031214.2724695853</v>
      </c>
      <c r="H824" s="2">
        <f t="shared" si="129"/>
        <v>8.193252212344895E-3</v>
      </c>
      <c r="I824" s="10">
        <f t="shared" si="126"/>
        <v>1993291.7376690612</v>
      </c>
      <c r="J824" s="2">
        <f t="shared" si="123"/>
        <v>9.6955112122872368E-3</v>
      </c>
      <c r="K824" s="10">
        <f t="shared" si="127"/>
        <v>2358768.1534825871</v>
      </c>
      <c r="L824" s="10">
        <f t="shared" si="128"/>
        <v>6384081.8896511877</v>
      </c>
    </row>
    <row r="825" spans="1:12" x14ac:dyDescent="0.25">
      <c r="A825" s="1">
        <v>14021202</v>
      </c>
      <c r="B825" s="3">
        <v>8481</v>
      </c>
      <c r="C825" s="4">
        <f t="shared" si="120"/>
        <v>0</v>
      </c>
      <c r="D825" s="55">
        <f t="shared" si="121"/>
        <v>0</v>
      </c>
      <c r="E825" s="9">
        <f t="shared" si="124"/>
        <v>104577892.26470955</v>
      </c>
      <c r="F825" s="2">
        <f t="shared" si="122"/>
        <v>8.3504882956025941E-3</v>
      </c>
      <c r="G825" s="10">
        <f t="shared" si="125"/>
        <v>2031544.84858255</v>
      </c>
      <c r="H825" s="2">
        <f t="shared" si="129"/>
        <v>8.1879132369109698E-3</v>
      </c>
      <c r="I825" s="10">
        <f t="shared" si="126"/>
        <v>1991992.8473939607</v>
      </c>
      <c r="J825" s="2">
        <f t="shared" si="123"/>
        <v>9.6746090616918173E-3</v>
      </c>
      <c r="K825" s="10">
        <f t="shared" si="127"/>
        <v>2353682.9830274917</v>
      </c>
      <c r="L825" s="10">
        <f t="shared" si="128"/>
        <v>6384081.8896511877</v>
      </c>
    </row>
    <row r="826" spans="1:12" x14ac:dyDescent="0.25">
      <c r="A826" s="1">
        <v>14021205</v>
      </c>
      <c r="B826" s="3">
        <v>8439.9</v>
      </c>
      <c r="C826" s="4">
        <f t="shared" si="120"/>
        <v>-4.8579071831216254E-3</v>
      </c>
      <c r="D826" s="55">
        <f t="shared" si="121"/>
        <v>2.3599262199824683E-5</v>
      </c>
      <c r="E826" s="9">
        <f t="shared" si="124"/>
        <v>104069862.5706811</v>
      </c>
      <c r="F826" s="2">
        <f t="shared" si="122"/>
        <v>8.3378907494958601E-3</v>
      </c>
      <c r="G826" s="10">
        <f t="shared" si="125"/>
        <v>2018625.8922993385</v>
      </c>
      <c r="H826" s="2">
        <f t="shared" si="129"/>
        <v>8.170788886373093E-3</v>
      </c>
      <c r="I826" s="10">
        <f t="shared" si="126"/>
        <v>1978170.07947024</v>
      </c>
      <c r="J826" s="2">
        <f t="shared" si="123"/>
        <v>9.6650373778813733E-3</v>
      </c>
      <c r="K826" s="10">
        <f t="shared" si="127"/>
        <v>2339931.6790294838</v>
      </c>
      <c r="L826" s="10">
        <f t="shared" si="128"/>
        <v>6353068.612381815</v>
      </c>
    </row>
    <row r="827" spans="1:12" x14ac:dyDescent="0.25">
      <c r="A827" s="1">
        <v>14021207</v>
      </c>
      <c r="B827" s="3">
        <v>8325.7999999999993</v>
      </c>
      <c r="C827" s="4">
        <f t="shared" si="120"/>
        <v>-1.3611332850771818E-2</v>
      </c>
      <c r="D827" s="55">
        <f t="shared" si="121"/>
        <v>1.8526838197450006E-4</v>
      </c>
      <c r="E827" s="9">
        <f t="shared" si="124"/>
        <v>102653333.03149746</v>
      </c>
      <c r="F827" s="2">
        <f t="shared" si="122"/>
        <v>8.3856668347150262E-3</v>
      </c>
      <c r="G827" s="10">
        <f t="shared" si="125"/>
        <v>2002558.9843066339</v>
      </c>
      <c r="H827" s="2">
        <f t="shared" si="129"/>
        <v>8.175274637916995E-3</v>
      </c>
      <c r="I827" s="10">
        <f t="shared" si="126"/>
        <v>1952315.7785806789</v>
      </c>
      <c r="J827" s="2">
        <f t="shared" si="123"/>
        <v>9.676210813314455E-3</v>
      </c>
      <c r="K827" s="10">
        <f t="shared" si="127"/>
        <v>2310750.3887502546</v>
      </c>
      <c r="L827" s="10">
        <f t="shared" si="128"/>
        <v>6266594.8808748936</v>
      </c>
    </row>
    <row r="828" spans="1:12" x14ac:dyDescent="0.25">
      <c r="A828" s="1">
        <v>14021208</v>
      </c>
      <c r="B828" s="3">
        <v>8319.5</v>
      </c>
      <c r="C828" s="4">
        <f t="shared" si="120"/>
        <v>-7.5697047224454873E-4</v>
      </c>
      <c r="D828" s="55">
        <f t="shared" si="121"/>
        <v>5.7300429585013518E-7</v>
      </c>
      <c r="E828" s="9">
        <f t="shared" si="124"/>
        <v>102575627.48951514</v>
      </c>
      <c r="F828" s="2">
        <f t="shared" si="122"/>
        <v>8.6433464906545236E-3</v>
      </c>
      <c r="G828" s="10">
        <f t="shared" si="125"/>
        <v>2062532.324653029</v>
      </c>
      <c r="H828" s="2">
        <f t="shared" si="129"/>
        <v>8.3729995168658044E-3</v>
      </c>
      <c r="I828" s="10">
        <f t="shared" si="126"/>
        <v>1998020.3473865553</v>
      </c>
      <c r="J828" s="2">
        <f t="shared" si="123"/>
        <v>9.7712606572350237E-3</v>
      </c>
      <c r="K828" s="10">
        <f t="shared" si="127"/>
        <v>2331682.6393513577</v>
      </c>
      <c r="L828" s="10">
        <f t="shared" si="128"/>
        <v>6261851.2535885535</v>
      </c>
    </row>
    <row r="829" spans="1:12" x14ac:dyDescent="0.25">
      <c r="A829" s="1">
        <v>14021209</v>
      </c>
      <c r="B829" s="3">
        <v>8367.9</v>
      </c>
      <c r="C829" s="4">
        <f t="shared" si="120"/>
        <v>5.8008000909299745E-3</v>
      </c>
      <c r="D829" s="55">
        <f t="shared" si="121"/>
        <v>3.3649281694933204E-5</v>
      </c>
      <c r="E829" s="9">
        <f t="shared" si="124"/>
        <v>103170648.19878352</v>
      </c>
      <c r="F829" s="2">
        <f t="shared" si="122"/>
        <v>8.5579330009048701E-3</v>
      </c>
      <c r="G829" s="10">
        <f t="shared" si="125"/>
        <v>2053996.5007977758</v>
      </c>
      <c r="H829" s="2">
        <f t="shared" si="129"/>
        <v>8.2410356331807551E-3</v>
      </c>
      <c r="I829" s="10">
        <f t="shared" si="126"/>
        <v>1977937.7043163669</v>
      </c>
      <c r="J829" s="2">
        <f t="shared" si="123"/>
        <v>9.7348395844385049E-3</v>
      </c>
      <c r="K829" s="10">
        <f t="shared" si="127"/>
        <v>2336466.8127397313</v>
      </c>
      <c r="L829" s="10">
        <f t="shared" si="128"/>
        <v>6298175.0009097597</v>
      </c>
    </row>
    <row r="830" spans="1:12" x14ac:dyDescent="0.25">
      <c r="A830" s="1">
        <v>14021212</v>
      </c>
      <c r="B830" s="3">
        <v>8521.4</v>
      </c>
      <c r="C830" s="4">
        <f t="shared" si="120"/>
        <v>1.817768962676659E-2</v>
      </c>
      <c r="D830" s="55">
        <f t="shared" si="121"/>
        <v>3.3042840016705771E-4</v>
      </c>
      <c r="E830" s="9">
        <f t="shared" si="124"/>
        <v>105046052.22033334</v>
      </c>
      <c r="F830" s="2">
        <f t="shared" si="122"/>
        <v>8.6329972359151207E-3</v>
      </c>
      <c r="G830" s="10">
        <f t="shared" si="125"/>
        <v>2109677.1335477512</v>
      </c>
      <c r="H830" s="2">
        <f t="shared" si="129"/>
        <v>7.2362544167385639E-3</v>
      </c>
      <c r="I830" s="10">
        <f t="shared" si="126"/>
        <v>1768349.9783848838</v>
      </c>
      <c r="J830" s="2">
        <f t="shared" si="123"/>
        <v>9.1401358969881476E-3</v>
      </c>
      <c r="K830" s="10">
        <f t="shared" si="127"/>
        <v>2233608.4644130939</v>
      </c>
      <c r="L830" s="10">
        <f t="shared" si="128"/>
        <v>6412661.2712913584</v>
      </c>
    </row>
    <row r="831" spans="1:12" x14ac:dyDescent="0.25">
      <c r="A831" s="1">
        <v>14021213</v>
      </c>
      <c r="B831" s="3">
        <v>8757.7999999999993</v>
      </c>
      <c r="C831" s="4">
        <f t="shared" si="120"/>
        <v>2.7364085263346185E-2</v>
      </c>
      <c r="D831" s="55">
        <f t="shared" si="121"/>
        <v>7.4879316229967987E-4</v>
      </c>
      <c r="E831" s="9">
        <f t="shared" si="124"/>
        <v>107920541.34986845</v>
      </c>
      <c r="F831" s="2">
        <f t="shared" si="122"/>
        <v>9.2170778024548185E-3</v>
      </c>
      <c r="G831" s="10">
        <f t="shared" si="125"/>
        <v>2314046.2072117119</v>
      </c>
      <c r="H831" s="2">
        <f t="shared" si="129"/>
        <v>7.662734190709574E-3</v>
      </c>
      <c r="I831" s="10">
        <f t="shared" si="126"/>
        <v>1923811.5779125125</v>
      </c>
      <c r="J831" s="2">
        <f t="shared" si="123"/>
        <v>9.3128098161690993E-3</v>
      </c>
      <c r="K831" s="10">
        <f t="shared" si="127"/>
        <v>2338080.7556870729</v>
      </c>
      <c r="L831" s="10">
        <f t="shared" si="128"/>
        <v>6588137.8810839327</v>
      </c>
    </row>
    <row r="832" spans="1:12" x14ac:dyDescent="0.25">
      <c r="A832" s="1">
        <v>14021214</v>
      </c>
      <c r="B832" s="3">
        <v>8698.6</v>
      </c>
      <c r="C832" s="4">
        <f t="shared" si="120"/>
        <v>-6.7826386830980882E-3</v>
      </c>
      <c r="D832" s="55">
        <f t="shared" si="121"/>
        <v>4.600418750545857E-5</v>
      </c>
      <c r="E832" s="9">
        <f t="shared" si="124"/>
        <v>107188555.31140794</v>
      </c>
      <c r="F832" s="2">
        <f t="shared" si="122"/>
        <v>1.0715968509659318E-2</v>
      </c>
      <c r="G832" s="10">
        <f t="shared" si="125"/>
        <v>2672111.0586612867</v>
      </c>
      <c r="H832" s="2">
        <f t="shared" si="129"/>
        <v>8.5702708770048035E-3</v>
      </c>
      <c r="I832" s="10">
        <f t="shared" si="126"/>
        <v>2137064.4721029848</v>
      </c>
      <c r="J832" s="2">
        <f t="shared" si="123"/>
        <v>9.705546922568295E-3</v>
      </c>
      <c r="K832" s="10">
        <f t="shared" si="127"/>
        <v>2420154.486155285</v>
      </c>
      <c r="L832" s="10">
        <f t="shared" si="128"/>
        <v>6543452.9222421087</v>
      </c>
    </row>
    <row r="833" spans="1:12" x14ac:dyDescent="0.25">
      <c r="A833" s="1">
        <v>14021215</v>
      </c>
      <c r="B833" s="3">
        <v>8806.7999999999993</v>
      </c>
      <c r="C833" s="4">
        <f t="shared" si="120"/>
        <v>1.2362057185510478E-2</v>
      </c>
      <c r="D833" s="55">
        <f t="shared" si="121"/>
        <v>1.5282045785783123E-4</v>
      </c>
      <c r="E833" s="9">
        <f t="shared" si="124"/>
        <v>108513626.36179982</v>
      </c>
      <c r="F833" s="2">
        <f t="shared" si="122"/>
        <v>1.0800847897479236E-2</v>
      </c>
      <c r="G833" s="10">
        <f t="shared" si="125"/>
        <v>2726570.8387214569</v>
      </c>
      <c r="H833" s="2">
        <f t="shared" si="129"/>
        <v>8.6229451088136091E-3</v>
      </c>
      <c r="I833" s="10">
        <f t="shared" si="126"/>
        <v>2176780.0917809568</v>
      </c>
      <c r="J833" s="2">
        <f t="shared" si="123"/>
        <v>9.7265280397894321E-3</v>
      </c>
      <c r="K833" s="10">
        <f t="shared" si="127"/>
        <v>2455369.0568576423</v>
      </c>
      <c r="L833" s="10">
        <f t="shared" si="128"/>
        <v>6624343.4614575608</v>
      </c>
    </row>
    <row r="834" spans="1:12" x14ac:dyDescent="0.25">
      <c r="A834" s="1">
        <v>14021216</v>
      </c>
      <c r="B834" s="3">
        <v>8803.2999999999993</v>
      </c>
      <c r="C834" s="4">
        <f t="shared" ref="C834:C896" si="130">LN(B834/B833)</f>
        <v>-3.9749916764640592E-4</v>
      </c>
      <c r="D834" s="55">
        <f t="shared" si="121"/>
        <v>1.5800558827958552E-7</v>
      </c>
      <c r="E834" s="9">
        <f t="shared" si="124"/>
        <v>108470492.28564271</v>
      </c>
      <c r="F834" s="2">
        <f t="shared" si="122"/>
        <v>1.1078877140587964E-2</v>
      </c>
      <c r="G834" s="10">
        <f t="shared" si="125"/>
        <v>2795644.9558482049</v>
      </c>
      <c r="H834" s="2">
        <f t="shared" si="129"/>
        <v>8.7943526797070373E-3</v>
      </c>
      <c r="I834" s="10">
        <f t="shared" si="126"/>
        <v>2219167.8269363251</v>
      </c>
      <c r="J834" s="2">
        <f t="shared" si="123"/>
        <v>9.7430505575153616E-3</v>
      </c>
      <c r="K834" s="10">
        <f t="shared" si="127"/>
        <v>2458562.3434620304</v>
      </c>
      <c r="L834" s="10">
        <f t="shared" si="128"/>
        <v>6621710.2904454283</v>
      </c>
    </row>
    <row r="835" spans="1:12" x14ac:dyDescent="0.25">
      <c r="A835" s="1">
        <v>14021219</v>
      </c>
      <c r="B835" s="3">
        <v>8780.5</v>
      </c>
      <c r="C835" s="4">
        <f t="shared" si="130"/>
        <v>-2.5932975554616056E-3</v>
      </c>
      <c r="D835" s="55">
        <f t="shared" ref="D835:D898" si="131">C835^2</f>
        <v>6.7251922111631396E-6</v>
      </c>
      <c r="E835" s="9">
        <f t="shared" si="124"/>
        <v>108189196.02315864</v>
      </c>
      <c r="F835" s="2">
        <f t="shared" si="122"/>
        <v>1.0988714018595599E-2</v>
      </c>
      <c r="G835" s="10">
        <f t="shared" si="125"/>
        <v>2765702.2475897865</v>
      </c>
      <c r="H835" s="2">
        <f t="shared" si="129"/>
        <v>8.7733777216119791E-3</v>
      </c>
      <c r="I835" s="10">
        <f t="shared" si="126"/>
        <v>2208133.7672956851</v>
      </c>
      <c r="J835" s="2">
        <f t="shared" si="123"/>
        <v>9.7413707069185108E-3</v>
      </c>
      <c r="K835" s="10">
        <f t="shared" si="127"/>
        <v>2451763.7653630641</v>
      </c>
      <c r="L835" s="10">
        <f t="shared" si="128"/>
        <v>6604538.2253362406</v>
      </c>
    </row>
    <row r="836" spans="1:12" x14ac:dyDescent="0.25">
      <c r="A836" s="1">
        <v>14021220</v>
      </c>
      <c r="B836" s="3">
        <v>8712.2999999999993</v>
      </c>
      <c r="C836" s="4">
        <f t="shared" si="130"/>
        <v>-7.7975333342849805E-3</v>
      </c>
      <c r="D836" s="55">
        <f t="shared" si="131"/>
        <v>6.0801526099285443E-5</v>
      </c>
      <c r="E836" s="9">
        <f t="shared" si="124"/>
        <v>107345587.16075857</v>
      </c>
      <c r="F836" s="2">
        <f t="shared" si="122"/>
        <v>1.0734960753467648E-2</v>
      </c>
      <c r="G836" s="10">
        <f t="shared" si="125"/>
        <v>2680768.5202042973</v>
      </c>
      <c r="H836" s="2">
        <f t="shared" si="129"/>
        <v>8.7557463907276742E-3</v>
      </c>
      <c r="I836" s="10">
        <f t="shared" si="126"/>
        <v>2186512.8186493916</v>
      </c>
      <c r="J836" s="2">
        <f t="shared" si="123"/>
        <v>9.7020314356935141E-3</v>
      </c>
      <c r="K836" s="10">
        <f t="shared" si="127"/>
        <v>2422822.1278254963</v>
      </c>
      <c r="L836" s="10">
        <f t="shared" si="128"/>
        <v>6553039.1183666224</v>
      </c>
    </row>
    <row r="837" spans="1:12" x14ac:dyDescent="0.25">
      <c r="A837" s="1">
        <v>14021221</v>
      </c>
      <c r="B837" s="3">
        <v>8773.4</v>
      </c>
      <c r="C837" s="4">
        <f t="shared" si="130"/>
        <v>6.9885962448432912E-3</v>
      </c>
      <c r="D837" s="55">
        <f t="shared" si="131"/>
        <v>4.8840477473437748E-5</v>
      </c>
      <c r="E837" s="9">
        <f t="shared" si="124"/>
        <v>108095782.12809074</v>
      </c>
      <c r="F837" s="2">
        <f t="shared" si="122"/>
        <v>1.0800221039626008E-2</v>
      </c>
      <c r="G837" s="10">
        <f t="shared" si="125"/>
        <v>2715914.2283013603</v>
      </c>
      <c r="H837" s="2">
        <f t="shared" si="129"/>
        <v>8.8240292088645512E-3</v>
      </c>
      <c r="I837" s="10">
        <f t="shared" si="126"/>
        <v>2218964.444465843</v>
      </c>
      <c r="J837" s="2">
        <f t="shared" si="123"/>
        <v>9.6796141112872377E-3</v>
      </c>
      <c r="K837" s="10">
        <f t="shared" si="127"/>
        <v>2434117.0049073347</v>
      </c>
      <c r="L837" s="10">
        <f t="shared" si="128"/>
        <v>6598835.6629415499</v>
      </c>
    </row>
    <row r="838" spans="1:12" x14ac:dyDescent="0.25">
      <c r="A838" s="1">
        <v>14021222</v>
      </c>
      <c r="B838" s="3">
        <v>8922</v>
      </c>
      <c r="C838" s="4">
        <f t="shared" si="130"/>
        <v>1.6795720161742321E-2</v>
      </c>
      <c r="D838" s="55">
        <f t="shared" si="131"/>
        <v>2.8209621575155748E-4</v>
      </c>
      <c r="E838" s="9">
        <f t="shared" si="124"/>
        <v>109911328.63537882</v>
      </c>
      <c r="F838" s="2">
        <f t="shared" si="122"/>
        <v>1.0850226310466581E-2</v>
      </c>
      <c r="G838" s="10">
        <f t="shared" si="125"/>
        <v>2774315.9106600927</v>
      </c>
      <c r="H838" s="2">
        <f t="shared" si="129"/>
        <v>8.8513303955388787E-3</v>
      </c>
      <c r="I838" s="10">
        <f t="shared" si="126"/>
        <v>2263214.2449567793</v>
      </c>
      <c r="J838" s="2">
        <f t="shared" si="123"/>
        <v>9.7047631305975466E-3</v>
      </c>
      <c r="K838" s="10">
        <f t="shared" si="127"/>
        <v>2481430.1556486553</v>
      </c>
      <c r="L838" s="10">
        <f t="shared" si="128"/>
        <v>6709667.8601296423</v>
      </c>
    </row>
    <row r="839" spans="1:12" x14ac:dyDescent="0.25">
      <c r="A839" s="1">
        <v>14021223</v>
      </c>
      <c r="B839" s="3">
        <v>8942.4</v>
      </c>
      <c r="C839" s="4">
        <f t="shared" si="130"/>
        <v>2.2838728272236808E-3</v>
      </c>
      <c r="D839" s="55">
        <f t="shared" si="131"/>
        <v>5.2160750909306884E-6</v>
      </c>
      <c r="E839" s="9">
        <f t="shared" si="124"/>
        <v>110162352.13225321</v>
      </c>
      <c r="F839" s="2">
        <f t="shared" si="122"/>
        <v>1.1326244176298404E-2</v>
      </c>
      <c r="G839" s="10">
        <f t="shared" si="125"/>
        <v>2902644.0279184021</v>
      </c>
      <c r="H839" s="2">
        <f t="shared" si="129"/>
        <v>9.1550939652845203E-3</v>
      </c>
      <c r="I839" s="10">
        <f t="shared" si="126"/>
        <v>2346230.437003497</v>
      </c>
      <c r="J839" s="2">
        <f t="shared" si="123"/>
        <v>9.8466796817991593E-3</v>
      </c>
      <c r="K839" s="10">
        <f t="shared" si="127"/>
        <v>2523467.2260562778</v>
      </c>
      <c r="L839" s="10">
        <f t="shared" si="128"/>
        <v>6724991.8882350884</v>
      </c>
    </row>
    <row r="840" spans="1:12" x14ac:dyDescent="0.25">
      <c r="A840" s="1">
        <v>14021226</v>
      </c>
      <c r="B840" s="3">
        <v>8933.7999999999993</v>
      </c>
      <c r="C840" s="4">
        <f t="shared" si="130"/>
        <v>-9.6217324302418376E-4</v>
      </c>
      <c r="D840" s="55">
        <f t="shared" si="131"/>
        <v>9.2577734959167495E-7</v>
      </c>
      <c r="E840" s="9">
        <f t="shared" si="124"/>
        <v>110056356.86464295</v>
      </c>
      <c r="F840" s="2">
        <f t="shared" si="122"/>
        <v>1.1306348943846521E-2</v>
      </c>
      <c r="G840" s="10">
        <f t="shared" si="125"/>
        <v>2894757.4176339116</v>
      </c>
      <c r="H840" s="2">
        <f t="shared" si="129"/>
        <v>9.1468700229334916E-3</v>
      </c>
      <c r="I840" s="10">
        <f t="shared" si="126"/>
        <v>2341867.3860610523</v>
      </c>
      <c r="J840" s="2">
        <f t="shared" si="123"/>
        <v>9.8481308400951914E-3</v>
      </c>
      <c r="K840" s="10">
        <f t="shared" si="127"/>
        <v>2521410.7525586574</v>
      </c>
      <c r="L840" s="10">
        <f t="shared" si="128"/>
        <v>6718521.2809806736</v>
      </c>
    </row>
    <row r="841" spans="1:12" x14ac:dyDescent="0.25">
      <c r="A841" s="1">
        <v>14021227</v>
      </c>
      <c r="B841" s="3">
        <v>8976.2000000000007</v>
      </c>
      <c r="C841" s="4">
        <f t="shared" si="130"/>
        <v>4.7347938817647803E-3</v>
      </c>
      <c r="D841" s="55">
        <f t="shared" si="131"/>
        <v>2.2418273102797197E-5</v>
      </c>
      <c r="E841" s="9">
        <f t="shared" si="124"/>
        <v>110577451.02977498</v>
      </c>
      <c r="F841" s="2">
        <f t="shared" si="122"/>
        <v>1.1306455504555463E-2</v>
      </c>
      <c r="G841" s="10">
        <f t="shared" si="125"/>
        <v>2908490.9091933141</v>
      </c>
      <c r="H841" s="2">
        <f t="shared" si="129"/>
        <v>9.1222295442221542E-3</v>
      </c>
      <c r="I841" s="10">
        <f t="shared" si="126"/>
        <v>2346617.0888175233</v>
      </c>
      <c r="J841" s="2">
        <f t="shared" si="123"/>
        <v>9.8350990557347744E-3</v>
      </c>
      <c r="K841" s="10">
        <f t="shared" si="127"/>
        <v>2529996.7954674237</v>
      </c>
      <c r="L841" s="10">
        <f t="shared" si="128"/>
        <v>6750332.094436367</v>
      </c>
    </row>
    <row r="842" spans="1:12" x14ac:dyDescent="0.25">
      <c r="A842" s="1">
        <v>14021228</v>
      </c>
      <c r="B842" s="3">
        <v>9144.1</v>
      </c>
      <c r="C842" s="4">
        <f t="shared" si="130"/>
        <v>1.8532232393656724E-2</v>
      </c>
      <c r="D842" s="55">
        <f t="shared" si="131"/>
        <v>3.4344363749249962E-4</v>
      </c>
      <c r="E842" s="9">
        <f t="shared" si="124"/>
        <v>112626698.04975697</v>
      </c>
      <c r="F842" s="2">
        <f t="shared" si="122"/>
        <v>1.1345738304393021E-2</v>
      </c>
      <c r="G842" s="10">
        <f t="shared" si="125"/>
        <v>2972684.1810090668</v>
      </c>
      <c r="H842" s="2">
        <f t="shared" si="129"/>
        <v>9.1192108546667965E-3</v>
      </c>
      <c r="I842" s="10">
        <f t="shared" si="126"/>
        <v>2389314.2185782525</v>
      </c>
      <c r="J842" s="2">
        <f t="shared" si="123"/>
        <v>9.8461979158095611E-3</v>
      </c>
      <c r="K842" s="10">
        <f t="shared" si="127"/>
        <v>2579791.2839289135</v>
      </c>
      <c r="L842" s="10">
        <f t="shared" si="128"/>
        <v>6875430.8175448216</v>
      </c>
    </row>
    <row r="843" spans="1:12" x14ac:dyDescent="0.25">
      <c r="A843" s="1">
        <v>14030105</v>
      </c>
      <c r="B843" s="3">
        <v>9245.7000000000007</v>
      </c>
      <c r="C843" s="4">
        <f t="shared" si="130"/>
        <v>1.1049716010606562E-2</v>
      </c>
      <c r="D843" s="55">
        <f t="shared" si="131"/>
        <v>1.2209622391505499E-4</v>
      </c>
      <c r="E843" s="9">
        <f t="shared" si="124"/>
        <v>113871191.07841913</v>
      </c>
      <c r="F843" s="2">
        <f t="shared" si="122"/>
        <v>1.1934425918689031E-2</v>
      </c>
      <c r="G843" s="10">
        <f t="shared" si="125"/>
        <v>3161477.202706675</v>
      </c>
      <c r="H843" s="2">
        <f t="shared" si="129"/>
        <v>9.4793808245086791E-3</v>
      </c>
      <c r="I843" s="10">
        <f t="shared" si="126"/>
        <v>2511125.9290259182</v>
      </c>
      <c r="J843" s="2">
        <f t="shared" si="123"/>
        <v>1.0018847406489773E-2</v>
      </c>
      <c r="K843" s="10">
        <f t="shared" si="127"/>
        <v>2654032.7862283695</v>
      </c>
      <c r="L843" s="10">
        <f t="shared" si="128"/>
        <v>6951402.375529265</v>
      </c>
    </row>
    <row r="844" spans="1:12" x14ac:dyDescent="0.25">
      <c r="A844" s="1">
        <v>14030106</v>
      </c>
      <c r="B844" s="3">
        <v>9296</v>
      </c>
      <c r="C844" s="4">
        <f t="shared" si="130"/>
        <v>5.4256215332549075E-3</v>
      </c>
      <c r="D844" s="55">
        <f t="shared" si="131"/>
        <v>2.9437369022119333E-5</v>
      </c>
      <c r="E844" s="9">
        <f t="shared" si="124"/>
        <v>114489013.06475158</v>
      </c>
      <c r="F844" s="2">
        <f t="shared" si="122"/>
        <v>1.2032556358972862E-2</v>
      </c>
      <c r="G844" s="10">
        <f t="shared" si="125"/>
        <v>3204766.3677958422</v>
      </c>
      <c r="H844" s="2">
        <f t="shared" si="129"/>
        <v>9.6070439092216745E-3</v>
      </c>
      <c r="I844" s="10">
        <f t="shared" si="126"/>
        <v>2558752.2963274708</v>
      </c>
      <c r="J844" s="2">
        <f t="shared" si="123"/>
        <v>9.4795710989014799E-3</v>
      </c>
      <c r="K844" s="10">
        <f t="shared" si="127"/>
        <v>2524801.0258629909</v>
      </c>
      <c r="L844" s="10">
        <f t="shared" si="128"/>
        <v>6989118.0539442552</v>
      </c>
    </row>
    <row r="845" spans="1:12" x14ac:dyDescent="0.25">
      <c r="A845" s="1">
        <v>14030107</v>
      </c>
      <c r="B845" s="3">
        <v>9270.5</v>
      </c>
      <c r="C845" s="4">
        <f t="shared" si="130"/>
        <v>-2.7468845537844426E-3</v>
      </c>
      <c r="D845" s="55">
        <f t="shared" si="131"/>
        <v>7.5453747518195563E-6</v>
      </c>
      <c r="E845" s="9">
        <f t="shared" si="124"/>
        <v>114174524.96318598</v>
      </c>
      <c r="F845" s="2">
        <f t="shared" si="122"/>
        <v>1.2076812063231359E-2</v>
      </c>
      <c r="G845" s="10">
        <f t="shared" si="125"/>
        <v>3207717.9872740698</v>
      </c>
      <c r="H845" s="2">
        <f t="shared" si="129"/>
        <v>9.6371886241371479E-3</v>
      </c>
      <c r="I845" s="10">
        <f t="shared" si="126"/>
        <v>2559730.4267502502</v>
      </c>
      <c r="J845" s="2">
        <f t="shared" si="123"/>
        <v>9.4636907260699423E-3</v>
      </c>
      <c r="K845" s="10">
        <f t="shared" si="127"/>
        <v>2513647.7084409357</v>
      </c>
      <c r="L845" s="10">
        <f t="shared" si="128"/>
        <v>6969919.7535172999</v>
      </c>
    </row>
    <row r="846" spans="1:12" x14ac:dyDescent="0.25">
      <c r="A846" s="1">
        <v>14030108</v>
      </c>
      <c r="B846" s="3">
        <v>9225.4</v>
      </c>
      <c r="C846" s="4">
        <f t="shared" si="130"/>
        <v>-4.8767661356122595E-3</v>
      </c>
      <c r="D846" s="55">
        <f t="shared" si="131"/>
        <v>2.3782847941454533E-5</v>
      </c>
      <c r="E846" s="9">
        <f t="shared" si="124"/>
        <v>113617722.5062959</v>
      </c>
      <c r="F846" s="2">
        <f t="shared" si="122"/>
        <v>1.0513258920361174E-2</v>
      </c>
      <c r="G846" s="10">
        <f t="shared" si="125"/>
        <v>2778805.1685416969</v>
      </c>
      <c r="H846" s="2">
        <f t="shared" si="129"/>
        <v>9.6395904082139747E-3</v>
      </c>
      <c r="I846" s="10">
        <f t="shared" si="126"/>
        <v>2547882.0460791746</v>
      </c>
      <c r="J846" s="2">
        <f t="shared" si="123"/>
        <v>9.3907520243762706E-3</v>
      </c>
      <c r="K846" s="10">
        <f t="shared" si="127"/>
        <v>2482110.4910953441</v>
      </c>
      <c r="L846" s="10">
        <f t="shared" si="128"/>
        <v>6935929.0848954115</v>
      </c>
    </row>
    <row r="847" spans="1:12" x14ac:dyDescent="0.25">
      <c r="A847" s="1">
        <v>14030111</v>
      </c>
      <c r="B847" s="3">
        <v>9202.5</v>
      </c>
      <c r="C847" s="4">
        <f t="shared" si="130"/>
        <v>-2.4853631491195899E-3</v>
      </c>
      <c r="D847" s="55">
        <f t="shared" si="131"/>
        <v>6.1770299830016453E-6</v>
      </c>
      <c r="E847" s="9">
        <f t="shared" si="124"/>
        <v>113335341.20569186</v>
      </c>
      <c r="F847" s="2">
        <f t="shared" si="122"/>
        <v>9.9997658248758125E-3</v>
      </c>
      <c r="G847" s="10">
        <f t="shared" si="125"/>
        <v>2636512.5586641165</v>
      </c>
      <c r="H847" s="2">
        <f t="shared" si="129"/>
        <v>9.2996374148861718E-3</v>
      </c>
      <c r="I847" s="10">
        <f t="shared" si="126"/>
        <v>2451918.5013689646</v>
      </c>
      <c r="J847" s="2">
        <f t="shared" si="123"/>
        <v>9.4019701662454019E-3</v>
      </c>
      <c r="K847" s="10">
        <f t="shared" si="127"/>
        <v>2478899.2916040812</v>
      </c>
      <c r="L847" s="10">
        <f t="shared" si="128"/>
        <v>6918690.7823429061</v>
      </c>
    </row>
    <row r="848" spans="1:12" x14ac:dyDescent="0.25">
      <c r="A848" s="1">
        <v>14030114</v>
      </c>
      <c r="B848" s="3">
        <v>9086.1</v>
      </c>
      <c r="C848" s="4">
        <f t="shared" si="130"/>
        <v>-1.2729413051183152E-2</v>
      </c>
      <c r="D848" s="55">
        <f t="shared" si="131"/>
        <v>1.6203795662763195E-4</v>
      </c>
      <c r="E848" s="9">
        <f t="shared" si="124"/>
        <v>111892648.83418784</v>
      </c>
      <c r="F848" s="2">
        <f t="shared" si="122"/>
        <v>9.9882132893736476E-3</v>
      </c>
      <c r="G848" s="10">
        <f t="shared" si="125"/>
        <v>2599944.1621386749</v>
      </c>
      <c r="H848" s="2">
        <f t="shared" si="129"/>
        <v>9.3055820606185655E-3</v>
      </c>
      <c r="I848" s="10">
        <f t="shared" si="126"/>
        <v>2422254.4165679109</v>
      </c>
      <c r="J848" s="2">
        <f t="shared" si="123"/>
        <v>9.3842387471496265E-3</v>
      </c>
      <c r="K848" s="10">
        <f t="shared" si="127"/>
        <v>2442728.848484295</v>
      </c>
      <c r="L848" s="10">
        <f t="shared" si="128"/>
        <v>6830619.9096010495</v>
      </c>
    </row>
    <row r="849" spans="1:12" x14ac:dyDescent="0.25">
      <c r="A849" s="1">
        <v>14030115</v>
      </c>
      <c r="B849" s="3">
        <v>9079.9</v>
      </c>
      <c r="C849" s="4">
        <f t="shared" si="130"/>
        <v>-6.8259388315906671E-4</v>
      </c>
      <c r="D849" s="55">
        <f t="shared" si="131"/>
        <v>4.6593440932617364E-7</v>
      </c>
      <c r="E849" s="9">
        <f t="shared" si="124"/>
        <v>111816271.59652315</v>
      </c>
      <c r="F849" s="2">
        <f t="shared" si="122"/>
        <v>1.0284355412375584E-2</v>
      </c>
      <c r="G849" s="10">
        <f t="shared" si="125"/>
        <v>2675202.9952269113</v>
      </c>
      <c r="H849" s="2">
        <f t="shared" si="129"/>
        <v>9.3668545817122886E-3</v>
      </c>
      <c r="I849" s="10">
        <f t="shared" si="126"/>
        <v>2436539.4259613035</v>
      </c>
      <c r="J849" s="2">
        <f t="shared" si="123"/>
        <v>9.2416359311352416E-3</v>
      </c>
      <c r="K849" s="10">
        <f t="shared" si="127"/>
        <v>2403967.1065839622</v>
      </c>
      <c r="L849" s="10">
        <f t="shared" si="128"/>
        <v>6825957.3702325718</v>
      </c>
    </row>
    <row r="850" spans="1:12" x14ac:dyDescent="0.25">
      <c r="A850" s="1">
        <v>14030118</v>
      </c>
      <c r="B850" s="3">
        <v>8886.2999999999993</v>
      </c>
      <c r="C850" s="4">
        <f t="shared" si="130"/>
        <v>-2.1552414420553057E-2</v>
      </c>
      <c r="D850" s="55">
        <f t="shared" si="131"/>
        <v>4.6450656735526336E-4</v>
      </c>
      <c r="E850" s="9">
        <f t="shared" si="124"/>
        <v>109406360.97211377</v>
      </c>
      <c r="F850" s="2">
        <f t="shared" si="122"/>
        <v>1.028261456013029E-2</v>
      </c>
      <c r="G850" s="10">
        <f t="shared" si="125"/>
        <v>2617102.834679401</v>
      </c>
      <c r="H850" s="2">
        <f t="shared" si="129"/>
        <v>9.3665046032978434E-3</v>
      </c>
      <c r="I850" s="10">
        <f t="shared" si="126"/>
        <v>2383937.0429555266</v>
      </c>
      <c r="J850" s="2">
        <f t="shared" si="123"/>
        <v>9.2336959709131451E-3</v>
      </c>
      <c r="K850" s="10">
        <f t="shared" si="127"/>
        <v>2350134.9543669326</v>
      </c>
      <c r="L850" s="10">
        <f t="shared" si="128"/>
        <v>6678841.5081722913</v>
      </c>
    </row>
    <row r="851" spans="1:12" x14ac:dyDescent="0.25">
      <c r="A851" s="1">
        <v>14030119</v>
      </c>
      <c r="B851" s="3">
        <v>9156.6</v>
      </c>
      <c r="C851" s="4">
        <f t="shared" si="130"/>
        <v>2.9964165826603079E-2</v>
      </c>
      <c r="D851" s="55">
        <f t="shared" si="131"/>
        <v>8.9785123368416779E-4</v>
      </c>
      <c r="E851" s="9">
        <f t="shared" si="124"/>
        <v>112684631.31476738</v>
      </c>
      <c r="F851" s="2">
        <f t="shared" si="122"/>
        <v>1.1149548192030652E-2</v>
      </c>
      <c r="G851" s="10">
        <f t="shared" si="125"/>
        <v>2922783.2867411515</v>
      </c>
      <c r="H851" s="2">
        <f t="shared" si="129"/>
        <v>9.844613934455293E-3</v>
      </c>
      <c r="I851" s="10">
        <f t="shared" si="126"/>
        <v>2580703.0541929491</v>
      </c>
      <c r="J851" s="2">
        <f t="shared" si="123"/>
        <v>9.4656250056046887E-3</v>
      </c>
      <c r="K851" s="10">
        <f t="shared" si="127"/>
        <v>2481353.5121284351</v>
      </c>
      <c r="L851" s="10">
        <f t="shared" si="128"/>
        <v>6878967.4226527642</v>
      </c>
    </row>
    <row r="852" spans="1:12" x14ac:dyDescent="0.25">
      <c r="A852" s="1">
        <v>14030120</v>
      </c>
      <c r="B852" s="3">
        <v>9263.7000000000007</v>
      </c>
      <c r="C852" s="4">
        <f t="shared" si="130"/>
        <v>1.1628606143849125E-2</v>
      </c>
      <c r="D852" s="55">
        <f t="shared" si="131"/>
        <v>1.3522448084876562E-4</v>
      </c>
      <c r="E852" s="9">
        <f t="shared" si="124"/>
        <v>113994996.51079164</v>
      </c>
      <c r="F852" s="2">
        <f t="shared" si="122"/>
        <v>1.2620717243714309E-2</v>
      </c>
      <c r="G852" s="10">
        <f t="shared" si="125"/>
        <v>3346913.4717441066</v>
      </c>
      <c r="H852" s="2">
        <f t="shared" si="129"/>
        <v>1.0714520801431747E-2</v>
      </c>
      <c r="I852" s="10">
        <f t="shared" si="126"/>
        <v>2841405.3909221818</v>
      </c>
      <c r="J852" s="2">
        <f t="shared" si="123"/>
        <v>9.8709225600190978E-3</v>
      </c>
      <c r="K852" s="10">
        <f t="shared" si="127"/>
        <v>2617689.8710827809</v>
      </c>
      <c r="L852" s="10">
        <f t="shared" si="128"/>
        <v>6958960.2254871624</v>
      </c>
    </row>
    <row r="853" spans="1:12" x14ac:dyDescent="0.25">
      <c r="A853" s="1">
        <v>14030121</v>
      </c>
      <c r="B853" s="3">
        <v>9282.1</v>
      </c>
      <c r="C853" s="4">
        <f t="shared" si="130"/>
        <v>1.9842774145391959E-3</v>
      </c>
      <c r="D853" s="55">
        <f t="shared" si="131"/>
        <v>3.9373568578503561E-6</v>
      </c>
      <c r="E853" s="9">
        <f t="shared" si="124"/>
        <v>114221194.20773847</v>
      </c>
      <c r="F853" s="2">
        <f t="shared" si="122"/>
        <v>1.2541162135175445E-2</v>
      </c>
      <c r="G853" s="10">
        <f t="shared" si="125"/>
        <v>3332415.4337418843</v>
      </c>
      <c r="H853" s="2">
        <f t="shared" si="129"/>
        <v>1.0770055391182261E-2</v>
      </c>
      <c r="I853" s="10">
        <f t="shared" si="126"/>
        <v>2861800.0804858156</v>
      </c>
      <c r="J853" s="2">
        <f t="shared" si="123"/>
        <v>9.9357229786998808E-3</v>
      </c>
      <c r="K853" s="10">
        <f t="shared" si="127"/>
        <v>2640102.7466774052</v>
      </c>
      <c r="L853" s="10">
        <f t="shared" si="128"/>
        <v>6972768.7330912724</v>
      </c>
    </row>
    <row r="854" spans="1:12" x14ac:dyDescent="0.25">
      <c r="A854" s="1">
        <v>14030125</v>
      </c>
      <c r="B854" s="3">
        <v>8969.9</v>
      </c>
      <c r="C854" s="4">
        <f t="shared" si="130"/>
        <v>-3.4213286564590786E-2</v>
      </c>
      <c r="D854" s="55">
        <f t="shared" si="131"/>
        <v>1.1705489775508085E-3</v>
      </c>
      <c r="E854" s="9">
        <f t="shared" si="124"/>
        <v>110313311.75855935</v>
      </c>
      <c r="F854" s="2">
        <f t="shared" si="122"/>
        <v>1.2546526284324214E-2</v>
      </c>
      <c r="G854" s="10">
        <f t="shared" si="125"/>
        <v>3219779.1358004063</v>
      </c>
      <c r="H854" s="2">
        <f t="shared" si="129"/>
        <v>1.073903019483638E-2</v>
      </c>
      <c r="I854" s="10">
        <f t="shared" si="126"/>
        <v>2755926.586888521</v>
      </c>
      <c r="J854" s="2">
        <f t="shared" si="123"/>
        <v>9.9367254339327339E-3</v>
      </c>
      <c r="K854" s="10">
        <f t="shared" si="127"/>
        <v>2550033.412063037</v>
      </c>
      <c r="L854" s="10">
        <f t="shared" si="128"/>
        <v>6734207.3982774019</v>
      </c>
    </row>
    <row r="855" spans="1:12" x14ac:dyDescent="0.25">
      <c r="A855" s="1">
        <v>14030126</v>
      </c>
      <c r="B855" s="3">
        <v>8918.9</v>
      </c>
      <c r="C855" s="4">
        <f t="shared" si="130"/>
        <v>-5.7019071346139987E-3</v>
      </c>
      <c r="D855" s="55">
        <f t="shared" si="131"/>
        <v>3.2511744971762021E-5</v>
      </c>
      <c r="E855" s="9">
        <f t="shared" si="124"/>
        <v>109684315.49920031</v>
      </c>
      <c r="F855" s="2">
        <f t="shared" si="122"/>
        <v>1.4243992054107351E-2</v>
      </c>
      <c r="G855" s="10">
        <f t="shared" si="125"/>
        <v>3634552.1962751346</v>
      </c>
      <c r="H855" s="2">
        <f t="shared" si="129"/>
        <v>1.1777519919592397E-2</v>
      </c>
      <c r="I855" s="10">
        <f t="shared" si="126"/>
        <v>3005197.6108822175</v>
      </c>
      <c r="J855" s="2">
        <f t="shared" si="123"/>
        <v>1.0508308607773E-2</v>
      </c>
      <c r="K855" s="10">
        <f t="shared" si="127"/>
        <v>2681340.7354088668</v>
      </c>
      <c r="L855" s="10">
        <f t="shared" si="128"/>
        <v>6695809.5730671939</v>
      </c>
    </row>
    <row r="856" spans="1:12" x14ac:dyDescent="0.25">
      <c r="A856" s="1">
        <v>14030127</v>
      </c>
      <c r="B856" s="3">
        <v>8974.7999999999993</v>
      </c>
      <c r="C856" s="4">
        <f t="shared" si="130"/>
        <v>6.2480294015545305E-3</v>
      </c>
      <c r="D856" s="55">
        <f t="shared" si="131"/>
        <v>3.9037871402689866E-5</v>
      </c>
      <c r="E856" s="9">
        <f t="shared" si="124"/>
        <v>110369626.3273287</v>
      </c>
      <c r="F856" s="2">
        <f t="shared" si="122"/>
        <v>1.3819357562117766E-2</v>
      </c>
      <c r="G856" s="10">
        <f t="shared" si="125"/>
        <v>3548232.6205526534</v>
      </c>
      <c r="H856" s="2">
        <f t="shared" si="129"/>
        <v>1.1745832593864235E-2</v>
      </c>
      <c r="I856" s="10">
        <f t="shared" si="126"/>
        <v>3015838.1949206055</v>
      </c>
      <c r="J856" s="2">
        <f t="shared" si="123"/>
        <v>1.0516933197087722E-2</v>
      </c>
      <c r="K856" s="10">
        <f t="shared" si="127"/>
        <v>2700308.2647179975</v>
      </c>
      <c r="L856" s="10">
        <f t="shared" si="128"/>
        <v>6737645.1881469274</v>
      </c>
    </row>
    <row r="857" spans="1:12" x14ac:dyDescent="0.25">
      <c r="A857" s="1">
        <v>14030128</v>
      </c>
      <c r="B857" s="3">
        <v>8920.6</v>
      </c>
      <c r="C857" s="4">
        <f t="shared" si="130"/>
        <v>-6.0574410997360408E-3</v>
      </c>
      <c r="D857" s="55">
        <f t="shared" si="131"/>
        <v>3.6692592676771376E-5</v>
      </c>
      <c r="E857" s="9">
        <f t="shared" si="124"/>
        <v>109701068.81665103</v>
      </c>
      <c r="F857" s="2">
        <f t="shared" si="122"/>
        <v>1.2750860041337681E-2</v>
      </c>
      <c r="G857" s="10">
        <f t="shared" si="125"/>
        <v>3254055.7998246718</v>
      </c>
      <c r="H857" s="2">
        <f t="shared" si="129"/>
        <v>1.1777444818248821E-2</v>
      </c>
      <c r="I857" s="10">
        <f t="shared" si="126"/>
        <v>3005637.4623901071</v>
      </c>
      <c r="J857" s="2">
        <f t="shared" si="123"/>
        <v>1.0523466696453838E-2</v>
      </c>
      <c r="K857" s="10">
        <f t="shared" si="127"/>
        <v>2685618.6741004246</v>
      </c>
      <c r="L857" s="10">
        <f t="shared" si="128"/>
        <v>6696832.2992688082</v>
      </c>
    </row>
    <row r="858" spans="1:12" x14ac:dyDescent="0.25">
      <c r="A858" s="1">
        <v>14030129</v>
      </c>
      <c r="B858" s="3">
        <v>8916</v>
      </c>
      <c r="C858" s="4">
        <f t="shared" si="130"/>
        <v>-5.1579338012659834E-4</v>
      </c>
      <c r="D858" s="55">
        <f t="shared" si="131"/>
        <v>2.6604281098242158E-7</v>
      </c>
      <c r="E858" s="9">
        <f t="shared" si="124"/>
        <v>109644485.73156258</v>
      </c>
      <c r="F858" s="2">
        <f t="shared" si="122"/>
        <v>1.2736246228800478E-2</v>
      </c>
      <c r="G858" s="10">
        <f t="shared" si="125"/>
        <v>3248649.8164461791</v>
      </c>
      <c r="H858" s="2">
        <f t="shared" si="129"/>
        <v>1.1808265819016695E-2</v>
      </c>
      <c r="I858" s="10">
        <f t="shared" si="126"/>
        <v>3011948.7246368332</v>
      </c>
      <c r="J858" s="2">
        <f t="shared" si="123"/>
        <v>1.0443224562479918E-2</v>
      </c>
      <c r="K858" s="10">
        <f t="shared" si="127"/>
        <v>2663765.9910569945</v>
      </c>
      <c r="L858" s="10">
        <f t="shared" si="128"/>
        <v>6693378.117501027</v>
      </c>
    </row>
    <row r="859" spans="1:12" x14ac:dyDescent="0.25">
      <c r="A859" s="1">
        <v>14030201</v>
      </c>
      <c r="B859" s="3">
        <v>9234.5</v>
      </c>
      <c r="C859" s="4">
        <f t="shared" si="130"/>
        <v>3.5099054810206524E-2</v>
      </c>
      <c r="D859" s="55">
        <f t="shared" si="131"/>
        <v>1.2319436485698817E-3</v>
      </c>
      <c r="E859" s="9">
        <f t="shared" si="124"/>
        <v>113492903.54589161</v>
      </c>
      <c r="F859" s="2">
        <f t="shared" si="122"/>
        <v>1.2494390397244697E-2</v>
      </c>
      <c r="G859" s="10">
        <f t="shared" si="125"/>
        <v>3298818.6164168711</v>
      </c>
      <c r="H859" s="2">
        <f t="shared" si="129"/>
        <v>1.1807864118777005E-2</v>
      </c>
      <c r="I859" s="10">
        <f t="shared" si="126"/>
        <v>3117559.2195143993</v>
      </c>
      <c r="J859" s="2">
        <f t="shared" si="123"/>
        <v>1.029481231831674E-2</v>
      </c>
      <c r="K859" s="10">
        <f t="shared" si="127"/>
        <v>2718077.268953443</v>
      </c>
      <c r="L859" s="10">
        <f t="shared" si="128"/>
        <v>6928309.3629126325</v>
      </c>
    </row>
    <row r="860" spans="1:12" x14ac:dyDescent="0.25">
      <c r="A860" s="1">
        <v>14030202</v>
      </c>
      <c r="B860" s="3">
        <v>9297.7999999999993</v>
      </c>
      <c r="C860" s="4">
        <f t="shared" si="130"/>
        <v>6.8313427010694072E-3</v>
      </c>
      <c r="D860" s="55">
        <f t="shared" si="131"/>
        <v>4.6667243099454262E-5</v>
      </c>
      <c r="E860" s="9">
        <f t="shared" si="124"/>
        <v>114268212.46415301</v>
      </c>
      <c r="F860" s="2">
        <f t="shared" ref="F860:F922" si="132">SQRT(AVERAGE(D835:D859))</f>
        <v>1.4331127559198704E-2</v>
      </c>
      <c r="G860" s="10">
        <f t="shared" si="125"/>
        <v>3809609.4326154953</v>
      </c>
      <c r="H860" s="2">
        <f t="shared" si="129"/>
        <v>1.2769750445887813E-2</v>
      </c>
      <c r="I860" s="10">
        <f t="shared" si="126"/>
        <v>3394552.2813782129</v>
      </c>
      <c r="J860" s="2">
        <f t="shared" si="123"/>
        <v>1.0875906336212085E-2</v>
      </c>
      <c r="K860" s="10">
        <f t="shared" si="127"/>
        <v>2891116.2220506282</v>
      </c>
      <c r="L860" s="10">
        <f t="shared" si="128"/>
        <v>6975639.0185097158</v>
      </c>
    </row>
    <row r="861" spans="1:12" x14ac:dyDescent="0.25">
      <c r="A861" s="1">
        <v>14030203</v>
      </c>
      <c r="B861" s="3">
        <v>9229.9</v>
      </c>
      <c r="C861" s="4">
        <f t="shared" si="130"/>
        <v>-7.329598815014866E-3</v>
      </c>
      <c r="D861" s="55">
        <f t="shared" si="131"/>
        <v>5.3723018789067328E-5</v>
      </c>
      <c r="E861" s="9">
        <f t="shared" si="124"/>
        <v>113430672.30948189</v>
      </c>
      <c r="F861" s="2">
        <f t="shared" si="132"/>
        <v>1.4386761246144186E-2</v>
      </c>
      <c r="G861" s="10">
        <f t="shared" si="125"/>
        <v>3796367.0968246926</v>
      </c>
      <c r="H861" s="2">
        <f t="shared" si="129"/>
        <v>1.269287756050705E-2</v>
      </c>
      <c r="I861" s="10">
        <f t="shared" si="126"/>
        <v>3349386.4192434591</v>
      </c>
      <c r="J861" s="2">
        <f t="shared" si="123"/>
        <v>1.0897008434168109E-2</v>
      </c>
      <c r="K861" s="10">
        <f t="shared" si="127"/>
        <v>2875493.9048136598</v>
      </c>
      <c r="L861" s="10">
        <f t="shared" si="128"/>
        <v>6924510.383025676</v>
      </c>
    </row>
    <row r="862" spans="1:12" x14ac:dyDescent="0.25">
      <c r="A862" s="1">
        <v>14030204</v>
      </c>
      <c r="B862" s="3">
        <v>9143.6</v>
      </c>
      <c r="C862" s="4">
        <f t="shared" si="130"/>
        <v>-9.3940332161275633E-3</v>
      </c>
      <c r="D862" s="55">
        <f t="shared" si="131"/>
        <v>8.8247860065707967E-5</v>
      </c>
      <c r="E862" s="9">
        <f t="shared" si="124"/>
        <v>112365100.80607894</v>
      </c>
      <c r="F862" s="2">
        <f t="shared" si="132"/>
        <v>1.4376917571619706E-2</v>
      </c>
      <c r="G862" s="10">
        <f t="shared" si="125"/>
        <v>3758130.7586110313</v>
      </c>
      <c r="H862" s="2">
        <f t="shared" si="129"/>
        <v>1.2714962315436246E-2</v>
      </c>
      <c r="I862" s="10">
        <f t="shared" si="126"/>
        <v>3323695.1338267769</v>
      </c>
      <c r="J862" s="2">
        <f t="shared" si="123"/>
        <v>1.0920693308838745E-2</v>
      </c>
      <c r="K862" s="10">
        <f t="shared" si="127"/>
        <v>2854672.6532202577</v>
      </c>
      <c r="L862" s="10">
        <f t="shared" si="128"/>
        <v>6859461.3024821132</v>
      </c>
    </row>
    <row r="863" spans="1:12" x14ac:dyDescent="0.25">
      <c r="A863" s="1">
        <v>14030205</v>
      </c>
      <c r="B863" s="3">
        <v>9122.6</v>
      </c>
      <c r="C863" s="4">
        <f t="shared" si="130"/>
        <v>-2.2993298279997665E-3</v>
      </c>
      <c r="D863" s="55">
        <f t="shared" si="131"/>
        <v>5.2869176579294358E-6</v>
      </c>
      <c r="E863" s="9">
        <f t="shared" si="124"/>
        <v>112106736.37816933</v>
      </c>
      <c r="F863" s="2">
        <f t="shared" si="132"/>
        <v>1.4431633800954011E-2</v>
      </c>
      <c r="G863" s="10">
        <f t="shared" si="125"/>
        <v>3763759.5290095322</v>
      </c>
      <c r="H863" s="2">
        <f t="shared" si="129"/>
        <v>1.2767134861690376E-2</v>
      </c>
      <c r="I863" s="10">
        <f t="shared" si="126"/>
        <v>3329659.4243307658</v>
      </c>
      <c r="J863" s="2">
        <f t="shared" si="123"/>
        <v>1.0936654048272829E-2</v>
      </c>
      <c r="K863" s="10">
        <f t="shared" si="127"/>
        <v>2852271.3683981113</v>
      </c>
      <c r="L863" s="10">
        <f t="shared" si="128"/>
        <v>6843689.1385053061</v>
      </c>
    </row>
    <row r="864" spans="1:12" x14ac:dyDescent="0.25">
      <c r="A864" s="1">
        <v>14030208</v>
      </c>
      <c r="B864" s="3">
        <v>9047.6</v>
      </c>
      <c r="C864" s="4">
        <f t="shared" si="130"/>
        <v>-8.2553220040670911E-3</v>
      </c>
      <c r="D864" s="55">
        <f t="shared" si="131"/>
        <v>6.8150341390834293E-5</v>
      </c>
      <c r="E864" s="9">
        <f t="shared" si="124"/>
        <v>111181259.17054248</v>
      </c>
      <c r="F864" s="2">
        <f t="shared" si="132"/>
        <v>1.4042780431278315E-2</v>
      </c>
      <c r="G864" s="10">
        <f t="shared" si="125"/>
        <v>3632113.0023235851</v>
      </c>
      <c r="H864" s="2">
        <f t="shared" si="129"/>
        <v>1.2757027267005167E-2</v>
      </c>
      <c r="I864" s="10">
        <f t="shared" si="126"/>
        <v>3299557.7217942802</v>
      </c>
      <c r="J864" s="2">
        <f t="shared" si="123"/>
        <v>1.0936581898706756E-2</v>
      </c>
      <c r="K864" s="10">
        <f t="shared" si="127"/>
        <v>2828706.2885917095</v>
      </c>
      <c r="L864" s="10">
        <f t="shared" si="128"/>
        <v>6787192.2809712086</v>
      </c>
    </row>
    <row r="865" spans="1:12" x14ac:dyDescent="0.25">
      <c r="A865" s="1">
        <v>14030209</v>
      </c>
      <c r="B865" s="3">
        <v>8904.9</v>
      </c>
      <c r="C865" s="4">
        <f t="shared" si="130"/>
        <v>-1.5897842139383386E-2</v>
      </c>
      <c r="D865" s="55">
        <f t="shared" si="131"/>
        <v>2.5274138468875412E-4</v>
      </c>
      <c r="E865" s="9">
        <f t="shared" si="124"/>
        <v>109413717.06339133</v>
      </c>
      <c r="F865" s="2">
        <f t="shared" si="132"/>
        <v>1.4132128392181037E-2</v>
      </c>
      <c r="G865" s="10">
        <f t="shared" si="125"/>
        <v>3597112.3699479727</v>
      </c>
      <c r="H865" s="2">
        <f t="shared" si="129"/>
        <v>1.2797472002960362E-2</v>
      </c>
      <c r="I865" s="10">
        <f t="shared" si="126"/>
        <v>3257396.4493119833</v>
      </c>
      <c r="J865" s="2">
        <f t="shared" si="123"/>
        <v>1.0967608654050272E-2</v>
      </c>
      <c r="K865" s="10">
        <f t="shared" si="127"/>
        <v>2791633.3381219739</v>
      </c>
      <c r="L865" s="10">
        <f t="shared" si="128"/>
        <v>6679290.5695186872</v>
      </c>
    </row>
    <row r="866" spans="1:12" x14ac:dyDescent="0.25">
      <c r="A866" s="1">
        <v>14030210</v>
      </c>
      <c r="B866" s="3">
        <v>8883.4</v>
      </c>
      <c r="C866" s="4">
        <f t="shared" si="130"/>
        <v>-2.4173204262905416E-3</v>
      </c>
      <c r="D866" s="55">
        <f t="shared" si="131"/>
        <v>5.8434380433614856E-6</v>
      </c>
      <c r="E866" s="9">
        <f t="shared" si="124"/>
        <v>109149229.05021763</v>
      </c>
      <c r="F866" s="2">
        <f t="shared" si="132"/>
        <v>1.4484118101791902E-2</v>
      </c>
      <c r="G866" s="10">
        <f t="shared" si="125"/>
        <v>3677793.8989021922</v>
      </c>
      <c r="H866" s="2">
        <f t="shared" si="129"/>
        <v>1.299279826025072E-2</v>
      </c>
      <c r="I866" s="10">
        <f t="shared" si="126"/>
        <v>3299119.341294616</v>
      </c>
      <c r="J866" s="2">
        <f t="shared" si="123"/>
        <v>1.1081363693121824E-2</v>
      </c>
      <c r="K866" s="10">
        <f t="shared" si="127"/>
        <v>2813769.6403509518</v>
      </c>
      <c r="L866" s="10">
        <f t="shared" si="128"/>
        <v>6663144.58399186</v>
      </c>
    </row>
    <row r="867" spans="1:12" x14ac:dyDescent="0.25">
      <c r="A867" s="1">
        <v>14030211</v>
      </c>
      <c r="B867" s="3">
        <v>8823.4</v>
      </c>
      <c r="C867" s="4">
        <f t="shared" si="130"/>
        <v>-6.7770833401989425E-3</v>
      </c>
      <c r="D867" s="55">
        <f t="shared" si="131"/>
        <v>4.5928858600002055E-5</v>
      </c>
      <c r="E867" s="9">
        <f t="shared" si="124"/>
        <v>108409515.62842584</v>
      </c>
      <c r="F867" s="2">
        <f t="shared" si="132"/>
        <v>1.4461213081352422E-2</v>
      </c>
      <c r="G867" s="10">
        <f t="shared" si="125"/>
        <v>3647092.5771570625</v>
      </c>
      <c r="H867" s="2">
        <f t="shared" si="129"/>
        <v>1.2997162410619661E-2</v>
      </c>
      <c r="I867" s="10">
        <f t="shared" si="126"/>
        <v>3277861.5656386348</v>
      </c>
      <c r="J867" s="2">
        <f t="shared" si="123"/>
        <v>1.1082071109561848E-2</v>
      </c>
      <c r="K867" s="10">
        <f t="shared" si="127"/>
        <v>2794878.8981836848</v>
      </c>
      <c r="L867" s="10">
        <f t="shared" si="128"/>
        <v>6617987.8978383522</v>
      </c>
    </row>
    <row r="868" spans="1:12" x14ac:dyDescent="0.25">
      <c r="A868" s="1">
        <v>14030212</v>
      </c>
      <c r="B868" s="3">
        <v>8845.2999999999993</v>
      </c>
      <c r="C868" s="4">
        <f t="shared" si="130"/>
        <v>2.4789612382436371E-3</v>
      </c>
      <c r="D868" s="55">
        <f t="shared" si="131"/>
        <v>6.1452488207144262E-6</v>
      </c>
      <c r="E868" s="9">
        <f t="shared" si="124"/>
        <v>108678258.61552547</v>
      </c>
      <c r="F868" s="2">
        <f t="shared" si="132"/>
        <v>1.4043720754436072E-2</v>
      </c>
      <c r="G868" s="10">
        <f t="shared" si="125"/>
        <v>3550581.7337416355</v>
      </c>
      <c r="H868" s="2">
        <f t="shared" si="129"/>
        <v>1.3031819033374716E-2</v>
      </c>
      <c r="I868" s="10">
        <f t="shared" si="126"/>
        <v>3294749.2638452738</v>
      </c>
      <c r="J868" s="2">
        <f t="shared" si="123"/>
        <v>1.0781638723769421E-2</v>
      </c>
      <c r="K868" s="10">
        <f t="shared" si="127"/>
        <v>2725850.9466107916</v>
      </c>
      <c r="L868" s="10">
        <f t="shared" si="128"/>
        <v>6634393.6333122589</v>
      </c>
    </row>
    <row r="869" spans="1:12" x14ac:dyDescent="0.25">
      <c r="A869" s="1">
        <v>14030216</v>
      </c>
      <c r="B869" s="3">
        <v>8830.4</v>
      </c>
      <c r="C869" s="4">
        <f t="shared" si="130"/>
        <v>-1.6859308009602246E-3</v>
      </c>
      <c r="D869" s="55">
        <f t="shared" si="131"/>
        <v>2.8423626656263843E-6</v>
      </c>
      <c r="E869" s="9">
        <f t="shared" si="124"/>
        <v>108495034.59193084</v>
      </c>
      <c r="F869" s="2">
        <f t="shared" si="132"/>
        <v>1.3877609795090971E-2</v>
      </c>
      <c r="G869" s="10">
        <f t="shared" si="125"/>
        <v>3502669.7587590362</v>
      </c>
      <c r="H869" s="2">
        <f t="shared" si="129"/>
        <v>1.298788793754903E-2</v>
      </c>
      <c r="I869" s="10">
        <f t="shared" si="126"/>
        <v>3278106.4593051588</v>
      </c>
      <c r="J869" s="2">
        <f t="shared" si="123"/>
        <v>1.0431040669859986E-2</v>
      </c>
      <c r="K869" s="10">
        <f t="shared" si="127"/>
        <v>2632765.3858396057</v>
      </c>
      <c r="L869" s="10">
        <f t="shared" si="128"/>
        <v>6623208.5047401637</v>
      </c>
    </row>
    <row r="870" spans="1:12" x14ac:dyDescent="0.25">
      <c r="A870" s="1">
        <v>14030217</v>
      </c>
      <c r="B870" s="3">
        <v>8730.7999999999993</v>
      </c>
      <c r="C870" s="4">
        <f t="shared" si="130"/>
        <v>-1.1343310020314384E-2</v>
      </c>
      <c r="D870" s="55">
        <f t="shared" si="131"/>
        <v>1.2867068221696472E-4</v>
      </c>
      <c r="E870" s="9">
        <f t="shared" si="124"/>
        <v>107264341.77888983</v>
      </c>
      <c r="F870" s="2">
        <f t="shared" si="132"/>
        <v>1.3839228785251912E-2</v>
      </c>
      <c r="G870" s="10">
        <f t="shared" si="125"/>
        <v>3453360.5162199908</v>
      </c>
      <c r="H870" s="2">
        <f t="shared" si="129"/>
        <v>1.2987949087156826E-2</v>
      </c>
      <c r="I870" s="10">
        <f t="shared" si="126"/>
        <v>3240937.140374504</v>
      </c>
      <c r="J870" s="2">
        <f t="shared" si="123"/>
        <v>1.0386745796514328E-2</v>
      </c>
      <c r="K870" s="10">
        <f t="shared" si="127"/>
        <v>2591848.0272485516</v>
      </c>
      <c r="L870" s="10">
        <f t="shared" si="128"/>
        <v>6548079.3973417133</v>
      </c>
    </row>
    <row r="871" spans="1:12" x14ac:dyDescent="0.25">
      <c r="A871" s="1">
        <v>14030218</v>
      </c>
      <c r="B871" s="3">
        <v>8693</v>
      </c>
      <c r="C871" s="4">
        <f t="shared" si="130"/>
        <v>-4.3388995858581287E-3</v>
      </c>
      <c r="D871" s="55">
        <f t="shared" si="131"/>
        <v>1.882604961615984E-5</v>
      </c>
      <c r="E871" s="9">
        <f t="shared" si="124"/>
        <v>106798932.57076807</v>
      </c>
      <c r="F871" s="2">
        <f t="shared" si="132"/>
        <v>1.4013181853852854E-2</v>
      </c>
      <c r="G871" s="10">
        <f t="shared" si="125"/>
        <v>3481595.6272653085</v>
      </c>
      <c r="H871" s="2">
        <f t="shared" si="129"/>
        <v>1.2387450883771543E-2</v>
      </c>
      <c r="I871" s="10">
        <f t="shared" si="126"/>
        <v>3077680.378353538</v>
      </c>
      <c r="J871" s="2">
        <f t="shared" ref="J871:J879" si="133">SQRT(AVERAGE(D771:D870))</f>
        <v>1.0432159085089593E-2</v>
      </c>
      <c r="K871" s="10">
        <f t="shared" si="127"/>
        <v>2591885.2572085783</v>
      </c>
      <c r="L871" s="10">
        <f t="shared" si="128"/>
        <v>6519667.938356421</v>
      </c>
    </row>
    <row r="872" spans="1:12" x14ac:dyDescent="0.25">
      <c r="A872" s="1">
        <v>14030219</v>
      </c>
      <c r="B872" s="3">
        <v>8641.7999999999993</v>
      </c>
      <c r="C872" s="4">
        <f t="shared" si="130"/>
        <v>-5.9072096460051028E-3</v>
      </c>
      <c r="D872" s="55">
        <f t="shared" si="131"/>
        <v>3.4895125801855733E-5</v>
      </c>
      <c r="E872" s="9">
        <f t="shared" ref="E872:E935" si="134">E871*(1+C872)</f>
        <v>106168048.88610299</v>
      </c>
      <c r="F872" s="2">
        <f t="shared" si="132"/>
        <v>1.4006105587783462E-2</v>
      </c>
      <c r="G872" s="10">
        <f t="shared" ref="G872:G935" si="135">_xlfn.NORM.S.INV(0.99)*F872*E872</f>
        <v>3459281.3888039575</v>
      </c>
      <c r="H872" s="2">
        <f t="shared" si="129"/>
        <v>1.2168942236046925E-2</v>
      </c>
      <c r="I872" s="10">
        <f t="shared" ref="I872:I935" si="136">_xlfn.NORM.S.INV(0.99)*H872*E872</f>
        <v>3005531.7757496228</v>
      </c>
      <c r="J872" s="2">
        <f t="shared" si="133"/>
        <v>1.0440943308601004E-2</v>
      </c>
      <c r="K872" s="10">
        <f t="shared" ref="K872:K935" si="137">_xlfn.NORM.S.INV(0.99)*J872*E872</f>
        <v>2578744.0086489134</v>
      </c>
      <c r="L872" s="10">
        <f t="shared" ref="L872:L935" si="138">_xlfn.NORM.S.INV(0.99)*_xlfn.STDEV.S($C$3:$C$101)*E872</f>
        <v>6481154.8930222122</v>
      </c>
    </row>
    <row r="873" spans="1:12" x14ac:dyDescent="0.25">
      <c r="A873" s="1">
        <v>14030222</v>
      </c>
      <c r="B873" s="3">
        <v>8580.2999999999993</v>
      </c>
      <c r="C873" s="4">
        <f t="shared" si="130"/>
        <v>-7.1420165273489312E-3</v>
      </c>
      <c r="D873" s="55">
        <f t="shared" si="131"/>
        <v>5.1008400076925287E-5</v>
      </c>
      <c r="E873" s="9">
        <f t="shared" si="134"/>
        <v>105409794.92628205</v>
      </c>
      <c r="F873" s="2">
        <f t="shared" si="132"/>
        <v>1.40470536970887E-2</v>
      </c>
      <c r="G873" s="10">
        <f t="shared" si="135"/>
        <v>3444616.4332693852</v>
      </c>
      <c r="H873" s="2">
        <f t="shared" si="129"/>
        <v>1.2187783274306153E-2</v>
      </c>
      <c r="I873" s="10">
        <f t="shared" si="136"/>
        <v>2988686.4147534152</v>
      </c>
      <c r="J873" s="2">
        <f t="shared" si="133"/>
        <v>1.0389105275360197E-2</v>
      </c>
      <c r="K873" s="10">
        <f t="shared" si="137"/>
        <v>2547614.861462961</v>
      </c>
      <c r="L873" s="10">
        <f t="shared" si="138"/>
        <v>6434866.3776599392</v>
      </c>
    </row>
    <row r="874" spans="1:12" x14ac:dyDescent="0.25">
      <c r="A874" s="1">
        <v>14030223</v>
      </c>
      <c r="B874" s="3">
        <v>8493.1</v>
      </c>
      <c r="C874" s="4">
        <f t="shared" si="130"/>
        <v>-1.0214808792569618E-2</v>
      </c>
      <c r="D874" s="55">
        <f t="shared" si="131"/>
        <v>1.0434231866875759E-4</v>
      </c>
      <c r="E874" s="9">
        <f t="shared" si="134"/>
        <v>104333054.0262461</v>
      </c>
      <c r="F874" s="2">
        <f t="shared" si="132"/>
        <v>1.3888071691450368E-2</v>
      </c>
      <c r="G874" s="10">
        <f t="shared" si="135"/>
        <v>3370843.0209711427</v>
      </c>
      <c r="H874" s="2">
        <f t="shared" si="129"/>
        <v>1.2219789309863817E-2</v>
      </c>
      <c r="I874" s="10">
        <f t="shared" si="136"/>
        <v>2965925.8987156437</v>
      </c>
      <c r="J874" s="2">
        <f t="shared" si="133"/>
        <v>1.0403187794915473E-2</v>
      </c>
      <c r="K874" s="10">
        <f t="shared" si="137"/>
        <v>2525009.5012060525</v>
      </c>
      <c r="L874" s="10">
        <f t="shared" si="138"/>
        <v>6369135.4480064074</v>
      </c>
    </row>
    <row r="875" spans="1:12" x14ac:dyDescent="0.25">
      <c r="A875" s="1">
        <v>14030224</v>
      </c>
      <c r="B875" s="3">
        <v>8326.7000000000007</v>
      </c>
      <c r="C875" s="4">
        <f t="shared" si="130"/>
        <v>-1.9786849907132371E-2</v>
      </c>
      <c r="D875" s="55">
        <f t="shared" si="131"/>
        <v>3.9151942924738433E-4</v>
      </c>
      <c r="E875" s="9">
        <f t="shared" si="134"/>
        <v>102268631.54587603</v>
      </c>
      <c r="F875" s="2">
        <f t="shared" si="132"/>
        <v>1.403686541494369E-2</v>
      </c>
      <c r="G875" s="10">
        <f t="shared" si="135"/>
        <v>3339544.5299362075</v>
      </c>
      <c r="H875" s="2">
        <f t="shared" si="129"/>
        <v>1.2303774885567553E-2</v>
      </c>
      <c r="I875" s="10">
        <f t="shared" si="136"/>
        <v>2927220.7791434783</v>
      </c>
      <c r="J875" s="2">
        <f t="shared" si="133"/>
        <v>1.0450473664143284E-2</v>
      </c>
      <c r="K875" s="10">
        <f t="shared" si="137"/>
        <v>2486297.4124677181</v>
      </c>
      <c r="L875" s="10">
        <f t="shared" si="138"/>
        <v>6243110.3208585083</v>
      </c>
    </row>
    <row r="876" spans="1:12" x14ac:dyDescent="0.25">
      <c r="A876" s="1">
        <v>14030225</v>
      </c>
      <c r="B876" s="3">
        <v>8326.2999999999993</v>
      </c>
      <c r="C876" s="4">
        <f t="shared" si="130"/>
        <v>-4.8039392311149196E-5</v>
      </c>
      <c r="D876" s="55">
        <f t="shared" si="131"/>
        <v>2.3077832136245004E-9</v>
      </c>
      <c r="E876" s="9">
        <f t="shared" si="134"/>
        <v>102263718.62296407</v>
      </c>
      <c r="F876" s="2">
        <f t="shared" si="132"/>
        <v>1.393248381132837E-2</v>
      </c>
      <c r="G876" s="10">
        <f t="shared" si="135"/>
        <v>3314551.6139920098</v>
      </c>
      <c r="H876" s="2">
        <f t="shared" si="129"/>
        <v>1.2617973887263777E-2</v>
      </c>
      <c r="I876" s="10">
        <f t="shared" si="136"/>
        <v>3001828.4090402722</v>
      </c>
      <c r="J876" s="2">
        <f t="shared" si="133"/>
        <v>1.0629559164079868E-2</v>
      </c>
      <c r="K876" s="10">
        <f t="shared" si="137"/>
        <v>2528782.5889793965</v>
      </c>
      <c r="L876" s="10">
        <f t="shared" si="138"/>
        <v>6242810.405632562</v>
      </c>
    </row>
    <row r="877" spans="1:12" x14ac:dyDescent="0.25">
      <c r="A877" s="1">
        <v>14030226</v>
      </c>
      <c r="B877" s="3">
        <v>8330.4</v>
      </c>
      <c r="C877" s="4">
        <f t="shared" si="130"/>
        <v>4.9229440198887524E-4</v>
      </c>
      <c r="D877" s="55">
        <f t="shared" si="131"/>
        <v>2.423537782295843E-7</v>
      </c>
      <c r="E877" s="9">
        <f t="shared" si="134"/>
        <v>102314062.47916873</v>
      </c>
      <c r="F877" s="2">
        <f t="shared" si="132"/>
        <v>1.2577764034870785E-2</v>
      </c>
      <c r="G877" s="10">
        <f t="shared" si="135"/>
        <v>2993735.5196242342</v>
      </c>
      <c r="H877" s="2">
        <f t="shared" si="129"/>
        <v>1.2599258943737063E-2</v>
      </c>
      <c r="I877" s="10">
        <f t="shared" si="136"/>
        <v>2998851.6970295068</v>
      </c>
      <c r="J877" s="2">
        <f t="shared" si="133"/>
        <v>1.0620179879284229E-2</v>
      </c>
      <c r="K877" s="10">
        <f t="shared" si="137"/>
        <v>2527795.0549291279</v>
      </c>
      <c r="L877" s="10">
        <f t="shared" si="138"/>
        <v>6245883.7062479341</v>
      </c>
    </row>
    <row r="878" spans="1:12" x14ac:dyDescent="0.25">
      <c r="A878" s="1">
        <v>14030229</v>
      </c>
      <c r="B878" s="3">
        <v>8469</v>
      </c>
      <c r="C878" s="4">
        <f t="shared" si="130"/>
        <v>1.6500963705912825E-2</v>
      </c>
      <c r="D878" s="55">
        <f t="shared" si="131"/>
        <v>2.7228180322385232E-4</v>
      </c>
      <c r="E878" s="9">
        <f t="shared" si="134"/>
        <v>104002343.11074199</v>
      </c>
      <c r="F878" s="2">
        <f t="shared" si="132"/>
        <v>1.2361264621148903E-2</v>
      </c>
      <c r="G878" s="10">
        <f t="shared" si="135"/>
        <v>2990753.9537763456</v>
      </c>
      <c r="H878" s="2">
        <f t="shared" si="129"/>
        <v>1.2451538273137698E-2</v>
      </c>
      <c r="I878" s="10">
        <f t="shared" si="136"/>
        <v>3012595.2693603025</v>
      </c>
      <c r="J878" s="2">
        <f t="shared" si="133"/>
        <v>1.0610087800693448E-2</v>
      </c>
      <c r="K878" s="10">
        <f t="shared" si="137"/>
        <v>2567064.3750759535</v>
      </c>
      <c r="L878" s="10">
        <f t="shared" si="138"/>
        <v>6348946.8065960836</v>
      </c>
    </row>
    <row r="879" spans="1:12" x14ac:dyDescent="0.25">
      <c r="A879" s="1">
        <v>14030230</v>
      </c>
      <c r="B879" s="3">
        <v>8226.7999999999993</v>
      </c>
      <c r="C879" s="4">
        <f t="shared" si="130"/>
        <v>-2.901532024629452E-2</v>
      </c>
      <c r="D879" s="55">
        <f t="shared" si="131"/>
        <v>8.4188880899502868E-4</v>
      </c>
      <c r="E879" s="9">
        <f t="shared" si="134"/>
        <v>100984681.81901881</v>
      </c>
      <c r="F879" s="2">
        <f t="shared" si="132"/>
        <v>1.2788066346743265E-2</v>
      </c>
      <c r="G879" s="10">
        <f t="shared" si="135"/>
        <v>3004242.8787561753</v>
      </c>
      <c r="H879" s="2">
        <f t="shared" si="129"/>
        <v>1.2667872013324612E-2</v>
      </c>
      <c r="I879" s="10">
        <f t="shared" si="136"/>
        <v>2976006.1648974149</v>
      </c>
      <c r="J879" s="2">
        <f t="shared" si="133"/>
        <v>1.0686197865782943E-2</v>
      </c>
      <c r="K879" s="10">
        <f t="shared" si="137"/>
        <v>2510460.3752258252</v>
      </c>
      <c r="L879" s="10">
        <f t="shared" si="138"/>
        <v>6164730.0817760089</v>
      </c>
    </row>
    <row r="880" spans="1:12" x14ac:dyDescent="0.25">
      <c r="A880" s="1">
        <v>14030301</v>
      </c>
      <c r="B880" s="3">
        <v>8204.5</v>
      </c>
      <c r="C880" s="4">
        <f t="shared" si="130"/>
        <v>-2.7143334600994431E-3</v>
      </c>
      <c r="D880" s="55">
        <f t="shared" si="131"/>
        <v>7.3676061326154154E-6</v>
      </c>
      <c r="E880" s="9">
        <f t="shared" si="134"/>
        <v>100710575.71819995</v>
      </c>
      <c r="F880" s="2">
        <f t="shared" ref="F880:F904" si="139">SQRT(AVERAGE(D856:D879))</f>
        <v>1.2461932214899751E-2</v>
      </c>
      <c r="G880" s="10">
        <f t="shared" si="135"/>
        <v>2919679.1025378117</v>
      </c>
      <c r="H880" s="2">
        <f t="shared" ref="H880:H927" si="140">SQRT(AVERAGE(D831:D879))</f>
        <v>1.3171986503856944E-2</v>
      </c>
      <c r="I880" s="10">
        <f t="shared" si="136"/>
        <v>3086036.1837179661</v>
      </c>
      <c r="J880" s="2">
        <f t="shared" ref="J880:J927" si="141">SQRT(AVERAGE(D781:D879))</f>
        <v>1.0748471800376389E-2</v>
      </c>
      <c r="K880" s="10">
        <f t="shared" si="137"/>
        <v>2518236.1738619329</v>
      </c>
      <c r="L880" s="10">
        <f t="shared" si="138"/>
        <v>6147996.9486425631</v>
      </c>
    </row>
    <row r="881" spans="1:12" x14ac:dyDescent="0.25">
      <c r="A881" s="1">
        <v>14030305</v>
      </c>
      <c r="B881" s="3">
        <v>8135.7</v>
      </c>
      <c r="C881" s="4">
        <f t="shared" si="130"/>
        <v>-8.4209993229828611E-3</v>
      </c>
      <c r="D881" s="55">
        <f t="shared" si="131"/>
        <v>7.0913229597677801E-5</v>
      </c>
      <c r="E881" s="9">
        <f t="shared" si="134"/>
        <v>99862492.028259769</v>
      </c>
      <c r="F881" s="2">
        <f t="shared" si="139"/>
        <v>1.2408874249604719E-2</v>
      </c>
      <c r="G881" s="10">
        <f t="shared" si="135"/>
        <v>2882766.3311011274</v>
      </c>
      <c r="H881" s="2">
        <f t="shared" si="140"/>
        <v>1.2584518054278506E-2</v>
      </c>
      <c r="I881" s="10">
        <f t="shared" si="136"/>
        <v>2923571.0033215932</v>
      </c>
      <c r="J881" s="2">
        <f t="shared" si="141"/>
        <v>1.0746205242146077E-2</v>
      </c>
      <c r="K881" s="10">
        <f t="shared" si="137"/>
        <v>2496503.5535071176</v>
      </c>
      <c r="L881" s="10">
        <f t="shared" si="138"/>
        <v>6096224.6705003427</v>
      </c>
    </row>
    <row r="882" spans="1:12" x14ac:dyDescent="0.25">
      <c r="A882" s="1">
        <v>14030306</v>
      </c>
      <c r="B882" s="3">
        <v>8045.5</v>
      </c>
      <c r="C882" s="4">
        <f t="shared" si="130"/>
        <v>-1.1148855993017237E-2</v>
      </c>
      <c r="D882" s="55">
        <f t="shared" si="131"/>
        <v>1.2429698995303635E-4</v>
      </c>
      <c r="E882" s="9">
        <f t="shared" si="134"/>
        <v>98749139.485532865</v>
      </c>
      <c r="F882" s="2">
        <f t="shared" si="139"/>
        <v>1.2466195089689857E-2</v>
      </c>
      <c r="G882" s="10">
        <f t="shared" si="135"/>
        <v>2863794.8058450366</v>
      </c>
      <c r="H882" s="2">
        <f t="shared" si="140"/>
        <v>1.2604699221173906E-2</v>
      </c>
      <c r="I882" s="10">
        <f t="shared" si="136"/>
        <v>2895612.6467723087</v>
      </c>
      <c r="J882" s="2">
        <f t="shared" si="141"/>
        <v>1.0779143159402026E-2</v>
      </c>
      <c r="K882" s="10">
        <f t="shared" si="137"/>
        <v>2476237.0530271851</v>
      </c>
      <c r="L882" s="10">
        <f t="shared" si="138"/>
        <v>6028258.7395478552</v>
      </c>
    </row>
    <row r="883" spans="1:12" x14ac:dyDescent="0.25">
      <c r="A883" s="1">
        <v>14030307</v>
      </c>
      <c r="B883" s="3">
        <v>7937.8</v>
      </c>
      <c r="C883" s="4">
        <f t="shared" si="130"/>
        <v>-1.3476770136890616E-2</v>
      </c>
      <c r="D883" s="55">
        <f t="shared" si="131"/>
        <v>1.8162333332258671E-4</v>
      </c>
      <c r="E883" s="9">
        <f t="shared" si="134"/>
        <v>97418320.031470582</v>
      </c>
      <c r="F883" s="2">
        <f t="shared" si="139"/>
        <v>1.2671778728541879E-2</v>
      </c>
      <c r="G883" s="10">
        <f t="shared" si="135"/>
        <v>2871791.2958075209</v>
      </c>
      <c r="H883" s="2">
        <f t="shared" si="140"/>
        <v>1.2581586977260393E-2</v>
      </c>
      <c r="I883" s="10">
        <f t="shared" si="136"/>
        <v>2851351.2382723927</v>
      </c>
      <c r="J883" s="2">
        <f t="shared" si="141"/>
        <v>1.0835571873711106E-2</v>
      </c>
      <c r="K883" s="10">
        <f t="shared" si="137"/>
        <v>2455653.753007174</v>
      </c>
      <c r="L883" s="10">
        <f t="shared" si="138"/>
        <v>5947017.2821892668</v>
      </c>
    </row>
    <row r="884" spans="1:12" x14ac:dyDescent="0.25">
      <c r="A884" s="1">
        <v>14030308</v>
      </c>
      <c r="B884" s="3">
        <v>8013.2</v>
      </c>
      <c r="C884" s="4">
        <f t="shared" si="130"/>
        <v>9.4540231451831665E-3</v>
      </c>
      <c r="D884" s="55">
        <f t="shared" si="131"/>
        <v>8.9378553629659014E-5</v>
      </c>
      <c r="E884" s="9">
        <f t="shared" si="134"/>
        <v>98339315.083812967</v>
      </c>
      <c r="F884" s="2">
        <f t="shared" si="139"/>
        <v>1.0807896635168618E-2</v>
      </c>
      <c r="G884" s="10">
        <f t="shared" si="135"/>
        <v>2472538.2557921</v>
      </c>
      <c r="H884" s="2">
        <f t="shared" si="140"/>
        <v>1.2727910468798967E-2</v>
      </c>
      <c r="I884" s="10">
        <f t="shared" si="136"/>
        <v>2911782.6171651967</v>
      </c>
      <c r="J884" s="2">
        <f t="shared" si="141"/>
        <v>1.0911301421554739E-2</v>
      </c>
      <c r="K884" s="10">
        <f t="shared" si="137"/>
        <v>2496194.3193909819</v>
      </c>
      <c r="L884" s="10">
        <f t="shared" si="138"/>
        <v>6003240.5212198878</v>
      </c>
    </row>
    <row r="885" spans="1:12" x14ac:dyDescent="0.25">
      <c r="A885" s="1">
        <v>14030309</v>
      </c>
      <c r="B885" s="3">
        <v>8111.3</v>
      </c>
      <c r="C885" s="4">
        <f t="shared" si="130"/>
        <v>1.2167969286890666E-2</v>
      </c>
      <c r="D885" s="55">
        <f t="shared" si="131"/>
        <v>1.4805947656671456E-4</v>
      </c>
      <c r="E885" s="9">
        <f t="shared" si="134"/>
        <v>99535904.849446654</v>
      </c>
      <c r="F885" s="2">
        <f t="shared" si="139"/>
        <v>1.0889915868143687E-2</v>
      </c>
      <c r="G885" s="10">
        <f t="shared" si="135"/>
        <v>2521616.0003757407</v>
      </c>
      <c r="H885" s="2">
        <f t="shared" si="140"/>
        <v>1.2794002821479186E-2</v>
      </c>
      <c r="I885" s="10">
        <f t="shared" si="136"/>
        <v>2962517.1226408789</v>
      </c>
      <c r="J885" s="2">
        <f t="shared" si="141"/>
        <v>1.094236214620988E-2</v>
      </c>
      <c r="K885" s="10">
        <f t="shared" si="137"/>
        <v>2533760.2056692583</v>
      </c>
      <c r="L885" s="10">
        <f t="shared" si="138"/>
        <v>6076287.7675039088</v>
      </c>
    </row>
    <row r="886" spans="1:12" x14ac:dyDescent="0.25">
      <c r="A886" s="1">
        <v>14030312</v>
      </c>
      <c r="B886" s="3">
        <v>8151.4</v>
      </c>
      <c r="C886" s="4">
        <f t="shared" si="130"/>
        <v>4.9315404292772595E-3</v>
      </c>
      <c r="D886" s="55">
        <f t="shared" si="131"/>
        <v>2.4320091005596136E-5</v>
      </c>
      <c r="E886" s="9">
        <f t="shared" si="134"/>
        <v>100026770.1883764</v>
      </c>
      <c r="F886" s="2">
        <f t="shared" si="139"/>
        <v>1.1068918346251497E-2</v>
      </c>
      <c r="G886" s="10">
        <f t="shared" si="135"/>
        <v>2575704.8027644255</v>
      </c>
      <c r="H886" s="2">
        <f t="shared" si="140"/>
        <v>1.2863408673262021E-2</v>
      </c>
      <c r="I886" s="10">
        <f t="shared" si="136"/>
        <v>2993277.4335500328</v>
      </c>
      <c r="J886" s="2">
        <f t="shared" si="141"/>
        <v>1.101012914080219E-2</v>
      </c>
      <c r="K886" s="10">
        <f t="shared" si="137"/>
        <v>2562024.7272511967</v>
      </c>
      <c r="L886" s="10">
        <f t="shared" si="138"/>
        <v>6106253.226289277</v>
      </c>
    </row>
    <row r="887" spans="1:12" x14ac:dyDescent="0.25">
      <c r="A887" s="1">
        <v>14030313</v>
      </c>
      <c r="B887" s="3">
        <v>8127</v>
      </c>
      <c r="C887" s="4">
        <f t="shared" si="130"/>
        <v>-2.9978398704605994E-3</v>
      </c>
      <c r="D887" s="55">
        <f t="shared" si="131"/>
        <v>8.987043888923224E-6</v>
      </c>
      <c r="E887" s="9">
        <f t="shared" si="134"/>
        <v>99726905.948592275</v>
      </c>
      <c r="F887" s="2">
        <f t="shared" si="139"/>
        <v>1.0947935710069349E-2</v>
      </c>
      <c r="G887" s="10">
        <f t="shared" si="135"/>
        <v>2539915.3440565788</v>
      </c>
      <c r="H887" s="2">
        <f t="shared" si="140"/>
        <v>1.2843942799817683E-2</v>
      </c>
      <c r="I887" s="10">
        <f t="shared" si="136"/>
        <v>2979787.994684461</v>
      </c>
      <c r="J887" s="2">
        <f t="shared" si="141"/>
        <v>1.1009949106825538E-2</v>
      </c>
      <c r="K887" s="10">
        <f t="shared" si="137"/>
        <v>2554302.4195865565</v>
      </c>
      <c r="L887" s="10">
        <f t="shared" si="138"/>
        <v>6087947.656908378</v>
      </c>
    </row>
    <row r="888" spans="1:12" x14ac:dyDescent="0.25">
      <c r="A888" s="1">
        <v>14030316</v>
      </c>
      <c r="B888" s="3">
        <v>8159.3</v>
      </c>
      <c r="C888" s="4">
        <f t="shared" si="130"/>
        <v>3.966529211537821E-3</v>
      </c>
      <c r="D888" s="55">
        <f t="shared" si="131"/>
        <v>1.5733353985982846E-5</v>
      </c>
      <c r="E888" s="9">
        <f t="shared" si="134"/>
        <v>100122475.63421366</v>
      </c>
      <c r="F888" s="2">
        <f t="shared" si="139"/>
        <v>1.0954974588656199E-2</v>
      </c>
      <c r="G888" s="10">
        <f t="shared" si="135"/>
        <v>2551629.4860110697</v>
      </c>
      <c r="H888" s="2">
        <f t="shared" si="140"/>
        <v>1.2625102378846807E-2</v>
      </c>
      <c r="I888" s="10">
        <f t="shared" si="136"/>
        <v>2940635.1637850432</v>
      </c>
      <c r="J888" s="2">
        <f t="shared" si="141"/>
        <v>1.1010121408426681E-2</v>
      </c>
      <c r="K888" s="10">
        <f t="shared" si="137"/>
        <v>2564474.2671876326</v>
      </c>
      <c r="L888" s="10">
        <f t="shared" si="138"/>
        <v>6112095.679127818</v>
      </c>
    </row>
    <row r="889" spans="1:12" x14ac:dyDescent="0.25">
      <c r="A889" s="1">
        <v>14030319</v>
      </c>
      <c r="B889" s="3">
        <v>8106.2</v>
      </c>
      <c r="C889" s="4">
        <f t="shared" si="130"/>
        <v>-6.5291799991962392E-3</v>
      </c>
      <c r="D889" s="55">
        <f t="shared" si="131"/>
        <v>4.2630191461904203E-5</v>
      </c>
      <c r="E889" s="9">
        <f t="shared" si="134"/>
        <v>99468757.968832731</v>
      </c>
      <c r="F889" s="2">
        <f t="shared" si="139"/>
        <v>1.0854834273089305E-2</v>
      </c>
      <c r="G889" s="10">
        <f t="shared" si="135"/>
        <v>2511797.0755696674</v>
      </c>
      <c r="H889" s="2">
        <f t="shared" si="140"/>
        <v>1.2633599978674342E-2</v>
      </c>
      <c r="I889" s="10">
        <f t="shared" si="136"/>
        <v>2923401.5630272669</v>
      </c>
      <c r="J889" s="2">
        <f t="shared" si="141"/>
        <v>1.1011493597467094E-2</v>
      </c>
      <c r="K889" s="10">
        <f t="shared" si="137"/>
        <v>2548047.8761745538</v>
      </c>
      <c r="L889" s="10">
        <f t="shared" si="138"/>
        <v>6072188.7062664833</v>
      </c>
    </row>
    <row r="890" spans="1:12" x14ac:dyDescent="0.25">
      <c r="A890" s="1">
        <v>14030320</v>
      </c>
      <c r="B890" s="3">
        <v>8138.3</v>
      </c>
      <c r="C890" s="4">
        <f t="shared" si="130"/>
        <v>3.9521120109969957E-3</v>
      </c>
      <c r="D890" s="55">
        <f t="shared" si="131"/>
        <v>1.5619189347466716E-5</v>
      </c>
      <c r="E890" s="9">
        <f t="shared" si="134"/>
        <v>99861869.641920313</v>
      </c>
      <c r="F890" s="2">
        <f t="shared" si="139"/>
        <v>1.0443792129543536E-2</v>
      </c>
      <c r="G890" s="10">
        <f t="shared" si="135"/>
        <v>2426233.3612635573</v>
      </c>
      <c r="H890" s="2">
        <f t="shared" si="140"/>
        <v>1.266723959326768E-2</v>
      </c>
      <c r="I890" s="10">
        <f t="shared" si="136"/>
        <v>2942770.1083177272</v>
      </c>
      <c r="J890" s="2">
        <f t="shared" si="141"/>
        <v>1.1020294675899919E-2</v>
      </c>
      <c r="K890" s="10">
        <f t="shared" si="137"/>
        <v>2560162.6556686522</v>
      </c>
      <c r="L890" s="10">
        <f t="shared" si="138"/>
        <v>6096186.6761855595</v>
      </c>
    </row>
    <row r="891" spans="1:12" x14ac:dyDescent="0.25">
      <c r="A891" s="1">
        <v>14030321</v>
      </c>
      <c r="B891" s="3">
        <v>8355.7000000000007</v>
      </c>
      <c r="C891" s="4">
        <f t="shared" si="130"/>
        <v>2.636262770978854E-2</v>
      </c>
      <c r="D891" s="55">
        <f t="shared" si="131"/>
        <v>6.9498813976491059E-4</v>
      </c>
      <c r="E891" s="9">
        <f t="shared" si="134"/>
        <v>102494490.93369369</v>
      </c>
      <c r="F891" s="2">
        <f t="shared" si="139"/>
        <v>1.046327467937834E-2</v>
      </c>
      <c r="G891" s="10">
        <f t="shared" si="135"/>
        <v>2494840.625225049</v>
      </c>
      <c r="H891" s="2">
        <f t="shared" si="140"/>
        <v>1.2661761413875837E-2</v>
      </c>
      <c r="I891" s="10">
        <f t="shared" si="136"/>
        <v>3019043.0558515373</v>
      </c>
      <c r="J891" s="2">
        <f t="shared" si="141"/>
        <v>1.1015916049057085E-2</v>
      </c>
      <c r="K891" s="10">
        <f t="shared" si="137"/>
        <v>2626611.2403052286</v>
      </c>
      <c r="L891" s="10">
        <f t="shared" si="138"/>
        <v>6256898.1759792129</v>
      </c>
    </row>
    <row r="892" spans="1:12" x14ac:dyDescent="0.25">
      <c r="A892" s="1">
        <v>14030322</v>
      </c>
      <c r="B892" s="3">
        <v>8422.1</v>
      </c>
      <c r="C892" s="4">
        <f t="shared" si="130"/>
        <v>7.9152626292625875E-3</v>
      </c>
      <c r="D892" s="55">
        <f t="shared" si="131"/>
        <v>6.2651382490200896E-5</v>
      </c>
      <c r="E892" s="9">
        <f t="shared" si="134"/>
        <v>103305761.74748646</v>
      </c>
      <c r="F892" s="2">
        <f t="shared" si="139"/>
        <v>1.1684359363325163E-2</v>
      </c>
      <c r="G892" s="10">
        <f t="shared" si="135"/>
        <v>2808045.2906576567</v>
      </c>
      <c r="H892" s="2">
        <f t="shared" si="140"/>
        <v>1.2941969699366136E-2</v>
      </c>
      <c r="I892" s="10">
        <f t="shared" si="136"/>
        <v>3110280.6697479882</v>
      </c>
      <c r="J892" s="2">
        <f t="shared" si="141"/>
        <v>1.1326275630465054E-2</v>
      </c>
      <c r="K892" s="10">
        <f t="shared" si="137"/>
        <v>2721988.7677065521</v>
      </c>
      <c r="L892" s="10">
        <f t="shared" si="138"/>
        <v>6306423.1682866421</v>
      </c>
    </row>
    <row r="893" spans="1:12" x14ac:dyDescent="0.25">
      <c r="A893" s="1">
        <v>14030323</v>
      </c>
      <c r="B893" s="3">
        <v>8484.9</v>
      </c>
      <c r="C893" s="4">
        <f t="shared" si="130"/>
        <v>7.4289097794523629E-3</v>
      </c>
      <c r="D893" s="55">
        <f t="shared" si="131"/>
        <v>5.5188700511242953E-5</v>
      </c>
      <c r="E893" s="9">
        <f t="shared" si="134"/>
        <v>104073210.93120614</v>
      </c>
      <c r="F893" s="2">
        <f t="shared" si="139"/>
        <v>1.178467971425414E-2</v>
      </c>
      <c r="G893" s="10">
        <f t="shared" si="135"/>
        <v>2853194.615399356</v>
      </c>
      <c r="H893" s="2">
        <f t="shared" si="140"/>
        <v>1.2895015303218238E-2</v>
      </c>
      <c r="I893" s="10">
        <f t="shared" si="136"/>
        <v>3122018.5122326985</v>
      </c>
      <c r="J893" s="2">
        <f t="shared" si="141"/>
        <v>1.1354060457118838E-2</v>
      </c>
      <c r="K893" s="10">
        <f t="shared" si="137"/>
        <v>2748937.1747614392</v>
      </c>
      <c r="L893" s="10">
        <f t="shared" si="138"/>
        <v>6353273.017034892</v>
      </c>
    </row>
    <row r="894" spans="1:12" x14ac:dyDescent="0.25">
      <c r="A894" s="1">
        <v>14030326</v>
      </c>
      <c r="B894" s="3">
        <v>8489</v>
      </c>
      <c r="C894" s="4">
        <f t="shared" si="130"/>
        <v>4.830946429209934E-4</v>
      </c>
      <c r="D894" s="55">
        <f t="shared" si="131"/>
        <v>2.3338043401896213E-7</v>
      </c>
      <c r="E894" s="9">
        <f t="shared" si="134"/>
        <v>104123488.14187859</v>
      </c>
      <c r="F894" s="2">
        <f t="shared" si="139"/>
        <v>1.1876858733595641E-2</v>
      </c>
      <c r="G894" s="10">
        <f t="shared" si="135"/>
        <v>2876901.2677182485</v>
      </c>
      <c r="H894" s="2">
        <f t="shared" si="140"/>
        <v>1.291537676754192E-2</v>
      </c>
      <c r="I894" s="10">
        <f t="shared" si="136"/>
        <v>3128458.8483398887</v>
      </c>
      <c r="J894" s="2">
        <f t="shared" si="141"/>
        <v>1.1378391324490329E-2</v>
      </c>
      <c r="K894" s="10">
        <f t="shared" si="137"/>
        <v>2756158.7756723608</v>
      </c>
      <c r="L894" s="10">
        <f t="shared" si="138"/>
        <v>6356342.2491944358</v>
      </c>
    </row>
    <row r="895" spans="1:12" x14ac:dyDescent="0.25">
      <c r="A895" s="1">
        <v>14030327</v>
      </c>
      <c r="B895" s="3">
        <v>8479.5</v>
      </c>
      <c r="C895" s="4">
        <f t="shared" si="130"/>
        <v>-1.119721954512572E-3</v>
      </c>
      <c r="D895" s="55">
        <f t="shared" si="131"/>
        <v>1.2537772554174544E-6</v>
      </c>
      <c r="E895" s="9">
        <f t="shared" si="134"/>
        <v>104006898.78622569</v>
      </c>
      <c r="F895" s="2">
        <f t="shared" si="139"/>
        <v>1.1649387071293964E-2</v>
      </c>
      <c r="G895" s="10">
        <f t="shared" si="135"/>
        <v>2818641.7528484138</v>
      </c>
      <c r="H895" s="2">
        <f t="shared" si="140"/>
        <v>1.2909598470662398E-2</v>
      </c>
      <c r="I895" s="10">
        <f t="shared" si="136"/>
        <v>3123557.7493670904</v>
      </c>
      <c r="J895" s="2">
        <f t="shared" si="141"/>
        <v>1.1376173072121449E-2</v>
      </c>
      <c r="K895" s="10">
        <f t="shared" si="137"/>
        <v>2752535.9242054648</v>
      </c>
      <c r="L895" s="10">
        <f t="shared" si="138"/>
        <v>6349224.9132276168</v>
      </c>
    </row>
    <row r="896" spans="1:12" x14ac:dyDescent="0.25">
      <c r="A896" s="1">
        <v>14030329</v>
      </c>
      <c r="B896" s="3">
        <v>8474.5</v>
      </c>
      <c r="C896" s="4">
        <f t="shared" si="130"/>
        <v>-5.8983132534611276E-4</v>
      </c>
      <c r="D896" s="55">
        <f t="shared" si="131"/>
        <v>3.4790099235955192E-7</v>
      </c>
      <c r="E896" s="9">
        <f t="shared" si="134"/>
        <v>103945552.25926948</v>
      </c>
      <c r="F896" s="2">
        <f t="shared" si="139"/>
        <v>1.1617918966914859E-2</v>
      </c>
      <c r="G896" s="10">
        <f t="shared" si="135"/>
        <v>2809369.8167326394</v>
      </c>
      <c r="H896" s="2">
        <f t="shared" si="140"/>
        <v>1.2891778609678054E-2</v>
      </c>
      <c r="I896" s="10">
        <f t="shared" si="136"/>
        <v>3117406.2939472054</v>
      </c>
      <c r="J896" s="2">
        <f t="shared" si="141"/>
        <v>1.1222210405769253E-2</v>
      </c>
      <c r="K896" s="10">
        <f t="shared" si="137"/>
        <v>2713682.1388386027</v>
      </c>
      <c r="L896" s="10">
        <f t="shared" si="138"/>
        <v>6345479.9414821276</v>
      </c>
    </row>
    <row r="897" spans="1:12" x14ac:dyDescent="0.25">
      <c r="A897" s="1">
        <v>14030330</v>
      </c>
      <c r="B897" s="3">
        <v>8487.7999999999993</v>
      </c>
      <c r="C897" s="4">
        <f t="shared" ref="C897:C959" si="142">LN(B897/B896)</f>
        <v>1.5681838813856451E-3</v>
      </c>
      <c r="D897" s="55">
        <f t="shared" si="131"/>
        <v>2.4592006858377473E-6</v>
      </c>
      <c r="E897" s="9">
        <f t="shared" si="134"/>
        <v>104108557.99886419</v>
      </c>
      <c r="F897" s="2">
        <f t="shared" si="139"/>
        <v>1.1555802586640374E-2</v>
      </c>
      <c r="G897" s="10">
        <f t="shared" si="135"/>
        <v>2798731.2899412126</v>
      </c>
      <c r="H897" s="2">
        <f t="shared" si="140"/>
        <v>1.2887163920150047E-2</v>
      </c>
      <c r="I897" s="10">
        <f t="shared" si="136"/>
        <v>3121177.3160284995</v>
      </c>
      <c r="J897" s="2">
        <f t="shared" si="141"/>
        <v>1.1222075815683246E-2</v>
      </c>
      <c r="K897" s="10">
        <f t="shared" si="137"/>
        <v>2717905.0946885725</v>
      </c>
      <c r="L897" s="10">
        <f t="shared" si="138"/>
        <v>6355430.8208460156</v>
      </c>
    </row>
    <row r="898" spans="1:12" x14ac:dyDescent="0.25">
      <c r="A898" s="1">
        <v>14030402</v>
      </c>
      <c r="B898" s="3">
        <v>8473.5</v>
      </c>
      <c r="C898" s="4">
        <f t="shared" si="142"/>
        <v>-1.6861919060681449E-3</v>
      </c>
      <c r="D898" s="55">
        <f t="shared" si="131"/>
        <v>2.8432431440897236E-6</v>
      </c>
      <c r="E898" s="9">
        <f t="shared" si="134"/>
        <v>103933010.99101408</v>
      </c>
      <c r="F898" s="2">
        <f t="shared" si="139"/>
        <v>1.1467941842956929E-2</v>
      </c>
      <c r="G898" s="10">
        <f t="shared" si="135"/>
        <v>2772768.7400431046</v>
      </c>
      <c r="H898" s="2">
        <f t="shared" si="140"/>
        <v>1.2760183564505744E-2</v>
      </c>
      <c r="I898" s="10">
        <f t="shared" si="136"/>
        <v>3085212.5507248449</v>
      </c>
      <c r="J898" s="2">
        <f t="shared" si="141"/>
        <v>1.1175907611501756E-2</v>
      </c>
      <c r="K898" s="10">
        <f t="shared" si="137"/>
        <v>2702159.4363781475</v>
      </c>
      <c r="L898" s="10">
        <f t="shared" si="138"/>
        <v>6344714.3448363291</v>
      </c>
    </row>
    <row r="899" spans="1:12" x14ac:dyDescent="0.25">
      <c r="A899" s="1">
        <v>14030403</v>
      </c>
      <c r="B899" s="3">
        <v>8441.9</v>
      </c>
      <c r="C899" s="4">
        <f t="shared" si="142"/>
        <v>-3.7362446953750138E-3</v>
      </c>
      <c r="D899" s="55">
        <f t="shared" ref="D899:D962" si="143">C899^2</f>
        <v>1.395952442371793E-5</v>
      </c>
      <c r="E899" s="9">
        <f t="shared" si="134"/>
        <v>103544691.83002454</v>
      </c>
      <c r="F899" s="2">
        <f t="shared" si="139"/>
        <v>1.1282046000906982E-2</v>
      </c>
      <c r="G899" s="10">
        <f t="shared" si="135"/>
        <v>2717630.2261055443</v>
      </c>
      <c r="H899" s="2">
        <f t="shared" si="140"/>
        <v>1.2762084512518855E-2</v>
      </c>
      <c r="I899" s="10">
        <f t="shared" si="136"/>
        <v>3074143.3439064589</v>
      </c>
      <c r="J899" s="2">
        <f t="shared" si="141"/>
        <v>1.117683376060555E-2</v>
      </c>
      <c r="K899" s="10">
        <f t="shared" si="137"/>
        <v>2692286.5992158419</v>
      </c>
      <c r="L899" s="10">
        <f t="shared" si="138"/>
        <v>6321008.9395217644</v>
      </c>
    </row>
    <row r="900" spans="1:12" x14ac:dyDescent="0.25">
      <c r="A900" s="1">
        <v>14030404</v>
      </c>
      <c r="B900" s="3">
        <v>8446.6</v>
      </c>
      <c r="C900" s="4">
        <f t="shared" si="142"/>
        <v>5.5659177799528923E-4</v>
      </c>
      <c r="D900" s="55">
        <f t="shared" si="143"/>
        <v>3.0979440733195732E-7</v>
      </c>
      <c r="E900" s="9">
        <f t="shared" si="134"/>
        <v>103602323.95415218</v>
      </c>
      <c r="F900" s="2">
        <f t="shared" si="139"/>
        <v>1.0561860596769638E-2</v>
      </c>
      <c r="G900" s="10">
        <f t="shared" si="135"/>
        <v>2545567.31838329</v>
      </c>
      <c r="H900" s="2">
        <f t="shared" si="140"/>
        <v>1.2396610968076142E-2</v>
      </c>
      <c r="I900" s="10">
        <f t="shared" si="136"/>
        <v>2987769.7636624789</v>
      </c>
      <c r="J900" s="2">
        <f t="shared" si="141"/>
        <v>1.1180766036494934E-2</v>
      </c>
      <c r="K900" s="10">
        <f t="shared" si="137"/>
        <v>2694732.841455637</v>
      </c>
      <c r="L900" s="10">
        <f t="shared" si="138"/>
        <v>6324527.1611261358</v>
      </c>
    </row>
    <row r="901" spans="1:12" x14ac:dyDescent="0.25">
      <c r="A901" s="1">
        <v>14030406</v>
      </c>
      <c r="B901" s="3">
        <v>8539.7999999999993</v>
      </c>
      <c r="C901" s="4">
        <f t="shared" si="142"/>
        <v>1.0973594788587678E-2</v>
      </c>
      <c r="D901" s="55">
        <f t="shared" si="143"/>
        <v>1.2041978258411863E-4</v>
      </c>
      <c r="E901" s="9">
        <f t="shared" si="134"/>
        <v>104739213.87638102</v>
      </c>
      <c r="F901" s="2">
        <f t="shared" si="139"/>
        <v>1.0562467098564933E-2</v>
      </c>
      <c r="G901" s="10">
        <f t="shared" si="135"/>
        <v>2573649.1227772683</v>
      </c>
      <c r="H901" s="2">
        <f t="shared" si="140"/>
        <v>1.163437971117009E-2</v>
      </c>
      <c r="I901" s="10">
        <f t="shared" si="136"/>
        <v>2834831.1865301547</v>
      </c>
      <c r="J901" s="2">
        <f t="shared" si="141"/>
        <v>1.1179268588919178E-2</v>
      </c>
      <c r="K901" s="10">
        <f t="shared" si="137"/>
        <v>2723938.8798732776</v>
      </c>
      <c r="L901" s="10">
        <f t="shared" si="138"/>
        <v>6393929.9594217502</v>
      </c>
    </row>
    <row r="902" spans="1:12" x14ac:dyDescent="0.25">
      <c r="A902" s="1">
        <v>14030409</v>
      </c>
      <c r="B902" s="3">
        <v>8547</v>
      </c>
      <c r="C902" s="4">
        <f t="shared" si="142"/>
        <v>8.4275586138334198E-4</v>
      </c>
      <c r="D902" s="55">
        <f t="shared" si="143"/>
        <v>7.1023744189597871E-7</v>
      </c>
      <c r="E902" s="9">
        <f t="shared" si="134"/>
        <v>104827483.46279202</v>
      </c>
      <c r="F902" s="2">
        <f t="shared" si="139"/>
        <v>1.079690252225974E-2</v>
      </c>
      <c r="G902" s="10">
        <f t="shared" si="135"/>
        <v>2632988.7205750956</v>
      </c>
      <c r="H902" s="2">
        <f t="shared" si="140"/>
        <v>1.1621387807160027E-2</v>
      </c>
      <c r="I902" s="10">
        <f t="shared" si="136"/>
        <v>2834051.9839459541</v>
      </c>
      <c r="J902" s="2">
        <f t="shared" si="141"/>
        <v>1.1199513305673888E-2</v>
      </c>
      <c r="K902" s="10">
        <f t="shared" si="137"/>
        <v>2731171.4770949245</v>
      </c>
      <c r="L902" s="10">
        <f t="shared" si="138"/>
        <v>6399318.4813723275</v>
      </c>
    </row>
    <row r="903" spans="1:12" x14ac:dyDescent="0.25">
      <c r="A903" s="1">
        <v>14030410</v>
      </c>
      <c r="B903" s="3">
        <v>8404.9</v>
      </c>
      <c r="C903" s="4">
        <f t="shared" si="142"/>
        <v>-1.67654750740324E-2</v>
      </c>
      <c r="D903" s="55">
        <f t="shared" si="143"/>
        <v>2.810811544580017E-4</v>
      </c>
      <c r="E903" s="9">
        <f t="shared" si="134"/>
        <v>103070000.90172304</v>
      </c>
      <c r="F903" s="2">
        <f t="shared" si="139"/>
        <v>1.0259513739334689E-2</v>
      </c>
      <c r="G903" s="10">
        <f t="shared" si="135"/>
        <v>2459992.1169279232</v>
      </c>
      <c r="H903" s="2">
        <f t="shared" si="140"/>
        <v>1.1618553911072164E-2</v>
      </c>
      <c r="I903" s="10">
        <f t="shared" si="136"/>
        <v>2785858.2538623391</v>
      </c>
      <c r="J903" s="2">
        <f t="shared" si="141"/>
        <v>1.1182999105568931E-2</v>
      </c>
      <c r="K903" s="10">
        <f t="shared" si="137"/>
        <v>2681422.3697404559</v>
      </c>
      <c r="L903" s="10">
        <f t="shared" si="138"/>
        <v>6292030.8668820849</v>
      </c>
    </row>
    <row r="904" spans="1:12" x14ac:dyDescent="0.25">
      <c r="A904" s="1">
        <v>14030411</v>
      </c>
      <c r="B904" s="3">
        <v>8405</v>
      </c>
      <c r="C904" s="4">
        <f t="shared" si="142"/>
        <v>1.1897750730382475E-5</v>
      </c>
      <c r="D904" s="55">
        <f t="shared" si="143"/>
        <v>1.4155647244231672E-10</v>
      </c>
      <c r="E904" s="9">
        <f t="shared" si="134"/>
        <v>103071227.20290156</v>
      </c>
      <c r="F904" s="2">
        <f t="shared" si="139"/>
        <v>9.0493445376937549E-3</v>
      </c>
      <c r="G904" s="10">
        <f t="shared" si="135"/>
        <v>2169847.5825742609</v>
      </c>
      <c r="H904" s="2">
        <f t="shared" si="140"/>
        <v>1.0809180839988563E-2</v>
      </c>
      <c r="I904" s="10">
        <f t="shared" si="136"/>
        <v>2591820.3045051228</v>
      </c>
      <c r="J904" s="2">
        <f t="shared" si="141"/>
        <v>1.1308609352816825E-2</v>
      </c>
      <c r="K904" s="10">
        <f t="shared" si="137"/>
        <v>2711573.0387186487</v>
      </c>
      <c r="L904" s="10">
        <f t="shared" si="138"/>
        <v>6292105.7278969269</v>
      </c>
    </row>
    <row r="905" spans="1:12" x14ac:dyDescent="0.25">
      <c r="A905" s="1">
        <v>14030412</v>
      </c>
      <c r="B905" s="3">
        <v>8425</v>
      </c>
      <c r="C905" s="4">
        <f t="shared" si="142"/>
        <v>2.3767093778465421E-3</v>
      </c>
      <c r="D905" s="55">
        <f t="shared" si="143"/>
        <v>5.6487474667436973E-6</v>
      </c>
      <c r="E905" s="9">
        <f t="shared" si="134"/>
        <v>103316197.55518085</v>
      </c>
      <c r="F905" s="2">
        <f t="shared" si="132"/>
        <v>8.8665109689026605E-3</v>
      </c>
      <c r="G905" s="10">
        <f t="shared" si="135"/>
        <v>2131060.7380900406</v>
      </c>
      <c r="H905" s="2">
        <f t="shared" si="140"/>
        <v>1.0778445542890669E-2</v>
      </c>
      <c r="I905" s="10">
        <f t="shared" si="136"/>
        <v>2590593.0974039794</v>
      </c>
      <c r="J905" s="2">
        <f t="shared" si="141"/>
        <v>1.1277401508624593E-2</v>
      </c>
      <c r="K905" s="10">
        <f t="shared" si="137"/>
        <v>2710516.8726455234</v>
      </c>
      <c r="L905" s="10">
        <f t="shared" si="138"/>
        <v>6307060.2345868219</v>
      </c>
    </row>
    <row r="906" spans="1:12" x14ac:dyDescent="0.25">
      <c r="A906" s="1">
        <v>14030413</v>
      </c>
      <c r="B906" s="3">
        <v>8434.7000000000007</v>
      </c>
      <c r="C906" s="4">
        <f t="shared" si="142"/>
        <v>1.1506730333604694E-3</v>
      </c>
      <c r="D906" s="55">
        <f t="shared" si="143"/>
        <v>1.3240484297029839E-6</v>
      </c>
      <c r="E906" s="9">
        <f t="shared" si="134"/>
        <v>103435080.71761693</v>
      </c>
      <c r="F906" s="2">
        <f t="shared" si="132"/>
        <v>8.8626329279191257E-3</v>
      </c>
      <c r="G906" s="10">
        <f t="shared" si="135"/>
        <v>2132579.7348011718</v>
      </c>
      <c r="H906" s="2">
        <f t="shared" si="140"/>
        <v>1.0746789177632983E-2</v>
      </c>
      <c r="I906" s="10">
        <f t="shared" si="136"/>
        <v>2585956.6791041298</v>
      </c>
      <c r="J906" s="2">
        <f t="shared" si="141"/>
        <v>1.1279099615786542E-2</v>
      </c>
      <c r="K906" s="10">
        <f t="shared" si="137"/>
        <v>2714044.4000175521</v>
      </c>
      <c r="L906" s="10">
        <f t="shared" si="138"/>
        <v>6314317.5987185407</v>
      </c>
    </row>
    <row r="907" spans="1:12" x14ac:dyDescent="0.25">
      <c r="A907" s="1">
        <v>14030416</v>
      </c>
      <c r="B907" s="3">
        <v>8794.1</v>
      </c>
      <c r="C907" s="4">
        <f t="shared" si="142"/>
        <v>4.1726892811762575E-2</v>
      </c>
      <c r="D907" s="55">
        <f t="shared" si="143"/>
        <v>1.7411335837243232E-3</v>
      </c>
      <c r="E907" s="9">
        <f t="shared" si="134"/>
        <v>107751105.24369696</v>
      </c>
      <c r="F907" s="2">
        <f t="shared" si="132"/>
        <v>8.7041768805739082E-3</v>
      </c>
      <c r="G907" s="10">
        <f t="shared" si="135"/>
        <v>2181846.0293627363</v>
      </c>
      <c r="H907" s="2">
        <f t="shared" si="140"/>
        <v>1.0713154092191479E-2</v>
      </c>
      <c r="I907" s="10">
        <f t="shared" si="136"/>
        <v>2685429.4252873608</v>
      </c>
      <c r="J907" s="2">
        <f t="shared" si="141"/>
        <v>1.1279537628506637E-2</v>
      </c>
      <c r="K907" s="10">
        <f t="shared" si="137"/>
        <v>2827402.8349228706</v>
      </c>
      <c r="L907" s="10">
        <f t="shared" si="138"/>
        <v>6577794.4523396958</v>
      </c>
    </row>
    <row r="908" spans="1:12" x14ac:dyDescent="0.25">
      <c r="A908" s="1">
        <v>14030417</v>
      </c>
      <c r="B908" s="3">
        <v>9030.2000000000007</v>
      </c>
      <c r="C908" s="4">
        <f t="shared" si="142"/>
        <v>2.6493473494315075E-2</v>
      </c>
      <c r="D908" s="55">
        <f t="shared" si="143"/>
        <v>7.0190413779397539E-4</v>
      </c>
      <c r="E908" s="9">
        <f t="shared" si="134"/>
        <v>110605806.29445398</v>
      </c>
      <c r="F908" s="2">
        <f t="shared" si="132"/>
        <v>1.1850576311689183E-2</v>
      </c>
      <c r="G908" s="10">
        <f t="shared" si="135"/>
        <v>3049243.139974073</v>
      </c>
      <c r="H908" s="2">
        <f t="shared" si="140"/>
        <v>1.225967289944028E-2</v>
      </c>
      <c r="I908" s="10">
        <f t="shared" si="136"/>
        <v>3154506.7939076284</v>
      </c>
      <c r="J908" s="2">
        <f t="shared" si="141"/>
        <v>1.2033607045001442E-2</v>
      </c>
      <c r="K908" s="10">
        <f t="shared" si="137"/>
        <v>3096338.3354546786</v>
      </c>
      <c r="L908" s="10">
        <f t="shared" si="138"/>
        <v>6752063.0753138093</v>
      </c>
    </row>
    <row r="909" spans="1:12" x14ac:dyDescent="0.25">
      <c r="A909" s="1">
        <v>14030418</v>
      </c>
      <c r="B909" s="3">
        <v>8929.1</v>
      </c>
      <c r="C909" s="4">
        <f t="shared" si="142"/>
        <v>-1.1258909643071816E-2</v>
      </c>
      <c r="D909" s="55">
        <f t="shared" si="143"/>
        <v>1.2676304635085551E-4</v>
      </c>
      <c r="E909" s="9">
        <f t="shared" si="134"/>
        <v>109360505.51538561</v>
      </c>
      <c r="F909" s="2">
        <f t="shared" si="132"/>
        <v>1.2698322373369814E-2</v>
      </c>
      <c r="G909" s="10">
        <f t="shared" si="135"/>
        <v>3230587.5538106253</v>
      </c>
      <c r="H909" s="2">
        <f t="shared" si="140"/>
        <v>1.1810268698395172E-2</v>
      </c>
      <c r="I909" s="10">
        <f t="shared" si="136"/>
        <v>3004657.3037245646</v>
      </c>
      <c r="J909" s="2">
        <f t="shared" si="141"/>
        <v>1.2304210584308918E-2</v>
      </c>
      <c r="K909" s="10">
        <f t="shared" si="137"/>
        <v>3130321.3451640187</v>
      </c>
      <c r="L909" s="10">
        <f t="shared" si="138"/>
        <v>6676042.2072445294</v>
      </c>
    </row>
    <row r="910" spans="1:12" x14ac:dyDescent="0.25">
      <c r="A910" s="1">
        <v>14030419</v>
      </c>
      <c r="B910" s="3">
        <v>8842.9</v>
      </c>
      <c r="C910" s="4">
        <f t="shared" si="142"/>
        <v>-9.7007287846431131E-3</v>
      </c>
      <c r="D910" s="55">
        <f t="shared" si="143"/>
        <v>9.4104138953203455E-5</v>
      </c>
      <c r="E910" s="9">
        <f t="shared" si="134"/>
        <v>108299628.91162939</v>
      </c>
      <c r="F910" s="2">
        <f t="shared" si="132"/>
        <v>1.2757067484609159E-2</v>
      </c>
      <c r="G910" s="10">
        <f t="shared" si="135"/>
        <v>3214048.8968732697</v>
      </c>
      <c r="H910" s="2">
        <f t="shared" si="140"/>
        <v>1.1879269967380708E-2</v>
      </c>
      <c r="I910" s="10">
        <f t="shared" si="136"/>
        <v>2992894.2980338456</v>
      </c>
      <c r="J910" s="2">
        <f t="shared" si="141"/>
        <v>1.2296912945626326E-2</v>
      </c>
      <c r="K910" s="10">
        <f t="shared" si="137"/>
        <v>3098116.3606384881</v>
      </c>
      <c r="L910" s="10">
        <f t="shared" si="138"/>
        <v>6611279.7324372204</v>
      </c>
    </row>
    <row r="911" spans="1:12" x14ac:dyDescent="0.25">
      <c r="A911" s="1">
        <v>14030420</v>
      </c>
      <c r="B911" s="3">
        <v>8766</v>
      </c>
      <c r="C911" s="4">
        <f t="shared" si="142"/>
        <v>-8.7342751535311909E-3</v>
      </c>
      <c r="D911" s="55">
        <f t="shared" si="143"/>
        <v>7.6287562457592312E-5</v>
      </c>
      <c r="E911" s="9">
        <f t="shared" si="134"/>
        <v>107353710.15368991</v>
      </c>
      <c r="F911" s="2">
        <f t="shared" si="132"/>
        <v>1.2672196230422402E-2</v>
      </c>
      <c r="G911" s="10">
        <f t="shared" si="135"/>
        <v>3164780.5862898254</v>
      </c>
      <c r="H911" s="2">
        <f t="shared" si="140"/>
        <v>1.1913906137411813E-2</v>
      </c>
      <c r="I911" s="10">
        <f t="shared" si="136"/>
        <v>2975403.6447163895</v>
      </c>
      <c r="J911" s="2">
        <f t="shared" si="141"/>
        <v>1.2324989047570309E-2</v>
      </c>
      <c r="K911" s="10">
        <f t="shared" si="137"/>
        <v>3078068.3438552665</v>
      </c>
      <c r="L911" s="10">
        <f t="shared" si="138"/>
        <v>6553534.9961371496</v>
      </c>
    </row>
    <row r="912" spans="1:12" x14ac:dyDescent="0.25">
      <c r="A912" s="1">
        <v>14030423</v>
      </c>
      <c r="B912" s="3">
        <v>8649.2999999999993</v>
      </c>
      <c r="C912" s="4">
        <f t="shared" si="142"/>
        <v>-1.3402209182913662E-2</v>
      </c>
      <c r="D912" s="55">
        <f t="shared" si="143"/>
        <v>1.7961921098257527E-4</v>
      </c>
      <c r="E912" s="9">
        <f t="shared" si="134"/>
        <v>105914933.27364826</v>
      </c>
      <c r="F912" s="2">
        <f t="shared" si="132"/>
        <v>1.2753950609925209E-2</v>
      </c>
      <c r="G912" s="10">
        <f t="shared" si="135"/>
        <v>3142509.403544615</v>
      </c>
      <c r="H912" s="2">
        <f t="shared" si="140"/>
        <v>1.1903657914471955E-2</v>
      </c>
      <c r="I912" s="10">
        <f t="shared" si="136"/>
        <v>2933001.5519815283</v>
      </c>
      <c r="J912" s="2">
        <f t="shared" si="141"/>
        <v>1.2347307048777905E-2</v>
      </c>
      <c r="K912" s="10">
        <f t="shared" si="137"/>
        <v>3042314.4714894588</v>
      </c>
      <c r="L912" s="10">
        <f t="shared" si="138"/>
        <v>6465703.1492313743</v>
      </c>
    </row>
    <row r="913" spans="1:12" x14ac:dyDescent="0.25">
      <c r="A913" s="1">
        <v>14030424</v>
      </c>
      <c r="B913" s="3">
        <v>8629.4</v>
      </c>
      <c r="C913" s="4">
        <f t="shared" si="142"/>
        <v>-2.3034150484299233E-3</v>
      </c>
      <c r="D913" s="55">
        <f t="shared" si="143"/>
        <v>5.3057208853334262E-6</v>
      </c>
      <c r="E913" s="9">
        <f t="shared" si="134"/>
        <v>105670967.22249229</v>
      </c>
      <c r="F913" s="2">
        <f t="shared" si="132"/>
        <v>1.3018776549436497E-2</v>
      </c>
      <c r="G913" s="10">
        <f t="shared" si="135"/>
        <v>3200372.3801877219</v>
      </c>
      <c r="H913" s="2">
        <f t="shared" si="140"/>
        <v>1.2052172984543301E-2</v>
      </c>
      <c r="I913" s="10">
        <f t="shared" si="136"/>
        <v>2962754.7100534979</v>
      </c>
      <c r="J913" s="2">
        <f t="shared" si="141"/>
        <v>1.2413163444535334E-2</v>
      </c>
      <c r="K913" s="10">
        <f t="shared" si="137"/>
        <v>3051496.0670683216</v>
      </c>
      <c r="L913" s="10">
        <f t="shared" si="138"/>
        <v>6450809.9512987537</v>
      </c>
    </row>
    <row r="914" spans="1:12" x14ac:dyDescent="0.25">
      <c r="A914" s="1">
        <v>14030427</v>
      </c>
      <c r="B914" s="3">
        <v>8630</v>
      </c>
      <c r="C914" s="4">
        <f t="shared" si="142"/>
        <v>6.9527330062751612E-5</v>
      </c>
      <c r="D914" s="55">
        <f t="shared" si="143"/>
        <v>4.8340496256548038E-9</v>
      </c>
      <c r="E914" s="9">
        <f t="shared" si="134"/>
        <v>105678314.24270843</v>
      </c>
      <c r="F914" s="2">
        <f t="shared" si="132"/>
        <v>1.3002747306632229E-2</v>
      </c>
      <c r="G914" s="10">
        <f t="shared" si="135"/>
        <v>3196654.1920045638</v>
      </c>
      <c r="H914" s="2">
        <f t="shared" si="140"/>
        <v>1.1998847043517677E-2</v>
      </c>
      <c r="I914" s="10">
        <f t="shared" si="136"/>
        <v>2949850.8120140322</v>
      </c>
      <c r="J914" s="2">
        <f t="shared" si="141"/>
        <v>1.2408618979002738E-2</v>
      </c>
      <c r="K914" s="10">
        <f t="shared" si="137"/>
        <v>3050590.9974874519</v>
      </c>
      <c r="L914" s="10">
        <f t="shared" si="138"/>
        <v>6451258.4588914104</v>
      </c>
    </row>
    <row r="915" spans="1:12" x14ac:dyDescent="0.25">
      <c r="A915" s="1">
        <v>14030430</v>
      </c>
      <c r="B915" s="3">
        <v>8599.5</v>
      </c>
      <c r="C915" s="4">
        <f t="shared" si="142"/>
        <v>-3.5404430609265298E-3</v>
      </c>
      <c r="D915" s="55">
        <f t="shared" si="143"/>
        <v>1.2534737067662815E-5</v>
      </c>
      <c r="E915" s="9">
        <f t="shared" si="134"/>
        <v>105304166.18835743</v>
      </c>
      <c r="F915" s="2">
        <f t="shared" si="132"/>
        <v>1.2937017555203385E-2</v>
      </c>
      <c r="G915" s="10">
        <f t="shared" si="135"/>
        <v>3169234.5316318134</v>
      </c>
      <c r="H915" s="2">
        <f t="shared" si="140"/>
        <v>1.1781954064805181E-2</v>
      </c>
      <c r="I915" s="10">
        <f t="shared" si="136"/>
        <v>2886273.8659005677</v>
      </c>
      <c r="J915" s="2">
        <f t="shared" si="141"/>
        <v>1.2408268654512217E-2</v>
      </c>
      <c r="K915" s="10">
        <f t="shared" si="137"/>
        <v>3039704.7333237934</v>
      </c>
      <c r="L915" s="10">
        <f t="shared" si="138"/>
        <v>6428418.1456463849</v>
      </c>
    </row>
    <row r="916" spans="1:12" x14ac:dyDescent="0.25">
      <c r="A916" s="1">
        <v>14030431</v>
      </c>
      <c r="B916" s="3">
        <v>8467.2000000000007</v>
      </c>
      <c r="C916" s="4">
        <f t="shared" si="142"/>
        <v>-1.5504186535965199E-2</v>
      </c>
      <c r="D916" s="55">
        <f t="shared" si="143"/>
        <v>2.4037980014200456E-4</v>
      </c>
      <c r="E916" s="9">
        <f t="shared" si="134"/>
        <v>103671510.75275886</v>
      </c>
      <c r="F916" s="2">
        <f t="shared" si="132"/>
        <v>1.2932248262867846E-2</v>
      </c>
      <c r="G916" s="10">
        <f t="shared" si="135"/>
        <v>3118947.88943535</v>
      </c>
      <c r="H916" s="2">
        <f t="shared" si="140"/>
        <v>1.1787747821705564E-2</v>
      </c>
      <c r="I916" s="10">
        <f t="shared" si="136"/>
        <v>2842921.8525960818</v>
      </c>
      <c r="J916" s="2">
        <f t="shared" si="141"/>
        <v>1.2413299512167627E-2</v>
      </c>
      <c r="K916" s="10">
        <f t="shared" si="137"/>
        <v>2993789.9062431352</v>
      </c>
      <c r="L916" s="10">
        <f t="shared" si="138"/>
        <v>6328750.7515851008</v>
      </c>
    </row>
    <row r="917" spans="1:12" x14ac:dyDescent="0.25">
      <c r="A917" s="1">
        <v>14030501</v>
      </c>
      <c r="B917" s="3">
        <v>8452.7000000000007</v>
      </c>
      <c r="C917" s="4">
        <f t="shared" si="142"/>
        <v>-1.7139585399044632E-3</v>
      </c>
      <c r="D917" s="55">
        <f t="shared" si="143"/>
        <v>2.9376538765114392E-6</v>
      </c>
      <c r="E917" s="9">
        <f t="shared" si="134"/>
        <v>103493822.08155937</v>
      </c>
      <c r="F917" s="2">
        <f t="shared" si="132"/>
        <v>1.2208960297565562E-2</v>
      </c>
      <c r="G917" s="10">
        <f t="shared" si="135"/>
        <v>2939461.4271388506</v>
      </c>
      <c r="H917" s="2">
        <f t="shared" si="140"/>
        <v>1.195488959673848E-2</v>
      </c>
      <c r="I917" s="10">
        <f t="shared" si="136"/>
        <v>2878290.6962457164</v>
      </c>
      <c r="J917" s="2">
        <f t="shared" si="141"/>
        <v>1.2510385683148459E-2</v>
      </c>
      <c r="K917" s="10">
        <f t="shared" si="137"/>
        <v>3012033.3966175336</v>
      </c>
      <c r="L917" s="10">
        <f t="shared" si="138"/>
        <v>6317903.5351874949</v>
      </c>
    </row>
    <row r="918" spans="1:12" x14ac:dyDescent="0.25">
      <c r="A918" s="1">
        <v>14030502</v>
      </c>
      <c r="B918" s="3">
        <v>8473.2999999999993</v>
      </c>
      <c r="C918" s="4">
        <f t="shared" si="142"/>
        <v>2.4341262166130335E-3</v>
      </c>
      <c r="D918" s="55">
        <f t="shared" si="143"/>
        <v>5.9249704384028808E-6</v>
      </c>
      <c r="E918" s="9">
        <f t="shared" si="134"/>
        <v>103745739.10714558</v>
      </c>
      <c r="F918" s="2">
        <f t="shared" si="132"/>
        <v>1.2110745740993186E-2</v>
      </c>
      <c r="G918" s="10">
        <f t="shared" si="135"/>
        <v>2922912.4937138823</v>
      </c>
      <c r="H918" s="2">
        <f t="shared" si="140"/>
        <v>1.1952151444359117E-2</v>
      </c>
      <c r="I918" s="10">
        <f t="shared" si="136"/>
        <v>2884635.9696271438</v>
      </c>
      <c r="J918" s="2">
        <f t="shared" si="141"/>
        <v>1.2485993743784389E-2</v>
      </c>
      <c r="K918" s="10">
        <f t="shared" si="137"/>
        <v>3013478.1037148428</v>
      </c>
      <c r="L918" s="10">
        <f t="shared" si="138"/>
        <v>6333282.1098165261</v>
      </c>
    </row>
    <row r="919" spans="1:12" x14ac:dyDescent="0.25">
      <c r="A919" s="1">
        <v>14030503</v>
      </c>
      <c r="B919" s="3">
        <v>8471</v>
      </c>
      <c r="C919" s="4">
        <f t="shared" si="142"/>
        <v>-2.7147772573968612E-4</v>
      </c>
      <c r="D919" s="55">
        <f t="shared" si="143"/>
        <v>7.3700155572792238E-8</v>
      </c>
      <c r="E919" s="9">
        <f t="shared" si="134"/>
        <v>103717574.4498376</v>
      </c>
      <c r="F919" s="2">
        <f t="shared" si="132"/>
        <v>1.2029115229312212E-2</v>
      </c>
      <c r="G919" s="10">
        <f t="shared" si="135"/>
        <v>2902422.9203629065</v>
      </c>
      <c r="H919" s="2">
        <f t="shared" si="140"/>
        <v>1.1954782913612669E-2</v>
      </c>
      <c r="I919" s="10">
        <f t="shared" si="136"/>
        <v>2884487.7844283627</v>
      </c>
      <c r="J919" s="2">
        <f t="shared" si="141"/>
        <v>1.248727269865123E-2</v>
      </c>
      <c r="K919" s="10">
        <f t="shared" si="137"/>
        <v>3012968.6018029423</v>
      </c>
      <c r="L919" s="10">
        <f t="shared" si="138"/>
        <v>6331562.7647928856</v>
      </c>
    </row>
    <row r="920" spans="1:12" x14ac:dyDescent="0.25">
      <c r="A920" s="1">
        <v>14030506</v>
      </c>
      <c r="B920" s="3">
        <v>8434.6</v>
      </c>
      <c r="C920" s="4">
        <f t="shared" si="142"/>
        <v>-4.3062720341249545E-3</v>
      </c>
      <c r="D920" s="55">
        <f t="shared" si="143"/>
        <v>1.8543978831886674E-5</v>
      </c>
      <c r="E920" s="9">
        <f t="shared" si="134"/>
        <v>103270938.35953699</v>
      </c>
      <c r="F920" s="2">
        <f t="shared" si="132"/>
        <v>1.2028849736734312E-2</v>
      </c>
      <c r="G920" s="10">
        <f t="shared" si="135"/>
        <v>2889860.5146769024</v>
      </c>
      <c r="H920" s="2">
        <f t="shared" si="140"/>
        <v>1.1844509542664521E-2</v>
      </c>
      <c r="I920" s="10">
        <f t="shared" si="136"/>
        <v>2845573.8655151515</v>
      </c>
      <c r="J920" s="2">
        <f t="shared" si="141"/>
        <v>1.2121762247663819E-2</v>
      </c>
      <c r="K920" s="10">
        <f t="shared" si="137"/>
        <v>2912182.1998364315</v>
      </c>
      <c r="L920" s="10">
        <f t="shared" si="138"/>
        <v>6304297.3331265515</v>
      </c>
    </row>
    <row r="921" spans="1:12" x14ac:dyDescent="0.25">
      <c r="A921" s="1">
        <v>14030508</v>
      </c>
      <c r="B921" s="3">
        <v>8322</v>
      </c>
      <c r="C921" s="4">
        <f t="shared" si="142"/>
        <v>-1.3439682854539364E-2</v>
      </c>
      <c r="D921" s="55">
        <f t="shared" si="143"/>
        <v>1.8062507523059935E-4</v>
      </c>
      <c r="E921" s="9">
        <f t="shared" si="134"/>
        <v>101883009.69989413</v>
      </c>
      <c r="F921" s="2">
        <f t="shared" si="132"/>
        <v>1.2057563354674604E-2</v>
      </c>
      <c r="G921" s="10">
        <f t="shared" si="135"/>
        <v>2857827.2732968722</v>
      </c>
      <c r="H921" s="2">
        <f t="shared" si="140"/>
        <v>1.1844266535317966E-2</v>
      </c>
      <c r="I921" s="10">
        <f t="shared" si="136"/>
        <v>2807272.6587587236</v>
      </c>
      <c r="J921" s="2">
        <f t="shared" si="141"/>
        <v>1.2009341311736088E-2</v>
      </c>
      <c r="K921" s="10">
        <f t="shared" si="137"/>
        <v>2846397.9102132968</v>
      </c>
      <c r="L921" s="10">
        <f t="shared" si="138"/>
        <v>6219569.576348613</v>
      </c>
    </row>
    <row r="922" spans="1:12" x14ac:dyDescent="0.25">
      <c r="A922" s="1">
        <v>14030509</v>
      </c>
      <c r="B922" s="3">
        <v>8289.1</v>
      </c>
      <c r="C922" s="4">
        <f t="shared" si="142"/>
        <v>-3.9612118426867052E-3</v>
      </c>
      <c r="D922" s="55">
        <f t="shared" si="143"/>
        <v>1.5691199262641404E-5</v>
      </c>
      <c r="E922" s="9">
        <f t="shared" si="134"/>
        <v>101479429.51530235</v>
      </c>
      <c r="F922" s="2">
        <f t="shared" si="132"/>
        <v>1.2352972153353277E-2</v>
      </c>
      <c r="G922" s="10">
        <f t="shared" si="135"/>
        <v>2916245.8760584318</v>
      </c>
      <c r="H922" s="2">
        <f t="shared" si="140"/>
        <v>1.1969157462421474E-2</v>
      </c>
      <c r="I922" s="10">
        <f t="shared" si="136"/>
        <v>2825636.2644034205</v>
      </c>
      <c r="J922" s="2">
        <f t="shared" si="141"/>
        <v>1.2080069086666359E-2</v>
      </c>
      <c r="K922" s="10">
        <f t="shared" si="137"/>
        <v>2851819.887485845</v>
      </c>
      <c r="L922" s="10">
        <f t="shared" si="138"/>
        <v>6194932.5436863666</v>
      </c>
    </row>
    <row r="923" spans="1:12" x14ac:dyDescent="0.25">
      <c r="A923" s="1">
        <v>14030510</v>
      </c>
      <c r="B923" s="3">
        <v>8036.7</v>
      </c>
      <c r="C923" s="4">
        <f t="shared" si="142"/>
        <v>-3.09228475451204E-2</v>
      </c>
      <c r="D923" s="55">
        <f t="shared" si="143"/>
        <v>9.5622250029875875E-4</v>
      </c>
      <c r="E923" s="9">
        <f t="shared" si="134"/>
        <v>98341396.587434858</v>
      </c>
      <c r="F923" s="2">
        <f t="shared" ref="F923:F985" si="144">SQRT(AVERAGE(D898:D922))</f>
        <v>1.2374376790957743E-2</v>
      </c>
      <c r="G923" s="10">
        <f t="shared" si="135"/>
        <v>2830964.1231990382</v>
      </c>
      <c r="H923" s="2">
        <f t="shared" si="140"/>
        <v>1.1939010476582562E-2</v>
      </c>
      <c r="I923" s="10">
        <f t="shared" si="136"/>
        <v>2731362.6291386541</v>
      </c>
      <c r="J923" s="2">
        <f t="shared" si="141"/>
        <v>1.2081633579805023E-2</v>
      </c>
      <c r="K923" s="10">
        <f t="shared" si="137"/>
        <v>2763991.4148288667</v>
      </c>
      <c r="L923" s="10">
        <f t="shared" si="138"/>
        <v>6003367.5890856478</v>
      </c>
    </row>
    <row r="924" spans="1:12" x14ac:dyDescent="0.25">
      <c r="A924" s="1">
        <v>14030513</v>
      </c>
      <c r="B924" s="3">
        <v>7811.4</v>
      </c>
      <c r="C924" s="4">
        <f t="shared" si="142"/>
        <v>-2.843434602367316E-2</v>
      </c>
      <c r="D924" s="55">
        <f t="shared" si="143"/>
        <v>8.0851203379397765E-4</v>
      </c>
      <c r="E924" s="9">
        <f t="shared" si="134"/>
        <v>95545123.288416475</v>
      </c>
      <c r="F924" s="2">
        <f t="shared" si="144"/>
        <v>1.3829691654219208E-2</v>
      </c>
      <c r="G924" s="10">
        <f t="shared" si="135"/>
        <v>3073942.0826784051</v>
      </c>
      <c r="H924" s="2">
        <f t="shared" si="140"/>
        <v>1.2646156767537395E-2</v>
      </c>
      <c r="I924" s="10">
        <f t="shared" si="136"/>
        <v>2810876.3697578055</v>
      </c>
      <c r="J924" s="2">
        <f t="shared" si="141"/>
        <v>1.2474411218754249E-2</v>
      </c>
      <c r="K924" s="10">
        <f t="shared" si="137"/>
        <v>2772702.2814905415</v>
      </c>
      <c r="L924" s="10">
        <f t="shared" si="138"/>
        <v>5832665.757750283</v>
      </c>
    </row>
    <row r="925" spans="1:12" x14ac:dyDescent="0.25">
      <c r="A925" s="1">
        <v>14030514</v>
      </c>
      <c r="B925" s="3">
        <v>7817.1</v>
      </c>
      <c r="C925" s="4">
        <f t="shared" si="142"/>
        <v>7.2943663854343468E-4</v>
      </c>
      <c r="D925" s="55">
        <f t="shared" si="143"/>
        <v>5.3207780964954534E-7</v>
      </c>
      <c r="E925" s="9">
        <f t="shared" si="134"/>
        <v>95614817.401977211</v>
      </c>
      <c r="F925" s="2">
        <f t="shared" si="144"/>
        <v>1.4934606510571036E-2</v>
      </c>
      <c r="G925" s="10">
        <f t="shared" si="135"/>
        <v>3321954.2164181517</v>
      </c>
      <c r="H925" s="2">
        <f t="shared" si="140"/>
        <v>1.2978263910983778E-2</v>
      </c>
      <c r="I925" s="10">
        <f t="shared" si="136"/>
        <v>2886798.4228686332</v>
      </c>
      <c r="J925" s="2">
        <f t="shared" si="141"/>
        <v>1.2797567092018821E-2</v>
      </c>
      <c r="K925" s="10">
        <f t="shared" si="137"/>
        <v>2846605.4282136285</v>
      </c>
      <c r="L925" s="10">
        <f t="shared" si="138"/>
        <v>5836920.3178543644</v>
      </c>
    </row>
    <row r="926" spans="1:12" x14ac:dyDescent="0.25">
      <c r="A926" s="1">
        <v>14030515</v>
      </c>
      <c r="B926" s="3">
        <v>7803</v>
      </c>
      <c r="C926" s="4">
        <f t="shared" si="142"/>
        <v>-1.8053666531885016E-3</v>
      </c>
      <c r="D926" s="55">
        <f t="shared" si="143"/>
        <v>3.2593487524450515E-6</v>
      </c>
      <c r="E926" s="9">
        <f t="shared" si="134"/>
        <v>95442197.599088967</v>
      </c>
      <c r="F926" s="2">
        <f t="shared" si="144"/>
        <v>1.4934904183210668E-2</v>
      </c>
      <c r="G926" s="10">
        <f t="shared" si="135"/>
        <v>3316022.9638305507</v>
      </c>
      <c r="H926" s="2">
        <f t="shared" si="140"/>
        <v>1.2978680432784242E-2</v>
      </c>
      <c r="I926" s="10">
        <f t="shared" si="136"/>
        <v>2881679.1743272282</v>
      </c>
      <c r="J926" s="2">
        <f t="shared" si="141"/>
        <v>1.2788460486399292E-2</v>
      </c>
      <c r="K926" s="10">
        <f t="shared" si="137"/>
        <v>2839444.3060848056</v>
      </c>
      <c r="L926" s="10">
        <f t="shared" si="138"/>
        <v>5826382.5365551915</v>
      </c>
    </row>
    <row r="927" spans="1:12" x14ac:dyDescent="0.25">
      <c r="A927" s="1">
        <v>14030516</v>
      </c>
      <c r="B927" s="3">
        <v>7778.8</v>
      </c>
      <c r="C927" s="4">
        <f t="shared" si="142"/>
        <v>-3.1061904860340372E-3</v>
      </c>
      <c r="D927" s="55">
        <f t="shared" si="143"/>
        <v>9.6484193355283692E-6</v>
      </c>
      <c r="E927" s="9">
        <f t="shared" si="134"/>
        <v>95145735.952940494</v>
      </c>
      <c r="F927" s="2">
        <f t="shared" si="144"/>
        <v>1.4777176510024389E-2</v>
      </c>
      <c r="G927" s="10">
        <f t="shared" si="135"/>
        <v>3270810.9935041796</v>
      </c>
      <c r="H927" s="2">
        <f t="shared" si="140"/>
        <v>1.2981052234019434E-2</v>
      </c>
      <c r="I927" s="10">
        <f t="shared" si="136"/>
        <v>2873253.1093121981</v>
      </c>
      <c r="J927" s="2">
        <f t="shared" si="141"/>
        <v>1.2716377099203412E-2</v>
      </c>
      <c r="K927" s="10">
        <f t="shared" si="137"/>
        <v>2814669.3643000047</v>
      </c>
      <c r="L927" s="10">
        <f t="shared" si="138"/>
        <v>5808284.6825521486</v>
      </c>
    </row>
    <row r="928" spans="1:12" x14ac:dyDescent="0.25">
      <c r="A928" s="1">
        <v>14030520</v>
      </c>
      <c r="B928" s="3">
        <v>7770.2</v>
      </c>
      <c r="C928" s="4">
        <f t="shared" si="142"/>
        <v>-1.1061805745628726E-3</v>
      </c>
      <c r="D928" s="55">
        <f t="shared" si="143"/>
        <v>1.2236354635402467E-6</v>
      </c>
      <c r="E928" s="9">
        <f t="shared" si="134"/>
        <v>95040487.58807686</v>
      </c>
      <c r="F928" s="2">
        <f t="shared" ref="F928:F952" si="145">SQRT(AVERAGE(D904:D927))</f>
        <v>1.4701163031721396E-2</v>
      </c>
      <c r="G928" s="10">
        <f t="shared" si="135"/>
        <v>3250386.5159496842</v>
      </c>
      <c r="H928" s="2">
        <f>SQRT(AVERAGE(D880:D927))</f>
        <v>1.2206859363635261E-2</v>
      </c>
      <c r="I928" s="10">
        <f t="shared" si="136"/>
        <v>2698902.8685717741</v>
      </c>
      <c r="J928" s="2">
        <f t="shared" ref="J928:J959" si="146">SQRT(AVERAGE(D830:D927))</f>
        <v>1.2771278578429732E-2</v>
      </c>
      <c r="K928" s="10">
        <f t="shared" si="137"/>
        <v>2823694.3970482829</v>
      </c>
      <c r="L928" s="10">
        <f t="shared" si="138"/>
        <v>5801859.6708647786</v>
      </c>
    </row>
    <row r="929" spans="1:12" x14ac:dyDescent="0.25">
      <c r="A929" s="1">
        <v>14030521</v>
      </c>
      <c r="B929" s="3">
        <v>7745.8</v>
      </c>
      <c r="C929" s="4">
        <f t="shared" si="142"/>
        <v>-3.1451430927529498E-3</v>
      </c>
      <c r="D929" s="55">
        <f t="shared" si="143"/>
        <v>9.891925073891591E-6</v>
      </c>
      <c r="E929" s="9">
        <f t="shared" si="134"/>
        <v>94741571.655007347</v>
      </c>
      <c r="F929" s="2">
        <f t="shared" si="145"/>
        <v>1.4702896768937962E-2</v>
      </c>
      <c r="G929" s="10">
        <f t="shared" si="135"/>
        <v>3240545.7041468057</v>
      </c>
      <c r="H929" s="2">
        <f t="shared" ref="H929:H960" si="147">SQRT(AVERAGE(D880:D928))</f>
        <v>1.2082690925954395E-2</v>
      </c>
      <c r="I929" s="10">
        <f t="shared" si="136"/>
        <v>2663047.4790079999</v>
      </c>
      <c r="J929" s="2">
        <f t="shared" si="146"/>
        <v>1.2639079247910629E-2</v>
      </c>
      <c r="K929" s="10">
        <f t="shared" si="137"/>
        <v>2785676.496601447</v>
      </c>
      <c r="L929" s="10">
        <f t="shared" si="138"/>
        <v>5783611.9919958357</v>
      </c>
    </row>
    <row r="930" spans="1:12" x14ac:dyDescent="0.25">
      <c r="A930" s="1">
        <v>14030522</v>
      </c>
      <c r="B930" s="3">
        <v>7718.8</v>
      </c>
      <c r="C930" s="4">
        <f t="shared" si="142"/>
        <v>-3.4918494412105776E-3</v>
      </c>
      <c r="D930" s="55">
        <f t="shared" si="143"/>
        <v>1.2193012520082623E-5</v>
      </c>
      <c r="E930" s="9">
        <f t="shared" si="134"/>
        <v>94410748.350964397</v>
      </c>
      <c r="F930" s="2">
        <f t="shared" si="145"/>
        <v>1.4708907929041191E-2</v>
      </c>
      <c r="G930" s="10">
        <f t="shared" si="135"/>
        <v>3230550.4510213532</v>
      </c>
      <c r="H930" s="2">
        <f t="shared" si="147"/>
        <v>1.2084822577316886E-2</v>
      </c>
      <c r="I930" s="10">
        <f t="shared" si="136"/>
        <v>2654216.6975280661</v>
      </c>
      <c r="J930" s="2">
        <f t="shared" si="146"/>
        <v>1.2337200480329597E-2</v>
      </c>
      <c r="K930" s="10">
        <f t="shared" si="137"/>
        <v>2709647.0226302971</v>
      </c>
      <c r="L930" s="10">
        <f t="shared" si="138"/>
        <v>5763416.489693407</v>
      </c>
    </row>
    <row r="931" spans="1:12" x14ac:dyDescent="0.25">
      <c r="A931" s="1">
        <v>14030523</v>
      </c>
      <c r="B931" s="3">
        <v>7681.4</v>
      </c>
      <c r="C931" s="4">
        <f t="shared" si="142"/>
        <v>-4.8570893269232673E-3</v>
      </c>
      <c r="D931" s="55">
        <f t="shared" si="143"/>
        <v>2.3591316729711917E-5</v>
      </c>
      <c r="E931" s="9">
        <f t="shared" si="134"/>
        <v>93952186.912802085</v>
      </c>
      <c r="F931" s="2">
        <f t="shared" si="145"/>
        <v>1.472429441327416E-2</v>
      </c>
      <c r="G931" s="10">
        <f t="shared" si="135"/>
        <v>3218222.3330680388</v>
      </c>
      <c r="H931" s="2">
        <f t="shared" si="147"/>
        <v>1.2035138758989618E-2</v>
      </c>
      <c r="I931" s="10">
        <f t="shared" si="136"/>
        <v>2630465.7628168534</v>
      </c>
      <c r="J931" s="2">
        <f t="shared" si="146"/>
        <v>1.2323209959348991E-2</v>
      </c>
      <c r="K931" s="10">
        <f t="shared" si="137"/>
        <v>2693428.1801992767</v>
      </c>
      <c r="L931" s="10">
        <f t="shared" si="138"/>
        <v>5735423.0609747032</v>
      </c>
    </row>
    <row r="932" spans="1:12" x14ac:dyDescent="0.25">
      <c r="A932" s="1">
        <v>14030524</v>
      </c>
      <c r="B932" s="3">
        <v>7709.9</v>
      </c>
      <c r="C932" s="4">
        <f t="shared" si="142"/>
        <v>3.7033951093719381E-3</v>
      </c>
      <c r="D932" s="55">
        <f t="shared" si="143"/>
        <v>1.3715135336119989E-5</v>
      </c>
      <c r="E932" s="9">
        <f t="shared" si="134"/>
        <v>94300128.982329756</v>
      </c>
      <c r="F932" s="2">
        <f t="shared" si="145"/>
        <v>1.2051580180374737E-2</v>
      </c>
      <c r="G932" s="10">
        <f t="shared" si="135"/>
        <v>2643814.2521057567</v>
      </c>
      <c r="H932" s="2">
        <f t="shared" si="147"/>
        <v>1.1949449657923581E-2</v>
      </c>
      <c r="I932" s="10">
        <f t="shared" si="136"/>
        <v>2621409.3784883474</v>
      </c>
      <c r="J932" s="2">
        <f t="shared" si="146"/>
        <v>1.2269590009320165E-2</v>
      </c>
      <c r="K932" s="10">
        <f t="shared" si="137"/>
        <v>2691640.1375281224</v>
      </c>
      <c r="L932" s="10">
        <f t="shared" si="138"/>
        <v>5756663.5986888958</v>
      </c>
    </row>
    <row r="933" spans="1:12" x14ac:dyDescent="0.25">
      <c r="A933" s="1">
        <v>14030527</v>
      </c>
      <c r="B933" s="3">
        <v>7788.6</v>
      </c>
      <c r="C933" s="4">
        <f t="shared" si="142"/>
        <v>1.0155908822354167E-2</v>
      </c>
      <c r="D933" s="55">
        <f t="shared" si="143"/>
        <v>1.031424840079712E-4</v>
      </c>
      <c r="E933" s="9">
        <f t="shared" si="134"/>
        <v>95257832.494210541</v>
      </c>
      <c r="F933" s="2">
        <f t="shared" si="145"/>
        <v>1.0796575525365618E-2</v>
      </c>
      <c r="G933" s="10">
        <f t="shared" si="135"/>
        <v>2392551.9726137179</v>
      </c>
      <c r="H933" s="2">
        <f t="shared" si="147"/>
        <v>1.1805195856450618E-2</v>
      </c>
      <c r="I933" s="10">
        <f t="shared" si="136"/>
        <v>2616065.1187114008</v>
      </c>
      <c r="J933" s="2">
        <f t="shared" si="146"/>
        <v>1.2275226150888651E-2</v>
      </c>
      <c r="K933" s="10">
        <f t="shared" si="137"/>
        <v>2720225.1744164564</v>
      </c>
      <c r="L933" s="10">
        <f t="shared" si="138"/>
        <v>5815127.7493181461</v>
      </c>
    </row>
    <row r="934" spans="1:12" x14ac:dyDescent="0.25">
      <c r="A934" s="1">
        <v>14030528</v>
      </c>
      <c r="B934" s="3">
        <v>7878.1</v>
      </c>
      <c r="C934" s="4">
        <f t="shared" si="142"/>
        <v>1.1425631900334583E-2</v>
      </c>
      <c r="D934" s="55">
        <f t="shared" si="143"/>
        <v>1.3054506432194326E-4</v>
      </c>
      <c r="E934" s="9">
        <f t="shared" si="134"/>
        <v>96346213.423913121</v>
      </c>
      <c r="F934" s="2">
        <f t="shared" si="145"/>
        <v>1.0750900100796384E-2</v>
      </c>
      <c r="G934" s="10">
        <f t="shared" si="135"/>
        <v>2409650.9382038801</v>
      </c>
      <c r="H934" s="2">
        <f t="shared" si="147"/>
        <v>1.181708702462209E-2</v>
      </c>
      <c r="I934" s="10">
        <f t="shared" si="136"/>
        <v>2648620.5404892741</v>
      </c>
      <c r="J934" s="2">
        <f t="shared" si="146"/>
        <v>1.2315235562982731E-2</v>
      </c>
      <c r="K934" s="10">
        <f t="shared" si="137"/>
        <v>2760272.9678740934</v>
      </c>
      <c r="L934" s="10">
        <f t="shared" si="138"/>
        <v>5881569.2584352763</v>
      </c>
    </row>
    <row r="935" spans="1:12" x14ac:dyDescent="0.25">
      <c r="A935" s="1">
        <v>14030529</v>
      </c>
      <c r="B935" s="3">
        <v>7886</v>
      </c>
      <c r="C935" s="4">
        <f t="shared" si="142"/>
        <v>1.0022774102340544E-3</v>
      </c>
      <c r="D935" s="55">
        <f t="shared" si="143"/>
        <v>1.004560007065483E-6</v>
      </c>
      <c r="E935" s="9">
        <f t="shared" si="134"/>
        <v>96442779.057189494</v>
      </c>
      <c r="F935" s="2">
        <f t="shared" si="145"/>
        <v>1.082128573080241E-2</v>
      </c>
      <c r="G935" s="10">
        <f t="shared" si="135"/>
        <v>2427857.7584252385</v>
      </c>
      <c r="H935" s="2">
        <f t="shared" si="147"/>
        <v>1.1801953599421773E-2</v>
      </c>
      <c r="I935" s="10">
        <f t="shared" si="136"/>
        <v>2647879.8660097984</v>
      </c>
      <c r="J935" s="2">
        <f t="shared" si="146"/>
        <v>1.2344095581658813E-2</v>
      </c>
      <c r="K935" s="10">
        <f t="shared" si="137"/>
        <v>2769514.5451492271</v>
      </c>
      <c r="L935" s="10">
        <f t="shared" si="138"/>
        <v>5887464.2224397324</v>
      </c>
    </row>
    <row r="936" spans="1:12" x14ac:dyDescent="0.25">
      <c r="A936" s="1">
        <v>14030530</v>
      </c>
      <c r="B936" s="3">
        <v>7828.5</v>
      </c>
      <c r="C936" s="4">
        <f t="shared" si="142"/>
        <v>-7.3181146859948292E-3</v>
      </c>
      <c r="D936" s="55">
        <f t="shared" si="143"/>
        <v>5.3554802557373195E-5</v>
      </c>
      <c r="E936" s="9">
        <f t="shared" ref="E936:E999" si="148">E935*(1+C936)</f>
        <v>95736999.739412919</v>
      </c>
      <c r="F936" s="2">
        <f t="shared" si="145"/>
        <v>1.0675365712653404E-2</v>
      </c>
      <c r="G936" s="10">
        <f t="shared" ref="G936:G999" si="149">_xlfn.NORM.S.INV(0.99)*F936*E936</f>
        <v>2377591.4656625818</v>
      </c>
      <c r="H936" s="2">
        <f t="shared" si="147"/>
        <v>1.1781777522923663E-2</v>
      </c>
      <c r="I936" s="10">
        <f t="shared" ref="I936:I999" si="150">_xlfn.NORM.S.INV(0.99)*H936*E936</f>
        <v>2624008.8108303295</v>
      </c>
      <c r="J936" s="2">
        <f t="shared" si="146"/>
        <v>1.2324308261412845E-2</v>
      </c>
      <c r="K936" s="10">
        <f t="shared" ref="K936:K999" si="151">_xlfn.NORM.S.INV(0.99)*J936*E936</f>
        <v>2744839.9362841933</v>
      </c>
      <c r="L936" s="10">
        <f t="shared" ref="L936:L999" si="152">_xlfn.NORM.S.INV(0.99)*_xlfn.STDEV.S($C$3:$C$101)*E936</f>
        <v>5844379.084050227</v>
      </c>
    </row>
    <row r="937" spans="1:12" x14ac:dyDescent="0.25">
      <c r="A937" s="1">
        <v>14030531</v>
      </c>
      <c r="B937" s="3">
        <v>7856.4</v>
      </c>
      <c r="C937" s="4">
        <f t="shared" si="142"/>
        <v>3.557565483468271E-3</v>
      </c>
      <c r="D937" s="55">
        <f t="shared" si="143"/>
        <v>1.2656272169164832E-5</v>
      </c>
      <c r="E937" s="9">
        <f t="shared" si="148"/>
        <v>96077590.385176674</v>
      </c>
      <c r="F937" s="2">
        <f t="shared" si="145"/>
        <v>1.0426444715938052E-2</v>
      </c>
      <c r="G937" s="10">
        <f t="shared" si="149"/>
        <v>2330413.5963749704</v>
      </c>
      <c r="H937" s="2">
        <f t="shared" si="147"/>
        <v>1.1820314196117787E-2</v>
      </c>
      <c r="I937" s="10">
        <f t="shared" si="150"/>
        <v>2641957.2219041567</v>
      </c>
      <c r="J937" s="2">
        <f t="shared" si="146"/>
        <v>1.2229330271345751E-2</v>
      </c>
      <c r="K937" s="10">
        <f t="shared" si="151"/>
        <v>2733376.3632141501</v>
      </c>
      <c r="L937" s="10">
        <f t="shared" si="152"/>
        <v>5865170.8453519484</v>
      </c>
    </row>
    <row r="938" spans="1:12" x14ac:dyDescent="0.25">
      <c r="A938" s="1">
        <v>14030603</v>
      </c>
      <c r="B938" s="3">
        <v>7940</v>
      </c>
      <c r="C938" s="4">
        <f t="shared" si="142"/>
        <v>1.0584789006135497E-2</v>
      </c>
      <c r="D938" s="55">
        <f t="shared" si="143"/>
        <v>1.120377583044069E-4</v>
      </c>
      <c r="E938" s="9">
        <f t="shared" si="148"/>
        <v>97094551.407621682</v>
      </c>
      <c r="F938" s="2">
        <f t="shared" si="145"/>
        <v>1.0441121701458717E-2</v>
      </c>
      <c r="G938" s="10">
        <f t="shared" si="149"/>
        <v>2358395.7070156713</v>
      </c>
      <c r="H938" s="2">
        <f t="shared" si="147"/>
        <v>1.1817657555829133E-2</v>
      </c>
      <c r="I938" s="10">
        <f t="shared" si="150"/>
        <v>2669321.7111677714</v>
      </c>
      <c r="J938" s="2">
        <f t="shared" si="146"/>
        <v>1.2232433905973205E-2</v>
      </c>
      <c r="K938" s="10">
        <f t="shared" si="151"/>
        <v>2763009.6109472313</v>
      </c>
      <c r="L938" s="10">
        <f t="shared" si="152"/>
        <v>5927252.441234936</v>
      </c>
    </row>
    <row r="939" spans="1:12" x14ac:dyDescent="0.25">
      <c r="A939" s="1">
        <v>14030605</v>
      </c>
      <c r="B939" s="3">
        <v>7967.6</v>
      </c>
      <c r="C939" s="4">
        <f t="shared" si="142"/>
        <v>3.4700429599375231E-3</v>
      </c>
      <c r="D939" s="55">
        <f t="shared" si="143"/>
        <v>1.2041198143811966E-5</v>
      </c>
      <c r="E939" s="9">
        <f t="shared" si="148"/>
        <v>97431473.672181979</v>
      </c>
      <c r="F939" s="2">
        <f t="shared" si="145"/>
        <v>1.0662319677035015E-2</v>
      </c>
      <c r="G939" s="10">
        <f t="shared" si="149"/>
        <v>2416716.0643438785</v>
      </c>
      <c r="H939" s="2">
        <f t="shared" si="147"/>
        <v>1.1877437057834271E-2</v>
      </c>
      <c r="I939" s="10">
        <f t="shared" si="150"/>
        <v>2692133.9643123057</v>
      </c>
      <c r="J939" s="2">
        <f t="shared" si="146"/>
        <v>1.2278690279831625E-2</v>
      </c>
      <c r="K939" s="10">
        <f t="shared" si="151"/>
        <v>2783081.8196424511</v>
      </c>
      <c r="L939" s="10">
        <f t="shared" si="152"/>
        <v>5947820.2618404152</v>
      </c>
    </row>
    <row r="940" spans="1:12" x14ac:dyDescent="0.25">
      <c r="A940" s="1">
        <v>14030606</v>
      </c>
      <c r="B940" s="3">
        <v>8000.3</v>
      </c>
      <c r="C940" s="4">
        <f t="shared" si="142"/>
        <v>4.0957227577467963E-3</v>
      </c>
      <c r="D940" s="55">
        <f t="shared" si="143"/>
        <v>1.6774944908325022E-5</v>
      </c>
      <c r="E940" s="9">
        <f t="shared" si="148"/>
        <v>97830525.976221934</v>
      </c>
      <c r="F940" s="2">
        <f t="shared" si="145"/>
        <v>1.0661355297215309E-2</v>
      </c>
      <c r="G940" s="10">
        <f t="shared" si="149"/>
        <v>2426394.7822112581</v>
      </c>
      <c r="H940" s="2">
        <f t="shared" si="147"/>
        <v>1.187436275486684E-2</v>
      </c>
      <c r="I940" s="10">
        <f t="shared" si="150"/>
        <v>2702460.5246969042</v>
      </c>
      <c r="J940" s="2">
        <f t="shared" si="146"/>
        <v>1.2274377640762156E-2</v>
      </c>
      <c r="K940" s="10">
        <f t="shared" si="151"/>
        <v>2793499.0469940403</v>
      </c>
      <c r="L940" s="10">
        <f t="shared" si="152"/>
        <v>5972180.8846458225</v>
      </c>
    </row>
    <row r="941" spans="1:12" x14ac:dyDescent="0.25">
      <c r="A941" s="1">
        <v>14030607</v>
      </c>
      <c r="B941" s="3">
        <v>8053.2</v>
      </c>
      <c r="C941" s="4">
        <f t="shared" si="142"/>
        <v>6.5904869933283818E-3</v>
      </c>
      <c r="D941" s="55">
        <f t="shared" si="143"/>
        <v>4.3434518809230573E-5</v>
      </c>
      <c r="E941" s="9">
        <f t="shared" si="148"/>
        <v>98475276.785218701</v>
      </c>
      <c r="F941" s="2">
        <f t="shared" si="145"/>
        <v>1.021506866376291E-2</v>
      </c>
      <c r="G941" s="10">
        <f t="shared" si="149"/>
        <v>2340147.1043966734</v>
      </c>
      <c r="H941" s="2">
        <f t="shared" si="147"/>
        <v>1.127649791490473E-2</v>
      </c>
      <c r="I941" s="10">
        <f t="shared" si="150"/>
        <v>2583307.5441686437</v>
      </c>
      <c r="J941" s="2">
        <f t="shared" si="146"/>
        <v>1.2137833104062728E-2</v>
      </c>
      <c r="K941" s="10">
        <f t="shared" si="151"/>
        <v>2780628.885333329</v>
      </c>
      <c r="L941" s="10">
        <f t="shared" si="152"/>
        <v>6011540.465087885</v>
      </c>
    </row>
    <row r="942" spans="1:12" x14ac:dyDescent="0.25">
      <c r="A942" s="1">
        <v>14030610</v>
      </c>
      <c r="B942" s="3">
        <v>8149.7</v>
      </c>
      <c r="C942" s="4">
        <f t="shared" si="142"/>
        <v>1.1911588789265622E-2</v>
      </c>
      <c r="D942" s="55">
        <f t="shared" si="143"/>
        <v>1.4188594748455846E-4</v>
      </c>
      <c r="E942" s="9">
        <f t="shared" si="148"/>
        <v>99648273.78819333</v>
      </c>
      <c r="F942" s="2">
        <f t="shared" si="145"/>
        <v>1.029732961391387E-2</v>
      </c>
      <c r="G942" s="10">
        <f t="shared" si="149"/>
        <v>2387091.4240644015</v>
      </c>
      <c r="H942" s="2">
        <f t="shared" si="147"/>
        <v>1.1259095182713501E-2</v>
      </c>
      <c r="I942" s="10">
        <f t="shared" si="150"/>
        <v>2610044.600015949</v>
      </c>
      <c r="J942" s="2">
        <f t="shared" si="146"/>
        <v>1.2104723127846316E-2</v>
      </c>
      <c r="K942" s="10">
        <f t="shared" si="151"/>
        <v>2806075.152737909</v>
      </c>
      <c r="L942" s="10">
        <f t="shared" si="152"/>
        <v>6083147.4630980417</v>
      </c>
    </row>
    <row r="943" spans="1:12" x14ac:dyDescent="0.25">
      <c r="A943" s="1">
        <v>14030611</v>
      </c>
      <c r="B943" s="3">
        <v>8242.6</v>
      </c>
      <c r="C943" s="4">
        <f t="shared" si="142"/>
        <v>1.1334711372263244E-2</v>
      </c>
      <c r="D943" s="55">
        <f t="shared" si="143"/>
        <v>1.2847568189251369E-4</v>
      </c>
      <c r="E943" s="9">
        <f t="shared" si="148"/>
        <v>100777758.21032678</v>
      </c>
      <c r="F943" s="2">
        <f t="shared" si="145"/>
        <v>1.0568823864926696E-2</v>
      </c>
      <c r="G943" s="10">
        <f t="shared" si="149"/>
        <v>2477798.6481065247</v>
      </c>
      <c r="H943" s="2">
        <f t="shared" si="147"/>
        <v>1.1337396345911452E-2</v>
      </c>
      <c r="I943" s="10">
        <f t="shared" si="150"/>
        <v>2657985.9498057864</v>
      </c>
      <c r="J943" s="2">
        <f t="shared" si="146"/>
        <v>1.2152026846412249E-2</v>
      </c>
      <c r="K943" s="10">
        <f t="shared" si="151"/>
        <v>2848971.2835235433</v>
      </c>
      <c r="L943" s="10">
        <f t="shared" si="152"/>
        <v>6152098.1838271739</v>
      </c>
    </row>
    <row r="944" spans="1:12" x14ac:dyDescent="0.25">
      <c r="A944" s="1">
        <v>14030613</v>
      </c>
      <c r="B944" s="3">
        <v>8262.6</v>
      </c>
      <c r="C944" s="4">
        <f t="shared" si="142"/>
        <v>2.4234798474124584E-3</v>
      </c>
      <c r="D944" s="55">
        <f t="shared" si="143"/>
        <v>5.8732545708143124E-6</v>
      </c>
      <c r="E944" s="9">
        <f t="shared" si="148"/>
        <v>101021991.07641691</v>
      </c>
      <c r="F944" s="2">
        <f t="shared" si="145"/>
        <v>1.0818970397418444E-2</v>
      </c>
      <c r="G944" s="10">
        <f t="shared" si="149"/>
        <v>2542591.0536762122</v>
      </c>
      <c r="H944" s="2">
        <f t="shared" si="147"/>
        <v>1.1452237586164982E-2</v>
      </c>
      <c r="I944" s="10">
        <f t="shared" si="150"/>
        <v>2691416.6285273856</v>
      </c>
      <c r="J944" s="2">
        <f t="shared" si="146"/>
        <v>1.220269393215488E-2</v>
      </c>
      <c r="K944" s="10">
        <f t="shared" si="151"/>
        <v>2867783.0960744042</v>
      </c>
      <c r="L944" s="10">
        <f t="shared" si="152"/>
        <v>6167007.6697949823</v>
      </c>
    </row>
    <row r="945" spans="1:12" x14ac:dyDescent="0.25">
      <c r="A945" s="1">
        <v>14030617</v>
      </c>
      <c r="B945" s="3">
        <v>8217.7999999999993</v>
      </c>
      <c r="C945" s="4">
        <f t="shared" si="142"/>
        <v>-5.4367746355366321E-3</v>
      </c>
      <c r="D945" s="55">
        <f t="shared" si="143"/>
        <v>2.9558518437614477E-5</v>
      </c>
      <c r="E945" s="9">
        <f t="shared" si="148"/>
        <v>100472757.27770124</v>
      </c>
      <c r="F945" s="2">
        <f t="shared" si="145"/>
        <v>1.0794543696516553E-2</v>
      </c>
      <c r="G945" s="10">
        <f t="shared" si="149"/>
        <v>2523058.1943216878</v>
      </c>
      <c r="H945" s="2">
        <f t="shared" si="147"/>
        <v>1.1456352856700203E-2</v>
      </c>
      <c r="I945" s="10">
        <f t="shared" si="150"/>
        <v>2677745.8839196609</v>
      </c>
      <c r="J945" s="2">
        <f t="shared" si="146"/>
        <v>1.2195203493549743E-2</v>
      </c>
      <c r="K945" s="10">
        <f t="shared" si="151"/>
        <v>2850440.8311164193</v>
      </c>
      <c r="L945" s="10">
        <f t="shared" si="152"/>
        <v>6133479.0389186814</v>
      </c>
    </row>
    <row r="946" spans="1:12" x14ac:dyDescent="0.25">
      <c r="A946" s="1">
        <v>14030618</v>
      </c>
      <c r="B946" s="3">
        <v>8181.7</v>
      </c>
      <c r="C946" s="4">
        <f t="shared" si="142"/>
        <v>-4.4025803603335665E-3</v>
      </c>
      <c r="D946" s="55">
        <f t="shared" si="143"/>
        <v>1.9382713829194835E-5</v>
      </c>
      <c r="E946" s="9">
        <f t="shared" si="148"/>
        <v>100030417.88976188</v>
      </c>
      <c r="F946" s="2">
        <f t="shared" si="145"/>
        <v>1.0498939648823155E-2</v>
      </c>
      <c r="G946" s="10">
        <f t="shared" si="149"/>
        <v>2443161.5253674788</v>
      </c>
      <c r="H946" s="2">
        <f t="shared" si="147"/>
        <v>1.1482341042972294E-2</v>
      </c>
      <c r="I946" s="10">
        <f t="shared" si="150"/>
        <v>2672004.4876610306</v>
      </c>
      <c r="J946" s="2">
        <f t="shared" si="146"/>
        <v>1.2204981559427759E-2</v>
      </c>
      <c r="K946" s="10">
        <f t="shared" si="151"/>
        <v>2840166.9464931069</v>
      </c>
      <c r="L946" s="10">
        <f t="shared" si="152"/>
        <v>6106475.9045614209</v>
      </c>
    </row>
    <row r="947" spans="1:12" x14ac:dyDescent="0.25">
      <c r="A947" s="1">
        <v>14030619</v>
      </c>
      <c r="B947" s="3">
        <v>8258.7999999999993</v>
      </c>
      <c r="C947" s="4">
        <f t="shared" si="142"/>
        <v>9.3793455454591768E-3</v>
      </c>
      <c r="D947" s="55">
        <f t="shared" si="143"/>
        <v>8.7972122861124897E-5</v>
      </c>
      <c r="E947" s="9">
        <f t="shared" si="148"/>
        <v>100968637.74420664</v>
      </c>
      <c r="F947" s="2">
        <f t="shared" si="145"/>
        <v>1.0506262268598219E-2</v>
      </c>
      <c r="G947" s="10">
        <f t="shared" si="149"/>
        <v>2467796.7783380277</v>
      </c>
      <c r="H947" s="2">
        <f t="shared" si="147"/>
        <v>1.1497370727534982E-2</v>
      </c>
      <c r="I947" s="10">
        <f t="shared" si="150"/>
        <v>2700596.4362390144</v>
      </c>
      <c r="J947" s="2">
        <f t="shared" si="146"/>
        <v>1.2145201073804027E-2</v>
      </c>
      <c r="K947" s="10">
        <f t="shared" si="151"/>
        <v>2852764.12447679</v>
      </c>
      <c r="L947" s="10">
        <f t="shared" si="152"/>
        <v>6163750.6521353228</v>
      </c>
    </row>
    <row r="948" spans="1:12" x14ac:dyDescent="0.25">
      <c r="A948" s="1">
        <v>14030620</v>
      </c>
      <c r="B948" s="3">
        <v>8285.1</v>
      </c>
      <c r="C948" s="4">
        <f t="shared" si="142"/>
        <v>3.1794222831322523E-3</v>
      </c>
      <c r="D948" s="55">
        <f t="shared" si="143"/>
        <v>1.0108726054477905E-5</v>
      </c>
      <c r="E948" s="9">
        <f t="shared" si="148"/>
        <v>101289659.68094808</v>
      </c>
      <c r="F948" s="2">
        <f t="shared" si="145"/>
        <v>8.614200357355821E-3</v>
      </c>
      <c r="G948" s="10">
        <f t="shared" si="149"/>
        <v>2029806.9673502876</v>
      </c>
      <c r="H948" s="2">
        <f t="shared" si="147"/>
        <v>1.1572677206344093E-2</v>
      </c>
      <c r="I948" s="10">
        <f t="shared" si="150"/>
        <v>2726927.6136901448</v>
      </c>
      <c r="J948" s="2">
        <f t="shared" si="146"/>
        <v>1.2181905820250579E-2</v>
      </c>
      <c r="K948" s="10">
        <f t="shared" si="151"/>
        <v>2870483.1886612535</v>
      </c>
      <c r="L948" s="10">
        <f t="shared" si="152"/>
        <v>6183347.8183063921</v>
      </c>
    </row>
    <row r="949" spans="1:12" x14ac:dyDescent="0.25">
      <c r="A949" s="1">
        <v>14030621</v>
      </c>
      <c r="B949" s="3">
        <v>8309.4</v>
      </c>
      <c r="C949" s="4">
        <f t="shared" si="142"/>
        <v>2.9286832828705825E-3</v>
      </c>
      <c r="D949" s="55">
        <f t="shared" si="143"/>
        <v>8.5771857713656124E-6</v>
      </c>
      <c r="E949" s="9">
        <f t="shared" si="148"/>
        <v>101586305.01398332</v>
      </c>
      <c r="F949" s="2">
        <f t="shared" si="145"/>
        <v>6.398253145001637E-3</v>
      </c>
      <c r="G949" s="10">
        <f t="shared" si="149"/>
        <v>1512067.7164305965</v>
      </c>
      <c r="H949" s="2">
        <f t="shared" si="147"/>
        <v>1.1569281308725053E-2</v>
      </c>
      <c r="I949" s="10">
        <f t="shared" si="150"/>
        <v>2734111.3852135022</v>
      </c>
      <c r="J949" s="2">
        <f t="shared" si="146"/>
        <v>1.199008410091941E-2</v>
      </c>
      <c r="K949" s="10">
        <f t="shared" si="151"/>
        <v>2833557.6407212275</v>
      </c>
      <c r="L949" s="10">
        <f t="shared" si="152"/>
        <v>6201456.8856940409</v>
      </c>
    </row>
    <row r="950" spans="1:12" x14ac:dyDescent="0.25">
      <c r="A950" s="1">
        <v>14030624</v>
      </c>
      <c r="B950" s="3">
        <v>8272.7000000000007</v>
      </c>
      <c r="C950" s="4">
        <f t="shared" si="142"/>
        <v>-4.4264670848411748E-3</v>
      </c>
      <c r="D950" s="55">
        <f t="shared" si="143"/>
        <v>1.9593610853182327E-5</v>
      </c>
      <c r="E950" s="9">
        <f t="shared" si="148"/>
        <v>101136636.57856829</v>
      </c>
      <c r="F950" s="2">
        <f t="shared" si="145"/>
        <v>6.4243953909501484E-3</v>
      </c>
      <c r="G950" s="10">
        <f t="shared" si="149"/>
        <v>1511525.31992501</v>
      </c>
      <c r="H950" s="2">
        <f t="shared" si="147"/>
        <v>1.1576570833936544E-2</v>
      </c>
      <c r="I950" s="10">
        <f t="shared" si="150"/>
        <v>2723724.003359098</v>
      </c>
      <c r="J950" s="2">
        <f t="shared" si="146"/>
        <v>1.1605511266998035E-2</v>
      </c>
      <c r="K950" s="10">
        <f t="shared" si="151"/>
        <v>2730533.0794946766</v>
      </c>
      <c r="L950" s="10">
        <f t="shared" si="152"/>
        <v>6174006.3409114545</v>
      </c>
    </row>
    <row r="951" spans="1:12" x14ac:dyDescent="0.25">
      <c r="A951" s="1">
        <v>14030625</v>
      </c>
      <c r="B951" s="3">
        <v>8204.5</v>
      </c>
      <c r="C951" s="4">
        <f t="shared" si="142"/>
        <v>-8.2781527766807219E-3</v>
      </c>
      <c r="D951" s="55">
        <f t="shared" si="143"/>
        <v>6.8527813394066744E-5</v>
      </c>
      <c r="E951" s="9">
        <f t="shared" si="148"/>
        <v>100299412.04965127</v>
      </c>
      <c r="F951" s="2">
        <f t="shared" si="145"/>
        <v>6.4771483226385125E-3</v>
      </c>
      <c r="G951" s="10">
        <f t="shared" si="149"/>
        <v>1511321.5937960101</v>
      </c>
      <c r="H951" s="2">
        <f t="shared" si="147"/>
        <v>1.148735458228088E-2</v>
      </c>
      <c r="I951" s="10">
        <f t="shared" si="150"/>
        <v>2680359.6538176043</v>
      </c>
      <c r="J951" s="2">
        <f t="shared" si="146"/>
        <v>1.1554565544914647E-2</v>
      </c>
      <c r="K951" s="10">
        <f t="shared" si="151"/>
        <v>2696042.0767155336</v>
      </c>
      <c r="L951" s="10">
        <f t="shared" si="152"/>
        <v>6122896.9731771937</v>
      </c>
    </row>
    <row r="952" spans="1:12" x14ac:dyDescent="0.25">
      <c r="A952" s="1">
        <v>14030626</v>
      </c>
      <c r="B952" s="3">
        <v>8201.2000000000007</v>
      </c>
      <c r="C952" s="4">
        <f t="shared" si="142"/>
        <v>-4.0229920631323712E-4</v>
      </c>
      <c r="D952" s="55">
        <f t="shared" si="143"/>
        <v>1.6184465140026053E-7</v>
      </c>
      <c r="E952" s="9">
        <f t="shared" si="148"/>
        <v>100259061.67579001</v>
      </c>
      <c r="F952" s="2">
        <f t="shared" si="145"/>
        <v>6.6638396198611611E-3</v>
      </c>
      <c r="G952" s="10">
        <f t="shared" si="149"/>
        <v>1554256.9933499908</v>
      </c>
      <c r="H952" s="2">
        <f t="shared" si="147"/>
        <v>1.1547439000113346E-2</v>
      </c>
      <c r="I952" s="10">
        <f t="shared" si="150"/>
        <v>2693295.2839556076</v>
      </c>
      <c r="J952" s="2">
        <f t="shared" si="146"/>
        <v>1.1583051032561093E-2</v>
      </c>
      <c r="K952" s="10">
        <f t="shared" si="151"/>
        <v>2701601.3437704849</v>
      </c>
      <c r="L952" s="10">
        <f t="shared" si="152"/>
        <v>6120433.736584547</v>
      </c>
    </row>
    <row r="953" spans="1:12" x14ac:dyDescent="0.25">
      <c r="A953" s="1">
        <v>14030627</v>
      </c>
      <c r="B953" s="3">
        <v>8343.2999999999993</v>
      </c>
      <c r="C953" s="4">
        <f t="shared" si="142"/>
        <v>1.7178336535084333E-2</v>
      </c>
      <c r="D953" s="55">
        <f t="shared" si="143"/>
        <v>2.9509524611261325E-4</v>
      </c>
      <c r="E953" s="9">
        <f t="shared" si="148"/>
        <v>101981345.57794851</v>
      </c>
      <c r="F953" s="2">
        <f t="shared" si="144"/>
        <v>6.5296984559869301E-3</v>
      </c>
      <c r="G953" s="10">
        <f t="shared" si="149"/>
        <v>1549132.3451614503</v>
      </c>
      <c r="H953" s="2">
        <f t="shared" si="147"/>
        <v>1.1296472915137207E-2</v>
      </c>
      <c r="I953" s="10">
        <f t="shared" si="150"/>
        <v>2680021.3971648579</v>
      </c>
      <c r="J953" s="2">
        <f t="shared" si="146"/>
        <v>1.1055511990722196E-2</v>
      </c>
      <c r="K953" s="10">
        <f t="shared" si="151"/>
        <v>2622854.8427753444</v>
      </c>
      <c r="L953" s="10">
        <f t="shared" si="152"/>
        <v>6225572.6070522806</v>
      </c>
    </row>
    <row r="954" spans="1:12" x14ac:dyDescent="0.25">
      <c r="A954" s="1">
        <v>14030628</v>
      </c>
      <c r="B954" s="3">
        <v>8477.2000000000007</v>
      </c>
      <c r="C954" s="4">
        <f t="shared" si="142"/>
        <v>1.5921385038442825E-2</v>
      </c>
      <c r="D954" s="55">
        <f t="shared" si="143"/>
        <v>2.5349050154235104E-4</v>
      </c>
      <c r="E954" s="9">
        <f t="shared" si="148"/>
        <v>103605029.84763353</v>
      </c>
      <c r="F954" s="2">
        <f t="shared" si="144"/>
        <v>7.3750814471489753E-3</v>
      </c>
      <c r="G954" s="10">
        <f t="shared" si="149"/>
        <v>1777552.0198301638</v>
      </c>
      <c r="H954" s="2">
        <f t="shared" si="147"/>
        <v>1.1559958883793783E-2</v>
      </c>
      <c r="I954" s="10">
        <f t="shared" si="150"/>
        <v>2786196.7912211739</v>
      </c>
      <c r="J954" s="2">
        <f t="shared" si="146"/>
        <v>1.1176035471401804E-2</v>
      </c>
      <c r="K954" s="10">
        <f t="shared" si="151"/>
        <v>2693663.0555535811</v>
      </c>
      <c r="L954" s="10">
        <f t="shared" si="152"/>
        <v>6324692.3456139425</v>
      </c>
    </row>
    <row r="955" spans="1:12" x14ac:dyDescent="0.25">
      <c r="A955" s="1">
        <v>14030701</v>
      </c>
      <c r="B955" s="3">
        <v>8565.1</v>
      </c>
      <c r="C955" s="4">
        <f t="shared" si="142"/>
        <v>1.0315600530878039E-2</v>
      </c>
      <c r="D955" s="55">
        <f t="shared" si="143"/>
        <v>1.0641161431265128E-4</v>
      </c>
      <c r="E955" s="9">
        <f t="shared" si="148"/>
        <v>104673777.9485314</v>
      </c>
      <c r="F955" s="2">
        <f t="shared" si="144"/>
        <v>8.0084810926179632E-3</v>
      </c>
      <c r="G955" s="10">
        <f t="shared" si="149"/>
        <v>1950126.1770722838</v>
      </c>
      <c r="H955" s="2">
        <f t="shared" si="147"/>
        <v>1.177669921396219E-2</v>
      </c>
      <c r="I955" s="10">
        <f t="shared" si="150"/>
        <v>2867716.0064501916</v>
      </c>
      <c r="J955" s="2">
        <f t="shared" si="146"/>
        <v>1.1273511476124624E-2</v>
      </c>
      <c r="K955" s="10">
        <f t="shared" si="151"/>
        <v>2745185.9575944426</v>
      </c>
      <c r="L955" s="10">
        <f t="shared" si="152"/>
        <v>6389935.3453319976</v>
      </c>
    </row>
    <row r="956" spans="1:12" x14ac:dyDescent="0.25">
      <c r="A956" s="1">
        <v>14030702</v>
      </c>
      <c r="B956" s="3">
        <v>8749.2000000000007</v>
      </c>
      <c r="C956" s="4">
        <f t="shared" si="142"/>
        <v>2.1266460487087895E-2</v>
      </c>
      <c r="D956" s="55">
        <f t="shared" si="143"/>
        <v>4.5226234164887069E-4</v>
      </c>
      <c r="E956" s="9">
        <f t="shared" si="148"/>
        <v>106899818.71130805</v>
      </c>
      <c r="F956" s="2">
        <f t="shared" si="144"/>
        <v>8.2404194967563467E-3</v>
      </c>
      <c r="G956" s="10">
        <f t="shared" si="149"/>
        <v>2049278.3308338618</v>
      </c>
      <c r="H956" s="2">
        <f t="shared" si="147"/>
        <v>1.1867404458340098E-2</v>
      </c>
      <c r="I956" s="10">
        <f t="shared" si="150"/>
        <v>2951259.3150494811</v>
      </c>
      <c r="J956" s="2">
        <f t="shared" si="146"/>
        <v>1.1305020105706793E-2</v>
      </c>
      <c r="K956" s="10">
        <f t="shared" si="151"/>
        <v>2811402.1065778602</v>
      </c>
      <c r="L956" s="10">
        <f t="shared" si="152"/>
        <v>6525826.6528685456</v>
      </c>
    </row>
    <row r="957" spans="1:12" x14ac:dyDescent="0.25">
      <c r="A957" s="1">
        <v>14030703</v>
      </c>
      <c r="B957" s="3">
        <v>8973.4</v>
      </c>
      <c r="C957" s="4">
        <f t="shared" si="142"/>
        <v>2.5302377883076568E-2</v>
      </c>
      <c r="D957" s="55">
        <f t="shared" si="143"/>
        <v>6.4021032653800226E-4</v>
      </c>
      <c r="E957" s="9">
        <f t="shared" si="148"/>
        <v>109604638.31997395</v>
      </c>
      <c r="F957" s="2">
        <f t="shared" si="144"/>
        <v>9.2223291244288436E-3</v>
      </c>
      <c r="G957" s="10">
        <f t="shared" si="149"/>
        <v>2351495.8065746995</v>
      </c>
      <c r="H957" s="2">
        <f t="shared" si="147"/>
        <v>1.0701952805053701E-2</v>
      </c>
      <c r="I957" s="10">
        <f t="shared" si="150"/>
        <v>2728768.0588825955</v>
      </c>
      <c r="J957" s="2">
        <f t="shared" si="146"/>
        <v>1.1507201515635054E-2</v>
      </c>
      <c r="K957" s="10">
        <f t="shared" si="151"/>
        <v>2934089.1811971283</v>
      </c>
      <c r="L957" s="10">
        <f t="shared" si="152"/>
        <v>6690945.5848388784</v>
      </c>
    </row>
    <row r="958" spans="1:12" x14ac:dyDescent="0.25">
      <c r="A958" s="1">
        <v>14030704</v>
      </c>
      <c r="B958" s="3">
        <v>9157.7000000000007</v>
      </c>
      <c r="C958" s="4">
        <f t="shared" si="142"/>
        <v>2.0330409952858262E-2</v>
      </c>
      <c r="D958" s="55">
        <f t="shared" si="143"/>
        <v>4.1332556885127829E-4</v>
      </c>
      <c r="E958" s="9">
        <f t="shared" si="148"/>
        <v>111832945.54975377</v>
      </c>
      <c r="F958" s="2">
        <f t="shared" si="144"/>
        <v>1.0493386590008194E-2</v>
      </c>
      <c r="G958" s="10">
        <f t="shared" si="149"/>
        <v>2729983.9586510221</v>
      </c>
      <c r="H958" s="2">
        <f t="shared" si="147"/>
        <v>1.0642966525787152E-2</v>
      </c>
      <c r="I958" s="10">
        <f t="shared" si="150"/>
        <v>2768899.0240314817</v>
      </c>
      <c r="J958" s="2">
        <f t="shared" si="146"/>
        <v>1.1241778844945288E-2</v>
      </c>
      <c r="K958" s="10">
        <f t="shared" si="151"/>
        <v>2924687.4352867128</v>
      </c>
      <c r="L958" s="10">
        <f t="shared" si="152"/>
        <v>6826975.2515509194</v>
      </c>
    </row>
    <row r="959" spans="1:12" x14ac:dyDescent="0.25">
      <c r="A959" s="1">
        <v>14030707</v>
      </c>
      <c r="B959" s="3">
        <v>9116.6</v>
      </c>
      <c r="C959" s="4">
        <f t="shared" si="142"/>
        <v>-4.4981278952989923E-3</v>
      </c>
      <c r="D959" s="55">
        <f t="shared" si="143"/>
        <v>2.0233154562466942E-5</v>
      </c>
      <c r="E959" s="9">
        <f t="shared" si="148"/>
        <v>111329906.65776296</v>
      </c>
      <c r="F959" s="2">
        <f t="shared" si="144"/>
        <v>1.1068806869807424E-2</v>
      </c>
      <c r="G959" s="10">
        <f t="shared" si="149"/>
        <v>2866733.4435076946</v>
      </c>
      <c r="H959" s="2">
        <f t="shared" si="147"/>
        <v>1.0914254496479935E-2</v>
      </c>
      <c r="I959" s="10">
        <f t="shared" si="150"/>
        <v>2826705.6010669754</v>
      </c>
      <c r="J959" s="2">
        <f t="shared" si="146"/>
        <v>1.1406971687784753E-2</v>
      </c>
      <c r="K959" s="10">
        <f t="shared" si="151"/>
        <v>2954315.4570450005</v>
      </c>
      <c r="L959" s="10">
        <f t="shared" si="152"/>
        <v>6796266.6437314022</v>
      </c>
    </row>
    <row r="960" spans="1:12" x14ac:dyDescent="0.25">
      <c r="A960" s="1">
        <v>14030708</v>
      </c>
      <c r="B960" s="3">
        <v>9073.5</v>
      </c>
      <c r="C960" s="4">
        <f t="shared" ref="C960:C1023" si="153">LN(B960/B959)</f>
        <v>-4.7388503259421485E-3</v>
      </c>
      <c r="D960" s="55">
        <f t="shared" si="143"/>
        <v>2.2456702411682007E-5</v>
      </c>
      <c r="E960" s="9">
        <f t="shared" si="148"/>
        <v>110802330.89331071</v>
      </c>
      <c r="F960" s="2">
        <f t="shared" si="144"/>
        <v>1.0867658861535774E-2</v>
      </c>
      <c r="G960" s="10">
        <f t="shared" si="149"/>
        <v>2801299.5533274985</v>
      </c>
      <c r="H960" s="2">
        <f t="shared" si="147"/>
        <v>1.0844970267544185E-2</v>
      </c>
      <c r="I960" s="10">
        <f t="shared" si="150"/>
        <v>2795451.2331856862</v>
      </c>
      <c r="J960" s="2">
        <f t="shared" ref="J960:J978" si="154">SQRT(AVERAGE(D862:D959))</f>
        <v>1.1391982697383639E-2</v>
      </c>
      <c r="K960" s="10">
        <f t="shared" si="151"/>
        <v>2936451.7646614513</v>
      </c>
      <c r="L960" s="10">
        <f t="shared" si="152"/>
        <v>6764060.1533315657</v>
      </c>
    </row>
    <row r="961" spans="1:12" x14ac:dyDescent="0.25">
      <c r="A961" s="1">
        <v>14030709</v>
      </c>
      <c r="B961" s="3">
        <v>9036.5</v>
      </c>
      <c r="C961" s="4">
        <f t="shared" si="153"/>
        <v>-4.0861459393853328E-3</v>
      </c>
      <c r="D961" s="55">
        <f t="shared" si="143"/>
        <v>1.6696588637955244E-5</v>
      </c>
      <c r="E961" s="9">
        <f t="shared" si="148"/>
        <v>110349576.39885658</v>
      </c>
      <c r="F961" s="2">
        <f t="shared" si="144"/>
        <v>1.0907066279568566E-2</v>
      </c>
      <c r="G961" s="10">
        <f t="shared" si="149"/>
        <v>2799969.3720238083</v>
      </c>
      <c r="H961" s="2">
        <f t="shared" ref="H961:H977" si="155">SQRT(AVERAGE(D912:D960))</f>
        <v>1.0794201736274371E-2</v>
      </c>
      <c r="I961" s="10">
        <f t="shared" si="150"/>
        <v>2770995.7455406561</v>
      </c>
      <c r="J961" s="2">
        <f t="shared" si="154"/>
        <v>1.1362479105990902E-2</v>
      </c>
      <c r="K961" s="10">
        <f t="shared" si="151"/>
        <v>2916879.0829327782</v>
      </c>
      <c r="L961" s="10">
        <f t="shared" si="152"/>
        <v>6736421.2164022718</v>
      </c>
    </row>
    <row r="962" spans="1:12" x14ac:dyDescent="0.25">
      <c r="A962" s="1">
        <v>14030710</v>
      </c>
      <c r="B962" s="3">
        <v>8997.2999999999993</v>
      </c>
      <c r="C962" s="4">
        <f t="shared" si="153"/>
        <v>-4.3473989663390198E-3</v>
      </c>
      <c r="D962" s="55">
        <f t="shared" si="143"/>
        <v>1.8899877772525577E-5</v>
      </c>
      <c r="E962" s="9">
        <f t="shared" si="148"/>
        <v>109869842.76448424</v>
      </c>
      <c r="F962" s="2">
        <f t="shared" si="144"/>
        <v>1.0839269637301443E-2</v>
      </c>
      <c r="G962" s="10">
        <f t="shared" si="149"/>
        <v>2770468.273077176</v>
      </c>
      <c r="H962" s="2">
        <f t="shared" si="155"/>
        <v>1.0639071371457559E-2</v>
      </c>
      <c r="I962" s="10">
        <f t="shared" si="150"/>
        <v>2719298.5021973331</v>
      </c>
      <c r="J962" s="2">
        <f t="shared" si="154"/>
        <v>1.1367601182666538E-2</v>
      </c>
      <c r="K962" s="10">
        <f t="shared" si="151"/>
        <v>2905507.4254442942</v>
      </c>
      <c r="L962" s="10">
        <f t="shared" si="152"/>
        <v>6707135.30576926</v>
      </c>
    </row>
    <row r="963" spans="1:12" x14ac:dyDescent="0.25">
      <c r="A963" s="1">
        <v>14030711</v>
      </c>
      <c r="B963" s="3">
        <v>8940.1</v>
      </c>
      <c r="C963" s="4">
        <f t="shared" si="153"/>
        <v>-6.377757522027119E-3</v>
      </c>
      <c r="D963" s="55">
        <f t="shared" ref="D963:D1026" si="156">C963^2</f>
        <v>4.0675791009773496E-5</v>
      </c>
      <c r="E963" s="9">
        <f t="shared" si="148"/>
        <v>109169119.54834913</v>
      </c>
      <c r="F963" s="2">
        <f t="shared" si="144"/>
        <v>1.0850783865429234E-2</v>
      </c>
      <c r="G963" s="10">
        <f t="shared" si="149"/>
        <v>2755723.113175944</v>
      </c>
      <c r="H963" s="2">
        <f t="shared" si="155"/>
        <v>1.0652101737224248E-2</v>
      </c>
      <c r="I963" s="10">
        <f t="shared" si="150"/>
        <v>2705264.7371120863</v>
      </c>
      <c r="J963" s="2">
        <f t="shared" si="154"/>
        <v>1.1345474908392088E-2</v>
      </c>
      <c r="K963" s="10">
        <f t="shared" si="151"/>
        <v>2881357.4966343711</v>
      </c>
      <c r="L963" s="10">
        <f t="shared" si="152"/>
        <v>6664358.823121638</v>
      </c>
    </row>
    <row r="964" spans="1:12" x14ac:dyDescent="0.25">
      <c r="A964" s="1">
        <v>14030714</v>
      </c>
      <c r="B964" s="3">
        <v>8931.2999999999993</v>
      </c>
      <c r="C964" s="4">
        <f t="shared" si="153"/>
        <v>-9.8481380431644826E-4</v>
      </c>
      <c r="D964" s="55">
        <f t="shared" si="156"/>
        <v>9.6985822917223569E-7</v>
      </c>
      <c r="E964" s="9">
        <f t="shared" si="148"/>
        <v>109061608.29241283</v>
      </c>
      <c r="F964" s="2">
        <f t="shared" si="144"/>
        <v>1.0718443534509757E-2</v>
      </c>
      <c r="G964" s="10">
        <f t="shared" si="149"/>
        <v>2719432.4801141489</v>
      </c>
      <c r="H964" s="2">
        <f t="shared" si="155"/>
        <v>1.069099111167785E-2</v>
      </c>
      <c r="I964" s="10">
        <f t="shared" si="150"/>
        <v>2712467.382050558</v>
      </c>
      <c r="J964" s="2">
        <f t="shared" si="154"/>
        <v>1.1249705163584383E-2</v>
      </c>
      <c r="K964" s="10">
        <f t="shared" si="151"/>
        <v>2854221.6521513341</v>
      </c>
      <c r="L964" s="10">
        <f t="shared" si="152"/>
        <v>6657795.6705557089</v>
      </c>
    </row>
    <row r="965" spans="1:12" x14ac:dyDescent="0.25">
      <c r="A965" s="1">
        <v>14030715</v>
      </c>
      <c r="B965" s="3">
        <v>8918.5</v>
      </c>
      <c r="C965" s="4">
        <f t="shared" si="153"/>
        <v>-1.4341899846527122E-3</v>
      </c>
      <c r="D965" s="55">
        <f t="shared" si="156"/>
        <v>2.0569009120781469E-6</v>
      </c>
      <c r="E965" s="9">
        <f t="shared" si="148"/>
        <v>108905193.22608973</v>
      </c>
      <c r="F965" s="2">
        <f t="shared" si="144"/>
        <v>1.0697765103323612E-2</v>
      </c>
      <c r="G965" s="10">
        <f t="shared" si="149"/>
        <v>2710293.3885256713</v>
      </c>
      <c r="H965" s="2">
        <f t="shared" si="155"/>
        <v>1.0679947238376012E-2</v>
      </c>
      <c r="I965" s="10">
        <f t="shared" si="150"/>
        <v>2705779.2081245594</v>
      </c>
      <c r="J965" s="2">
        <f t="shared" si="154"/>
        <v>1.1247494648200988E-2</v>
      </c>
      <c r="K965" s="10">
        <f t="shared" si="151"/>
        <v>2849568.1189546916</v>
      </c>
      <c r="L965" s="10">
        <f t="shared" si="152"/>
        <v>6648247.1266851332</v>
      </c>
    </row>
    <row r="966" spans="1:12" x14ac:dyDescent="0.25">
      <c r="A966" s="1">
        <v>14030716</v>
      </c>
      <c r="B966" s="3">
        <v>8864.2000000000007</v>
      </c>
      <c r="C966" s="4">
        <f t="shared" si="153"/>
        <v>-6.1070780889423007E-3</v>
      </c>
      <c r="D966" s="55">
        <f t="shared" si="156"/>
        <v>3.7296402784439147E-5</v>
      </c>
      <c r="E966" s="9">
        <f t="shared" si="148"/>
        <v>108240100.70676665</v>
      </c>
      <c r="F966" s="2">
        <f t="shared" si="144"/>
        <v>1.0670213514547803E-2</v>
      </c>
      <c r="G966" s="10">
        <f t="shared" si="149"/>
        <v>2686803.8113667439</v>
      </c>
      <c r="H966" s="2">
        <f t="shared" si="155"/>
        <v>1.0449762694776852E-2</v>
      </c>
      <c r="I966" s="10">
        <f t="shared" si="150"/>
        <v>2631293.3848910262</v>
      </c>
      <c r="J966" s="2">
        <f t="shared" si="154"/>
        <v>1.1227575999461236E-2</v>
      </c>
      <c r="K966" s="10">
        <f t="shared" si="151"/>
        <v>2827149.985952334</v>
      </c>
      <c r="L966" s="10">
        <f t="shared" si="152"/>
        <v>6607645.7623278806</v>
      </c>
    </row>
    <row r="967" spans="1:12" x14ac:dyDescent="0.25">
      <c r="A967" s="1">
        <v>14030717</v>
      </c>
      <c r="B967" s="3">
        <v>8843.7000000000007</v>
      </c>
      <c r="C967" s="4">
        <f t="shared" si="153"/>
        <v>-2.3153518099972032E-3</v>
      </c>
      <c r="D967" s="55">
        <f t="shared" si="156"/>
        <v>5.3608540040573249E-6</v>
      </c>
      <c r="E967" s="9">
        <f t="shared" si="148"/>
        <v>107989486.79368097</v>
      </c>
      <c r="F967" s="2">
        <f t="shared" si="144"/>
        <v>1.065870216325829E-2</v>
      </c>
      <c r="G967" s="10">
        <f t="shared" si="149"/>
        <v>2677691.0208156584</v>
      </c>
      <c r="H967" s="2">
        <f t="shared" si="155"/>
        <v>1.0483259957401353E-2</v>
      </c>
      <c r="I967" s="10">
        <f t="shared" si="150"/>
        <v>2633616.234589377</v>
      </c>
      <c r="J967" s="2">
        <f t="shared" si="154"/>
        <v>1.1241722810213529E-2</v>
      </c>
      <c r="K967" s="10">
        <f t="shared" si="151"/>
        <v>2824158.1166581176</v>
      </c>
      <c r="L967" s="10">
        <f t="shared" si="152"/>
        <v>6592346.7377522551</v>
      </c>
    </row>
    <row r="968" spans="1:12" x14ac:dyDescent="0.25">
      <c r="A968" s="1">
        <v>14030718</v>
      </c>
      <c r="B968" s="3">
        <v>8821.9</v>
      </c>
      <c r="C968" s="4">
        <f t="shared" si="153"/>
        <v>-2.4680747968969458E-3</v>
      </c>
      <c r="D968" s="55">
        <f t="shared" si="156"/>
        <v>6.0913932030779006E-6</v>
      </c>
      <c r="E968" s="9">
        <f t="shared" si="148"/>
        <v>107722960.66299565</v>
      </c>
      <c r="F968" s="2">
        <f t="shared" si="144"/>
        <v>1.0399371522636687E-2</v>
      </c>
      <c r="G968" s="10">
        <f t="shared" si="149"/>
        <v>2606093.7403406175</v>
      </c>
      <c r="H968" s="2">
        <f t="shared" si="155"/>
        <v>1.0482710849496986E-2</v>
      </c>
      <c r="I968" s="10">
        <f t="shared" si="150"/>
        <v>2626978.6657019299</v>
      </c>
      <c r="J968" s="2">
        <f t="shared" si="154"/>
        <v>1.124286576602619E-2</v>
      </c>
      <c r="K968" s="10">
        <f t="shared" si="151"/>
        <v>2817474.3091495857</v>
      </c>
      <c r="L968" s="10">
        <f t="shared" si="152"/>
        <v>6576076.3329164032</v>
      </c>
    </row>
    <row r="969" spans="1:12" x14ac:dyDescent="0.25">
      <c r="A969" s="1">
        <v>14030721</v>
      </c>
      <c r="B969" s="3">
        <v>8862.1</v>
      </c>
      <c r="C969" s="4">
        <f t="shared" si="153"/>
        <v>4.5464905277547239E-3</v>
      </c>
      <c r="D969" s="55">
        <f t="shared" si="156"/>
        <v>2.0670576118963429E-5</v>
      </c>
      <c r="E969" s="9">
        <f t="shared" si="148"/>
        <v>108212722.08327167</v>
      </c>
      <c r="F969" s="2">
        <f t="shared" si="144"/>
        <v>1.0161277307418072E-2</v>
      </c>
      <c r="G969" s="10">
        <f t="shared" si="149"/>
        <v>2558004.3793062121</v>
      </c>
      <c r="H969" s="2">
        <f t="shared" si="155"/>
        <v>1.0488566957232805E-2</v>
      </c>
      <c r="I969" s="10">
        <f t="shared" si="150"/>
        <v>2640396.4184366167</v>
      </c>
      <c r="J969" s="2">
        <f t="shared" si="154"/>
        <v>1.1187100677177863E-2</v>
      </c>
      <c r="K969" s="10">
        <f t="shared" si="151"/>
        <v>2816245.6016301564</v>
      </c>
      <c r="L969" s="10">
        <f t="shared" si="152"/>
        <v>6605974.4016738003</v>
      </c>
    </row>
    <row r="970" spans="1:12" x14ac:dyDescent="0.25">
      <c r="A970" s="1">
        <v>14030722</v>
      </c>
      <c r="B970" s="3">
        <v>8883.1</v>
      </c>
      <c r="C970" s="4">
        <f t="shared" si="153"/>
        <v>2.3668383341258702E-3</v>
      </c>
      <c r="D970" s="55">
        <f t="shared" si="156"/>
        <v>5.6019236998877246E-6</v>
      </c>
      <c r="E970" s="9">
        <f t="shared" si="148"/>
        <v>108468844.10213846</v>
      </c>
      <c r="F970" s="2">
        <f t="shared" si="144"/>
        <v>1.0190360610899665E-2</v>
      </c>
      <c r="G970" s="10">
        <f t="shared" si="149"/>
        <v>2571397.5343008358</v>
      </c>
      <c r="H970" s="2">
        <f t="shared" si="155"/>
        <v>1.0490635670014951E-2</v>
      </c>
      <c r="I970" s="10">
        <f t="shared" si="150"/>
        <v>2647167.8211536109</v>
      </c>
      <c r="J970" s="2">
        <f t="shared" si="154"/>
        <v>1.1187941868830101E-2</v>
      </c>
      <c r="K970" s="10">
        <f t="shared" si="151"/>
        <v>2823123.4628379792</v>
      </c>
      <c r="L970" s="10">
        <f t="shared" si="152"/>
        <v>6621609.675121936</v>
      </c>
    </row>
    <row r="971" spans="1:12" x14ac:dyDescent="0.25">
      <c r="A971" s="1">
        <v>14030723</v>
      </c>
      <c r="B971" s="3">
        <v>8742.1</v>
      </c>
      <c r="C971" s="4">
        <f t="shared" si="153"/>
        <v>-1.6000159776597397E-2</v>
      </c>
      <c r="D971" s="55">
        <f t="shared" si="156"/>
        <v>2.5600511287664527E-4</v>
      </c>
      <c r="E971" s="9">
        <f t="shared" si="148"/>
        <v>106733325.26572141</v>
      </c>
      <c r="F971" s="2">
        <f t="shared" si="144"/>
        <v>1.0143233487930085E-2</v>
      </c>
      <c r="G971" s="10">
        <f t="shared" si="149"/>
        <v>2518553.1527333432</v>
      </c>
      <c r="H971" s="2">
        <f t="shared" si="155"/>
        <v>1.0318989083691428E-2</v>
      </c>
      <c r="I971" s="10">
        <f t="shared" si="150"/>
        <v>2562193.0640438721</v>
      </c>
      <c r="J971" s="2">
        <f t="shared" si="154"/>
        <v>1.117457529549966E-2</v>
      </c>
      <c r="K971" s="10">
        <f t="shared" si="151"/>
        <v>2774634.1316530271</v>
      </c>
      <c r="L971" s="10">
        <f t="shared" si="152"/>
        <v>6515662.8623417215</v>
      </c>
    </row>
    <row r="972" spans="1:12" x14ac:dyDescent="0.25">
      <c r="A972" s="1">
        <v>14030724</v>
      </c>
      <c r="B972" s="3">
        <v>8617.5</v>
      </c>
      <c r="C972" s="4">
        <f t="shared" si="153"/>
        <v>-1.4355415996784469E-2</v>
      </c>
      <c r="D972" s="55">
        <f t="shared" si="156"/>
        <v>2.0607796844073544E-4</v>
      </c>
      <c r="E972" s="9">
        <f t="shared" si="148"/>
        <v>105201123.98081188</v>
      </c>
      <c r="F972" s="2">
        <f t="shared" si="144"/>
        <v>1.0599532138380654E-2</v>
      </c>
      <c r="G972" s="10">
        <f t="shared" si="149"/>
        <v>2594070.256028471</v>
      </c>
      <c r="H972" s="2">
        <f t="shared" si="155"/>
        <v>1.0553951927752093E-2</v>
      </c>
      <c r="I972" s="10">
        <f t="shared" si="150"/>
        <v>2582915.2100215894</v>
      </c>
      <c r="J972" s="2">
        <f t="shared" si="154"/>
        <v>1.1267783110560176E-2</v>
      </c>
      <c r="K972" s="10">
        <f t="shared" si="151"/>
        <v>2757614.2641848391</v>
      </c>
      <c r="L972" s="10">
        <f t="shared" si="152"/>
        <v>6422127.8114580074</v>
      </c>
    </row>
    <row r="973" spans="1:12" x14ac:dyDescent="0.25">
      <c r="A973" s="1">
        <v>14030725</v>
      </c>
      <c r="B973" s="3">
        <v>8547</v>
      </c>
      <c r="C973" s="4">
        <f t="shared" si="153"/>
        <v>-8.2146752250024345E-3</v>
      </c>
      <c r="D973" s="55">
        <f t="shared" si="156"/>
        <v>6.74808890522688E-5</v>
      </c>
      <c r="E973" s="9">
        <f t="shared" si="148"/>
        <v>104336930.9140043</v>
      </c>
      <c r="F973" s="2">
        <f t="shared" si="144"/>
        <v>1.08200885105321E-2</v>
      </c>
      <c r="G973" s="10">
        <f t="shared" si="149"/>
        <v>2626295.135668471</v>
      </c>
      <c r="H973" s="2">
        <f t="shared" si="155"/>
        <v>9.8018788614513564E-3</v>
      </c>
      <c r="I973" s="10">
        <f t="shared" si="150"/>
        <v>2379151.2194363154</v>
      </c>
      <c r="J973" s="2">
        <f t="shared" si="154"/>
        <v>1.1313755128243208E-2</v>
      </c>
      <c r="K973" s="10">
        <f t="shared" si="151"/>
        <v>2746119.8705100194</v>
      </c>
      <c r="L973" s="10">
        <f t="shared" si="152"/>
        <v>6369372.1172334244</v>
      </c>
    </row>
    <row r="974" spans="1:12" x14ac:dyDescent="0.25">
      <c r="A974" s="1">
        <v>14030728</v>
      </c>
      <c r="B974" s="3">
        <v>8422.2999999999993</v>
      </c>
      <c r="C974" s="4">
        <f t="shared" si="153"/>
        <v>-1.4697394085919132E-2</v>
      </c>
      <c r="D974" s="55">
        <f t="shared" si="156"/>
        <v>2.1601339291681067E-4</v>
      </c>
      <c r="E974" s="9">
        <f t="shared" si="148"/>
        <v>102803449.92264587</v>
      </c>
      <c r="F974" s="2">
        <f t="shared" si="144"/>
        <v>1.0925621350553038E-2</v>
      </c>
      <c r="G974" s="10">
        <f t="shared" si="149"/>
        <v>2612934.3149275547</v>
      </c>
      <c r="H974" s="2">
        <f t="shared" si="155"/>
        <v>8.9974298901409309E-3</v>
      </c>
      <c r="I974" s="10">
        <f t="shared" si="150"/>
        <v>2151794.6258419501</v>
      </c>
      <c r="J974" s="2">
        <f t="shared" si="154"/>
        <v>1.1166670917761155E-2</v>
      </c>
      <c r="K974" s="10">
        <f t="shared" si="151"/>
        <v>2670582.9067602418</v>
      </c>
      <c r="L974" s="10">
        <f t="shared" si="152"/>
        <v>6275758.9451465802</v>
      </c>
    </row>
    <row r="975" spans="1:12" x14ac:dyDescent="0.25">
      <c r="A975" s="1">
        <v>14030729</v>
      </c>
      <c r="B975" s="3">
        <v>8299.9</v>
      </c>
      <c r="C975" s="4">
        <f t="shared" si="153"/>
        <v>-1.4639483560760676E-2</v>
      </c>
      <c r="D975" s="55">
        <f t="shared" si="156"/>
        <v>2.1431447892578207E-4</v>
      </c>
      <c r="E975" s="9">
        <f t="shared" si="148"/>
        <v>101298460.50751381</v>
      </c>
      <c r="F975" s="2">
        <f t="shared" si="144"/>
        <v>1.12989667749524E-2</v>
      </c>
      <c r="G975" s="10">
        <f t="shared" si="149"/>
        <v>2662663.1930494299</v>
      </c>
      <c r="H975" s="2">
        <f t="shared" si="155"/>
        <v>9.2385779472455194E-3</v>
      </c>
      <c r="I975" s="10">
        <f t="shared" si="150"/>
        <v>2177121.3196927407</v>
      </c>
      <c r="J975" s="2">
        <f t="shared" si="154"/>
        <v>1.1264933827228367E-2</v>
      </c>
      <c r="K975" s="10">
        <f t="shared" si="151"/>
        <v>2654643.1431580852</v>
      </c>
      <c r="L975" s="10">
        <f t="shared" si="152"/>
        <v>6183885.0752378097</v>
      </c>
    </row>
    <row r="976" spans="1:12" x14ac:dyDescent="0.25">
      <c r="A976" s="1">
        <v>14030730</v>
      </c>
      <c r="B976" s="3">
        <v>8172.1</v>
      </c>
      <c r="C976" s="4">
        <f t="shared" si="153"/>
        <v>-1.551755275018565E-2</v>
      </c>
      <c r="D976" s="55">
        <f t="shared" si="156"/>
        <v>2.4079444335479424E-4</v>
      </c>
      <c r="E976" s="9">
        <f t="shared" si="148"/>
        <v>99726556.303075865</v>
      </c>
      <c r="F976" s="2">
        <f t="shared" si="144"/>
        <v>1.1638534482673589E-2</v>
      </c>
      <c r="G976" s="10">
        <f t="shared" si="149"/>
        <v>2700124.4304268914</v>
      </c>
      <c r="H976" s="2">
        <f t="shared" si="155"/>
        <v>9.4688209425402656E-3</v>
      </c>
      <c r="I976" s="10">
        <f t="shared" si="150"/>
        <v>2196753.7916696141</v>
      </c>
      <c r="J976" s="2">
        <f t="shared" si="154"/>
        <v>1.1361476293691553E-2</v>
      </c>
      <c r="K976" s="10">
        <f t="shared" si="151"/>
        <v>2635847.3012201241</v>
      </c>
      <c r="L976" s="10">
        <f t="shared" si="152"/>
        <v>6087926.3123817211</v>
      </c>
    </row>
    <row r="977" spans="1:12" x14ac:dyDescent="0.25">
      <c r="A977" s="1">
        <v>14030801</v>
      </c>
      <c r="B977" s="3">
        <v>8140.8</v>
      </c>
      <c r="C977" s="4">
        <f t="shared" si="153"/>
        <v>-3.8374585034588269E-3</v>
      </c>
      <c r="D977" s="55">
        <f t="shared" si="156"/>
        <v>1.472608776576846E-5</v>
      </c>
      <c r="E977" s="9">
        <f t="shared" si="148"/>
        <v>99343859.781569958</v>
      </c>
      <c r="F977" s="2">
        <f t="shared" si="144"/>
        <v>1.193089058297038E-2</v>
      </c>
      <c r="G977" s="10">
        <f t="shared" si="149"/>
        <v>2757328.7588171391</v>
      </c>
      <c r="H977" s="2">
        <f t="shared" si="155"/>
        <v>9.714722633106963E-3</v>
      </c>
      <c r="I977" s="10">
        <f t="shared" si="150"/>
        <v>2245153.780760651</v>
      </c>
      <c r="J977" s="2">
        <f t="shared" si="154"/>
        <v>1.1347327614095511E-2</v>
      </c>
      <c r="K977" s="10">
        <f t="shared" si="151"/>
        <v>2622462.4682020778</v>
      </c>
      <c r="L977" s="10">
        <f t="shared" si="152"/>
        <v>6064564.1477858415</v>
      </c>
    </row>
    <row r="978" spans="1:12" x14ac:dyDescent="0.25">
      <c r="A978" s="1">
        <v>14030802</v>
      </c>
      <c r="B978" s="3">
        <v>7990.2</v>
      </c>
      <c r="C978" s="4">
        <f t="shared" si="153"/>
        <v>-1.867266452953947E-2</v>
      </c>
      <c r="D978" s="55">
        <f t="shared" si="156"/>
        <v>3.4866840063272145E-4</v>
      </c>
      <c r="E978" s="9">
        <f t="shared" si="148"/>
        <v>97488845.214799106</v>
      </c>
      <c r="F978" s="2">
        <f t="shared" si="144"/>
        <v>1.1955279997866467E-2</v>
      </c>
      <c r="G978" s="10">
        <f t="shared" si="149"/>
        <v>2711373.4316934836</v>
      </c>
      <c r="H978" s="2">
        <f t="shared" ref="H978:H1010" si="157">SQRT(AVERAGE(D928:D977))</f>
        <v>9.6323850045952827E-3</v>
      </c>
      <c r="I978" s="10">
        <f t="shared" si="150"/>
        <v>2184557.1822628318</v>
      </c>
      <c r="J978" s="2">
        <f t="shared" si="154"/>
        <v>1.096911154336137E-2</v>
      </c>
      <c r="K978" s="10">
        <f t="shared" si="151"/>
        <v>2487717.3611375014</v>
      </c>
      <c r="L978" s="10">
        <f t="shared" si="152"/>
        <v>5951322.5759363649</v>
      </c>
    </row>
    <row r="979" spans="1:12" x14ac:dyDescent="0.25">
      <c r="A979" s="1">
        <v>14030805</v>
      </c>
      <c r="B979" s="3">
        <v>8184.7</v>
      </c>
      <c r="C979" s="4">
        <f t="shared" si="153"/>
        <v>2.4050766984414357E-2</v>
      </c>
      <c r="D979" s="55">
        <f t="shared" si="156"/>
        <v>5.7843939253859563E-4</v>
      </c>
      <c r="E979" s="9">
        <f t="shared" si="148"/>
        <v>99833526.714639872</v>
      </c>
      <c r="F979" s="2">
        <f t="shared" si="144"/>
        <v>1.2044569149960924E-2</v>
      </c>
      <c r="G979" s="10">
        <f t="shared" si="149"/>
        <v>2797321.2257857085</v>
      </c>
      <c r="H979" s="2">
        <f t="shared" si="157"/>
        <v>9.9865778012357999E-3</v>
      </c>
      <c r="I979" s="10">
        <f t="shared" si="150"/>
        <v>2319357.8540290007</v>
      </c>
      <c r="J979" s="2">
        <f t="shared" ref="J979:J1010" si="158">SQRT(AVERAGE(D880:D978))</f>
        <v>1.1073750192654244E-2</v>
      </c>
      <c r="K979" s="10">
        <f t="shared" si="151"/>
        <v>2571850.9377365974</v>
      </c>
      <c r="L979" s="10">
        <f t="shared" si="152"/>
        <v>6094456.4484592946</v>
      </c>
    </row>
    <row r="980" spans="1:12" x14ac:dyDescent="0.25">
      <c r="A980" s="1">
        <v>14030806</v>
      </c>
      <c r="B980" s="3">
        <v>8391.7999999999993</v>
      </c>
      <c r="C980" s="4">
        <f t="shared" si="153"/>
        <v>2.4988480850409511E-2</v>
      </c>
      <c r="D980" s="55">
        <f t="shared" si="156"/>
        <v>6.2442417521128282E-4</v>
      </c>
      <c r="E980" s="9">
        <f t="shared" si="148"/>
        <v>102328214.88517749</v>
      </c>
      <c r="F980" s="2">
        <f t="shared" si="144"/>
        <v>1.2572573390043909E-2</v>
      </c>
      <c r="G980" s="10">
        <f t="shared" si="149"/>
        <v>2992913.9843053338</v>
      </c>
      <c r="H980" s="2">
        <f t="shared" si="157"/>
        <v>1.054052586588685E-2</v>
      </c>
      <c r="I980" s="10">
        <f t="shared" si="150"/>
        <v>2509182.988021092</v>
      </c>
      <c r="J980" s="2">
        <f t="shared" si="158"/>
        <v>1.1331211109682786E-2</v>
      </c>
      <c r="K980" s="10">
        <f t="shared" si="151"/>
        <v>2697406.42087969</v>
      </c>
      <c r="L980" s="10">
        <f t="shared" si="152"/>
        <v>6246747.6567152739</v>
      </c>
    </row>
    <row r="981" spans="1:12" x14ac:dyDescent="0.25">
      <c r="A981" s="1">
        <v>14030807</v>
      </c>
      <c r="B981" s="3">
        <v>8484.2999999999993</v>
      </c>
      <c r="C981" s="4">
        <f t="shared" si="153"/>
        <v>1.0962358167345879E-2</v>
      </c>
      <c r="D981" s="55">
        <f t="shared" si="156"/>
        <v>1.2017329658917489E-4</v>
      </c>
      <c r="E981" s="9">
        <f t="shared" si="148"/>
        <v>103449973.42737395</v>
      </c>
      <c r="F981" s="2">
        <f t="shared" si="144"/>
        <v>1.3371241680711087E-2</v>
      </c>
      <c r="G981" s="10">
        <f t="shared" si="149"/>
        <v>3217931.3899658723</v>
      </c>
      <c r="H981" s="2">
        <f t="shared" si="157"/>
        <v>1.1106183358078227E-2</v>
      </c>
      <c r="I981" s="10">
        <f t="shared" si="150"/>
        <v>2672821.0366754737</v>
      </c>
      <c r="J981" s="2">
        <f t="shared" si="158"/>
        <v>1.1575291135209571E-2</v>
      </c>
      <c r="K981" s="10">
        <f t="shared" si="151"/>
        <v>2785716.8078651982</v>
      </c>
      <c r="L981" s="10">
        <f t="shared" si="152"/>
        <v>6315226.7419092152</v>
      </c>
    </row>
    <row r="982" spans="1:12" x14ac:dyDescent="0.25">
      <c r="A982" s="1">
        <v>14030808</v>
      </c>
      <c r="B982" s="3">
        <v>8414.2999999999993</v>
      </c>
      <c r="C982" s="4">
        <f t="shared" si="153"/>
        <v>-8.2847573625312448E-3</v>
      </c>
      <c r="D982" s="55">
        <f t="shared" si="156"/>
        <v>6.8637204556015667E-5</v>
      </c>
      <c r="E982" s="9">
        <f t="shared" si="148"/>
        <v>102592915.49836785</v>
      </c>
      <c r="F982" s="2">
        <f t="shared" si="144"/>
        <v>1.2864934600750893E-2</v>
      </c>
      <c r="G982" s="10">
        <f t="shared" si="149"/>
        <v>3070432.9131001458</v>
      </c>
      <c r="H982" s="2">
        <f t="shared" si="157"/>
        <v>1.1192807886336789E-2</v>
      </c>
      <c r="I982" s="10">
        <f t="shared" si="150"/>
        <v>2671351.7628149819</v>
      </c>
      <c r="J982" s="2">
        <f t="shared" si="158"/>
        <v>1.15734917547186E-2</v>
      </c>
      <c r="K982" s="10">
        <f t="shared" si="151"/>
        <v>2762208.3676280039</v>
      </c>
      <c r="L982" s="10">
        <f t="shared" si="152"/>
        <v>6262906.6206631288</v>
      </c>
    </row>
    <row r="983" spans="1:12" x14ac:dyDescent="0.25">
      <c r="A983" s="1">
        <v>14030809</v>
      </c>
      <c r="B983" s="3">
        <v>8444.7999999999993</v>
      </c>
      <c r="C983" s="4">
        <f t="shared" si="153"/>
        <v>3.6182279332121303E-3</v>
      </c>
      <c r="D983" s="55">
        <f t="shared" si="156"/>
        <v>1.3091573376676524E-5</v>
      </c>
      <c r="E983" s="9">
        <f t="shared" si="148"/>
        <v>102964120.05097371</v>
      </c>
      <c r="F983" s="2">
        <f t="shared" si="144"/>
        <v>1.1943350342442363E-2</v>
      </c>
      <c r="G983" s="10">
        <f t="shared" si="149"/>
        <v>2860795.0284271557</v>
      </c>
      <c r="H983" s="2">
        <f t="shared" si="157"/>
        <v>1.1241769867989691E-2</v>
      </c>
      <c r="I983" s="10">
        <f t="shared" si="150"/>
        <v>2692745.20356157</v>
      </c>
      <c r="J983" s="2">
        <f t="shared" si="158"/>
        <v>1.1524080760242627E-2</v>
      </c>
      <c r="K983" s="10">
        <f t="shared" si="151"/>
        <v>2760367.2337182169</v>
      </c>
      <c r="L983" s="10">
        <f t="shared" si="152"/>
        <v>6285567.2443411117</v>
      </c>
    </row>
    <row r="984" spans="1:12" x14ac:dyDescent="0.25">
      <c r="A984" s="1">
        <v>14030812</v>
      </c>
      <c r="B984" s="3">
        <v>8429.2000000000007</v>
      </c>
      <c r="C984" s="4">
        <f t="shared" si="153"/>
        <v>-1.848998985946975E-3</v>
      </c>
      <c r="D984" s="55">
        <f t="shared" si="156"/>
        <v>3.4187972500329421E-6</v>
      </c>
      <c r="E984" s="9">
        <f t="shared" si="148"/>
        <v>102773739.49741055</v>
      </c>
      <c r="F984" s="2">
        <f t="shared" si="144"/>
        <v>1.1253188774002418E-2</v>
      </c>
      <c r="G984" s="10">
        <f t="shared" si="149"/>
        <v>2690496.4377639415</v>
      </c>
      <c r="H984" s="2">
        <f t="shared" si="157"/>
        <v>1.11613785686274E-2</v>
      </c>
      <c r="I984" s="10">
        <f t="shared" si="150"/>
        <v>2668545.768005115</v>
      </c>
      <c r="J984" s="2">
        <f t="shared" si="158"/>
        <v>1.1490598844728821E-2</v>
      </c>
      <c r="K984" s="10">
        <f t="shared" si="151"/>
        <v>2747258.2110183225</v>
      </c>
      <c r="L984" s="10">
        <f t="shared" si="152"/>
        <v>6273945.2368802242</v>
      </c>
    </row>
    <row r="985" spans="1:12" x14ac:dyDescent="0.25">
      <c r="A985" s="1">
        <v>14030813</v>
      </c>
      <c r="B985" s="3">
        <v>8296.6</v>
      </c>
      <c r="C985" s="4">
        <f t="shared" si="153"/>
        <v>-1.5856076017377912E-2</v>
      </c>
      <c r="D985" s="55">
        <f t="shared" si="156"/>
        <v>2.51415146668867E-4</v>
      </c>
      <c r="E985" s="9">
        <f t="shared" si="148"/>
        <v>101144151.27134942</v>
      </c>
      <c r="F985" s="2">
        <f t="shared" si="144"/>
        <v>1.1223265268665652E-2</v>
      </c>
      <c r="G985" s="10">
        <f t="shared" si="149"/>
        <v>2640794.8262089146</v>
      </c>
      <c r="H985" s="2">
        <f t="shared" si="157"/>
        <v>1.1046893056908666E-2</v>
      </c>
      <c r="I985" s="10">
        <f t="shared" si="150"/>
        <v>2599295.0653866129</v>
      </c>
      <c r="J985" s="2">
        <f t="shared" si="158"/>
        <v>1.1426847546357156E-2</v>
      </c>
      <c r="K985" s="10">
        <f t="shared" si="151"/>
        <v>2688697.0198010537</v>
      </c>
      <c r="L985" s="10">
        <f t="shared" si="152"/>
        <v>6174465.0842753854</v>
      </c>
    </row>
    <row r="986" spans="1:12" x14ac:dyDescent="0.25">
      <c r="A986" s="1">
        <v>14030814</v>
      </c>
      <c r="B986" s="3">
        <v>8170.2</v>
      </c>
      <c r="C986" s="4">
        <f t="shared" si="153"/>
        <v>-1.5352403947095373E-2</v>
      </c>
      <c r="D986" s="55">
        <f t="shared" si="156"/>
        <v>2.356963069547896E-4</v>
      </c>
      <c r="E986" s="9">
        <f t="shared" si="148"/>
        <v>99591345.404145539</v>
      </c>
      <c r="F986" s="2">
        <f t="shared" ref="F986:F1049" si="159">SQRT(AVERAGE(D961:D985))</f>
        <v>1.1624113775300208E-2</v>
      </c>
      <c r="G986" s="10">
        <f t="shared" si="149"/>
        <v>2693122.5086654811</v>
      </c>
      <c r="H986" s="2">
        <f t="shared" si="157"/>
        <v>1.1271293534639798E-2</v>
      </c>
      <c r="I986" s="10">
        <f t="shared" si="150"/>
        <v>2611379.6635761331</v>
      </c>
      <c r="J986" s="2">
        <f t="shared" si="158"/>
        <v>1.1526783345705458E-2</v>
      </c>
      <c r="K986" s="10">
        <f t="shared" si="151"/>
        <v>2670572.5942559475</v>
      </c>
      <c r="L986" s="10">
        <f t="shared" si="152"/>
        <v>6079672.2021443527</v>
      </c>
    </row>
    <row r="987" spans="1:12" x14ac:dyDescent="0.25">
      <c r="A987" s="1">
        <v>14030815</v>
      </c>
      <c r="B987" s="3">
        <v>8244.7000000000007</v>
      </c>
      <c r="C987" s="4">
        <f t="shared" si="153"/>
        <v>9.0771812848437095E-3</v>
      </c>
      <c r="D987" s="55">
        <f t="shared" si="156"/>
        <v>8.2395220077916895E-5</v>
      </c>
      <c r="E987" s="9">
        <f t="shared" si="148"/>
        <v>100495354.10078046</v>
      </c>
      <c r="F987" s="2">
        <f t="shared" si="159"/>
        <v>1.1994999366144102E-2</v>
      </c>
      <c r="G987" s="10">
        <f t="shared" si="149"/>
        <v>2804276.7564058024</v>
      </c>
      <c r="H987" s="2">
        <f t="shared" si="157"/>
        <v>1.1431749123907558E-2</v>
      </c>
      <c r="I987" s="10">
        <f t="shared" si="150"/>
        <v>2672596.0856421134</v>
      </c>
      <c r="J987" s="2">
        <f t="shared" si="158"/>
        <v>1.1625692532277533E-2</v>
      </c>
      <c r="K987" s="10">
        <f t="shared" si="151"/>
        <v>2717937.5629985123</v>
      </c>
      <c r="L987" s="10">
        <f t="shared" si="152"/>
        <v>6134858.4888756424</v>
      </c>
    </row>
    <row r="988" spans="1:12" x14ac:dyDescent="0.25">
      <c r="A988" s="1">
        <v>14030816</v>
      </c>
      <c r="B988" s="3">
        <v>8230.9</v>
      </c>
      <c r="C988" s="4">
        <f t="shared" si="153"/>
        <v>-1.6752049366650116E-3</v>
      </c>
      <c r="D988" s="55">
        <f t="shared" si="156"/>
        <v>2.8063115798268256E-6</v>
      </c>
      <c r="E988" s="9">
        <f t="shared" si="148"/>
        <v>100327003.78747892</v>
      </c>
      <c r="F988" s="2">
        <f t="shared" si="159"/>
        <v>1.2100405922365295E-2</v>
      </c>
      <c r="G988" s="10">
        <f t="shared" si="149"/>
        <v>2824180.4352939245</v>
      </c>
      <c r="H988" s="2">
        <f t="shared" si="157"/>
        <v>1.1492591830833298E-2</v>
      </c>
      <c r="I988" s="10">
        <f t="shared" si="150"/>
        <v>2682319.3542183014</v>
      </c>
      <c r="J988" s="2">
        <f t="shared" si="158"/>
        <v>1.1654616211518953E-2</v>
      </c>
      <c r="K988" s="10">
        <f t="shared" si="151"/>
        <v>2720135.1175000337</v>
      </c>
      <c r="L988" s="10">
        <f t="shared" si="152"/>
        <v>6124581.3436493361</v>
      </c>
    </row>
    <row r="989" spans="1:12" x14ac:dyDescent="0.25">
      <c r="A989" s="1">
        <v>14030819</v>
      </c>
      <c r="B989" s="3">
        <v>8388.2999999999993</v>
      </c>
      <c r="C989" s="4">
        <f t="shared" si="153"/>
        <v>1.8942513054594441E-2</v>
      </c>
      <c r="D989" s="55">
        <f t="shared" si="156"/>
        <v>3.5881880082348083E-4</v>
      </c>
      <c r="E989" s="9">
        <f t="shared" si="148"/>
        <v>102227449.36645158</v>
      </c>
      <c r="F989" s="2">
        <f t="shared" si="159"/>
        <v>1.2037651112605617E-2</v>
      </c>
      <c r="G989" s="10">
        <f t="shared" si="149"/>
        <v>2862753.3739710036</v>
      </c>
      <c r="H989" s="2">
        <f t="shared" si="157"/>
        <v>1.1397150435773174E-2</v>
      </c>
      <c r="I989" s="10">
        <f t="shared" si="150"/>
        <v>2710431.6746228081</v>
      </c>
      <c r="J989" s="2">
        <f t="shared" si="158"/>
        <v>1.1637345815298699E-2</v>
      </c>
      <c r="K989" s="10">
        <f t="shared" si="151"/>
        <v>2767554.1253996771</v>
      </c>
      <c r="L989" s="10">
        <f t="shared" si="152"/>
        <v>6240596.3057053387</v>
      </c>
    </row>
    <row r="990" spans="1:12" x14ac:dyDescent="0.25">
      <c r="A990" s="1">
        <v>14030820</v>
      </c>
      <c r="B990" s="3">
        <v>8562.7999999999993</v>
      </c>
      <c r="C990" s="4">
        <f t="shared" si="153"/>
        <v>2.0589361691709759E-2</v>
      </c>
      <c r="D990" s="55">
        <f t="shared" si="156"/>
        <v>4.2392181487204534E-4</v>
      </c>
      <c r="E990" s="9">
        <f t="shared" si="148"/>
        <v>104332247.29627839</v>
      </c>
      <c r="F990" s="2">
        <f t="shared" si="159"/>
        <v>1.261820121937305E-2</v>
      </c>
      <c r="G990" s="10">
        <f t="shared" si="149"/>
        <v>3062602.7557227686</v>
      </c>
      <c r="H990" s="2">
        <f t="shared" si="157"/>
        <v>1.1697460840252385E-2</v>
      </c>
      <c r="I990" s="10">
        <f t="shared" si="150"/>
        <v>2839127.0024536918</v>
      </c>
      <c r="J990" s="2">
        <f t="shared" si="158"/>
        <v>1.1785350243714951E-2</v>
      </c>
      <c r="K990" s="10">
        <f t="shared" si="151"/>
        <v>2860458.9121739152</v>
      </c>
      <c r="L990" s="10">
        <f t="shared" si="152"/>
        <v>6369086.2002154533</v>
      </c>
    </row>
    <row r="991" spans="1:12" x14ac:dyDescent="0.25">
      <c r="A991" s="1">
        <v>14030821</v>
      </c>
      <c r="B991" s="3">
        <v>8745.7999999999993</v>
      </c>
      <c r="C991" s="4">
        <f t="shared" si="153"/>
        <v>2.1146345661715412E-2</v>
      </c>
      <c r="D991" s="55">
        <f t="shared" si="156"/>
        <v>4.4716793484475022E-4</v>
      </c>
      <c r="E991" s="9">
        <f t="shared" si="148"/>
        <v>106538493.06126906</v>
      </c>
      <c r="F991" s="2">
        <f t="shared" si="159"/>
        <v>1.3270026321412715E-2</v>
      </c>
      <c r="G991" s="10">
        <f t="shared" si="149"/>
        <v>3288917.5936679016</v>
      </c>
      <c r="H991" s="2">
        <f t="shared" si="157"/>
        <v>1.2040495318238052E-2</v>
      </c>
      <c r="I991" s="10">
        <f t="shared" si="150"/>
        <v>2984183.7483569756</v>
      </c>
      <c r="J991" s="2">
        <f t="shared" si="158"/>
        <v>1.1668609029410727E-2</v>
      </c>
      <c r="K991" s="10">
        <f t="shared" si="151"/>
        <v>2892013.3691472202</v>
      </c>
      <c r="L991" s="10">
        <f t="shared" si="152"/>
        <v>6503769.0985544706</v>
      </c>
    </row>
    <row r="992" spans="1:12" x14ac:dyDescent="0.25">
      <c r="A992" s="1">
        <v>14030822</v>
      </c>
      <c r="B992" s="3">
        <v>8909.1</v>
      </c>
      <c r="C992" s="4">
        <f t="shared" si="153"/>
        <v>1.8499641147198459E-2</v>
      </c>
      <c r="D992" s="55">
        <f t="shared" si="156"/>
        <v>3.4223672257511833E-4</v>
      </c>
      <c r="E992" s="9">
        <f t="shared" si="148"/>
        <v>108509416.95126583</v>
      </c>
      <c r="F992" s="2">
        <f t="shared" si="159"/>
        <v>1.387402104126265E-2</v>
      </c>
      <c r="G992" s="10">
        <f t="shared" si="149"/>
        <v>3502228.1695102886</v>
      </c>
      <c r="H992" s="2">
        <f t="shared" si="157"/>
        <v>1.2371264924381129E-2</v>
      </c>
      <c r="I992" s="10">
        <f t="shared" si="150"/>
        <v>3122886.4639734649</v>
      </c>
      <c r="J992" s="2">
        <f t="shared" si="158"/>
        <v>1.1833868440226316E-2</v>
      </c>
      <c r="K992" s="10">
        <f t="shared" si="151"/>
        <v>2987231.1193977809</v>
      </c>
      <c r="L992" s="10">
        <f t="shared" si="152"/>
        <v>6624086.4929819666</v>
      </c>
    </row>
    <row r="993" spans="1:12" x14ac:dyDescent="0.25">
      <c r="A993" s="1">
        <v>14030823</v>
      </c>
      <c r="B993" s="3">
        <v>8925.2999999999993</v>
      </c>
      <c r="C993" s="4">
        <f t="shared" si="153"/>
        <v>1.8167142663175566E-3</v>
      </c>
      <c r="D993" s="55">
        <f t="shared" si="156"/>
        <v>3.3004507254417381E-6</v>
      </c>
      <c r="E993" s="9">
        <f t="shared" si="148"/>
        <v>108706547.55707099</v>
      </c>
      <c r="F993" s="2">
        <f t="shared" si="159"/>
        <v>1.4351428312061527E-2</v>
      </c>
      <c r="G993" s="10">
        <f t="shared" si="149"/>
        <v>3629321.8820432741</v>
      </c>
      <c r="H993" s="2">
        <f t="shared" si="157"/>
        <v>1.2532167064439974E-2</v>
      </c>
      <c r="I993" s="10">
        <f t="shared" si="150"/>
        <v>3169250.2772123399</v>
      </c>
      <c r="J993" s="2">
        <f t="shared" si="158"/>
        <v>1.19557482923875E-2</v>
      </c>
      <c r="K993" s="10">
        <f t="shared" si="151"/>
        <v>3023480.1686808881</v>
      </c>
      <c r="L993" s="10">
        <f t="shared" si="152"/>
        <v>6636120.5654150881</v>
      </c>
    </row>
    <row r="994" spans="1:12" x14ac:dyDescent="0.25">
      <c r="A994" s="1">
        <v>14030826</v>
      </c>
      <c r="B994" s="3">
        <v>9149</v>
      </c>
      <c r="C994" s="4">
        <f t="shared" si="153"/>
        <v>2.4754643151236631E-2</v>
      </c>
      <c r="D994" s="55">
        <f t="shared" si="156"/>
        <v>6.127923575450666E-4</v>
      </c>
      <c r="E994" s="9">
        <f t="shared" si="148"/>
        <v>111397539.35004921</v>
      </c>
      <c r="F994" s="2">
        <f t="shared" si="159"/>
        <v>1.4347538356705507E-2</v>
      </c>
      <c r="G994" s="10">
        <f t="shared" si="149"/>
        <v>3718156.3704055026</v>
      </c>
      <c r="H994" s="2">
        <f t="shared" si="157"/>
        <v>1.243188266947901E-2</v>
      </c>
      <c r="I994" s="10">
        <f t="shared" si="150"/>
        <v>3221715.2932059532</v>
      </c>
      <c r="J994" s="2">
        <f t="shared" si="158"/>
        <v>1.1957043854520264E-2</v>
      </c>
      <c r="K994" s="10">
        <f t="shared" si="151"/>
        <v>3098661.0855181576</v>
      </c>
      <c r="L994" s="10">
        <f t="shared" si="152"/>
        <v>6800395.3619205207</v>
      </c>
    </row>
    <row r="995" spans="1:12" x14ac:dyDescent="0.25">
      <c r="A995" s="1">
        <v>14030827</v>
      </c>
      <c r="B995" s="3">
        <v>9157.5</v>
      </c>
      <c r="C995" s="4">
        <f t="shared" si="153"/>
        <v>9.2863197343413589E-4</v>
      </c>
      <c r="D995" s="55">
        <f t="shared" si="156"/>
        <v>8.6235734208417765E-7</v>
      </c>
      <c r="E995" s="9">
        <f t="shared" si="148"/>
        <v>111500986.66685155</v>
      </c>
      <c r="F995" s="2">
        <f t="shared" si="159"/>
        <v>1.5150469568768482E-2</v>
      </c>
      <c r="G995" s="10">
        <f t="shared" si="149"/>
        <v>3929881.5632631416</v>
      </c>
      <c r="H995" s="2">
        <f t="shared" si="157"/>
        <v>1.2910851589541939E-2</v>
      </c>
      <c r="I995" s="10">
        <f t="shared" si="150"/>
        <v>3348946.869103</v>
      </c>
      <c r="J995" s="2">
        <f t="shared" si="158"/>
        <v>1.2212618683787025E-2</v>
      </c>
      <c r="K995" s="10">
        <f t="shared" si="151"/>
        <v>3167832.1775262868</v>
      </c>
      <c r="L995" s="10">
        <f t="shared" si="152"/>
        <v>6806710.4264855934</v>
      </c>
    </row>
    <row r="996" spans="1:12" x14ac:dyDescent="0.25">
      <c r="A996" s="1">
        <v>14030828</v>
      </c>
      <c r="B996" s="3">
        <v>9370.1</v>
      </c>
      <c r="C996" s="4">
        <f t="shared" si="153"/>
        <v>2.2950552881140587E-2</v>
      </c>
      <c r="D996" s="55">
        <f t="shared" si="156"/>
        <v>5.2672787755003053E-4</v>
      </c>
      <c r="E996" s="9">
        <f t="shared" si="148"/>
        <v>114059995.95764849</v>
      </c>
      <c r="F996" s="2">
        <f t="shared" si="159"/>
        <v>1.5144211616979857E-2</v>
      </c>
      <c r="G996" s="10">
        <f t="shared" si="149"/>
        <v>4018414.0127622285</v>
      </c>
      <c r="H996" s="2">
        <f t="shared" si="157"/>
        <v>1.288860603576923E-2</v>
      </c>
      <c r="I996" s="10">
        <f t="shared" si="150"/>
        <v>3419904.3442471065</v>
      </c>
      <c r="J996" s="2">
        <f t="shared" si="158"/>
        <v>1.2212831434371352E-2</v>
      </c>
      <c r="K996" s="10">
        <f t="shared" si="151"/>
        <v>3240592.1293622227</v>
      </c>
      <c r="L996" s="10">
        <f t="shared" si="152"/>
        <v>6962928.1940752622</v>
      </c>
    </row>
    <row r="997" spans="1:12" x14ac:dyDescent="0.25">
      <c r="A997" s="1">
        <v>14030829</v>
      </c>
      <c r="B997" s="3">
        <v>9356.7000000000007</v>
      </c>
      <c r="C997" s="4">
        <f t="shared" si="153"/>
        <v>-1.4311043303713836E-3</v>
      </c>
      <c r="D997" s="55">
        <f t="shared" si="156"/>
        <v>2.048059604407726E-6</v>
      </c>
      <c r="E997" s="9">
        <f t="shared" si="148"/>
        <v>113896764.20351134</v>
      </c>
      <c r="F997" s="2">
        <f t="shared" si="159"/>
        <v>1.5497614528913897E-2</v>
      </c>
      <c r="G997" s="10">
        <f t="shared" si="149"/>
        <v>4106302.113850201</v>
      </c>
      <c r="H997" s="2">
        <f t="shared" si="157"/>
        <v>1.3276410238452401E-2</v>
      </c>
      <c r="I997" s="10">
        <f t="shared" si="150"/>
        <v>3517764.0613519759</v>
      </c>
      <c r="J997" s="2">
        <f t="shared" si="158"/>
        <v>1.2427746973808947E-2</v>
      </c>
      <c r="K997" s="10">
        <f t="shared" si="151"/>
        <v>3292899.2764490666</v>
      </c>
      <c r="L997" s="10">
        <f t="shared" si="152"/>
        <v>6952963.5173846558</v>
      </c>
    </row>
    <row r="998" spans="1:12" x14ac:dyDescent="0.25">
      <c r="A998" s="1">
        <v>14030830</v>
      </c>
      <c r="B998" s="3">
        <v>9195.7000000000007</v>
      </c>
      <c r="C998" s="4">
        <f t="shared" si="153"/>
        <v>-1.73566807323168E-2</v>
      </c>
      <c r="D998" s="55">
        <f t="shared" si="156"/>
        <v>3.0125436604357727E-4</v>
      </c>
      <c r="E998" s="9">
        <f t="shared" si="148"/>
        <v>111919894.43078703</v>
      </c>
      <c r="F998" s="2">
        <f t="shared" si="159"/>
        <v>1.5232033998562043E-2</v>
      </c>
      <c r="G998" s="10">
        <f t="shared" si="149"/>
        <v>3965882.5682668355</v>
      </c>
      <c r="H998" s="2">
        <f t="shared" si="157"/>
        <v>1.3211532369659069E-2</v>
      </c>
      <c r="I998" s="10">
        <f t="shared" si="150"/>
        <v>3439815.4527406022</v>
      </c>
      <c r="J998" s="2">
        <f t="shared" si="158"/>
        <v>1.2427423815419307E-2</v>
      </c>
      <c r="K998" s="10">
        <f t="shared" si="151"/>
        <v>3235661.3360164701</v>
      </c>
      <c r="L998" s="10">
        <f t="shared" si="152"/>
        <v>6832283.1494699633</v>
      </c>
    </row>
    <row r="999" spans="1:12" x14ac:dyDescent="0.25">
      <c r="A999" s="1">
        <v>14030903</v>
      </c>
      <c r="B999" s="3">
        <v>9395.7000000000007</v>
      </c>
      <c r="C999" s="4">
        <f t="shared" si="153"/>
        <v>2.1516154317452737E-2</v>
      </c>
      <c r="D999" s="55">
        <f t="shared" si="156"/>
        <v>4.6294489661244007E-4</v>
      </c>
      <c r="E999" s="9">
        <f t="shared" si="148"/>
        <v>114327980.15055285</v>
      </c>
      <c r="F999" s="2">
        <f t="shared" si="159"/>
        <v>1.5535951815482767E-2</v>
      </c>
      <c r="G999" s="10">
        <f t="shared" si="149"/>
        <v>4132045.1143362387</v>
      </c>
      <c r="H999" s="2">
        <f t="shared" si="157"/>
        <v>1.3430096811055807E-2</v>
      </c>
      <c r="I999" s="10">
        <f t="shared" si="150"/>
        <v>3571957.9059122754</v>
      </c>
      <c r="J999" s="2">
        <f t="shared" si="158"/>
        <v>1.2543637063675799E-2</v>
      </c>
      <c r="K999" s="10">
        <f t="shared" si="151"/>
        <v>3336189.173380102</v>
      </c>
      <c r="L999" s="10">
        <f t="shared" si="152"/>
        <v>6979287.6080544908</v>
      </c>
    </row>
    <row r="1000" spans="1:12" x14ac:dyDescent="0.25">
      <c r="A1000" s="1">
        <v>14030904</v>
      </c>
      <c r="B1000" s="3">
        <v>9634.6</v>
      </c>
      <c r="C1000" s="4">
        <f t="shared" si="153"/>
        <v>2.5108647889038032E-2</v>
      </c>
      <c r="D1000" s="55">
        <f t="shared" si="156"/>
        <v>6.3044419881569402E-4</v>
      </c>
      <c r="E1000" s="9">
        <f t="shared" ref="E1000:E1063" si="160">E999*(1+C1000)</f>
        <v>117198601.14801802</v>
      </c>
      <c r="F1000" s="2">
        <f t="shared" si="159"/>
        <v>1.5850648534392137E-2</v>
      </c>
      <c r="G1000" s="10">
        <f t="shared" ref="G1000:G1063" si="161">_xlfn.NORM.S.INV(0.99)*F1000*E1000</f>
        <v>4321595.5779224103</v>
      </c>
      <c r="H1000" s="2">
        <f t="shared" si="157"/>
        <v>1.3764260044446735E-2</v>
      </c>
      <c r="I1000" s="10">
        <f t="shared" ref="I1000:I1063" si="162">_xlfn.NORM.S.INV(0.99)*H1000*E1000</f>
        <v>3752752.7793194032</v>
      </c>
      <c r="J1000" s="2">
        <f t="shared" si="158"/>
        <v>1.2728547152981634E-2</v>
      </c>
      <c r="K1000" s="10">
        <f t="shared" ref="K1000:K1063" si="163">_xlfn.NORM.S.INV(0.99)*J1000*E1000</f>
        <v>3470371.1315249233</v>
      </c>
      <c r="L1000" s="10">
        <f t="shared" ref="L1000:L1063" si="164">_xlfn.NORM.S.INV(0.99)*_xlfn.STDEV.S($C$3:$C$101)*E1000</f>
        <v>7154528.0831214581</v>
      </c>
    </row>
    <row r="1001" spans="1:12" x14ac:dyDescent="0.25">
      <c r="A1001" s="1">
        <v>14030905</v>
      </c>
      <c r="B1001" s="3">
        <v>9886.7999999999993</v>
      </c>
      <c r="C1001" s="4">
        <f t="shared" si="153"/>
        <v>2.5839748431632201E-2</v>
      </c>
      <c r="D1001" s="55">
        <f t="shared" si="156"/>
        <v>6.6769259901003884E-4</v>
      </c>
      <c r="E1001" s="9">
        <f t="shared" si="160"/>
        <v>120226983.518222</v>
      </c>
      <c r="F1001" s="2">
        <f t="shared" si="159"/>
        <v>1.6367292010483103E-2</v>
      </c>
      <c r="G1001" s="10">
        <f t="shared" si="161"/>
        <v>4577764.4245254677</v>
      </c>
      <c r="H1001" s="2">
        <f t="shared" si="157"/>
        <v>1.4201122009559777E-2</v>
      </c>
      <c r="I1001" s="10">
        <f t="shared" si="162"/>
        <v>3971908.7972567752</v>
      </c>
      <c r="J1001" s="2">
        <f t="shared" si="158"/>
        <v>1.2929333873243191E-2</v>
      </c>
      <c r="K1001" s="10">
        <f t="shared" si="163"/>
        <v>3616202.6436527027</v>
      </c>
      <c r="L1001" s="10">
        <f t="shared" si="164"/>
        <v>7339399.2889363645</v>
      </c>
    </row>
    <row r="1002" spans="1:12" x14ac:dyDescent="0.25">
      <c r="A1002" s="1">
        <v>14030906</v>
      </c>
      <c r="B1002" s="3">
        <v>10063.4</v>
      </c>
      <c r="C1002" s="4">
        <f t="shared" si="153"/>
        <v>1.7704545611455926E-2</v>
      </c>
      <c r="D1002" s="55">
        <f t="shared" si="156"/>
        <v>3.1345093530812327E-4</v>
      </c>
      <c r="E1002" s="9">
        <f t="shared" si="160"/>
        <v>122355547.63164812</v>
      </c>
      <c r="F1002" s="2">
        <f t="shared" si="159"/>
        <v>1.6880881907727265E-2</v>
      </c>
      <c r="G1002" s="10">
        <f t="shared" si="161"/>
        <v>4805000.6972950045</v>
      </c>
      <c r="H1002" s="2">
        <f t="shared" si="157"/>
        <v>1.4616947767667589E-2</v>
      </c>
      <c r="I1002" s="10">
        <f t="shared" si="162"/>
        <v>4160590.933570683</v>
      </c>
      <c r="J1002" s="2">
        <f t="shared" si="158"/>
        <v>1.318729957107175E-2</v>
      </c>
      <c r="K1002" s="10">
        <f t="shared" si="163"/>
        <v>3753653.6290460275</v>
      </c>
      <c r="L1002" s="10">
        <f t="shared" si="164"/>
        <v>7469340.0184080247</v>
      </c>
    </row>
    <row r="1003" spans="1:12" x14ac:dyDescent="0.25">
      <c r="A1003" s="1">
        <v>14030907</v>
      </c>
      <c r="B1003" s="3">
        <v>10153.4</v>
      </c>
      <c r="C1003" s="4">
        <f t="shared" si="153"/>
        <v>8.903545026667849E-3</v>
      </c>
      <c r="D1003" s="55">
        <f t="shared" si="156"/>
        <v>7.9273114041901788E-5</v>
      </c>
      <c r="E1003" s="9">
        <f t="shared" si="160"/>
        <v>123444945.75924911</v>
      </c>
      <c r="F1003" s="2">
        <f t="shared" si="159"/>
        <v>1.723116850025929E-2</v>
      </c>
      <c r="G1003" s="10">
        <f t="shared" si="161"/>
        <v>4948376.1003160104</v>
      </c>
      <c r="H1003" s="2">
        <f t="shared" si="157"/>
        <v>1.4829731752660159E-2</v>
      </c>
      <c r="I1003" s="10">
        <f t="shared" si="162"/>
        <v>4258741.3719421728</v>
      </c>
      <c r="J1003" s="2">
        <f t="shared" si="158"/>
        <v>1.3199690809277456E-2</v>
      </c>
      <c r="K1003" s="10">
        <f t="shared" si="163"/>
        <v>3790632.9179710937</v>
      </c>
      <c r="L1003" s="10">
        <f t="shared" si="164"/>
        <v>7535843.6235814132</v>
      </c>
    </row>
    <row r="1004" spans="1:12" x14ac:dyDescent="0.25">
      <c r="A1004" s="1">
        <v>14030910</v>
      </c>
      <c r="B1004" s="3">
        <v>10099.5</v>
      </c>
      <c r="C1004" s="4">
        <f t="shared" si="153"/>
        <v>-5.3227070942229917E-3</v>
      </c>
      <c r="D1004" s="55">
        <f t="shared" si="156"/>
        <v>2.8331210810891764E-5</v>
      </c>
      <c r="E1004" s="9">
        <f t="shared" si="160"/>
        <v>122787884.47071038</v>
      </c>
      <c r="F1004" s="2">
        <f t="shared" si="159"/>
        <v>1.6915595065521496E-2</v>
      </c>
      <c r="G1004" s="10">
        <f t="shared" si="161"/>
        <v>4831894.6334290346</v>
      </c>
      <c r="H1004" s="2">
        <f t="shared" si="157"/>
        <v>1.4683477149995596E-2</v>
      </c>
      <c r="I1004" s="10">
        <f t="shared" si="162"/>
        <v>4194296.1016934384</v>
      </c>
      <c r="J1004" s="2">
        <f t="shared" si="158"/>
        <v>1.3229987700536088E-2</v>
      </c>
      <c r="K1004" s="10">
        <f t="shared" si="163"/>
        <v>3779110.7154634213</v>
      </c>
      <c r="L1004" s="10">
        <f t="shared" si="164"/>
        <v>7495732.5352652213</v>
      </c>
    </row>
    <row r="1005" spans="1:12" x14ac:dyDescent="0.25">
      <c r="A1005" s="1">
        <v>14030911</v>
      </c>
      <c r="B1005" s="3">
        <v>10011.5</v>
      </c>
      <c r="C1005" s="4">
        <f t="shared" si="153"/>
        <v>-8.7514854207410321E-3</v>
      </c>
      <c r="D1005" s="55">
        <f t="shared" si="156"/>
        <v>7.6588497069442836E-5</v>
      </c>
      <c r="E1005" s="9">
        <f t="shared" si="160"/>
        <v>121713308.08992133</v>
      </c>
      <c r="F1005" s="2">
        <f t="shared" si="159"/>
        <v>1.6252169982854198E-2</v>
      </c>
      <c r="G1005" s="10">
        <f t="shared" si="161"/>
        <v>4601761.2273693103</v>
      </c>
      <c r="H1005" s="2">
        <f t="shared" si="157"/>
        <v>1.4529326047680724E-2</v>
      </c>
      <c r="I1005" s="10">
        <f t="shared" si="162"/>
        <v>4113942.2819574848</v>
      </c>
      <c r="J1005" s="2">
        <f t="shared" si="158"/>
        <v>1.323864382584905E-2</v>
      </c>
      <c r="K1005" s="10">
        <f t="shared" si="163"/>
        <v>3748488.8433369272</v>
      </c>
      <c r="L1005" s="10">
        <f t="shared" si="164"/>
        <v>7430133.7412650734</v>
      </c>
    </row>
    <row r="1006" spans="1:12" x14ac:dyDescent="0.25">
      <c r="A1006" s="1">
        <v>14030912</v>
      </c>
      <c r="B1006" s="3">
        <v>10297.9</v>
      </c>
      <c r="C1006" s="4">
        <f t="shared" si="153"/>
        <v>2.8205558702812012E-2</v>
      </c>
      <c r="D1006" s="55">
        <f t="shared" si="156"/>
        <v>7.9555354173777438E-4</v>
      </c>
      <c r="E1006" s="9">
        <f t="shared" si="160"/>
        <v>125146299.94616506</v>
      </c>
      <c r="F1006" s="2">
        <f t="shared" si="159"/>
        <v>1.5563405862018553E-2</v>
      </c>
      <c r="G1006" s="10">
        <f t="shared" si="161"/>
        <v>4531033.9381488338</v>
      </c>
      <c r="H1006" s="2">
        <f t="shared" si="157"/>
        <v>1.4508785374901285E-2</v>
      </c>
      <c r="I1006" s="10">
        <f t="shared" si="162"/>
        <v>4223998.2377783209</v>
      </c>
      <c r="J1006" s="2">
        <f t="shared" si="158"/>
        <v>1.3267325928899469E-2</v>
      </c>
      <c r="K1006" s="10">
        <f t="shared" si="163"/>
        <v>3862567.3959342916</v>
      </c>
      <c r="L1006" s="10">
        <f t="shared" si="164"/>
        <v>7639704.8146740701</v>
      </c>
    </row>
    <row r="1007" spans="1:12" x14ac:dyDescent="0.25">
      <c r="A1007" s="1">
        <v>14030913</v>
      </c>
      <c r="B1007" s="3">
        <v>10526.5</v>
      </c>
      <c r="C1007" s="4">
        <f t="shared" si="153"/>
        <v>2.1955896275093829E-2</v>
      </c>
      <c r="D1007" s="55">
        <f t="shared" si="156"/>
        <v>4.8206138124267907E-4</v>
      </c>
      <c r="E1007" s="9">
        <f t="shared" si="160"/>
        <v>127893999.12699483</v>
      </c>
      <c r="F1007" s="2">
        <f t="shared" si="159"/>
        <v>1.6408376270425341E-2</v>
      </c>
      <c r="G1007" s="10">
        <f t="shared" si="161"/>
        <v>4881917.4584084386</v>
      </c>
      <c r="H1007" s="2">
        <f t="shared" si="157"/>
        <v>1.4743496093421245E-2</v>
      </c>
      <c r="I1007" s="10">
        <f t="shared" si="162"/>
        <v>4386572.4304592628</v>
      </c>
      <c r="J1007" s="2">
        <f t="shared" si="158"/>
        <v>1.2902349543716E-2</v>
      </c>
      <c r="K1007" s="10">
        <f t="shared" si="163"/>
        <v>3838783.5855206465</v>
      </c>
      <c r="L1007" s="10">
        <f t="shared" si="164"/>
        <v>7807441.3811573889</v>
      </c>
    </row>
    <row r="1008" spans="1:12" x14ac:dyDescent="0.25">
      <c r="A1008" s="1">
        <v>14030914</v>
      </c>
      <c r="B1008" s="3">
        <v>10788.8</v>
      </c>
      <c r="C1008" s="4">
        <f t="shared" si="153"/>
        <v>2.461267176970736E-2</v>
      </c>
      <c r="D1008" s="55">
        <f t="shared" si="156"/>
        <v>6.0578361164334961E-4</v>
      </c>
      <c r="E1008" s="9">
        <f t="shared" si="160"/>
        <v>131041812.14882278</v>
      </c>
      <c r="F1008" s="2">
        <f t="shared" si="159"/>
        <v>1.6904785680372406E-2</v>
      </c>
      <c r="G1008" s="10">
        <f t="shared" si="161"/>
        <v>5153404.3237539725</v>
      </c>
      <c r="H1008" s="2">
        <f t="shared" si="157"/>
        <v>1.4635836093329996E-2</v>
      </c>
      <c r="I1008" s="10">
        <f t="shared" si="162"/>
        <v>4461717.6716232505</v>
      </c>
      <c r="J1008" s="2">
        <f t="shared" si="158"/>
        <v>1.2816005221740116E-2</v>
      </c>
      <c r="K1008" s="10">
        <f t="shared" si="163"/>
        <v>3906944.3394158445</v>
      </c>
      <c r="L1008" s="10">
        <f t="shared" si="164"/>
        <v>7999603.3732330455</v>
      </c>
    </row>
    <row r="1009" spans="1:12" x14ac:dyDescent="0.25">
      <c r="A1009" s="1">
        <v>14030917</v>
      </c>
      <c r="B1009" s="3">
        <v>10908.5</v>
      </c>
      <c r="C1009" s="4">
        <f t="shared" si="153"/>
        <v>1.1033742851761534E-2</v>
      </c>
      <c r="D1009" s="55">
        <f t="shared" si="156"/>
        <v>1.2174348131879874E-4</v>
      </c>
      <c r="E1009" s="9">
        <f t="shared" si="160"/>
        <v>132487693.80690174</v>
      </c>
      <c r="F1009" s="2">
        <f t="shared" si="159"/>
        <v>1.7592028320520373E-2</v>
      </c>
      <c r="G1009" s="10">
        <f t="shared" si="161"/>
        <v>5422082.4099257663</v>
      </c>
      <c r="H1009" s="2">
        <f t="shared" si="157"/>
        <v>1.4766748423626051E-2</v>
      </c>
      <c r="I1009" s="10">
        <f t="shared" si="162"/>
        <v>4551295.9290855369</v>
      </c>
      <c r="J1009" s="2">
        <f t="shared" si="158"/>
        <v>1.3003406531070271E-2</v>
      </c>
      <c r="K1009" s="10">
        <f t="shared" si="163"/>
        <v>4007811.978053045</v>
      </c>
      <c r="L1009" s="10">
        <f t="shared" si="164"/>
        <v>8087868.9397693835</v>
      </c>
    </row>
    <row r="1010" spans="1:12" x14ac:dyDescent="0.25">
      <c r="A1010" s="1">
        <v>14030918</v>
      </c>
      <c r="B1010" s="3">
        <v>10836.1</v>
      </c>
      <c r="C1010" s="4">
        <f t="shared" si="153"/>
        <v>-6.6591491720748991E-3</v>
      </c>
      <c r="D1010" s="55">
        <f t="shared" si="156"/>
        <v>4.4344267695945815E-5</v>
      </c>
      <c r="E1010" s="9">
        <f t="shared" si="160"/>
        <v>131605438.4903774</v>
      </c>
      <c r="F1010" s="2">
        <f t="shared" si="159"/>
        <v>1.7726038694325971E-2</v>
      </c>
      <c r="G1010" s="10">
        <f t="shared" si="161"/>
        <v>5427004.5746733788</v>
      </c>
      <c r="H1010" s="2">
        <f t="shared" si="157"/>
        <v>1.4835331662682473E-2</v>
      </c>
      <c r="I1010" s="10">
        <f t="shared" si="162"/>
        <v>4541985.6172347162</v>
      </c>
      <c r="J1010" s="2">
        <f t="shared" si="158"/>
        <v>1.3014137185718503E-2</v>
      </c>
      <c r="K1010" s="10">
        <f t="shared" si="163"/>
        <v>3984408.6578085204</v>
      </c>
      <c r="L1010" s="10">
        <f t="shared" si="164"/>
        <v>8034010.6140152682</v>
      </c>
    </row>
    <row r="1011" spans="1:12" x14ac:dyDescent="0.25">
      <c r="A1011" s="1">
        <v>14030919</v>
      </c>
      <c r="B1011" s="3">
        <v>11135.7</v>
      </c>
      <c r="C1011" s="4">
        <f t="shared" si="153"/>
        <v>2.7273010896145408E-2</v>
      </c>
      <c r="D1011" s="55">
        <f t="shared" si="156"/>
        <v>7.4381712334126615E-4</v>
      </c>
      <c r="E1011" s="9">
        <f t="shared" si="160"/>
        <v>135194715.04831746</v>
      </c>
      <c r="F1011" s="2">
        <f t="shared" si="159"/>
        <v>1.7490843679875041E-2</v>
      </c>
      <c r="G1011" s="10">
        <f t="shared" si="161"/>
        <v>5501044.1601744778</v>
      </c>
      <c r="H1011" s="2">
        <f t="shared" ref="H1011:H1051" si="165">SQRT(AVERAGE(D961:D1010))</f>
        <v>1.4850078008127578E-2</v>
      </c>
      <c r="I1011" s="10">
        <f t="shared" si="162"/>
        <v>4670497.1126543898</v>
      </c>
      <c r="J1011" s="2">
        <f t="shared" ref="J1011:J1027" si="166">SQRT(AVERAGE(D912:D1010))</f>
        <v>1.3001734774469682E-2</v>
      </c>
      <c r="K1011" s="10">
        <f t="shared" si="163"/>
        <v>4089174.7969555273</v>
      </c>
      <c r="L1011" s="10">
        <f t="shared" si="164"/>
        <v>8253122.273031055</v>
      </c>
    </row>
    <row r="1012" spans="1:12" x14ac:dyDescent="0.25">
      <c r="A1012" s="1">
        <v>14030920</v>
      </c>
      <c r="B1012" s="3">
        <v>11310.5</v>
      </c>
      <c r="C1012" s="4">
        <f t="shared" si="153"/>
        <v>1.5575334241740799E-2</v>
      </c>
      <c r="D1012" s="55">
        <f t="shared" si="156"/>
        <v>2.4259103674194343E-4</v>
      </c>
      <c r="E1012" s="9">
        <f t="shared" si="160"/>
        <v>137300417.92291191</v>
      </c>
      <c r="F1012" s="2">
        <f t="shared" si="159"/>
        <v>1.8062514921496502E-2</v>
      </c>
      <c r="G1012" s="10">
        <f t="shared" si="161"/>
        <v>5769321.435630017</v>
      </c>
      <c r="H1012" s="2">
        <f t="shared" si="165"/>
        <v>1.533190228058934E-2</v>
      </c>
      <c r="I1012" s="10">
        <f t="shared" si="162"/>
        <v>4897140.4514172841</v>
      </c>
      <c r="J1012" s="2">
        <f t="shared" si="166"/>
        <v>1.321907999663207E-2</v>
      </c>
      <c r="K1012" s="10">
        <f t="shared" si="163"/>
        <v>4222286.9802650223</v>
      </c>
      <c r="L1012" s="10">
        <f t="shared" si="164"/>
        <v>8381667.4109714692</v>
      </c>
    </row>
    <row r="1013" spans="1:12" x14ac:dyDescent="0.25">
      <c r="A1013" s="1">
        <v>14030921</v>
      </c>
      <c r="B1013" s="3">
        <v>11478.8</v>
      </c>
      <c r="C1013" s="4">
        <f t="shared" si="153"/>
        <v>1.4770357995341347E-2</v>
      </c>
      <c r="D1013" s="55">
        <f t="shared" si="156"/>
        <v>2.1816347531054405E-4</v>
      </c>
      <c r="E1013" s="9">
        <f t="shared" si="160"/>
        <v>139328394.24854329</v>
      </c>
      <c r="F1013" s="2">
        <f t="shared" si="159"/>
        <v>1.8239031716509646E-2</v>
      </c>
      <c r="G1013" s="10">
        <f t="shared" si="161"/>
        <v>5911750.1167076826</v>
      </c>
      <c r="H1013" s="2">
        <f t="shared" si="165"/>
        <v>1.5477113772306804E-2</v>
      </c>
      <c r="I1013" s="10">
        <f t="shared" si="162"/>
        <v>5016539.8345632311</v>
      </c>
      <c r="J1013" s="2">
        <f t="shared" si="166"/>
        <v>1.3309428888184763E-2</v>
      </c>
      <c r="K1013" s="10">
        <f t="shared" si="163"/>
        <v>4313936.1236933051</v>
      </c>
      <c r="L1013" s="10">
        <f t="shared" si="164"/>
        <v>8505467.6392294038</v>
      </c>
    </row>
    <row r="1014" spans="1:12" x14ac:dyDescent="0.25">
      <c r="A1014" s="1">
        <v>14030924</v>
      </c>
      <c r="B1014" s="3">
        <v>11813.6</v>
      </c>
      <c r="C1014" s="4">
        <f t="shared" si="153"/>
        <v>2.8749554366332631E-2</v>
      </c>
      <c r="D1014" s="55">
        <f t="shared" si="156"/>
        <v>8.265368762627156E-4</v>
      </c>
      <c r="E1014" s="9">
        <f t="shared" si="160"/>
        <v>143334023.49376559</v>
      </c>
      <c r="F1014" s="2">
        <f t="shared" si="159"/>
        <v>1.8473672198701413E-2</v>
      </c>
      <c r="G1014" s="10">
        <f t="shared" si="161"/>
        <v>6159949.9469398046</v>
      </c>
      <c r="H1014" s="2">
        <f t="shared" si="165"/>
        <v>1.5591369548790266E-2</v>
      </c>
      <c r="I1014" s="10">
        <f t="shared" si="162"/>
        <v>5198861.1139013628</v>
      </c>
      <c r="J1014" s="2">
        <f t="shared" si="166"/>
        <v>1.3391957286694366E-2</v>
      </c>
      <c r="K1014" s="10">
        <f t="shared" si="163"/>
        <v>4465478.5302183665</v>
      </c>
      <c r="L1014" s="10">
        <f t="shared" si="164"/>
        <v>8749996.0435345098</v>
      </c>
    </row>
    <row r="1015" spans="1:12" x14ac:dyDescent="0.25">
      <c r="A1015" s="1">
        <v>14030925</v>
      </c>
      <c r="B1015" s="3">
        <v>12103.4</v>
      </c>
      <c r="C1015" s="4">
        <f t="shared" si="153"/>
        <v>2.4234994690021418E-2</v>
      </c>
      <c r="D1015" s="55">
        <f t="shared" si="156"/>
        <v>5.8733496762536635E-4</v>
      </c>
      <c r="E1015" s="9">
        <f t="shared" si="160"/>
        <v>146807722.79203638</v>
      </c>
      <c r="F1015" s="2">
        <f t="shared" si="159"/>
        <v>1.8973278249228384E-2</v>
      </c>
      <c r="G1015" s="10">
        <f t="shared" si="161"/>
        <v>6479864.6741774483</v>
      </c>
      <c r="H1015" s="2">
        <f t="shared" si="165"/>
        <v>1.6112173806399163E-2</v>
      </c>
      <c r="I1015" s="10">
        <f t="shared" si="162"/>
        <v>5502723.5937226145</v>
      </c>
      <c r="J1015" s="2">
        <f t="shared" si="166"/>
        <v>1.3695501589898027E-2</v>
      </c>
      <c r="K1015" s="10">
        <f t="shared" si="163"/>
        <v>4677367.5999365272</v>
      </c>
      <c r="L1015" s="10">
        <f t="shared" si="164"/>
        <v>8962052.1511872765</v>
      </c>
    </row>
    <row r="1016" spans="1:12" x14ac:dyDescent="0.25">
      <c r="A1016" s="1">
        <v>14030926</v>
      </c>
      <c r="B1016" s="3">
        <v>12205.8</v>
      </c>
      <c r="C1016" s="4">
        <f t="shared" si="153"/>
        <v>8.4248437363753544E-3</v>
      </c>
      <c r="D1016" s="55">
        <f t="shared" si="156"/>
        <v>7.0977991982343038E-5</v>
      </c>
      <c r="E1016" s="9">
        <f t="shared" si="160"/>
        <v>148044554.9158524</v>
      </c>
      <c r="F1016" s="2">
        <f t="shared" si="159"/>
        <v>1.9144759430005272E-2</v>
      </c>
      <c r="G1016" s="10">
        <f t="shared" si="161"/>
        <v>6593515.1778447991</v>
      </c>
      <c r="H1016" s="2">
        <f t="shared" si="165"/>
        <v>1.6471420888978613E-2</v>
      </c>
      <c r="I1016" s="10">
        <f t="shared" si="162"/>
        <v>5672809.0018167673</v>
      </c>
      <c r="J1016" s="2">
        <f t="shared" si="166"/>
        <v>1.3822856486640034E-2</v>
      </c>
      <c r="K1016" s="10">
        <f t="shared" si="163"/>
        <v>4760635.1168344971</v>
      </c>
      <c r="L1016" s="10">
        <f t="shared" si="164"/>
        <v>9037556.0401182752</v>
      </c>
    </row>
    <row r="1017" spans="1:12" x14ac:dyDescent="0.25">
      <c r="A1017" s="1">
        <v>14030927</v>
      </c>
      <c r="B1017" s="3">
        <v>12053.5</v>
      </c>
      <c r="C1017" s="4">
        <f t="shared" si="153"/>
        <v>-1.2556174409927772E-2</v>
      </c>
      <c r="D1017" s="55">
        <f t="shared" si="156"/>
        <v>1.5765751581252503E-4</v>
      </c>
      <c r="E1017" s="9">
        <f t="shared" si="160"/>
        <v>146185681.66388884</v>
      </c>
      <c r="F1017" s="2">
        <f t="shared" si="159"/>
        <v>1.8747645610003392E-2</v>
      </c>
      <c r="G1017" s="10">
        <f t="shared" si="161"/>
        <v>6375675.8798810001</v>
      </c>
      <c r="H1017" s="2">
        <f t="shared" si="165"/>
        <v>1.6491856714325379E-2</v>
      </c>
      <c r="I1017" s="10">
        <f t="shared" si="162"/>
        <v>5608530.0125298677</v>
      </c>
      <c r="J1017" s="2">
        <f t="shared" si="166"/>
        <v>1.3847694306011004E-2</v>
      </c>
      <c r="K1017" s="10">
        <f t="shared" si="163"/>
        <v>4709306.5665637925</v>
      </c>
      <c r="L1017" s="10">
        <f t="shared" si="164"/>
        <v>8924078.9102390558</v>
      </c>
    </row>
    <row r="1018" spans="1:12" x14ac:dyDescent="0.25">
      <c r="A1018" s="1">
        <v>14030928</v>
      </c>
      <c r="B1018" s="3">
        <v>11785.5</v>
      </c>
      <c r="C1018" s="4">
        <f t="shared" si="153"/>
        <v>-2.2485111892047341E-2</v>
      </c>
      <c r="D1018" s="55">
        <f t="shared" si="156"/>
        <v>5.0558025679788877E-4</v>
      </c>
      <c r="E1018" s="9">
        <f t="shared" si="160"/>
        <v>142898680.25466108</v>
      </c>
      <c r="F1018" s="2">
        <f t="shared" si="159"/>
        <v>1.8549691308692325E-2</v>
      </c>
      <c r="G1018" s="10">
        <f t="shared" si="161"/>
        <v>6166511.7419221755</v>
      </c>
      <c r="H1018" s="2">
        <f t="shared" si="165"/>
        <v>1.6583946186659208E-2</v>
      </c>
      <c r="I1018" s="10">
        <f t="shared" si="162"/>
        <v>5513035.0788920345</v>
      </c>
      <c r="J1018" s="2">
        <f t="shared" si="166"/>
        <v>1.3902923777616188E-2</v>
      </c>
      <c r="K1018" s="10">
        <f t="shared" si="163"/>
        <v>4621777.3274504691</v>
      </c>
      <c r="L1018" s="10">
        <f t="shared" si="164"/>
        <v>8723419.9974088706</v>
      </c>
    </row>
    <row r="1019" spans="1:12" x14ac:dyDescent="0.25">
      <c r="A1019" s="1">
        <v>14031001</v>
      </c>
      <c r="B1019" s="3">
        <v>12111.4</v>
      </c>
      <c r="C1019" s="4">
        <f t="shared" si="153"/>
        <v>2.7277195517601133E-2</v>
      </c>
      <c r="D1019" s="55">
        <f t="shared" si="156"/>
        <v>7.4404539530543935E-4</v>
      </c>
      <c r="E1019" s="9">
        <f t="shared" si="160"/>
        <v>146796555.49517465</v>
      </c>
      <c r="F1019" s="2">
        <f t="shared" si="159"/>
        <v>1.9083559413554732E-2</v>
      </c>
      <c r="G1019" s="10">
        <f t="shared" si="161"/>
        <v>6517032.7686571442</v>
      </c>
      <c r="H1019" s="2">
        <f t="shared" si="165"/>
        <v>1.6882447938433121E-2</v>
      </c>
      <c r="I1019" s="10">
        <f t="shared" si="162"/>
        <v>5765353.5195205295</v>
      </c>
      <c r="J1019" s="2">
        <f t="shared" si="166"/>
        <v>1.4085361777426112E-2</v>
      </c>
      <c r="K1019" s="10">
        <f t="shared" si="163"/>
        <v>4810149.0016939156</v>
      </c>
      <c r="L1019" s="10">
        <f t="shared" si="164"/>
        <v>8961370.4302603435</v>
      </c>
    </row>
    <row r="1020" spans="1:12" x14ac:dyDescent="0.25">
      <c r="A1020" s="1">
        <v>14031002</v>
      </c>
      <c r="B1020" s="3">
        <v>12151.8</v>
      </c>
      <c r="C1020" s="4">
        <f t="shared" si="153"/>
        <v>3.3301491424023335E-3</v>
      </c>
      <c r="D1020" s="55">
        <f t="shared" si="156"/>
        <v>1.1089893310642997E-5</v>
      </c>
      <c r="E1020" s="9">
        <f t="shared" si="160"/>
        <v>147285409.9185645</v>
      </c>
      <c r="F1020" s="2">
        <f t="shared" si="159"/>
        <v>1.9220623335393899E-2</v>
      </c>
      <c r="G1020" s="10">
        <f t="shared" si="161"/>
        <v>6585698.6444693655</v>
      </c>
      <c r="H1020" s="2">
        <f t="shared" si="165"/>
        <v>1.7305621768016144E-2</v>
      </c>
      <c r="I1020" s="10">
        <f t="shared" si="162"/>
        <v>5929548.0604655342</v>
      </c>
      <c r="J1020" s="2">
        <f t="shared" si="166"/>
        <v>1.4343141689918321E-2</v>
      </c>
      <c r="K1020" s="10">
        <f t="shared" si="163"/>
        <v>4914492.4769835165</v>
      </c>
      <c r="L1020" s="10">
        <f t="shared" si="164"/>
        <v>8991213.1303134225</v>
      </c>
    </row>
    <row r="1021" spans="1:12" x14ac:dyDescent="0.25">
      <c r="A1021" s="1">
        <v>14031003</v>
      </c>
      <c r="B1021" s="3">
        <v>12225.7</v>
      </c>
      <c r="C1021" s="4">
        <f t="shared" si="153"/>
        <v>6.0629864735101116E-3</v>
      </c>
      <c r="D1021" s="55">
        <f t="shared" si="156"/>
        <v>3.6759804977966579E-5</v>
      </c>
      <c r="E1021" s="9">
        <f t="shared" si="160"/>
        <v>148178399.36664614</v>
      </c>
      <c r="F1021" s="2">
        <f t="shared" si="159"/>
        <v>1.9231262642890375E-2</v>
      </c>
      <c r="G1021" s="10">
        <f t="shared" si="161"/>
        <v>6629295.1698796228</v>
      </c>
      <c r="H1021" s="2">
        <f t="shared" si="165"/>
        <v>1.7308792683773451E-2</v>
      </c>
      <c r="I1021" s="10">
        <f t="shared" si="162"/>
        <v>5966591.8908037646</v>
      </c>
      <c r="J1021" s="2">
        <f t="shared" si="166"/>
        <v>1.4283320235576281E-2</v>
      </c>
      <c r="K1021" s="10">
        <f t="shared" si="163"/>
        <v>4923667.6554128984</v>
      </c>
      <c r="L1021" s="10">
        <f t="shared" si="164"/>
        <v>9045726.7339029592</v>
      </c>
    </row>
    <row r="1022" spans="1:12" x14ac:dyDescent="0.25">
      <c r="A1022" s="1">
        <v>14031004</v>
      </c>
      <c r="B1022" s="3">
        <v>12308.3</v>
      </c>
      <c r="C1022" s="4">
        <f t="shared" si="153"/>
        <v>6.7335381180224719E-3</v>
      </c>
      <c r="D1022" s="55">
        <f t="shared" si="156"/>
        <v>4.5340535586861614E-5</v>
      </c>
      <c r="E1022" s="9">
        <f t="shared" si="160"/>
        <v>149176164.26704901</v>
      </c>
      <c r="F1022" s="2">
        <f t="shared" si="159"/>
        <v>1.8714773307121523E-2</v>
      </c>
      <c r="G1022" s="10">
        <f t="shared" si="161"/>
        <v>6494693.5679020332</v>
      </c>
      <c r="H1022" s="2">
        <f t="shared" si="165"/>
        <v>1.7181658767763834E-2</v>
      </c>
      <c r="I1022" s="10">
        <f t="shared" si="162"/>
        <v>5962648.1632251581</v>
      </c>
      <c r="J1022" s="2">
        <f t="shared" si="166"/>
        <v>1.4290768039233147E-2</v>
      </c>
      <c r="K1022" s="10">
        <f t="shared" si="163"/>
        <v>4959406.0126535939</v>
      </c>
      <c r="L1022" s="10">
        <f t="shared" si="164"/>
        <v>9106636.4796709102</v>
      </c>
    </row>
    <row r="1023" spans="1:12" x14ac:dyDescent="0.25">
      <c r="A1023" s="1">
        <v>14031005</v>
      </c>
      <c r="B1023" s="3">
        <v>12109.8</v>
      </c>
      <c r="C1023" s="4">
        <f t="shared" si="153"/>
        <v>-1.6258789401393706E-2</v>
      </c>
      <c r="D1023" s="55">
        <f t="shared" si="156"/>
        <v>2.6434823279887227E-4</v>
      </c>
      <c r="E1023" s="9">
        <f t="shared" si="160"/>
        <v>146750740.42852336</v>
      </c>
      <c r="F1023" s="2">
        <f t="shared" si="159"/>
        <v>1.8760981823354724E-2</v>
      </c>
      <c r="G1023" s="10">
        <f t="shared" si="161"/>
        <v>6404872.9895527083</v>
      </c>
      <c r="H1023" s="2">
        <f t="shared" si="165"/>
        <v>1.7087850928504681E-2</v>
      </c>
      <c r="I1023" s="10">
        <f t="shared" si="162"/>
        <v>5833677.357186012</v>
      </c>
      <c r="J1023" s="2">
        <f t="shared" si="166"/>
        <v>1.396514315088767E-2</v>
      </c>
      <c r="K1023" s="10">
        <f t="shared" si="163"/>
        <v>4767605.928332136</v>
      </c>
      <c r="L1023" s="10">
        <f t="shared" si="164"/>
        <v>8958573.5949928928</v>
      </c>
    </row>
    <row r="1024" spans="1:12" x14ac:dyDescent="0.25">
      <c r="A1024" s="1">
        <v>14031008</v>
      </c>
      <c r="B1024" s="3">
        <v>12078.6</v>
      </c>
      <c r="C1024" s="4">
        <f t="shared" ref="C1024:C1086" si="167">LN(B1024/B1023)</f>
        <v>-2.5797504012905889E-3</v>
      </c>
      <c r="D1024" s="55">
        <f t="shared" si="156"/>
        <v>6.6551121329589544E-6</v>
      </c>
      <c r="E1024" s="9">
        <f t="shared" si="160"/>
        <v>146372160.14701319</v>
      </c>
      <c r="F1024" s="2">
        <f t="shared" si="159"/>
        <v>1.8721596984404353E-2</v>
      </c>
      <c r="G1024" s="10">
        <f t="shared" si="161"/>
        <v>6374938.9834106453</v>
      </c>
      <c r="H1024" s="2">
        <f t="shared" si="165"/>
        <v>1.7202674101131205E-2</v>
      </c>
      <c r="I1024" s="10">
        <f t="shared" si="162"/>
        <v>5857726.6585518876</v>
      </c>
      <c r="J1024" s="2">
        <f t="shared" si="166"/>
        <v>1.3766939353913387E-2</v>
      </c>
      <c r="K1024" s="10">
        <f t="shared" si="163"/>
        <v>4687815.8120069634</v>
      </c>
      <c r="L1024" s="10">
        <f t="shared" si="164"/>
        <v>8935462.7111662179</v>
      </c>
    </row>
    <row r="1025" spans="1:12" x14ac:dyDescent="0.25">
      <c r="A1025" s="1">
        <v>14031009</v>
      </c>
      <c r="B1025" s="3">
        <v>11815.5</v>
      </c>
      <c r="C1025" s="4">
        <f t="shared" si="167"/>
        <v>-2.2023062921348993E-2</v>
      </c>
      <c r="D1025" s="55">
        <f t="shared" si="156"/>
        <v>4.8501530043769685E-4</v>
      </c>
      <c r="E1025" s="9">
        <f t="shared" si="160"/>
        <v>143148596.85416174</v>
      </c>
      <c r="F1025" s="2">
        <f t="shared" si="159"/>
        <v>1.822763293100009E-2</v>
      </c>
      <c r="G1025" s="10">
        <f t="shared" si="161"/>
        <v>6070046.6353804944</v>
      </c>
      <c r="H1025" s="2">
        <f t="shared" si="165"/>
        <v>1.7080539529360696E-2</v>
      </c>
      <c r="I1025" s="10">
        <f t="shared" si="162"/>
        <v>5688049.1226235628</v>
      </c>
      <c r="J1025" s="2">
        <f t="shared" si="166"/>
        <v>1.3769185451793354E-2</v>
      </c>
      <c r="K1025" s="10">
        <f t="shared" si="163"/>
        <v>4585323.7301834654</v>
      </c>
      <c r="L1025" s="10">
        <f t="shared" si="164"/>
        <v>8738676.4536468368</v>
      </c>
    </row>
    <row r="1026" spans="1:12" x14ac:dyDescent="0.25">
      <c r="A1026" s="1">
        <v>14031010</v>
      </c>
      <c r="B1026" s="3">
        <v>11740.9</v>
      </c>
      <c r="C1026" s="4">
        <f t="shared" si="167"/>
        <v>-6.3337563796296709E-3</v>
      </c>
      <c r="D1026" s="55">
        <f t="shared" si="156"/>
        <v>4.0116469876499553E-5</v>
      </c>
      <c r="E1026" s="9">
        <f t="shared" si="160"/>
        <v>142241928.51560166</v>
      </c>
      <c r="F1026" s="2">
        <f t="shared" si="159"/>
        <v>1.8067358587578845E-2</v>
      </c>
      <c r="G1026" s="10">
        <f t="shared" si="161"/>
        <v>5978564.9841061989</v>
      </c>
      <c r="H1026" s="2">
        <f t="shared" si="165"/>
        <v>1.7238295943749531E-2</v>
      </c>
      <c r="I1026" s="10">
        <f t="shared" si="162"/>
        <v>5704224.666566032</v>
      </c>
      <c r="J1026" s="2">
        <f t="shared" si="166"/>
        <v>1.3944772846485246E-2</v>
      </c>
      <c r="K1026" s="10">
        <f t="shared" si="163"/>
        <v>4614384.0145303588</v>
      </c>
      <c r="L1026" s="10">
        <f t="shared" si="164"/>
        <v>8683327.805909032</v>
      </c>
    </row>
    <row r="1027" spans="1:12" x14ac:dyDescent="0.25">
      <c r="A1027" s="1">
        <v>14031011</v>
      </c>
      <c r="B1027" s="3">
        <v>12027.9</v>
      </c>
      <c r="C1027" s="4">
        <f t="shared" si="167"/>
        <v>2.4150478707846115E-2</v>
      </c>
      <c r="D1027" s="55">
        <f t="shared" ref="D1027:D1090" si="168">C1027^2</f>
        <v>5.8324562181812849E-4</v>
      </c>
      <c r="E1027" s="9">
        <f t="shared" si="160"/>
        <v>145677139.18158066</v>
      </c>
      <c r="F1027" s="2">
        <f t="shared" si="159"/>
        <v>1.7358755749385307E-2</v>
      </c>
      <c r="G1027" s="10">
        <f t="shared" si="161"/>
        <v>5882807.7334386697</v>
      </c>
      <c r="H1027" s="2">
        <f t="shared" si="165"/>
        <v>1.7121486138029191E-2</v>
      </c>
      <c r="I1027" s="10">
        <f t="shared" si="162"/>
        <v>5802398.0816901466</v>
      </c>
      <c r="J1027" s="2">
        <f t="shared" si="166"/>
        <v>1.3955803374451242E-2</v>
      </c>
      <c r="K1027" s="10">
        <f t="shared" si="163"/>
        <v>4729561.7959529432</v>
      </c>
      <c r="L1027" s="10">
        <f t="shared" si="164"/>
        <v>8893034.3291988857</v>
      </c>
    </row>
    <row r="1028" spans="1:12" x14ac:dyDescent="0.25">
      <c r="A1028" s="1">
        <v>14031012</v>
      </c>
      <c r="B1028" s="3">
        <v>12188.6</v>
      </c>
      <c r="C1028" s="4">
        <f t="shared" si="167"/>
        <v>1.3272137503789347E-2</v>
      </c>
      <c r="D1028" s="55">
        <f t="shared" si="168"/>
        <v>1.7614963391949173E-4</v>
      </c>
      <c r="E1028" s="9">
        <f t="shared" si="160"/>
        <v>147610586.20395726</v>
      </c>
      <c r="F1028" s="2">
        <f t="shared" si="159"/>
        <v>1.7666866972590744E-2</v>
      </c>
      <c r="G1028" s="10">
        <f t="shared" si="161"/>
        <v>6066688.5805268446</v>
      </c>
      <c r="H1028" s="2">
        <f t="shared" si="165"/>
        <v>1.7450377596366588E-2</v>
      </c>
      <c r="I1028" s="10">
        <f t="shared" si="162"/>
        <v>5992347.5200217701</v>
      </c>
      <c r="J1028" s="2">
        <f t="shared" ref="J1028:J1051" si="169">SQRT(AVERAGE(D928:D1027))</f>
        <v>1.4094298832019366E-2</v>
      </c>
      <c r="K1028" s="10">
        <f t="shared" si="163"/>
        <v>4839891.6405156925</v>
      </c>
      <c r="L1028" s="10">
        <f t="shared" si="164"/>
        <v>9011063.9036419317</v>
      </c>
    </row>
    <row r="1029" spans="1:12" x14ac:dyDescent="0.25">
      <c r="A1029" s="1">
        <v>14031015</v>
      </c>
      <c r="B1029" s="3">
        <v>12500.4</v>
      </c>
      <c r="C1029" s="4">
        <f t="shared" si="167"/>
        <v>2.5259555134909163E-2</v>
      </c>
      <c r="D1029" s="55">
        <f t="shared" si="168"/>
        <v>6.3804512561351585E-4</v>
      </c>
      <c r="E1029" s="9">
        <f t="shared" si="160"/>
        <v>151339163.94467238</v>
      </c>
      <c r="F1029" s="2">
        <f t="shared" si="159"/>
        <v>1.777619895878535E-2</v>
      </c>
      <c r="G1029" s="10">
        <f t="shared" si="161"/>
        <v>6258422.6788874958</v>
      </c>
      <c r="H1029" s="2">
        <f t="shared" si="165"/>
        <v>1.7351233469742385E-2</v>
      </c>
      <c r="I1029" s="10">
        <f t="shared" si="162"/>
        <v>6108806.1235970538</v>
      </c>
      <c r="J1029" s="2">
        <f t="shared" si="169"/>
        <v>1.4156218405733292E-2</v>
      </c>
      <c r="K1029" s="10">
        <f t="shared" si="163"/>
        <v>4983945.0223941226</v>
      </c>
      <c r="L1029" s="10">
        <f t="shared" si="164"/>
        <v>9238679.3691401649</v>
      </c>
    </row>
    <row r="1030" spans="1:12" x14ac:dyDescent="0.25">
      <c r="A1030" s="1">
        <v>14031016</v>
      </c>
      <c r="B1030" s="3">
        <v>12420.3</v>
      </c>
      <c r="C1030" s="4">
        <f t="shared" si="167"/>
        <v>-6.4284129932791418E-3</v>
      </c>
      <c r="D1030" s="55">
        <f t="shared" si="168"/>
        <v>4.1324493612160097E-5</v>
      </c>
      <c r="E1030" s="9">
        <f t="shared" si="160"/>
        <v>150366293.29677844</v>
      </c>
      <c r="F1030" s="2">
        <f t="shared" si="159"/>
        <v>1.8449439178859238E-2</v>
      </c>
      <c r="G1030" s="10">
        <f t="shared" si="161"/>
        <v>6453693.2816724321</v>
      </c>
      <c r="H1030" s="2">
        <f t="shared" si="165"/>
        <v>1.7385551978093959E-2</v>
      </c>
      <c r="I1030" s="10">
        <f t="shared" si="162"/>
        <v>6081540.9569609165</v>
      </c>
      <c r="J1030" s="2">
        <f t="shared" si="169"/>
        <v>1.4376371293070385E-2</v>
      </c>
      <c r="K1030" s="10">
        <f t="shared" si="163"/>
        <v>5028916.5935857752</v>
      </c>
      <c r="L1030" s="10">
        <f t="shared" si="164"/>
        <v>9179289.3226428442</v>
      </c>
    </row>
    <row r="1031" spans="1:12" x14ac:dyDescent="0.25">
      <c r="A1031" s="1">
        <v>14031017</v>
      </c>
      <c r="B1031" s="3">
        <v>12308.9</v>
      </c>
      <c r="C1031" s="4">
        <f t="shared" si="167"/>
        <v>-9.0096528446399378E-3</v>
      </c>
      <c r="D1031" s="55">
        <f t="shared" si="168"/>
        <v>8.1173844380928517E-5</v>
      </c>
      <c r="E1031" s="9">
        <f t="shared" si="160"/>
        <v>149011545.19463915</v>
      </c>
      <c r="F1031" s="2">
        <f t="shared" si="159"/>
        <v>1.8411171768144878E-2</v>
      </c>
      <c r="G1031" s="10">
        <f t="shared" si="161"/>
        <v>6382282.2447228422</v>
      </c>
      <c r="H1031" s="2">
        <f t="shared" si="165"/>
        <v>1.7046859650710577E-2</v>
      </c>
      <c r="I1031" s="10">
        <f t="shared" si="162"/>
        <v>5909339.7773440517</v>
      </c>
      <c r="J1031" s="2">
        <f t="shared" si="169"/>
        <v>1.4386499447994255E-2</v>
      </c>
      <c r="K1031" s="10">
        <f t="shared" si="163"/>
        <v>4987118.7530559013</v>
      </c>
      <c r="L1031" s="10">
        <f t="shared" si="164"/>
        <v>9096587.1124853212</v>
      </c>
    </row>
    <row r="1032" spans="1:12" x14ac:dyDescent="0.25">
      <c r="A1032" s="1">
        <v>14031018</v>
      </c>
      <c r="B1032" s="3">
        <v>12460.5</v>
      </c>
      <c r="C1032" s="4">
        <f t="shared" si="167"/>
        <v>1.2241063006751603E-2</v>
      </c>
      <c r="D1032" s="55">
        <f t="shared" si="168"/>
        <v>1.4984362353526258E-4</v>
      </c>
      <c r="E1032" s="9">
        <f t="shared" si="160"/>
        <v>150835604.90810013</v>
      </c>
      <c r="F1032" s="2">
        <f t="shared" si="159"/>
        <v>1.7618060562441629E-2</v>
      </c>
      <c r="G1032" s="10">
        <f t="shared" si="161"/>
        <v>6182108.5437365975</v>
      </c>
      <c r="H1032" s="2">
        <f t="shared" si="165"/>
        <v>1.7023966485718283E-2</v>
      </c>
      <c r="I1032" s="10">
        <f t="shared" si="162"/>
        <v>5973643.2558305999</v>
      </c>
      <c r="J1032" s="2">
        <f t="shared" si="169"/>
        <v>1.4406498243627811E-2</v>
      </c>
      <c r="K1032" s="10">
        <f t="shared" si="163"/>
        <v>5055183.887102888</v>
      </c>
      <c r="L1032" s="10">
        <f t="shared" si="164"/>
        <v>9207939.0084756576</v>
      </c>
    </row>
    <row r="1033" spans="1:12" x14ac:dyDescent="0.25">
      <c r="A1033" s="1">
        <v>14031019</v>
      </c>
      <c r="B1033" s="3">
        <v>12571.6</v>
      </c>
      <c r="C1033" s="4">
        <f t="shared" si="167"/>
        <v>8.8766607284562708E-3</v>
      </c>
      <c r="D1033" s="55">
        <f t="shared" si="168"/>
        <v>7.879510568811781E-5</v>
      </c>
      <c r="E1033" s="9">
        <f t="shared" si="160"/>
        <v>152174521.39864081</v>
      </c>
      <c r="F1033" s="2">
        <f t="shared" si="159"/>
        <v>1.7236802130139003E-2</v>
      </c>
      <c r="G1033" s="10">
        <f t="shared" si="161"/>
        <v>6102015.3928973032</v>
      </c>
      <c r="H1033" s="2">
        <f t="shared" si="165"/>
        <v>1.7071601075659082E-2</v>
      </c>
      <c r="I1033" s="10">
        <f t="shared" si="162"/>
        <v>6043532.423159156</v>
      </c>
      <c r="J1033" s="2">
        <f t="shared" si="169"/>
        <v>1.4453666542633485E-2</v>
      </c>
      <c r="K1033" s="10">
        <f t="shared" si="163"/>
        <v>5116755.1301607378</v>
      </c>
      <c r="L1033" s="10">
        <f t="shared" si="164"/>
        <v>9289674.7590622157</v>
      </c>
    </row>
    <row r="1034" spans="1:12" x14ac:dyDescent="0.25">
      <c r="A1034" s="1">
        <v>14031022</v>
      </c>
      <c r="B1034" s="3">
        <v>12383.1</v>
      </c>
      <c r="C1034" s="4">
        <f t="shared" si="167"/>
        <v>-1.5107661905702069E-2</v>
      </c>
      <c r="D1034" s="55">
        <f t="shared" si="168"/>
        <v>2.2824144825700146E-4</v>
      </c>
      <c r="E1034" s="9">
        <f t="shared" si="160"/>
        <v>149875520.17868811</v>
      </c>
      <c r="F1034" s="2">
        <f t="shared" si="159"/>
        <v>1.6614084610214165E-2</v>
      </c>
      <c r="G1034" s="10">
        <f t="shared" si="161"/>
        <v>5792709.8992437776</v>
      </c>
      <c r="H1034" s="2">
        <f t="shared" si="165"/>
        <v>1.7110044825560018E-2</v>
      </c>
      <c r="I1034" s="10">
        <f t="shared" si="162"/>
        <v>5965632.6763011869</v>
      </c>
      <c r="J1034" s="2">
        <f t="shared" si="169"/>
        <v>1.4445241525929709E-2</v>
      </c>
      <c r="K1034" s="10">
        <f t="shared" si="163"/>
        <v>5036515.4353900729</v>
      </c>
      <c r="L1034" s="10">
        <f t="shared" si="164"/>
        <v>9149329.4935883675</v>
      </c>
    </row>
    <row r="1035" spans="1:12" x14ac:dyDescent="0.25">
      <c r="A1035" s="1">
        <v>14031023</v>
      </c>
      <c r="B1035" s="3">
        <v>12106.2</v>
      </c>
      <c r="C1035" s="4">
        <f t="shared" si="167"/>
        <v>-2.2614921721302847E-2</v>
      </c>
      <c r="D1035" s="55">
        <f t="shared" si="168"/>
        <v>5.1143468446065532E-4</v>
      </c>
      <c r="E1035" s="9">
        <f t="shared" si="160"/>
        <v>146486097.02190754</v>
      </c>
      <c r="F1035" s="2">
        <f t="shared" si="159"/>
        <v>1.6741795785186347E-2</v>
      </c>
      <c r="G1035" s="10">
        <f t="shared" si="161"/>
        <v>5705229.3286215588</v>
      </c>
      <c r="H1035" s="2">
        <f t="shared" si="165"/>
        <v>1.7240942171262347E-2</v>
      </c>
      <c r="I1035" s="10">
        <f t="shared" si="162"/>
        <v>5875327.2462915396</v>
      </c>
      <c r="J1035" s="2">
        <f t="shared" si="169"/>
        <v>1.4479018149784697E-2</v>
      </c>
      <c r="K1035" s="10">
        <f t="shared" si="163"/>
        <v>4934125.3505724836</v>
      </c>
      <c r="L1035" s="10">
        <f t="shared" si="164"/>
        <v>8942418.1232884601</v>
      </c>
    </row>
    <row r="1036" spans="1:12" x14ac:dyDescent="0.25">
      <c r="A1036" s="1">
        <v>14031024</v>
      </c>
      <c r="B1036" s="3">
        <v>12292.4</v>
      </c>
      <c r="C1036" s="4">
        <f t="shared" si="167"/>
        <v>1.5263467162625353E-2</v>
      </c>
      <c r="D1036" s="55">
        <f t="shared" si="168"/>
        <v>2.3297342982454245E-4</v>
      </c>
      <c r="E1036" s="9">
        <f t="shared" si="160"/>
        <v>148721982.75358257</v>
      </c>
      <c r="F1036" s="2">
        <f t="shared" si="159"/>
        <v>1.7290787801123222E-2</v>
      </c>
      <c r="G1036" s="10">
        <f t="shared" si="161"/>
        <v>5982250.6553681614</v>
      </c>
      <c r="H1036" s="2">
        <f t="shared" si="165"/>
        <v>1.7391103406875833E-2</v>
      </c>
      <c r="I1036" s="10">
        <f t="shared" si="162"/>
        <v>6016957.7551926253</v>
      </c>
      <c r="J1036" s="2">
        <f t="shared" si="169"/>
        <v>1.4654223549077262E-2</v>
      </c>
      <c r="K1036" s="10">
        <f t="shared" si="163"/>
        <v>5070054.6116634551</v>
      </c>
      <c r="L1036" s="10">
        <f t="shared" si="164"/>
        <v>9078910.428667739</v>
      </c>
    </row>
    <row r="1037" spans="1:12" x14ac:dyDescent="0.25">
      <c r="A1037" s="1">
        <v>14031026</v>
      </c>
      <c r="B1037" s="3">
        <v>12409.4</v>
      </c>
      <c r="C1037" s="4">
        <f t="shared" si="167"/>
        <v>9.4730647121669034E-3</v>
      </c>
      <c r="D1037" s="55">
        <f t="shared" si="168"/>
        <v>8.9738955040901818E-5</v>
      </c>
      <c r="E1037" s="9">
        <f t="shared" si="160"/>
        <v>150130835.72032902</v>
      </c>
      <c r="F1037" s="2">
        <f t="shared" si="159"/>
        <v>1.6689445618198431E-2</v>
      </c>
      <c r="G1037" s="10">
        <f t="shared" si="161"/>
        <v>5828898.206468828</v>
      </c>
      <c r="H1037" s="2">
        <f t="shared" si="165"/>
        <v>1.7389537663953094E-2</v>
      </c>
      <c r="I1037" s="10">
        <f t="shared" si="162"/>
        <v>6073409.9394057645</v>
      </c>
      <c r="J1037" s="2">
        <f t="shared" si="169"/>
        <v>1.4715313591595738E-2</v>
      </c>
      <c r="K1037" s="10">
        <f t="shared" si="163"/>
        <v>5139419.6646142285</v>
      </c>
      <c r="L1037" s="10">
        <f t="shared" si="164"/>
        <v>9164915.534674475</v>
      </c>
    </row>
    <row r="1038" spans="1:12" x14ac:dyDescent="0.25">
      <c r="A1038" s="1">
        <v>14031029</v>
      </c>
      <c r="B1038" s="3">
        <v>12152.7</v>
      </c>
      <c r="C1038" s="4">
        <f t="shared" si="167"/>
        <v>-2.0902882620263571E-2</v>
      </c>
      <c r="D1038" s="55">
        <f t="shared" si="168"/>
        <v>4.3693050183651682E-4</v>
      </c>
      <c r="E1038" s="9">
        <f t="shared" si="160"/>
        <v>146992668.48358491</v>
      </c>
      <c r="F1038" s="2">
        <f t="shared" si="159"/>
        <v>1.6505257095082194E-2</v>
      </c>
      <c r="G1038" s="10">
        <f t="shared" si="161"/>
        <v>5644073.0457713306</v>
      </c>
      <c r="H1038" s="2">
        <f t="shared" si="165"/>
        <v>1.7393760227889282E-2</v>
      </c>
      <c r="I1038" s="10">
        <f t="shared" si="162"/>
        <v>5947902.0957565047</v>
      </c>
      <c r="J1038" s="2">
        <f t="shared" si="169"/>
        <v>1.4741481639500138E-2</v>
      </c>
      <c r="K1038" s="10">
        <f t="shared" si="163"/>
        <v>5040939.3017589562</v>
      </c>
      <c r="L1038" s="10">
        <f t="shared" si="164"/>
        <v>8973342.3810285442</v>
      </c>
    </row>
    <row r="1039" spans="1:12" x14ac:dyDescent="0.25">
      <c r="A1039" s="1">
        <v>14031030</v>
      </c>
      <c r="B1039" s="3">
        <v>12118.1</v>
      </c>
      <c r="C1039" s="4">
        <f t="shared" si="167"/>
        <v>-2.8511646455013527E-3</v>
      </c>
      <c r="D1039" s="55">
        <f t="shared" si="168"/>
        <v>8.1291398357568549E-6</v>
      </c>
      <c r="E1039" s="9">
        <f t="shared" si="160"/>
        <v>146573568.18405661</v>
      </c>
      <c r="F1039" s="2">
        <f t="shared" si="159"/>
        <v>1.676824954596633E-2</v>
      </c>
      <c r="G1039" s="10">
        <f t="shared" si="161"/>
        <v>5717656.3217381546</v>
      </c>
      <c r="H1039" s="2">
        <f t="shared" si="165"/>
        <v>1.7641580957228203E-2</v>
      </c>
      <c r="I1039" s="10">
        <f t="shared" si="162"/>
        <v>6015445.8346438203</v>
      </c>
      <c r="J1039" s="2">
        <f t="shared" si="169"/>
        <v>1.4851269587582091E-2</v>
      </c>
      <c r="K1039" s="10">
        <f t="shared" si="163"/>
        <v>5064002.3701044489</v>
      </c>
      <c r="L1039" s="10">
        <f t="shared" si="164"/>
        <v>8947757.9044797774</v>
      </c>
    </row>
    <row r="1040" spans="1:12" x14ac:dyDescent="0.25">
      <c r="A1040" s="1">
        <v>14031101</v>
      </c>
      <c r="B1040" s="3">
        <v>11985.8</v>
      </c>
      <c r="C1040" s="4">
        <f t="shared" si="167"/>
        <v>-1.097758691262213E-2</v>
      </c>
      <c r="D1040" s="55">
        <f t="shared" si="168"/>
        <v>1.2050741442417266E-4</v>
      </c>
      <c r="E1040" s="9">
        <f t="shared" si="160"/>
        <v>144964544.10022298</v>
      </c>
      <c r="F1040" s="2">
        <f t="shared" si="159"/>
        <v>1.5761912427707549E-2</v>
      </c>
      <c r="G1040" s="10">
        <f t="shared" si="161"/>
        <v>5315515.1767235184</v>
      </c>
      <c r="H1040" s="2">
        <f t="shared" si="165"/>
        <v>1.7441662347685852E-2</v>
      </c>
      <c r="I1040" s="10">
        <f t="shared" si="162"/>
        <v>5881990.6113318941</v>
      </c>
      <c r="J1040" s="2">
        <f t="shared" si="169"/>
        <v>1.4849952450427584E-2</v>
      </c>
      <c r="K1040" s="10">
        <f t="shared" si="163"/>
        <v>5007967.6553152213</v>
      </c>
      <c r="L1040" s="10">
        <f t="shared" si="164"/>
        <v>8849533.1144102477</v>
      </c>
    </row>
    <row r="1041" spans="1:12" x14ac:dyDescent="0.25">
      <c r="A1041" s="1">
        <v>14031102</v>
      </c>
      <c r="B1041" s="3">
        <v>12159.5</v>
      </c>
      <c r="C1041" s="4">
        <f t="shared" si="167"/>
        <v>1.4388141508627279E-2</v>
      </c>
      <c r="D1041" s="55">
        <f t="shared" si="168"/>
        <v>2.0701861607228328E-4</v>
      </c>
      <c r="E1041" s="9">
        <f t="shared" si="160"/>
        <v>147050314.47447062</v>
      </c>
      <c r="F1041" s="2">
        <f t="shared" si="159"/>
        <v>1.5157993971851086E-2</v>
      </c>
      <c r="G1041" s="10">
        <f t="shared" si="161"/>
        <v>5185400.9841100872</v>
      </c>
      <c r="H1041" s="2">
        <f t="shared" si="165"/>
        <v>1.7266826501755463E-2</v>
      </c>
      <c r="I1041" s="10">
        <f t="shared" si="162"/>
        <v>5906811.8974668579</v>
      </c>
      <c r="J1041" s="2">
        <f t="shared" si="169"/>
        <v>1.4884838342256814E-2</v>
      </c>
      <c r="K1041" s="10">
        <f t="shared" si="163"/>
        <v>5091957.1238510255</v>
      </c>
      <c r="L1041" s="10">
        <f t="shared" si="164"/>
        <v>8976861.4491456654</v>
      </c>
    </row>
    <row r="1042" spans="1:12" x14ac:dyDescent="0.25">
      <c r="A1042" s="1">
        <v>14031103</v>
      </c>
      <c r="B1042" s="3">
        <v>12421.2</v>
      </c>
      <c r="C1042" s="4">
        <f t="shared" si="167"/>
        <v>2.129393292398489E-2</v>
      </c>
      <c r="D1042" s="55">
        <f t="shared" si="168"/>
        <v>4.534315793711677E-4</v>
      </c>
      <c r="E1042" s="9">
        <f t="shared" si="160"/>
        <v>150181594.00734088</v>
      </c>
      <c r="F1042" s="2">
        <f t="shared" si="159"/>
        <v>1.5336440467535859E-2</v>
      </c>
      <c r="G1042" s="10">
        <f t="shared" si="161"/>
        <v>5358163.2436003722</v>
      </c>
      <c r="H1042" s="2">
        <f t="shared" si="165"/>
        <v>1.7127180476256897E-2</v>
      </c>
      <c r="I1042" s="10">
        <f t="shared" si="162"/>
        <v>5983802.3750458015</v>
      </c>
      <c r="J1042" s="2">
        <f t="shared" si="169"/>
        <v>1.4939687193771801E-2</v>
      </c>
      <c r="K1042" s="10">
        <f t="shared" si="163"/>
        <v>5219547.7146084439</v>
      </c>
      <c r="L1042" s="10">
        <f t="shared" si="164"/>
        <v>9168014.1347116791</v>
      </c>
    </row>
    <row r="1043" spans="1:12" x14ac:dyDescent="0.25">
      <c r="A1043" s="1">
        <v>14031106</v>
      </c>
      <c r="B1043" s="3">
        <v>12592.6</v>
      </c>
      <c r="C1043" s="4">
        <f t="shared" si="167"/>
        <v>1.3704649645431348E-2</v>
      </c>
      <c r="D1043" s="55">
        <f t="shared" si="168"/>
        <v>1.8781742190402157E-4</v>
      </c>
      <c r="E1043" s="9">
        <f t="shared" si="160"/>
        <v>152239780.13640389</v>
      </c>
      <c r="F1043" s="2">
        <f t="shared" si="159"/>
        <v>1.5717422459061704E-2</v>
      </c>
      <c r="G1043" s="10">
        <f t="shared" si="161"/>
        <v>5566524.6001247903</v>
      </c>
      <c r="H1043" s="2">
        <f t="shared" si="165"/>
        <v>1.719198092722873E-2</v>
      </c>
      <c r="I1043" s="10">
        <f t="shared" si="162"/>
        <v>6088758.1920991382</v>
      </c>
      <c r="J1043" s="2">
        <f t="shared" si="169"/>
        <v>1.504359364535666E-2</v>
      </c>
      <c r="K1043" s="10">
        <f t="shared" si="163"/>
        <v>5327879.5756284539</v>
      </c>
      <c r="L1043" s="10">
        <f t="shared" si="164"/>
        <v>9293658.5563722644</v>
      </c>
    </row>
    <row r="1044" spans="1:12" x14ac:dyDescent="0.25">
      <c r="A1044" s="1">
        <v>14031107</v>
      </c>
      <c r="B1044" s="3">
        <v>12453.1</v>
      </c>
      <c r="C1044" s="4">
        <f t="shared" si="167"/>
        <v>-1.1139751940701922E-2</v>
      </c>
      <c r="D1044" s="55">
        <f t="shared" si="168"/>
        <v>1.2409407330037225E-4</v>
      </c>
      <c r="E1044" s="9">
        <f t="shared" si="160"/>
        <v>150543866.75017735</v>
      </c>
      <c r="F1044" s="2">
        <f t="shared" si="159"/>
        <v>1.5307738414307404E-2</v>
      </c>
      <c r="G1044" s="10">
        <f t="shared" si="161"/>
        <v>5361036.4141443232</v>
      </c>
      <c r="H1044" s="2">
        <f t="shared" si="165"/>
        <v>1.7298975334561525E-2</v>
      </c>
      <c r="I1044" s="10">
        <f t="shared" si="162"/>
        <v>6058402.2398298103</v>
      </c>
      <c r="J1044" s="2">
        <f t="shared" si="169"/>
        <v>1.5063303992375985E-2</v>
      </c>
      <c r="K1044" s="10">
        <f t="shared" si="163"/>
        <v>5275431.2253582468</v>
      </c>
      <c r="L1044" s="10">
        <f t="shared" si="164"/>
        <v>9190129.5054326952</v>
      </c>
    </row>
    <row r="1045" spans="1:12" x14ac:dyDescent="0.25">
      <c r="A1045" s="1">
        <v>14031108</v>
      </c>
      <c r="B1045" s="3">
        <v>12339.6</v>
      </c>
      <c r="C1045" s="4">
        <f t="shared" si="167"/>
        <v>-9.1559848592890763E-3</v>
      </c>
      <c r="D1045" s="55">
        <f t="shared" si="168"/>
        <v>8.3832058743530812E-5</v>
      </c>
      <c r="E1045" s="9">
        <f t="shared" si="160"/>
        <v>149165489.3855539</v>
      </c>
      <c r="F1045" s="2">
        <f t="shared" si="159"/>
        <v>1.4475109757119627E-2</v>
      </c>
      <c r="G1045" s="10">
        <f t="shared" si="161"/>
        <v>5023019.6935591782</v>
      </c>
      <c r="H1045" s="2">
        <f t="shared" si="165"/>
        <v>1.7014128891626339E-2</v>
      </c>
      <c r="I1045" s="10">
        <f t="shared" si="162"/>
        <v>5904086.8031662693</v>
      </c>
      <c r="J1045" s="2">
        <f t="shared" si="169"/>
        <v>1.5102494342128585E-2</v>
      </c>
      <c r="K1045" s="10">
        <f t="shared" si="163"/>
        <v>5240728.9323015949</v>
      </c>
      <c r="L1045" s="10">
        <f t="shared" si="164"/>
        <v>9105984.8188260477</v>
      </c>
    </row>
    <row r="1046" spans="1:12" x14ac:dyDescent="0.25">
      <c r="A1046" s="1">
        <v>14031110</v>
      </c>
      <c r="B1046" s="3">
        <v>12318.6</v>
      </c>
      <c r="C1046" s="4">
        <f t="shared" si="167"/>
        <v>-1.7032877563716319E-3</v>
      </c>
      <c r="D1046" s="55">
        <f t="shared" si="168"/>
        <v>2.9011891810055077E-6</v>
      </c>
      <c r="E1046" s="9">
        <f t="shared" si="160"/>
        <v>148911417.63381031</v>
      </c>
      <c r="F1046" s="2">
        <f t="shared" si="159"/>
        <v>1.4575269777879768E-2</v>
      </c>
      <c r="G1046" s="10">
        <f t="shared" si="161"/>
        <v>5049161.4559517037</v>
      </c>
      <c r="H1046" s="2">
        <f t="shared" si="165"/>
        <v>1.7062824384283602E-2</v>
      </c>
      <c r="I1046" s="10">
        <f t="shared" si="162"/>
        <v>5910899.5252731508</v>
      </c>
      <c r="J1046" s="2">
        <f t="shared" si="169"/>
        <v>1.5120452068542296E-2</v>
      </c>
      <c r="K1046" s="10">
        <f t="shared" si="163"/>
        <v>5238023.3741481248</v>
      </c>
      <c r="L1046" s="10">
        <f t="shared" si="164"/>
        <v>9090474.7063744366</v>
      </c>
    </row>
    <row r="1047" spans="1:12" x14ac:dyDescent="0.25">
      <c r="A1047" s="1">
        <v>14031113</v>
      </c>
      <c r="B1047" s="3">
        <v>12105</v>
      </c>
      <c r="C1047" s="4">
        <f t="shared" si="167"/>
        <v>-1.7491724894614803E-2</v>
      </c>
      <c r="D1047" s="55">
        <f t="shared" si="168"/>
        <v>3.0596043978888725E-4</v>
      </c>
      <c r="E1047" s="9">
        <f t="shared" si="160"/>
        <v>146306700.0828926</v>
      </c>
      <c r="F1047" s="2">
        <f t="shared" si="159"/>
        <v>1.4528735129600819E-2</v>
      </c>
      <c r="G1047" s="10">
        <f t="shared" si="161"/>
        <v>4945004.3668654012</v>
      </c>
      <c r="H1047" s="2">
        <f t="shared" si="165"/>
        <v>1.6753012929068091E-2</v>
      </c>
      <c r="I1047" s="10">
        <f t="shared" si="162"/>
        <v>5702060.1830374477</v>
      </c>
      <c r="J1047" s="2">
        <f t="shared" si="169"/>
        <v>1.5115001009282238E-2</v>
      </c>
      <c r="K1047" s="10">
        <f t="shared" si="163"/>
        <v>5144545.9862361206</v>
      </c>
      <c r="L1047" s="10">
        <f t="shared" si="164"/>
        <v>8931466.6236490794</v>
      </c>
    </row>
    <row r="1048" spans="1:12" x14ac:dyDescent="0.25">
      <c r="A1048" s="1">
        <v>14031114</v>
      </c>
      <c r="B1048" s="3">
        <v>12140</v>
      </c>
      <c r="C1048" s="4">
        <f t="shared" si="167"/>
        <v>2.8871952413303398E-3</v>
      </c>
      <c r="D1048" s="55">
        <f t="shared" si="168"/>
        <v>8.3358963615605587E-6</v>
      </c>
      <c r="E1048" s="9">
        <f t="shared" si="160"/>
        <v>146729116.09114668</v>
      </c>
      <c r="F1048" s="2">
        <f t="shared" si="159"/>
        <v>1.4883176429585787E-2</v>
      </c>
      <c r="G1048" s="10">
        <f t="shared" si="161"/>
        <v>5080267.6050047018</v>
      </c>
      <c r="H1048" s="2">
        <f t="shared" si="165"/>
        <v>1.6933448845560438E-2</v>
      </c>
      <c r="I1048" s="10">
        <f t="shared" si="162"/>
        <v>5780113.6752028121</v>
      </c>
      <c r="J1048" s="2">
        <f t="shared" si="169"/>
        <v>1.5186939740444114E-2</v>
      </c>
      <c r="K1048" s="10">
        <f t="shared" si="163"/>
        <v>5183955.074883434</v>
      </c>
      <c r="L1048" s="10">
        <f t="shared" si="164"/>
        <v>8957253.5115829799</v>
      </c>
    </row>
    <row r="1049" spans="1:12" x14ac:dyDescent="0.25">
      <c r="A1049" s="1">
        <v>14031115</v>
      </c>
      <c r="B1049" s="3">
        <v>12100</v>
      </c>
      <c r="C1049" s="4">
        <f t="shared" si="167"/>
        <v>-3.3003330286568541E-3</v>
      </c>
      <c r="D1049" s="55">
        <f t="shared" si="168"/>
        <v>1.0892198100043324E-5</v>
      </c>
      <c r="E1049" s="9">
        <f t="shared" si="160"/>
        <v>146244861.14304546</v>
      </c>
      <c r="F1049" s="2">
        <f t="shared" si="159"/>
        <v>1.453507644206543E-2</v>
      </c>
      <c r="G1049" s="10">
        <f t="shared" si="161"/>
        <v>4945071.6978473756</v>
      </c>
      <c r="H1049" s="2">
        <f t="shared" si="165"/>
        <v>1.6759573992544435E-2</v>
      </c>
      <c r="I1049" s="10">
        <f t="shared" si="162"/>
        <v>5701882.2947953884</v>
      </c>
      <c r="J1049" s="2">
        <f t="shared" si="169"/>
        <v>1.5186356060061005E-2</v>
      </c>
      <c r="K1049" s="10">
        <f t="shared" si="163"/>
        <v>5166647.7190793017</v>
      </c>
      <c r="L1049" s="10">
        <f t="shared" si="164"/>
        <v>8927691.591972651</v>
      </c>
    </row>
    <row r="1050" spans="1:12" x14ac:dyDescent="0.25">
      <c r="A1050" s="1">
        <v>14031116</v>
      </c>
      <c r="B1050" s="3">
        <v>12216.5</v>
      </c>
      <c r="C1050" s="4">
        <f t="shared" si="167"/>
        <v>9.5820444039926515E-3</v>
      </c>
      <c r="D1050" s="55">
        <f t="shared" si="168"/>
        <v>9.1815574960086893E-5</v>
      </c>
      <c r="E1050" s="9">
        <f t="shared" si="160"/>
        <v>147646185.89637387</v>
      </c>
      <c r="F1050" s="2">
        <f t="shared" ref="F1050:F1112" si="170">SQRT(AVERAGE(D1025:D1049))</f>
        <v>1.4540905426257638E-2</v>
      </c>
      <c r="G1050" s="10">
        <f t="shared" si="161"/>
        <v>4994457.7128886897</v>
      </c>
      <c r="H1050" s="2">
        <f t="shared" si="165"/>
        <v>1.6487639808090298E-2</v>
      </c>
      <c r="I1050" s="10">
        <f t="shared" si="162"/>
        <v>5663115.011954288</v>
      </c>
      <c r="J1050" s="2">
        <f t="shared" si="169"/>
        <v>1.5187118242320968E-2</v>
      </c>
      <c r="K1050" s="10">
        <f t="shared" si="163"/>
        <v>5216416.558554993</v>
      </c>
      <c r="L1050" s="10">
        <f t="shared" si="164"/>
        <v>9013237.1292320862</v>
      </c>
    </row>
    <row r="1051" spans="1:12" x14ac:dyDescent="0.25">
      <c r="A1051" s="1">
        <v>14031117</v>
      </c>
      <c r="B1051" s="3">
        <v>12152</v>
      </c>
      <c r="C1051" s="4">
        <f t="shared" si="167"/>
        <v>-5.2937317132163136E-3</v>
      </c>
      <c r="D1051" s="55">
        <f t="shared" si="168"/>
        <v>2.8023595451512126E-5</v>
      </c>
      <c r="E1051" s="9">
        <f t="shared" si="160"/>
        <v>146864586.5997588</v>
      </c>
      <c r="F1051" s="2">
        <f t="shared" si="170"/>
        <v>1.3989636935827337E-2</v>
      </c>
      <c r="G1051" s="10">
        <f t="shared" si="161"/>
        <v>4779673.0383049808</v>
      </c>
      <c r="H1051" s="2">
        <f t="shared" si="165"/>
        <v>1.6157651251472529E-2</v>
      </c>
      <c r="I1051" s="10">
        <f t="shared" si="162"/>
        <v>5520392.730937642</v>
      </c>
      <c r="J1051" s="2">
        <f t="shared" si="169"/>
        <v>1.5210877034126184E-2</v>
      </c>
      <c r="K1051" s="10">
        <f t="shared" si="163"/>
        <v>5196919.63290295</v>
      </c>
      <c r="L1051" s="10">
        <f t="shared" si="164"/>
        <v>8965523.4700023308</v>
      </c>
    </row>
    <row r="1052" spans="1:12" x14ac:dyDescent="0.25">
      <c r="A1052" s="1">
        <v>14031121</v>
      </c>
      <c r="B1052" s="3">
        <v>12036.6</v>
      </c>
      <c r="C1052" s="4">
        <f t="shared" si="167"/>
        <v>-9.5417573195111897E-3</v>
      </c>
      <c r="D1052" s="55">
        <f t="shared" si="168"/>
        <v>9.1045132744445366E-5</v>
      </c>
      <c r="E1052" s="9">
        <f t="shared" si="160"/>
        <v>145463240.35559356</v>
      </c>
      <c r="F1052" s="2">
        <f t="shared" ref="F1052:F1076" si="171">SQRT(AVERAGE(D1028:D1051))</f>
        <v>1.3381283638698952E-2</v>
      </c>
      <c r="G1052" s="10">
        <f t="shared" si="161"/>
        <v>4528200.958258885</v>
      </c>
      <c r="H1052" s="2">
        <f t="shared" ref="H1052:H1083" si="172">SQRT(AVERAGE(D1003:D1051))</f>
        <v>1.571452256921755E-2</v>
      </c>
      <c r="I1052" s="10">
        <f t="shared" si="162"/>
        <v>5317764.5790811777</v>
      </c>
      <c r="J1052" s="2">
        <f t="shared" ref="J1052:J1083" si="173">SQRT(AVERAGE(D953:D1051))</f>
        <v>1.5274065942820334E-2</v>
      </c>
      <c r="K1052" s="10">
        <f t="shared" si="163"/>
        <v>5168714.8935969481</v>
      </c>
      <c r="L1052" s="10">
        <f t="shared" si="164"/>
        <v>8879976.6208091862</v>
      </c>
    </row>
    <row r="1053" spans="1:12" x14ac:dyDescent="0.25">
      <c r="A1053" s="1">
        <v>14031123</v>
      </c>
      <c r="B1053" s="3">
        <v>11784</v>
      </c>
      <c r="C1053" s="4">
        <f t="shared" si="167"/>
        <v>-2.1209328813631426E-2</v>
      </c>
      <c r="D1053" s="55">
        <f t="shared" si="168"/>
        <v>4.4983562872473622E-4</v>
      </c>
      <c r="E1053" s="9">
        <f t="shared" si="160"/>
        <v>142378062.66059548</v>
      </c>
      <c r="F1053" s="2">
        <f t="shared" si="171"/>
        <v>1.3248121789031782E-2</v>
      </c>
      <c r="G1053" s="10">
        <f t="shared" si="161"/>
        <v>4388054.8670583889</v>
      </c>
      <c r="H1053" s="2">
        <f t="shared" si="172"/>
        <v>1.5722164763736942E-2</v>
      </c>
      <c r="I1053" s="10">
        <f t="shared" si="162"/>
        <v>5207509.6161424853</v>
      </c>
      <c r="J1053" s="2">
        <f t="shared" si="173"/>
        <v>1.5206445283805809E-2</v>
      </c>
      <c r="K1053" s="10">
        <f t="shared" si="163"/>
        <v>5036692.5441087587</v>
      </c>
      <c r="L1053" s="10">
        <f t="shared" si="164"/>
        <v>8691638.2768010851</v>
      </c>
    </row>
    <row r="1054" spans="1:12" x14ac:dyDescent="0.25">
      <c r="A1054" s="1">
        <v>14031127</v>
      </c>
      <c r="B1054" s="3">
        <v>11518.6</v>
      </c>
      <c r="C1054" s="4">
        <f t="shared" si="167"/>
        <v>-2.2779559055460457E-2</v>
      </c>
      <c r="D1054" s="55">
        <f t="shared" si="168"/>
        <v>5.1890831076121049E-4</v>
      </c>
      <c r="E1054" s="9">
        <f t="shared" si="160"/>
        <v>139134753.17401639</v>
      </c>
      <c r="F1054" s="2">
        <f t="shared" si="171"/>
        <v>1.2948770928804513E-2</v>
      </c>
      <c r="G1054" s="10">
        <f t="shared" si="161"/>
        <v>4191204.271759592</v>
      </c>
      <c r="H1054" s="2">
        <f t="shared" si="172"/>
        <v>1.5993392255426148E-2</v>
      </c>
      <c r="I1054" s="10">
        <f t="shared" si="162"/>
        <v>5176674.6287678359</v>
      </c>
      <c r="J1054" s="2">
        <f t="shared" si="173"/>
        <v>1.5271518008447402E-2</v>
      </c>
      <c r="K1054" s="10">
        <f t="shared" si="163"/>
        <v>4943021.3774866434</v>
      </c>
      <c r="L1054" s="10">
        <f t="shared" si="164"/>
        <v>8493646.5893859938</v>
      </c>
    </row>
    <row r="1055" spans="1:12" x14ac:dyDescent="0.25">
      <c r="A1055" s="1">
        <v>14031128</v>
      </c>
      <c r="B1055" s="3">
        <v>11285.1</v>
      </c>
      <c r="C1055" s="4">
        <f t="shared" si="167"/>
        <v>-2.0479848554294147E-2</v>
      </c>
      <c r="D1055" s="55">
        <f t="shared" si="168"/>
        <v>4.1942419680682409E-4</v>
      </c>
      <c r="E1055" s="9">
        <f t="shared" si="160"/>
        <v>136285294.50037342</v>
      </c>
      <c r="F1055" s="2">
        <f t="shared" si="171"/>
        <v>1.3695619528929556E-2</v>
      </c>
      <c r="G1055" s="10">
        <f t="shared" si="161"/>
        <v>4342155.1549645215</v>
      </c>
      <c r="H1055" s="2">
        <f t="shared" si="172"/>
        <v>1.6273153683574258E-2</v>
      </c>
      <c r="I1055" s="10">
        <f t="shared" si="162"/>
        <v>5159354.6392993778</v>
      </c>
      <c r="J1055" s="2">
        <f t="shared" si="173"/>
        <v>1.5407332526423694E-2</v>
      </c>
      <c r="K1055" s="10">
        <f t="shared" si="163"/>
        <v>4884848.6344518177</v>
      </c>
      <c r="L1055" s="10">
        <f t="shared" si="164"/>
        <v>8319697.9935616711</v>
      </c>
    </row>
    <row r="1056" spans="1:12" x14ac:dyDescent="0.25">
      <c r="A1056" s="1">
        <v>14031129</v>
      </c>
      <c r="B1056" s="3">
        <v>11377</v>
      </c>
      <c r="C1056" s="4">
        <f t="shared" si="167"/>
        <v>8.1105020070049959E-3</v>
      </c>
      <c r="D1056" s="55">
        <f t="shared" si="168"/>
        <v>6.578024280563207E-5</v>
      </c>
      <c r="E1056" s="9">
        <f t="shared" si="160"/>
        <v>137390636.65494394</v>
      </c>
      <c r="F1056" s="2">
        <f t="shared" si="171"/>
        <v>1.4200836558654175E-2</v>
      </c>
      <c r="G1056" s="10">
        <f t="shared" si="161"/>
        <v>4538848.8795854356</v>
      </c>
      <c r="H1056" s="2">
        <f t="shared" si="172"/>
        <v>1.6035567396540822E-2</v>
      </c>
      <c r="I1056" s="10">
        <f t="shared" si="162"/>
        <v>5125262.6428512149</v>
      </c>
      <c r="J1056" s="2">
        <f t="shared" si="173"/>
        <v>1.5396564459224191E-2</v>
      </c>
      <c r="K1056" s="10">
        <f t="shared" si="163"/>
        <v>4921025.536529202</v>
      </c>
      <c r="L1056" s="10">
        <f t="shared" si="164"/>
        <v>8387174.9208361264</v>
      </c>
    </row>
    <row r="1057" spans="1:12" x14ac:dyDescent="0.25">
      <c r="A1057" s="1">
        <v>14031130</v>
      </c>
      <c r="B1057" s="3">
        <v>11521.1</v>
      </c>
      <c r="C1057" s="4">
        <f t="shared" si="167"/>
        <v>1.2586363262768437E-2</v>
      </c>
      <c r="D1057" s="55">
        <f t="shared" si="168"/>
        <v>1.5841654018236695E-4</v>
      </c>
      <c r="E1057" s="9">
        <f t="shared" si="160"/>
        <v>139119885.11678609</v>
      </c>
      <c r="F1057" s="2">
        <f t="shared" si="171"/>
        <v>1.4076971197735483E-2</v>
      </c>
      <c r="G1057" s="10">
        <f t="shared" si="161"/>
        <v>4555888.5402658414</v>
      </c>
      <c r="H1057" s="2">
        <f t="shared" si="172"/>
        <v>1.5768445969451528E-2</v>
      </c>
      <c r="I1057" s="10">
        <f t="shared" si="162"/>
        <v>5103319.5479992079</v>
      </c>
      <c r="J1057" s="2">
        <f t="shared" si="173"/>
        <v>1.5206967911748246E-2</v>
      </c>
      <c r="K1057" s="10">
        <f t="shared" si="163"/>
        <v>4921602.0881302403</v>
      </c>
      <c r="L1057" s="10">
        <f t="shared" si="164"/>
        <v>8492738.9511381518</v>
      </c>
    </row>
    <row r="1058" spans="1:12" x14ac:dyDescent="0.25">
      <c r="A1058" s="1">
        <v>14031201</v>
      </c>
      <c r="B1058" s="3">
        <v>11517</v>
      </c>
      <c r="C1058" s="4">
        <f t="shared" si="167"/>
        <v>-3.5593213357740282E-4</v>
      </c>
      <c r="D1058" s="55">
        <f t="shared" si="168"/>
        <v>1.2668768371296213E-7</v>
      </c>
      <c r="E1058" s="9">
        <f t="shared" si="160"/>
        <v>139070367.87925342</v>
      </c>
      <c r="F1058" s="2">
        <f t="shared" si="171"/>
        <v>1.4194318506799405E-2</v>
      </c>
      <c r="G1058" s="10">
        <f t="shared" si="161"/>
        <v>4592231.8650635444</v>
      </c>
      <c r="H1058" s="2">
        <f t="shared" si="172"/>
        <v>1.5476238175267741E-2</v>
      </c>
      <c r="I1058" s="10">
        <f t="shared" si="162"/>
        <v>5006966.2777915699</v>
      </c>
      <c r="J1058" s="2">
        <f t="shared" si="173"/>
        <v>1.5122071101390758E-2</v>
      </c>
      <c r="K1058" s="10">
        <f t="shared" si="163"/>
        <v>4892384.0016903877</v>
      </c>
      <c r="L1058" s="10">
        <f t="shared" si="164"/>
        <v>8489716.1124433558</v>
      </c>
    </row>
    <row r="1059" spans="1:12" x14ac:dyDescent="0.25">
      <c r="A1059" s="1">
        <v>14031204</v>
      </c>
      <c r="B1059" s="3">
        <v>11449.3</v>
      </c>
      <c r="C1059" s="4">
        <f t="shared" si="167"/>
        <v>-5.8956119265437153E-3</v>
      </c>
      <c r="D1059" s="55">
        <f t="shared" si="168"/>
        <v>3.4758239988404497E-5</v>
      </c>
      <c r="E1059" s="9">
        <f t="shared" si="160"/>
        <v>138250462.95975566</v>
      </c>
      <c r="F1059" s="2">
        <f t="shared" si="171"/>
        <v>1.3855464488132992E-2</v>
      </c>
      <c r="G1059" s="10">
        <f t="shared" si="161"/>
        <v>4456176.0691023124</v>
      </c>
      <c r="H1059" s="2">
        <f t="shared" si="172"/>
        <v>1.5395842707604763E-2</v>
      </c>
      <c r="I1059" s="10">
        <f t="shared" si="162"/>
        <v>4951590.4642570624</v>
      </c>
      <c r="J1059" s="2">
        <f t="shared" si="173"/>
        <v>1.5115354404395535E-2</v>
      </c>
      <c r="K1059" s="10">
        <f t="shared" si="163"/>
        <v>4861380.1890624203</v>
      </c>
      <c r="L1059" s="10">
        <f t="shared" si="164"/>
        <v>8439664.0408778638</v>
      </c>
    </row>
    <row r="1060" spans="1:12" x14ac:dyDescent="0.25">
      <c r="A1060" s="1">
        <v>14031205</v>
      </c>
      <c r="B1060" s="3">
        <v>11444.5</v>
      </c>
      <c r="C1060" s="4">
        <f t="shared" si="167"/>
        <v>-4.1932750966058402E-4</v>
      </c>
      <c r="D1060" s="55">
        <f t="shared" si="168"/>
        <v>1.7583556035814719E-7</v>
      </c>
      <c r="E1060" s="9">
        <f t="shared" si="160"/>
        <v>138192490.73741332</v>
      </c>
      <c r="F1060" s="2">
        <f t="shared" si="171"/>
        <v>1.3119160707234182E-2</v>
      </c>
      <c r="G1060" s="10">
        <f t="shared" si="161"/>
        <v>4217597.7292707451</v>
      </c>
      <c r="H1060" s="2">
        <f t="shared" si="172"/>
        <v>1.5389487953105701E-2</v>
      </c>
      <c r="I1060" s="10">
        <f t="shared" si="162"/>
        <v>4947471.1754896929</v>
      </c>
      <c r="J1060" s="2">
        <f t="shared" si="173"/>
        <v>1.5119464167945898E-2</v>
      </c>
      <c r="K1060" s="10">
        <f t="shared" si="163"/>
        <v>4860662.901046413</v>
      </c>
      <c r="L1060" s="10">
        <f t="shared" si="164"/>
        <v>8436125.0575732309</v>
      </c>
    </row>
    <row r="1061" spans="1:12" x14ac:dyDescent="0.25">
      <c r="A1061" s="1">
        <v>14031206</v>
      </c>
      <c r="B1061" s="3">
        <v>11520.8</v>
      </c>
      <c r="C1061" s="4">
        <f t="shared" si="167"/>
        <v>6.6448320504696864E-3</v>
      </c>
      <c r="D1061" s="55">
        <f t="shared" si="168"/>
        <v>4.4153792978949176E-5</v>
      </c>
      <c r="E1061" s="9">
        <f t="shared" si="160"/>
        <v>139110756.62899953</v>
      </c>
      <c r="F1061" s="2">
        <f t="shared" si="171"/>
        <v>1.2744115422469681E-2</v>
      </c>
      <c r="G1061" s="10">
        <f t="shared" si="161"/>
        <v>4124250.7979295859</v>
      </c>
      <c r="H1061" s="2">
        <f t="shared" si="172"/>
        <v>1.4888249952460172E-2</v>
      </c>
      <c r="I1061" s="10">
        <f t="shared" si="162"/>
        <v>4818135.6422703937</v>
      </c>
      <c r="J1061" s="2">
        <f t="shared" si="173"/>
        <v>1.5113944568910092E-2</v>
      </c>
      <c r="K1061" s="10">
        <f t="shared" si="163"/>
        <v>4891174.9369664239</v>
      </c>
      <c r="L1061" s="10">
        <f t="shared" si="164"/>
        <v>8492181.6917375643</v>
      </c>
    </row>
    <row r="1062" spans="1:12" x14ac:dyDescent="0.25">
      <c r="A1062" s="1">
        <v>14031207</v>
      </c>
      <c r="B1062" s="3">
        <v>12021.9</v>
      </c>
      <c r="C1062" s="4">
        <f t="shared" si="167"/>
        <v>4.2575889197825456E-2</v>
      </c>
      <c r="D1062" s="55">
        <f t="shared" si="168"/>
        <v>1.8127063409855103E-3</v>
      </c>
      <c r="E1062" s="9">
        <f t="shared" si="160"/>
        <v>145033520.78946146</v>
      </c>
      <c r="F1062" s="2">
        <f t="shared" si="171"/>
        <v>1.2669376312535997E-2</v>
      </c>
      <c r="G1062" s="10">
        <f t="shared" si="161"/>
        <v>4274627.5851166742</v>
      </c>
      <c r="H1062" s="2">
        <f t="shared" si="172"/>
        <v>1.4751618452844345E-2</v>
      </c>
      <c r="I1062" s="10">
        <f t="shared" si="162"/>
        <v>4977172.7990470035</v>
      </c>
      <c r="J1062" s="2">
        <f t="shared" si="173"/>
        <v>1.5122381111606627E-2</v>
      </c>
      <c r="K1062" s="10">
        <f t="shared" si="163"/>
        <v>5102267.5353291882</v>
      </c>
      <c r="L1062" s="10">
        <f t="shared" si="164"/>
        <v>8853743.8784927838</v>
      </c>
    </row>
    <row r="1063" spans="1:12" x14ac:dyDescent="0.25">
      <c r="A1063" s="1">
        <v>14031208</v>
      </c>
      <c r="B1063" s="3">
        <v>12159.4</v>
      </c>
      <c r="C1063" s="4">
        <f t="shared" si="167"/>
        <v>1.1372546716534673E-2</v>
      </c>
      <c r="D1063" s="55">
        <f t="shared" si="168"/>
        <v>1.2933481881976356E-4</v>
      </c>
      <c r="E1063" s="9">
        <f t="shared" si="160"/>
        <v>146682921.28010312</v>
      </c>
      <c r="F1063" s="2">
        <f t="shared" si="171"/>
        <v>1.4759305181698865E-2</v>
      </c>
      <c r="G1063" s="10">
        <f t="shared" si="161"/>
        <v>5036398.9140004413</v>
      </c>
      <c r="H1063" s="2">
        <f t="shared" si="172"/>
        <v>1.5816192276098616E-2</v>
      </c>
      <c r="I1063" s="10">
        <f t="shared" si="162"/>
        <v>5397046.3122977708</v>
      </c>
      <c r="J1063" s="2">
        <f t="shared" si="173"/>
        <v>1.5703047760523444E-2</v>
      </c>
      <c r="K1063" s="10">
        <f t="shared" si="163"/>
        <v>5358437.3867180971</v>
      </c>
      <c r="L1063" s="10">
        <f t="shared" si="164"/>
        <v>8954433.4943671748</v>
      </c>
    </row>
    <row r="1064" spans="1:12" x14ac:dyDescent="0.25">
      <c r="A1064" s="1">
        <v>14031211</v>
      </c>
      <c r="B1064" s="3">
        <v>12348.4</v>
      </c>
      <c r="C1064" s="4">
        <f t="shared" si="167"/>
        <v>1.5423966809790338E-2</v>
      </c>
      <c r="D1064" s="55">
        <f t="shared" si="168"/>
        <v>2.3789875214951393E-4</v>
      </c>
      <c r="E1064" s="9">
        <f t="shared" ref="E1064:E1127" si="174">E1063*(1+C1064)</f>
        <v>148945353.78949052</v>
      </c>
      <c r="F1064" s="2">
        <f t="shared" si="171"/>
        <v>1.4929411444221656E-2</v>
      </c>
      <c r="G1064" s="10">
        <f t="shared" ref="G1064:G1127" si="175">_xlfn.NORM.S.INV(0.99)*F1064*E1064</f>
        <v>5173021.7637308072</v>
      </c>
      <c r="H1064" s="2">
        <f t="shared" si="172"/>
        <v>1.535979572446582E-2</v>
      </c>
      <c r="I1064" s="10">
        <f t="shared" ref="I1064:I1127" si="176">_xlfn.NORM.S.INV(0.99)*H1064*E1064</f>
        <v>5322149.3604072584</v>
      </c>
      <c r="J1064" s="2">
        <f t="shared" si="173"/>
        <v>1.5744279111246144E-2</v>
      </c>
      <c r="K1064" s="10">
        <f t="shared" ref="K1064:K1127" si="177">_xlfn.NORM.S.INV(0.99)*J1064*E1064</f>
        <v>5455372.356842082</v>
      </c>
      <c r="L1064" s="10">
        <f t="shared" ref="L1064:L1127" si="178">_xlfn.NORM.S.INV(0.99)*_xlfn.STDEV.S($C$3:$C$101)*E1064</f>
        <v>9092546.379384771</v>
      </c>
    </row>
    <row r="1065" spans="1:12" x14ac:dyDescent="0.25">
      <c r="A1065" s="1">
        <v>14031212</v>
      </c>
      <c r="B1065" s="3">
        <v>12549.6</v>
      </c>
      <c r="C1065" s="4">
        <f t="shared" si="167"/>
        <v>1.6162292534707103E-2</v>
      </c>
      <c r="D1065" s="55">
        <f t="shared" si="168"/>
        <v>2.6121969997744898E-4</v>
      </c>
      <c r="E1065" s="9">
        <f t="shared" si="174"/>
        <v>151352652.16912171</v>
      </c>
      <c r="F1065" s="2">
        <f t="shared" si="171"/>
        <v>1.5092336857140861E-2</v>
      </c>
      <c r="G1065" s="10">
        <f t="shared" si="175"/>
        <v>5313995.5167924576</v>
      </c>
      <c r="H1065" s="2">
        <f t="shared" si="172"/>
        <v>1.5125870995122116E-2</v>
      </c>
      <c r="I1065" s="10">
        <f t="shared" si="176"/>
        <v>5325802.8505790457</v>
      </c>
      <c r="J1065" s="2">
        <f t="shared" si="173"/>
        <v>1.5819752389162476E-2</v>
      </c>
      <c r="K1065" s="10">
        <f t="shared" si="177"/>
        <v>5570117.7404479105</v>
      </c>
      <c r="L1065" s="10">
        <f t="shared" si="178"/>
        <v>9239502.7738537788</v>
      </c>
    </row>
    <row r="1066" spans="1:12" x14ac:dyDescent="0.25">
      <c r="A1066" s="1">
        <v>14031213</v>
      </c>
      <c r="B1066" s="3">
        <v>12356.7</v>
      </c>
      <c r="C1066" s="4">
        <f t="shared" si="167"/>
        <v>-1.5490366469863967E-2</v>
      </c>
      <c r="D1066" s="55">
        <f t="shared" si="168"/>
        <v>2.3995145337068588E-4</v>
      </c>
      <c r="E1066" s="9">
        <f t="shared" si="174"/>
        <v>149008144.12083617</v>
      </c>
      <c r="F1066" s="2">
        <f t="shared" si="171"/>
        <v>1.5166971032657147E-2</v>
      </c>
      <c r="G1066" s="10">
        <f t="shared" si="175"/>
        <v>5257551.326117483</v>
      </c>
      <c r="H1066" s="2">
        <f t="shared" si="172"/>
        <v>1.5253670286121677E-2</v>
      </c>
      <c r="I1066" s="10">
        <f t="shared" si="176"/>
        <v>5287605.1696993271</v>
      </c>
      <c r="J1066" s="2">
        <f t="shared" si="173"/>
        <v>1.5891079797836584E-2</v>
      </c>
      <c r="K1066" s="10">
        <f t="shared" si="177"/>
        <v>5508559.8492052648</v>
      </c>
      <c r="L1066" s="10">
        <f t="shared" si="178"/>
        <v>9096379.4898874592</v>
      </c>
    </row>
    <row r="1067" spans="1:12" x14ac:dyDescent="0.25">
      <c r="A1067" s="1">
        <v>14031214</v>
      </c>
      <c r="B1067" s="3">
        <v>12519.2</v>
      </c>
      <c r="C1067" s="4">
        <f t="shared" si="167"/>
        <v>1.3065039776795715E-2</v>
      </c>
      <c r="D1067" s="55">
        <f t="shared" si="168"/>
        <v>1.7069526436925422E-4</v>
      </c>
      <c r="E1067" s="9">
        <f t="shared" si="174"/>
        <v>150954941.4508414</v>
      </c>
      <c r="F1067" s="2">
        <f t="shared" si="171"/>
        <v>1.487084412719873E-2</v>
      </c>
      <c r="G1067" s="10">
        <f t="shared" si="175"/>
        <v>5222249.4601539103</v>
      </c>
      <c r="H1067" s="2">
        <f t="shared" si="172"/>
        <v>1.5308622580465664E-2</v>
      </c>
      <c r="I1067" s="10">
        <f t="shared" si="176"/>
        <v>5375985.7424849737</v>
      </c>
      <c r="J1067" s="2">
        <f t="shared" si="173"/>
        <v>1.5965463324157377E-2</v>
      </c>
      <c r="K1067" s="10">
        <f t="shared" si="177"/>
        <v>5606650.9414347317</v>
      </c>
      <c r="L1067" s="10">
        <f t="shared" si="178"/>
        <v>9215224.0497476682</v>
      </c>
    </row>
    <row r="1068" spans="1:12" x14ac:dyDescent="0.25">
      <c r="A1068" s="1">
        <v>14031215</v>
      </c>
      <c r="B1068" s="3">
        <v>12618.1</v>
      </c>
      <c r="C1068" s="4">
        <f t="shared" si="167"/>
        <v>7.868825236630345E-3</v>
      </c>
      <c r="D1068" s="55">
        <f t="shared" si="168"/>
        <v>6.1918410604630604E-5</v>
      </c>
      <c r="E1068" s="9">
        <f t="shared" si="174"/>
        <v>152142779.50372383</v>
      </c>
      <c r="F1068" s="2">
        <f t="shared" si="171"/>
        <v>1.484683743511815E-2</v>
      </c>
      <c r="G1068" s="10">
        <f t="shared" si="175"/>
        <v>5254845.5711632315</v>
      </c>
      <c r="H1068" s="2">
        <f t="shared" si="172"/>
        <v>1.5083750783891877E-2</v>
      </c>
      <c r="I1068" s="10">
        <f t="shared" si="176"/>
        <v>5338697.9785862658</v>
      </c>
      <c r="J1068" s="2">
        <f t="shared" si="173"/>
        <v>1.6017449376237444E-2</v>
      </c>
      <c r="K1068" s="10">
        <f t="shared" si="177"/>
        <v>5669168.4868160468</v>
      </c>
      <c r="L1068" s="10">
        <f t="shared" si="178"/>
        <v>9287737.0373115242</v>
      </c>
    </row>
    <row r="1069" spans="1:12" x14ac:dyDescent="0.25">
      <c r="A1069" s="1">
        <v>14031218</v>
      </c>
      <c r="B1069" s="3">
        <v>12469.4</v>
      </c>
      <c r="C1069" s="4">
        <f t="shared" si="167"/>
        <v>-1.1854648046242325E-2</v>
      </c>
      <c r="D1069" s="55">
        <f t="shared" si="168"/>
        <v>1.4053268030027696E-4</v>
      </c>
      <c r="E1069" s="9">
        <f t="shared" si="174"/>
        <v>150339180.39993012</v>
      </c>
      <c r="F1069" s="2">
        <f t="shared" si="171"/>
        <v>1.4759333630367704E-2</v>
      </c>
      <c r="G1069" s="10">
        <f t="shared" si="175"/>
        <v>5161947.5378396381</v>
      </c>
      <c r="H1069" s="2">
        <f t="shared" si="172"/>
        <v>1.4615012105335858E-2</v>
      </c>
      <c r="I1069" s="10">
        <f t="shared" si="176"/>
        <v>5111472.3497686423</v>
      </c>
      <c r="J1069" s="2">
        <f t="shared" si="173"/>
        <v>1.6030450065831394E-2</v>
      </c>
      <c r="K1069" s="10">
        <f t="shared" si="177"/>
        <v>5606509.3668946419</v>
      </c>
      <c r="L1069" s="10">
        <f t="shared" si="178"/>
        <v>9177634.1835881453</v>
      </c>
    </row>
    <row r="1070" spans="1:12" x14ac:dyDescent="0.25">
      <c r="A1070" s="1">
        <v>14031219</v>
      </c>
      <c r="B1070" s="3">
        <v>12312.7</v>
      </c>
      <c r="C1070" s="4">
        <f t="shared" si="167"/>
        <v>-1.2646393036110291E-2</v>
      </c>
      <c r="D1070" s="55">
        <f t="shared" si="168"/>
        <v>1.5993125682377886E-4</v>
      </c>
      <c r="E1070" s="9">
        <f t="shared" si="174"/>
        <v>148437932.03586593</v>
      </c>
      <c r="F1070" s="2">
        <f t="shared" si="171"/>
        <v>1.4839152776041522E-2</v>
      </c>
      <c r="G1070" s="10">
        <f t="shared" si="175"/>
        <v>5124230.5295512211</v>
      </c>
      <c r="H1070" s="2">
        <f t="shared" si="172"/>
        <v>1.4705110280766832E-2</v>
      </c>
      <c r="I1070" s="10">
        <f t="shared" si="176"/>
        <v>5077943.2072956832</v>
      </c>
      <c r="J1070" s="2">
        <f t="shared" si="173"/>
        <v>1.6072904723430398E-2</v>
      </c>
      <c r="K1070" s="10">
        <f t="shared" si="177"/>
        <v>5550267.6146946903</v>
      </c>
      <c r="L1070" s="10">
        <f t="shared" si="178"/>
        <v>9061570.2145608496</v>
      </c>
    </row>
    <row r="1071" spans="1:12" x14ac:dyDescent="0.25">
      <c r="A1071" s="1">
        <v>14031220</v>
      </c>
      <c r="B1071" s="3">
        <v>12447.1</v>
      </c>
      <c r="C1071" s="4">
        <f t="shared" si="167"/>
        <v>1.0856414029897907E-2</v>
      </c>
      <c r="D1071" s="55">
        <f t="shared" si="168"/>
        <v>1.1786172558856411E-4</v>
      </c>
      <c r="E1071" s="9">
        <f t="shared" si="174"/>
        <v>150049435.68378913</v>
      </c>
      <c r="F1071" s="2">
        <f t="shared" si="171"/>
        <v>1.5058000351833451E-2</v>
      </c>
      <c r="G1071" s="10">
        <f t="shared" si="175"/>
        <v>5256253.8051445065</v>
      </c>
      <c r="H1071" s="2">
        <f t="shared" si="172"/>
        <v>1.4790333717276581E-2</v>
      </c>
      <c r="I1071" s="10">
        <f t="shared" si="176"/>
        <v>5162820.1663128762</v>
      </c>
      <c r="J1071" s="2">
        <f t="shared" si="173"/>
        <v>1.6042687532269593E-2</v>
      </c>
      <c r="K1071" s="10">
        <f t="shared" si="177"/>
        <v>5599975.788018168</v>
      </c>
      <c r="L1071" s="10">
        <f t="shared" si="178"/>
        <v>9159946.3725711126</v>
      </c>
    </row>
    <row r="1072" spans="1:12" x14ac:dyDescent="0.25">
      <c r="A1072" s="1">
        <v>14031221</v>
      </c>
      <c r="B1072" s="3">
        <v>12279.6</v>
      </c>
      <c r="C1072" s="4">
        <f t="shared" si="167"/>
        <v>-1.3548315152427841E-2</v>
      </c>
      <c r="D1072" s="55">
        <f t="shared" si="168"/>
        <v>1.8355684346950583E-4</v>
      </c>
      <c r="E1072" s="9">
        <f t="shared" si="174"/>
        <v>148016518.6407012</v>
      </c>
      <c r="F1072" s="2">
        <f t="shared" si="171"/>
        <v>1.4795469852992264E-2</v>
      </c>
      <c r="G1072" s="10">
        <f t="shared" si="175"/>
        <v>5094641.2178799585</v>
      </c>
      <c r="H1072" s="2">
        <f t="shared" si="172"/>
        <v>1.4840282873117935E-2</v>
      </c>
      <c r="I1072" s="10">
        <f t="shared" si="176"/>
        <v>5110072.0397259947</v>
      </c>
      <c r="J1072" s="2">
        <f t="shared" si="173"/>
        <v>1.601489151065081E-2</v>
      </c>
      <c r="K1072" s="10">
        <f t="shared" si="177"/>
        <v>5514534.3271093545</v>
      </c>
      <c r="L1072" s="10">
        <f t="shared" si="178"/>
        <v>9035844.532336181</v>
      </c>
    </row>
    <row r="1073" spans="1:12" x14ac:dyDescent="0.25">
      <c r="A1073" s="1">
        <v>14031222</v>
      </c>
      <c r="B1073" s="3">
        <v>12279.2</v>
      </c>
      <c r="C1073" s="4">
        <f t="shared" si="167"/>
        <v>-3.2574881511741244E-5</v>
      </c>
      <c r="D1073" s="55">
        <f t="shared" si="168"/>
        <v>1.0611229055039815E-9</v>
      </c>
      <c r="E1073" s="9">
        <f t="shared" si="174"/>
        <v>148011697.0201447</v>
      </c>
      <c r="F1073" s="2">
        <f t="shared" si="171"/>
        <v>1.5040172903493075E-2</v>
      </c>
      <c r="G1073" s="10">
        <f t="shared" si="175"/>
        <v>5178733.0535963168</v>
      </c>
      <c r="H1073" s="2">
        <f t="shared" si="172"/>
        <v>1.478462687693852E-2</v>
      </c>
      <c r="I1073" s="10">
        <f t="shared" si="176"/>
        <v>5090741.7344190013</v>
      </c>
      <c r="J1073" s="2">
        <f t="shared" si="173"/>
        <v>1.6051455836962835E-2</v>
      </c>
      <c r="K1073" s="10">
        <f t="shared" si="177"/>
        <v>5526944.7655029912</v>
      </c>
      <c r="L1073" s="10">
        <f t="shared" si="178"/>
        <v>9035550.1907711811</v>
      </c>
    </row>
    <row r="1074" spans="1:12" x14ac:dyDescent="0.25">
      <c r="A1074" s="1">
        <v>14031225</v>
      </c>
      <c r="B1074" s="3">
        <v>12473.4</v>
      </c>
      <c r="C1074" s="4">
        <f t="shared" si="167"/>
        <v>1.5691602881924976E-2</v>
      </c>
      <c r="D1074" s="55">
        <f t="shared" si="168"/>
        <v>2.4622640100403623E-4</v>
      </c>
      <c r="E1074" s="9">
        <f t="shared" si="174"/>
        <v>150334237.7916646</v>
      </c>
      <c r="F1074" s="2">
        <f t="shared" si="171"/>
        <v>1.5025079154297988E-2</v>
      </c>
      <c r="G1074" s="10">
        <f t="shared" si="175"/>
        <v>5254716.9432065105</v>
      </c>
      <c r="H1074" s="2">
        <f t="shared" si="172"/>
        <v>1.4780033657976021E-2</v>
      </c>
      <c r="I1074" s="10">
        <f t="shared" si="176"/>
        <v>5169017.2468417734</v>
      </c>
      <c r="J1074" s="2">
        <f t="shared" si="173"/>
        <v>1.5983344197650729E-2</v>
      </c>
      <c r="K1074" s="10">
        <f t="shared" si="177"/>
        <v>5589850.7223818284</v>
      </c>
      <c r="L1074" s="10">
        <f t="shared" si="178"/>
        <v>9177332.4561844636</v>
      </c>
    </row>
    <row r="1075" spans="1:12" x14ac:dyDescent="0.25">
      <c r="A1075" s="1">
        <v>14031226</v>
      </c>
      <c r="B1075" s="3">
        <v>12625.1</v>
      </c>
      <c r="C1075" s="4">
        <f t="shared" si="167"/>
        <v>1.2088519023147025E-2</v>
      </c>
      <c r="D1075" s="55">
        <f t="shared" si="168"/>
        <v>1.4613229217298751E-4</v>
      </c>
      <c r="E1075" s="9">
        <f t="shared" si="174"/>
        <v>152151556.08503944</v>
      </c>
      <c r="F1075" s="2">
        <f t="shared" si="171"/>
        <v>1.5237676594921479E-2</v>
      </c>
      <c r="G1075" s="10">
        <f t="shared" si="175"/>
        <v>5393489.1366892057</v>
      </c>
      <c r="H1075" s="2">
        <f t="shared" si="172"/>
        <v>1.4614244834589269E-2</v>
      </c>
      <c r="I1075" s="10">
        <f t="shared" si="176"/>
        <v>5172820.821157462</v>
      </c>
      <c r="J1075" s="2">
        <f t="shared" si="173"/>
        <v>1.599342472354906E-2</v>
      </c>
      <c r="K1075" s="10">
        <f t="shared" si="177"/>
        <v>5660991.8164077513</v>
      </c>
      <c r="L1075" s="10">
        <f t="shared" si="178"/>
        <v>9288272.8141627945</v>
      </c>
    </row>
    <row r="1076" spans="1:12" x14ac:dyDescent="0.25">
      <c r="A1076" s="1">
        <v>14031227</v>
      </c>
      <c r="B1076" s="3">
        <v>12479.5</v>
      </c>
      <c r="C1076" s="4">
        <f t="shared" si="167"/>
        <v>-1.1599597886003588E-2</v>
      </c>
      <c r="D1076" s="55">
        <f t="shared" si="168"/>
        <v>1.345506711169789E-4</v>
      </c>
      <c r="E1076" s="9">
        <f t="shared" si="174"/>
        <v>150386659.21672326</v>
      </c>
      <c r="F1076" s="2">
        <f t="shared" si="171"/>
        <v>1.5398311066741896E-2</v>
      </c>
      <c r="G1076" s="10">
        <f t="shared" si="175"/>
        <v>5387125.0721289795</v>
      </c>
      <c r="H1076" s="2">
        <f t="shared" si="172"/>
        <v>1.4688081573011894E-2</v>
      </c>
      <c r="I1076" s="10">
        <f t="shared" si="176"/>
        <v>5138650.0870442726</v>
      </c>
      <c r="J1076" s="2">
        <f t="shared" si="173"/>
        <v>1.5963503720755029E-2</v>
      </c>
      <c r="K1076" s="10">
        <f t="shared" si="177"/>
        <v>5584858.6744584916</v>
      </c>
      <c r="L1076" s="10">
        <f t="shared" si="178"/>
        <v>9180532.5844630077</v>
      </c>
    </row>
    <row r="1077" spans="1:12" x14ac:dyDescent="0.25">
      <c r="A1077" s="1">
        <v>14031228</v>
      </c>
      <c r="B1077" s="3">
        <v>12282.1</v>
      </c>
      <c r="C1077" s="4">
        <f t="shared" si="167"/>
        <v>-1.5944380165650751E-2</v>
      </c>
      <c r="D1077" s="55">
        <f t="shared" si="168"/>
        <v>2.5422325886679707E-4</v>
      </c>
      <c r="E1077" s="9">
        <f t="shared" si="174"/>
        <v>147988837.15032968</v>
      </c>
      <c r="F1077" s="2">
        <f t="shared" si="170"/>
        <v>1.5264523942937076E-2</v>
      </c>
      <c r="G1077" s="10">
        <f t="shared" si="175"/>
        <v>5255171.3383793971</v>
      </c>
      <c r="H1077" s="2">
        <f t="shared" si="172"/>
        <v>1.4372985093056486E-2</v>
      </c>
      <c r="I1077" s="10">
        <f t="shared" si="176"/>
        <v>4948238.1232684171</v>
      </c>
      <c r="J1077" s="2">
        <f t="shared" si="173"/>
        <v>1.600136870299974E-2</v>
      </c>
      <c r="K1077" s="10">
        <f t="shared" si="177"/>
        <v>5508847.4751781495</v>
      </c>
      <c r="L1077" s="10">
        <f t="shared" si="178"/>
        <v>9034154.6828131862</v>
      </c>
    </row>
    <row r="1078" spans="1:12" x14ac:dyDescent="0.25">
      <c r="A1078" s="1">
        <v>14040105</v>
      </c>
      <c r="B1078" s="3">
        <v>12494.4</v>
      </c>
      <c r="C1078" s="4">
        <f t="shared" si="167"/>
        <v>1.7137626055794289E-2</v>
      </c>
      <c r="D1078" s="55">
        <f t="shared" si="168"/>
        <v>2.936982268282393E-4</v>
      </c>
      <c r="E1078" s="9">
        <f t="shared" si="174"/>
        <v>150525014.50184387</v>
      </c>
      <c r="F1078" s="2">
        <f t="shared" si="170"/>
        <v>1.5476847749118467E-2</v>
      </c>
      <c r="G1078" s="10">
        <f t="shared" si="175"/>
        <v>5419582.6800598856</v>
      </c>
      <c r="H1078" s="2">
        <f t="shared" si="172"/>
        <v>1.4428306892004441E-2</v>
      </c>
      <c r="I1078" s="10">
        <f t="shared" si="176"/>
        <v>5052411.4084503939</v>
      </c>
      <c r="J1078" s="2">
        <f t="shared" si="173"/>
        <v>1.5971531205190397E-2</v>
      </c>
      <c r="K1078" s="10">
        <f t="shared" si="177"/>
        <v>5592807.7407504441</v>
      </c>
      <c r="L1078" s="10">
        <f t="shared" si="178"/>
        <v>9188978.6474974416</v>
      </c>
    </row>
    <row r="1079" spans="1:12" x14ac:dyDescent="0.25">
      <c r="A1079" s="1">
        <v>14040106</v>
      </c>
      <c r="B1079" s="3">
        <v>12753.4</v>
      </c>
      <c r="C1079" s="4">
        <f t="shared" si="167"/>
        <v>2.0517358795592369E-2</v>
      </c>
      <c r="D1079" s="55">
        <f t="shared" si="168"/>
        <v>4.2096201194707157E-4</v>
      </c>
      <c r="E1079" s="9">
        <f t="shared" si="174"/>
        <v>153613390.23208997</v>
      </c>
      <c r="F1079" s="2">
        <f t="shared" si="170"/>
        <v>1.5273746108061814E-2</v>
      </c>
      <c r="G1079" s="10">
        <f t="shared" si="175"/>
        <v>5458198.1688561514</v>
      </c>
      <c r="H1079" s="2">
        <f t="shared" si="172"/>
        <v>1.4182684937611465E-2</v>
      </c>
      <c r="I1079" s="10">
        <f t="shared" si="176"/>
        <v>5068298.5305795362</v>
      </c>
      <c r="J1079" s="2">
        <f t="shared" si="173"/>
        <v>1.5881235331275615E-2</v>
      </c>
      <c r="K1079" s="10">
        <f t="shared" si="177"/>
        <v>5675289.4143362148</v>
      </c>
      <c r="L1079" s="10">
        <f t="shared" si="178"/>
        <v>9377512.2193731852</v>
      </c>
    </row>
    <row r="1080" spans="1:12" x14ac:dyDescent="0.25">
      <c r="A1080" s="1">
        <v>14040109</v>
      </c>
      <c r="B1080" s="3">
        <v>13017.3</v>
      </c>
      <c r="C1080" s="4">
        <f t="shared" si="167"/>
        <v>2.0481339281857695E-2</v>
      </c>
      <c r="D1080" s="55">
        <f t="shared" si="168"/>
        <v>4.1948525877856708E-4</v>
      </c>
      <c r="E1080" s="9">
        <f t="shared" si="174"/>
        <v>156759598.1956698</v>
      </c>
      <c r="F1080" s="2">
        <f t="shared" si="170"/>
        <v>1.5144948604104536E-2</v>
      </c>
      <c r="G1080" s="10">
        <f t="shared" si="175"/>
        <v>5523019.8439602321</v>
      </c>
      <c r="H1080" s="2">
        <f t="shared" si="172"/>
        <v>1.445324380529733E-2</v>
      </c>
      <c r="I1080" s="10">
        <f t="shared" si="176"/>
        <v>5270770.7654166874</v>
      </c>
      <c r="J1080" s="2">
        <f t="shared" si="173"/>
        <v>1.5816398524349712E-2</v>
      </c>
      <c r="K1080" s="10">
        <f t="shared" si="177"/>
        <v>5767882.4269032059</v>
      </c>
      <c r="L1080" s="10">
        <f t="shared" si="178"/>
        <v>9569576.2287579328</v>
      </c>
    </row>
    <row r="1081" spans="1:12" x14ac:dyDescent="0.25">
      <c r="A1081" s="1">
        <v>14040110</v>
      </c>
      <c r="B1081" s="3">
        <v>13322.6</v>
      </c>
      <c r="C1081" s="4">
        <f t="shared" si="167"/>
        <v>2.318259925561118E-2</v>
      </c>
      <c r="D1081" s="55">
        <f t="shared" si="168"/>
        <v>5.3743290824626402E-4</v>
      </c>
      <c r="E1081" s="9">
        <f t="shared" si="174"/>
        <v>160393693.14011064</v>
      </c>
      <c r="F1081" s="2">
        <f t="shared" si="170"/>
        <v>1.5145029240639901E-2</v>
      </c>
      <c r="G1081" s="10">
        <f t="shared" si="175"/>
        <v>5651087.8877171259</v>
      </c>
      <c r="H1081" s="2">
        <f t="shared" si="172"/>
        <v>1.469015218011404E-2</v>
      </c>
      <c r="I1081" s="10">
        <f t="shared" si="176"/>
        <v>5481358.9155048914</v>
      </c>
      <c r="J1081" s="2">
        <f t="shared" si="173"/>
        <v>1.5911688013359234E-2</v>
      </c>
      <c r="K1081" s="10">
        <f t="shared" si="177"/>
        <v>5937152.4463051464</v>
      </c>
      <c r="L1081" s="10">
        <f t="shared" si="178"/>
        <v>9791423.8795152511</v>
      </c>
    </row>
    <row r="1082" spans="1:12" x14ac:dyDescent="0.25">
      <c r="A1082" s="1">
        <v>14040116</v>
      </c>
      <c r="B1082" s="3">
        <v>13653.3</v>
      </c>
      <c r="C1082" s="4">
        <f t="shared" si="167"/>
        <v>2.4519409394577509E-2</v>
      </c>
      <c r="D1082" s="55">
        <f t="shared" si="168"/>
        <v>6.0120143705889579E-4</v>
      </c>
      <c r="E1082" s="9">
        <f t="shared" si="174"/>
        <v>164326451.76652125</v>
      </c>
      <c r="F1082" s="2">
        <f t="shared" si="170"/>
        <v>1.5755570993063465E-2</v>
      </c>
      <c r="G1082" s="10">
        <f t="shared" si="175"/>
        <v>6023047.4264902594</v>
      </c>
      <c r="H1082" s="2">
        <f t="shared" si="172"/>
        <v>1.4956956791980601E-2</v>
      </c>
      <c r="I1082" s="10">
        <f t="shared" si="176"/>
        <v>5717752.7970091449</v>
      </c>
      <c r="J1082" s="2">
        <f t="shared" si="173"/>
        <v>1.6059798428771303E-2</v>
      </c>
      <c r="K1082" s="10">
        <f t="shared" si="177"/>
        <v>6139347.6402060641</v>
      </c>
      <c r="L1082" s="10">
        <f t="shared" si="178"/>
        <v>10031503.810172927</v>
      </c>
    </row>
    <row r="1083" spans="1:12" x14ac:dyDescent="0.25">
      <c r="A1083" s="1">
        <v>14040117</v>
      </c>
      <c r="B1083" s="3">
        <v>13613.4</v>
      </c>
      <c r="C1083" s="4">
        <f t="shared" si="167"/>
        <v>-2.9266488779008883E-3</v>
      </c>
      <c r="D1083" s="55">
        <f t="shared" si="168"/>
        <v>8.5652736545185285E-6</v>
      </c>
      <c r="E1083" s="9">
        <f t="shared" si="174"/>
        <v>163845525.94084933</v>
      </c>
      <c r="F1083" s="2">
        <f t="shared" si="170"/>
        <v>1.6307955518473922E-2</v>
      </c>
      <c r="G1083" s="10">
        <f t="shared" si="175"/>
        <v>6215967.9012545049</v>
      </c>
      <c r="H1083" s="2">
        <f t="shared" si="172"/>
        <v>1.5309209978918542E-2</v>
      </c>
      <c r="I1083" s="10">
        <f t="shared" si="176"/>
        <v>5835284.3625751995</v>
      </c>
      <c r="J1083" s="2">
        <f t="shared" si="173"/>
        <v>1.6243695061356051E-2</v>
      </c>
      <c r="K1083" s="10">
        <f t="shared" si="177"/>
        <v>6191474.2767586485</v>
      </c>
      <c r="L1083" s="10">
        <f t="shared" si="178"/>
        <v>10002145.120803228</v>
      </c>
    </row>
    <row r="1084" spans="1:12" x14ac:dyDescent="0.25">
      <c r="A1084" s="1">
        <v>14040118</v>
      </c>
      <c r="B1084" s="3">
        <v>13481</v>
      </c>
      <c r="C1084" s="4">
        <f t="shared" si="167"/>
        <v>-9.7733150670844642E-3</v>
      </c>
      <c r="D1084" s="55">
        <f t="shared" si="168"/>
        <v>9.551768740050021E-5</v>
      </c>
      <c r="E1084" s="9">
        <f t="shared" si="174"/>
        <v>162244211.99349725</v>
      </c>
      <c r="F1084" s="2">
        <f t="shared" si="170"/>
        <v>1.6318301278973747E-2</v>
      </c>
      <c r="G1084" s="10">
        <f t="shared" si="175"/>
        <v>6159122.1559102898</v>
      </c>
      <c r="H1084" s="2">
        <f t="shared" ref="H1084:H1101" si="179">SQRT(AVERAGE(D1035:D1083))</f>
        <v>1.5162081748290163E-2</v>
      </c>
      <c r="I1084" s="10">
        <f t="shared" si="176"/>
        <v>5722722.7288629841</v>
      </c>
      <c r="J1084" s="2">
        <f t="shared" ref="J1084:J1115" si="180">SQRT(AVERAGE(D985:D1083))</f>
        <v>1.6245295129866659E-2</v>
      </c>
      <c r="K1084" s="10">
        <f t="shared" si="177"/>
        <v>6131566.9721447742</v>
      </c>
      <c r="L1084" s="10">
        <f t="shared" si="178"/>
        <v>9904391.0051909164</v>
      </c>
    </row>
    <row r="1085" spans="1:12" x14ac:dyDescent="0.25">
      <c r="A1085" s="1">
        <v>14040119</v>
      </c>
      <c r="B1085" s="3">
        <v>13866.9</v>
      </c>
      <c r="C1085" s="4">
        <f t="shared" si="167"/>
        <v>2.822341867168672E-2</v>
      </c>
      <c r="D1085" s="55">
        <f t="shared" si="168"/>
        <v>7.9656136151731456E-4</v>
      </c>
      <c r="E1085" s="9">
        <f t="shared" si="174"/>
        <v>166823298.31564763</v>
      </c>
      <c r="F1085" s="2">
        <f t="shared" si="170"/>
        <v>1.6392599992918758E-2</v>
      </c>
      <c r="G1085" s="10">
        <f t="shared" si="175"/>
        <v>6361788.1546482984</v>
      </c>
      <c r="H1085" s="2">
        <f t="shared" si="179"/>
        <v>1.4879536987454086E-2</v>
      </c>
      <c r="I1085" s="10">
        <f t="shared" si="176"/>
        <v>5774585.0075233858</v>
      </c>
      <c r="J1085" s="2">
        <f t="shared" si="180"/>
        <v>1.6196755602455627E-2</v>
      </c>
      <c r="K1085" s="10">
        <f t="shared" si="177"/>
        <v>6285783.0960278921</v>
      </c>
      <c r="L1085" s="10">
        <f t="shared" si="178"/>
        <v>10183926.779218508</v>
      </c>
    </row>
    <row r="1086" spans="1:12" x14ac:dyDescent="0.25">
      <c r="A1086" s="1">
        <v>14040120</v>
      </c>
      <c r="B1086" s="3">
        <v>14174.6</v>
      </c>
      <c r="C1086" s="4">
        <f t="shared" si="167"/>
        <v>2.194692514016176E-2</v>
      </c>
      <c r="D1086" s="55">
        <f t="shared" si="168"/>
        <v>4.8166752310786428E-4</v>
      </c>
      <c r="E1086" s="9">
        <f t="shared" si="174"/>
        <v>170484556.75541604</v>
      </c>
      <c r="F1086" s="2">
        <f t="shared" si="170"/>
        <v>1.7337034220596046E-2</v>
      </c>
      <c r="G1086" s="10">
        <f t="shared" si="175"/>
        <v>6875978.4890453247</v>
      </c>
      <c r="H1086" s="2">
        <f t="shared" si="179"/>
        <v>1.5261140700660501E-2</v>
      </c>
      <c r="I1086" s="10">
        <f t="shared" si="176"/>
        <v>6052665.8620408513</v>
      </c>
      <c r="J1086" s="2">
        <f t="shared" si="180"/>
        <v>1.6370711518657866E-2</v>
      </c>
      <c r="K1086" s="10">
        <f t="shared" si="177"/>
        <v>6492728.7343606595</v>
      </c>
      <c r="L1086" s="10">
        <f t="shared" si="178"/>
        <v>10407432.657874905</v>
      </c>
    </row>
    <row r="1087" spans="1:12" x14ac:dyDescent="0.25">
      <c r="A1087" s="1">
        <v>14040123</v>
      </c>
      <c r="B1087" s="3">
        <v>14562.6</v>
      </c>
      <c r="C1087" s="4">
        <f t="shared" ref="C1087:C1142" si="181">LN(B1087/B1086)</f>
        <v>2.700496773435614E-2</v>
      </c>
      <c r="D1087" s="55">
        <f t="shared" si="168"/>
        <v>7.2926828233361616E-4</v>
      </c>
      <c r="E1087" s="9">
        <f t="shared" si="174"/>
        <v>175088486.70980206</v>
      </c>
      <c r="F1087" s="2">
        <f t="shared" si="170"/>
        <v>1.7834609745415654E-2</v>
      </c>
      <c r="G1087" s="10">
        <f t="shared" si="175"/>
        <v>7264334.9013977107</v>
      </c>
      <c r="H1087" s="2">
        <f t="shared" si="179"/>
        <v>1.5520984430467183E-2</v>
      </c>
      <c r="I1087" s="10">
        <f t="shared" si="176"/>
        <v>6321956.6063830052</v>
      </c>
      <c r="J1087" s="2">
        <f t="shared" si="180"/>
        <v>1.6493430485895785E-2</v>
      </c>
      <c r="K1087" s="10">
        <f t="shared" si="177"/>
        <v>6718050.1526402971</v>
      </c>
      <c r="L1087" s="10">
        <f t="shared" si="178"/>
        <v>10688485.040998302</v>
      </c>
    </row>
    <row r="1088" spans="1:12" x14ac:dyDescent="0.25">
      <c r="A1088" s="1">
        <v>14040124</v>
      </c>
      <c r="B1088" s="3">
        <v>14950.9</v>
      </c>
      <c r="C1088" s="4">
        <f t="shared" si="181"/>
        <v>2.6314900438472587E-2</v>
      </c>
      <c r="D1088" s="55">
        <f t="shared" si="168"/>
        <v>6.9247398508672474E-4</v>
      </c>
      <c r="E1088" s="9">
        <f t="shared" si="174"/>
        <v>179695922.80549332</v>
      </c>
      <c r="F1088" s="2">
        <f t="shared" si="170"/>
        <v>1.6575155577707234E-2</v>
      </c>
      <c r="G1088" s="10">
        <f t="shared" si="175"/>
        <v>6928998.9409357877</v>
      </c>
      <c r="H1088" s="2">
        <f t="shared" si="179"/>
        <v>1.5712002890904988E-2</v>
      </c>
      <c r="I1088" s="10">
        <f t="shared" si="176"/>
        <v>6568170.7107161861</v>
      </c>
      <c r="J1088" s="2">
        <f t="shared" si="180"/>
        <v>1.6714402439143919E-2</v>
      </c>
      <c r="K1088" s="10">
        <f t="shared" si="177"/>
        <v>6987209.0344036939</v>
      </c>
      <c r="L1088" s="10">
        <f t="shared" si="178"/>
        <v>10969751.460690275</v>
      </c>
    </row>
    <row r="1089" spans="1:12" x14ac:dyDescent="0.25">
      <c r="A1089" s="1">
        <v>14040125</v>
      </c>
      <c r="B1089" s="3">
        <v>15364.2</v>
      </c>
      <c r="C1089" s="4">
        <f t="shared" si="181"/>
        <v>2.7268629148702109E-2</v>
      </c>
      <c r="D1089" s="55">
        <f t="shared" si="168"/>
        <v>7.4357813564944627E-4</v>
      </c>
      <c r="E1089" s="9">
        <f t="shared" si="174"/>
        <v>184595984.28401011</v>
      </c>
      <c r="F1089" s="2">
        <f t="shared" si="170"/>
        <v>1.724126877801856E-2</v>
      </c>
      <c r="G1089" s="10">
        <f t="shared" si="175"/>
        <v>7403995.2162909051</v>
      </c>
      <c r="H1089" s="2">
        <f t="shared" si="179"/>
        <v>1.6150333005094945E-2</v>
      </c>
      <c r="I1089" s="10">
        <f t="shared" si="176"/>
        <v>6935509.78473699</v>
      </c>
      <c r="J1089" s="2">
        <f t="shared" si="180"/>
        <v>1.6814919068617536E-2</v>
      </c>
      <c r="K1089" s="10">
        <f t="shared" si="177"/>
        <v>7220905.9524139473</v>
      </c>
      <c r="L1089" s="10">
        <f t="shared" si="178"/>
        <v>11268881.54512527</v>
      </c>
    </row>
    <row r="1090" spans="1:12" x14ac:dyDescent="0.25">
      <c r="A1090" s="1">
        <v>14040126</v>
      </c>
      <c r="B1090" s="3">
        <v>15539.1</v>
      </c>
      <c r="C1090" s="4">
        <f t="shared" si="181"/>
        <v>1.1319300362138216E-2</v>
      </c>
      <c r="D1090" s="55">
        <f t="shared" si="168"/>
        <v>1.2812656068830235E-4</v>
      </c>
      <c r="E1090" s="9">
        <f t="shared" si="174"/>
        <v>186685481.67576537</v>
      </c>
      <c r="F1090" s="2">
        <f t="shared" si="170"/>
        <v>1.781820766564008E-2</v>
      </c>
      <c r="G1090" s="10">
        <f t="shared" si="175"/>
        <v>7738365.1516586822</v>
      </c>
      <c r="H1090" s="2">
        <f t="shared" si="179"/>
        <v>1.6539316345606809E-2</v>
      </c>
      <c r="I1090" s="10">
        <f t="shared" si="176"/>
        <v>7182948.5682731196</v>
      </c>
      <c r="J1090" s="2">
        <f t="shared" si="180"/>
        <v>1.6910658030046669E-2</v>
      </c>
      <c r="K1090" s="10">
        <f t="shared" si="177"/>
        <v>7344220.543779891</v>
      </c>
      <c r="L1090" s="10">
        <f t="shared" si="178"/>
        <v>11396437.4000799</v>
      </c>
    </row>
    <row r="1091" spans="1:12" x14ac:dyDescent="0.25">
      <c r="A1091" s="1">
        <v>14040127</v>
      </c>
      <c r="B1091" s="3">
        <v>15940.9</v>
      </c>
      <c r="C1091" s="4">
        <f t="shared" si="181"/>
        <v>2.5528705295213901E-2</v>
      </c>
      <c r="D1091" s="55">
        <f t="shared" ref="D1091:D1154" si="182">C1091^2</f>
        <v>6.5171479404988223E-4</v>
      </c>
      <c r="E1091" s="9">
        <f t="shared" si="174"/>
        <v>191451320.32036105</v>
      </c>
      <c r="F1091" s="2">
        <f t="shared" si="170"/>
        <v>1.7668186065476814E-2</v>
      </c>
      <c r="G1091" s="10">
        <f t="shared" si="175"/>
        <v>7869098.6189487409</v>
      </c>
      <c r="H1091" s="2">
        <f t="shared" si="179"/>
        <v>1.6490571343450919E-2</v>
      </c>
      <c r="I1091" s="10">
        <f t="shared" si="176"/>
        <v>7344609.7807394424</v>
      </c>
      <c r="J1091" s="2">
        <f t="shared" si="180"/>
        <v>1.6815103772090959E-2</v>
      </c>
      <c r="K1091" s="10">
        <f t="shared" si="177"/>
        <v>7489150.8036011737</v>
      </c>
      <c r="L1091" s="10">
        <f t="shared" si="178"/>
        <v>11687373.691881895</v>
      </c>
    </row>
    <row r="1092" spans="1:12" x14ac:dyDescent="0.25">
      <c r="A1092" s="1">
        <v>14040130</v>
      </c>
      <c r="B1092" s="3">
        <v>16393.900000000001</v>
      </c>
      <c r="C1092" s="4">
        <f t="shared" si="181"/>
        <v>2.8021180919969708E-2</v>
      </c>
      <c r="D1092" s="55">
        <f t="shared" si="182"/>
        <v>7.8518658014967439E-4</v>
      </c>
      <c r="E1092" s="9">
        <f t="shared" si="174"/>
        <v>196816012.40442497</v>
      </c>
      <c r="F1092" s="2">
        <f t="shared" si="170"/>
        <v>1.8128301974301864E-2</v>
      </c>
      <c r="G1092" s="10">
        <f t="shared" si="175"/>
        <v>8300269.8808689388</v>
      </c>
      <c r="H1092" s="2">
        <f t="shared" si="179"/>
        <v>1.6612812508764962E-2</v>
      </c>
      <c r="I1092" s="10">
        <f t="shared" si="176"/>
        <v>7606384.0672167996</v>
      </c>
      <c r="J1092" s="2">
        <f t="shared" si="180"/>
        <v>1.690780163096892E-2</v>
      </c>
      <c r="K1092" s="10">
        <f t="shared" si="177"/>
        <v>7741448.5277318759</v>
      </c>
      <c r="L1092" s="10">
        <f t="shared" si="178"/>
        <v>12014867.704581412</v>
      </c>
    </row>
    <row r="1093" spans="1:12" x14ac:dyDescent="0.25">
      <c r="A1093" s="1">
        <v>14040131</v>
      </c>
      <c r="B1093" s="3">
        <v>16821.7</v>
      </c>
      <c r="C1093" s="4">
        <f t="shared" si="181"/>
        <v>2.5760405172507835E-2</v>
      </c>
      <c r="D1093" s="55">
        <f t="shared" si="182"/>
        <v>6.6359847465176835E-4</v>
      </c>
      <c r="E1093" s="9">
        <f t="shared" si="174"/>
        <v>201886072.62840027</v>
      </c>
      <c r="F1093" s="2">
        <f t="shared" si="170"/>
        <v>1.8794014608451644E-2</v>
      </c>
      <c r="G1093" s="10">
        <f t="shared" si="175"/>
        <v>8826744.9516715072</v>
      </c>
      <c r="H1093" s="2">
        <f t="shared" si="179"/>
        <v>1.6975769401193969E-2</v>
      </c>
      <c r="I1093" s="10">
        <f t="shared" si="176"/>
        <v>7972792.9335196605</v>
      </c>
      <c r="J1093" s="2">
        <f t="shared" si="180"/>
        <v>1.7139766500257492E-2</v>
      </c>
      <c r="K1093" s="10">
        <f t="shared" si="177"/>
        <v>8049815.3577544885</v>
      </c>
      <c r="L1093" s="10">
        <f t="shared" si="178"/>
        <v>12324375.564745506</v>
      </c>
    </row>
    <row r="1094" spans="1:12" x14ac:dyDescent="0.25">
      <c r="A1094" s="1">
        <v>14040201</v>
      </c>
      <c r="B1094" s="3">
        <v>17196.400000000001</v>
      </c>
      <c r="C1094" s="4">
        <f t="shared" si="181"/>
        <v>2.2030339994901591E-2</v>
      </c>
      <c r="D1094" s="55">
        <f t="shared" si="182"/>
        <v>4.8533588029096066E-4</v>
      </c>
      <c r="E1094" s="9">
        <f t="shared" si="174"/>
        <v>206333691.4486393</v>
      </c>
      <c r="F1094" s="2">
        <f t="shared" si="170"/>
        <v>1.9423753181725189E-2</v>
      </c>
      <c r="G1094" s="10">
        <f t="shared" si="175"/>
        <v>9323478.1431452911</v>
      </c>
      <c r="H1094" s="2">
        <f t="shared" si="179"/>
        <v>1.7297024040789328E-2</v>
      </c>
      <c r="I1094" s="10">
        <f t="shared" si="176"/>
        <v>8302639.7667309279</v>
      </c>
      <c r="J1094" s="2">
        <f t="shared" si="180"/>
        <v>1.7154730798978949E-2</v>
      </c>
      <c r="K1094" s="10">
        <f t="shared" si="177"/>
        <v>8234338.449394145</v>
      </c>
      <c r="L1094" s="10">
        <f t="shared" si="178"/>
        <v>12595885.748661706</v>
      </c>
    </row>
    <row r="1095" spans="1:12" x14ac:dyDescent="0.25">
      <c r="A1095" s="1">
        <v>14040202</v>
      </c>
      <c r="B1095" s="3">
        <v>17066.7</v>
      </c>
      <c r="C1095" s="4">
        <f t="shared" si="181"/>
        <v>-7.5708630865923745E-3</v>
      </c>
      <c r="D1095" s="55">
        <f t="shared" si="182"/>
        <v>5.7317967875927015E-5</v>
      </c>
      <c r="E1095" s="9">
        <f t="shared" si="174"/>
        <v>204771567.32053044</v>
      </c>
      <c r="F1095" s="2">
        <f t="shared" si="170"/>
        <v>1.977559899634412E-2</v>
      </c>
      <c r="G1095" s="10">
        <f t="shared" si="175"/>
        <v>9420500.1222637389</v>
      </c>
      <c r="H1095" s="2">
        <f t="shared" si="179"/>
        <v>1.7532284397916556E-2</v>
      </c>
      <c r="I1095" s="10">
        <f t="shared" si="176"/>
        <v>8351852.5706689805</v>
      </c>
      <c r="J1095" s="2">
        <f t="shared" si="180"/>
        <v>1.7296776021398192E-2</v>
      </c>
      <c r="K1095" s="10">
        <f t="shared" si="177"/>
        <v>8239663.4688270818</v>
      </c>
      <c r="L1095" s="10">
        <f t="shared" si="178"/>
        <v>12500524.022204228</v>
      </c>
    </row>
    <row r="1096" spans="1:12" x14ac:dyDescent="0.25">
      <c r="A1096" s="1">
        <v>14040203</v>
      </c>
      <c r="B1096" s="3">
        <v>16827</v>
      </c>
      <c r="C1096" s="4">
        <f t="shared" si="181"/>
        <v>-1.4144457306135573E-2</v>
      </c>
      <c r="D1096" s="55">
        <f t="shared" si="182"/>
        <v>2.0006567248509198E-4</v>
      </c>
      <c r="E1096" s="9">
        <f t="shared" si="174"/>
        <v>201875184.62905473</v>
      </c>
      <c r="F1096" s="2">
        <f t="shared" si="170"/>
        <v>1.9671547577816355E-2</v>
      </c>
      <c r="G1096" s="10">
        <f t="shared" si="175"/>
        <v>9238386.3944160324</v>
      </c>
      <c r="H1096" s="2">
        <f t="shared" si="179"/>
        <v>1.756392731462432E-2</v>
      </c>
      <c r="I1096" s="10">
        <f t="shared" si="176"/>
        <v>8248580.6718593398</v>
      </c>
      <c r="J1096" s="2">
        <f t="shared" si="180"/>
        <v>1.7159165087360258E-2</v>
      </c>
      <c r="K1096" s="10">
        <f t="shared" si="177"/>
        <v>8058491.4153563753</v>
      </c>
      <c r="L1096" s="10">
        <f t="shared" si="178"/>
        <v>12323710.893867837</v>
      </c>
    </row>
    <row r="1097" spans="1:12" x14ac:dyDescent="0.25">
      <c r="A1097" s="1">
        <v>14040206</v>
      </c>
      <c r="B1097" s="3">
        <v>16613</v>
      </c>
      <c r="C1097" s="4">
        <f t="shared" si="181"/>
        <v>-1.2799217789967841E-2</v>
      </c>
      <c r="D1097" s="55">
        <f t="shared" si="182"/>
        <v>1.6381997603502927E-4</v>
      </c>
      <c r="E1097" s="9">
        <f t="shared" si="174"/>
        <v>199291340.17459747</v>
      </c>
      <c r="F1097" s="2">
        <f t="shared" si="170"/>
        <v>1.9754947278647787E-2</v>
      </c>
      <c r="G1097" s="10">
        <f t="shared" si="175"/>
        <v>9158808.126418395</v>
      </c>
      <c r="H1097" s="2">
        <f t="shared" si="179"/>
        <v>1.7502297706682081E-2</v>
      </c>
      <c r="I1097" s="10">
        <f t="shared" si="176"/>
        <v>8114432.5118100895</v>
      </c>
      <c r="J1097" s="2">
        <f t="shared" si="180"/>
        <v>1.7217349517366743E-2</v>
      </c>
      <c r="K1097" s="10">
        <f t="shared" si="177"/>
        <v>7982324.5514547443</v>
      </c>
      <c r="L1097" s="10">
        <f t="shared" si="178"/>
        <v>12165977.034156622</v>
      </c>
    </row>
    <row r="1098" spans="1:12" x14ac:dyDescent="0.25">
      <c r="A1098" s="1">
        <v>14040207</v>
      </c>
      <c r="B1098" s="3">
        <v>16275.6</v>
      </c>
      <c r="C1098" s="4">
        <f t="shared" si="181"/>
        <v>-2.0518467629809207E-2</v>
      </c>
      <c r="D1098" s="55">
        <f t="shared" si="182"/>
        <v>4.2100751387552827E-4</v>
      </c>
      <c r="E1098" s="9">
        <f t="shared" si="174"/>
        <v>195202187.26232368</v>
      </c>
      <c r="F1098" s="2">
        <f t="shared" si="170"/>
        <v>1.9734955467007636E-2</v>
      </c>
      <c r="G1098" s="10">
        <f t="shared" si="175"/>
        <v>8961804.9728832245</v>
      </c>
      <c r="H1098" s="2">
        <f t="shared" si="179"/>
        <v>1.7592713534201047E-2</v>
      </c>
      <c r="I1098" s="10">
        <f t="shared" si="176"/>
        <v>7988995.3590667471</v>
      </c>
      <c r="J1098" s="2">
        <f t="shared" si="180"/>
        <v>1.7176987461178007E-2</v>
      </c>
      <c r="K1098" s="10">
        <f t="shared" si="177"/>
        <v>7800210.7431194996</v>
      </c>
      <c r="L1098" s="10">
        <f t="shared" si="178"/>
        <v>11916349.828196278</v>
      </c>
    </row>
    <row r="1099" spans="1:12" x14ac:dyDescent="0.25">
      <c r="A1099" s="1">
        <v>14040208</v>
      </c>
      <c r="B1099" s="3">
        <v>16411.2</v>
      </c>
      <c r="C1099" s="4">
        <f t="shared" si="181"/>
        <v>8.2969747964770704E-3</v>
      </c>
      <c r="D1099" s="55">
        <f t="shared" si="182"/>
        <v>6.8839790773375718E-5</v>
      </c>
      <c r="E1099" s="9">
        <f t="shared" si="174"/>
        <v>196821774.8902564</v>
      </c>
      <c r="F1099" s="2">
        <f t="shared" si="170"/>
        <v>2.0157101115856901E-2</v>
      </c>
      <c r="G1099" s="10">
        <f t="shared" si="175"/>
        <v>9229451.1691938192</v>
      </c>
      <c r="H1099" s="2">
        <f t="shared" si="179"/>
        <v>1.7829000808189152E-2</v>
      </c>
      <c r="I1099" s="10">
        <f t="shared" si="176"/>
        <v>8163470.1046000887</v>
      </c>
      <c r="J1099" s="2">
        <f t="shared" si="180"/>
        <v>1.7164652292278773E-2</v>
      </c>
      <c r="K1099" s="10">
        <f t="shared" si="177"/>
        <v>7859280.91828412</v>
      </c>
      <c r="L1099" s="10">
        <f t="shared" si="178"/>
        <v>12015219.482386827</v>
      </c>
    </row>
    <row r="1100" spans="1:12" x14ac:dyDescent="0.25">
      <c r="A1100" s="1">
        <v>14040209</v>
      </c>
      <c r="B1100" s="3">
        <v>16466.3</v>
      </c>
      <c r="C1100" s="4">
        <f t="shared" si="181"/>
        <v>3.3518395003619187E-3</v>
      </c>
      <c r="D1100" s="55">
        <f t="shared" si="182"/>
        <v>1.1234828036186436E-5</v>
      </c>
      <c r="E1100" s="9">
        <f t="shared" si="174"/>
        <v>197481489.88986492</v>
      </c>
      <c r="F1100" s="2">
        <f t="shared" si="170"/>
        <v>1.9980321843895633E-2</v>
      </c>
      <c r="G1100" s="10">
        <f t="shared" si="175"/>
        <v>9179172.5289821606</v>
      </c>
      <c r="H1100" s="2">
        <f t="shared" si="179"/>
        <v>1.7815846212391333E-2</v>
      </c>
      <c r="I1100" s="10">
        <f t="shared" si="176"/>
        <v>8184789.3848274704</v>
      </c>
      <c r="J1100" s="2">
        <f t="shared" si="180"/>
        <v>1.699860336958374E-2</v>
      </c>
      <c r="K1100" s="10">
        <f t="shared" si="177"/>
        <v>7809339.3239717865</v>
      </c>
      <c r="L1100" s="10">
        <f t="shared" si="178"/>
        <v>12055492.56965341</v>
      </c>
    </row>
    <row r="1101" spans="1:12" x14ac:dyDescent="0.25">
      <c r="A1101" s="1">
        <v>14040210</v>
      </c>
      <c r="B1101" s="3">
        <v>16927.5</v>
      </c>
      <c r="C1101" s="4">
        <f t="shared" si="181"/>
        <v>2.7623650306292005E-2</v>
      </c>
      <c r="D1101" s="55">
        <f t="shared" si="182"/>
        <v>7.6306605624430637E-4</v>
      </c>
      <c r="E1101" s="9">
        <f t="shared" si="174"/>
        <v>202936649.50854811</v>
      </c>
      <c r="F1101" s="2">
        <f t="shared" si="170"/>
        <v>1.9844832133837285E-2</v>
      </c>
      <c r="G1101" s="10">
        <f t="shared" si="175"/>
        <v>9368769.9204714186</v>
      </c>
      <c r="H1101" s="2">
        <f t="shared" si="179"/>
        <v>1.7806227796957539E-2</v>
      </c>
      <c r="I1101" s="10">
        <f t="shared" si="176"/>
        <v>8406342.2787411772</v>
      </c>
      <c r="J1101" s="2">
        <f t="shared" si="180"/>
        <v>1.6802429286889749E-2</v>
      </c>
      <c r="K1101" s="10">
        <f t="shared" si="177"/>
        <v>7932447.7542668767</v>
      </c>
      <c r="L1101" s="10">
        <f t="shared" si="178"/>
        <v>12388509.28066762</v>
      </c>
    </row>
    <row r="1102" spans="1:12" x14ac:dyDescent="0.25">
      <c r="A1102" s="1">
        <v>14040213</v>
      </c>
      <c r="B1102" s="3">
        <v>16447.3</v>
      </c>
      <c r="C1102" s="4">
        <f t="shared" si="181"/>
        <v>-2.8778188376300522E-2</v>
      </c>
      <c r="D1102" s="55">
        <f t="shared" si="182"/>
        <v>8.2818412622183847E-4</v>
      </c>
      <c r="E1102" s="9">
        <f t="shared" si="174"/>
        <v>197096500.38053584</v>
      </c>
      <c r="F1102" s="2">
        <f t="shared" si="170"/>
        <v>2.0468463005933642E-2</v>
      </c>
      <c r="G1102" s="10">
        <f t="shared" si="175"/>
        <v>9385097.8195321169</v>
      </c>
      <c r="H1102" s="2">
        <f t="shared" ref="H1102:H1130" si="183">SQRT(AVERAGE(D1052:D1101))</f>
        <v>1.8054967031675431E-2</v>
      </c>
      <c r="I1102" s="10">
        <f t="shared" si="176"/>
        <v>8278473.6534237992</v>
      </c>
      <c r="J1102" s="2">
        <f t="shared" si="180"/>
        <v>1.6937036246612733E-2</v>
      </c>
      <c r="K1102" s="10">
        <f t="shared" si="177"/>
        <v>7765885.5919636767</v>
      </c>
      <c r="L1102" s="10">
        <f t="shared" si="178"/>
        <v>12031990.426887019</v>
      </c>
    </row>
    <row r="1103" spans="1:12" x14ac:dyDescent="0.25">
      <c r="A1103" s="1">
        <v>14040214</v>
      </c>
      <c r="B1103" s="3">
        <v>16286</v>
      </c>
      <c r="C1103" s="4">
        <f t="shared" si="181"/>
        <v>-9.8554869564232827E-3</v>
      </c>
      <c r="D1103" s="55">
        <f t="shared" si="182"/>
        <v>9.7130623148229456E-5</v>
      </c>
      <c r="E1103" s="9">
        <f t="shared" si="174"/>
        <v>195154018.39187881</v>
      </c>
      <c r="F1103" s="2">
        <f t="shared" si="170"/>
        <v>2.1021808022134433E-2</v>
      </c>
      <c r="G1103" s="10">
        <f t="shared" si="175"/>
        <v>9543819.6095043588</v>
      </c>
      <c r="H1103" s="2">
        <f t="shared" si="183"/>
        <v>1.8458727322988294E-2</v>
      </c>
      <c r="I1103" s="10">
        <f t="shared" si="176"/>
        <v>8380190.8763574865</v>
      </c>
      <c r="J1103" s="2">
        <f t="shared" si="180"/>
        <v>1.7158903068607293E-2</v>
      </c>
      <c r="K1103" s="10">
        <f t="shared" si="177"/>
        <v>7790075.6876539784</v>
      </c>
      <c r="L1103" s="10">
        <f t="shared" si="178"/>
        <v>11913409.302175026</v>
      </c>
    </row>
    <row r="1104" spans="1:12" x14ac:dyDescent="0.25">
      <c r="A1104" s="1">
        <v>14040215</v>
      </c>
      <c r="B1104" s="3">
        <v>16581.8</v>
      </c>
      <c r="C1104" s="4">
        <f t="shared" si="181"/>
        <v>1.7999865305091539E-2</v>
      </c>
      <c r="D1104" s="55">
        <f t="shared" si="182"/>
        <v>3.2399515100143812E-4</v>
      </c>
      <c r="E1104" s="9">
        <f t="shared" si="174"/>
        <v>198666764.43667996</v>
      </c>
      <c r="F1104" s="2">
        <f t="shared" si="170"/>
        <v>2.0833955658306352E-2</v>
      </c>
      <c r="G1104" s="10">
        <f t="shared" si="175"/>
        <v>9628787.7247296926</v>
      </c>
      <c r="H1104" s="2">
        <f t="shared" si="183"/>
        <v>1.8266650329847131E-2</v>
      </c>
      <c r="I1104" s="10">
        <f t="shared" si="176"/>
        <v>8442261.3426191714</v>
      </c>
      <c r="J1104" s="2">
        <f t="shared" si="180"/>
        <v>1.7179141366110932E-2</v>
      </c>
      <c r="K1104" s="10">
        <f t="shared" si="177"/>
        <v>7939649.4943318889</v>
      </c>
      <c r="L1104" s="10">
        <f t="shared" si="178"/>
        <v>12127849.064938599</v>
      </c>
    </row>
    <row r="1105" spans="1:12" x14ac:dyDescent="0.25">
      <c r="A1105" s="1">
        <v>14040216</v>
      </c>
      <c r="B1105" s="3">
        <v>16556.7</v>
      </c>
      <c r="C1105" s="4">
        <f t="shared" si="181"/>
        <v>-1.5148546132096213E-3</v>
      </c>
      <c r="D1105" s="55">
        <f t="shared" si="182"/>
        <v>2.2947844991624713E-6</v>
      </c>
      <c r="E1105" s="9">
        <f t="shared" si="174"/>
        <v>198365813.17208162</v>
      </c>
      <c r="F1105" s="2">
        <f t="shared" si="170"/>
        <v>2.0740661366852549E-2</v>
      </c>
      <c r="G1105" s="10">
        <f t="shared" si="175"/>
        <v>9571149.1916084588</v>
      </c>
      <c r="H1105" s="2">
        <f t="shared" si="183"/>
        <v>1.8159632459873988E-2</v>
      </c>
      <c r="I1105" s="10">
        <f t="shared" si="176"/>
        <v>8380087.2336698081</v>
      </c>
      <c r="J1105" s="2">
        <f t="shared" si="180"/>
        <v>1.7251723252685456E-2</v>
      </c>
      <c r="K1105" s="10">
        <f t="shared" si="177"/>
        <v>7961116.2895549694</v>
      </c>
      <c r="L1105" s="10">
        <f t="shared" si="178"/>
        <v>12109477.136834266</v>
      </c>
    </row>
    <row r="1106" spans="1:12" x14ac:dyDescent="0.25">
      <c r="A1106" s="1">
        <v>14040217</v>
      </c>
      <c r="B1106" s="3">
        <v>16913.900000000001</v>
      </c>
      <c r="C1106" s="4">
        <f t="shared" si="181"/>
        <v>2.1344915343700047E-2</v>
      </c>
      <c r="D1106" s="55">
        <f t="shared" si="182"/>
        <v>4.5560541102972169E-4</v>
      </c>
      <c r="E1106" s="9">
        <f t="shared" si="174"/>
        <v>202599914.6613239</v>
      </c>
      <c r="F1106" s="2">
        <f t="shared" si="170"/>
        <v>2.0334389957981865E-2</v>
      </c>
      <c r="G1106" s="10">
        <f t="shared" si="175"/>
        <v>9583961.5814057067</v>
      </c>
      <c r="H1106" s="2">
        <f t="shared" si="183"/>
        <v>1.7928459577765059E-2</v>
      </c>
      <c r="I1106" s="10">
        <f t="shared" si="176"/>
        <v>8450003.5733621158</v>
      </c>
      <c r="J1106" s="2">
        <f t="shared" si="180"/>
        <v>1.7017909403556773E-2</v>
      </c>
      <c r="K1106" s="10">
        <f t="shared" si="177"/>
        <v>8020844.9949347852</v>
      </c>
      <c r="L1106" s="10">
        <f t="shared" si="178"/>
        <v>12367952.901176464</v>
      </c>
    </row>
    <row r="1107" spans="1:12" x14ac:dyDescent="0.25">
      <c r="A1107" s="1">
        <v>14040220</v>
      </c>
      <c r="B1107" s="3">
        <v>16602.400000000001</v>
      </c>
      <c r="C1107" s="4">
        <f t="shared" si="181"/>
        <v>-1.8588505855208035E-2</v>
      </c>
      <c r="D1107" s="55">
        <f t="shared" si="182"/>
        <v>3.4553254992910341E-4</v>
      </c>
      <c r="E1107" s="9">
        <f t="shared" si="174"/>
        <v>198833884.96137723</v>
      </c>
      <c r="F1107" s="2">
        <f t="shared" si="170"/>
        <v>2.0253748173476731E-2</v>
      </c>
      <c r="G1107" s="10">
        <f t="shared" si="175"/>
        <v>9368508.6508105602</v>
      </c>
      <c r="H1107" s="2">
        <f t="shared" si="183"/>
        <v>1.8144590549142671E-2</v>
      </c>
      <c r="I1107" s="10">
        <f t="shared" si="176"/>
        <v>8392903.4798440859</v>
      </c>
      <c r="J1107" s="2">
        <f t="shared" si="180"/>
        <v>1.7010056097653322E-2</v>
      </c>
      <c r="K1107" s="10">
        <f t="shared" si="177"/>
        <v>7868116.8708479479</v>
      </c>
      <c r="L1107" s="10">
        <f t="shared" si="178"/>
        <v>12138051.136256007</v>
      </c>
    </row>
    <row r="1108" spans="1:12" x14ac:dyDescent="0.25">
      <c r="A1108" s="1">
        <v>14040221</v>
      </c>
      <c r="B1108" s="3">
        <v>16209.1</v>
      </c>
      <c r="C1108" s="4">
        <f t="shared" si="181"/>
        <v>-2.3974450302250833E-2</v>
      </c>
      <c r="D1108" s="55">
        <f t="shared" si="182"/>
        <v>5.7477426729509503E-4</v>
      </c>
      <c r="E1108" s="9">
        <f t="shared" si="174"/>
        <v>194066951.86796722</v>
      </c>
      <c r="F1108" s="2">
        <f t="shared" si="170"/>
        <v>1.9999688987317289E-2</v>
      </c>
      <c r="G1108" s="10">
        <f t="shared" si="175"/>
        <v>9029204.4059548862</v>
      </c>
      <c r="H1108" s="2">
        <f t="shared" si="183"/>
        <v>1.8247424102896613E-2</v>
      </c>
      <c r="I1108" s="10">
        <f t="shared" si="176"/>
        <v>8238114.213260171</v>
      </c>
      <c r="J1108" s="2">
        <f t="shared" si="180"/>
        <v>1.6932607886623333E-2</v>
      </c>
      <c r="K1108" s="10">
        <f t="shared" si="177"/>
        <v>7644517.763809179</v>
      </c>
      <c r="L1108" s="10">
        <f t="shared" si="178"/>
        <v>11847048.032523658</v>
      </c>
    </row>
    <row r="1109" spans="1:12" x14ac:dyDescent="0.25">
      <c r="A1109" s="1">
        <v>14040222</v>
      </c>
      <c r="B1109" s="3">
        <v>16674.900000000001</v>
      </c>
      <c r="C1109" s="4">
        <f t="shared" si="181"/>
        <v>2.8331781859143378E-2</v>
      </c>
      <c r="D1109" s="55">
        <f t="shared" si="182"/>
        <v>8.0268986331408579E-4</v>
      </c>
      <c r="E1109" s="9">
        <f t="shared" si="174"/>
        <v>199565214.41435933</v>
      </c>
      <c r="F1109" s="2">
        <f t="shared" si="170"/>
        <v>2.0558110791973165E-2</v>
      </c>
      <c r="G1109" s="10">
        <f t="shared" si="175"/>
        <v>9544269.7084345296</v>
      </c>
      <c r="H1109" s="2">
        <f t="shared" si="183"/>
        <v>1.8559672356569228E-2</v>
      </c>
      <c r="I1109" s="10">
        <f t="shared" si="176"/>
        <v>8616478.4528954122</v>
      </c>
      <c r="J1109" s="2">
        <f t="shared" si="180"/>
        <v>1.7067198902788759E-2</v>
      </c>
      <c r="K1109" s="10">
        <f t="shared" si="177"/>
        <v>7923585.5446072957</v>
      </c>
      <c r="L1109" s="10">
        <f t="shared" si="178"/>
        <v>12182696.013055911</v>
      </c>
    </row>
    <row r="1110" spans="1:12" x14ac:dyDescent="0.25">
      <c r="A1110" s="1">
        <v>14040223</v>
      </c>
      <c r="B1110" s="3">
        <v>17136.2</v>
      </c>
      <c r="C1110" s="4">
        <f t="shared" si="181"/>
        <v>2.7288590190278138E-2</v>
      </c>
      <c r="D1110" s="55">
        <f t="shared" si="182"/>
        <v>7.4466715457294425E-4</v>
      </c>
      <c r="E1110" s="9">
        <f t="shared" si="174"/>
        <v>205011067.76674777</v>
      </c>
      <c r="F1110" s="2">
        <f t="shared" si="170"/>
        <v>2.123494305082043E-2</v>
      </c>
      <c r="G1110" s="10">
        <f t="shared" si="175"/>
        <v>10127518.993618162</v>
      </c>
      <c r="H1110" s="2">
        <f t="shared" si="183"/>
        <v>1.8968923808421856E-2</v>
      </c>
      <c r="I1110" s="10">
        <f t="shared" si="176"/>
        <v>9046793.0946895517</v>
      </c>
      <c r="J1110" s="2">
        <f t="shared" si="180"/>
        <v>1.7290151384784031E-2</v>
      </c>
      <c r="K1110" s="10">
        <f t="shared" si="177"/>
        <v>8246141.0954981716</v>
      </c>
      <c r="L1110" s="10">
        <f t="shared" si="178"/>
        <v>12515144.611968929</v>
      </c>
    </row>
    <row r="1111" spans="1:12" x14ac:dyDescent="0.25">
      <c r="A1111" s="1">
        <v>14040224</v>
      </c>
      <c r="B1111" s="3">
        <v>17504.400000000001</v>
      </c>
      <c r="C1111" s="4">
        <f t="shared" si="181"/>
        <v>2.1259092925546653E-2</v>
      </c>
      <c r="D1111" s="55">
        <f t="shared" si="182"/>
        <v>4.5194903201702775E-4</v>
      </c>
      <c r="E1111" s="9">
        <f t="shared" si="174"/>
        <v>209369417.10716662</v>
      </c>
      <c r="F1111" s="2">
        <f t="shared" si="170"/>
        <v>2.1186010433628416E-2</v>
      </c>
      <c r="G1111" s="10">
        <f t="shared" si="175"/>
        <v>10318987.442069668</v>
      </c>
      <c r="H1111" s="2">
        <f t="shared" si="183"/>
        <v>1.9357424850169648E-2</v>
      </c>
      <c r="I1111" s="10">
        <f t="shared" si="176"/>
        <v>9428345.3963870257</v>
      </c>
      <c r="J1111" s="2">
        <f t="shared" si="180"/>
        <v>1.7290399679672143E-2</v>
      </c>
      <c r="K1111" s="10">
        <f t="shared" si="177"/>
        <v>8421567.5113469344</v>
      </c>
      <c r="L1111" s="10">
        <f t="shared" si="178"/>
        <v>12781205.234251432</v>
      </c>
    </row>
    <row r="1112" spans="1:12" x14ac:dyDescent="0.25">
      <c r="A1112" s="1">
        <v>14040227</v>
      </c>
      <c r="B1112" s="3">
        <v>17892.2</v>
      </c>
      <c r="C1112" s="4">
        <f t="shared" si="181"/>
        <v>2.1912585790287605E-2</v>
      </c>
      <c r="D1112" s="55">
        <f t="shared" si="182"/>
        <v>4.8016141601671424E-4</v>
      </c>
      <c r="E1112" s="9">
        <f t="shared" si="174"/>
        <v>213957242.42138991</v>
      </c>
      <c r="F1112" s="2">
        <f t="shared" si="170"/>
        <v>2.1157937008370608E-2</v>
      </c>
      <c r="G1112" s="10">
        <f t="shared" si="175"/>
        <v>10531129.90172109</v>
      </c>
      <c r="H1112" s="2">
        <f t="shared" si="183"/>
        <v>1.9566956881710729E-2</v>
      </c>
      <c r="I1112" s="10">
        <f t="shared" si="176"/>
        <v>9739237.0825732108</v>
      </c>
      <c r="J1112" s="2">
        <f t="shared" si="180"/>
        <v>1.7351445136005457E-2</v>
      </c>
      <c r="K1112" s="10">
        <f t="shared" si="177"/>
        <v>8636490.5348554235</v>
      </c>
      <c r="L1112" s="10">
        <f t="shared" si="178"/>
        <v>13061274.490450239</v>
      </c>
    </row>
    <row r="1113" spans="1:12" x14ac:dyDescent="0.25">
      <c r="A1113" s="1">
        <v>14040228</v>
      </c>
      <c r="B1113" s="3">
        <v>18045.099999999999</v>
      </c>
      <c r="C1113" s="4">
        <f t="shared" si="181"/>
        <v>8.5093160923803354E-3</v>
      </c>
      <c r="D1113" s="55">
        <f t="shared" si="182"/>
        <v>7.2408460360042935E-5</v>
      </c>
      <c r="E1113" s="9">
        <f t="shared" si="174"/>
        <v>215777872.22740757</v>
      </c>
      <c r="F1113" s="2">
        <f t="shared" ref="F1113:F1168" si="184">SQRT(AVERAGE(D1088:D1112))</f>
        <v>2.0921138205114525E-2</v>
      </c>
      <c r="G1113" s="10">
        <f t="shared" si="175"/>
        <v>10501875.679024275</v>
      </c>
      <c r="H1113" s="2">
        <f t="shared" si="183"/>
        <v>1.8873656325983867E-2</v>
      </c>
      <c r="I1113" s="10">
        <f t="shared" si="176"/>
        <v>9474092.2028638553</v>
      </c>
      <c r="J1113" s="2">
        <f t="shared" si="180"/>
        <v>1.7427538327409418E-2</v>
      </c>
      <c r="K1113" s="10">
        <f t="shared" si="177"/>
        <v>8748177.9964123368</v>
      </c>
      <c r="L1113" s="10">
        <f t="shared" si="178"/>
        <v>13172417.003658826</v>
      </c>
    </row>
    <row r="1114" spans="1:12" x14ac:dyDescent="0.25">
      <c r="A1114" s="1">
        <v>14040229</v>
      </c>
      <c r="B1114" s="3">
        <v>17796.900000000001</v>
      </c>
      <c r="C1114" s="4">
        <f t="shared" si="181"/>
        <v>-1.384989495317431E-2</v>
      </c>
      <c r="D1114" s="55">
        <f t="shared" si="182"/>
        <v>1.9181959021396323E-4</v>
      </c>
      <c r="E1114" s="9">
        <f t="shared" si="174"/>
        <v>212789371.36383849</v>
      </c>
      <c r="F1114" s="2">
        <f t="shared" si="184"/>
        <v>2.0319729398012056E-2</v>
      </c>
      <c r="G1114" s="10">
        <f t="shared" si="175"/>
        <v>10058715.1523913</v>
      </c>
      <c r="H1114" s="2">
        <f t="shared" si="183"/>
        <v>1.8843470379475126E-2</v>
      </c>
      <c r="I1114" s="10">
        <f t="shared" si="176"/>
        <v>9327934.3103952222</v>
      </c>
      <c r="J1114" s="2">
        <f t="shared" si="180"/>
        <v>1.720760394147984E-2</v>
      </c>
      <c r="K1114" s="10">
        <f t="shared" si="177"/>
        <v>8518144.2681734301</v>
      </c>
      <c r="L1114" s="10">
        <f t="shared" si="178"/>
        <v>12989980.411878742</v>
      </c>
    </row>
    <row r="1115" spans="1:12" x14ac:dyDescent="0.25">
      <c r="A1115" s="1">
        <v>14040230</v>
      </c>
      <c r="B1115" s="3">
        <v>17333.7</v>
      </c>
      <c r="C1115" s="4">
        <f t="shared" si="181"/>
        <v>-2.637170129179248E-2</v>
      </c>
      <c r="D1115" s="55">
        <f t="shared" si="182"/>
        <v>6.9546662902352917E-4</v>
      </c>
      <c r="E1115" s="9">
        <f t="shared" si="174"/>
        <v>207177753.62416306</v>
      </c>
      <c r="F1115" s="2">
        <f t="shared" si="184"/>
        <v>1.9769194748168576E-2</v>
      </c>
      <c r="G1115" s="10">
        <f t="shared" si="175"/>
        <v>9528109.8974698316</v>
      </c>
      <c r="H1115" s="2">
        <f t="shared" si="183"/>
        <v>1.8819000842325434E-2</v>
      </c>
      <c r="I1115" s="10">
        <f t="shared" si="176"/>
        <v>9070147.2907926776</v>
      </c>
      <c r="J1115" s="2">
        <f t="shared" si="180"/>
        <v>1.70911242633273E-2</v>
      </c>
      <c r="K1115" s="10">
        <f t="shared" si="177"/>
        <v>8237366.889583692</v>
      </c>
      <c r="L1115" s="10">
        <f t="shared" si="178"/>
        <v>12647412.528670441</v>
      </c>
    </row>
    <row r="1116" spans="1:12" x14ac:dyDescent="0.25">
      <c r="A1116" s="1">
        <v>14040231</v>
      </c>
      <c r="B1116" s="3">
        <v>16933.2</v>
      </c>
      <c r="C1116" s="4">
        <f t="shared" si="181"/>
        <v>-2.3376391666153854E-2</v>
      </c>
      <c r="D1116" s="55">
        <f t="shared" si="182"/>
        <v>5.4645568732942737E-4</v>
      </c>
      <c r="E1116" s="9">
        <f t="shared" si="174"/>
        <v>202334685.3109307</v>
      </c>
      <c r="F1116" s="2">
        <f t="shared" si="184"/>
        <v>2.0335059963629935E-2</v>
      </c>
      <c r="G1116" s="10">
        <f t="shared" si="175"/>
        <v>9571730.3150695693</v>
      </c>
      <c r="H1116" s="2">
        <f t="shared" si="183"/>
        <v>1.9048352455904607E-2</v>
      </c>
      <c r="I1116" s="10">
        <f t="shared" si="176"/>
        <v>8966075.978158351</v>
      </c>
      <c r="J1116" s="2">
        <f t="shared" ref="J1116:J1130" si="185">SQRT(AVERAGE(D1017:D1115))</f>
        <v>1.7274677844035594E-2</v>
      </c>
      <c r="K1116" s="10">
        <f t="shared" si="177"/>
        <v>8131205.8040914843</v>
      </c>
      <c r="L1116" s="10">
        <f t="shared" si="178"/>
        <v>12351761.659836819</v>
      </c>
    </row>
    <row r="1117" spans="1:12" x14ac:dyDescent="0.25">
      <c r="A1117" s="1">
        <v>14040303</v>
      </c>
      <c r="B1117" s="3">
        <v>17286.8</v>
      </c>
      <c r="C1117" s="4">
        <f t="shared" si="181"/>
        <v>2.0667012616744595E-2</v>
      </c>
      <c r="D1117" s="55">
        <f t="shared" si="182"/>
        <v>4.2712541050068026E-4</v>
      </c>
      <c r="E1117" s="9">
        <f t="shared" si="174"/>
        <v>206516338.80505675</v>
      </c>
      <c r="F1117" s="2">
        <f t="shared" si="184"/>
        <v>2.0231270337168816E-2</v>
      </c>
      <c r="G1117" s="10">
        <f t="shared" si="175"/>
        <v>9719685.8558153249</v>
      </c>
      <c r="H1117" s="2">
        <f t="shared" si="183"/>
        <v>1.9208587037144138E-2</v>
      </c>
      <c r="I1117" s="10">
        <f t="shared" si="176"/>
        <v>9228359.2984331939</v>
      </c>
      <c r="J1117" s="2">
        <f t="shared" si="185"/>
        <v>1.7387977135738381E-2</v>
      </c>
      <c r="K1117" s="10">
        <f t="shared" si="177"/>
        <v>8353685.7849692218</v>
      </c>
      <c r="L1117" s="10">
        <f t="shared" si="178"/>
        <v>12607035.67389969</v>
      </c>
    </row>
    <row r="1118" spans="1:12" x14ac:dyDescent="0.25">
      <c r="A1118" s="1">
        <v>14040304</v>
      </c>
      <c r="B1118" s="3">
        <v>17066</v>
      </c>
      <c r="C1118" s="4">
        <f t="shared" si="181"/>
        <v>-1.2855024371929759E-2</v>
      </c>
      <c r="D1118" s="55">
        <f t="shared" si="182"/>
        <v>1.652516516029081E-4</v>
      </c>
      <c r="E1118" s="9">
        <f t="shared" si="174"/>
        <v>203861566.23651603</v>
      </c>
      <c r="F1118" s="2">
        <f t="shared" si="184"/>
        <v>1.9874150363465785E-2</v>
      </c>
      <c r="G1118" s="10">
        <f t="shared" si="175"/>
        <v>9425373.8664991632</v>
      </c>
      <c r="H1118" s="2">
        <f t="shared" si="183"/>
        <v>1.9341623998159262E-2</v>
      </c>
      <c r="I1118" s="10">
        <f t="shared" si="176"/>
        <v>9172821.6821296271</v>
      </c>
      <c r="J1118" s="2">
        <f t="shared" si="185"/>
        <v>1.7365174219628188E-2</v>
      </c>
      <c r="K1118" s="10">
        <f t="shared" si="177"/>
        <v>8235484.6010305658</v>
      </c>
      <c r="L1118" s="10">
        <f t="shared" si="178"/>
        <v>12444971.92305392</v>
      </c>
    </row>
    <row r="1119" spans="1:12" x14ac:dyDescent="0.25">
      <c r="A1119" s="1">
        <v>14040305</v>
      </c>
      <c r="B1119" s="3">
        <v>17432.5</v>
      </c>
      <c r="C1119" s="4">
        <f t="shared" si="181"/>
        <v>2.1248099998635726E-2</v>
      </c>
      <c r="D1119" s="55">
        <f t="shared" si="182"/>
        <v>4.5148175355202351E-4</v>
      </c>
      <c r="E1119" s="9">
        <f t="shared" si="174"/>
        <v>208193237.18178803</v>
      </c>
      <c r="F1119" s="2">
        <f t="shared" si="184"/>
        <v>1.9366155523172189E-2</v>
      </c>
      <c r="G1119" s="10">
        <f t="shared" si="175"/>
        <v>9379608.0654276963</v>
      </c>
      <c r="H1119" s="2">
        <f t="shared" si="183"/>
        <v>1.9394975733579456E-2</v>
      </c>
      <c r="I1119" s="10">
        <f t="shared" si="176"/>
        <v>9393566.5548996981</v>
      </c>
      <c r="J1119" s="2">
        <f t="shared" si="185"/>
        <v>1.7196013323631111E-2</v>
      </c>
      <c r="K1119" s="10">
        <f t="shared" si="177"/>
        <v>8328543.3224235922</v>
      </c>
      <c r="L1119" s="10">
        <f t="shared" si="178"/>
        <v>12709403.930955185</v>
      </c>
    </row>
    <row r="1120" spans="1:12" x14ac:dyDescent="0.25">
      <c r="A1120" s="1">
        <v>14040306</v>
      </c>
      <c r="B1120" s="3">
        <v>17725.400000000001</v>
      </c>
      <c r="C1120" s="4">
        <f t="shared" si="181"/>
        <v>1.6662359046300434E-2</v>
      </c>
      <c r="D1120" s="55">
        <f t="shared" si="182"/>
        <v>2.7763420898782988E-4</v>
      </c>
      <c r="E1120" s="9">
        <f t="shared" si="174"/>
        <v>211662227.65072256</v>
      </c>
      <c r="F1120" s="2">
        <f t="shared" si="184"/>
        <v>1.9331161751900357E-2</v>
      </c>
      <c r="G1120" s="10">
        <f t="shared" si="175"/>
        <v>9518663.5306871608</v>
      </c>
      <c r="H1120" s="2">
        <f t="shared" si="183"/>
        <v>1.955464305916042E-2</v>
      </c>
      <c r="I1120" s="10">
        <f t="shared" si="176"/>
        <v>9628705.7204173021</v>
      </c>
      <c r="J1120" s="2">
        <f t="shared" si="185"/>
        <v>1.7324874511961103E-2</v>
      </c>
      <c r="K1120" s="10">
        <f t="shared" si="177"/>
        <v>8530767.747288866</v>
      </c>
      <c r="L1120" s="10">
        <f t="shared" si="178"/>
        <v>12921172.582517222</v>
      </c>
    </row>
    <row r="1121" spans="1:12" x14ac:dyDescent="0.25">
      <c r="A1121" s="1">
        <v>14040307</v>
      </c>
      <c r="B1121" s="3">
        <v>17796.5</v>
      </c>
      <c r="C1121" s="4">
        <f t="shared" si="181"/>
        <v>4.0031695911688179E-3</v>
      </c>
      <c r="D1121" s="55">
        <f t="shared" si="182"/>
        <v>1.602536677565872E-5</v>
      </c>
      <c r="E1121" s="9">
        <f t="shared" si="174"/>
        <v>212509547.44405299</v>
      </c>
      <c r="F1121" s="2">
        <f t="shared" si="184"/>
        <v>1.9557772478547022E-2</v>
      </c>
      <c r="G1121" s="10">
        <f t="shared" si="175"/>
        <v>9668798.1569702253</v>
      </c>
      <c r="H1121" s="2">
        <f t="shared" si="183"/>
        <v>1.9614742522257381E-2</v>
      </c>
      <c r="I1121" s="10">
        <f t="shared" si="176"/>
        <v>9696962.5020782091</v>
      </c>
      <c r="J1121" s="2">
        <f t="shared" si="185"/>
        <v>1.7394951901145858E-2</v>
      </c>
      <c r="K1121" s="10">
        <f t="shared" si="177"/>
        <v>8599562.0956768449</v>
      </c>
      <c r="L1121" s="10">
        <f t="shared" si="178"/>
        <v>12972898.227681799</v>
      </c>
    </row>
    <row r="1122" spans="1:12" x14ac:dyDescent="0.25">
      <c r="A1122" s="1">
        <v>14040310</v>
      </c>
      <c r="B1122" s="3">
        <v>17726.599999999999</v>
      </c>
      <c r="C1122" s="4">
        <f t="shared" si="181"/>
        <v>-3.9354724231413646E-3</v>
      </c>
      <c r="D1122" s="55">
        <f t="shared" si="182"/>
        <v>1.5487943193306165E-5</v>
      </c>
      <c r="E1122" s="9">
        <f t="shared" si="174"/>
        <v>211673221.98043266</v>
      </c>
      <c r="F1122" s="2">
        <f t="shared" si="184"/>
        <v>1.936865643492687E-2</v>
      </c>
      <c r="G1122" s="10">
        <f t="shared" si="175"/>
        <v>9537621.2966753673</v>
      </c>
      <c r="H1122" s="2">
        <f t="shared" si="183"/>
        <v>1.9562755353942186E-2</v>
      </c>
      <c r="I1122" s="10">
        <f t="shared" si="176"/>
        <v>9633200.5636153203</v>
      </c>
      <c r="J1122" s="2">
        <f t="shared" si="185"/>
        <v>1.7386438359448524E-2</v>
      </c>
      <c r="K1122" s="10">
        <f t="shared" si="177"/>
        <v>8561526.4707459249</v>
      </c>
      <c r="L1122" s="10">
        <f t="shared" si="178"/>
        <v>12921843.744458538</v>
      </c>
    </row>
    <row r="1123" spans="1:12" x14ac:dyDescent="0.25">
      <c r="A1123" s="1">
        <v>14040311</v>
      </c>
      <c r="B1123" s="3">
        <v>17382</v>
      </c>
      <c r="C1123" s="4">
        <f t="shared" si="181"/>
        <v>-1.9631148312088342E-2</v>
      </c>
      <c r="D1123" s="55">
        <f t="shared" si="182"/>
        <v>3.8538198405120897E-4</v>
      </c>
      <c r="E1123" s="9">
        <f t="shared" si="174"/>
        <v>207517833.56603718</v>
      </c>
      <c r="F1123" s="2">
        <f t="shared" si="184"/>
        <v>1.9214878890603634E-2</v>
      </c>
      <c r="G1123" s="10">
        <f t="shared" si="175"/>
        <v>9276149.3955376036</v>
      </c>
      <c r="H1123" s="2">
        <f t="shared" si="183"/>
        <v>1.9476653178425438E-2</v>
      </c>
      <c r="I1123" s="10">
        <f t="shared" si="176"/>
        <v>9402523.202813223</v>
      </c>
      <c r="J1123" s="2">
        <f t="shared" si="185"/>
        <v>1.7313997185163712E-2</v>
      </c>
      <c r="K1123" s="10">
        <f t="shared" si="177"/>
        <v>8358482.2698016325</v>
      </c>
      <c r="L1123" s="10">
        <f t="shared" si="178"/>
        <v>12668173.11344544</v>
      </c>
    </row>
    <row r="1124" spans="1:12" x14ac:dyDescent="0.25">
      <c r="A1124" s="1">
        <v>14040312</v>
      </c>
      <c r="B1124" s="3">
        <v>17405.2</v>
      </c>
      <c r="C1124" s="4">
        <f t="shared" si="181"/>
        <v>1.3338241329896199E-3</v>
      </c>
      <c r="D1124" s="55">
        <f t="shared" si="182"/>
        <v>1.7790868177455114E-6</v>
      </c>
      <c r="E1124" s="9">
        <f t="shared" si="174"/>
        <v>207794625.86047328</v>
      </c>
      <c r="F1124" s="2">
        <f t="shared" si="184"/>
        <v>1.9177761850320083E-2</v>
      </c>
      <c r="G1124" s="10">
        <f t="shared" si="175"/>
        <v>9270579.6742008589</v>
      </c>
      <c r="H1124" s="2">
        <f t="shared" si="183"/>
        <v>1.9673526310533037E-2</v>
      </c>
      <c r="I1124" s="10">
        <f t="shared" si="176"/>
        <v>9510233.4963680524</v>
      </c>
      <c r="J1124" s="2">
        <f t="shared" si="185"/>
        <v>1.7424121856972511E-2</v>
      </c>
      <c r="K1124" s="10">
        <f t="shared" si="177"/>
        <v>8422865.5663148854</v>
      </c>
      <c r="L1124" s="10">
        <f t="shared" si="178"/>
        <v>12685070.228465043</v>
      </c>
    </row>
    <row r="1125" spans="1:12" x14ac:dyDescent="0.25">
      <c r="A1125" s="1">
        <v>14040313</v>
      </c>
      <c r="B1125" s="3">
        <v>17043.599999999999</v>
      </c>
      <c r="C1125" s="4">
        <f t="shared" si="181"/>
        <v>-2.0994245455312456E-2</v>
      </c>
      <c r="D1125" s="55">
        <f t="shared" si="182"/>
        <v>4.4075834223790774E-4</v>
      </c>
      <c r="E1125" s="9">
        <f t="shared" si="174"/>
        <v>203432134.48086369</v>
      </c>
      <c r="F1125" s="2">
        <f t="shared" si="184"/>
        <v>1.9107697962584793E-2</v>
      </c>
      <c r="G1125" s="10">
        <f t="shared" si="175"/>
        <v>9042792.8399376199</v>
      </c>
      <c r="H1125" s="2">
        <f t="shared" si="183"/>
        <v>1.9548879538416261E-2</v>
      </c>
      <c r="I1125" s="10">
        <f t="shared" si="176"/>
        <v>9251583.7472909372</v>
      </c>
      <c r="J1125" s="2">
        <f t="shared" si="185"/>
        <v>1.7283484851489825E-2</v>
      </c>
      <c r="K1125" s="10">
        <f t="shared" si="177"/>
        <v>8179476.8459423715</v>
      </c>
      <c r="L1125" s="10">
        <f t="shared" si="178"/>
        <v>12418756.750470772</v>
      </c>
    </row>
    <row r="1126" spans="1:12" x14ac:dyDescent="0.25">
      <c r="A1126" s="1">
        <v>14040317</v>
      </c>
      <c r="B1126" s="3">
        <v>16615.900000000001</v>
      </c>
      <c r="C1126" s="4">
        <f t="shared" si="181"/>
        <v>-2.5414698432862929E-2</v>
      </c>
      <c r="D1126" s="55">
        <f t="shared" si="182"/>
        <v>6.4590689643336538E-4</v>
      </c>
      <c r="E1126" s="9">
        <f t="shared" si="174"/>
        <v>198261968.13147894</v>
      </c>
      <c r="F1126" s="2">
        <f t="shared" si="184"/>
        <v>1.9552111446016155E-2</v>
      </c>
      <c r="G1126" s="10">
        <f t="shared" si="175"/>
        <v>9017948.1771374717</v>
      </c>
      <c r="H1126" s="2">
        <f t="shared" si="183"/>
        <v>1.9699015513695305E-2</v>
      </c>
      <c r="I1126" s="10">
        <f t="shared" si="176"/>
        <v>9085704.1979129761</v>
      </c>
      <c r="J1126" s="2">
        <f t="shared" si="185"/>
        <v>1.7400164832876968E-2</v>
      </c>
      <c r="K1126" s="10">
        <f t="shared" si="177"/>
        <v>8025413.7856045421</v>
      </c>
      <c r="L1126" s="10">
        <f t="shared" si="178"/>
        <v>12103137.792746477</v>
      </c>
    </row>
    <row r="1127" spans="1:12" x14ac:dyDescent="0.25">
      <c r="A1127" s="1">
        <v>14040318</v>
      </c>
      <c r="B1127" s="3">
        <v>16744.7</v>
      </c>
      <c r="C1127" s="4">
        <f t="shared" si="181"/>
        <v>7.7217220298356646E-3</v>
      </c>
      <c r="D1127" s="55">
        <f t="shared" si="182"/>
        <v>5.9624991106049414E-5</v>
      </c>
      <c r="E1127" s="9">
        <f t="shared" si="174"/>
        <v>199792891.93847832</v>
      </c>
      <c r="F1127" s="2">
        <f t="shared" si="184"/>
        <v>1.9431898919174066E-2</v>
      </c>
      <c r="G1127" s="10">
        <f t="shared" si="175"/>
        <v>9031708.9540347699</v>
      </c>
      <c r="H1127" s="2">
        <f t="shared" si="183"/>
        <v>1.9956912003492325E-2</v>
      </c>
      <c r="I1127" s="10">
        <f t="shared" si="176"/>
        <v>9275728.6144058798</v>
      </c>
      <c r="J1127" s="2">
        <f t="shared" si="185"/>
        <v>1.7418343158266205E-2</v>
      </c>
      <c r="K1127" s="10">
        <f t="shared" si="177"/>
        <v>8095832.8633406535</v>
      </c>
      <c r="L1127" s="10">
        <f t="shared" si="178"/>
        <v>12196594.858470863</v>
      </c>
    </row>
    <row r="1128" spans="1:12" x14ac:dyDescent="0.25">
      <c r="A1128" s="1">
        <v>14040319</v>
      </c>
      <c r="B1128" s="3">
        <v>16462.8</v>
      </c>
      <c r="C1128" s="4">
        <f t="shared" si="181"/>
        <v>-1.6978500151935878E-2</v>
      </c>
      <c r="D1128" s="55">
        <f t="shared" si="182"/>
        <v>2.8826946740928664E-4</v>
      </c>
      <c r="E1128" s="9">
        <f t="shared" ref="E1128:E1187" si="186">E1127*(1+C1128)</f>
        <v>196400708.29234514</v>
      </c>
      <c r="F1128" s="2">
        <f t="shared" si="184"/>
        <v>1.8624079311481859E-2</v>
      </c>
      <c r="G1128" s="10">
        <f t="shared" ref="G1128:G1187" si="187">_xlfn.NORM.S.INV(0.99)*F1128*E1128</f>
        <v>8509274.2356587127</v>
      </c>
      <c r="H1128" s="2">
        <f t="shared" si="183"/>
        <v>1.9859163410373588E-2</v>
      </c>
      <c r="I1128" s="10">
        <f t="shared" ref="I1128:I1187" si="188">_xlfn.NORM.S.INV(0.99)*H1128*E1128</f>
        <v>9073579.6773291547</v>
      </c>
      <c r="J1128" s="2">
        <f t="shared" si="185"/>
        <v>1.7384523628361057E-2</v>
      </c>
      <c r="K1128" s="10">
        <f t="shared" ref="K1128:K1187" si="189">_xlfn.NORM.S.INV(0.99)*J1128*E1128</f>
        <v>7942925.7433849787</v>
      </c>
      <c r="L1128" s="10">
        <f t="shared" ref="L1128:L1187" si="190">_xlfn.NORM.S.INV(0.99)*_xlfn.STDEV.S($C$3:$C$101)*E1128</f>
        <v>11989514.970813213</v>
      </c>
    </row>
    <row r="1129" spans="1:12" x14ac:dyDescent="0.25">
      <c r="A1129" s="1">
        <v>14040320</v>
      </c>
      <c r="B1129" s="3">
        <v>16491.8</v>
      </c>
      <c r="C1129" s="4">
        <f t="shared" si="181"/>
        <v>1.7599975412140427E-3</v>
      </c>
      <c r="D1129" s="55">
        <f t="shared" si="182"/>
        <v>3.0975913450794759E-6</v>
      </c>
      <c r="E1129" s="9">
        <f t="shared" si="186"/>
        <v>196746373.05603239</v>
      </c>
      <c r="F1129" s="2">
        <f t="shared" si="184"/>
        <v>1.8828220414335739E-2</v>
      </c>
      <c r="G1129" s="10">
        <f t="shared" si="187"/>
        <v>8617686.0236022715</v>
      </c>
      <c r="H1129" s="2">
        <f t="shared" si="183"/>
        <v>1.9856429592742551E-2</v>
      </c>
      <c r="I1129" s="10">
        <f t="shared" si="188"/>
        <v>9088297.8855363596</v>
      </c>
      <c r="J1129" s="2">
        <f t="shared" si="185"/>
        <v>1.7282609013931763E-2</v>
      </c>
      <c r="K1129" s="10">
        <f t="shared" si="189"/>
        <v>7910258.9025005763</v>
      </c>
      <c r="L1129" s="10">
        <f t="shared" si="190"/>
        <v>12010616.487682195</v>
      </c>
    </row>
    <row r="1130" spans="1:12" x14ac:dyDescent="0.25">
      <c r="A1130" s="1">
        <v>14040321</v>
      </c>
      <c r="B1130" s="3">
        <v>16427.599999999999</v>
      </c>
      <c r="C1130" s="4">
        <f t="shared" si="181"/>
        <v>-3.900440554315444E-3</v>
      </c>
      <c r="D1130" s="55">
        <f t="shared" si="182"/>
        <v>1.5213436517748568E-5</v>
      </c>
      <c r="E1130" s="9">
        <f t="shared" si="186"/>
        <v>195978975.52365017</v>
      </c>
      <c r="F1130" s="2">
        <f t="shared" si="184"/>
        <v>1.8484208979140944E-2</v>
      </c>
      <c r="G1130" s="10">
        <f t="shared" si="187"/>
        <v>8427233.1841367427</v>
      </c>
      <c r="H1130" s="2">
        <f t="shared" si="183"/>
        <v>1.9644859575968017E-2</v>
      </c>
      <c r="I1130" s="10">
        <f t="shared" si="188"/>
        <v>8956391.5179235432</v>
      </c>
      <c r="J1130" s="2">
        <f t="shared" si="185"/>
        <v>1.7271434335413647E-2</v>
      </c>
      <c r="K1130" s="10">
        <f t="shared" si="189"/>
        <v>7874310.7012741147</v>
      </c>
      <c r="L1130" s="10">
        <f t="shared" si="190"/>
        <v>11963769.79205131</v>
      </c>
    </row>
    <row r="1131" spans="1:12" x14ac:dyDescent="0.25">
      <c r="A1131" s="1">
        <v>14040407</v>
      </c>
      <c r="B1131" s="3">
        <v>15971.4</v>
      </c>
      <c r="C1131" s="4">
        <f t="shared" si="181"/>
        <v>-2.816322436956132E-2</v>
      </c>
      <c r="D1131" s="55">
        <f t="shared" si="182"/>
        <v>7.9316720689025255E-4</v>
      </c>
      <c r="E1131" s="9">
        <f t="shared" si="186"/>
        <v>190459575.66426083</v>
      </c>
      <c r="F1131" s="2">
        <f t="shared" ref="F1131:F1148" si="191">SQRT(AVERAGE(D1114:D1130))</f>
        <v>1.6497379537186607E-2</v>
      </c>
      <c r="G1131" s="10">
        <f t="shared" si="187"/>
        <v>7309580.2153040525</v>
      </c>
      <c r="H1131" s="2">
        <f t="shared" ref="H1131:H1173" si="192">SQRT(AVERAGE(D1089:D1130))</f>
        <v>1.8866110399406281E-2</v>
      </c>
      <c r="I1131" s="10">
        <f t="shared" si="188"/>
        <v>8359106.1843728209</v>
      </c>
      <c r="J1131" s="2">
        <f t="shared" ref="J1131:J1143" si="193">SQRT(AVERAGE(D1040:D1130))</f>
        <v>1.7456348906395785E-2</v>
      </c>
      <c r="K1131" s="10">
        <f t="shared" si="189"/>
        <v>7734475.7881102413</v>
      </c>
      <c r="L1131" s="10">
        <f t="shared" si="190"/>
        <v>11626831.459091989</v>
      </c>
    </row>
    <row r="1132" spans="1:12" x14ac:dyDescent="0.25">
      <c r="A1132" s="1">
        <v>14040408</v>
      </c>
      <c r="B1132" s="3">
        <v>15500.6</v>
      </c>
      <c r="C1132" s="4">
        <f t="shared" si="181"/>
        <v>-2.992088990189962E-2</v>
      </c>
      <c r="D1132" s="55">
        <f t="shared" si="182"/>
        <v>8.9525965252159863E-4</v>
      </c>
      <c r="E1132" s="9">
        <f t="shared" si="186"/>
        <v>184760855.67004797</v>
      </c>
      <c r="F1132" s="2">
        <f t="shared" si="191"/>
        <v>1.7536730619195688E-2</v>
      </c>
      <c r="G1132" s="10">
        <f t="shared" si="187"/>
        <v>7537602.8985501174</v>
      </c>
      <c r="H1132" s="2">
        <f t="shared" si="192"/>
        <v>1.8897375843618763E-2</v>
      </c>
      <c r="I1132" s="10">
        <f t="shared" si="188"/>
        <v>8122432.7399963634</v>
      </c>
      <c r="J1132" s="2">
        <f t="shared" si="193"/>
        <v>1.7666804549581142E-2</v>
      </c>
      <c r="K1132" s="10">
        <f t="shared" si="189"/>
        <v>7593511.0182555094</v>
      </c>
      <c r="L1132" s="10">
        <f t="shared" si="190"/>
        <v>11278946.315096555</v>
      </c>
    </row>
    <row r="1133" spans="1:12" x14ac:dyDescent="0.25">
      <c r="A1133" s="1">
        <v>14040410</v>
      </c>
      <c r="B1133" s="3">
        <v>14611.8</v>
      </c>
      <c r="C1133" s="4">
        <f t="shared" si="181"/>
        <v>-5.9049311394292564E-2</v>
      </c>
      <c r="D1133" s="55">
        <f t="shared" si="182"/>
        <v>3.4868211761401296E-3</v>
      </c>
      <c r="E1133" s="9">
        <f t="shared" si="186"/>
        <v>173850854.37011135</v>
      </c>
      <c r="F1133" s="2">
        <f t="shared" si="191"/>
        <v>1.7868672351471437E-2</v>
      </c>
      <c r="G1133" s="10">
        <f t="shared" si="187"/>
        <v>7226762.3439046461</v>
      </c>
      <c r="H1133" s="2">
        <f t="shared" si="192"/>
        <v>1.93746196708494E-2</v>
      </c>
      <c r="I1133" s="10">
        <f t="shared" si="188"/>
        <v>7835824.0114710452</v>
      </c>
      <c r="J1133" s="2">
        <f t="shared" si="193"/>
        <v>1.787957134010015E-2</v>
      </c>
      <c r="K1133" s="10">
        <f t="shared" si="189"/>
        <v>7231170.3043316631</v>
      </c>
      <c r="L1133" s="10">
        <f t="shared" si="190"/>
        <v>10612932.301936908</v>
      </c>
    </row>
    <row r="1134" spans="1:12" x14ac:dyDescent="0.25">
      <c r="A1134" s="1">
        <v>14040411</v>
      </c>
      <c r="B1134" s="3">
        <v>14723.5</v>
      </c>
      <c r="C1134" s="4">
        <f t="shared" si="181"/>
        <v>7.615435317513063E-3</v>
      </c>
      <c r="D1134" s="55">
        <f t="shared" si="182"/>
        <v>5.7994855075225287E-5</v>
      </c>
      <c r="E1134" s="9">
        <f t="shared" si="186"/>
        <v>175174804.3064613</v>
      </c>
      <c r="F1134" s="2">
        <f t="shared" si="191"/>
        <v>2.2186755675777249E-2</v>
      </c>
      <c r="G1134" s="10">
        <f t="shared" si="187"/>
        <v>9041491.9512203764</v>
      </c>
      <c r="H1134" s="2">
        <f t="shared" si="192"/>
        <v>2.104467676865043E-2</v>
      </c>
      <c r="I1134" s="10">
        <f t="shared" si="188"/>
        <v>8576074.7718299087</v>
      </c>
      <c r="J1134" s="2">
        <f t="shared" si="193"/>
        <v>1.8788640794867958E-2</v>
      </c>
      <c r="K1134" s="10">
        <f t="shared" si="189"/>
        <v>7656700.5561176203</v>
      </c>
      <c r="L1134" s="10">
        <f t="shared" si="190"/>
        <v>10693754.401411453</v>
      </c>
    </row>
    <row r="1135" spans="1:12" x14ac:dyDescent="0.25">
      <c r="A1135" s="1">
        <v>14040416</v>
      </c>
      <c r="B1135" s="3">
        <v>15087.7</v>
      </c>
      <c r="C1135" s="4">
        <f t="shared" si="181"/>
        <v>2.4434985565777185E-2</v>
      </c>
      <c r="D1135" s="55">
        <f t="shared" si="182"/>
        <v>5.970685195997394E-4</v>
      </c>
      <c r="E1135" s="9">
        <f t="shared" si="186"/>
        <v>179455198.12117755</v>
      </c>
      <c r="F1135" s="2">
        <f t="shared" si="191"/>
        <v>2.1691900915613266E-2</v>
      </c>
      <c r="G1135" s="10">
        <f t="shared" si="187"/>
        <v>9055831.0773496162</v>
      </c>
      <c r="H1135" s="2">
        <f t="shared" si="192"/>
        <v>2.0629210639399809E-2</v>
      </c>
      <c r="I1135" s="10">
        <f t="shared" si="188"/>
        <v>8612184.2219463512</v>
      </c>
      <c r="J1135" s="2">
        <f t="shared" si="193"/>
        <v>1.8750637357302636E-2</v>
      </c>
      <c r="K1135" s="10">
        <f t="shared" si="189"/>
        <v>7827926.4302813783</v>
      </c>
      <c r="L1135" s="10">
        <f t="shared" si="190"/>
        <v>10955056.135853911</v>
      </c>
    </row>
    <row r="1136" spans="1:12" x14ac:dyDescent="0.25">
      <c r="A1136" s="1">
        <v>14040417</v>
      </c>
      <c r="B1136" s="3">
        <v>14803.1</v>
      </c>
      <c r="C1136" s="4">
        <f t="shared" si="181"/>
        <v>-1.9043224046458852E-2</v>
      </c>
      <c r="D1136" s="55">
        <f t="shared" si="182"/>
        <v>3.6264438208362864E-4</v>
      </c>
      <c r="E1136" s="9">
        <f t="shared" si="186"/>
        <v>176037792.57705429</v>
      </c>
      <c r="F1136" s="2">
        <f t="shared" si="191"/>
        <v>2.2269700437318223E-2</v>
      </c>
      <c r="G1136" s="10">
        <f t="shared" si="187"/>
        <v>9120002.2898422237</v>
      </c>
      <c r="H1136" s="2">
        <f t="shared" si="192"/>
        <v>2.059078155524623E-2</v>
      </c>
      <c r="I1136" s="10">
        <f t="shared" si="188"/>
        <v>8432442.7920369711</v>
      </c>
      <c r="J1136" s="2">
        <f t="shared" si="193"/>
        <v>1.8888724750310126E-2</v>
      </c>
      <c r="K1136" s="10">
        <f t="shared" si="189"/>
        <v>7735407.7330270754</v>
      </c>
      <c r="L1136" s="10">
        <f t="shared" si="190"/>
        <v>10746436.547417309</v>
      </c>
    </row>
    <row r="1137" spans="1:12" x14ac:dyDescent="0.25">
      <c r="A1137" s="1">
        <v>14040418</v>
      </c>
      <c r="B1137" s="3">
        <v>14717.8</v>
      </c>
      <c r="C1137" s="4">
        <f t="shared" si="181"/>
        <v>-5.7789726867068939E-3</v>
      </c>
      <c r="D1137" s="55">
        <f t="shared" si="182"/>
        <v>3.3396525313704296E-5</v>
      </c>
      <c r="E1137" s="9">
        <f t="shared" si="186"/>
        <v>175020474.98192331</v>
      </c>
      <c r="F1137" s="2">
        <f t="shared" si="191"/>
        <v>2.2152061525611031E-2</v>
      </c>
      <c r="G1137" s="10">
        <f t="shared" si="187"/>
        <v>9019400.3617109954</v>
      </c>
      <c r="H1137" s="2">
        <f t="shared" si="192"/>
        <v>2.0519723655743387E-2</v>
      </c>
      <c r="I1137" s="10">
        <f t="shared" si="188"/>
        <v>8354780.1069822339</v>
      </c>
      <c r="J1137" s="2">
        <f t="shared" si="193"/>
        <v>1.896965456665024E-2</v>
      </c>
      <c r="K1137" s="10">
        <f t="shared" si="189"/>
        <v>7723656.286443905</v>
      </c>
      <c r="L1137" s="10">
        <f t="shared" si="190"/>
        <v>10684333.184130356</v>
      </c>
    </row>
    <row r="1138" spans="1:12" x14ac:dyDescent="0.25">
      <c r="A1138" s="1">
        <v>14040421</v>
      </c>
      <c r="B1138" s="3">
        <v>15105.4</v>
      </c>
      <c r="C1138" s="4">
        <f t="shared" si="181"/>
        <v>2.5994650176343361E-2</v>
      </c>
      <c r="D1138" s="55">
        <f t="shared" si="182"/>
        <v>6.7572183779046797E-4</v>
      </c>
      <c r="E1138" s="9">
        <f t="shared" si="186"/>
        <v>179570071.00277585</v>
      </c>
      <c r="F1138" s="2">
        <f t="shared" si="191"/>
        <v>2.1825373015492547E-2</v>
      </c>
      <c r="G1138" s="10">
        <f t="shared" si="187"/>
        <v>9117384.859356815</v>
      </c>
      <c r="H1138" s="2">
        <f t="shared" si="192"/>
        <v>2.0505840649722981E-2</v>
      </c>
      <c r="I1138" s="10">
        <f t="shared" si="188"/>
        <v>8566160.1721746605</v>
      </c>
      <c r="J1138" s="2">
        <f t="shared" si="193"/>
        <v>1.8978485396941195E-2</v>
      </c>
      <c r="K1138" s="10">
        <f t="shared" si="189"/>
        <v>7928119.0423993822</v>
      </c>
      <c r="L1138" s="10">
        <f t="shared" si="190"/>
        <v>10962068.687619319</v>
      </c>
    </row>
    <row r="1139" spans="1:12" x14ac:dyDescent="0.25">
      <c r="A1139" s="1">
        <v>14040422</v>
      </c>
      <c r="B1139" s="3">
        <v>15447.1</v>
      </c>
      <c r="C1139" s="4">
        <f t="shared" si="181"/>
        <v>2.2368987674511846E-2</v>
      </c>
      <c r="D1139" s="55">
        <f t="shared" si="182"/>
        <v>5.0037160958246285E-4</v>
      </c>
      <c r="E1139" s="9">
        <f t="shared" si="186"/>
        <v>183586871.70774817</v>
      </c>
      <c r="F1139" s="2">
        <f t="shared" si="191"/>
        <v>2.269697297066213E-2</v>
      </c>
      <c r="G1139" s="10">
        <f t="shared" si="187"/>
        <v>9693580.4768072255</v>
      </c>
      <c r="H1139" s="2">
        <f t="shared" si="192"/>
        <v>2.078015032536619E-2</v>
      </c>
      <c r="I1139" s="10">
        <f t="shared" si="188"/>
        <v>8874930.5803668424</v>
      </c>
      <c r="J1139" s="2">
        <f t="shared" si="193"/>
        <v>1.9085235655549596E-2</v>
      </c>
      <c r="K1139" s="10">
        <f t="shared" si="189"/>
        <v>8151054.6796277761</v>
      </c>
      <c r="L1139" s="10">
        <f t="shared" si="190"/>
        <v>11207279.066979829</v>
      </c>
    </row>
    <row r="1140" spans="1:12" x14ac:dyDescent="0.25">
      <c r="A1140" s="1">
        <v>14040423</v>
      </c>
      <c r="B1140" s="3">
        <v>15705</v>
      </c>
      <c r="C1140" s="4">
        <f t="shared" si="181"/>
        <v>1.6557849530502523E-2</v>
      </c>
      <c r="D1140" s="55">
        <f t="shared" si="182"/>
        <v>2.7416238107476262E-4</v>
      </c>
      <c r="E1140" s="9">
        <f t="shared" si="186"/>
        <v>186626675.50526074</v>
      </c>
      <c r="F1140" s="2">
        <f t="shared" si="191"/>
        <v>2.331684263878997E-2</v>
      </c>
      <c r="G1140" s="10">
        <f t="shared" si="187"/>
        <v>10123207.052331403</v>
      </c>
      <c r="H1140" s="2">
        <f t="shared" si="192"/>
        <v>2.097207146842911E-2</v>
      </c>
      <c r="I1140" s="10">
        <f t="shared" si="188"/>
        <v>9105204.5544969775</v>
      </c>
      <c r="J1140" s="2">
        <f t="shared" si="193"/>
        <v>1.9226367464693687E-2</v>
      </c>
      <c r="K1140" s="10">
        <f t="shared" si="189"/>
        <v>8347292.2009393731</v>
      </c>
      <c r="L1140" s="10">
        <f t="shared" si="190"/>
        <v>11392847.507417232</v>
      </c>
    </row>
    <row r="1141" spans="1:12" x14ac:dyDescent="0.25">
      <c r="A1141" s="1">
        <v>14040424</v>
      </c>
      <c r="B1141" s="3">
        <v>15956.2</v>
      </c>
      <c r="C1141" s="4">
        <f t="shared" si="181"/>
        <v>1.5868335443786432E-2</v>
      </c>
      <c r="D1141" s="55">
        <f t="shared" si="182"/>
        <v>2.5180406975652874E-4</v>
      </c>
      <c r="E1141" s="9">
        <f t="shared" si="186"/>
        <v>189588130.1949369</v>
      </c>
      <c r="F1141" s="2">
        <f t="shared" si="191"/>
        <v>2.3176126101124933E-2</v>
      </c>
      <c r="G1141" s="10">
        <f t="shared" si="187"/>
        <v>10221782.758033877</v>
      </c>
      <c r="H1141" s="2">
        <f t="shared" si="192"/>
        <v>2.0888548752633962E-2</v>
      </c>
      <c r="I1141" s="10">
        <f t="shared" si="188"/>
        <v>9212851.4726048224</v>
      </c>
      <c r="J1141" s="2">
        <f t="shared" si="193"/>
        <v>1.9301458100910926E-2</v>
      </c>
      <c r="K1141" s="10">
        <f t="shared" si="189"/>
        <v>8512868.404320091</v>
      </c>
      <c r="L1141" s="10">
        <f t="shared" si="190"/>
        <v>11573633.033324836</v>
      </c>
    </row>
    <row r="1142" spans="1:12" x14ac:dyDescent="0.25">
      <c r="A1142" s="1">
        <v>14040425</v>
      </c>
      <c r="B1142" s="3">
        <v>16132.6</v>
      </c>
      <c r="C1142" s="4">
        <f t="shared" si="181"/>
        <v>1.0994601041536363E-2</v>
      </c>
      <c r="D1142" s="55">
        <f t="shared" si="182"/>
        <v>1.2088125206255247E-4</v>
      </c>
      <c r="E1142" s="9">
        <f t="shared" si="186"/>
        <v>191672576.04864106</v>
      </c>
      <c r="F1142" s="2">
        <f t="shared" si="191"/>
        <v>2.3491278658106712E-2</v>
      </c>
      <c r="G1142" s="10">
        <f t="shared" si="187"/>
        <v>10474692.789393764</v>
      </c>
      <c r="H1142" s="2">
        <f t="shared" si="192"/>
        <v>2.0992564430004915E-2</v>
      </c>
      <c r="I1142" s="10">
        <f t="shared" si="188"/>
        <v>9360523.3868346047</v>
      </c>
      <c r="J1142" s="2">
        <f t="shared" si="193"/>
        <v>1.9346948083577765E-2</v>
      </c>
      <c r="K1142" s="10">
        <f t="shared" si="189"/>
        <v>8626747.8470310085</v>
      </c>
      <c r="L1142" s="10">
        <f t="shared" si="190"/>
        <v>11700880.511127386</v>
      </c>
    </row>
    <row r="1143" spans="1:12" x14ac:dyDescent="0.25">
      <c r="A1143" s="1">
        <v>14040428</v>
      </c>
      <c r="B1143" s="3">
        <v>16316.8</v>
      </c>
      <c r="C1143" s="4">
        <f t="shared" ref="C1143:C1187" si="194">LN(B1143/B1142)</f>
        <v>1.1353182402766849E-2</v>
      </c>
      <c r="D1143" s="55">
        <f t="shared" si="182"/>
        <v>1.2889475067049484E-4</v>
      </c>
      <c r="E1143" s="9">
        <f t="shared" si="186"/>
        <v>193848669.76612946</v>
      </c>
      <c r="F1143" s="2">
        <f t="shared" si="191"/>
        <v>2.3087309795009468E-2</v>
      </c>
      <c r="G1143" s="10">
        <f t="shared" si="187"/>
        <v>10411440.314643336</v>
      </c>
      <c r="H1143" s="2">
        <f t="shared" si="192"/>
        <v>2.1054652466649559E-2</v>
      </c>
      <c r="I1143" s="10">
        <f t="shared" si="188"/>
        <v>9494794.3025160972</v>
      </c>
      <c r="J1143" s="2">
        <f t="shared" si="193"/>
        <v>1.9373301576075412E-2</v>
      </c>
      <c r="K1143" s="10">
        <f t="shared" si="189"/>
        <v>8736573.245120788</v>
      </c>
      <c r="L1143" s="10">
        <f t="shared" si="190"/>
        <v>11833722.741843194</v>
      </c>
    </row>
    <row r="1144" spans="1:12" x14ac:dyDescent="0.25">
      <c r="A1144" s="1">
        <v>14040429</v>
      </c>
      <c r="B1144" s="3">
        <v>16496.7</v>
      </c>
      <c r="C1144" s="4">
        <f t="shared" si="194"/>
        <v>1.0965109025168368E-2</v>
      </c>
      <c r="D1144" s="55">
        <f t="shared" si="182"/>
        <v>1.202336159338288E-4</v>
      </c>
      <c r="E1144" s="9">
        <f t="shared" si="186"/>
        <v>195974241.56449893</v>
      </c>
      <c r="F1144" s="2">
        <f t="shared" si="191"/>
        <v>2.2418996284584609E-2</v>
      </c>
      <c r="G1144" s="10">
        <f t="shared" si="187"/>
        <v>10220915.916230248</v>
      </c>
      <c r="H1144" s="2">
        <f t="shared" si="192"/>
        <v>2.0692971601295351E-2</v>
      </c>
      <c r="I1144" s="10">
        <f t="shared" si="188"/>
        <v>9434013.9098559562</v>
      </c>
      <c r="J1144" s="2">
        <f t="shared" ref="J1144:J1187" si="195">SQRT(AVERAGE(D1052:D1143))</f>
        <v>1.9304046889529181E-2</v>
      </c>
      <c r="K1144" s="10">
        <f t="shared" si="189"/>
        <v>8800797.2166225649</v>
      </c>
      <c r="L1144" s="10">
        <f t="shared" si="190"/>
        <v>11963480.80188112</v>
      </c>
    </row>
    <row r="1145" spans="1:12" x14ac:dyDescent="0.25">
      <c r="A1145" s="1">
        <v>14040430</v>
      </c>
      <c r="B1145" s="3">
        <v>16519.8</v>
      </c>
      <c r="C1145" s="4">
        <f t="shared" si="194"/>
        <v>1.3993005781490779E-3</v>
      </c>
      <c r="D1145" s="55">
        <f t="shared" si="182"/>
        <v>1.9580421080083437E-6</v>
      </c>
      <c r="E1145" s="9">
        <f t="shared" si="186"/>
        <v>196248468.43402249</v>
      </c>
      <c r="F1145" s="2">
        <f t="shared" si="191"/>
        <v>2.2498368999404869E-2</v>
      </c>
      <c r="G1145" s="10">
        <f t="shared" si="187"/>
        <v>10271455.044206483</v>
      </c>
      <c r="H1145" s="2">
        <f t="shared" si="192"/>
        <v>2.0281595330775858E-2</v>
      </c>
      <c r="I1145" s="10">
        <f t="shared" si="188"/>
        <v>9259404.3003900815</v>
      </c>
      <c r="J1145" s="2">
        <f t="shared" si="195"/>
        <v>1.9312262747662821E-2</v>
      </c>
      <c r="K1145" s="10">
        <f t="shared" si="189"/>
        <v>8816863.0632633604</v>
      </c>
      <c r="L1145" s="10">
        <f t="shared" si="190"/>
        <v>11980221.307483869</v>
      </c>
    </row>
    <row r="1146" spans="1:12" x14ac:dyDescent="0.25">
      <c r="A1146" s="1">
        <v>14040431</v>
      </c>
      <c r="B1146" s="3">
        <v>16538.5</v>
      </c>
      <c r="C1146" s="4">
        <f t="shared" si="194"/>
        <v>1.1313347628003046E-3</v>
      </c>
      <c r="D1146" s="55">
        <f t="shared" si="182"/>
        <v>1.2799183455204215E-6</v>
      </c>
      <c r="E1146" s="9">
        <f t="shared" si="186"/>
        <v>196470491.14850822</v>
      </c>
      <c r="F1146" s="2">
        <f t="shared" si="191"/>
        <v>2.2120912257098436E-2</v>
      </c>
      <c r="G1146" s="10">
        <f t="shared" si="187"/>
        <v>10110555.606871482</v>
      </c>
      <c r="H1146" s="2">
        <f t="shared" si="192"/>
        <v>2.022565438563257E-2</v>
      </c>
      <c r="I1146" s="10">
        <f t="shared" si="188"/>
        <v>9244311.4901684038</v>
      </c>
      <c r="J1146" s="2">
        <f t="shared" si="195"/>
        <v>1.9185808760582044E-2</v>
      </c>
      <c r="K1146" s="10">
        <f t="shared" si="189"/>
        <v>8769040.9908126779</v>
      </c>
      <c r="L1146" s="10">
        <f t="shared" si="190"/>
        <v>11993774.948315067</v>
      </c>
    </row>
    <row r="1147" spans="1:12" x14ac:dyDescent="0.25">
      <c r="A1147" s="1">
        <v>14040501</v>
      </c>
      <c r="B1147" s="3">
        <v>16516.400000000001</v>
      </c>
      <c r="C1147" s="4">
        <f t="shared" si="194"/>
        <v>-1.3371695750366368E-3</v>
      </c>
      <c r="D1147" s="55">
        <f t="shared" si="182"/>
        <v>1.78802247240366E-6</v>
      </c>
      <c r="E1147" s="9">
        <f t="shared" si="186"/>
        <v>196207776.78535193</v>
      </c>
      <c r="F1147" s="2">
        <f t="shared" si="191"/>
        <v>2.2118495363498334E-2</v>
      </c>
      <c r="G1147" s="10">
        <f t="shared" si="187"/>
        <v>10095932.894378427</v>
      </c>
      <c r="H1147" s="2">
        <f t="shared" si="192"/>
        <v>2.0034804698609892E-2</v>
      </c>
      <c r="I1147" s="10">
        <f t="shared" si="188"/>
        <v>9144837.4071115553</v>
      </c>
      <c r="J1147" s="2">
        <f t="shared" si="195"/>
        <v>1.903861502914251E-2</v>
      </c>
      <c r="K1147" s="10">
        <f t="shared" si="189"/>
        <v>8690129.0787316188</v>
      </c>
      <c r="L1147" s="10">
        <f t="shared" si="190"/>
        <v>11977737.237364342</v>
      </c>
    </row>
    <row r="1148" spans="1:12" x14ac:dyDescent="0.25">
      <c r="A1148" s="1">
        <v>14040504</v>
      </c>
      <c r="B1148" s="3">
        <v>16436.3</v>
      </c>
      <c r="C1148" s="4">
        <f t="shared" si="194"/>
        <v>-4.8615231989859444E-3</v>
      </c>
      <c r="D1148" s="55">
        <f t="shared" si="182"/>
        <v>2.363440781427853E-5</v>
      </c>
      <c r="E1148" s="9">
        <f t="shared" si="186"/>
        <v>195253908.12668848</v>
      </c>
      <c r="F1148" s="2">
        <f t="shared" si="191"/>
        <v>2.2100635893727939E-2</v>
      </c>
      <c r="G1148" s="10">
        <f t="shared" si="187"/>
        <v>10038739.001981139</v>
      </c>
      <c r="H1148" s="2">
        <f t="shared" si="192"/>
        <v>2.0034503576303035E-2</v>
      </c>
      <c r="I1148" s="10">
        <f t="shared" si="188"/>
        <v>9100242.7895679306</v>
      </c>
      <c r="J1148" s="2">
        <f t="shared" si="195"/>
        <v>1.891902055059461E-2</v>
      </c>
      <c r="K1148" s="10">
        <f t="shared" si="189"/>
        <v>8593558.5923315492</v>
      </c>
      <c r="L1148" s="10">
        <f t="shared" si="190"/>
        <v>11919507.189913537</v>
      </c>
    </row>
    <row r="1149" spans="1:12" x14ac:dyDescent="0.25">
      <c r="A1149" s="1">
        <v>14040505</v>
      </c>
      <c r="B1149" s="3">
        <v>16390.7</v>
      </c>
      <c r="C1149" s="4">
        <f t="shared" si="194"/>
        <v>-2.7782026581748514E-3</v>
      </c>
      <c r="D1149" s="55">
        <f t="shared" si="182"/>
        <v>7.7184100098898105E-6</v>
      </c>
      <c r="E1149" s="9">
        <f t="shared" si="186"/>
        <v>194711453.2001119</v>
      </c>
      <c r="F1149" s="2">
        <f>SQRT(AVERAGE(D1131:D1148))</f>
        <v>2.1508502485755601E-2</v>
      </c>
      <c r="G1149" s="10">
        <f t="shared" si="187"/>
        <v>9742632.7087283153</v>
      </c>
      <c r="H1149" s="2">
        <f t="shared" si="192"/>
        <v>1.9776155077841018E-2</v>
      </c>
      <c r="I1149" s="10">
        <f t="shared" si="188"/>
        <v>8957937.2363026161</v>
      </c>
      <c r="J1149" s="2">
        <f t="shared" si="195"/>
        <v>1.8906909628274557E-2</v>
      </c>
      <c r="K1149" s="10">
        <f t="shared" si="189"/>
        <v>8564198.1020012833</v>
      </c>
      <c r="L1149" s="10">
        <f t="shared" si="190"/>
        <v>11886392.383354386</v>
      </c>
    </row>
    <row r="1150" spans="1:12" x14ac:dyDescent="0.25">
      <c r="A1150" s="1">
        <v>14040506</v>
      </c>
      <c r="B1150" s="3">
        <v>16259.7</v>
      </c>
      <c r="C1150" s="4">
        <f t="shared" si="194"/>
        <v>-8.024447047663804E-3</v>
      </c>
      <c r="D1150" s="55">
        <f t="shared" si="182"/>
        <v>6.4391750420760336E-5</v>
      </c>
      <c r="E1150" s="9">
        <f t="shared" si="186"/>
        <v>193149001.45433393</v>
      </c>
      <c r="F1150" s="2">
        <f>SQRT(AVERAGE(D1131:D1149))</f>
        <v>2.094453908885318E-2</v>
      </c>
      <c r="G1150" s="10">
        <f t="shared" si="187"/>
        <v>9411046.7977236602</v>
      </c>
      <c r="H1150" s="2">
        <f t="shared" si="192"/>
        <v>1.9571742790441958E-2</v>
      </c>
      <c r="I1150" s="10">
        <f t="shared" si="188"/>
        <v>8794205.8086103853</v>
      </c>
      <c r="J1150" s="2">
        <f t="shared" si="195"/>
        <v>1.8863541781375323E-2</v>
      </c>
      <c r="K1150" s="10">
        <f t="shared" si="189"/>
        <v>8475988.596465176</v>
      </c>
      <c r="L1150" s="10">
        <f t="shared" si="190"/>
        <v>11791010.657086406</v>
      </c>
    </row>
    <row r="1151" spans="1:12" x14ac:dyDescent="0.25">
      <c r="A1151" s="1">
        <v>14040507</v>
      </c>
      <c r="B1151" s="3">
        <v>16097.5</v>
      </c>
      <c r="C1151" s="4">
        <f t="shared" si="194"/>
        <v>-1.0025673334754508E-2</v>
      </c>
      <c r="D1151" s="55">
        <f t="shared" si="182"/>
        <v>1.0051412581520757E-4</v>
      </c>
      <c r="E1151" s="9">
        <f t="shared" si="186"/>
        <v>191212552.66081876</v>
      </c>
      <c r="F1151" s="2">
        <f>SQRT(AVERAGE(D1131:D1150))</f>
        <v>2.0492916319628886E-2</v>
      </c>
      <c r="G1151" s="10">
        <f t="shared" si="187"/>
        <v>9115800.753445603</v>
      </c>
      <c r="H1151" s="2">
        <f t="shared" si="192"/>
        <v>1.9258794125482846E-2</v>
      </c>
      <c r="I1151" s="10">
        <f t="shared" si="188"/>
        <v>8566829.9846309796</v>
      </c>
      <c r="J1151" s="2">
        <f t="shared" si="195"/>
        <v>1.8882048136479066E-2</v>
      </c>
      <c r="K1151" s="10">
        <f t="shared" si="189"/>
        <v>8399243.228463497</v>
      </c>
      <c r="L1151" s="10">
        <f t="shared" si="190"/>
        <v>11672797.835951848</v>
      </c>
    </row>
    <row r="1152" spans="1:12" x14ac:dyDescent="0.25">
      <c r="A1152" s="1">
        <v>14040508</v>
      </c>
      <c r="B1152" s="3">
        <v>15992</v>
      </c>
      <c r="C1152" s="4">
        <f t="shared" si="194"/>
        <v>-6.5753832321026138E-3</v>
      </c>
      <c r="D1152" s="55">
        <f t="shared" si="182"/>
        <v>4.3235664649016219E-5</v>
      </c>
      <c r="E1152" s="9">
        <f t="shared" si="186"/>
        <v>189955256.84828526</v>
      </c>
      <c r="F1152" s="2">
        <f>SQRT(AVERAGE(D1131:D1151))</f>
        <v>2.0118348071304564E-2</v>
      </c>
      <c r="G1152" s="10">
        <f t="shared" si="187"/>
        <v>8890338.4089821577</v>
      </c>
      <c r="H1152" s="2">
        <f t="shared" si="192"/>
        <v>1.8819741794915336E-2</v>
      </c>
      <c r="I1152" s="10">
        <f t="shared" si="188"/>
        <v>8316481.6879328033</v>
      </c>
      <c r="J1152" s="2">
        <f t="shared" si="195"/>
        <v>1.890096504725974E-2</v>
      </c>
      <c r="K1152" s="10">
        <f t="shared" si="189"/>
        <v>8352374.406234554</v>
      </c>
      <c r="L1152" s="10">
        <f t="shared" si="190"/>
        <v>11596044.716789605</v>
      </c>
    </row>
    <row r="1153" spans="1:12" x14ac:dyDescent="0.25">
      <c r="A1153" s="1">
        <v>14040511</v>
      </c>
      <c r="B1153" s="3">
        <v>15940.2</v>
      </c>
      <c r="C1153" s="4">
        <f t="shared" si="194"/>
        <v>-3.2443768633005957E-3</v>
      </c>
      <c r="D1153" s="55">
        <f t="shared" si="182"/>
        <v>1.0525981231120212E-5</v>
      </c>
      <c r="E1153" s="9">
        <f t="shared" si="186"/>
        <v>189338970.40790436</v>
      </c>
      <c r="F1153" s="2">
        <f>SQRT(AVERAGE(D1131:D1152))</f>
        <v>1.9705723875576751E-2</v>
      </c>
      <c r="G1153" s="10">
        <f t="shared" si="187"/>
        <v>8679746.918055024</v>
      </c>
      <c r="H1153" s="2">
        <f t="shared" si="192"/>
        <v>1.8370681301116448E-2</v>
      </c>
      <c r="I1153" s="10">
        <f t="shared" si="188"/>
        <v>8091702.969793574</v>
      </c>
      <c r="J1153" s="2">
        <f t="shared" si="195"/>
        <v>1.8913342415825485E-2</v>
      </c>
      <c r="K1153" s="10">
        <f t="shared" si="189"/>
        <v>8330727.9945876058</v>
      </c>
      <c r="L1153" s="10">
        <f t="shared" si="190"/>
        <v>11558422.777604654</v>
      </c>
    </row>
    <row r="1154" spans="1:12" x14ac:dyDescent="0.25">
      <c r="A1154" s="1">
        <v>14040512</v>
      </c>
      <c r="B1154" s="3">
        <v>15918.6</v>
      </c>
      <c r="C1154" s="4">
        <f t="shared" si="194"/>
        <v>-1.3559834839758527E-3</v>
      </c>
      <c r="D1154" s="55">
        <f t="shared" si="182"/>
        <v>1.8386912088152916E-6</v>
      </c>
      <c r="E1154" s="9">
        <f t="shared" si="186"/>
        <v>189082229.89115825</v>
      </c>
      <c r="F1154" s="2">
        <f>SQRT(AVERAGE(D1131:D1153))</f>
        <v>1.9284447616804746E-2</v>
      </c>
      <c r="G1154" s="10">
        <f t="shared" si="187"/>
        <v>8482670.0970301963</v>
      </c>
      <c r="H1154" s="2">
        <f t="shared" si="192"/>
        <v>1.8082363198139502E-2</v>
      </c>
      <c r="I1154" s="10">
        <f t="shared" si="188"/>
        <v>7953907.9693853334</v>
      </c>
      <c r="J1154" s="2">
        <f t="shared" si="195"/>
        <v>1.8903676934537157E-2</v>
      </c>
      <c r="K1154" s="10">
        <f t="shared" si="189"/>
        <v>8315180.0996769695</v>
      </c>
      <c r="L1154" s="10">
        <f t="shared" si="190"/>
        <v>11542749.747217413</v>
      </c>
    </row>
    <row r="1155" spans="1:12" x14ac:dyDescent="0.25">
      <c r="A1155" s="1">
        <v>14040513</v>
      </c>
      <c r="B1155" s="3">
        <v>15813.6</v>
      </c>
      <c r="C1155" s="4">
        <f t="shared" si="194"/>
        <v>-6.6179075652396894E-3</v>
      </c>
      <c r="D1155" s="55">
        <f t="shared" ref="D1155:D1187" si="196">C1155^2</f>
        <v>4.3796700542056716E-5</v>
      </c>
      <c r="E1155" s="9">
        <f t="shared" si="186"/>
        <v>187830901.17150915</v>
      </c>
      <c r="F1155" s="2">
        <f>SQRT(AVERAGE(D1131:D1154))</f>
        <v>1.8880442756737281E-2</v>
      </c>
      <c r="G1155" s="10">
        <f t="shared" si="187"/>
        <v>8249998.5996481776</v>
      </c>
      <c r="H1155" s="2">
        <f t="shared" si="192"/>
        <v>1.7764662184361398E-2</v>
      </c>
      <c r="I1155" s="10">
        <f t="shared" si="188"/>
        <v>7762447.1010832982</v>
      </c>
      <c r="J1155" s="2">
        <f t="shared" si="195"/>
        <v>1.8375681147267446E-2</v>
      </c>
      <c r="K1155" s="10">
        <f t="shared" si="189"/>
        <v>8029437.9578805836</v>
      </c>
      <c r="L1155" s="10">
        <f t="shared" si="190"/>
        <v>11466360.896341633</v>
      </c>
    </row>
    <row r="1156" spans="1:12" x14ac:dyDescent="0.25">
      <c r="A1156" s="1">
        <v>14040514</v>
      </c>
      <c r="B1156" s="3">
        <v>14935.2</v>
      </c>
      <c r="C1156" s="4">
        <f t="shared" si="194"/>
        <v>-5.7149486344601978E-2</v>
      </c>
      <c r="D1156" s="55">
        <f t="shared" si="196"/>
        <v>3.2660637894518481E-3</v>
      </c>
      <c r="E1156" s="9">
        <f t="shared" si="186"/>
        <v>177096461.6499137</v>
      </c>
      <c r="F1156" s="2">
        <f t="shared" si="184"/>
        <v>1.854627029794665E-2</v>
      </c>
      <c r="G1156" s="10">
        <f t="shared" si="187"/>
        <v>7640840.38204847</v>
      </c>
      <c r="H1156" s="2">
        <f t="shared" si="192"/>
        <v>1.7745478019705788E-2</v>
      </c>
      <c r="I1156" s="10">
        <f t="shared" si="188"/>
        <v>7310923.5912912032</v>
      </c>
      <c r="J1156" s="2">
        <f t="shared" si="195"/>
        <v>1.835036499557564E-2</v>
      </c>
      <c r="K1156" s="10">
        <f t="shared" si="189"/>
        <v>7560129.7528294204</v>
      </c>
      <c r="L1156" s="10">
        <f t="shared" si="190"/>
        <v>10811064.260873878</v>
      </c>
    </row>
    <row r="1157" spans="1:12" x14ac:dyDescent="0.25">
      <c r="A1157" s="1">
        <v>14040515</v>
      </c>
      <c r="B1157" s="3">
        <v>14701</v>
      </c>
      <c r="C1157" s="4">
        <f t="shared" si="194"/>
        <v>-1.5805324259151675E-2</v>
      </c>
      <c r="D1157" s="55">
        <f t="shared" si="196"/>
        <v>2.4980827493692844E-4</v>
      </c>
      <c r="E1157" s="9">
        <f t="shared" si="186"/>
        <v>174297394.64838839</v>
      </c>
      <c r="F1157" s="2">
        <f t="shared" si="184"/>
        <v>2.1044714425882859E-2</v>
      </c>
      <c r="G1157" s="10">
        <f t="shared" si="187"/>
        <v>8533134.4865635708</v>
      </c>
      <c r="H1157" s="2">
        <f t="shared" si="192"/>
        <v>1.9700210166541526E-2</v>
      </c>
      <c r="I1157" s="10">
        <f t="shared" si="188"/>
        <v>7987969.7753424617</v>
      </c>
      <c r="J1157" s="2">
        <f t="shared" si="195"/>
        <v>1.9226303150445476E-2</v>
      </c>
      <c r="K1157" s="10">
        <f t="shared" si="189"/>
        <v>7795811.6770838303</v>
      </c>
      <c r="L1157" s="10">
        <f t="shared" si="190"/>
        <v>10640191.88464424</v>
      </c>
    </row>
    <row r="1158" spans="1:12" x14ac:dyDescent="0.25">
      <c r="A1158" s="1">
        <v>14040518</v>
      </c>
      <c r="B1158" s="3">
        <v>15006.3</v>
      </c>
      <c r="C1158" s="4">
        <f t="shared" si="194"/>
        <v>2.055459424506904E-2</v>
      </c>
      <c r="D1158" s="55">
        <f t="shared" si="196"/>
        <v>4.2249134457942531E-4</v>
      </c>
      <c r="E1158" s="9">
        <f t="shared" si="186"/>
        <v>177880006.8733587</v>
      </c>
      <c r="F1158" s="2">
        <f t="shared" si="184"/>
        <v>2.0422094656610896E-2</v>
      </c>
      <c r="G1158" s="10">
        <f t="shared" si="187"/>
        <v>8450882.8338075709</v>
      </c>
      <c r="H1158" s="2">
        <f t="shared" si="192"/>
        <v>1.9429034134855184E-2</v>
      </c>
      <c r="I1158" s="10">
        <f t="shared" si="188"/>
        <v>8039943.6888594469</v>
      </c>
      <c r="J1158" s="2">
        <f t="shared" si="195"/>
        <v>1.9223077162726275E-2</v>
      </c>
      <c r="K1158" s="10">
        <f t="shared" si="189"/>
        <v>7954716.4744363772</v>
      </c>
      <c r="L1158" s="10">
        <f t="shared" si="190"/>
        <v>10858896.71152278</v>
      </c>
    </row>
    <row r="1159" spans="1:12" x14ac:dyDescent="0.25">
      <c r="A1159" s="1">
        <v>14040519</v>
      </c>
      <c r="B1159" s="3">
        <v>15037.6</v>
      </c>
      <c r="C1159" s="4">
        <f t="shared" si="194"/>
        <v>2.0836183933502987E-3</v>
      </c>
      <c r="D1159" s="55">
        <f t="shared" si="196"/>
        <v>4.3414656091076798E-6</v>
      </c>
      <c r="E1159" s="9">
        <f t="shared" si="186"/>
        <v>178250640.92748931</v>
      </c>
      <c r="F1159" s="2">
        <f t="shared" si="184"/>
        <v>1.7160674721617065E-2</v>
      </c>
      <c r="G1159" s="10">
        <f t="shared" si="187"/>
        <v>7116068.4614251098</v>
      </c>
      <c r="H1159" s="2">
        <f t="shared" si="192"/>
        <v>1.9352928342840775E-2</v>
      </c>
      <c r="I1159" s="10">
        <f t="shared" si="188"/>
        <v>8025136.8463519355</v>
      </c>
      <c r="J1159" s="2">
        <f t="shared" si="195"/>
        <v>1.9274616075460421E-2</v>
      </c>
      <c r="K1159" s="10">
        <f t="shared" si="189"/>
        <v>7992662.8635343453</v>
      </c>
      <c r="L1159" s="10">
        <f t="shared" si="190"/>
        <v>10881522.5084424</v>
      </c>
    </row>
    <row r="1160" spans="1:12" x14ac:dyDescent="0.25">
      <c r="A1160" s="1">
        <v>14040520</v>
      </c>
      <c r="B1160" s="3">
        <v>15009.3</v>
      </c>
      <c r="C1160" s="4">
        <f t="shared" si="194"/>
        <v>-1.88372233863289E-3</v>
      </c>
      <c r="D1160" s="55">
        <f t="shared" si="196"/>
        <v>3.5484098490645641E-6</v>
      </c>
      <c r="E1160" s="9">
        <f t="shared" si="186"/>
        <v>177914866.21329856</v>
      </c>
      <c r="F1160" s="2">
        <f t="shared" si="184"/>
        <v>1.7098029749725619E-2</v>
      </c>
      <c r="G1160" s="10">
        <f t="shared" si="187"/>
        <v>7076735.5196902482</v>
      </c>
      <c r="H1160" s="2">
        <f t="shared" si="192"/>
        <v>1.9091085643329703E-2</v>
      </c>
      <c r="I1160" s="10">
        <f t="shared" si="188"/>
        <v>7901645.1520543126</v>
      </c>
      <c r="J1160" s="2">
        <f t="shared" si="195"/>
        <v>1.9227652779047501E-2</v>
      </c>
      <c r="K1160" s="10">
        <f t="shared" si="189"/>
        <v>7958169.1793430131</v>
      </c>
      <c r="L1160" s="10">
        <f t="shared" si="190"/>
        <v>10861024.74141491</v>
      </c>
    </row>
    <row r="1161" spans="1:12" x14ac:dyDescent="0.25">
      <c r="A1161" s="1">
        <v>14040521</v>
      </c>
      <c r="B1161" s="3">
        <v>14900.2</v>
      </c>
      <c r="C1161" s="4">
        <f t="shared" si="194"/>
        <v>-7.2953733014955264E-3</v>
      </c>
      <c r="D1161" s="55">
        <f t="shared" si="196"/>
        <v>5.3222471608173737E-5</v>
      </c>
      <c r="E1161" s="9">
        <f t="shared" si="186"/>
        <v>176616910.84838691</v>
      </c>
      <c r="F1161" s="2">
        <f t="shared" si="184"/>
        <v>1.6389076146399322E-2</v>
      </c>
      <c r="G1161" s="10">
        <f t="shared" si="187"/>
        <v>6733818.6415037652</v>
      </c>
      <c r="H1161" s="2">
        <f t="shared" si="192"/>
        <v>1.8989983513851037E-2</v>
      </c>
      <c r="I1161" s="10">
        <f t="shared" si="188"/>
        <v>7802459.6289104084</v>
      </c>
      <c r="J1161" s="2">
        <f t="shared" si="195"/>
        <v>1.9211147151111545E-2</v>
      </c>
      <c r="K1161" s="10">
        <f t="shared" si="189"/>
        <v>7893329.657831152</v>
      </c>
      <c r="L1161" s="10">
        <f t="shared" si="190"/>
        <v>10781789.511489509</v>
      </c>
    </row>
    <row r="1162" spans="1:12" x14ac:dyDescent="0.25">
      <c r="A1162" s="1">
        <v>14040522</v>
      </c>
      <c r="B1162" s="3">
        <v>14661.9</v>
      </c>
      <c r="C1162" s="4">
        <f t="shared" si="194"/>
        <v>-1.6122343253914248E-2</v>
      </c>
      <c r="D1162" s="55">
        <f t="shared" si="196"/>
        <v>2.5992995199703426E-4</v>
      </c>
      <c r="E1162" s="9">
        <f t="shared" si="186"/>
        <v>173769432.38724324</v>
      </c>
      <c r="F1162" s="2">
        <f t="shared" si="184"/>
        <v>1.6007027847587979E-2</v>
      </c>
      <c r="G1162" s="10">
        <f t="shared" si="187"/>
        <v>6470811.3881007135</v>
      </c>
      <c r="H1162" s="2">
        <f t="shared" si="192"/>
        <v>1.8738652833128859E-2</v>
      </c>
      <c r="I1162" s="10">
        <f t="shared" si="188"/>
        <v>7575065.7339268103</v>
      </c>
      <c r="J1162" s="2">
        <f t="shared" si="195"/>
        <v>1.918643142572736E-2</v>
      </c>
      <c r="K1162" s="10">
        <f t="shared" si="189"/>
        <v>7756079.4014185369</v>
      </c>
      <c r="L1162" s="10">
        <f t="shared" si="190"/>
        <v>10607961.800093822</v>
      </c>
    </row>
    <row r="1163" spans="1:12" x14ac:dyDescent="0.25">
      <c r="A1163" s="1">
        <v>14040525</v>
      </c>
      <c r="B1163" s="3">
        <v>14617.2</v>
      </c>
      <c r="C1163" s="4">
        <f t="shared" si="194"/>
        <v>-3.0533749144294525E-3</v>
      </c>
      <c r="D1163" s="55">
        <f t="shared" si="196"/>
        <v>9.3230983680670661E-6</v>
      </c>
      <c r="E1163" s="9">
        <f t="shared" si="186"/>
        <v>173238849.16149738</v>
      </c>
      <c r="F1163" s="2">
        <f t="shared" si="184"/>
        <v>1.6287611168639502E-2</v>
      </c>
      <c r="G1163" s="10">
        <f t="shared" si="187"/>
        <v>6564132.5333479485</v>
      </c>
      <c r="H1163" s="2">
        <f t="shared" si="192"/>
        <v>1.8727401850555138E-2</v>
      </c>
      <c r="I1163" s="10">
        <f t="shared" si="188"/>
        <v>7547401.9166788459</v>
      </c>
      <c r="J1163" s="2">
        <f t="shared" si="195"/>
        <v>1.9214736355021321E-2</v>
      </c>
      <c r="K1163" s="10">
        <f t="shared" si="189"/>
        <v>7743804.4610586353</v>
      </c>
      <c r="L1163" s="10">
        <f t="shared" si="190"/>
        <v>10575571.715640191</v>
      </c>
    </row>
    <row r="1164" spans="1:12" x14ac:dyDescent="0.25">
      <c r="A1164" s="1">
        <v>14040526</v>
      </c>
      <c r="B1164" s="3">
        <v>15017.3</v>
      </c>
      <c r="C1164" s="4">
        <f t="shared" si="194"/>
        <v>2.7003952345815412E-2</v>
      </c>
      <c r="D1164" s="55">
        <f t="shared" si="196"/>
        <v>7.2921344229506975E-4</v>
      </c>
      <c r="E1164" s="9">
        <f t="shared" si="186"/>
        <v>177916982.78869838</v>
      </c>
      <c r="F1164" s="2">
        <f t="shared" si="184"/>
        <v>1.5447664160121239E-2</v>
      </c>
      <c r="G1164" s="10">
        <f t="shared" si="187"/>
        <v>6393738.6809548801</v>
      </c>
      <c r="H1164" s="2">
        <f t="shared" si="192"/>
        <v>1.872314082233394E-2</v>
      </c>
      <c r="I1164" s="10">
        <f t="shared" si="188"/>
        <v>7749447.9724488212</v>
      </c>
      <c r="J1164" s="2">
        <f t="shared" si="195"/>
        <v>1.9184012236907036E-2</v>
      </c>
      <c r="K1164" s="10">
        <f t="shared" si="189"/>
        <v>7940201.1736939261</v>
      </c>
      <c r="L1164" s="10">
        <f t="shared" si="190"/>
        <v>10861153.950279092</v>
      </c>
    </row>
    <row r="1165" spans="1:12" x14ac:dyDescent="0.25">
      <c r="A1165" s="1">
        <v>14040527</v>
      </c>
      <c r="B1165" s="3">
        <v>15094.6</v>
      </c>
      <c r="C1165" s="4">
        <f t="shared" si="194"/>
        <v>5.1341941094338595E-3</v>
      </c>
      <c r="D1165" s="55">
        <f t="shared" si="196"/>
        <v>2.6359949153345343E-5</v>
      </c>
      <c r="E1165" s="9">
        <f t="shared" si="186"/>
        <v>178830443.11370036</v>
      </c>
      <c r="F1165" s="2">
        <f t="shared" si="184"/>
        <v>1.5741156288926125E-2</v>
      </c>
      <c r="G1165" s="10">
        <f t="shared" si="187"/>
        <v>6548664.5063468898</v>
      </c>
      <c r="H1165" s="2">
        <f t="shared" si="192"/>
        <v>1.9171579656284854E-2</v>
      </c>
      <c r="I1165" s="10">
        <f t="shared" si="188"/>
        <v>7975795.4829555741</v>
      </c>
      <c r="J1165" s="2">
        <f t="shared" si="195"/>
        <v>1.9337977544020297E-2</v>
      </c>
      <c r="K1165" s="10">
        <f t="shared" si="189"/>
        <v>8045020.6352470089</v>
      </c>
      <c r="L1165" s="10">
        <f t="shared" si="190"/>
        <v>10916917.222912269</v>
      </c>
    </row>
    <row r="1166" spans="1:12" x14ac:dyDescent="0.25">
      <c r="A1166" s="1">
        <v>14040528</v>
      </c>
      <c r="B1166" s="3">
        <v>14933.7</v>
      </c>
      <c r="C1166" s="4">
        <f t="shared" si="194"/>
        <v>-1.0716659944201533E-2</v>
      </c>
      <c r="D1166" s="55">
        <f t="shared" si="196"/>
        <v>1.148468003596536E-4</v>
      </c>
      <c r="E1166" s="9">
        <f t="shared" si="186"/>
        <v>176913978.06717995</v>
      </c>
      <c r="F1166" s="2">
        <f t="shared" si="184"/>
        <v>1.5423096447715738E-2</v>
      </c>
      <c r="G1166" s="10">
        <f t="shared" si="187"/>
        <v>6347582.8880371302</v>
      </c>
      <c r="H1166" s="2">
        <f t="shared" si="192"/>
        <v>1.8947330229592531E-2</v>
      </c>
      <c r="I1166" s="10">
        <f t="shared" si="188"/>
        <v>7798028.7257532477</v>
      </c>
      <c r="J1166" s="2">
        <f t="shared" si="195"/>
        <v>1.934538407852214E-2</v>
      </c>
      <c r="K1166" s="10">
        <f t="shared" si="189"/>
        <v>7961853.1437972076</v>
      </c>
      <c r="L1166" s="10">
        <f t="shared" si="190"/>
        <v>10799924.333395321</v>
      </c>
    </row>
    <row r="1167" spans="1:12" x14ac:dyDescent="0.25">
      <c r="A1167" s="1">
        <v>14040529</v>
      </c>
      <c r="B1167" s="3">
        <v>14791.4</v>
      </c>
      <c r="C1167" s="4">
        <f t="shared" si="194"/>
        <v>-9.5744732268777596E-3</v>
      </c>
      <c r="D1167" s="55">
        <f t="shared" si="196"/>
        <v>9.1670537572199017E-5</v>
      </c>
      <c r="E1167" s="9">
        <f t="shared" si="186"/>
        <v>175220119.9207153</v>
      </c>
      <c r="F1167" s="2">
        <f t="shared" si="184"/>
        <v>1.5244461724169432E-2</v>
      </c>
      <c r="G1167" s="10">
        <f t="shared" si="187"/>
        <v>6213992.5120165721</v>
      </c>
      <c r="H1167" s="2">
        <f t="shared" si="192"/>
        <v>1.9018238910238124E-2</v>
      </c>
      <c r="I1167" s="10">
        <f t="shared" si="188"/>
        <v>7752270.7143272869</v>
      </c>
      <c r="J1167" s="2">
        <f t="shared" si="195"/>
        <v>1.9308439761101855E-2</v>
      </c>
      <c r="K1167" s="10">
        <f t="shared" si="189"/>
        <v>7870563.2422549203</v>
      </c>
      <c r="L1167" s="10">
        <f t="shared" si="190"/>
        <v>10696520.747012923</v>
      </c>
    </row>
    <row r="1168" spans="1:12" x14ac:dyDescent="0.25">
      <c r="A1168" s="1">
        <v>14040601</v>
      </c>
      <c r="B1168" s="3">
        <v>14752.9</v>
      </c>
      <c r="C1168" s="4">
        <f t="shared" si="194"/>
        <v>-2.60625716587269E-3</v>
      </c>
      <c r="D1168" s="55">
        <f t="shared" si="196"/>
        <v>6.7925764146627467E-6</v>
      </c>
      <c r="E1168" s="9">
        <f t="shared" si="186"/>
        <v>174763451.22756687</v>
      </c>
      <c r="F1168" s="2">
        <f t="shared" si="184"/>
        <v>1.5206090381161512E-2</v>
      </c>
      <c r="G1168" s="10">
        <f t="shared" si="187"/>
        <v>6182196.9739110898</v>
      </c>
      <c r="H1168" s="2">
        <f t="shared" si="192"/>
        <v>1.8798451980152325E-2</v>
      </c>
      <c r="I1168" s="10">
        <f t="shared" si="188"/>
        <v>7642709.6007457459</v>
      </c>
      <c r="J1168" s="2">
        <f t="shared" si="195"/>
        <v>1.9293104219244038E-2</v>
      </c>
      <c r="K1168" s="10">
        <f t="shared" si="189"/>
        <v>7843815.7035635803</v>
      </c>
      <c r="L1168" s="10">
        <f t="shared" si="190"/>
        <v>10668642.863166114</v>
      </c>
    </row>
    <row r="1169" spans="1:12" x14ac:dyDescent="0.25">
      <c r="A1169" s="1">
        <v>14040603</v>
      </c>
      <c r="B1169" s="3">
        <v>14542</v>
      </c>
      <c r="C1169" s="4">
        <f t="shared" si="194"/>
        <v>-1.4398659402208819E-2</v>
      </c>
      <c r="D1169" s="55">
        <f t="shared" si="196"/>
        <v>2.0732139258081644E-4</v>
      </c>
      <c r="E1169" s="9">
        <f t="shared" si="186"/>
        <v>172247091.8173866</v>
      </c>
      <c r="F1169" s="2">
        <f t="shared" ref="F1169:F1187" si="197">SQRT(AVERAGE(D1144:D1168))</f>
        <v>1.5044636842071643E-2</v>
      </c>
      <c r="G1169" s="10">
        <f t="shared" si="187"/>
        <v>6028486.1176010612</v>
      </c>
      <c r="H1169" s="2">
        <f t="shared" si="192"/>
        <v>1.8389257440978954E-2</v>
      </c>
      <c r="I1169" s="10">
        <f t="shared" si="188"/>
        <v>7368697.8529066527</v>
      </c>
      <c r="J1169" s="2">
        <f t="shared" si="195"/>
        <v>1.9257081696669297E-2</v>
      </c>
      <c r="K1169" s="10">
        <f t="shared" si="189"/>
        <v>7716440.8082777373</v>
      </c>
      <c r="L1169" s="10">
        <f t="shared" si="190"/>
        <v>10515028.70829558</v>
      </c>
    </row>
    <row r="1170" spans="1:12" x14ac:dyDescent="0.25">
      <c r="A1170" s="1">
        <v>14040604</v>
      </c>
      <c r="B1170" s="3">
        <v>14375.9</v>
      </c>
      <c r="C1170" s="4">
        <f t="shared" si="194"/>
        <v>-1.1487820808641361E-2</v>
      </c>
      <c r="D1170" s="55">
        <f t="shared" si="196"/>
        <v>1.3197002693145346E-4</v>
      </c>
      <c r="E1170" s="9">
        <f t="shared" si="186"/>
        <v>170268348.09177884</v>
      </c>
      <c r="F1170" s="2">
        <f t="shared" si="197"/>
        <v>1.5159967307870387E-2</v>
      </c>
      <c r="G1170" s="10">
        <f t="shared" si="187"/>
        <v>6004914.7400682876</v>
      </c>
      <c r="H1170" s="2">
        <f t="shared" si="192"/>
        <v>1.8484625238778696E-2</v>
      </c>
      <c r="I1170" s="10">
        <f t="shared" si="188"/>
        <v>7321823.0822539376</v>
      </c>
      <c r="J1170" s="2">
        <f t="shared" si="195"/>
        <v>1.9243840380178352E-2</v>
      </c>
      <c r="K1170" s="10">
        <f t="shared" si="189"/>
        <v>7622550.7883821018</v>
      </c>
      <c r="L1170" s="10">
        <f t="shared" si="190"/>
        <v>10394233.942696959</v>
      </c>
    </row>
    <row r="1171" spans="1:12" x14ac:dyDescent="0.25">
      <c r="A1171" s="1">
        <v>14040605</v>
      </c>
      <c r="B1171" s="3">
        <v>14451.9</v>
      </c>
      <c r="C1171" s="4">
        <f t="shared" si="194"/>
        <v>5.2727003847160498E-3</v>
      </c>
      <c r="D1171" s="55">
        <f t="shared" si="196"/>
        <v>2.780136934698478E-5</v>
      </c>
      <c r="E1171" s="9">
        <f t="shared" si="186"/>
        <v>171166122.0762673</v>
      </c>
      <c r="F1171" s="2">
        <f t="shared" si="197"/>
        <v>1.5330527980752545E-2</v>
      </c>
      <c r="G1171" s="10">
        <f t="shared" si="187"/>
        <v>6104492.742267428</v>
      </c>
      <c r="H1171" s="2">
        <f t="shared" si="192"/>
        <v>1.8383687197312246E-2</v>
      </c>
      <c r="I1171" s="10">
        <f t="shared" si="188"/>
        <v>7320236.1466612993</v>
      </c>
      <c r="J1171" s="2">
        <f t="shared" si="195"/>
        <v>1.9198111296726914E-2</v>
      </c>
      <c r="K1171" s="10">
        <f t="shared" si="189"/>
        <v>7644533.2622105116</v>
      </c>
      <c r="L1171" s="10">
        <f t="shared" si="190"/>
        <v>10449039.624005444</v>
      </c>
    </row>
    <row r="1172" spans="1:12" x14ac:dyDescent="0.25">
      <c r="A1172" s="1">
        <v>14040608</v>
      </c>
      <c r="B1172" s="3">
        <v>14153.2</v>
      </c>
      <c r="C1172" s="4">
        <f t="shared" si="194"/>
        <v>-2.0885146872495985E-2</v>
      </c>
      <c r="D1172" s="55">
        <f t="shared" si="196"/>
        <v>4.3618935988572882E-4</v>
      </c>
      <c r="E1172" s="9">
        <f t="shared" si="186"/>
        <v>167591292.4771089</v>
      </c>
      <c r="F1172" s="2">
        <f t="shared" si="197"/>
        <v>1.5365088551931461E-2</v>
      </c>
      <c r="G1172" s="10">
        <f t="shared" si="187"/>
        <v>5990473.8398108399</v>
      </c>
      <c r="H1172" s="2">
        <f t="shared" si="192"/>
        <v>1.8399677718893441E-2</v>
      </c>
      <c r="I1172" s="10">
        <f t="shared" si="188"/>
        <v>7173586.2545436509</v>
      </c>
      <c r="J1172" s="2">
        <f t="shared" si="195"/>
        <v>1.9086487160183782E-2</v>
      </c>
      <c r="K1172" s="10">
        <f t="shared" si="189"/>
        <v>7441356.5298062498</v>
      </c>
      <c r="L1172" s="10">
        <f t="shared" si="190"/>
        <v>10230809.89678156</v>
      </c>
    </row>
    <row r="1173" spans="1:12" x14ac:dyDescent="0.25">
      <c r="A1173" s="1">
        <v>14040609</v>
      </c>
      <c r="B1173" s="3">
        <v>14401.5</v>
      </c>
      <c r="C1173" s="4">
        <f t="shared" si="194"/>
        <v>1.7391620892207502E-2</v>
      </c>
      <c r="D1173" s="55">
        <f t="shared" si="196"/>
        <v>3.0246847725826846E-4</v>
      </c>
      <c r="E1173" s="9">
        <f t="shared" si="186"/>
        <v>170505976.70070586</v>
      </c>
      <c r="F1173" s="2">
        <f t="shared" si="197"/>
        <v>1.5920489932952073E-2</v>
      </c>
      <c r="G1173" s="10">
        <f t="shared" si="187"/>
        <v>6314961.300181455</v>
      </c>
      <c r="H1173" s="2">
        <f t="shared" si="192"/>
        <v>1.8670066320980488E-2</v>
      </c>
      <c r="I1173" s="10">
        <f t="shared" si="188"/>
        <v>7405597.8669841774</v>
      </c>
      <c r="J1173" s="2">
        <f t="shared" si="195"/>
        <v>1.9091242977664985E-2</v>
      </c>
      <c r="K1173" s="10">
        <f t="shared" si="189"/>
        <v>7572660.2060644189</v>
      </c>
      <c r="L1173" s="10">
        <f t="shared" si="190"/>
        <v>10408740.263926631</v>
      </c>
    </row>
    <row r="1174" spans="1:12" x14ac:dyDescent="0.25">
      <c r="A1174" s="1">
        <v>14040611</v>
      </c>
      <c r="B1174" s="3">
        <v>14719.9</v>
      </c>
      <c r="C1174" s="4">
        <f t="shared" si="194"/>
        <v>2.1867951975742404E-2</v>
      </c>
      <c r="D1174" s="55">
        <f t="shared" si="196"/>
        <v>4.7820732361337608E-4</v>
      </c>
      <c r="E1174" s="9">
        <f t="shared" si="186"/>
        <v>174234593.21077394</v>
      </c>
      <c r="F1174" s="2">
        <f t="shared" si="197"/>
        <v>1.6267002258651957E-2</v>
      </c>
      <c r="G1174" s="10">
        <f t="shared" si="187"/>
        <v>6593508.5070626624</v>
      </c>
      <c r="H1174" s="2">
        <f>SQRT(AVERAGE(D1131:D1173))</f>
        <v>1.8641330853347356E-2</v>
      </c>
      <c r="I1174" s="10">
        <f t="shared" si="188"/>
        <v>7555895.7704786817</v>
      </c>
      <c r="J1174" s="2">
        <f t="shared" si="195"/>
        <v>1.9024237099706555E-2</v>
      </c>
      <c r="K1174" s="10">
        <f t="shared" si="189"/>
        <v>7711099.264806224</v>
      </c>
      <c r="L1174" s="10">
        <f t="shared" si="190"/>
        <v>10636358.096146155</v>
      </c>
    </row>
    <row r="1175" spans="1:12" x14ac:dyDescent="0.25">
      <c r="A1175" s="1">
        <v>14040612</v>
      </c>
      <c r="B1175" s="3">
        <v>15014.7</v>
      </c>
      <c r="C1175" s="4">
        <f t="shared" si="194"/>
        <v>1.9829401416316922E-2</v>
      </c>
      <c r="D1175" s="55">
        <f t="shared" si="196"/>
        <v>3.9320516052943153E-4</v>
      </c>
      <c r="E1175" s="9">
        <f t="shared" si="186"/>
        <v>177689560.90015906</v>
      </c>
      <c r="F1175" s="2">
        <f t="shared" si="197"/>
        <v>1.683552550492937E-2</v>
      </c>
      <c r="G1175" s="10">
        <f t="shared" si="187"/>
        <v>6959262.9990301477</v>
      </c>
      <c r="H1175" s="2">
        <f>SQRT(AVERAGE(D1131:D1174))</f>
        <v>1.8720840119869606E-2</v>
      </c>
      <c r="I1175" s="10">
        <f t="shared" si="188"/>
        <v>7738591.2259656703</v>
      </c>
      <c r="J1175" s="2">
        <f t="shared" si="195"/>
        <v>1.8989068031064611E-2</v>
      </c>
      <c r="K1175" s="10">
        <f t="shared" si="189"/>
        <v>7849467.9893396422</v>
      </c>
      <c r="L1175" s="10">
        <f t="shared" si="190"/>
        <v>10847270.710442329</v>
      </c>
    </row>
    <row r="1176" spans="1:12" x14ac:dyDescent="0.25">
      <c r="A1176" s="1">
        <v>14040615</v>
      </c>
      <c r="B1176" s="3">
        <v>14982</v>
      </c>
      <c r="C1176" s="4">
        <f t="shared" si="194"/>
        <v>-2.1802406900192036E-3</v>
      </c>
      <c r="D1176" s="55">
        <f t="shared" si="196"/>
        <v>4.7534494664154135E-6</v>
      </c>
      <c r="E1176" s="9">
        <f t="shared" si="186"/>
        <v>177302154.8892929</v>
      </c>
      <c r="F1176" s="2">
        <f t="shared" si="197"/>
        <v>1.722171464841623E-2</v>
      </c>
      <c r="G1176" s="10">
        <f t="shared" si="187"/>
        <v>7103380.2115780283</v>
      </c>
      <c r="H1176" s="2">
        <f>SQRT(AVERAGE(D1131:D1175))</f>
        <v>1.8746187032421101E-2</v>
      </c>
      <c r="I1176" s="10">
        <f t="shared" si="188"/>
        <v>7732173.9865714628</v>
      </c>
      <c r="J1176" s="2">
        <f t="shared" si="195"/>
        <v>1.9098836954746665E-2</v>
      </c>
      <c r="K1176" s="10">
        <f t="shared" si="189"/>
        <v>7877630.2626160961</v>
      </c>
      <c r="L1176" s="10">
        <f t="shared" si="190"/>
        <v>10823621.049463769</v>
      </c>
    </row>
    <row r="1177" spans="1:12" x14ac:dyDescent="0.25">
      <c r="A1177" s="1">
        <v>14040616</v>
      </c>
      <c r="B1177" s="3">
        <v>15051.9</v>
      </c>
      <c r="C1177" s="4">
        <f t="shared" si="194"/>
        <v>4.6547485480332284E-3</v>
      </c>
      <c r="D1177" s="55">
        <f t="shared" si="196"/>
        <v>2.1666684045417449E-5</v>
      </c>
      <c r="E1177" s="9">
        <f t="shared" si="186"/>
        <v>178127451.837327</v>
      </c>
      <c r="F1177" s="2">
        <f t="shared" si="197"/>
        <v>1.7110144019777347E-2</v>
      </c>
      <c r="G1177" s="10">
        <f t="shared" si="187"/>
        <v>7090211.3070490174</v>
      </c>
      <c r="H1177" s="2">
        <f>SQRT(AVERAGE(D1131:D1176))</f>
        <v>1.8544090949691335E-2</v>
      </c>
      <c r="I1177" s="10">
        <f t="shared" si="188"/>
        <v>7684419.440214497</v>
      </c>
      <c r="J1177" s="2">
        <f t="shared" si="195"/>
        <v>1.9072991512092841E-2</v>
      </c>
      <c r="K1177" s="10">
        <f t="shared" si="189"/>
        <v>7903588.6502170051</v>
      </c>
      <c r="L1177" s="10">
        <f t="shared" si="190"/>
        <v>10874002.283828223</v>
      </c>
    </row>
    <row r="1178" spans="1:12" x14ac:dyDescent="0.25">
      <c r="A1178" s="1">
        <v>14040617</v>
      </c>
      <c r="B1178" s="3">
        <v>15323.1</v>
      </c>
      <c r="C1178" s="4">
        <f t="shared" si="194"/>
        <v>1.7857264638198912E-2</v>
      </c>
      <c r="D1178" s="55">
        <f t="shared" si="196"/>
        <v>3.1888190035866932E-4</v>
      </c>
      <c r="E1178" s="9">
        <f t="shared" si="186"/>
        <v>181308320.88411418</v>
      </c>
      <c r="F1178" s="2">
        <f t="shared" si="197"/>
        <v>1.7084913495636393E-2</v>
      </c>
      <c r="G1178" s="10">
        <f t="shared" si="187"/>
        <v>7206181.1991212685</v>
      </c>
      <c r="H1178" s="2">
        <f>SQRT(AVERAGE(D1131:D1177))</f>
        <v>1.8358312457190867E-2</v>
      </c>
      <c r="I1178" s="10">
        <f t="shared" si="188"/>
        <v>7743283.3423705213</v>
      </c>
      <c r="J1178" s="2">
        <f t="shared" si="195"/>
        <v>1.8850894859050466E-2</v>
      </c>
      <c r="K1178" s="10">
        <f t="shared" si="189"/>
        <v>7951047.8150560418</v>
      </c>
      <c r="L1178" s="10">
        <f t="shared" si="190"/>
        <v>11068182.220286923</v>
      </c>
    </row>
    <row r="1179" spans="1:12" x14ac:dyDescent="0.25">
      <c r="A1179" s="1">
        <v>14040618</v>
      </c>
      <c r="B1179" s="3">
        <v>15300.7</v>
      </c>
      <c r="C1179" s="4">
        <f t="shared" si="194"/>
        <v>-1.4629147261207682E-3</v>
      </c>
      <c r="D1179" s="55">
        <f t="shared" si="196"/>
        <v>2.1401194959010022E-6</v>
      </c>
      <c r="E1179" s="9">
        <f t="shared" si="186"/>
        <v>181043082.27152458</v>
      </c>
      <c r="F1179" s="2">
        <f t="shared" si="197"/>
        <v>1.7442147399861076E-2</v>
      </c>
      <c r="G1179" s="10">
        <f t="shared" si="187"/>
        <v>7346095.0844488423</v>
      </c>
      <c r="H1179" s="2">
        <f>SQRT(AVERAGE(D1131:D1178))</f>
        <v>1.8348013519476927E-2</v>
      </c>
      <c r="I1179" s="10">
        <f t="shared" si="188"/>
        <v>7727617.9838902131</v>
      </c>
      <c r="J1179" s="2">
        <f t="shared" si="195"/>
        <v>1.8803904595696322E-2</v>
      </c>
      <c r="K1179" s="10">
        <f t="shared" si="189"/>
        <v>7919625.2589855995</v>
      </c>
      <c r="L1179" s="10">
        <f t="shared" si="190"/>
        <v>11051990.413525477</v>
      </c>
    </row>
    <row r="1180" spans="1:12" x14ac:dyDescent="0.25">
      <c r="A1180" s="1">
        <v>14040622</v>
      </c>
      <c r="B1180" s="3">
        <v>15270.4</v>
      </c>
      <c r="C1180" s="4">
        <f t="shared" si="194"/>
        <v>-1.9822649444521203E-3</v>
      </c>
      <c r="D1180" s="55">
        <f t="shared" si="196"/>
        <v>3.9293743100037678E-6</v>
      </c>
      <c r="E1180" s="9">
        <f t="shared" si="186"/>
        <v>180684206.91610217</v>
      </c>
      <c r="F1180" s="2">
        <f t="shared" si="197"/>
        <v>1.744249302851986E-2</v>
      </c>
      <c r="G1180" s="10">
        <f t="shared" si="187"/>
        <v>7331678.4572718088</v>
      </c>
      <c r="H1180" s="2">
        <f>SQRT(AVERAGE(D1131:D1179))</f>
        <v>1.8161026293046445E-2</v>
      </c>
      <c r="I1180" s="10">
        <f t="shared" si="188"/>
        <v>7633702.6488681054</v>
      </c>
      <c r="J1180" s="2">
        <f t="shared" si="195"/>
        <v>1.8592559292810739E-2</v>
      </c>
      <c r="K1180" s="10">
        <f t="shared" si="189"/>
        <v>7815090.7791543314</v>
      </c>
      <c r="L1180" s="10">
        <f t="shared" si="190"/>
        <v>11030082.440362325</v>
      </c>
    </row>
    <row r="1181" spans="1:12" x14ac:dyDescent="0.25">
      <c r="A1181" s="1">
        <v>14040623</v>
      </c>
      <c r="B1181" s="3">
        <v>15578.3</v>
      </c>
      <c r="C1181" s="4">
        <f t="shared" si="194"/>
        <v>1.996260619882163E-2</v>
      </c>
      <c r="D1181" s="55">
        <f t="shared" si="196"/>
        <v>3.9850564624923176E-4</v>
      </c>
      <c r="E1181" s="9">
        <f t="shared" si="186"/>
        <v>184291134.58511472</v>
      </c>
      <c r="F1181" s="2">
        <f t="shared" si="197"/>
        <v>1.7396720093186584E-2</v>
      </c>
      <c r="G1181" s="10">
        <f t="shared" si="187"/>
        <v>7458413.8521548603</v>
      </c>
      <c r="H1181" s="2">
        <f t="shared" ref="H1181:H1187" si="198">SQRT(AVERAGE(D1131:D1180))</f>
        <v>1.7980684246785211E-2</v>
      </c>
      <c r="I1181" s="10">
        <f t="shared" si="188"/>
        <v>7708774.052757713</v>
      </c>
      <c r="J1181" s="2">
        <f t="shared" si="195"/>
        <v>1.8390189789797225E-2</v>
      </c>
      <c r="K1181" s="10">
        <f t="shared" si="189"/>
        <v>7884339.4350926979</v>
      </c>
      <c r="L1181" s="10">
        <f t="shared" si="190"/>
        <v>11250271.632459816</v>
      </c>
    </row>
    <row r="1182" spans="1:12" x14ac:dyDescent="0.25">
      <c r="A1182" s="1">
        <v>14040624</v>
      </c>
      <c r="B1182" s="3">
        <v>15793.8</v>
      </c>
      <c r="C1182" s="4">
        <f t="shared" si="194"/>
        <v>1.3738537718443937E-2</v>
      </c>
      <c r="D1182" s="55">
        <f t="shared" si="196"/>
        <v>1.8874741864110674E-4</v>
      </c>
      <c r="E1182" s="9">
        <f t="shared" si="186"/>
        <v>186823025.28878716</v>
      </c>
      <c r="F1182" s="2">
        <f t="shared" si="197"/>
        <v>1.3709250317671539E-2</v>
      </c>
      <c r="G1182" s="10">
        <f t="shared" si="187"/>
        <v>5958250.5935547147</v>
      </c>
      <c r="H1182" s="2">
        <f t="shared" si="198"/>
        <v>1.7759836000643972E-2</v>
      </c>
      <c r="I1182" s="10">
        <f t="shared" si="188"/>
        <v>7718697.2985583376</v>
      </c>
      <c r="J1182" s="2">
        <f t="shared" si="195"/>
        <v>1.8287927509056317E-2</v>
      </c>
      <c r="K1182" s="10">
        <f t="shared" si="189"/>
        <v>7948213.9731056793</v>
      </c>
      <c r="L1182" s="10">
        <f t="shared" si="190"/>
        <v>11404833.913625104</v>
      </c>
    </row>
    <row r="1183" spans="1:12" x14ac:dyDescent="0.25">
      <c r="A1183" s="1">
        <v>14040625</v>
      </c>
      <c r="B1183" s="3">
        <v>15417.9</v>
      </c>
      <c r="C1183" s="4">
        <f t="shared" si="194"/>
        <v>-2.4088285868120944E-2</v>
      </c>
      <c r="D1183" s="55">
        <f t="shared" si="196"/>
        <v>5.8024551606431515E-4</v>
      </c>
      <c r="E1183" s="9">
        <f t="shared" si="186"/>
        <v>182322778.84888366</v>
      </c>
      <c r="F1183" s="2">
        <f t="shared" si="197"/>
        <v>1.3619879221958774E-2</v>
      </c>
      <c r="G1183" s="10">
        <f t="shared" si="187"/>
        <v>5776820.1385457106</v>
      </c>
      <c r="H1183" s="2">
        <f t="shared" si="198"/>
        <v>1.7357463238968987E-2</v>
      </c>
      <c r="I1183" s="10">
        <f t="shared" si="188"/>
        <v>7362102.2300462229</v>
      </c>
      <c r="J1183" s="2">
        <f t="shared" si="195"/>
        <v>1.8305933872533001E-2</v>
      </c>
      <c r="K1183" s="10">
        <f t="shared" si="189"/>
        <v>7764392.4535863856</v>
      </c>
      <c r="L1183" s="10">
        <f t="shared" si="190"/>
        <v>11130111.014035262</v>
      </c>
    </row>
    <row r="1184" spans="1:12" x14ac:dyDescent="0.25">
      <c r="A1184" s="1">
        <v>14040626</v>
      </c>
      <c r="B1184" s="3">
        <v>15188.4</v>
      </c>
      <c r="C1184" s="4">
        <f t="shared" si="194"/>
        <v>-1.4997193486229243E-2</v>
      </c>
      <c r="D1184" s="55">
        <f t="shared" si="196"/>
        <v>2.2491581246339684E-4</v>
      </c>
      <c r="E1184" s="9">
        <f t="shared" si="186"/>
        <v>179588448.85753998</v>
      </c>
      <c r="F1184" s="2">
        <f t="shared" si="197"/>
        <v>1.3849594827291516E-2</v>
      </c>
      <c r="G1184" s="10">
        <f t="shared" si="187"/>
        <v>5786155.8307345603</v>
      </c>
      <c r="H1184" s="2">
        <f t="shared" si="198"/>
        <v>1.5593268319715511E-2</v>
      </c>
      <c r="I1184" s="10">
        <f t="shared" si="188"/>
        <v>6514636.8203159319</v>
      </c>
      <c r="J1184" s="2">
        <f t="shared" si="195"/>
        <v>1.8284703305425743E-2</v>
      </c>
      <c r="K1184" s="10">
        <f t="shared" si="189"/>
        <v>7639078.5408002399</v>
      </c>
      <c r="L1184" s="10">
        <f t="shared" si="190"/>
        <v>10963190.585634565</v>
      </c>
    </row>
    <row r="1185" spans="1:12" x14ac:dyDescent="0.25">
      <c r="A1185" s="1">
        <v>14040629</v>
      </c>
      <c r="B1185" s="3">
        <v>14823.4</v>
      </c>
      <c r="C1185" s="4">
        <f t="shared" si="194"/>
        <v>-2.4324965345896916E-2</v>
      </c>
      <c r="D1185" s="55">
        <f t="shared" si="196"/>
        <v>5.9170393907908582E-4</v>
      </c>
      <c r="E1185" s="9">
        <f t="shared" si="186"/>
        <v>175219966.06255695</v>
      </c>
      <c r="F1185" s="2">
        <f t="shared" si="197"/>
        <v>1.4164542024164124E-2</v>
      </c>
      <c r="G1185" s="10">
        <f t="shared" si="187"/>
        <v>5773787.3845129712</v>
      </c>
      <c r="H1185" s="2">
        <f t="shared" si="198"/>
        <v>1.5699950192226943E-2</v>
      </c>
      <c r="I1185" s="10">
        <f t="shared" si="188"/>
        <v>6399654.447190729</v>
      </c>
      <c r="J1185" s="2">
        <f t="shared" si="195"/>
        <v>1.8117408073968062E-2</v>
      </c>
      <c r="K1185" s="10">
        <f t="shared" si="189"/>
        <v>7385064.9035525899</v>
      </c>
      <c r="L1185" s="10">
        <f t="shared" si="190"/>
        <v>10696511.354558542</v>
      </c>
    </row>
    <row r="1186" spans="1:12" x14ac:dyDescent="0.25">
      <c r="A1186" s="1">
        <v>14040630</v>
      </c>
      <c r="B1186" s="3">
        <v>14522</v>
      </c>
      <c r="C1186" s="4">
        <f t="shared" si="194"/>
        <v>-2.0542272300313927E-2</v>
      </c>
      <c r="D1186" s="55">
        <f t="shared" si="196"/>
        <v>4.2198495126024481E-4</v>
      </c>
      <c r="E1186" s="9">
        <f t="shared" si="186"/>
        <v>171620549.80724815</v>
      </c>
      <c r="F1186" s="2">
        <f t="shared" si="197"/>
        <v>1.4971989577992378E-2</v>
      </c>
      <c r="G1186" s="10">
        <f t="shared" si="187"/>
        <v>5977553.381976801</v>
      </c>
      <c r="H1186" s="2">
        <f t="shared" si="198"/>
        <v>1.5696532879205961E-2</v>
      </c>
      <c r="I1186" s="10">
        <f t="shared" si="188"/>
        <v>6266826.6437565247</v>
      </c>
      <c r="J1186" s="2">
        <f t="shared" si="195"/>
        <v>1.8095828607043719E-2</v>
      </c>
      <c r="K1186" s="10">
        <f t="shared" si="189"/>
        <v>7224743.3065747088</v>
      </c>
      <c r="L1186" s="10">
        <f t="shared" si="190"/>
        <v>10476780.705649801</v>
      </c>
    </row>
    <row r="1187" spans="1:12" x14ac:dyDescent="0.25">
      <c r="A1187" s="1">
        <v>14040631</v>
      </c>
      <c r="B1187" s="3">
        <v>14857.7</v>
      </c>
      <c r="C1187" s="4">
        <f t="shared" si="194"/>
        <v>2.2853508424897074E-2</v>
      </c>
      <c r="D1187" s="55">
        <f t="shared" si="196"/>
        <v>5.222828473268415E-4</v>
      </c>
      <c r="E1187" s="9">
        <f t="shared" si="186"/>
        <v>175542681.48815355</v>
      </c>
      <c r="F1187" s="2">
        <f t="shared" si="197"/>
        <v>1.545674516544784E-2</v>
      </c>
      <c r="G1187" s="10">
        <f t="shared" si="187"/>
        <v>6312122.7087674253</v>
      </c>
      <c r="H1187" s="2">
        <f t="shared" si="198"/>
        <v>1.5734292351787738E-2</v>
      </c>
      <c r="I1187" s="10">
        <f t="shared" si="188"/>
        <v>6425465.5813384773</v>
      </c>
      <c r="J1187" s="2">
        <f t="shared" si="195"/>
        <v>1.8076792191116766E-2</v>
      </c>
      <c r="K1187" s="10">
        <f t="shared" si="189"/>
        <v>7382080.0737715866</v>
      </c>
      <c r="L1187" s="10">
        <f t="shared" si="190"/>
        <v>10716211.901772168</v>
      </c>
    </row>
    <row r="1188" spans="1:12" x14ac:dyDescent="0.25">
      <c r="A1188" s="1"/>
      <c r="B1188" s="3"/>
      <c r="C1188" s="4"/>
      <c r="D1188" s="6"/>
      <c r="E1188" s="6"/>
    </row>
    <row r="1189" spans="1:12" x14ac:dyDescent="0.25">
      <c r="A1189" s="1"/>
      <c r="B1189" s="3"/>
      <c r="C1189" s="4"/>
      <c r="D1189" s="6"/>
      <c r="E1189" s="6"/>
    </row>
    <row r="1190" spans="1:12" x14ac:dyDescent="0.25">
      <c r="A1190" s="1"/>
      <c r="B1190" s="3"/>
      <c r="C1190" s="4"/>
      <c r="D1190" s="6"/>
      <c r="E1190" s="6"/>
    </row>
    <row r="1191" spans="1:12" x14ac:dyDescent="0.25">
      <c r="A1191" s="1"/>
      <c r="B1191" s="3"/>
      <c r="C1191" s="4"/>
      <c r="D1191" s="6"/>
      <c r="E1191" s="6"/>
    </row>
    <row r="1192" spans="1:12" x14ac:dyDescent="0.25">
      <c r="A1192" s="1"/>
      <c r="B1192" s="3"/>
      <c r="C1192" s="4"/>
      <c r="D1192" s="6"/>
      <c r="E1192" s="6"/>
    </row>
    <row r="1193" spans="1:12" x14ac:dyDescent="0.25">
      <c r="A1193" s="1"/>
      <c r="B1193" s="3"/>
      <c r="C1193" s="4"/>
      <c r="D1193" s="6"/>
      <c r="E1193" s="6"/>
    </row>
    <row r="1194" spans="1:12" x14ac:dyDescent="0.25">
      <c r="A1194" s="1"/>
      <c r="B1194" s="3"/>
      <c r="C1194" s="4"/>
      <c r="D1194" s="6"/>
      <c r="E1194" s="6"/>
    </row>
    <row r="1195" spans="1:12" x14ac:dyDescent="0.25">
      <c r="A1195" s="1"/>
      <c r="B1195" s="3"/>
      <c r="C1195" s="4"/>
      <c r="D1195" s="6"/>
      <c r="E1195" s="6"/>
    </row>
    <row r="1196" spans="1:12" x14ac:dyDescent="0.25">
      <c r="A1196" s="1"/>
      <c r="B1196" s="3"/>
      <c r="C1196" s="4"/>
      <c r="D1196" s="6"/>
      <c r="E1196" s="6"/>
    </row>
    <row r="1197" spans="1:12" x14ac:dyDescent="0.25">
      <c r="A1197" s="1"/>
      <c r="B1197" s="3"/>
      <c r="C1197" s="4"/>
      <c r="D1197" s="6"/>
      <c r="E1197" s="6"/>
    </row>
    <row r="1198" spans="1:12" x14ac:dyDescent="0.25">
      <c r="A1198" s="1"/>
      <c r="B1198" s="3"/>
      <c r="C1198" s="4"/>
      <c r="D1198" s="6"/>
      <c r="E1198" s="6"/>
    </row>
    <row r="1199" spans="1:12" x14ac:dyDescent="0.25">
      <c r="A1199" s="1"/>
      <c r="B1199" s="3"/>
      <c r="C1199" s="4"/>
      <c r="D1199" s="6"/>
      <c r="E1199" s="6"/>
    </row>
    <row r="1200" spans="1:12" x14ac:dyDescent="0.25">
      <c r="A1200" s="1"/>
      <c r="B1200" s="3"/>
      <c r="C1200" s="4"/>
      <c r="D1200" s="6"/>
      <c r="E1200" s="6"/>
    </row>
    <row r="1201" spans="1:5" x14ac:dyDescent="0.25">
      <c r="A1201" s="1"/>
      <c r="B1201" s="3"/>
      <c r="C1201" s="4"/>
      <c r="D1201" s="6"/>
      <c r="E1201" s="6"/>
    </row>
    <row r="1202" spans="1:5" x14ac:dyDescent="0.25">
      <c r="A1202" s="1"/>
      <c r="B1202" s="3"/>
      <c r="C1202" s="4"/>
      <c r="D1202" s="6"/>
      <c r="E1202" s="6"/>
    </row>
    <row r="1203" spans="1:5" x14ac:dyDescent="0.25">
      <c r="A1203" s="1"/>
      <c r="B1203" s="3"/>
      <c r="C1203" s="4"/>
      <c r="D1203" s="6"/>
      <c r="E1203" s="6"/>
    </row>
    <row r="1204" spans="1:5" x14ac:dyDescent="0.25">
      <c r="A1204" s="1"/>
      <c r="B1204" s="3"/>
      <c r="C1204" s="4"/>
      <c r="D1204" s="6"/>
      <c r="E1204" s="6"/>
    </row>
    <row r="1205" spans="1:5" x14ac:dyDescent="0.25">
      <c r="A1205" s="1"/>
      <c r="B1205" s="3"/>
      <c r="C1205" s="4"/>
      <c r="D1205" s="6"/>
      <c r="E1205" s="6"/>
    </row>
    <row r="1206" spans="1:5" x14ac:dyDescent="0.25">
      <c r="A1206" s="1"/>
      <c r="B1206" s="3"/>
      <c r="C1206" s="4"/>
      <c r="D1206" s="6"/>
      <c r="E1206" s="6"/>
    </row>
    <row r="1207" spans="1:5" x14ac:dyDescent="0.25">
      <c r="A1207" s="1"/>
      <c r="B1207" s="3"/>
      <c r="C1207" s="4"/>
      <c r="D1207" s="6"/>
      <c r="E1207" s="6"/>
    </row>
    <row r="1208" spans="1:5" x14ac:dyDescent="0.25">
      <c r="A1208" s="1"/>
      <c r="B1208" s="3"/>
      <c r="C1208" s="4"/>
      <c r="D1208" s="6"/>
      <c r="E1208" s="6"/>
    </row>
    <row r="1209" spans="1:5" x14ac:dyDescent="0.25">
      <c r="A1209" s="1"/>
      <c r="B1209" s="3"/>
      <c r="C1209" s="4"/>
      <c r="D1209" s="6"/>
      <c r="E1209" s="6"/>
    </row>
    <row r="1210" spans="1:5" x14ac:dyDescent="0.25">
      <c r="A1210" s="1"/>
      <c r="B1210" s="3"/>
      <c r="C1210" s="4"/>
      <c r="D1210" s="6"/>
      <c r="E1210" s="6"/>
    </row>
    <row r="1211" spans="1:5" x14ac:dyDescent="0.25">
      <c r="A1211" s="1"/>
      <c r="B1211" s="3"/>
      <c r="C1211" s="4"/>
      <c r="D1211" s="6"/>
      <c r="E1211" s="6"/>
    </row>
    <row r="1212" spans="1:5" x14ac:dyDescent="0.25">
      <c r="A1212" s="1"/>
      <c r="B1212" s="3"/>
      <c r="C1212" s="4"/>
      <c r="D1212" s="6"/>
      <c r="E1212" s="6"/>
    </row>
    <row r="1213" spans="1:5" x14ac:dyDescent="0.25">
      <c r="A1213" s="1"/>
      <c r="B1213" s="3"/>
      <c r="C1213" s="4"/>
      <c r="D1213" s="6"/>
      <c r="E1213" s="6"/>
    </row>
    <row r="1214" spans="1:5" x14ac:dyDescent="0.25">
      <c r="A1214" s="1"/>
      <c r="B1214" s="3"/>
      <c r="C1214" s="4"/>
      <c r="D1214" s="6"/>
      <c r="E1214" s="6"/>
    </row>
    <row r="1215" spans="1:5" x14ac:dyDescent="0.25">
      <c r="A1215" s="1"/>
      <c r="B1215" s="3"/>
      <c r="C1215" s="4"/>
      <c r="D1215" s="6"/>
      <c r="E1215" s="6"/>
    </row>
    <row r="1216" spans="1:5" x14ac:dyDescent="0.25">
      <c r="A1216" s="1"/>
      <c r="B1216" s="3"/>
      <c r="C1216" s="4"/>
      <c r="D1216" s="6"/>
      <c r="E1216" s="6"/>
    </row>
    <row r="1217" spans="1:5" x14ac:dyDescent="0.25">
      <c r="A1217" s="1"/>
      <c r="B1217" s="3"/>
      <c r="C1217" s="4"/>
      <c r="D1217" s="6"/>
      <c r="E1217" s="6"/>
    </row>
    <row r="1218" spans="1:5" x14ac:dyDescent="0.25">
      <c r="A1218" s="1"/>
      <c r="B1218" s="3"/>
      <c r="C1218" s="4"/>
      <c r="D1218" s="6"/>
      <c r="E1218" s="6"/>
    </row>
    <row r="1219" spans="1:5" x14ac:dyDescent="0.25">
      <c r="A1219" s="1"/>
      <c r="B1219" s="3"/>
      <c r="C1219" s="4"/>
      <c r="D1219" s="6"/>
      <c r="E1219" s="6"/>
    </row>
    <row r="1220" spans="1:5" x14ac:dyDescent="0.25">
      <c r="A1220" s="1"/>
      <c r="B1220" s="3"/>
      <c r="C1220" s="4"/>
      <c r="D1220" s="6"/>
      <c r="E1220" s="6"/>
    </row>
    <row r="1221" spans="1:5" x14ac:dyDescent="0.25">
      <c r="A1221" s="1"/>
      <c r="B1221" s="3"/>
      <c r="C1221" s="4"/>
      <c r="D1221" s="6"/>
      <c r="E1221" s="6"/>
    </row>
    <row r="1222" spans="1:5" x14ac:dyDescent="0.25">
      <c r="A1222" s="1"/>
      <c r="B1222" s="3"/>
      <c r="C1222" s="4"/>
      <c r="D1222" s="6"/>
      <c r="E1222" s="6"/>
    </row>
    <row r="1223" spans="1:5" x14ac:dyDescent="0.25">
      <c r="A1223" s="1"/>
      <c r="B1223" s="3"/>
      <c r="C1223" s="4"/>
      <c r="D1223" s="6"/>
      <c r="E1223" s="6"/>
    </row>
    <row r="1224" spans="1:5" x14ac:dyDescent="0.25">
      <c r="A1224" s="1"/>
      <c r="B1224" s="3"/>
      <c r="C1224" s="4"/>
      <c r="D1224" s="6"/>
      <c r="E1224" s="6"/>
    </row>
    <row r="1225" spans="1:5" x14ac:dyDescent="0.25">
      <c r="A1225" s="1"/>
      <c r="B1225" s="3"/>
      <c r="C1225" s="4"/>
      <c r="D1225" s="6"/>
      <c r="E1225" s="6"/>
    </row>
    <row r="1226" spans="1:5" x14ac:dyDescent="0.25">
      <c r="A1226" s="1"/>
      <c r="B1226" s="3"/>
      <c r="C1226" s="4"/>
      <c r="D1226" s="6"/>
      <c r="E1226" s="6"/>
    </row>
    <row r="1227" spans="1:5" x14ac:dyDescent="0.25">
      <c r="A1227" s="1"/>
      <c r="B1227" s="3"/>
      <c r="C1227" s="4"/>
      <c r="D1227" s="6"/>
      <c r="E1227" s="6"/>
    </row>
    <row r="1228" spans="1:5" x14ac:dyDescent="0.25">
      <c r="A1228" s="1"/>
      <c r="B1228" s="3"/>
      <c r="C1228" s="4"/>
      <c r="D1228" s="6"/>
      <c r="E1228" s="6"/>
    </row>
    <row r="1229" spans="1:5" x14ac:dyDescent="0.25">
      <c r="A1229" s="1"/>
      <c r="B1229" s="3"/>
      <c r="C1229" s="4"/>
      <c r="D1229" s="6"/>
      <c r="E1229" s="6"/>
    </row>
    <row r="1230" spans="1:5" x14ac:dyDescent="0.25">
      <c r="A1230" s="1"/>
      <c r="B1230" s="3"/>
      <c r="C1230" s="4"/>
      <c r="D1230" s="6"/>
      <c r="E1230" s="6"/>
    </row>
    <row r="1231" spans="1:5" x14ac:dyDescent="0.25">
      <c r="A1231" s="1"/>
      <c r="B1231" s="3"/>
      <c r="C1231" s="4"/>
      <c r="D1231" s="6"/>
      <c r="E1231" s="6"/>
    </row>
    <row r="1232" spans="1:5" x14ac:dyDescent="0.25">
      <c r="A1232" s="1"/>
      <c r="B1232" s="3"/>
      <c r="C1232" s="4"/>
      <c r="D1232" s="6"/>
      <c r="E1232" s="6"/>
    </row>
    <row r="1233" spans="1:5" x14ac:dyDescent="0.25">
      <c r="A1233" s="1"/>
      <c r="B1233" s="3"/>
      <c r="C1233" s="4"/>
      <c r="D1233" s="6"/>
      <c r="E1233" s="6"/>
    </row>
    <row r="1234" spans="1:5" x14ac:dyDescent="0.25">
      <c r="A1234" s="1"/>
      <c r="B1234" s="3"/>
      <c r="C1234" s="4"/>
      <c r="D1234" s="6"/>
      <c r="E1234" s="6"/>
    </row>
    <row r="1235" spans="1:5" x14ac:dyDescent="0.25">
      <c r="A1235" s="1"/>
      <c r="B1235" s="3"/>
      <c r="C1235" s="4"/>
      <c r="D1235" s="6"/>
      <c r="E1235" s="6"/>
    </row>
    <row r="1236" spans="1:5" x14ac:dyDescent="0.25">
      <c r="A1236" s="1"/>
      <c r="B1236" s="3"/>
      <c r="C1236" s="4"/>
      <c r="D1236" s="6"/>
      <c r="E1236" s="6"/>
    </row>
    <row r="1237" spans="1:5" x14ac:dyDescent="0.25">
      <c r="A1237" s="1"/>
      <c r="B1237" s="3"/>
      <c r="C1237" s="4"/>
      <c r="D1237" s="6"/>
      <c r="E1237" s="6"/>
    </row>
    <row r="1238" spans="1:5" x14ac:dyDescent="0.25">
      <c r="A1238" s="1"/>
      <c r="B1238" s="3"/>
      <c r="C1238" s="4"/>
      <c r="D1238" s="6"/>
      <c r="E1238" s="6"/>
    </row>
    <row r="1239" spans="1:5" x14ac:dyDescent="0.25">
      <c r="A1239" s="1"/>
      <c r="B1239" s="3"/>
      <c r="C1239" s="4"/>
      <c r="D1239" s="6"/>
      <c r="E1239" s="6"/>
    </row>
    <row r="1240" spans="1:5" x14ac:dyDescent="0.25">
      <c r="A1240" s="1"/>
      <c r="B1240" s="3"/>
      <c r="C1240" s="4"/>
      <c r="D1240" s="6"/>
      <c r="E1240" s="6"/>
    </row>
    <row r="1241" spans="1:5" x14ac:dyDescent="0.25">
      <c r="A1241" s="1"/>
      <c r="B1241" s="3"/>
      <c r="C1241" s="4"/>
      <c r="D1241" s="6"/>
      <c r="E1241" s="6"/>
    </row>
    <row r="1242" spans="1:5" x14ac:dyDescent="0.25">
      <c r="A1242" s="1"/>
      <c r="B1242" s="3"/>
      <c r="C1242" s="4"/>
      <c r="D1242" s="6"/>
      <c r="E1242" s="6"/>
    </row>
    <row r="1243" spans="1:5" x14ac:dyDescent="0.25">
      <c r="A1243" s="1"/>
      <c r="B1243" s="3"/>
      <c r="C1243" s="4"/>
      <c r="D1243" s="6"/>
      <c r="E1243" s="6"/>
    </row>
    <row r="1244" spans="1:5" x14ac:dyDescent="0.25">
      <c r="A1244" s="1"/>
      <c r="B1244" s="3"/>
      <c r="C1244" s="4"/>
      <c r="D1244" s="6"/>
      <c r="E1244" s="6"/>
    </row>
    <row r="1245" spans="1:5" x14ac:dyDescent="0.25">
      <c r="A1245" s="1"/>
      <c r="B1245" s="3"/>
      <c r="C1245" s="4"/>
      <c r="D1245" s="6"/>
      <c r="E1245" s="6"/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258"/>
  <sheetViews>
    <sheetView rightToLeft="1" workbookViewId="0"/>
  </sheetViews>
  <sheetFormatPr defaultRowHeight="17.25" x14ac:dyDescent="0.25"/>
  <cols>
    <col min="1" max="1" width="7.85546875" style="2" bestFit="1" customWidth="1"/>
    <col min="2" max="2" width="13.140625" style="2" customWidth="1"/>
    <col min="3" max="3" width="8" style="2" customWidth="1"/>
    <col min="4" max="4" width="13.140625" style="2" customWidth="1"/>
    <col min="5" max="5" width="17.140625" style="2" customWidth="1"/>
    <col min="6" max="6" width="4.140625" style="2" customWidth="1"/>
    <col min="7" max="7" width="9.140625" style="2" bestFit="1" customWidth="1"/>
    <col min="8" max="8" width="18.85546875" style="2" customWidth="1"/>
    <col min="9" max="9" width="10.42578125" style="2" bestFit="1" customWidth="1"/>
    <col min="10" max="16384" width="9.140625" style="2"/>
  </cols>
  <sheetData>
    <row r="1" spans="1:9" s="29" customFormat="1" ht="18" x14ac:dyDescent="0.25">
      <c r="A1" s="28" t="s">
        <v>0</v>
      </c>
      <c r="B1" s="28" t="s">
        <v>48</v>
      </c>
      <c r="C1" s="29" t="s">
        <v>1</v>
      </c>
      <c r="D1" s="29" t="s">
        <v>2</v>
      </c>
      <c r="E1" s="29" t="s">
        <v>23</v>
      </c>
      <c r="F1" s="108" t="s">
        <v>117</v>
      </c>
      <c r="G1" s="29" t="s">
        <v>32</v>
      </c>
      <c r="H1" s="29" t="s">
        <v>33</v>
      </c>
      <c r="I1" s="29" t="s">
        <v>34</v>
      </c>
    </row>
    <row r="2" spans="1:9" x14ac:dyDescent="0.25">
      <c r="A2" s="1">
        <v>13990631</v>
      </c>
      <c r="B2" s="3">
        <v>8809</v>
      </c>
      <c r="C2" s="4"/>
      <c r="D2" s="6"/>
      <c r="F2" s="2" t="s">
        <v>31</v>
      </c>
      <c r="G2" s="2">
        <v>0.94</v>
      </c>
    </row>
    <row r="3" spans="1:9" x14ac:dyDescent="0.25">
      <c r="A3" s="1">
        <v>13990701</v>
      </c>
      <c r="B3" s="3">
        <v>8640.1</v>
      </c>
      <c r="C3" s="4">
        <f t="shared" ref="C3:C66" si="0">LN(B3/B2)</f>
        <v>-1.9359769304599359E-2</v>
      </c>
      <c r="D3" s="55">
        <f>C3^2</f>
        <v>3.7480066752730752E-4</v>
      </c>
      <c r="F3" s="2">
        <v>25</v>
      </c>
      <c r="G3" s="11">
        <f>($G$2^(F3-1))*D3</f>
        <v>8.4892405935658798E-5</v>
      </c>
    </row>
    <row r="4" spans="1:9" x14ac:dyDescent="0.25">
      <c r="A4" s="1">
        <v>13990702</v>
      </c>
      <c r="B4" s="3">
        <v>8759.6</v>
      </c>
      <c r="C4" s="4">
        <f t="shared" si="0"/>
        <v>1.3736084982238769E-2</v>
      </c>
      <c r="D4" s="55">
        <f t="shared" ref="D4:D67" si="1">C4^2</f>
        <v>1.8868003063928542E-4</v>
      </c>
      <c r="F4" s="2">
        <v>24</v>
      </c>
      <c r="G4" s="11">
        <f t="shared" ref="G4:G27" si="2">($G$2^(F4-1))*D4</f>
        <v>4.5463887762833408E-5</v>
      </c>
    </row>
    <row r="5" spans="1:9" x14ac:dyDescent="0.25">
      <c r="A5" s="1">
        <v>13990705</v>
      </c>
      <c r="B5" s="3">
        <v>8735.7999999999993</v>
      </c>
      <c r="C5" s="4">
        <f t="shared" si="0"/>
        <v>-2.7207168377091115E-3</v>
      </c>
      <c r="D5" s="55">
        <f t="shared" si="1"/>
        <v>7.4023001109938678E-6</v>
      </c>
      <c r="F5" s="2">
        <v>23</v>
      </c>
      <c r="G5" s="11">
        <f t="shared" si="2"/>
        <v>1.8974898780754797E-6</v>
      </c>
    </row>
    <row r="6" spans="1:9" x14ac:dyDescent="0.25">
      <c r="A6" s="1">
        <v>13990706</v>
      </c>
      <c r="B6" s="3">
        <v>8526.7000000000007</v>
      </c>
      <c r="C6" s="4">
        <f t="shared" si="0"/>
        <v>-2.4227108188499429E-2</v>
      </c>
      <c r="D6" s="55">
        <f t="shared" si="1"/>
        <v>5.8695277117725602E-4</v>
      </c>
      <c r="F6" s="2">
        <v>22</v>
      </c>
      <c r="G6" s="11">
        <f t="shared" si="2"/>
        <v>1.6006194243785296E-4</v>
      </c>
    </row>
    <row r="7" spans="1:9" x14ac:dyDescent="0.25">
      <c r="A7" s="1">
        <v>13990707</v>
      </c>
      <c r="B7" s="3">
        <v>8158.8</v>
      </c>
      <c r="C7" s="4">
        <f t="shared" si="0"/>
        <v>-4.4105317440812315E-2</v>
      </c>
      <c r="D7" s="55">
        <f t="shared" si="1"/>
        <v>1.9452790265548231E-3</v>
      </c>
      <c r="F7" s="2">
        <v>21</v>
      </c>
      <c r="G7" s="11">
        <f t="shared" si="2"/>
        <v>5.6433758634568862E-4</v>
      </c>
    </row>
    <row r="8" spans="1:9" x14ac:dyDescent="0.25">
      <c r="A8" s="1">
        <v>13990708</v>
      </c>
      <c r="B8" s="3">
        <v>7935.7</v>
      </c>
      <c r="C8" s="4">
        <f t="shared" si="0"/>
        <v>-2.7725532489589838E-2</v>
      </c>
      <c r="D8" s="55">
        <f t="shared" si="1"/>
        <v>7.6870515183130172E-4</v>
      </c>
      <c r="F8" s="2">
        <v>20</v>
      </c>
      <c r="G8" s="11">
        <f t="shared" si="2"/>
        <v>2.3724059801720051E-4</v>
      </c>
    </row>
    <row r="9" spans="1:9" x14ac:dyDescent="0.25">
      <c r="A9" s="1">
        <v>13990709</v>
      </c>
      <c r="B9" s="3">
        <v>7966.4</v>
      </c>
      <c r="C9" s="4">
        <f t="shared" si="0"/>
        <v>3.8611300570937893E-3</v>
      </c>
      <c r="D9" s="55">
        <f t="shared" si="1"/>
        <v>1.4908325317793088E-5</v>
      </c>
      <c r="F9" s="2">
        <v>19</v>
      </c>
      <c r="G9" s="11">
        <f t="shared" si="2"/>
        <v>4.8947467400520117E-6</v>
      </c>
    </row>
    <row r="10" spans="1:9" x14ac:dyDescent="0.25">
      <c r="A10" s="1">
        <v>13990712</v>
      </c>
      <c r="B10" s="3">
        <v>8310.6</v>
      </c>
      <c r="C10" s="4">
        <f t="shared" si="0"/>
        <v>4.2299111521189772E-2</v>
      </c>
      <c r="D10" s="55">
        <f t="shared" si="1"/>
        <v>1.7892148354820493E-3</v>
      </c>
      <c r="F10" s="2">
        <v>18</v>
      </c>
      <c r="G10" s="11">
        <f t="shared" si="2"/>
        <v>6.2493665962544919E-4</v>
      </c>
    </row>
    <row r="11" spans="1:9" x14ac:dyDescent="0.25">
      <c r="A11" s="1">
        <v>13990713</v>
      </c>
      <c r="B11" s="3">
        <v>8390.1</v>
      </c>
      <c r="C11" s="4">
        <f t="shared" si="0"/>
        <v>9.5206309322462095E-3</v>
      </c>
      <c r="D11" s="55">
        <f t="shared" si="1"/>
        <v>9.0642413348043324E-5</v>
      </c>
      <c r="F11" s="2">
        <v>17</v>
      </c>
      <c r="G11" s="11">
        <f t="shared" si="2"/>
        <v>3.3680390459290635E-5</v>
      </c>
    </row>
    <row r="12" spans="1:9" x14ac:dyDescent="0.25">
      <c r="A12" s="1">
        <v>13990714</v>
      </c>
      <c r="B12" s="3">
        <v>8365.4</v>
      </c>
      <c r="C12" s="4">
        <f t="shared" si="0"/>
        <v>-2.9482877731916053E-3</v>
      </c>
      <c r="D12" s="55">
        <f t="shared" si="1"/>
        <v>8.6924007935511142E-6</v>
      </c>
      <c r="F12" s="2">
        <v>16</v>
      </c>
      <c r="G12" s="11">
        <f t="shared" si="2"/>
        <v>3.4360347452229043E-6</v>
      </c>
    </row>
    <row r="13" spans="1:9" x14ac:dyDescent="0.25">
      <c r="A13" s="1">
        <v>13990715</v>
      </c>
      <c r="B13" s="3">
        <v>8718.7999999999993</v>
      </c>
      <c r="C13" s="4">
        <f t="shared" si="0"/>
        <v>4.1377462186195056E-2</v>
      </c>
      <c r="D13" s="55">
        <f t="shared" si="1"/>
        <v>1.7120943769700018E-3</v>
      </c>
      <c r="F13" s="2">
        <v>15</v>
      </c>
      <c r="G13" s="11">
        <f t="shared" si="2"/>
        <v>7.1997538927532842E-4</v>
      </c>
    </row>
    <row r="14" spans="1:9" x14ac:dyDescent="0.25">
      <c r="A14" s="1">
        <v>13990716</v>
      </c>
      <c r="B14" s="3">
        <v>9037.1</v>
      </c>
      <c r="C14" s="4">
        <f t="shared" si="0"/>
        <v>3.5856712705496403E-2</v>
      </c>
      <c r="D14" s="55">
        <f t="shared" si="1"/>
        <v>1.2857038460445073E-3</v>
      </c>
      <c r="F14" s="2">
        <v>14</v>
      </c>
      <c r="G14" s="11">
        <f t="shared" si="2"/>
        <v>5.751790244173542E-4</v>
      </c>
    </row>
    <row r="15" spans="1:9" x14ac:dyDescent="0.25">
      <c r="A15" s="1">
        <v>13990719</v>
      </c>
      <c r="B15" s="3">
        <v>9242.2999999999993</v>
      </c>
      <c r="C15" s="4">
        <f t="shared" si="0"/>
        <v>2.2452445949910926E-2</v>
      </c>
      <c r="D15" s="55">
        <f t="shared" si="1"/>
        <v>5.0411232913367152E-4</v>
      </c>
      <c r="F15" s="2">
        <v>13</v>
      </c>
      <c r="G15" s="11">
        <f t="shared" si="2"/>
        <v>2.3991729838304343E-4</v>
      </c>
    </row>
    <row r="16" spans="1:9" x14ac:dyDescent="0.25">
      <c r="A16" s="1">
        <v>13990720</v>
      </c>
      <c r="B16" s="3">
        <v>9677.5</v>
      </c>
      <c r="C16" s="4">
        <f t="shared" si="0"/>
        <v>4.6012831042038453E-2</v>
      </c>
      <c r="D16" s="55">
        <f t="shared" si="1"/>
        <v>2.1171806205031777E-3</v>
      </c>
      <c r="F16" s="2">
        <v>12</v>
      </c>
      <c r="G16" s="11">
        <f t="shared" si="2"/>
        <v>1.0719247525835195E-3</v>
      </c>
    </row>
    <row r="17" spans="1:9" x14ac:dyDescent="0.25">
      <c r="A17" s="1">
        <v>13990721</v>
      </c>
      <c r="B17" s="3">
        <v>9450.2999999999993</v>
      </c>
      <c r="C17" s="4">
        <f t="shared" si="0"/>
        <v>-2.3757116436163347E-2</v>
      </c>
      <c r="D17" s="55">
        <f t="shared" si="1"/>
        <v>5.644005813614226E-4</v>
      </c>
      <c r="F17" s="2">
        <v>11</v>
      </c>
      <c r="G17" s="11">
        <f t="shared" si="2"/>
        <v>3.0399468352521031E-4</v>
      </c>
    </row>
    <row r="18" spans="1:9" x14ac:dyDescent="0.25">
      <c r="A18" s="1">
        <v>13990722</v>
      </c>
      <c r="B18" s="3">
        <v>9303.1</v>
      </c>
      <c r="C18" s="4">
        <f t="shared" si="0"/>
        <v>-1.5698809084172101E-2</v>
      </c>
      <c r="D18" s="55">
        <f t="shared" si="1"/>
        <v>2.464526066612845E-4</v>
      </c>
      <c r="F18" s="2">
        <v>10</v>
      </c>
      <c r="G18" s="11">
        <f t="shared" si="2"/>
        <v>1.4121606261260973E-4</v>
      </c>
    </row>
    <row r="19" spans="1:9" x14ac:dyDescent="0.25">
      <c r="A19" s="1">
        <v>13990723</v>
      </c>
      <c r="B19" s="3">
        <v>9101.2999999999993</v>
      </c>
      <c r="C19" s="4">
        <f t="shared" si="0"/>
        <v>-2.1930417486779177E-2</v>
      </c>
      <c r="D19" s="55">
        <f t="shared" si="1"/>
        <v>4.8094321114442991E-4</v>
      </c>
      <c r="F19" s="2">
        <v>9</v>
      </c>
      <c r="G19" s="11">
        <f t="shared" si="2"/>
        <v>2.9316804271584937E-4</v>
      </c>
    </row>
    <row r="20" spans="1:9" x14ac:dyDescent="0.25">
      <c r="A20" s="1">
        <v>13990727</v>
      </c>
      <c r="B20" s="3">
        <v>8738.6</v>
      </c>
      <c r="C20" s="4">
        <f t="shared" si="0"/>
        <v>-4.0667266692146445E-2</v>
      </c>
      <c r="D20" s="55">
        <f t="shared" si="1"/>
        <v>1.6538265802101637E-3</v>
      </c>
      <c r="F20" s="2">
        <v>8</v>
      </c>
      <c r="G20" s="11">
        <f t="shared" si="2"/>
        <v>1.0724694819465278E-3</v>
      </c>
    </row>
    <row r="21" spans="1:9" x14ac:dyDescent="0.25">
      <c r="A21" s="1">
        <v>13990728</v>
      </c>
      <c r="B21" s="3">
        <v>8376.2000000000007</v>
      </c>
      <c r="C21" s="4">
        <f t="shared" si="0"/>
        <v>-4.2355642741297286E-2</v>
      </c>
      <c r="D21" s="55">
        <f t="shared" si="1"/>
        <v>1.7940004720284094E-3</v>
      </c>
      <c r="F21" s="2">
        <v>7</v>
      </c>
      <c r="G21" s="11">
        <f t="shared" si="2"/>
        <v>1.2376267128525993E-3</v>
      </c>
    </row>
    <row r="22" spans="1:9" x14ac:dyDescent="0.25">
      <c r="A22" s="1">
        <v>13990729</v>
      </c>
      <c r="B22" s="3">
        <v>8003.5</v>
      </c>
      <c r="C22" s="4">
        <f t="shared" si="0"/>
        <v>-4.5515405024492549E-2</v>
      </c>
      <c r="D22" s="55">
        <f t="shared" si="1"/>
        <v>2.0716520945436015E-3</v>
      </c>
      <c r="F22" s="2">
        <v>6</v>
      </c>
      <c r="G22" s="11">
        <f t="shared" si="2"/>
        <v>1.5203938051989339E-3</v>
      </c>
    </row>
    <row r="23" spans="1:9" x14ac:dyDescent="0.25">
      <c r="A23" s="1">
        <v>13990730</v>
      </c>
      <c r="B23" s="3">
        <v>8247.7999999999993</v>
      </c>
      <c r="C23" s="4">
        <f t="shared" si="0"/>
        <v>3.0067552113429864E-2</v>
      </c>
      <c r="D23" s="55">
        <f t="shared" si="1"/>
        <v>9.0405769009382062E-4</v>
      </c>
      <c r="F23" s="2">
        <v>5</v>
      </c>
      <c r="G23" s="11">
        <f t="shared" si="2"/>
        <v>7.0584210132075271E-4</v>
      </c>
    </row>
    <row r="24" spans="1:9" x14ac:dyDescent="0.25">
      <c r="A24" s="1">
        <v>13990803</v>
      </c>
      <c r="B24" s="3">
        <v>7949</v>
      </c>
      <c r="C24" s="4">
        <f t="shared" si="0"/>
        <v>-3.6900363527069456E-2</v>
      </c>
      <c r="D24" s="55">
        <f t="shared" si="1"/>
        <v>1.3616368284298777E-3</v>
      </c>
      <c r="F24" s="2">
        <v>4</v>
      </c>
      <c r="G24" s="11">
        <f t="shared" si="2"/>
        <v>1.1309537635046014E-3</v>
      </c>
    </row>
    <row r="25" spans="1:9" x14ac:dyDescent="0.25">
      <c r="A25" s="1">
        <v>13990805</v>
      </c>
      <c r="B25" s="3">
        <v>7659</v>
      </c>
      <c r="C25" s="4">
        <f t="shared" si="0"/>
        <v>-3.7164707663519148E-2</v>
      </c>
      <c r="D25" s="55">
        <f t="shared" si="1"/>
        <v>1.3812154957148388E-3</v>
      </c>
      <c r="F25" s="2">
        <v>3</v>
      </c>
      <c r="G25" s="11">
        <f t="shared" si="2"/>
        <v>1.2204420120136316E-3</v>
      </c>
    </row>
    <row r="26" spans="1:9" x14ac:dyDescent="0.25">
      <c r="A26" s="1">
        <v>13990806</v>
      </c>
      <c r="B26" s="3">
        <v>7459.5</v>
      </c>
      <c r="C26" s="4">
        <f t="shared" si="0"/>
        <v>-2.6393039086690554E-2</v>
      </c>
      <c r="D26" s="55">
        <f t="shared" si="1"/>
        <v>6.9659251223157541E-4</v>
      </c>
      <c r="F26" s="2">
        <v>2</v>
      </c>
      <c r="G26" s="11">
        <f t="shared" si="2"/>
        <v>6.5479696149768087E-4</v>
      </c>
    </row>
    <row r="27" spans="1:9" x14ac:dyDescent="0.25">
      <c r="A27" s="1">
        <v>13990807</v>
      </c>
      <c r="B27" s="3">
        <v>7307.3</v>
      </c>
      <c r="C27" s="4">
        <f t="shared" si="0"/>
        <v>-2.0614539353336916E-2</v>
      </c>
      <c r="D27" s="55">
        <f t="shared" si="1"/>
        <v>4.2495923275027639E-4</v>
      </c>
      <c r="F27" s="2">
        <v>1</v>
      </c>
      <c r="G27" s="11">
        <f t="shared" si="2"/>
        <v>4.2495923275027639E-4</v>
      </c>
    </row>
    <row r="28" spans="1:9" x14ac:dyDescent="0.25">
      <c r="A28" s="1">
        <v>13990810</v>
      </c>
      <c r="B28" s="3">
        <v>7538.9</v>
      </c>
      <c r="C28" s="4">
        <f t="shared" si="0"/>
        <v>3.120243429549523E-2</v>
      </c>
      <c r="D28" s="55">
        <f t="shared" si="1"/>
        <v>9.7359190596469692E-4</v>
      </c>
      <c r="E28" s="2">
        <f>SQRT(AVERAGE(D3:D27))</f>
        <v>3.0314423234231894E-2</v>
      </c>
      <c r="H28" s="12">
        <f>SUM(G3:G27)*(1-G2)</f>
        <v>7.8442206399271543E-4</v>
      </c>
      <c r="I28" s="2">
        <f>SQRT(H28)</f>
        <v>2.8007535842924765E-2</v>
      </c>
    </row>
    <row r="29" spans="1:9" x14ac:dyDescent="0.25">
      <c r="A29" s="1">
        <v>13990811</v>
      </c>
      <c r="B29" s="3">
        <v>7360.4</v>
      </c>
      <c r="C29" s="4">
        <f t="shared" si="0"/>
        <v>-2.3962003692841981E-2</v>
      </c>
      <c r="D29" s="55">
        <f t="shared" si="1"/>
        <v>5.7417762097577269E-4</v>
      </c>
      <c r="E29" s="2">
        <f t="shared" ref="E29:E92" si="3">SQRT(AVERAGE(D4:D28))</f>
        <v>3.0706935789193198E-2</v>
      </c>
      <c r="H29" s="2">
        <f>($G$2*H28)+((1-$G$2)*D28)</f>
        <v>7.9577225451103425E-4</v>
      </c>
      <c r="I29" s="2">
        <f t="shared" ref="I29:I92" si="4">SQRT(H29)</f>
        <v>2.8209435558178654E-2</v>
      </c>
    </row>
    <row r="30" spans="1:9" x14ac:dyDescent="0.25">
      <c r="A30" s="1">
        <v>13990812</v>
      </c>
      <c r="B30" s="3">
        <v>7300.5</v>
      </c>
      <c r="C30" s="4">
        <f t="shared" si="0"/>
        <v>-8.1714401306005133E-3</v>
      </c>
      <c r="D30" s="55">
        <f t="shared" si="1"/>
        <v>6.6772433807988531E-5</v>
      </c>
      <c r="E30" s="2">
        <f t="shared" si="3"/>
        <v>3.0956999356770574E-2</v>
      </c>
      <c r="H30" s="2">
        <f t="shared" ref="H30:H93" si="5">($G$2*H29)+((1-$G$2)*D29)</f>
        <v>7.8247657649891853E-4</v>
      </c>
      <c r="I30" s="2">
        <f t="shared" si="4"/>
        <v>2.7972782780748121E-2</v>
      </c>
    </row>
    <row r="31" spans="1:9" x14ac:dyDescent="0.25">
      <c r="A31" s="1">
        <v>13990814</v>
      </c>
      <c r="B31" s="3">
        <v>7353.6</v>
      </c>
      <c r="C31" s="4">
        <f t="shared" si="0"/>
        <v>7.247150272763252E-3</v>
      </c>
      <c r="D31" s="55">
        <f t="shared" si="1"/>
        <v>5.2521187076012478E-5</v>
      </c>
      <c r="E31" s="2">
        <f t="shared" si="3"/>
        <v>3.0995332140872012E-2</v>
      </c>
      <c r="H31" s="2">
        <f t="shared" si="5"/>
        <v>7.3953432793746269E-4</v>
      </c>
      <c r="I31" s="2">
        <f t="shared" si="4"/>
        <v>2.7194380447759105E-2</v>
      </c>
    </row>
    <row r="32" spans="1:9" x14ac:dyDescent="0.25">
      <c r="A32" s="1">
        <v>13990817</v>
      </c>
      <c r="B32" s="3">
        <v>7191.6</v>
      </c>
      <c r="C32" s="4">
        <f t="shared" si="0"/>
        <v>-2.2276310962241936E-2</v>
      </c>
      <c r="D32" s="55">
        <f t="shared" si="1"/>
        <v>4.9623403008650026E-4</v>
      </c>
      <c r="E32" s="2">
        <f t="shared" si="3"/>
        <v>3.0648545661400049E-2</v>
      </c>
      <c r="H32" s="2">
        <f t="shared" si="5"/>
        <v>6.9831353948577571E-4</v>
      </c>
      <c r="I32" s="2">
        <f t="shared" si="4"/>
        <v>2.642562278330968E-2</v>
      </c>
    </row>
    <row r="33" spans="1:9" x14ac:dyDescent="0.25">
      <c r="A33" s="1">
        <v>13990818</v>
      </c>
      <c r="B33" s="3">
        <v>6975.4</v>
      </c>
      <c r="C33" s="4">
        <f t="shared" si="0"/>
        <v>-3.0524004536637454E-2</v>
      </c>
      <c r="D33" s="55">
        <f t="shared" si="1"/>
        <v>9.3171485295266384E-4</v>
      </c>
      <c r="E33" s="2">
        <f t="shared" si="3"/>
        <v>2.9687902440222864E-2</v>
      </c>
      <c r="H33" s="2">
        <f t="shared" si="5"/>
        <v>6.8618876892181913E-4</v>
      </c>
      <c r="I33" s="2">
        <f t="shared" si="4"/>
        <v>2.61952050750098E-2</v>
      </c>
    </row>
    <row r="34" spans="1:9" x14ac:dyDescent="0.25">
      <c r="A34" s="1">
        <v>13990819</v>
      </c>
      <c r="B34" s="3">
        <v>6769.1</v>
      </c>
      <c r="C34" s="4">
        <f t="shared" si="0"/>
        <v>-3.0021535085112225E-2</v>
      </c>
      <c r="D34" s="55">
        <f t="shared" si="1"/>
        <v>9.0129256886662431E-4</v>
      </c>
      <c r="E34" s="2">
        <f t="shared" si="3"/>
        <v>2.9797515657266554E-2</v>
      </c>
      <c r="H34" s="2">
        <f t="shared" si="5"/>
        <v>7.0092033396366982E-4</v>
      </c>
      <c r="I34" s="2">
        <f t="shared" si="4"/>
        <v>2.6474900074668267E-2</v>
      </c>
    </row>
    <row r="35" spans="1:9" x14ac:dyDescent="0.25">
      <c r="A35" s="1">
        <v>13990820</v>
      </c>
      <c r="B35" s="3">
        <v>6707.4</v>
      </c>
      <c r="C35" s="4">
        <f t="shared" si="0"/>
        <v>-9.1567441260551451E-3</v>
      </c>
      <c r="D35" s="55">
        <f t="shared" si="1"/>
        <v>8.3845962990045407E-5</v>
      </c>
      <c r="E35" s="2">
        <f t="shared" si="3"/>
        <v>3.0386630433251374E-2</v>
      </c>
      <c r="H35" s="2">
        <f t="shared" si="5"/>
        <v>7.1294266805784704E-4</v>
      </c>
      <c r="I35" s="2">
        <f t="shared" si="4"/>
        <v>2.6700986275002035E-2</v>
      </c>
    </row>
    <row r="36" spans="1:9" x14ac:dyDescent="0.25">
      <c r="A36" s="1">
        <v>13990821</v>
      </c>
      <c r="B36" s="3">
        <v>6729.8</v>
      </c>
      <c r="C36" s="4">
        <f t="shared" si="0"/>
        <v>3.3340310108386163E-3</v>
      </c>
      <c r="D36" s="55">
        <f t="shared" si="1"/>
        <v>1.1115762781233567E-5</v>
      </c>
      <c r="E36" s="2">
        <f t="shared" si="3"/>
        <v>2.9242649575360272E-2</v>
      </c>
      <c r="H36" s="2">
        <f t="shared" si="5"/>
        <v>6.7519686575377897E-4</v>
      </c>
      <c r="I36" s="2">
        <f t="shared" si="4"/>
        <v>2.5984550520526211E-2</v>
      </c>
    </row>
    <row r="37" spans="1:9" x14ac:dyDescent="0.25">
      <c r="A37" s="1">
        <v>13990824</v>
      </c>
      <c r="B37" s="3">
        <v>6975.6</v>
      </c>
      <c r="C37" s="4">
        <f t="shared" si="0"/>
        <v>3.5872919980131576E-2</v>
      </c>
      <c r="D37" s="55">
        <f t="shared" si="1"/>
        <v>1.2868663879009232E-3</v>
      </c>
      <c r="E37" s="2">
        <f t="shared" si="3"/>
        <v>2.9188208032776629E-2</v>
      </c>
      <c r="H37" s="2">
        <f t="shared" si="5"/>
        <v>6.3535199957542616E-4</v>
      </c>
      <c r="I37" s="2">
        <f t="shared" si="4"/>
        <v>2.5206189707598137E-2</v>
      </c>
    </row>
    <row r="38" spans="1:9" x14ac:dyDescent="0.25">
      <c r="A38" s="1">
        <v>13990825</v>
      </c>
      <c r="B38" s="3">
        <v>7146.4</v>
      </c>
      <c r="C38" s="4">
        <f t="shared" si="0"/>
        <v>2.4190387892324063E-2</v>
      </c>
      <c r="D38" s="55">
        <f t="shared" si="1"/>
        <v>5.8517486638109864E-4</v>
      </c>
      <c r="E38" s="2">
        <f t="shared" si="3"/>
        <v>3.0051263661432622E-2</v>
      </c>
      <c r="H38" s="2">
        <f t="shared" si="5"/>
        <v>6.7444286287495609E-4</v>
      </c>
      <c r="I38" s="2">
        <f t="shared" si="4"/>
        <v>2.5970037791173045E-2</v>
      </c>
    </row>
    <row r="39" spans="1:9" x14ac:dyDescent="0.25">
      <c r="A39" s="1">
        <v>13990826</v>
      </c>
      <c r="B39" s="3">
        <v>7348</v>
      </c>
      <c r="C39" s="4">
        <f t="shared" si="0"/>
        <v>2.7819433947387034E-2</v>
      </c>
      <c r="D39" s="55">
        <f t="shared" si="1"/>
        <v>7.7392090515303021E-4</v>
      </c>
      <c r="E39" s="2">
        <f t="shared" si="3"/>
        <v>2.9291665490807871E-2</v>
      </c>
      <c r="H39" s="2">
        <f t="shared" si="5"/>
        <v>6.6908678308532472E-4</v>
      </c>
      <c r="I39" s="2">
        <f t="shared" si="4"/>
        <v>2.5866711872314284E-2</v>
      </c>
    </row>
    <row r="40" spans="1:9" x14ac:dyDescent="0.25">
      <c r="A40" s="1">
        <v>13990827</v>
      </c>
      <c r="B40" s="3">
        <v>7599.1</v>
      </c>
      <c r="C40" s="4">
        <f t="shared" si="0"/>
        <v>3.360165187444808E-2</v>
      </c>
      <c r="D40" s="55">
        <f t="shared" si="1"/>
        <v>1.1290710086916001E-3</v>
      </c>
      <c r="E40" s="2">
        <f t="shared" si="3"/>
        <v>2.8940116613271026E-2</v>
      </c>
      <c r="H40" s="2">
        <f t="shared" si="5"/>
        <v>6.7537683040938708E-4</v>
      </c>
      <c r="I40" s="2">
        <f t="shared" si="4"/>
        <v>2.5988013206272368E-2</v>
      </c>
    </row>
    <row r="41" spans="1:9" x14ac:dyDescent="0.25">
      <c r="A41" s="1">
        <v>13990828</v>
      </c>
      <c r="B41" s="3">
        <v>7881.3</v>
      </c>
      <c r="C41" s="4">
        <f t="shared" si="0"/>
        <v>3.6463045654933732E-2</v>
      </c>
      <c r="D41" s="55">
        <f t="shared" si="1"/>
        <v>1.3295536984337818E-3</v>
      </c>
      <c r="E41" s="2">
        <f t="shared" si="3"/>
        <v>2.9368838873405308E-2</v>
      </c>
      <c r="H41" s="2">
        <f t="shared" si="5"/>
        <v>7.0259848110631995E-4</v>
      </c>
      <c r="I41" s="2">
        <f t="shared" si="4"/>
        <v>2.6506574299715153E-2</v>
      </c>
    </row>
    <row r="42" spans="1:9" x14ac:dyDescent="0.25">
      <c r="A42" s="1">
        <v>13990901</v>
      </c>
      <c r="B42" s="3">
        <v>8038</v>
      </c>
      <c r="C42" s="4">
        <f t="shared" si="0"/>
        <v>1.968743114474816E-2</v>
      </c>
      <c r="D42" s="55">
        <f t="shared" si="1"/>
        <v>3.8759494507919985E-4</v>
      </c>
      <c r="E42" s="2">
        <f t="shared" si="3"/>
        <v>2.8827480290328302E-2</v>
      </c>
      <c r="H42" s="2">
        <f t="shared" si="5"/>
        <v>7.4021579414596764E-4</v>
      </c>
      <c r="I42" s="2">
        <f t="shared" si="4"/>
        <v>2.7206907103637629E-2</v>
      </c>
    </row>
    <row r="43" spans="1:9" x14ac:dyDescent="0.25">
      <c r="A43" s="1">
        <v>13990902</v>
      </c>
      <c r="B43" s="3">
        <v>8028.2</v>
      </c>
      <c r="C43" s="4">
        <f t="shared" si="0"/>
        <v>-1.2199525980546102E-3</v>
      </c>
      <c r="D43" s="55">
        <f t="shared" si="1"/>
        <v>1.4882843415001933E-6</v>
      </c>
      <c r="E43" s="2">
        <f t="shared" si="3"/>
        <v>2.8704553548835735E-2</v>
      </c>
      <c r="H43" s="2">
        <f t="shared" si="5"/>
        <v>7.1905854320196145E-4</v>
      </c>
      <c r="I43" s="2">
        <f t="shared" si="4"/>
        <v>2.6815266979874755E-2</v>
      </c>
    </row>
    <row r="44" spans="1:9" x14ac:dyDescent="0.25">
      <c r="A44" s="1">
        <v>13990903</v>
      </c>
      <c r="B44" s="3">
        <v>8358.2999999999993</v>
      </c>
      <c r="C44" s="4">
        <f t="shared" si="0"/>
        <v>4.0294713707090202E-2</v>
      </c>
      <c r="D44" s="55">
        <f t="shared" si="1"/>
        <v>1.6236639527363629E-3</v>
      </c>
      <c r="E44" s="2">
        <f t="shared" si="3"/>
        <v>2.8533363305877326E-2</v>
      </c>
      <c r="H44" s="2">
        <f t="shared" si="5"/>
        <v>6.760043276703337E-4</v>
      </c>
      <c r="I44" s="2">
        <f t="shared" si="4"/>
        <v>2.6000083224296297E-2</v>
      </c>
    </row>
    <row r="45" spans="1:9" x14ac:dyDescent="0.25">
      <c r="A45" s="1">
        <v>13990904</v>
      </c>
      <c r="B45" s="3">
        <v>8655.7999999999993</v>
      </c>
      <c r="C45" s="4">
        <f t="shared" si="0"/>
        <v>3.4974559340704155E-2</v>
      </c>
      <c r="D45" s="55">
        <f t="shared" si="1"/>
        <v>1.2232198010764363E-3</v>
      </c>
      <c r="E45" s="2">
        <f t="shared" si="3"/>
        <v>2.93233976750455E-2</v>
      </c>
      <c r="H45" s="2">
        <f t="shared" si="5"/>
        <v>7.3286390517429559E-4</v>
      </c>
      <c r="I45" s="2">
        <f t="shared" si="4"/>
        <v>2.7071459236145651E-2</v>
      </c>
    </row>
    <row r="46" spans="1:9" x14ac:dyDescent="0.25">
      <c r="A46" s="1">
        <v>13990905</v>
      </c>
      <c r="B46" s="3">
        <v>8887</v>
      </c>
      <c r="C46" s="4">
        <f t="shared" si="0"/>
        <v>2.6359918279589108E-2</v>
      </c>
      <c r="D46" s="55">
        <f t="shared" si="1"/>
        <v>6.9484529170661604E-4</v>
      </c>
      <c r="E46" s="2">
        <f t="shared" si="3"/>
        <v>2.9028216962871053E-2</v>
      </c>
      <c r="H46" s="2">
        <f t="shared" si="5"/>
        <v>7.6228525892842397E-4</v>
      </c>
      <c r="I46" s="2">
        <f t="shared" si="4"/>
        <v>2.7609513920538769E-2</v>
      </c>
    </row>
    <row r="47" spans="1:9" x14ac:dyDescent="0.25">
      <c r="A47" s="1">
        <v>13990908</v>
      </c>
      <c r="B47" s="3">
        <v>8867.7000000000007</v>
      </c>
      <c r="C47" s="4">
        <f t="shared" si="0"/>
        <v>-2.1740730738268195E-3</v>
      </c>
      <c r="D47" s="55">
        <f t="shared" si="1"/>
        <v>4.7265937303387959E-6</v>
      </c>
      <c r="E47" s="2">
        <f t="shared" si="3"/>
        <v>2.8260770917132513E-2</v>
      </c>
      <c r="H47" s="2">
        <f t="shared" si="5"/>
        <v>7.5823886089511545E-4</v>
      </c>
      <c r="I47" s="2">
        <f t="shared" si="4"/>
        <v>2.7536137363383329E-2</v>
      </c>
    </row>
    <row r="48" spans="1:9" x14ac:dyDescent="0.25">
      <c r="A48" s="1">
        <v>13990909</v>
      </c>
      <c r="B48" s="3">
        <v>8944.4</v>
      </c>
      <c r="C48" s="4">
        <f t="shared" si="0"/>
        <v>8.6121764493422622E-3</v>
      </c>
      <c r="D48" s="55">
        <f t="shared" si="1"/>
        <v>7.4169583194605497E-5</v>
      </c>
      <c r="E48" s="2">
        <f t="shared" si="3"/>
        <v>2.675806706019911E-2</v>
      </c>
      <c r="H48" s="2">
        <f t="shared" si="5"/>
        <v>7.1302812486522882E-4</v>
      </c>
      <c r="I48" s="2">
        <f t="shared" si="4"/>
        <v>2.6702586482684199E-2</v>
      </c>
    </row>
    <row r="49" spans="1:9" x14ac:dyDescent="0.25">
      <c r="A49" s="1">
        <v>13990910</v>
      </c>
      <c r="B49" s="3">
        <v>9252.5</v>
      </c>
      <c r="C49" s="4">
        <f t="shared" si="0"/>
        <v>3.3866147146320399E-2</v>
      </c>
      <c r="D49" s="55">
        <f t="shared" si="1"/>
        <v>1.1469159225362252E-3</v>
      </c>
      <c r="E49" s="2">
        <f t="shared" si="3"/>
        <v>2.6130415774000691E-2</v>
      </c>
      <c r="H49" s="2">
        <f t="shared" si="5"/>
        <v>6.7469661236499142E-4</v>
      </c>
      <c r="I49" s="2">
        <f t="shared" si="4"/>
        <v>2.5974922759557754E-2</v>
      </c>
    </row>
    <row r="50" spans="1:9" x14ac:dyDescent="0.25">
      <c r="A50" s="1">
        <v>13990911</v>
      </c>
      <c r="B50" s="3">
        <v>9260.7999999999993</v>
      </c>
      <c r="C50" s="4">
        <f t="shared" si="0"/>
        <v>8.9665273679889875E-4</v>
      </c>
      <c r="D50" s="55">
        <f t="shared" si="1"/>
        <v>8.0398613040895516E-7</v>
      </c>
      <c r="E50" s="2">
        <f t="shared" si="3"/>
        <v>2.5965550105599498E-2</v>
      </c>
      <c r="H50" s="2">
        <f t="shared" si="5"/>
        <v>7.0302977097526549E-4</v>
      </c>
      <c r="I50" s="2">
        <f t="shared" si="4"/>
        <v>2.6514708577981119E-2</v>
      </c>
    </row>
    <row r="51" spans="1:9" x14ac:dyDescent="0.25">
      <c r="A51" s="1">
        <v>13990912</v>
      </c>
      <c r="B51" s="3">
        <v>9157.5</v>
      </c>
      <c r="C51" s="4">
        <f t="shared" si="0"/>
        <v>-1.1217222344140571E-2</v>
      </c>
      <c r="D51" s="55">
        <f t="shared" si="1"/>
        <v>1.2582607711788648E-4</v>
      </c>
      <c r="E51" s="2">
        <f t="shared" si="3"/>
        <v>2.4879576602165495E-2</v>
      </c>
      <c r="H51" s="2">
        <f t="shared" si="5"/>
        <v>6.6089622388457408E-4</v>
      </c>
      <c r="I51" s="2">
        <f t="shared" si="4"/>
        <v>2.5707901973606756E-2</v>
      </c>
    </row>
    <row r="52" spans="1:9" x14ac:dyDescent="0.25">
      <c r="A52" s="1">
        <v>13990915</v>
      </c>
      <c r="B52" s="3">
        <v>9208.2000000000007</v>
      </c>
      <c r="C52" s="4">
        <f t="shared" si="0"/>
        <v>5.5211757561349772E-3</v>
      </c>
      <c r="D52" s="55">
        <f t="shared" si="1"/>
        <v>3.0483381730132638E-5</v>
      </c>
      <c r="E52" s="2">
        <f t="shared" si="3"/>
        <v>2.4416442707701571E-2</v>
      </c>
      <c r="H52" s="2">
        <f t="shared" si="5"/>
        <v>6.2879201507857281E-4</v>
      </c>
      <c r="I52" s="2">
        <f t="shared" si="4"/>
        <v>2.5075725614198543E-2</v>
      </c>
    </row>
    <row r="53" spans="1:9" x14ac:dyDescent="0.25">
      <c r="A53" s="1">
        <v>13990916</v>
      </c>
      <c r="B53" s="3">
        <v>9183.7999999999993</v>
      </c>
      <c r="C53" s="4">
        <f t="shared" si="0"/>
        <v>-2.6533290903634566E-3</v>
      </c>
      <c r="D53" s="55">
        <f t="shared" si="1"/>
        <v>7.040155261768968E-6</v>
      </c>
      <c r="E53" s="2">
        <f t="shared" si="3"/>
        <v>2.4091152742400423E-2</v>
      </c>
      <c r="H53" s="2">
        <f t="shared" si="5"/>
        <v>5.928934970776664E-4</v>
      </c>
      <c r="I53" s="2">
        <f t="shared" si="4"/>
        <v>2.4349404450164001E-2</v>
      </c>
    </row>
    <row r="54" spans="1:9" x14ac:dyDescent="0.25">
      <c r="A54" s="1">
        <v>13990917</v>
      </c>
      <c r="B54" s="3">
        <v>9294.2000000000007</v>
      </c>
      <c r="C54" s="4">
        <f t="shared" si="0"/>
        <v>1.1949487354384327E-2</v>
      </c>
      <c r="D54" s="55">
        <f t="shared" si="1"/>
        <v>1.4279024803259095E-4</v>
      </c>
      <c r="E54" s="2">
        <f t="shared" si="3"/>
        <v>2.3274912898431012E-2</v>
      </c>
      <c r="H54" s="2">
        <f t="shared" si="5"/>
        <v>5.5774229656871247E-4</v>
      </c>
      <c r="I54" s="2">
        <f t="shared" si="4"/>
        <v>2.3616568264011442E-2</v>
      </c>
    </row>
    <row r="55" spans="1:9" x14ac:dyDescent="0.25">
      <c r="A55" s="1">
        <v>13990918</v>
      </c>
      <c r="B55" s="3">
        <v>9299.6</v>
      </c>
      <c r="C55" s="4">
        <f t="shared" si="0"/>
        <v>5.8083879054507263E-4</v>
      </c>
      <c r="D55" s="55">
        <f t="shared" si="1"/>
        <v>3.3737370060186274E-7</v>
      </c>
      <c r="E55" s="2">
        <f t="shared" si="3"/>
        <v>2.2901224323424788E-2</v>
      </c>
      <c r="H55" s="2">
        <f t="shared" si="5"/>
        <v>5.3284517365654509E-4</v>
      </c>
      <c r="I55" s="2">
        <f t="shared" si="4"/>
        <v>2.3083439381005273E-2</v>
      </c>
    </row>
    <row r="56" spans="1:9" x14ac:dyDescent="0.25">
      <c r="A56" s="1">
        <v>13990919</v>
      </c>
      <c r="B56" s="3">
        <v>9173.7999999999993</v>
      </c>
      <c r="C56" s="4">
        <f t="shared" si="0"/>
        <v>-1.3619793285417812E-2</v>
      </c>
      <c r="D56" s="55">
        <f t="shared" si="1"/>
        <v>1.8549876913751212E-4</v>
      </c>
      <c r="E56" s="2">
        <f t="shared" si="3"/>
        <v>2.2843131858559317E-2</v>
      </c>
      <c r="H56" s="2">
        <f t="shared" si="5"/>
        <v>5.0089470565918841E-4</v>
      </c>
      <c r="I56" s="2">
        <f t="shared" si="4"/>
        <v>2.2380677059892277E-2</v>
      </c>
    </row>
    <row r="57" spans="1:9" x14ac:dyDescent="0.25">
      <c r="A57" s="1">
        <v>13990922</v>
      </c>
      <c r="B57" s="3">
        <v>9235.5</v>
      </c>
      <c r="C57" s="4">
        <f t="shared" si="0"/>
        <v>6.7031588411221145E-3</v>
      </c>
      <c r="D57" s="55">
        <f t="shared" si="1"/>
        <v>4.4932338449313567E-5</v>
      </c>
      <c r="E57" s="2">
        <f t="shared" si="3"/>
        <v>2.2959263411311513E-2</v>
      </c>
      <c r="H57" s="2">
        <f t="shared" si="5"/>
        <v>4.819709494678878E-4</v>
      </c>
      <c r="I57" s="2">
        <f t="shared" si="4"/>
        <v>2.1953836782391541E-2</v>
      </c>
    </row>
    <row r="58" spans="1:9" x14ac:dyDescent="0.25">
      <c r="A58" s="1">
        <v>13990923</v>
      </c>
      <c r="B58" s="3">
        <v>9108.9</v>
      </c>
      <c r="C58" s="4">
        <f t="shared" si="0"/>
        <v>-1.3802796488299638E-2</v>
      </c>
      <c r="D58" s="55">
        <f t="shared" si="1"/>
        <v>1.9051719089741682E-4</v>
      </c>
      <c r="E58" s="2">
        <f t="shared" si="3"/>
        <v>2.2562706148077628E-2</v>
      </c>
      <c r="H58" s="2">
        <f t="shared" si="5"/>
        <v>4.5574863280677331E-4</v>
      </c>
      <c r="I58" s="2">
        <f t="shared" si="4"/>
        <v>2.134827001906181E-2</v>
      </c>
    </row>
    <row r="59" spans="1:9" x14ac:dyDescent="0.25">
      <c r="A59" s="1">
        <v>13990924</v>
      </c>
      <c r="B59" s="3">
        <v>9183.5</v>
      </c>
      <c r="C59" s="4">
        <f t="shared" si="0"/>
        <v>8.1564380375147814E-3</v>
      </c>
      <c r="D59" s="55">
        <f t="shared" si="1"/>
        <v>6.6527481459817986E-5</v>
      </c>
      <c r="E59" s="2">
        <f t="shared" si="3"/>
        <v>2.189583983870658E-2</v>
      </c>
      <c r="H59" s="2">
        <f t="shared" si="5"/>
        <v>4.398347462922119E-4</v>
      </c>
      <c r="I59" s="2">
        <f t="shared" si="4"/>
        <v>2.0972237512774165E-2</v>
      </c>
    </row>
    <row r="60" spans="1:9" x14ac:dyDescent="0.25">
      <c r="A60" s="1">
        <v>13990925</v>
      </c>
      <c r="B60" s="3">
        <v>8818.1</v>
      </c>
      <c r="C60" s="4">
        <f t="shared" si="0"/>
        <v>-4.0601968274999886E-2</v>
      </c>
      <c r="D60" s="55">
        <f t="shared" si="1"/>
        <v>1.6485198278040972E-3</v>
      </c>
      <c r="E60" s="2">
        <f t="shared" si="3"/>
        <v>2.1119592769417168E-2</v>
      </c>
      <c r="H60" s="2">
        <f t="shared" si="5"/>
        <v>4.1743631040226821E-4</v>
      </c>
      <c r="I60" s="2">
        <f t="shared" si="4"/>
        <v>2.0431258169830564E-2</v>
      </c>
    </row>
    <row r="61" spans="1:9" x14ac:dyDescent="0.25">
      <c r="A61" s="1">
        <v>13990926</v>
      </c>
      <c r="B61" s="3">
        <v>8562.9</v>
      </c>
      <c r="C61" s="4">
        <f t="shared" si="0"/>
        <v>-2.936750948576887E-2</v>
      </c>
      <c r="D61" s="55">
        <f t="shared" si="1"/>
        <v>8.6245061339672454E-4</v>
      </c>
      <c r="E61" s="2">
        <f t="shared" si="3"/>
        <v>2.2552697251960352E-2</v>
      </c>
      <c r="H61" s="2">
        <f t="shared" si="5"/>
        <v>4.9130132144637796E-4</v>
      </c>
      <c r="I61" s="2">
        <f t="shared" si="4"/>
        <v>2.216531798658386E-2</v>
      </c>
    </row>
    <row r="62" spans="1:9" x14ac:dyDescent="0.25">
      <c r="A62" s="1">
        <v>13990929</v>
      </c>
      <c r="B62" s="3">
        <v>8585.9</v>
      </c>
      <c r="C62" s="4">
        <f t="shared" si="0"/>
        <v>2.6824050418670252E-3</v>
      </c>
      <c r="D62" s="55">
        <f t="shared" si="1"/>
        <v>7.1952968086336372E-6</v>
      </c>
      <c r="E62" s="2">
        <f t="shared" si="3"/>
        <v>2.3295440484420973E-2</v>
      </c>
      <c r="H62" s="2">
        <f t="shared" si="5"/>
        <v>5.135702789633988E-4</v>
      </c>
      <c r="I62" s="2">
        <f t="shared" si="4"/>
        <v>2.266208902469935E-2</v>
      </c>
    </row>
    <row r="63" spans="1:9" x14ac:dyDescent="0.25">
      <c r="A63" s="1">
        <v>13990930</v>
      </c>
      <c r="B63" s="3">
        <v>8348.6</v>
      </c>
      <c r="C63" s="4">
        <f t="shared" si="0"/>
        <v>-2.8027462732737516E-2</v>
      </c>
      <c r="D63" s="55">
        <f t="shared" si="1"/>
        <v>7.8553866723499036E-4</v>
      </c>
      <c r="E63" s="2">
        <f t="shared" si="3"/>
        <v>2.2169589615495998E-2</v>
      </c>
      <c r="H63" s="2">
        <f t="shared" si="5"/>
        <v>4.8318778003411287E-4</v>
      </c>
      <c r="I63" s="2">
        <f t="shared" si="4"/>
        <v>2.1981532704388764E-2</v>
      </c>
    </row>
    <row r="64" spans="1:9" x14ac:dyDescent="0.25">
      <c r="A64" s="1">
        <v>13991001</v>
      </c>
      <c r="B64" s="3">
        <v>8319.1</v>
      </c>
      <c r="C64" s="4">
        <f t="shared" si="0"/>
        <v>-3.5397842297483525E-3</v>
      </c>
      <c r="D64" s="55">
        <f t="shared" si="1"/>
        <v>1.2530072393175137E-5</v>
      </c>
      <c r="E64" s="2">
        <f t="shared" si="3"/>
        <v>2.2349614219347579E-2</v>
      </c>
      <c r="H64" s="2">
        <f t="shared" si="5"/>
        <v>5.0132883326616559E-4</v>
      </c>
      <c r="I64" s="2">
        <f t="shared" si="4"/>
        <v>2.2390373674107487E-2</v>
      </c>
    </row>
    <row r="65" spans="1:9" x14ac:dyDescent="0.25">
      <c r="A65" s="1">
        <v>13991002</v>
      </c>
      <c r="B65" s="3">
        <v>8505.4</v>
      </c>
      <c r="C65" s="4">
        <f t="shared" si="0"/>
        <v>2.2147179994972128E-2</v>
      </c>
      <c r="D65" s="55">
        <f t="shared" si="1"/>
        <v>4.9049758172969361E-4</v>
      </c>
      <c r="E65" s="2">
        <f t="shared" si="3"/>
        <v>2.1657553473171189E-2</v>
      </c>
      <c r="H65" s="2">
        <f t="shared" si="5"/>
        <v>4.7200090761378614E-4</v>
      </c>
      <c r="I65" s="2">
        <f t="shared" si="4"/>
        <v>2.1725581870545751E-2</v>
      </c>
    </row>
    <row r="66" spans="1:9" x14ac:dyDescent="0.25">
      <c r="A66" s="1">
        <v>13991003</v>
      </c>
      <c r="B66" s="3">
        <v>8566.7000000000007</v>
      </c>
      <c r="C66" s="4">
        <f t="shared" si="0"/>
        <v>7.1813383760408883E-3</v>
      </c>
      <c r="D66" s="55">
        <f t="shared" si="1"/>
        <v>5.1571620871197585E-5</v>
      </c>
      <c r="E66" s="2">
        <f t="shared" si="3"/>
        <v>2.1059598414138698E-2</v>
      </c>
      <c r="H66" s="2">
        <f t="shared" si="5"/>
        <v>4.7311070806074058E-4</v>
      </c>
      <c r="I66" s="2">
        <f t="shared" si="4"/>
        <v>2.1751108203048888E-2</v>
      </c>
    </row>
    <row r="67" spans="1:9" x14ac:dyDescent="0.25">
      <c r="A67" s="1">
        <v>13991006</v>
      </c>
      <c r="B67" s="3">
        <v>8279.5</v>
      </c>
      <c r="C67" s="4">
        <f t="shared" ref="C67:C127" si="6">LN(B67/B66)</f>
        <v>-3.4100014175676124E-2</v>
      </c>
      <c r="D67" s="55">
        <f t="shared" si="1"/>
        <v>1.1628109667813126E-3</v>
      </c>
      <c r="E67" s="2">
        <f t="shared" si="3"/>
        <v>1.9808770841783438E-2</v>
      </c>
      <c r="H67" s="2">
        <f t="shared" si="5"/>
        <v>4.4781836282936801E-4</v>
      </c>
      <c r="I67" s="2">
        <f t="shared" si="4"/>
        <v>2.1161719278673177E-2</v>
      </c>
    </row>
    <row r="68" spans="1:9" x14ac:dyDescent="0.25">
      <c r="A68" s="1">
        <v>13991007</v>
      </c>
      <c r="B68" s="3">
        <v>8210.4</v>
      </c>
      <c r="C68" s="4">
        <f t="shared" si="6"/>
        <v>-8.3809367510343357E-3</v>
      </c>
      <c r="D68" s="55">
        <f t="shared" ref="D68:D127" si="7">C68^2</f>
        <v>7.0240100824837972E-5</v>
      </c>
      <c r="E68" s="2">
        <f t="shared" si="3"/>
        <v>2.0576589686592244E-2</v>
      </c>
      <c r="H68" s="2">
        <f t="shared" si="5"/>
        <v>4.907179190664847E-4</v>
      </c>
      <c r="I68" s="2">
        <f t="shared" si="4"/>
        <v>2.2152153824549086E-2</v>
      </c>
    </row>
    <row r="69" spans="1:9" x14ac:dyDescent="0.25">
      <c r="A69" s="1">
        <v>13991008</v>
      </c>
      <c r="B69" s="3">
        <v>8233.7000000000007</v>
      </c>
      <c r="C69" s="4">
        <f t="shared" si="6"/>
        <v>2.833845037782379E-3</v>
      </c>
      <c r="D69" s="55">
        <f t="shared" si="7"/>
        <v>8.030677698163813E-6</v>
      </c>
      <c r="E69" s="2">
        <f t="shared" si="3"/>
        <v>2.0643306803652072E-2</v>
      </c>
      <c r="H69" s="2">
        <f t="shared" si="5"/>
        <v>4.654892499719859E-4</v>
      </c>
      <c r="I69" s="2">
        <f t="shared" si="4"/>
        <v>2.1575199882550009E-2</v>
      </c>
    </row>
    <row r="70" spans="1:9" x14ac:dyDescent="0.25">
      <c r="A70" s="1">
        <v>13991009</v>
      </c>
      <c r="B70" s="3">
        <v>8163.4</v>
      </c>
      <c r="C70" s="4">
        <f t="shared" si="6"/>
        <v>-8.5747395259180136E-3</v>
      </c>
      <c r="D70" s="55">
        <f t="shared" si="7"/>
        <v>7.3526157937340683E-5</v>
      </c>
      <c r="E70" s="2">
        <f t="shared" si="3"/>
        <v>1.9013699923691337E-2</v>
      </c>
      <c r="H70" s="2">
        <f t="shared" si="5"/>
        <v>4.380417356355565E-4</v>
      </c>
      <c r="I70" s="2">
        <f t="shared" si="4"/>
        <v>2.0929446615607316E-2</v>
      </c>
    </row>
    <row r="71" spans="1:9" x14ac:dyDescent="0.25">
      <c r="A71" s="1">
        <v>13991010</v>
      </c>
      <c r="B71" s="3">
        <v>8083.1</v>
      </c>
      <c r="C71" s="4">
        <f t="shared" si="6"/>
        <v>-9.8852865418611064E-3</v>
      </c>
      <c r="D71" s="55">
        <f t="shared" si="7"/>
        <v>9.7718890014700314E-5</v>
      </c>
      <c r="E71" s="2">
        <f t="shared" si="3"/>
        <v>1.7763249676301239E-2</v>
      </c>
      <c r="H71" s="2">
        <f t="shared" si="5"/>
        <v>4.1617080097366353E-4</v>
      </c>
      <c r="I71" s="2">
        <f t="shared" si="4"/>
        <v>2.0400264728028986E-2</v>
      </c>
    </row>
    <row r="72" spans="1:9" x14ac:dyDescent="0.25">
      <c r="A72" s="1">
        <v>13991013</v>
      </c>
      <c r="B72" s="3">
        <v>7957.1</v>
      </c>
      <c r="C72" s="4">
        <f t="shared" si="6"/>
        <v>-1.5710850452359534E-2</v>
      </c>
      <c r="D72" s="55">
        <f t="shared" si="7"/>
        <v>2.4683082193640578E-4</v>
      </c>
      <c r="E72" s="2">
        <f t="shared" si="3"/>
        <v>1.7077704265941001E-2</v>
      </c>
      <c r="H72" s="2">
        <f t="shared" si="5"/>
        <v>3.9706368631612569E-4</v>
      </c>
      <c r="I72" s="2">
        <f t="shared" si="4"/>
        <v>1.9926456943373694E-2</v>
      </c>
    </row>
    <row r="73" spans="1:9" x14ac:dyDescent="0.25">
      <c r="A73" s="1">
        <v>13991014</v>
      </c>
      <c r="B73" s="3">
        <v>8010</v>
      </c>
      <c r="C73" s="4">
        <f t="shared" si="6"/>
        <v>6.626149213256707E-3</v>
      </c>
      <c r="D73" s="55">
        <f t="shared" si="7"/>
        <v>4.3905853396342478E-5</v>
      </c>
      <c r="E73" s="2">
        <f t="shared" si="3"/>
        <v>1.7358921398611785E-2</v>
      </c>
      <c r="H73" s="2">
        <f t="shared" si="5"/>
        <v>3.8804971445334247E-4</v>
      </c>
      <c r="I73" s="2">
        <f t="shared" si="4"/>
        <v>1.9698977497660697E-2</v>
      </c>
    </row>
    <row r="74" spans="1:9" x14ac:dyDescent="0.25">
      <c r="A74" s="1">
        <v>13991015</v>
      </c>
      <c r="B74" s="3">
        <v>8293.7999999999993</v>
      </c>
      <c r="C74" s="4">
        <f t="shared" si="6"/>
        <v>3.4817486635961625E-2</v>
      </c>
      <c r="D74" s="55">
        <f t="shared" si="7"/>
        <v>1.2122573756453664E-3</v>
      </c>
      <c r="E74" s="2">
        <f t="shared" si="3"/>
        <v>1.7324018094288973E-2</v>
      </c>
      <c r="H74" s="2">
        <f t="shared" si="5"/>
        <v>3.6740108278992243E-4</v>
      </c>
      <c r="I74" s="2">
        <f t="shared" si="4"/>
        <v>1.9167709377750967E-2</v>
      </c>
    </row>
    <row r="75" spans="1:9" x14ac:dyDescent="0.25">
      <c r="A75" s="1">
        <v>13991016</v>
      </c>
      <c r="B75" s="3">
        <v>8039.6</v>
      </c>
      <c r="C75" s="4">
        <f t="shared" si="6"/>
        <v>-3.1128917006769709E-2</v>
      </c>
      <c r="D75" s="55">
        <f t="shared" si="7"/>
        <v>9.6900947401435636E-4</v>
      </c>
      <c r="E75" s="2">
        <f t="shared" si="3"/>
        <v>1.7399289096271069E-2</v>
      </c>
      <c r="H75" s="2">
        <f t="shared" si="5"/>
        <v>4.1809246036124913E-4</v>
      </c>
      <c r="I75" s="2">
        <f t="shared" si="4"/>
        <v>2.0447309367279821E-2</v>
      </c>
    </row>
    <row r="76" spans="1:9" x14ac:dyDescent="0.25">
      <c r="A76" s="1">
        <v>13991017</v>
      </c>
      <c r="B76" s="3">
        <v>7737.4</v>
      </c>
      <c r="C76" s="4">
        <f t="shared" si="6"/>
        <v>-3.8313616853344286E-2</v>
      </c>
      <c r="D76" s="55">
        <f t="shared" si="7"/>
        <v>1.4679332363848672E-3</v>
      </c>
      <c r="E76" s="2">
        <f t="shared" si="3"/>
        <v>1.8478730491323671E-2</v>
      </c>
      <c r="H76" s="2">
        <f t="shared" si="5"/>
        <v>4.5114748118043561E-4</v>
      </c>
      <c r="I76" s="2">
        <f t="shared" si="4"/>
        <v>2.1240232606552018E-2</v>
      </c>
    </row>
    <row r="77" spans="1:9" x14ac:dyDescent="0.25">
      <c r="A77" s="1">
        <v>13991020</v>
      </c>
      <c r="B77" s="3">
        <v>7526.7</v>
      </c>
      <c r="C77" s="4">
        <f t="shared" si="6"/>
        <v>-2.760901511455318E-2</v>
      </c>
      <c r="D77" s="55">
        <f t="shared" si="7"/>
        <v>7.6225771559562596E-4</v>
      </c>
      <c r="E77" s="2">
        <f t="shared" si="3"/>
        <v>1.9878324047606592E-2</v>
      </c>
      <c r="H77" s="2">
        <f t="shared" si="5"/>
        <v>5.1215462649270159E-4</v>
      </c>
      <c r="I77" s="2">
        <f t="shared" si="4"/>
        <v>2.2630833535084421E-2</v>
      </c>
    </row>
    <row r="78" spans="1:9" x14ac:dyDescent="0.25">
      <c r="A78" s="1">
        <v>13991021</v>
      </c>
      <c r="B78" s="3">
        <v>7646.2</v>
      </c>
      <c r="C78" s="4">
        <f t="shared" si="6"/>
        <v>1.5752093658515088E-2</v>
      </c>
      <c r="D78" s="55">
        <f t="shared" si="7"/>
        <v>2.4812845462663123E-4</v>
      </c>
      <c r="E78" s="2">
        <f t="shared" si="3"/>
        <v>2.0601425686011983E-2</v>
      </c>
      <c r="H78" s="2">
        <f t="shared" si="5"/>
        <v>5.2716081183887709E-4</v>
      </c>
      <c r="I78" s="2">
        <f t="shared" si="4"/>
        <v>2.2959982836206067E-2</v>
      </c>
    </row>
    <row r="79" spans="1:9" x14ac:dyDescent="0.25">
      <c r="A79" s="1">
        <v>13991022</v>
      </c>
      <c r="B79" s="3">
        <v>7549.7</v>
      </c>
      <c r="C79" s="4">
        <f t="shared" si="6"/>
        <v>-1.2700965027941985E-2</v>
      </c>
      <c r="D79" s="55">
        <f t="shared" si="7"/>
        <v>1.6131451264100535E-4</v>
      </c>
      <c r="E79" s="2">
        <f t="shared" si="3"/>
        <v>2.0834161184719407E-2</v>
      </c>
      <c r="H79" s="2">
        <f t="shared" si="5"/>
        <v>5.1041887040614235E-4</v>
      </c>
      <c r="I79" s="2">
        <f t="shared" si="4"/>
        <v>2.2592451624517035E-2</v>
      </c>
    </row>
    <row r="80" spans="1:9" x14ac:dyDescent="0.25">
      <c r="A80" s="1">
        <v>13991023</v>
      </c>
      <c r="B80" s="3">
        <v>7328.4</v>
      </c>
      <c r="C80" s="4">
        <f t="shared" si="6"/>
        <v>-2.9750616337183337E-2</v>
      </c>
      <c r="D80" s="55">
        <f t="shared" si="7"/>
        <v>8.8509917244228005E-4</v>
      </c>
      <c r="E80" s="2">
        <f t="shared" si="3"/>
        <v>2.0851936189601322E-2</v>
      </c>
      <c r="H80" s="2">
        <f t="shared" si="5"/>
        <v>4.8947260894023409E-4</v>
      </c>
      <c r="I80" s="2">
        <f t="shared" si="4"/>
        <v>2.2124027864297995E-2</v>
      </c>
    </row>
    <row r="81" spans="1:9" x14ac:dyDescent="0.25">
      <c r="A81" s="1">
        <v>13991024</v>
      </c>
      <c r="B81" s="3">
        <v>7044.7</v>
      </c>
      <c r="C81" s="4">
        <f t="shared" si="6"/>
        <v>-3.9481649983484045E-2</v>
      </c>
      <c r="D81" s="55">
        <f t="shared" si="7"/>
        <v>1.5588006854183457E-3</v>
      </c>
      <c r="E81" s="2">
        <f t="shared" si="3"/>
        <v>2.1683950627246696E-2</v>
      </c>
      <c r="H81" s="2">
        <f t="shared" si="5"/>
        <v>5.1321020275035692E-4</v>
      </c>
      <c r="I81" s="2">
        <f t="shared" si="4"/>
        <v>2.265414316963581E-2</v>
      </c>
    </row>
    <row r="82" spans="1:9" x14ac:dyDescent="0.25">
      <c r="A82" s="1">
        <v>13991027</v>
      </c>
      <c r="B82" s="3">
        <v>6795.8</v>
      </c>
      <c r="C82" s="4">
        <f t="shared" si="6"/>
        <v>-3.5970786750753318E-2</v>
      </c>
      <c r="D82" s="55">
        <f t="shared" si="7"/>
        <v>1.2938974994681704E-3</v>
      </c>
      <c r="E82" s="2">
        <f t="shared" si="3"/>
        <v>2.2915623304987927E-2</v>
      </c>
      <c r="H82" s="2">
        <f t="shared" si="5"/>
        <v>5.7594563171043636E-4</v>
      </c>
      <c r="I82" s="2">
        <f t="shared" si="4"/>
        <v>2.3998867300571426E-2</v>
      </c>
    </row>
    <row r="83" spans="1:9" x14ac:dyDescent="0.25">
      <c r="A83" s="1">
        <v>13991029</v>
      </c>
      <c r="B83" s="3">
        <v>6584.2</v>
      </c>
      <c r="C83" s="4">
        <f t="shared" si="6"/>
        <v>-3.1631934716591016E-2</v>
      </c>
      <c r="D83" s="55">
        <f t="shared" si="7"/>
        <v>1.0005792939146759E-3</v>
      </c>
      <c r="E83" s="2">
        <f t="shared" si="3"/>
        <v>2.3980917369793426E-2</v>
      </c>
      <c r="H83" s="2">
        <f t="shared" si="5"/>
        <v>6.1902274377590046E-4</v>
      </c>
      <c r="I83" s="2">
        <f t="shared" si="4"/>
        <v>2.4880167679818811E-2</v>
      </c>
    </row>
    <row r="84" spans="1:9" x14ac:dyDescent="0.25">
      <c r="A84" s="1">
        <v>13991030</v>
      </c>
      <c r="B84" s="3">
        <v>6570.3</v>
      </c>
      <c r="C84" s="4">
        <f t="shared" si="6"/>
        <v>-2.1133460296300114E-3</v>
      </c>
      <c r="D84" s="55">
        <f t="shared" si="7"/>
        <v>4.4662314409529335E-6</v>
      </c>
      <c r="E84" s="2">
        <f t="shared" si="3"/>
        <v>2.4647248974633058E-2</v>
      </c>
      <c r="H84" s="2">
        <f t="shared" si="5"/>
        <v>6.4191613678422704E-4</v>
      </c>
      <c r="I84" s="2">
        <f t="shared" si="4"/>
        <v>2.533606395603364E-2</v>
      </c>
    </row>
    <row r="85" spans="1:9" x14ac:dyDescent="0.25">
      <c r="A85" s="1">
        <v>13991101</v>
      </c>
      <c r="B85" s="3">
        <v>6856</v>
      </c>
      <c r="C85" s="4">
        <f t="shared" si="6"/>
        <v>4.2564687740984826E-2</v>
      </c>
      <c r="D85" s="55">
        <f t="shared" si="7"/>
        <v>1.8117526424875439E-3</v>
      </c>
      <c r="E85" s="2">
        <f t="shared" si="3"/>
        <v>2.4596837845885712E-2</v>
      </c>
      <c r="H85" s="2">
        <f t="shared" si="5"/>
        <v>6.0366914246363056E-4</v>
      </c>
      <c r="I85" s="2">
        <f t="shared" si="4"/>
        <v>2.4569679331721661E-2</v>
      </c>
    </row>
    <row r="86" spans="1:9" x14ac:dyDescent="0.25">
      <c r="A86" s="1">
        <v>13991104</v>
      </c>
      <c r="B86" s="3">
        <v>7114.9</v>
      </c>
      <c r="C86" s="4">
        <f t="shared" si="6"/>
        <v>3.7066995333793429E-2</v>
      </c>
      <c r="D86" s="55">
        <f t="shared" si="7"/>
        <v>1.3739621430754639E-3</v>
      </c>
      <c r="E86" s="2">
        <f t="shared" si="3"/>
        <v>2.4729208329506498E-2</v>
      </c>
      <c r="H86" s="2">
        <f t="shared" si="5"/>
        <v>6.7615415246506552E-4</v>
      </c>
      <c r="I86" s="2">
        <f t="shared" si="4"/>
        <v>2.6002964301499655E-2</v>
      </c>
    </row>
    <row r="87" spans="1:9" x14ac:dyDescent="0.25">
      <c r="A87" s="1">
        <v>13991105</v>
      </c>
      <c r="B87" s="3">
        <v>7287.6</v>
      </c>
      <c r="C87" s="4">
        <f t="shared" si="6"/>
        <v>2.3983097080120881E-2</v>
      </c>
      <c r="D87" s="55">
        <f t="shared" si="7"/>
        <v>5.7518894555450267E-4</v>
      </c>
      <c r="E87" s="2">
        <f t="shared" si="3"/>
        <v>2.5139494939065164E-2</v>
      </c>
      <c r="H87" s="2">
        <f t="shared" si="5"/>
        <v>7.1802263190168941E-4</v>
      </c>
      <c r="I87" s="2">
        <f t="shared" si="4"/>
        <v>2.679594431815549E-2</v>
      </c>
    </row>
    <row r="88" spans="1:9" x14ac:dyDescent="0.25">
      <c r="A88" s="1">
        <v>13991106</v>
      </c>
      <c r="B88" s="3">
        <v>7350.8</v>
      </c>
      <c r="C88" s="4">
        <f t="shared" si="6"/>
        <v>8.634877129739248E-3</v>
      </c>
      <c r="D88" s="55">
        <f t="shared" si="7"/>
        <v>7.4561103045693919E-5</v>
      </c>
      <c r="E88" s="2">
        <f t="shared" si="3"/>
        <v>2.5587378758698941E-2</v>
      </c>
      <c r="H88" s="2">
        <f t="shared" si="5"/>
        <v>7.0945261072085817E-4</v>
      </c>
      <c r="I88" s="2">
        <f t="shared" si="4"/>
        <v>2.6635551631623067E-2</v>
      </c>
    </row>
    <row r="89" spans="1:9" x14ac:dyDescent="0.25">
      <c r="A89" s="1">
        <v>13991107</v>
      </c>
      <c r="B89" s="3">
        <v>7214.7</v>
      </c>
      <c r="C89" s="4">
        <f t="shared" si="6"/>
        <v>-1.868853951935202E-2</v>
      </c>
      <c r="D89" s="55">
        <f t="shared" si="7"/>
        <v>3.4926150936638226E-4</v>
      </c>
      <c r="E89" s="2">
        <f t="shared" si="3"/>
        <v>2.5025483994791112E-2</v>
      </c>
      <c r="H89" s="2">
        <f t="shared" si="5"/>
        <v>6.7135912026034829E-4</v>
      </c>
      <c r="I89" s="2">
        <f t="shared" si="4"/>
        <v>2.5910598608684214E-2</v>
      </c>
    </row>
    <row r="90" spans="1:9" x14ac:dyDescent="0.25">
      <c r="A90" s="1">
        <v>13991108</v>
      </c>
      <c r="B90" s="3">
        <v>7159.7</v>
      </c>
      <c r="C90" s="4">
        <f t="shared" si="6"/>
        <v>-7.6525306663729423E-3</v>
      </c>
      <c r="D90" s="55">
        <f t="shared" si="7"/>
        <v>5.856122559977831E-5</v>
      </c>
      <c r="E90" s="2">
        <f t="shared" si="3"/>
        <v>2.5293163239351348E-2</v>
      </c>
      <c r="H90" s="2">
        <f t="shared" si="5"/>
        <v>6.5203326360671035E-4</v>
      </c>
      <c r="I90" s="2">
        <f t="shared" si="4"/>
        <v>2.5534942012988993E-2</v>
      </c>
    </row>
    <row r="91" spans="1:9" x14ac:dyDescent="0.25">
      <c r="A91" s="1">
        <v>13991111</v>
      </c>
      <c r="B91" s="3">
        <v>7442.9</v>
      </c>
      <c r="C91" s="4">
        <f t="shared" si="6"/>
        <v>3.8792477191412156E-2</v>
      </c>
      <c r="D91" s="55">
        <f t="shared" si="7"/>
        <v>1.5048562866462323E-3</v>
      </c>
      <c r="E91" s="2">
        <f t="shared" si="3"/>
        <v>2.4949281601025664E-2</v>
      </c>
      <c r="H91" s="2">
        <f t="shared" si="5"/>
        <v>6.1642494132629433E-4</v>
      </c>
      <c r="I91" s="2">
        <f t="shared" si="4"/>
        <v>2.4827906503092328E-2</v>
      </c>
    </row>
    <row r="92" spans="1:9" x14ac:dyDescent="0.25">
      <c r="A92" s="1">
        <v>13991112</v>
      </c>
      <c r="B92" s="3">
        <v>7537</v>
      </c>
      <c r="C92" s="4">
        <f t="shared" si="6"/>
        <v>1.2563667016513354E-2</v>
      </c>
      <c r="D92" s="55">
        <f t="shared" si="7"/>
        <v>1.5784572890182555E-4</v>
      </c>
      <c r="E92" s="2">
        <f t="shared" si="3"/>
        <v>2.6088273975835949E-2</v>
      </c>
      <c r="H92" s="2">
        <f t="shared" si="5"/>
        <v>6.697308220454906E-4</v>
      </c>
      <c r="I92" s="2">
        <f t="shared" si="4"/>
        <v>2.5879158062917941E-2</v>
      </c>
    </row>
    <row r="93" spans="1:9" x14ac:dyDescent="0.25">
      <c r="A93" s="1">
        <v>13991113</v>
      </c>
      <c r="B93" s="3">
        <v>7419.9</v>
      </c>
      <c r="C93" s="4">
        <f t="shared" si="6"/>
        <v>-1.5658644861809352E-2</v>
      </c>
      <c r="D93" s="55">
        <f t="shared" si="7"/>
        <v>2.4519315890826843E-4</v>
      </c>
      <c r="E93" s="2">
        <f t="shared" ref="E93:E127" si="8">SQRT(AVERAGE(D68:D92))</f>
        <v>2.5306114469098164E-2</v>
      </c>
      <c r="H93" s="2">
        <f t="shared" si="5"/>
        <v>6.3901771645687069E-4</v>
      </c>
      <c r="I93" s="2">
        <f t="shared" ref="I93:I127" si="9">SQRT(H93)</f>
        <v>2.5278799743201231E-2</v>
      </c>
    </row>
    <row r="94" spans="1:9" x14ac:dyDescent="0.25">
      <c r="A94" s="1">
        <v>13991114</v>
      </c>
      <c r="B94" s="3">
        <v>7121</v>
      </c>
      <c r="C94" s="4">
        <f t="shared" si="6"/>
        <v>-4.1117414999535778E-2</v>
      </c>
      <c r="D94" s="55">
        <f t="shared" si="7"/>
        <v>1.6906418162440499E-3</v>
      </c>
      <c r="E94" s="2">
        <f t="shared" si="8"/>
        <v>2.54440081717963E-2</v>
      </c>
      <c r="H94" s="2">
        <f t="shared" ref="H94:H127" si="10">($G$2*H93)+((1-$G$2)*D93)</f>
        <v>6.1538824300395455E-4</v>
      </c>
      <c r="I94" s="2">
        <f t="shared" si="9"/>
        <v>2.4807020034739249E-2</v>
      </c>
    </row>
    <row r="95" spans="1:9" x14ac:dyDescent="0.25">
      <c r="A95" s="1">
        <v>13991115</v>
      </c>
      <c r="B95" s="3">
        <v>6894.2</v>
      </c>
      <c r="C95" s="4">
        <f t="shared" si="6"/>
        <v>-3.2367686592145763E-2</v>
      </c>
      <c r="D95" s="55">
        <f t="shared" si="7"/>
        <v>1.0476671353273725E-3</v>
      </c>
      <c r="E95" s="2">
        <f t="shared" si="8"/>
        <v>2.673391100060506E-2</v>
      </c>
      <c r="H95" s="2">
        <f t="shared" si="10"/>
        <v>6.7990345739836033E-4</v>
      </c>
      <c r="I95" s="2">
        <f t="shared" si="9"/>
        <v>2.607495843521827E-2</v>
      </c>
    </row>
    <row r="96" spans="1:9" x14ac:dyDescent="0.25">
      <c r="A96" s="1">
        <v>13991118</v>
      </c>
      <c r="B96" s="3">
        <v>6664.9</v>
      </c>
      <c r="C96" s="4">
        <f t="shared" si="6"/>
        <v>-3.3825528640665209E-2</v>
      </c>
      <c r="D96" s="55">
        <f t="shared" si="7"/>
        <v>1.1441663878204624E-3</v>
      </c>
      <c r="E96" s="2">
        <f t="shared" si="8"/>
        <v>2.7453007785739499E-2</v>
      </c>
      <c r="H96" s="2">
        <f t="shared" si="10"/>
        <v>7.0196927807410117E-4</v>
      </c>
      <c r="I96" s="2">
        <f t="shared" si="9"/>
        <v>2.6494702830454641E-2</v>
      </c>
    </row>
    <row r="97" spans="1:9" x14ac:dyDescent="0.25">
      <c r="A97" s="1">
        <v>13991119</v>
      </c>
      <c r="B97" s="3">
        <v>6952.7</v>
      </c>
      <c r="C97" s="4">
        <f t="shared" si="6"/>
        <v>4.2275123575762838E-2</v>
      </c>
      <c r="D97" s="55">
        <f t="shared" si="7"/>
        <v>1.787186073346019E-3</v>
      </c>
      <c r="E97" s="2">
        <f t="shared" si="8"/>
        <v>2.8205062247690645E-2</v>
      </c>
      <c r="H97" s="2">
        <f t="shared" si="10"/>
        <v>7.285011046588829E-4</v>
      </c>
      <c r="I97" s="2">
        <f t="shared" si="9"/>
        <v>2.6990759616188704E-2</v>
      </c>
    </row>
    <row r="98" spans="1:9" x14ac:dyDescent="0.25">
      <c r="A98" s="1">
        <v>13991120</v>
      </c>
      <c r="B98" s="3">
        <v>7097.3</v>
      </c>
      <c r="C98" s="4">
        <f t="shared" si="6"/>
        <v>2.0584356688770868E-2</v>
      </c>
      <c r="D98" s="55">
        <f t="shared" si="7"/>
        <v>4.23715740290546E-4</v>
      </c>
      <c r="E98" s="2">
        <f t="shared" si="8"/>
        <v>2.9276949063256039E-2</v>
      </c>
      <c r="H98" s="2">
        <f t="shared" si="10"/>
        <v>7.9202220278011114E-4</v>
      </c>
      <c r="I98" s="2">
        <f t="shared" si="9"/>
        <v>2.814288902689472E-2</v>
      </c>
    </row>
    <row r="99" spans="1:9" x14ac:dyDescent="0.25">
      <c r="A99" s="1">
        <v>13991121</v>
      </c>
      <c r="B99" s="3">
        <v>7226.4</v>
      </c>
      <c r="C99" s="4">
        <f t="shared" si="6"/>
        <v>1.8026556821786287E-2</v>
      </c>
      <c r="D99" s="55">
        <f t="shared" si="7"/>
        <v>3.2495675084908971E-4</v>
      </c>
      <c r="E99" s="2">
        <f t="shared" si="8"/>
        <v>2.9535269457519036E-2</v>
      </c>
      <c r="H99" s="2">
        <f t="shared" si="10"/>
        <v>7.6992381503073728E-4</v>
      </c>
      <c r="I99" s="2">
        <f t="shared" si="9"/>
        <v>2.7747501059207789E-2</v>
      </c>
    </row>
    <row r="100" spans="1:9" x14ac:dyDescent="0.25">
      <c r="A100" s="1">
        <v>13991125</v>
      </c>
      <c r="B100" s="3">
        <v>7543.8</v>
      </c>
      <c r="C100" s="4">
        <f t="shared" si="6"/>
        <v>4.2985046991556725E-2</v>
      </c>
      <c r="D100" s="55">
        <f t="shared" si="7"/>
        <v>1.8477142648663399E-3</v>
      </c>
      <c r="E100" s="2">
        <f t="shared" si="8"/>
        <v>2.8928188967448441E-2</v>
      </c>
      <c r="H100" s="2">
        <f t="shared" si="10"/>
        <v>7.4322579117983847E-4</v>
      </c>
      <c r="I100" s="2">
        <f t="shared" si="9"/>
        <v>2.7262167763768136E-2</v>
      </c>
    </row>
    <row r="101" spans="1:9" x14ac:dyDescent="0.25">
      <c r="A101" s="1">
        <v>13991126</v>
      </c>
      <c r="B101" s="3">
        <v>7471.3</v>
      </c>
      <c r="C101" s="4">
        <f t="shared" si="6"/>
        <v>-9.6570203905578904E-3</v>
      </c>
      <c r="D101" s="55">
        <f t="shared" si="7"/>
        <v>9.3258042823650869E-5</v>
      </c>
      <c r="E101" s="2">
        <f t="shared" si="8"/>
        <v>2.9529448158922392E-2</v>
      </c>
      <c r="H101" s="2">
        <f t="shared" si="10"/>
        <v>8.0949509960102862E-4</v>
      </c>
      <c r="I101" s="2">
        <f t="shared" si="9"/>
        <v>2.8451627362965175E-2</v>
      </c>
    </row>
    <row r="102" spans="1:9" x14ac:dyDescent="0.25">
      <c r="A102" s="1">
        <v>13991127</v>
      </c>
      <c r="B102" s="3">
        <v>7399</v>
      </c>
      <c r="C102" s="4">
        <f t="shared" si="6"/>
        <v>-9.724157511081721E-3</v>
      </c>
      <c r="D102" s="55">
        <f t="shared" si="7"/>
        <v>9.4559239300327045E-5</v>
      </c>
      <c r="E102" s="2">
        <f t="shared" si="8"/>
        <v>2.8583234611009936E-2</v>
      </c>
      <c r="H102" s="2">
        <f t="shared" si="10"/>
        <v>7.6652087619438595E-4</v>
      </c>
      <c r="I102" s="2">
        <f t="shared" si="9"/>
        <v>2.7686113418000476E-2</v>
      </c>
    </row>
    <row r="103" spans="1:9" x14ac:dyDescent="0.25">
      <c r="A103" s="1">
        <v>13991128</v>
      </c>
      <c r="B103" s="3">
        <v>7300.4</v>
      </c>
      <c r="C103" s="4">
        <f t="shared" si="6"/>
        <v>-1.3415714769685503E-2</v>
      </c>
      <c r="D103" s="55">
        <f t="shared" si="7"/>
        <v>1.7998140278155776E-4</v>
      </c>
      <c r="E103" s="2">
        <f t="shared" si="8"/>
        <v>2.8112156832520416E-2</v>
      </c>
      <c r="H103" s="2">
        <f t="shared" si="10"/>
        <v>7.2620317798074237E-4</v>
      </c>
      <c r="I103" s="2">
        <f t="shared" si="9"/>
        <v>2.6948157227920842E-2</v>
      </c>
    </row>
    <row r="104" spans="1:9" x14ac:dyDescent="0.25">
      <c r="A104" s="1">
        <v>13991129</v>
      </c>
      <c r="B104" s="3">
        <v>7261.6</v>
      </c>
      <c r="C104" s="4">
        <f t="shared" si="6"/>
        <v>-5.3289509434479177E-3</v>
      </c>
      <c r="D104" s="55">
        <f t="shared" si="7"/>
        <v>2.8397718157674451E-5</v>
      </c>
      <c r="E104" s="2">
        <f t="shared" si="8"/>
        <v>2.8063632688987743E-2</v>
      </c>
      <c r="H104" s="2">
        <f t="shared" si="10"/>
        <v>6.934298714687913E-4</v>
      </c>
      <c r="I104" s="2">
        <f t="shared" si="9"/>
        <v>2.6333056629810208E-2</v>
      </c>
    </row>
    <row r="105" spans="1:9" x14ac:dyDescent="0.25">
      <c r="A105" s="1">
        <v>13991202</v>
      </c>
      <c r="B105" s="3">
        <v>7230.8</v>
      </c>
      <c r="C105" s="4">
        <f t="shared" si="6"/>
        <v>-4.2505101117182569E-3</v>
      </c>
      <c r="D105" s="55">
        <f t="shared" si="7"/>
        <v>1.8066836209819148E-5</v>
      </c>
      <c r="E105" s="2">
        <f t="shared" si="8"/>
        <v>2.7968746985217056E-2</v>
      </c>
      <c r="H105" s="2">
        <f t="shared" si="10"/>
        <v>6.5352794227012433E-4</v>
      </c>
      <c r="I105" s="2">
        <f t="shared" si="9"/>
        <v>2.5564192580054712E-2</v>
      </c>
    </row>
    <row r="106" spans="1:9" x14ac:dyDescent="0.25">
      <c r="A106" s="1">
        <v>13991203</v>
      </c>
      <c r="B106" s="3">
        <v>7191.7</v>
      </c>
      <c r="C106" s="4">
        <f t="shared" si="6"/>
        <v>-5.4220968337156906E-3</v>
      </c>
      <c r="D106" s="55">
        <f t="shared" si="7"/>
        <v>2.9399134074189716E-5</v>
      </c>
      <c r="E106" s="2">
        <f t="shared" si="8"/>
        <v>2.7341717474836685E-2</v>
      </c>
      <c r="H106" s="2">
        <f t="shared" si="10"/>
        <v>6.1540027590650597E-4</v>
      </c>
      <c r="I106" s="2">
        <f t="shared" si="9"/>
        <v>2.4807262563743424E-2</v>
      </c>
    </row>
    <row r="107" spans="1:9" x14ac:dyDescent="0.25">
      <c r="A107" s="1">
        <v>13991204</v>
      </c>
      <c r="B107" s="3">
        <v>7148</v>
      </c>
      <c r="C107" s="4">
        <f t="shared" si="6"/>
        <v>-6.0949859876650312E-3</v>
      </c>
      <c r="D107" s="55">
        <f t="shared" si="7"/>
        <v>3.7148854189833074E-5</v>
      </c>
      <c r="E107" s="2">
        <f t="shared" si="8"/>
        <v>2.6199111672345371E-2</v>
      </c>
      <c r="H107" s="2">
        <f t="shared" si="10"/>
        <v>5.8024020739656703E-4</v>
      </c>
      <c r="I107" s="2">
        <f t="shared" si="9"/>
        <v>2.4088175675973617E-2</v>
      </c>
    </row>
    <row r="108" spans="1:9" x14ac:dyDescent="0.25">
      <c r="A108" s="1">
        <v>13991205</v>
      </c>
      <c r="B108" s="3">
        <v>7070.6</v>
      </c>
      <c r="C108" s="4">
        <f t="shared" si="6"/>
        <v>-1.088725536016384E-2</v>
      </c>
      <c r="D108" s="55">
        <f t="shared" si="7"/>
        <v>1.1853232927741627E-4</v>
      </c>
      <c r="E108" s="2">
        <f t="shared" si="8"/>
        <v>2.5221488984770311E-2</v>
      </c>
      <c r="H108" s="2">
        <f t="shared" si="10"/>
        <v>5.4765472620416295E-4</v>
      </c>
      <c r="I108" s="2">
        <f t="shared" si="9"/>
        <v>2.3402023976659858E-2</v>
      </c>
    </row>
    <row r="109" spans="1:9" x14ac:dyDescent="0.25">
      <c r="A109" s="1">
        <v>13991206</v>
      </c>
      <c r="B109" s="3">
        <v>6984.9</v>
      </c>
      <c r="C109" s="4">
        <f t="shared" si="6"/>
        <v>-1.2194665722842271E-2</v>
      </c>
      <c r="D109" s="55">
        <f t="shared" si="7"/>
        <v>1.4870987209186421E-4</v>
      </c>
      <c r="E109" s="2">
        <f t="shared" si="8"/>
        <v>2.4512071067606663E-2</v>
      </c>
      <c r="H109" s="2">
        <f t="shared" si="10"/>
        <v>5.2190738238855816E-4</v>
      </c>
      <c r="I109" s="2">
        <f t="shared" si="9"/>
        <v>2.2845292346314112E-2</v>
      </c>
    </row>
    <row r="110" spans="1:9" x14ac:dyDescent="0.25">
      <c r="A110" s="1">
        <v>13991209</v>
      </c>
      <c r="B110" s="3">
        <v>6882.8</v>
      </c>
      <c r="C110" s="4">
        <f t="shared" si="6"/>
        <v>-1.4725130317309865E-2</v>
      </c>
      <c r="D110" s="55">
        <f t="shared" si="7"/>
        <v>2.1682946286175812E-4</v>
      </c>
      <c r="E110" s="2">
        <f t="shared" si="8"/>
        <v>2.4629481798231892E-2</v>
      </c>
      <c r="H110" s="2">
        <f t="shared" si="10"/>
        <v>4.9951553177075652E-4</v>
      </c>
      <c r="I110" s="2">
        <f t="shared" si="9"/>
        <v>2.2349844110658948E-2</v>
      </c>
    </row>
    <row r="111" spans="1:9" x14ac:dyDescent="0.25">
      <c r="A111" s="1">
        <v>13991210</v>
      </c>
      <c r="B111" s="3">
        <v>6850.2</v>
      </c>
      <c r="C111" s="4">
        <f t="shared" si="6"/>
        <v>-4.74769696866613E-3</v>
      </c>
      <c r="D111" s="55">
        <f t="shared" si="7"/>
        <v>2.2540626506281561E-5</v>
      </c>
      <c r="E111" s="2">
        <f t="shared" si="8"/>
        <v>2.329837862308029E-2</v>
      </c>
      <c r="H111" s="2">
        <f t="shared" si="10"/>
        <v>4.8255436763621661E-4</v>
      </c>
      <c r="I111" s="2">
        <f t="shared" si="9"/>
        <v>2.1967120148900187E-2</v>
      </c>
    </row>
    <row r="112" spans="1:9" x14ac:dyDescent="0.25">
      <c r="A112" s="1">
        <v>13991211</v>
      </c>
      <c r="B112" s="3">
        <v>6795</v>
      </c>
      <c r="C112" s="4">
        <f t="shared" si="6"/>
        <v>-8.0908013250923731E-3</v>
      </c>
      <c r="D112" s="55">
        <f t="shared" si="7"/>
        <v>6.5461066082116506E-5</v>
      </c>
      <c r="E112" s="2">
        <f t="shared" si="8"/>
        <v>2.2107862533534021E-2</v>
      </c>
      <c r="H112" s="2">
        <f t="shared" si="10"/>
        <v>4.5495354316842047E-4</v>
      </c>
      <c r="I112" s="2">
        <f t="shared" si="9"/>
        <v>2.1329640014974949E-2</v>
      </c>
    </row>
    <row r="113" spans="1:9" x14ac:dyDescent="0.25">
      <c r="A113" s="1">
        <v>13991212</v>
      </c>
      <c r="B113" s="3">
        <v>6764.5</v>
      </c>
      <c r="C113" s="4">
        <f t="shared" si="6"/>
        <v>-4.4986985418291759E-3</v>
      </c>
      <c r="D113" s="55">
        <f t="shared" si="7"/>
        <v>2.0238288570255953E-5</v>
      </c>
      <c r="E113" s="2">
        <f t="shared" si="8"/>
        <v>2.1641822257442694E-2</v>
      </c>
      <c r="H113" s="2">
        <f t="shared" si="10"/>
        <v>4.3158399454324223E-4</v>
      </c>
      <c r="I113" s="2">
        <f t="shared" si="9"/>
        <v>2.0774599744477443E-2</v>
      </c>
    </row>
    <row r="114" spans="1:9" x14ac:dyDescent="0.25">
      <c r="A114" s="1">
        <v>13991213</v>
      </c>
      <c r="B114" s="3">
        <v>6692</v>
      </c>
      <c r="C114" s="4">
        <f t="shared" si="6"/>
        <v>-1.0775565936700388E-2</v>
      </c>
      <c r="D114" s="55">
        <f t="shared" si="7"/>
        <v>1.1611282125617772E-4</v>
      </c>
      <c r="E114" s="2">
        <f t="shared" si="8"/>
        <v>2.1591562195536582E-2</v>
      </c>
      <c r="H114" s="2">
        <f t="shared" si="10"/>
        <v>4.0690325218486307E-4</v>
      </c>
      <c r="I114" s="2">
        <f t="shared" si="9"/>
        <v>2.0171843053743577E-2</v>
      </c>
    </row>
    <row r="115" spans="1:9" x14ac:dyDescent="0.25">
      <c r="A115" s="1">
        <v>13991216</v>
      </c>
      <c r="B115" s="3">
        <v>6581.5</v>
      </c>
      <c r="C115" s="4">
        <f t="shared" si="6"/>
        <v>-1.6650100241252179E-2</v>
      </c>
      <c r="D115" s="55">
        <f t="shared" si="7"/>
        <v>2.7722583804374587E-4</v>
      </c>
      <c r="E115" s="2">
        <f t="shared" si="8"/>
        <v>2.13745084275479E-2</v>
      </c>
      <c r="H115" s="2">
        <f t="shared" si="10"/>
        <v>3.8945582632914197E-4</v>
      </c>
      <c r="I115" s="2">
        <f t="shared" si="9"/>
        <v>1.9734635196251842E-2</v>
      </c>
    </row>
    <row r="116" spans="1:9" x14ac:dyDescent="0.25">
      <c r="A116" s="1">
        <v>13991217</v>
      </c>
      <c r="B116" s="3">
        <v>6565.6</v>
      </c>
      <c r="C116" s="4">
        <f t="shared" si="6"/>
        <v>-2.418785549960474E-3</v>
      </c>
      <c r="D116" s="55">
        <f t="shared" si="7"/>
        <v>5.8505235366975926E-6</v>
      </c>
      <c r="E116" s="2">
        <f t="shared" si="8"/>
        <v>2.1578141602489196E-2</v>
      </c>
      <c r="H116" s="2">
        <f t="shared" si="10"/>
        <v>3.8272202703201817E-4</v>
      </c>
      <c r="I116" s="2">
        <f t="shared" si="9"/>
        <v>1.9563282624141025E-2</v>
      </c>
    </row>
    <row r="117" spans="1:9" x14ac:dyDescent="0.25">
      <c r="A117" s="1">
        <v>13991218</v>
      </c>
      <c r="B117" s="3">
        <v>6690.6</v>
      </c>
      <c r="C117" s="4">
        <f t="shared" si="6"/>
        <v>1.8859658883869233E-2</v>
      </c>
      <c r="D117" s="55">
        <f t="shared" si="7"/>
        <v>3.5568673321590766E-4</v>
      </c>
      <c r="E117" s="2">
        <f t="shared" si="8"/>
        <v>2.0140902772534643E-2</v>
      </c>
      <c r="H117" s="2">
        <f t="shared" si="10"/>
        <v>3.6010973682229887E-4</v>
      </c>
      <c r="I117" s="2">
        <f t="shared" si="9"/>
        <v>1.8976557559849967E-2</v>
      </c>
    </row>
    <row r="118" spans="1:9" x14ac:dyDescent="0.25">
      <c r="A118" s="1">
        <v>13991219</v>
      </c>
      <c r="B118" s="3">
        <v>6741.9</v>
      </c>
      <c r="C118" s="4">
        <f t="shared" si="6"/>
        <v>7.6382280906854318E-3</v>
      </c>
      <c r="D118" s="55">
        <f t="shared" si="7"/>
        <v>5.8342528365336019E-5</v>
      </c>
      <c r="E118" s="2">
        <f t="shared" si="8"/>
        <v>2.0336410810790996E-2</v>
      </c>
      <c r="H118" s="2">
        <f t="shared" si="10"/>
        <v>3.5984435660591543E-4</v>
      </c>
      <c r="I118" s="2">
        <f t="shared" si="9"/>
        <v>1.8969563954026866E-2</v>
      </c>
    </row>
    <row r="119" spans="1:9" x14ac:dyDescent="0.25">
      <c r="A119" s="1">
        <v>13991220</v>
      </c>
      <c r="B119" s="3">
        <v>6718.4</v>
      </c>
      <c r="C119" s="4">
        <f t="shared" si="6"/>
        <v>-3.491753360127811E-3</v>
      </c>
      <c r="D119" s="55">
        <f t="shared" si="7"/>
        <v>1.219234152796386E-5</v>
      </c>
      <c r="E119" s="2">
        <f t="shared" si="8"/>
        <v>2.0151813304105901E-2</v>
      </c>
      <c r="H119" s="2">
        <f t="shared" si="10"/>
        <v>3.4175424691148068E-4</v>
      </c>
      <c r="I119" s="2">
        <f t="shared" si="9"/>
        <v>1.8486596412305881E-2</v>
      </c>
    </row>
    <row r="120" spans="1:9" x14ac:dyDescent="0.25">
      <c r="A120" s="1">
        <v>13991223</v>
      </c>
      <c r="B120" s="3">
        <v>6932.4</v>
      </c>
      <c r="C120" s="4">
        <f t="shared" si="6"/>
        <v>3.1356042645291321E-2</v>
      </c>
      <c r="D120" s="55">
        <f t="shared" si="7"/>
        <v>9.8320141037332794E-4</v>
      </c>
      <c r="E120" s="2">
        <f t="shared" si="8"/>
        <v>1.8410801189923703E-2</v>
      </c>
      <c r="H120" s="2">
        <f t="shared" si="10"/>
        <v>3.2198053258846967E-4</v>
      </c>
      <c r="I120" s="2">
        <f t="shared" si="9"/>
        <v>1.7943815998512403E-2</v>
      </c>
    </row>
    <row r="121" spans="1:9" x14ac:dyDescent="0.25">
      <c r="A121" s="1">
        <v>13991224</v>
      </c>
      <c r="B121" s="3">
        <v>7084.5</v>
      </c>
      <c r="C121" s="4">
        <f t="shared" si="6"/>
        <v>2.170322542906131E-2</v>
      </c>
      <c r="D121" s="55">
        <f t="shared" si="7"/>
        <v>4.7102999402465348E-4</v>
      </c>
      <c r="E121" s="2">
        <f t="shared" si="8"/>
        <v>1.8340637160598711E-2</v>
      </c>
      <c r="H121" s="2">
        <f t="shared" si="10"/>
        <v>3.6165378525556123E-4</v>
      </c>
      <c r="I121" s="2">
        <f t="shared" si="9"/>
        <v>1.9017197092515006E-2</v>
      </c>
    </row>
    <row r="122" spans="1:9" x14ac:dyDescent="0.25">
      <c r="A122" s="1">
        <v>13991225</v>
      </c>
      <c r="B122" s="3">
        <v>7118.9</v>
      </c>
      <c r="C122" s="4">
        <f t="shared" si="6"/>
        <v>4.8439200842310187E-3</v>
      </c>
      <c r="D122" s="55">
        <f t="shared" si="7"/>
        <v>2.3463561782416639E-5</v>
      </c>
      <c r="E122" s="2">
        <f t="shared" si="8"/>
        <v>1.7591290905016096E-2</v>
      </c>
      <c r="H122" s="2">
        <f t="shared" si="10"/>
        <v>3.6821635778170681E-4</v>
      </c>
      <c r="I122" s="2">
        <f t="shared" si="9"/>
        <v>1.9188964479140265E-2</v>
      </c>
    </row>
    <row r="123" spans="1:9" x14ac:dyDescent="0.25">
      <c r="A123" s="1">
        <v>13991226</v>
      </c>
      <c r="B123" s="3">
        <v>7319.9</v>
      </c>
      <c r="C123" s="4">
        <f t="shared" si="6"/>
        <v>2.784344757134366E-2</v>
      </c>
      <c r="D123" s="55">
        <f t="shared" si="7"/>
        <v>7.7525757265816319E-4</v>
      </c>
      <c r="E123" s="2">
        <f t="shared" si="8"/>
        <v>1.5456539562345703E-2</v>
      </c>
      <c r="H123" s="2">
        <f t="shared" si="10"/>
        <v>3.4753119002174941E-4</v>
      </c>
      <c r="I123" s="2">
        <f t="shared" si="9"/>
        <v>1.864218844507665E-2</v>
      </c>
    </row>
    <row r="124" spans="1:9" x14ac:dyDescent="0.25">
      <c r="A124" s="1">
        <v>13991227</v>
      </c>
      <c r="B124" s="3">
        <v>7474.5</v>
      </c>
      <c r="C124" s="4">
        <f t="shared" si="6"/>
        <v>2.090056072971266E-2</v>
      </c>
      <c r="D124" s="55">
        <f t="shared" si="7"/>
        <v>4.3683343881640701E-4</v>
      </c>
      <c r="E124" s="2">
        <f t="shared" si="8"/>
        <v>1.5904913974525689E-2</v>
      </c>
      <c r="H124" s="2">
        <f t="shared" si="10"/>
        <v>3.7319477297993427E-4</v>
      </c>
      <c r="I124" s="13">
        <f t="shared" si="9"/>
        <v>1.9318249739040394E-2</v>
      </c>
    </row>
    <row r="125" spans="1:9" x14ac:dyDescent="0.25">
      <c r="A125" s="1">
        <v>14000107</v>
      </c>
      <c r="B125" s="3">
        <v>7488.7</v>
      </c>
      <c r="C125" s="4">
        <f t="shared" si="6"/>
        <v>1.8979903045872654E-3</v>
      </c>
      <c r="D125" s="55">
        <f t="shared" si="7"/>
        <v>3.6023671963072604E-6</v>
      </c>
      <c r="E125" s="2">
        <f t="shared" si="8"/>
        <v>1.6044979154107845E-2</v>
      </c>
      <c r="H125" s="2">
        <f t="shared" si="10"/>
        <v>3.7701309293012268E-4</v>
      </c>
      <c r="I125" s="2">
        <f t="shared" si="9"/>
        <v>1.9416824996124436E-2</v>
      </c>
    </row>
    <row r="126" spans="1:9" x14ac:dyDescent="0.25">
      <c r="A126" s="1">
        <v>14000108</v>
      </c>
      <c r="B126" s="3">
        <v>7491.2</v>
      </c>
      <c r="C126" s="4">
        <f t="shared" si="6"/>
        <v>3.3378060243539074E-4</v>
      </c>
      <c r="D126" s="55">
        <f t="shared" si="7"/>
        <v>1.1140949056213236E-7</v>
      </c>
      <c r="E126" s="2">
        <f t="shared" si="8"/>
        <v>1.3552744377023938E-2</v>
      </c>
      <c r="H126" s="2">
        <f t="shared" si="10"/>
        <v>3.5460844938609373E-4</v>
      </c>
      <c r="I126" s="2">
        <f t="shared" si="9"/>
        <v>1.8831050140289407E-2</v>
      </c>
    </row>
    <row r="127" spans="1:9" x14ac:dyDescent="0.25">
      <c r="A127" s="1">
        <v>14000110</v>
      </c>
      <c r="B127" s="3">
        <v>7447.9</v>
      </c>
      <c r="C127" s="4">
        <f t="shared" si="6"/>
        <v>-5.7968848530247858E-3</v>
      </c>
      <c r="D127" s="55">
        <f t="shared" si="7"/>
        <v>3.3603873999228191E-5</v>
      </c>
      <c r="E127" s="2">
        <f t="shared" si="8"/>
        <v>1.3414582170743537E-2</v>
      </c>
      <c r="H127" s="2">
        <f t="shared" si="10"/>
        <v>3.3333862699236181E-4</v>
      </c>
      <c r="I127" s="2">
        <f t="shared" si="9"/>
        <v>1.8257563555753045E-2</v>
      </c>
    </row>
    <row r="128" spans="1:9" x14ac:dyDescent="0.25">
      <c r="A128" s="1"/>
      <c r="B128" s="3"/>
      <c r="C128" s="4"/>
      <c r="D128" s="6"/>
    </row>
    <row r="129" spans="1:4" x14ac:dyDescent="0.25">
      <c r="A129" s="1"/>
      <c r="B129" s="3"/>
      <c r="C129" s="4"/>
      <c r="D129" s="6"/>
    </row>
    <row r="130" spans="1:4" x14ac:dyDescent="0.25">
      <c r="A130" s="1"/>
      <c r="B130" s="3"/>
      <c r="C130" s="4"/>
      <c r="D130" s="6"/>
    </row>
    <row r="131" spans="1:4" x14ac:dyDescent="0.25">
      <c r="A131" s="1"/>
      <c r="B131" s="3"/>
      <c r="C131" s="4"/>
      <c r="D131" s="6"/>
    </row>
    <row r="132" spans="1:4" x14ac:dyDescent="0.25">
      <c r="A132" s="1"/>
      <c r="B132" s="3"/>
      <c r="C132" s="4"/>
      <c r="D132" s="6"/>
    </row>
    <row r="133" spans="1:4" x14ac:dyDescent="0.25">
      <c r="A133" s="1"/>
      <c r="B133" s="3"/>
      <c r="C133" s="4"/>
      <c r="D133" s="6"/>
    </row>
    <row r="134" spans="1:4" x14ac:dyDescent="0.25">
      <c r="A134" s="1"/>
      <c r="B134" s="3"/>
      <c r="C134" s="4"/>
      <c r="D134" s="6"/>
    </row>
    <row r="135" spans="1:4" x14ac:dyDescent="0.25">
      <c r="A135" s="1"/>
      <c r="B135" s="3"/>
      <c r="C135" s="4"/>
      <c r="D135" s="6"/>
    </row>
    <row r="136" spans="1:4" x14ac:dyDescent="0.25">
      <c r="A136" s="1"/>
      <c r="B136" s="3"/>
      <c r="C136" s="4"/>
      <c r="D136" s="6"/>
    </row>
    <row r="137" spans="1:4" x14ac:dyDescent="0.25">
      <c r="A137" s="1"/>
      <c r="B137" s="3"/>
      <c r="C137" s="4"/>
      <c r="D137" s="6"/>
    </row>
    <row r="138" spans="1:4" x14ac:dyDescent="0.25">
      <c r="A138" s="1"/>
      <c r="B138" s="3"/>
      <c r="C138" s="4"/>
      <c r="D138" s="6"/>
    </row>
    <row r="139" spans="1:4" x14ac:dyDescent="0.25">
      <c r="A139" s="1"/>
      <c r="B139" s="3"/>
      <c r="C139" s="4"/>
      <c r="D139" s="6"/>
    </row>
    <row r="140" spans="1:4" x14ac:dyDescent="0.25">
      <c r="A140" s="1"/>
      <c r="B140" s="3"/>
      <c r="C140" s="4"/>
      <c r="D140" s="6"/>
    </row>
    <row r="141" spans="1:4" x14ac:dyDescent="0.25">
      <c r="A141" s="1"/>
      <c r="B141" s="3"/>
      <c r="C141" s="4"/>
      <c r="D141" s="6"/>
    </row>
    <row r="142" spans="1:4" x14ac:dyDescent="0.25">
      <c r="A142" s="1"/>
      <c r="B142" s="3"/>
      <c r="C142" s="4"/>
      <c r="D142" s="6"/>
    </row>
    <row r="143" spans="1:4" x14ac:dyDescent="0.25">
      <c r="A143" s="1"/>
      <c r="B143" s="3"/>
      <c r="C143" s="4"/>
      <c r="D143" s="6"/>
    </row>
    <row r="144" spans="1:4" x14ac:dyDescent="0.25">
      <c r="A144" s="1"/>
      <c r="B144" s="3"/>
      <c r="C144" s="4"/>
      <c r="D144" s="6"/>
    </row>
    <row r="145" spans="1:4" x14ac:dyDescent="0.25">
      <c r="A145" s="1"/>
      <c r="B145" s="3"/>
      <c r="C145" s="4"/>
      <c r="D145" s="6"/>
    </row>
    <row r="146" spans="1:4" x14ac:dyDescent="0.25">
      <c r="A146" s="1"/>
      <c r="B146" s="3"/>
      <c r="C146" s="4"/>
      <c r="D146" s="6"/>
    </row>
    <row r="147" spans="1:4" x14ac:dyDescent="0.25">
      <c r="A147" s="1"/>
      <c r="B147" s="3"/>
      <c r="C147" s="4"/>
      <c r="D147" s="6"/>
    </row>
    <row r="148" spans="1:4" x14ac:dyDescent="0.25">
      <c r="A148" s="1"/>
      <c r="B148" s="3"/>
      <c r="C148" s="4"/>
      <c r="D148" s="6"/>
    </row>
    <row r="149" spans="1:4" x14ac:dyDescent="0.25">
      <c r="A149" s="1"/>
      <c r="B149" s="3"/>
      <c r="C149" s="4"/>
      <c r="D149" s="6"/>
    </row>
    <row r="150" spans="1:4" x14ac:dyDescent="0.25">
      <c r="A150" s="1"/>
      <c r="B150" s="3"/>
      <c r="C150" s="4"/>
      <c r="D150" s="6"/>
    </row>
    <row r="151" spans="1:4" x14ac:dyDescent="0.25">
      <c r="A151" s="1"/>
      <c r="B151" s="3"/>
      <c r="C151" s="4"/>
      <c r="D151" s="6"/>
    </row>
    <row r="152" spans="1:4" x14ac:dyDescent="0.25">
      <c r="A152" s="1"/>
      <c r="B152" s="3"/>
      <c r="C152" s="4"/>
      <c r="D152" s="6"/>
    </row>
    <row r="153" spans="1:4" x14ac:dyDescent="0.25">
      <c r="A153" s="1"/>
      <c r="B153" s="3"/>
      <c r="C153" s="4"/>
      <c r="D153" s="6"/>
    </row>
    <row r="154" spans="1:4" x14ac:dyDescent="0.25">
      <c r="A154" s="1"/>
      <c r="B154" s="3"/>
      <c r="C154" s="4"/>
      <c r="D154" s="6"/>
    </row>
    <row r="155" spans="1:4" x14ac:dyDescent="0.25">
      <c r="A155" s="1"/>
      <c r="B155" s="3"/>
      <c r="C155" s="4"/>
      <c r="D155" s="6"/>
    </row>
    <row r="156" spans="1:4" x14ac:dyDescent="0.25">
      <c r="A156" s="1"/>
      <c r="B156" s="3"/>
      <c r="C156" s="4"/>
      <c r="D156" s="6"/>
    </row>
    <row r="157" spans="1:4" x14ac:dyDescent="0.25">
      <c r="A157" s="1"/>
      <c r="B157" s="3"/>
      <c r="C157" s="4"/>
      <c r="D157" s="6"/>
    </row>
    <row r="158" spans="1:4" x14ac:dyDescent="0.25">
      <c r="A158" s="1"/>
      <c r="B158" s="3"/>
      <c r="C158" s="4"/>
      <c r="D158" s="6"/>
    </row>
    <row r="159" spans="1:4" x14ac:dyDescent="0.25">
      <c r="A159" s="1"/>
      <c r="B159" s="3"/>
      <c r="C159" s="4"/>
      <c r="D159" s="6"/>
    </row>
    <row r="160" spans="1:4" x14ac:dyDescent="0.25">
      <c r="A160" s="1"/>
      <c r="B160" s="3"/>
      <c r="C160" s="4"/>
      <c r="D160" s="6"/>
    </row>
    <row r="161" spans="1:4" x14ac:dyDescent="0.25">
      <c r="A161" s="1"/>
      <c r="B161" s="3"/>
      <c r="C161" s="4"/>
      <c r="D161" s="6"/>
    </row>
    <row r="162" spans="1:4" x14ac:dyDescent="0.25">
      <c r="A162" s="1"/>
      <c r="B162" s="3"/>
      <c r="C162" s="4"/>
      <c r="D162" s="6"/>
    </row>
    <row r="163" spans="1:4" x14ac:dyDescent="0.25">
      <c r="A163" s="1"/>
      <c r="B163" s="3"/>
      <c r="C163" s="4"/>
      <c r="D163" s="6"/>
    </row>
    <row r="164" spans="1:4" x14ac:dyDescent="0.25">
      <c r="A164" s="1"/>
      <c r="B164" s="3"/>
      <c r="C164" s="4"/>
      <c r="D164" s="6"/>
    </row>
    <row r="165" spans="1:4" x14ac:dyDescent="0.25">
      <c r="A165" s="1"/>
      <c r="B165" s="3"/>
      <c r="C165" s="4"/>
      <c r="D165" s="6"/>
    </row>
    <row r="166" spans="1:4" x14ac:dyDescent="0.25">
      <c r="A166" s="1"/>
      <c r="B166" s="3"/>
      <c r="C166" s="4"/>
      <c r="D166" s="6"/>
    </row>
    <row r="167" spans="1:4" x14ac:dyDescent="0.25">
      <c r="A167" s="1"/>
      <c r="B167" s="3"/>
      <c r="C167" s="4"/>
      <c r="D167" s="6"/>
    </row>
    <row r="168" spans="1:4" x14ac:dyDescent="0.25">
      <c r="A168" s="1"/>
      <c r="B168" s="3"/>
      <c r="C168" s="4"/>
      <c r="D168" s="6"/>
    </row>
    <row r="169" spans="1:4" x14ac:dyDescent="0.25">
      <c r="A169" s="1"/>
      <c r="B169" s="3"/>
      <c r="C169" s="4"/>
      <c r="D169" s="6"/>
    </row>
    <row r="170" spans="1:4" x14ac:dyDescent="0.25">
      <c r="A170" s="1"/>
      <c r="B170" s="3"/>
      <c r="C170" s="4"/>
      <c r="D170" s="6"/>
    </row>
    <row r="171" spans="1:4" x14ac:dyDescent="0.25">
      <c r="A171" s="1"/>
      <c r="B171" s="3"/>
      <c r="C171" s="4"/>
      <c r="D171" s="6"/>
    </row>
    <row r="172" spans="1:4" x14ac:dyDescent="0.25">
      <c r="A172" s="1"/>
      <c r="B172" s="3"/>
      <c r="C172" s="4"/>
      <c r="D172" s="6"/>
    </row>
    <row r="173" spans="1:4" x14ac:dyDescent="0.25">
      <c r="A173" s="1"/>
      <c r="B173" s="3"/>
      <c r="C173" s="4"/>
      <c r="D173" s="6"/>
    </row>
    <row r="174" spans="1:4" x14ac:dyDescent="0.25">
      <c r="A174" s="1"/>
      <c r="B174" s="3"/>
      <c r="C174" s="4"/>
      <c r="D174" s="6"/>
    </row>
    <row r="175" spans="1:4" x14ac:dyDescent="0.25">
      <c r="A175" s="1"/>
      <c r="B175" s="3"/>
      <c r="C175" s="4"/>
      <c r="D175" s="6"/>
    </row>
    <row r="176" spans="1:4" x14ac:dyDescent="0.25">
      <c r="A176" s="1"/>
      <c r="B176" s="3"/>
      <c r="C176" s="4"/>
      <c r="D176" s="6"/>
    </row>
    <row r="177" spans="1:4" x14ac:dyDescent="0.25">
      <c r="A177" s="1"/>
      <c r="B177" s="3"/>
      <c r="C177" s="4"/>
      <c r="D177" s="6"/>
    </row>
    <row r="178" spans="1:4" x14ac:dyDescent="0.25">
      <c r="A178" s="1"/>
      <c r="B178" s="3"/>
      <c r="C178" s="4"/>
      <c r="D178" s="6"/>
    </row>
    <row r="179" spans="1:4" x14ac:dyDescent="0.25">
      <c r="A179" s="1"/>
      <c r="B179" s="3"/>
      <c r="C179" s="4"/>
      <c r="D179" s="6"/>
    </row>
    <row r="180" spans="1:4" x14ac:dyDescent="0.25">
      <c r="A180" s="1"/>
      <c r="B180" s="3"/>
      <c r="C180" s="4"/>
      <c r="D180" s="6"/>
    </row>
    <row r="181" spans="1:4" x14ac:dyDescent="0.25">
      <c r="A181" s="1"/>
      <c r="B181" s="3"/>
      <c r="C181" s="4"/>
      <c r="D181" s="6"/>
    </row>
    <row r="182" spans="1:4" x14ac:dyDescent="0.25">
      <c r="A182" s="1"/>
      <c r="B182" s="3"/>
      <c r="C182" s="4"/>
      <c r="D182" s="6"/>
    </row>
    <row r="183" spans="1:4" x14ac:dyDescent="0.25">
      <c r="A183" s="1"/>
      <c r="B183" s="3"/>
      <c r="C183" s="4"/>
      <c r="D183" s="6"/>
    </row>
    <row r="184" spans="1:4" x14ac:dyDescent="0.25">
      <c r="A184" s="1"/>
      <c r="B184" s="3"/>
      <c r="C184" s="4"/>
      <c r="D184" s="6"/>
    </row>
    <row r="185" spans="1:4" x14ac:dyDescent="0.25">
      <c r="A185" s="1"/>
      <c r="B185" s="3"/>
      <c r="C185" s="4"/>
      <c r="D185" s="6"/>
    </row>
    <row r="186" spans="1:4" x14ac:dyDescent="0.25">
      <c r="A186" s="1"/>
      <c r="B186" s="3"/>
      <c r="C186" s="4"/>
      <c r="D186" s="6"/>
    </row>
    <row r="187" spans="1:4" x14ac:dyDescent="0.25">
      <c r="A187" s="1"/>
      <c r="B187" s="3"/>
      <c r="C187" s="4"/>
      <c r="D187" s="6"/>
    </row>
    <row r="188" spans="1:4" x14ac:dyDescent="0.25">
      <c r="A188" s="1"/>
      <c r="B188" s="3"/>
      <c r="C188" s="4"/>
      <c r="D188" s="6"/>
    </row>
    <row r="189" spans="1:4" x14ac:dyDescent="0.25">
      <c r="A189" s="1"/>
      <c r="B189" s="3"/>
      <c r="C189" s="4"/>
      <c r="D189" s="6"/>
    </row>
    <row r="190" spans="1:4" x14ac:dyDescent="0.25">
      <c r="A190" s="1"/>
      <c r="B190" s="3"/>
      <c r="C190" s="4"/>
      <c r="D190" s="6"/>
    </row>
    <row r="191" spans="1:4" x14ac:dyDescent="0.25">
      <c r="A191" s="1"/>
      <c r="B191" s="3"/>
      <c r="C191" s="4"/>
      <c r="D191" s="6"/>
    </row>
    <row r="192" spans="1:4" x14ac:dyDescent="0.25">
      <c r="A192" s="1"/>
      <c r="B192" s="3"/>
      <c r="C192" s="4"/>
      <c r="D192" s="6"/>
    </row>
    <row r="193" spans="1:4" x14ac:dyDescent="0.25">
      <c r="A193" s="1"/>
      <c r="B193" s="3"/>
      <c r="C193" s="4"/>
      <c r="D193" s="6"/>
    </row>
    <row r="194" spans="1:4" x14ac:dyDescent="0.25">
      <c r="A194" s="1"/>
      <c r="B194" s="3"/>
      <c r="C194" s="4"/>
      <c r="D194" s="6"/>
    </row>
    <row r="195" spans="1:4" x14ac:dyDescent="0.25">
      <c r="A195" s="1"/>
      <c r="B195" s="3"/>
      <c r="C195" s="4"/>
      <c r="D195" s="6"/>
    </row>
    <row r="196" spans="1:4" x14ac:dyDescent="0.25">
      <c r="A196" s="1"/>
      <c r="B196" s="3"/>
      <c r="C196" s="4"/>
      <c r="D196" s="6"/>
    </row>
    <row r="197" spans="1:4" x14ac:dyDescent="0.25">
      <c r="A197" s="1"/>
      <c r="B197" s="3"/>
      <c r="C197" s="4"/>
      <c r="D197" s="6"/>
    </row>
    <row r="198" spans="1:4" x14ac:dyDescent="0.25">
      <c r="A198" s="1"/>
      <c r="B198" s="3"/>
      <c r="C198" s="4"/>
      <c r="D198" s="6"/>
    </row>
    <row r="199" spans="1:4" x14ac:dyDescent="0.25">
      <c r="A199" s="1"/>
      <c r="B199" s="3"/>
      <c r="C199" s="4"/>
      <c r="D199" s="6"/>
    </row>
    <row r="200" spans="1:4" x14ac:dyDescent="0.25">
      <c r="A200" s="1"/>
      <c r="B200" s="3"/>
      <c r="C200" s="4"/>
      <c r="D200" s="6"/>
    </row>
    <row r="201" spans="1:4" x14ac:dyDescent="0.25">
      <c r="A201" s="1"/>
      <c r="B201" s="3"/>
      <c r="C201" s="4"/>
      <c r="D201" s="6"/>
    </row>
    <row r="202" spans="1:4" x14ac:dyDescent="0.25">
      <c r="A202" s="1"/>
      <c r="B202" s="3"/>
      <c r="C202" s="4"/>
      <c r="D202" s="6"/>
    </row>
    <row r="203" spans="1:4" x14ac:dyDescent="0.25">
      <c r="A203" s="1"/>
      <c r="B203" s="3"/>
      <c r="C203" s="4"/>
      <c r="D203" s="6"/>
    </row>
    <row r="204" spans="1:4" x14ac:dyDescent="0.25">
      <c r="A204" s="1"/>
      <c r="B204" s="3"/>
      <c r="C204" s="4"/>
      <c r="D204" s="6"/>
    </row>
    <row r="205" spans="1:4" x14ac:dyDescent="0.25">
      <c r="A205" s="1"/>
      <c r="B205" s="3"/>
      <c r="C205" s="4"/>
      <c r="D205" s="6"/>
    </row>
    <row r="206" spans="1:4" x14ac:dyDescent="0.25">
      <c r="A206" s="1"/>
      <c r="B206" s="3"/>
      <c r="C206" s="4"/>
      <c r="D206" s="6"/>
    </row>
    <row r="207" spans="1:4" x14ac:dyDescent="0.25">
      <c r="A207" s="1"/>
      <c r="B207" s="3"/>
      <c r="C207" s="4"/>
      <c r="D207" s="6"/>
    </row>
    <row r="208" spans="1:4" x14ac:dyDescent="0.25">
      <c r="A208" s="1"/>
      <c r="B208" s="3"/>
      <c r="C208" s="4"/>
      <c r="D208" s="6"/>
    </row>
    <row r="209" spans="1:4" x14ac:dyDescent="0.25">
      <c r="A209" s="1"/>
      <c r="B209" s="3"/>
      <c r="C209" s="4"/>
      <c r="D209" s="6"/>
    </row>
    <row r="210" spans="1:4" x14ac:dyDescent="0.25">
      <c r="A210" s="1"/>
      <c r="B210" s="3"/>
      <c r="C210" s="4"/>
      <c r="D210" s="6"/>
    </row>
    <row r="211" spans="1:4" x14ac:dyDescent="0.25">
      <c r="A211" s="1"/>
      <c r="B211" s="3"/>
      <c r="C211" s="4"/>
      <c r="D211" s="6"/>
    </row>
    <row r="212" spans="1:4" x14ac:dyDescent="0.25">
      <c r="A212" s="1"/>
      <c r="B212" s="3"/>
      <c r="C212" s="4"/>
      <c r="D212" s="6"/>
    </row>
    <row r="213" spans="1:4" x14ac:dyDescent="0.25">
      <c r="A213" s="1"/>
      <c r="B213" s="3"/>
      <c r="C213" s="4"/>
      <c r="D213" s="6"/>
    </row>
    <row r="214" spans="1:4" x14ac:dyDescent="0.25">
      <c r="A214" s="1"/>
      <c r="B214" s="3"/>
      <c r="C214" s="4"/>
      <c r="D214" s="6"/>
    </row>
    <row r="215" spans="1:4" x14ac:dyDescent="0.25">
      <c r="A215" s="1"/>
      <c r="B215" s="3"/>
      <c r="C215" s="4"/>
      <c r="D215" s="6"/>
    </row>
    <row r="216" spans="1:4" x14ac:dyDescent="0.25">
      <c r="A216" s="1"/>
      <c r="B216" s="3"/>
      <c r="C216" s="4"/>
      <c r="D216" s="6"/>
    </row>
    <row r="217" spans="1:4" x14ac:dyDescent="0.25">
      <c r="A217" s="1"/>
      <c r="B217" s="3"/>
      <c r="C217" s="4"/>
      <c r="D217" s="6"/>
    </row>
    <row r="218" spans="1:4" x14ac:dyDescent="0.25">
      <c r="A218" s="1"/>
      <c r="B218" s="3"/>
      <c r="C218" s="4"/>
      <c r="D218" s="6"/>
    </row>
    <row r="219" spans="1:4" x14ac:dyDescent="0.25">
      <c r="A219" s="1"/>
      <c r="B219" s="3"/>
      <c r="C219" s="4"/>
      <c r="D219" s="6"/>
    </row>
    <row r="220" spans="1:4" x14ac:dyDescent="0.25">
      <c r="A220" s="1"/>
      <c r="B220" s="3"/>
      <c r="C220" s="4"/>
      <c r="D220" s="6"/>
    </row>
    <row r="221" spans="1:4" x14ac:dyDescent="0.25">
      <c r="A221" s="1"/>
      <c r="B221" s="3"/>
      <c r="C221" s="4"/>
      <c r="D221" s="6"/>
    </row>
    <row r="222" spans="1:4" x14ac:dyDescent="0.25">
      <c r="A222" s="1"/>
      <c r="B222" s="3"/>
      <c r="C222" s="4"/>
      <c r="D222" s="6"/>
    </row>
    <row r="223" spans="1:4" x14ac:dyDescent="0.25">
      <c r="A223" s="1"/>
      <c r="B223" s="3"/>
      <c r="C223" s="4"/>
      <c r="D223" s="6"/>
    </row>
    <row r="224" spans="1:4" x14ac:dyDescent="0.25">
      <c r="A224" s="1"/>
      <c r="B224" s="3"/>
      <c r="C224" s="4"/>
      <c r="D224" s="6"/>
    </row>
    <row r="225" spans="1:4" x14ac:dyDescent="0.25">
      <c r="A225" s="1"/>
      <c r="B225" s="3"/>
      <c r="C225" s="4"/>
      <c r="D225" s="6"/>
    </row>
    <row r="226" spans="1:4" x14ac:dyDescent="0.25">
      <c r="A226" s="1"/>
      <c r="B226" s="3"/>
      <c r="C226" s="4"/>
      <c r="D226" s="6"/>
    </row>
    <row r="227" spans="1:4" x14ac:dyDescent="0.25">
      <c r="A227" s="1"/>
      <c r="B227" s="3"/>
      <c r="C227" s="4"/>
      <c r="D227" s="6"/>
    </row>
    <row r="228" spans="1:4" x14ac:dyDescent="0.25">
      <c r="A228" s="1"/>
      <c r="B228" s="3"/>
      <c r="C228" s="4"/>
      <c r="D228" s="6"/>
    </row>
    <row r="229" spans="1:4" x14ac:dyDescent="0.25">
      <c r="A229" s="1"/>
      <c r="B229" s="3"/>
      <c r="C229" s="4"/>
      <c r="D229" s="6"/>
    </row>
    <row r="230" spans="1:4" x14ac:dyDescent="0.25">
      <c r="A230" s="1"/>
      <c r="B230" s="3"/>
      <c r="C230" s="4"/>
      <c r="D230" s="6"/>
    </row>
    <row r="231" spans="1:4" x14ac:dyDescent="0.25">
      <c r="A231" s="1"/>
      <c r="B231" s="3"/>
      <c r="C231" s="4"/>
      <c r="D231" s="6"/>
    </row>
    <row r="232" spans="1:4" x14ac:dyDescent="0.25">
      <c r="A232" s="1"/>
      <c r="B232" s="3"/>
      <c r="C232" s="4"/>
      <c r="D232" s="6"/>
    </row>
    <row r="233" spans="1:4" x14ac:dyDescent="0.25">
      <c r="A233" s="1"/>
      <c r="B233" s="3"/>
      <c r="C233" s="4"/>
      <c r="D233" s="6"/>
    </row>
    <row r="234" spans="1:4" x14ac:dyDescent="0.25">
      <c r="A234" s="1"/>
      <c r="B234" s="3"/>
      <c r="C234" s="4"/>
      <c r="D234" s="6"/>
    </row>
    <row r="235" spans="1:4" x14ac:dyDescent="0.25">
      <c r="A235" s="1"/>
      <c r="B235" s="3"/>
      <c r="C235" s="4"/>
      <c r="D235" s="6"/>
    </row>
    <row r="236" spans="1:4" x14ac:dyDescent="0.25">
      <c r="A236" s="1"/>
      <c r="B236" s="3"/>
      <c r="C236" s="4"/>
      <c r="D236" s="6"/>
    </row>
    <row r="237" spans="1:4" x14ac:dyDescent="0.25">
      <c r="A237" s="1"/>
      <c r="B237" s="3"/>
      <c r="C237" s="4"/>
      <c r="D237" s="6"/>
    </row>
    <row r="238" spans="1:4" x14ac:dyDescent="0.25">
      <c r="A238" s="1"/>
      <c r="B238" s="3"/>
      <c r="C238" s="4"/>
      <c r="D238" s="6"/>
    </row>
    <row r="239" spans="1:4" x14ac:dyDescent="0.25">
      <c r="A239" s="1"/>
      <c r="B239" s="3"/>
      <c r="C239" s="4"/>
      <c r="D239" s="6"/>
    </row>
    <row r="240" spans="1:4" x14ac:dyDescent="0.25">
      <c r="A240" s="1"/>
      <c r="B240" s="3"/>
      <c r="C240" s="4"/>
      <c r="D240" s="6"/>
    </row>
    <row r="241" spans="1:4" x14ac:dyDescent="0.25">
      <c r="A241" s="1"/>
      <c r="B241" s="3"/>
      <c r="C241" s="4"/>
      <c r="D241" s="6"/>
    </row>
    <row r="242" spans="1:4" x14ac:dyDescent="0.25">
      <c r="A242" s="1"/>
      <c r="B242" s="3"/>
      <c r="C242" s="4"/>
      <c r="D242" s="6"/>
    </row>
    <row r="243" spans="1:4" x14ac:dyDescent="0.25">
      <c r="A243" s="1"/>
      <c r="B243" s="3"/>
      <c r="C243" s="4"/>
      <c r="D243" s="6"/>
    </row>
    <row r="244" spans="1:4" x14ac:dyDescent="0.25">
      <c r="A244" s="1"/>
      <c r="B244" s="3"/>
      <c r="C244" s="4"/>
      <c r="D244" s="6"/>
    </row>
    <row r="245" spans="1:4" x14ac:dyDescent="0.25">
      <c r="A245" s="1"/>
      <c r="B245" s="3"/>
      <c r="C245" s="4"/>
      <c r="D245" s="6"/>
    </row>
    <row r="246" spans="1:4" x14ac:dyDescent="0.25">
      <c r="A246" s="1"/>
      <c r="B246" s="3"/>
      <c r="C246" s="4"/>
      <c r="D246" s="6"/>
    </row>
    <row r="247" spans="1:4" x14ac:dyDescent="0.25">
      <c r="A247" s="1"/>
      <c r="B247" s="3"/>
      <c r="C247" s="4"/>
      <c r="D247" s="6"/>
    </row>
    <row r="248" spans="1:4" x14ac:dyDescent="0.25">
      <c r="A248" s="1"/>
      <c r="B248" s="3"/>
      <c r="C248" s="4"/>
      <c r="D248" s="6"/>
    </row>
    <row r="249" spans="1:4" x14ac:dyDescent="0.25">
      <c r="A249" s="1"/>
      <c r="B249" s="3"/>
      <c r="C249" s="4"/>
      <c r="D249" s="6"/>
    </row>
    <row r="250" spans="1:4" x14ac:dyDescent="0.25">
      <c r="A250" s="1"/>
      <c r="B250" s="3"/>
      <c r="C250" s="4"/>
      <c r="D250" s="6"/>
    </row>
    <row r="251" spans="1:4" x14ac:dyDescent="0.25">
      <c r="A251" s="1"/>
      <c r="B251" s="3"/>
      <c r="C251" s="4"/>
      <c r="D251" s="6"/>
    </row>
    <row r="252" spans="1:4" x14ac:dyDescent="0.25">
      <c r="A252" s="1"/>
      <c r="B252" s="3"/>
      <c r="C252" s="4"/>
      <c r="D252" s="6"/>
    </row>
    <row r="253" spans="1:4" x14ac:dyDescent="0.25">
      <c r="A253" s="1"/>
      <c r="B253" s="3"/>
      <c r="C253" s="4"/>
      <c r="D253" s="6"/>
    </row>
    <row r="254" spans="1:4" x14ac:dyDescent="0.25">
      <c r="A254" s="1"/>
      <c r="B254" s="3"/>
      <c r="C254" s="4"/>
      <c r="D254" s="6"/>
    </row>
    <row r="255" spans="1:4" x14ac:dyDescent="0.25">
      <c r="A255" s="1"/>
      <c r="B255" s="3"/>
      <c r="C255" s="4"/>
      <c r="D255" s="6"/>
    </row>
    <row r="256" spans="1:4" x14ac:dyDescent="0.25">
      <c r="A256" s="1"/>
      <c r="B256" s="3"/>
      <c r="C256" s="4"/>
      <c r="D256" s="6"/>
    </row>
    <row r="257" spans="1:4" x14ac:dyDescent="0.25">
      <c r="A257" s="1"/>
      <c r="B257" s="3"/>
      <c r="C257" s="4"/>
      <c r="D257" s="6"/>
    </row>
    <row r="258" spans="1:4" x14ac:dyDescent="0.25">
      <c r="A258" s="1"/>
      <c r="B258" s="3"/>
      <c r="C258" s="4"/>
      <c r="D258" s="6"/>
    </row>
    <row r="259" spans="1:4" x14ac:dyDescent="0.25">
      <c r="A259" s="1"/>
      <c r="B259" s="3"/>
      <c r="C259" s="4"/>
      <c r="D259" s="6"/>
    </row>
    <row r="260" spans="1:4" x14ac:dyDescent="0.25">
      <c r="A260" s="1"/>
      <c r="B260" s="3"/>
      <c r="C260" s="4"/>
      <c r="D260" s="6"/>
    </row>
    <row r="261" spans="1:4" x14ac:dyDescent="0.25">
      <c r="A261" s="1"/>
      <c r="B261" s="3"/>
      <c r="C261" s="4"/>
      <c r="D261" s="6"/>
    </row>
    <row r="262" spans="1:4" x14ac:dyDescent="0.25">
      <c r="A262" s="1"/>
      <c r="B262" s="3"/>
      <c r="C262" s="4"/>
      <c r="D262" s="6"/>
    </row>
    <row r="263" spans="1:4" x14ac:dyDescent="0.25">
      <c r="A263" s="1"/>
      <c r="B263" s="3"/>
      <c r="C263" s="4"/>
      <c r="D263" s="6"/>
    </row>
    <row r="264" spans="1:4" x14ac:dyDescent="0.25">
      <c r="A264" s="1"/>
      <c r="B264" s="3"/>
      <c r="C264" s="4"/>
      <c r="D264" s="6"/>
    </row>
    <row r="265" spans="1:4" x14ac:dyDescent="0.25">
      <c r="A265" s="1"/>
      <c r="B265" s="3"/>
      <c r="C265" s="4"/>
      <c r="D265" s="6"/>
    </row>
    <row r="266" spans="1:4" x14ac:dyDescent="0.25">
      <c r="A266" s="1"/>
      <c r="B266" s="3"/>
      <c r="C266" s="4"/>
      <c r="D266" s="6"/>
    </row>
    <row r="267" spans="1:4" x14ac:dyDescent="0.25">
      <c r="A267" s="1"/>
      <c r="B267" s="3"/>
      <c r="C267" s="4"/>
      <c r="D267" s="6"/>
    </row>
    <row r="268" spans="1:4" x14ac:dyDescent="0.25">
      <c r="A268" s="1"/>
      <c r="B268" s="3"/>
      <c r="C268" s="4"/>
      <c r="D268" s="6"/>
    </row>
    <row r="269" spans="1:4" x14ac:dyDescent="0.25">
      <c r="A269" s="1"/>
      <c r="B269" s="3"/>
      <c r="C269" s="4"/>
      <c r="D269" s="6"/>
    </row>
    <row r="270" spans="1:4" x14ac:dyDescent="0.25">
      <c r="A270" s="1"/>
      <c r="B270" s="3"/>
      <c r="C270" s="4"/>
      <c r="D270" s="6"/>
    </row>
    <row r="271" spans="1:4" x14ac:dyDescent="0.25">
      <c r="A271" s="1"/>
      <c r="B271" s="3"/>
      <c r="C271" s="4"/>
      <c r="D271" s="6"/>
    </row>
    <row r="272" spans="1:4" x14ac:dyDescent="0.25">
      <c r="A272" s="1"/>
      <c r="B272" s="3"/>
      <c r="C272" s="4"/>
      <c r="D272" s="6"/>
    </row>
    <row r="273" spans="1:4" x14ac:dyDescent="0.25">
      <c r="A273" s="1"/>
      <c r="B273" s="3"/>
      <c r="C273" s="4"/>
      <c r="D273" s="6"/>
    </row>
    <row r="274" spans="1:4" x14ac:dyDescent="0.25">
      <c r="A274" s="1"/>
      <c r="B274" s="3"/>
      <c r="C274" s="4"/>
      <c r="D274" s="6"/>
    </row>
    <row r="275" spans="1:4" x14ac:dyDescent="0.25">
      <c r="A275" s="1"/>
      <c r="B275" s="3"/>
      <c r="C275" s="4"/>
      <c r="D275" s="6"/>
    </row>
    <row r="276" spans="1:4" x14ac:dyDescent="0.25">
      <c r="A276" s="1"/>
      <c r="B276" s="3"/>
      <c r="C276" s="4"/>
      <c r="D276" s="6"/>
    </row>
    <row r="277" spans="1:4" x14ac:dyDescent="0.25">
      <c r="A277" s="1"/>
      <c r="B277" s="3"/>
      <c r="C277" s="4"/>
      <c r="D277" s="6"/>
    </row>
    <row r="278" spans="1:4" x14ac:dyDescent="0.25">
      <c r="A278" s="1"/>
      <c r="B278" s="3"/>
      <c r="C278" s="4"/>
      <c r="D278" s="6"/>
    </row>
    <row r="279" spans="1:4" x14ac:dyDescent="0.25">
      <c r="A279" s="1"/>
      <c r="B279" s="3"/>
      <c r="C279" s="4"/>
      <c r="D279" s="6"/>
    </row>
    <row r="280" spans="1:4" x14ac:dyDescent="0.25">
      <c r="A280" s="1"/>
      <c r="B280" s="3"/>
      <c r="C280" s="4"/>
      <c r="D280" s="6"/>
    </row>
    <row r="281" spans="1:4" x14ac:dyDescent="0.25">
      <c r="A281" s="1"/>
      <c r="B281" s="3"/>
      <c r="C281" s="4"/>
      <c r="D281" s="6"/>
    </row>
    <row r="282" spans="1:4" x14ac:dyDescent="0.25">
      <c r="A282" s="1"/>
      <c r="B282" s="3"/>
      <c r="C282" s="4"/>
      <c r="D282" s="6"/>
    </row>
    <row r="283" spans="1:4" x14ac:dyDescent="0.25">
      <c r="A283" s="1"/>
      <c r="B283" s="3"/>
      <c r="C283" s="4"/>
      <c r="D283" s="6"/>
    </row>
    <row r="284" spans="1:4" x14ac:dyDescent="0.25">
      <c r="A284" s="1"/>
      <c r="B284" s="3"/>
      <c r="C284" s="4"/>
      <c r="D284" s="6"/>
    </row>
    <row r="285" spans="1:4" x14ac:dyDescent="0.25">
      <c r="A285" s="1"/>
      <c r="B285" s="3"/>
      <c r="C285" s="4"/>
      <c r="D285" s="6"/>
    </row>
    <row r="286" spans="1:4" x14ac:dyDescent="0.25">
      <c r="A286" s="1"/>
      <c r="B286" s="3"/>
      <c r="C286" s="4"/>
      <c r="D286" s="6"/>
    </row>
    <row r="287" spans="1:4" x14ac:dyDescent="0.25">
      <c r="A287" s="1"/>
      <c r="B287" s="3"/>
      <c r="C287" s="4"/>
      <c r="D287" s="6"/>
    </row>
    <row r="288" spans="1:4" x14ac:dyDescent="0.25">
      <c r="A288" s="1"/>
      <c r="B288" s="3"/>
      <c r="C288" s="4"/>
      <c r="D288" s="6"/>
    </row>
    <row r="289" spans="1:4" x14ac:dyDescent="0.25">
      <c r="A289" s="1"/>
      <c r="B289" s="3"/>
      <c r="C289" s="4"/>
      <c r="D289" s="6"/>
    </row>
    <row r="290" spans="1:4" x14ac:dyDescent="0.25">
      <c r="A290" s="1"/>
      <c r="B290" s="3"/>
      <c r="C290" s="4"/>
      <c r="D290" s="6"/>
    </row>
    <row r="291" spans="1:4" x14ac:dyDescent="0.25">
      <c r="A291" s="1"/>
      <c r="B291" s="3"/>
      <c r="C291" s="4"/>
      <c r="D291" s="6"/>
    </row>
    <row r="292" spans="1:4" x14ac:dyDescent="0.25">
      <c r="A292" s="1"/>
      <c r="B292" s="3"/>
      <c r="C292" s="4"/>
      <c r="D292" s="6"/>
    </row>
    <row r="293" spans="1:4" x14ac:dyDescent="0.25">
      <c r="A293" s="1"/>
      <c r="B293" s="3"/>
      <c r="C293" s="4"/>
      <c r="D293" s="6"/>
    </row>
    <row r="294" spans="1:4" x14ac:dyDescent="0.25">
      <c r="A294" s="1"/>
      <c r="B294" s="3"/>
      <c r="C294" s="4"/>
      <c r="D294" s="6"/>
    </row>
    <row r="295" spans="1:4" x14ac:dyDescent="0.25">
      <c r="A295" s="1"/>
      <c r="B295" s="3"/>
      <c r="C295" s="4"/>
      <c r="D295" s="6"/>
    </row>
    <row r="296" spans="1:4" x14ac:dyDescent="0.25">
      <c r="A296" s="1"/>
      <c r="B296" s="3"/>
      <c r="C296" s="4"/>
      <c r="D296" s="6"/>
    </row>
    <row r="297" spans="1:4" x14ac:dyDescent="0.25">
      <c r="A297" s="1"/>
      <c r="B297" s="3"/>
      <c r="C297" s="4"/>
      <c r="D297" s="6"/>
    </row>
    <row r="298" spans="1:4" x14ac:dyDescent="0.25">
      <c r="A298" s="1"/>
      <c r="B298" s="3"/>
      <c r="C298" s="4"/>
      <c r="D298" s="6"/>
    </row>
    <row r="299" spans="1:4" x14ac:dyDescent="0.25">
      <c r="A299" s="1"/>
      <c r="B299" s="3"/>
      <c r="C299" s="4"/>
      <c r="D299" s="6"/>
    </row>
    <row r="300" spans="1:4" x14ac:dyDescent="0.25">
      <c r="A300" s="1"/>
      <c r="B300" s="3"/>
      <c r="C300" s="4"/>
      <c r="D300" s="6"/>
    </row>
    <row r="301" spans="1:4" x14ac:dyDescent="0.25">
      <c r="A301" s="1"/>
      <c r="B301" s="3"/>
      <c r="C301" s="4"/>
      <c r="D301" s="6"/>
    </row>
    <row r="302" spans="1:4" x14ac:dyDescent="0.25">
      <c r="A302" s="1"/>
      <c r="B302" s="3"/>
      <c r="C302" s="4"/>
      <c r="D302" s="6"/>
    </row>
    <row r="303" spans="1:4" x14ac:dyDescent="0.25">
      <c r="A303" s="1"/>
      <c r="B303" s="3"/>
      <c r="C303" s="4"/>
      <c r="D303" s="6"/>
    </row>
    <row r="304" spans="1:4" x14ac:dyDescent="0.25">
      <c r="A304" s="1"/>
      <c r="B304" s="3"/>
      <c r="C304" s="4"/>
      <c r="D304" s="6"/>
    </row>
    <row r="305" spans="1:4" x14ac:dyDescent="0.25">
      <c r="A305" s="1"/>
      <c r="B305" s="3"/>
      <c r="C305" s="4"/>
      <c r="D305" s="6"/>
    </row>
    <row r="306" spans="1:4" x14ac:dyDescent="0.25">
      <c r="A306" s="1"/>
      <c r="B306" s="3"/>
      <c r="C306" s="4"/>
      <c r="D306" s="6"/>
    </row>
    <row r="307" spans="1:4" x14ac:dyDescent="0.25">
      <c r="A307" s="1"/>
      <c r="B307" s="3"/>
      <c r="C307" s="4"/>
      <c r="D307" s="6"/>
    </row>
    <row r="308" spans="1:4" x14ac:dyDescent="0.25">
      <c r="A308" s="1"/>
      <c r="B308" s="3"/>
      <c r="C308" s="4"/>
      <c r="D308" s="6"/>
    </row>
    <row r="309" spans="1:4" x14ac:dyDescent="0.25">
      <c r="A309" s="1"/>
      <c r="B309" s="3"/>
      <c r="C309" s="4"/>
      <c r="D309" s="6"/>
    </row>
    <row r="310" spans="1:4" x14ac:dyDescent="0.25">
      <c r="A310" s="1"/>
      <c r="B310" s="3"/>
      <c r="C310" s="4"/>
      <c r="D310" s="6"/>
    </row>
    <row r="311" spans="1:4" x14ac:dyDescent="0.25">
      <c r="A311" s="1"/>
      <c r="B311" s="3"/>
      <c r="C311" s="4"/>
      <c r="D311" s="6"/>
    </row>
    <row r="312" spans="1:4" x14ac:dyDescent="0.25">
      <c r="A312" s="1"/>
      <c r="B312" s="3"/>
      <c r="C312" s="4"/>
      <c r="D312" s="6"/>
    </row>
    <row r="313" spans="1:4" x14ac:dyDescent="0.25">
      <c r="A313" s="1"/>
      <c r="B313" s="3"/>
      <c r="C313" s="4"/>
      <c r="D313" s="6"/>
    </row>
    <row r="314" spans="1:4" x14ac:dyDescent="0.25">
      <c r="A314" s="1"/>
      <c r="B314" s="3"/>
      <c r="C314" s="4"/>
      <c r="D314" s="6"/>
    </row>
    <row r="315" spans="1:4" x14ac:dyDescent="0.25">
      <c r="A315" s="1"/>
      <c r="B315" s="3"/>
      <c r="C315" s="4"/>
      <c r="D315" s="6"/>
    </row>
    <row r="316" spans="1:4" x14ac:dyDescent="0.25">
      <c r="A316" s="1"/>
      <c r="B316" s="3"/>
      <c r="C316" s="4"/>
      <c r="D316" s="6"/>
    </row>
    <row r="317" spans="1:4" x14ac:dyDescent="0.25">
      <c r="A317" s="1"/>
      <c r="B317" s="3"/>
      <c r="C317" s="4"/>
      <c r="D317" s="6"/>
    </row>
    <row r="318" spans="1:4" x14ac:dyDescent="0.25">
      <c r="A318" s="1"/>
      <c r="B318" s="3"/>
      <c r="C318" s="4"/>
      <c r="D318" s="6"/>
    </row>
    <row r="319" spans="1:4" x14ac:dyDescent="0.25">
      <c r="A319" s="1"/>
      <c r="B319" s="3"/>
      <c r="C319" s="4"/>
      <c r="D319" s="6"/>
    </row>
    <row r="320" spans="1:4" x14ac:dyDescent="0.25">
      <c r="A320" s="1"/>
      <c r="B320" s="3"/>
      <c r="C320" s="4"/>
      <c r="D320" s="6"/>
    </row>
    <row r="321" spans="1:4" x14ac:dyDescent="0.25">
      <c r="A321" s="1"/>
      <c r="B321" s="3"/>
      <c r="C321" s="4"/>
      <c r="D321" s="6"/>
    </row>
    <row r="322" spans="1:4" x14ac:dyDescent="0.25">
      <c r="A322" s="1"/>
      <c r="B322" s="3"/>
      <c r="C322" s="4"/>
      <c r="D322" s="6"/>
    </row>
    <row r="323" spans="1:4" x14ac:dyDescent="0.25">
      <c r="A323" s="1"/>
      <c r="B323" s="3"/>
      <c r="C323" s="4"/>
      <c r="D323" s="6"/>
    </row>
    <row r="324" spans="1:4" x14ac:dyDescent="0.25">
      <c r="A324" s="1"/>
      <c r="B324" s="3"/>
      <c r="C324" s="4"/>
      <c r="D324" s="6"/>
    </row>
    <row r="325" spans="1:4" x14ac:dyDescent="0.25">
      <c r="A325" s="1"/>
      <c r="B325" s="3"/>
      <c r="C325" s="4"/>
      <c r="D325" s="6"/>
    </row>
    <row r="326" spans="1:4" x14ac:dyDescent="0.25">
      <c r="A326" s="1"/>
      <c r="B326" s="3"/>
      <c r="C326" s="4"/>
      <c r="D326" s="6"/>
    </row>
    <row r="327" spans="1:4" x14ac:dyDescent="0.25">
      <c r="A327" s="1"/>
      <c r="B327" s="3"/>
      <c r="C327" s="4"/>
      <c r="D327" s="6"/>
    </row>
    <row r="328" spans="1:4" x14ac:dyDescent="0.25">
      <c r="A328" s="1"/>
      <c r="B328" s="3"/>
      <c r="C328" s="4"/>
      <c r="D328" s="6"/>
    </row>
    <row r="329" spans="1:4" x14ac:dyDescent="0.25">
      <c r="A329" s="1"/>
      <c r="B329" s="3"/>
      <c r="C329" s="4"/>
      <c r="D329" s="6"/>
    </row>
    <row r="330" spans="1:4" x14ac:dyDescent="0.25">
      <c r="A330" s="1"/>
      <c r="B330" s="3"/>
      <c r="C330" s="4"/>
      <c r="D330" s="6"/>
    </row>
    <row r="331" spans="1:4" x14ac:dyDescent="0.25">
      <c r="A331" s="1"/>
      <c r="B331" s="3"/>
      <c r="C331" s="4"/>
      <c r="D331" s="6"/>
    </row>
    <row r="332" spans="1:4" x14ac:dyDescent="0.25">
      <c r="A332" s="1"/>
      <c r="B332" s="3"/>
      <c r="C332" s="4"/>
      <c r="D332" s="6"/>
    </row>
    <row r="333" spans="1:4" x14ac:dyDescent="0.25">
      <c r="A333" s="1"/>
      <c r="B333" s="3"/>
      <c r="C333" s="4"/>
      <c r="D333" s="6"/>
    </row>
    <row r="334" spans="1:4" x14ac:dyDescent="0.25">
      <c r="A334" s="1"/>
      <c r="B334" s="3"/>
      <c r="C334" s="4"/>
      <c r="D334" s="6"/>
    </row>
    <row r="335" spans="1:4" x14ac:dyDescent="0.25">
      <c r="A335" s="1"/>
      <c r="B335" s="3"/>
      <c r="C335" s="4"/>
      <c r="D335" s="6"/>
    </row>
    <row r="336" spans="1:4" x14ac:dyDescent="0.25">
      <c r="A336" s="1"/>
      <c r="B336" s="3"/>
      <c r="C336" s="4"/>
      <c r="D336" s="6"/>
    </row>
    <row r="337" spans="1:4" x14ac:dyDescent="0.25">
      <c r="A337" s="1"/>
      <c r="B337" s="3"/>
      <c r="C337" s="4"/>
      <c r="D337" s="6"/>
    </row>
    <row r="338" spans="1:4" x14ac:dyDescent="0.25">
      <c r="A338" s="1"/>
      <c r="B338" s="3"/>
      <c r="C338" s="4"/>
      <c r="D338" s="6"/>
    </row>
    <row r="339" spans="1:4" x14ac:dyDescent="0.25">
      <c r="A339" s="1"/>
      <c r="B339" s="3"/>
      <c r="C339" s="4"/>
      <c r="D339" s="6"/>
    </row>
    <row r="340" spans="1:4" x14ac:dyDescent="0.25">
      <c r="A340" s="1"/>
      <c r="B340" s="3"/>
      <c r="C340" s="4"/>
      <c r="D340" s="6"/>
    </row>
    <row r="341" spans="1:4" x14ac:dyDescent="0.25">
      <c r="A341" s="1"/>
      <c r="B341" s="3"/>
      <c r="C341" s="4"/>
      <c r="D341" s="6"/>
    </row>
    <row r="342" spans="1:4" x14ac:dyDescent="0.25">
      <c r="A342" s="1"/>
      <c r="B342" s="3"/>
      <c r="C342" s="4"/>
      <c r="D342" s="6"/>
    </row>
    <row r="343" spans="1:4" x14ac:dyDescent="0.25">
      <c r="A343" s="1"/>
      <c r="B343" s="3"/>
      <c r="C343" s="4"/>
      <c r="D343" s="6"/>
    </row>
    <row r="344" spans="1:4" x14ac:dyDescent="0.25">
      <c r="A344" s="1"/>
      <c r="B344" s="3"/>
      <c r="C344" s="4"/>
      <c r="D344" s="6"/>
    </row>
    <row r="345" spans="1:4" x14ac:dyDescent="0.25">
      <c r="A345" s="1"/>
      <c r="B345" s="3"/>
      <c r="C345" s="4"/>
      <c r="D345" s="6"/>
    </row>
    <row r="346" spans="1:4" x14ac:dyDescent="0.25">
      <c r="A346" s="1"/>
      <c r="B346" s="3"/>
      <c r="C346" s="4"/>
      <c r="D346" s="6"/>
    </row>
    <row r="347" spans="1:4" x14ac:dyDescent="0.25">
      <c r="A347" s="1"/>
      <c r="B347" s="3"/>
      <c r="C347" s="4"/>
      <c r="D347" s="6"/>
    </row>
    <row r="348" spans="1:4" x14ac:dyDescent="0.25">
      <c r="A348" s="1"/>
      <c r="B348" s="3"/>
      <c r="C348" s="4"/>
      <c r="D348" s="6"/>
    </row>
    <row r="349" spans="1:4" x14ac:dyDescent="0.25">
      <c r="A349" s="1"/>
      <c r="B349" s="3"/>
      <c r="C349" s="4"/>
      <c r="D349" s="6"/>
    </row>
    <row r="350" spans="1:4" x14ac:dyDescent="0.25">
      <c r="A350" s="1"/>
      <c r="B350" s="3"/>
      <c r="C350" s="4"/>
      <c r="D350" s="6"/>
    </row>
    <row r="351" spans="1:4" x14ac:dyDescent="0.25">
      <c r="A351" s="1"/>
      <c r="B351" s="3"/>
      <c r="C351" s="4"/>
      <c r="D351" s="6"/>
    </row>
    <row r="352" spans="1:4" x14ac:dyDescent="0.25">
      <c r="A352" s="1"/>
      <c r="B352" s="3"/>
      <c r="C352" s="4"/>
      <c r="D352" s="6"/>
    </row>
    <row r="353" spans="1:4" x14ac:dyDescent="0.25">
      <c r="A353" s="1"/>
      <c r="B353" s="3"/>
      <c r="C353" s="4"/>
      <c r="D353" s="6"/>
    </row>
    <row r="354" spans="1:4" x14ac:dyDescent="0.25">
      <c r="A354" s="1"/>
      <c r="B354" s="3"/>
      <c r="C354" s="4"/>
      <c r="D354" s="6"/>
    </row>
    <row r="355" spans="1:4" x14ac:dyDescent="0.25">
      <c r="A355" s="1"/>
      <c r="B355" s="3"/>
      <c r="C355" s="4"/>
      <c r="D355" s="6"/>
    </row>
    <row r="356" spans="1:4" x14ac:dyDescent="0.25">
      <c r="A356" s="1"/>
      <c r="B356" s="3"/>
      <c r="C356" s="4"/>
      <c r="D356" s="6"/>
    </row>
    <row r="357" spans="1:4" x14ac:dyDescent="0.25">
      <c r="A357" s="1"/>
      <c r="B357" s="3"/>
      <c r="C357" s="4"/>
      <c r="D357" s="6"/>
    </row>
    <row r="358" spans="1:4" x14ac:dyDescent="0.25">
      <c r="A358" s="1"/>
      <c r="B358" s="3"/>
      <c r="C358" s="4"/>
      <c r="D358" s="6"/>
    </row>
    <row r="359" spans="1:4" x14ac:dyDescent="0.25">
      <c r="A359" s="1"/>
      <c r="B359" s="3"/>
      <c r="C359" s="4"/>
      <c r="D359" s="6"/>
    </row>
    <row r="360" spans="1:4" x14ac:dyDescent="0.25">
      <c r="A360" s="1"/>
      <c r="B360" s="3"/>
      <c r="C360" s="4"/>
      <c r="D360" s="6"/>
    </row>
    <row r="361" spans="1:4" x14ac:dyDescent="0.25">
      <c r="A361" s="1"/>
      <c r="B361" s="3"/>
      <c r="C361" s="4"/>
      <c r="D361" s="6"/>
    </row>
    <row r="362" spans="1:4" x14ac:dyDescent="0.25">
      <c r="A362" s="1"/>
      <c r="B362" s="3"/>
      <c r="C362" s="4"/>
      <c r="D362" s="6"/>
    </row>
    <row r="363" spans="1:4" x14ac:dyDescent="0.25">
      <c r="A363" s="1"/>
      <c r="B363" s="3"/>
      <c r="C363" s="4"/>
      <c r="D363" s="6"/>
    </row>
    <row r="364" spans="1:4" x14ac:dyDescent="0.25">
      <c r="A364" s="1"/>
      <c r="B364" s="3"/>
      <c r="C364" s="4"/>
      <c r="D364" s="6"/>
    </row>
    <row r="365" spans="1:4" x14ac:dyDescent="0.25">
      <c r="A365" s="1"/>
      <c r="B365" s="3"/>
      <c r="C365" s="4"/>
      <c r="D365" s="6"/>
    </row>
    <row r="366" spans="1:4" x14ac:dyDescent="0.25">
      <c r="A366" s="1"/>
      <c r="B366" s="3"/>
      <c r="C366" s="4"/>
      <c r="D366" s="6"/>
    </row>
    <row r="367" spans="1:4" x14ac:dyDescent="0.25">
      <c r="A367" s="1"/>
      <c r="B367" s="3"/>
      <c r="C367" s="4"/>
      <c r="D367" s="6"/>
    </row>
    <row r="368" spans="1:4" x14ac:dyDescent="0.25">
      <c r="A368" s="1"/>
      <c r="B368" s="3"/>
      <c r="C368" s="4"/>
      <c r="D368" s="6"/>
    </row>
    <row r="369" spans="1:4" x14ac:dyDescent="0.25">
      <c r="A369" s="1"/>
      <c r="B369" s="3"/>
      <c r="C369" s="4"/>
      <c r="D369" s="6"/>
    </row>
    <row r="370" spans="1:4" x14ac:dyDescent="0.25">
      <c r="A370" s="1"/>
      <c r="B370" s="3"/>
      <c r="C370" s="4"/>
      <c r="D370" s="6"/>
    </row>
    <row r="371" spans="1:4" x14ac:dyDescent="0.25">
      <c r="A371" s="1"/>
      <c r="B371" s="3"/>
      <c r="C371" s="4"/>
      <c r="D371" s="6"/>
    </row>
    <row r="372" spans="1:4" x14ac:dyDescent="0.25">
      <c r="A372" s="1"/>
      <c r="B372" s="3"/>
      <c r="C372" s="4"/>
      <c r="D372" s="6"/>
    </row>
    <row r="373" spans="1:4" x14ac:dyDescent="0.25">
      <c r="A373" s="1"/>
      <c r="B373" s="3"/>
      <c r="C373" s="4"/>
      <c r="D373" s="6"/>
    </row>
    <row r="374" spans="1:4" x14ac:dyDescent="0.25">
      <c r="A374" s="1"/>
      <c r="B374" s="3"/>
      <c r="C374" s="4"/>
      <c r="D374" s="6"/>
    </row>
    <row r="375" spans="1:4" x14ac:dyDescent="0.25">
      <c r="A375" s="1"/>
      <c r="B375" s="3"/>
      <c r="C375" s="4"/>
      <c r="D375" s="6"/>
    </row>
    <row r="376" spans="1:4" x14ac:dyDescent="0.25">
      <c r="A376" s="1"/>
      <c r="B376" s="3"/>
      <c r="C376" s="4"/>
      <c r="D376" s="6"/>
    </row>
    <row r="377" spans="1:4" x14ac:dyDescent="0.25">
      <c r="A377" s="1"/>
      <c r="B377" s="3"/>
      <c r="C377" s="4"/>
      <c r="D377" s="6"/>
    </row>
    <row r="378" spans="1:4" x14ac:dyDescent="0.25">
      <c r="A378" s="1"/>
      <c r="B378" s="3"/>
      <c r="C378" s="4"/>
      <c r="D378" s="6"/>
    </row>
    <row r="379" spans="1:4" x14ac:dyDescent="0.25">
      <c r="A379" s="1"/>
      <c r="B379" s="3"/>
      <c r="C379" s="4"/>
      <c r="D379" s="6"/>
    </row>
    <row r="380" spans="1:4" x14ac:dyDescent="0.25">
      <c r="A380" s="1"/>
      <c r="B380" s="3"/>
      <c r="C380" s="4"/>
      <c r="D380" s="6"/>
    </row>
    <row r="381" spans="1:4" x14ac:dyDescent="0.25">
      <c r="A381" s="1"/>
      <c r="B381" s="3"/>
      <c r="C381" s="4"/>
      <c r="D381" s="6"/>
    </row>
    <row r="382" spans="1:4" x14ac:dyDescent="0.25">
      <c r="A382" s="1"/>
      <c r="B382" s="3"/>
      <c r="C382" s="4"/>
      <c r="D382" s="6"/>
    </row>
    <row r="383" spans="1:4" x14ac:dyDescent="0.25">
      <c r="A383" s="1"/>
      <c r="B383" s="3"/>
      <c r="C383" s="4"/>
      <c r="D383" s="6"/>
    </row>
    <row r="384" spans="1:4" x14ac:dyDescent="0.25">
      <c r="A384" s="1"/>
      <c r="B384" s="3"/>
      <c r="C384" s="4"/>
      <c r="D384" s="6"/>
    </row>
    <row r="385" spans="1:4" x14ac:dyDescent="0.25">
      <c r="A385" s="1"/>
      <c r="B385" s="3"/>
      <c r="C385" s="4"/>
      <c r="D385" s="6"/>
    </row>
    <row r="386" spans="1:4" x14ac:dyDescent="0.25">
      <c r="A386" s="1"/>
      <c r="B386" s="3"/>
      <c r="C386" s="4"/>
      <c r="D386" s="6"/>
    </row>
    <row r="387" spans="1:4" x14ac:dyDescent="0.25">
      <c r="A387" s="1"/>
      <c r="B387" s="3"/>
      <c r="C387" s="4"/>
      <c r="D387" s="6"/>
    </row>
    <row r="388" spans="1:4" x14ac:dyDescent="0.25">
      <c r="A388" s="1"/>
      <c r="B388" s="3"/>
      <c r="C388" s="4"/>
      <c r="D388" s="6"/>
    </row>
    <row r="389" spans="1:4" x14ac:dyDescent="0.25">
      <c r="A389" s="1"/>
      <c r="B389" s="3"/>
      <c r="C389" s="4"/>
      <c r="D389" s="6"/>
    </row>
    <row r="390" spans="1:4" x14ac:dyDescent="0.25">
      <c r="A390" s="1"/>
      <c r="B390" s="3"/>
      <c r="C390" s="4"/>
      <c r="D390" s="6"/>
    </row>
    <row r="391" spans="1:4" x14ac:dyDescent="0.25">
      <c r="A391" s="1"/>
      <c r="B391" s="3"/>
      <c r="C391" s="4"/>
      <c r="D391" s="6"/>
    </row>
    <row r="392" spans="1:4" x14ac:dyDescent="0.25">
      <c r="A392" s="1"/>
      <c r="B392" s="3"/>
      <c r="C392" s="4"/>
      <c r="D392" s="6"/>
    </row>
    <row r="393" spans="1:4" x14ac:dyDescent="0.25">
      <c r="A393" s="1"/>
      <c r="B393" s="3"/>
      <c r="C393" s="4"/>
      <c r="D393" s="6"/>
    </row>
    <row r="394" spans="1:4" x14ac:dyDescent="0.25">
      <c r="A394" s="1"/>
      <c r="B394" s="3"/>
      <c r="C394" s="4"/>
      <c r="D394" s="6"/>
    </row>
    <row r="395" spans="1:4" x14ac:dyDescent="0.25">
      <c r="A395" s="1"/>
      <c r="B395" s="3"/>
      <c r="C395" s="4"/>
      <c r="D395" s="6"/>
    </row>
    <row r="396" spans="1:4" x14ac:dyDescent="0.25">
      <c r="A396" s="1"/>
      <c r="B396" s="3"/>
      <c r="C396" s="4"/>
      <c r="D396" s="6"/>
    </row>
    <row r="397" spans="1:4" x14ac:dyDescent="0.25">
      <c r="A397" s="1"/>
      <c r="B397" s="3"/>
      <c r="C397" s="4"/>
      <c r="D397" s="6"/>
    </row>
    <row r="398" spans="1:4" x14ac:dyDescent="0.25">
      <c r="A398" s="1"/>
      <c r="B398" s="3"/>
      <c r="C398" s="4"/>
      <c r="D398" s="6"/>
    </row>
    <row r="399" spans="1:4" x14ac:dyDescent="0.25">
      <c r="A399" s="1"/>
      <c r="B399" s="3"/>
      <c r="C399" s="4"/>
      <c r="D399" s="6"/>
    </row>
    <row r="400" spans="1:4" x14ac:dyDescent="0.25">
      <c r="A400" s="1"/>
      <c r="B400" s="3"/>
      <c r="C400" s="4"/>
      <c r="D400" s="6"/>
    </row>
    <row r="401" spans="1:4" x14ac:dyDescent="0.25">
      <c r="A401" s="1"/>
      <c r="B401" s="3"/>
      <c r="C401" s="4"/>
      <c r="D401" s="6"/>
    </row>
    <row r="402" spans="1:4" x14ac:dyDescent="0.25">
      <c r="A402" s="1"/>
      <c r="B402" s="3"/>
      <c r="C402" s="4"/>
      <c r="D402" s="6"/>
    </row>
    <row r="403" spans="1:4" x14ac:dyDescent="0.25">
      <c r="A403" s="1"/>
      <c r="B403" s="3"/>
      <c r="C403" s="4"/>
      <c r="D403" s="6"/>
    </row>
    <row r="404" spans="1:4" x14ac:dyDescent="0.25">
      <c r="A404" s="1"/>
      <c r="B404" s="3"/>
      <c r="C404" s="4"/>
      <c r="D404" s="6"/>
    </row>
    <row r="405" spans="1:4" x14ac:dyDescent="0.25">
      <c r="A405" s="1"/>
      <c r="B405" s="3"/>
      <c r="C405" s="4"/>
      <c r="D405" s="6"/>
    </row>
    <row r="406" spans="1:4" x14ac:dyDescent="0.25">
      <c r="A406" s="1"/>
      <c r="B406" s="3"/>
      <c r="C406" s="4"/>
      <c r="D406" s="6"/>
    </row>
    <row r="407" spans="1:4" x14ac:dyDescent="0.25">
      <c r="A407" s="1"/>
      <c r="B407" s="3"/>
      <c r="C407" s="4"/>
      <c r="D407" s="6"/>
    </row>
    <row r="408" spans="1:4" x14ac:dyDescent="0.25">
      <c r="A408" s="1"/>
      <c r="B408" s="3"/>
      <c r="C408" s="4"/>
      <c r="D408" s="6"/>
    </row>
    <row r="409" spans="1:4" x14ac:dyDescent="0.25">
      <c r="A409" s="1"/>
      <c r="B409" s="3"/>
      <c r="C409" s="4"/>
      <c r="D409" s="6"/>
    </row>
    <row r="410" spans="1:4" x14ac:dyDescent="0.25">
      <c r="A410" s="1"/>
      <c r="B410" s="3"/>
      <c r="C410" s="4"/>
      <c r="D410" s="6"/>
    </row>
    <row r="411" spans="1:4" x14ac:dyDescent="0.25">
      <c r="A411" s="1"/>
      <c r="B411" s="3"/>
      <c r="C411" s="4"/>
      <c r="D411" s="6"/>
    </row>
    <row r="412" spans="1:4" x14ac:dyDescent="0.25">
      <c r="A412" s="1"/>
      <c r="B412" s="3"/>
      <c r="C412" s="4"/>
      <c r="D412" s="6"/>
    </row>
    <row r="413" spans="1:4" x14ac:dyDescent="0.25">
      <c r="A413" s="1"/>
      <c r="B413" s="3"/>
      <c r="C413" s="4"/>
      <c r="D413" s="6"/>
    </row>
    <row r="414" spans="1:4" x14ac:dyDescent="0.25">
      <c r="A414" s="1"/>
      <c r="B414" s="3"/>
      <c r="C414" s="4"/>
      <c r="D414" s="6"/>
    </row>
    <row r="415" spans="1:4" x14ac:dyDescent="0.25">
      <c r="A415" s="1"/>
      <c r="B415" s="3"/>
      <c r="C415" s="4"/>
      <c r="D415" s="6"/>
    </row>
    <row r="416" spans="1:4" x14ac:dyDescent="0.25">
      <c r="A416" s="1"/>
      <c r="B416" s="3"/>
      <c r="C416" s="4"/>
      <c r="D416" s="6"/>
    </row>
    <row r="417" spans="1:4" x14ac:dyDescent="0.25">
      <c r="A417" s="1"/>
      <c r="B417" s="3"/>
      <c r="C417" s="4"/>
      <c r="D417" s="6"/>
    </row>
    <row r="418" spans="1:4" x14ac:dyDescent="0.25">
      <c r="A418" s="1"/>
      <c r="B418" s="3"/>
      <c r="C418" s="4"/>
      <c r="D418" s="6"/>
    </row>
    <row r="419" spans="1:4" x14ac:dyDescent="0.25">
      <c r="A419" s="1"/>
      <c r="B419" s="3"/>
      <c r="C419" s="4"/>
      <c r="D419" s="6"/>
    </row>
    <row r="420" spans="1:4" x14ac:dyDescent="0.25">
      <c r="A420" s="1"/>
      <c r="B420" s="3"/>
      <c r="C420" s="4"/>
      <c r="D420" s="6"/>
    </row>
    <row r="421" spans="1:4" x14ac:dyDescent="0.25">
      <c r="A421" s="1"/>
      <c r="B421" s="3"/>
      <c r="C421" s="4"/>
      <c r="D421" s="6"/>
    </row>
    <row r="422" spans="1:4" x14ac:dyDescent="0.25">
      <c r="A422" s="1"/>
      <c r="B422" s="3"/>
      <c r="C422" s="4"/>
      <c r="D422" s="6"/>
    </row>
    <row r="423" spans="1:4" x14ac:dyDescent="0.25">
      <c r="A423" s="1"/>
      <c r="B423" s="3"/>
      <c r="C423" s="4"/>
      <c r="D423" s="6"/>
    </row>
    <row r="424" spans="1:4" x14ac:dyDescent="0.25">
      <c r="A424" s="1"/>
      <c r="B424" s="3"/>
      <c r="C424" s="4"/>
      <c r="D424" s="6"/>
    </row>
    <row r="425" spans="1:4" x14ac:dyDescent="0.25">
      <c r="A425" s="1"/>
      <c r="B425" s="3"/>
      <c r="C425" s="4"/>
      <c r="D425" s="6"/>
    </row>
    <row r="426" spans="1:4" x14ac:dyDescent="0.25">
      <c r="A426" s="1"/>
      <c r="B426" s="3"/>
      <c r="C426" s="4"/>
      <c r="D426" s="6"/>
    </row>
    <row r="427" spans="1:4" x14ac:dyDescent="0.25">
      <c r="A427" s="1"/>
      <c r="B427" s="3"/>
      <c r="C427" s="4"/>
      <c r="D427" s="6"/>
    </row>
    <row r="428" spans="1:4" x14ac:dyDescent="0.25">
      <c r="A428" s="1"/>
      <c r="B428" s="3"/>
      <c r="C428" s="4"/>
      <c r="D428" s="6"/>
    </row>
    <row r="429" spans="1:4" x14ac:dyDescent="0.25">
      <c r="A429" s="1"/>
      <c r="B429" s="3"/>
      <c r="C429" s="4"/>
      <c r="D429" s="6"/>
    </row>
    <row r="430" spans="1:4" x14ac:dyDescent="0.25">
      <c r="A430" s="1"/>
      <c r="B430" s="3"/>
      <c r="C430" s="4"/>
      <c r="D430" s="6"/>
    </row>
    <row r="431" spans="1:4" x14ac:dyDescent="0.25">
      <c r="A431" s="1"/>
      <c r="B431" s="3"/>
      <c r="C431" s="4"/>
      <c r="D431" s="6"/>
    </row>
    <row r="432" spans="1:4" x14ac:dyDescent="0.25">
      <c r="A432" s="1"/>
      <c r="B432" s="3"/>
      <c r="C432" s="4"/>
      <c r="D432" s="6"/>
    </row>
    <row r="433" spans="1:4" x14ac:dyDescent="0.25">
      <c r="A433" s="1"/>
      <c r="B433" s="3"/>
      <c r="C433" s="4"/>
      <c r="D433" s="6"/>
    </row>
    <row r="434" spans="1:4" x14ac:dyDescent="0.25">
      <c r="A434" s="1"/>
      <c r="B434" s="3"/>
      <c r="C434" s="4"/>
      <c r="D434" s="6"/>
    </row>
    <row r="435" spans="1:4" x14ac:dyDescent="0.25">
      <c r="A435" s="1"/>
      <c r="B435" s="3"/>
      <c r="C435" s="4"/>
      <c r="D435" s="6"/>
    </row>
    <row r="436" spans="1:4" x14ac:dyDescent="0.25">
      <c r="A436" s="1"/>
      <c r="B436" s="3"/>
      <c r="C436" s="4"/>
      <c r="D436" s="6"/>
    </row>
    <row r="437" spans="1:4" x14ac:dyDescent="0.25">
      <c r="A437" s="1"/>
      <c r="B437" s="3"/>
      <c r="C437" s="4"/>
      <c r="D437" s="6"/>
    </row>
    <row r="438" spans="1:4" x14ac:dyDescent="0.25">
      <c r="A438" s="1"/>
      <c r="B438" s="3"/>
      <c r="C438" s="4"/>
      <c r="D438" s="6"/>
    </row>
    <row r="439" spans="1:4" x14ac:dyDescent="0.25">
      <c r="A439" s="1"/>
      <c r="B439" s="3"/>
      <c r="C439" s="4"/>
      <c r="D439" s="6"/>
    </row>
    <row r="440" spans="1:4" x14ac:dyDescent="0.25">
      <c r="A440" s="1"/>
      <c r="B440" s="3"/>
      <c r="C440" s="4"/>
      <c r="D440" s="6"/>
    </row>
    <row r="441" spans="1:4" x14ac:dyDescent="0.25">
      <c r="A441" s="1"/>
      <c r="B441" s="3"/>
      <c r="C441" s="4"/>
      <c r="D441" s="6"/>
    </row>
    <row r="442" spans="1:4" x14ac:dyDescent="0.25">
      <c r="A442" s="1"/>
      <c r="B442" s="3"/>
      <c r="C442" s="4"/>
      <c r="D442" s="6"/>
    </row>
    <row r="443" spans="1:4" x14ac:dyDescent="0.25">
      <c r="A443" s="1"/>
      <c r="B443" s="3"/>
      <c r="C443" s="4"/>
      <c r="D443" s="6"/>
    </row>
    <row r="444" spans="1:4" x14ac:dyDescent="0.25">
      <c r="A444" s="1"/>
      <c r="B444" s="3"/>
      <c r="C444" s="4"/>
      <c r="D444" s="6"/>
    </row>
    <row r="445" spans="1:4" x14ac:dyDescent="0.25">
      <c r="A445" s="1"/>
      <c r="B445" s="3"/>
      <c r="C445" s="4"/>
      <c r="D445" s="6"/>
    </row>
    <row r="446" spans="1:4" x14ac:dyDescent="0.25">
      <c r="A446" s="1"/>
      <c r="B446" s="3"/>
      <c r="C446" s="4"/>
      <c r="D446" s="6"/>
    </row>
    <row r="447" spans="1:4" x14ac:dyDescent="0.25">
      <c r="A447" s="1"/>
      <c r="B447" s="3"/>
      <c r="C447" s="4"/>
      <c r="D447" s="6"/>
    </row>
    <row r="448" spans="1:4" x14ac:dyDescent="0.25">
      <c r="A448" s="1"/>
      <c r="B448" s="3"/>
      <c r="C448" s="4"/>
      <c r="D448" s="6"/>
    </row>
    <row r="449" spans="1:4" x14ac:dyDescent="0.25">
      <c r="A449" s="1"/>
      <c r="B449" s="3"/>
      <c r="C449" s="4"/>
      <c r="D449" s="6"/>
    </row>
    <row r="450" spans="1:4" x14ac:dyDescent="0.25">
      <c r="A450" s="1"/>
      <c r="B450" s="3"/>
      <c r="C450" s="4"/>
      <c r="D450" s="6"/>
    </row>
    <row r="451" spans="1:4" x14ac:dyDescent="0.25">
      <c r="A451" s="1"/>
      <c r="B451" s="3"/>
      <c r="C451" s="4"/>
      <c r="D451" s="6"/>
    </row>
    <row r="452" spans="1:4" x14ac:dyDescent="0.25">
      <c r="A452" s="1"/>
      <c r="B452" s="3"/>
      <c r="C452" s="4"/>
      <c r="D452" s="6"/>
    </row>
    <row r="453" spans="1:4" x14ac:dyDescent="0.25">
      <c r="A453" s="1"/>
      <c r="B453" s="3"/>
      <c r="C453" s="4"/>
      <c r="D453" s="6"/>
    </row>
    <row r="454" spans="1:4" x14ac:dyDescent="0.25">
      <c r="A454" s="1"/>
      <c r="B454" s="3"/>
      <c r="C454" s="4"/>
      <c r="D454" s="6"/>
    </row>
    <row r="455" spans="1:4" x14ac:dyDescent="0.25">
      <c r="A455" s="1"/>
      <c r="B455" s="3"/>
      <c r="C455" s="4"/>
      <c r="D455" s="6"/>
    </row>
    <row r="456" spans="1:4" x14ac:dyDescent="0.25">
      <c r="A456" s="1"/>
      <c r="B456" s="3"/>
      <c r="C456" s="4"/>
      <c r="D456" s="6"/>
    </row>
    <row r="457" spans="1:4" x14ac:dyDescent="0.25">
      <c r="A457" s="1"/>
      <c r="B457" s="3"/>
      <c r="C457" s="4"/>
      <c r="D457" s="6"/>
    </row>
    <row r="458" spans="1:4" x14ac:dyDescent="0.25">
      <c r="A458" s="1"/>
      <c r="B458" s="3"/>
      <c r="C458" s="4"/>
      <c r="D458" s="6"/>
    </row>
    <row r="459" spans="1:4" x14ac:dyDescent="0.25">
      <c r="A459" s="1"/>
      <c r="B459" s="3"/>
      <c r="C459" s="4"/>
      <c r="D459" s="6"/>
    </row>
    <row r="460" spans="1:4" x14ac:dyDescent="0.25">
      <c r="A460" s="1"/>
      <c r="B460" s="3"/>
      <c r="C460" s="4"/>
      <c r="D460" s="6"/>
    </row>
    <row r="461" spans="1:4" x14ac:dyDescent="0.25">
      <c r="A461" s="1"/>
      <c r="B461" s="3"/>
      <c r="C461" s="4"/>
      <c r="D461" s="6"/>
    </row>
    <row r="462" spans="1:4" x14ac:dyDescent="0.25">
      <c r="A462" s="1"/>
      <c r="B462" s="3"/>
      <c r="C462" s="4"/>
      <c r="D462" s="6"/>
    </row>
    <row r="463" spans="1:4" x14ac:dyDescent="0.25">
      <c r="A463" s="1"/>
      <c r="B463" s="3"/>
      <c r="C463" s="4"/>
      <c r="D463" s="6"/>
    </row>
    <row r="464" spans="1:4" x14ac:dyDescent="0.25">
      <c r="A464" s="1"/>
      <c r="B464" s="3"/>
      <c r="C464" s="4"/>
      <c r="D464" s="6"/>
    </row>
    <row r="465" spans="1:4" x14ac:dyDescent="0.25">
      <c r="A465" s="1"/>
      <c r="B465" s="3"/>
      <c r="C465" s="4"/>
      <c r="D465" s="6"/>
    </row>
    <row r="466" spans="1:4" x14ac:dyDescent="0.25">
      <c r="A466" s="1"/>
      <c r="B466" s="3"/>
      <c r="C466" s="4"/>
      <c r="D466" s="6"/>
    </row>
    <row r="467" spans="1:4" x14ac:dyDescent="0.25">
      <c r="A467" s="1"/>
      <c r="B467" s="3"/>
      <c r="C467" s="4"/>
      <c r="D467" s="6"/>
    </row>
    <row r="468" spans="1:4" x14ac:dyDescent="0.25">
      <c r="A468" s="1"/>
      <c r="B468" s="3"/>
      <c r="C468" s="4"/>
      <c r="D468" s="6"/>
    </row>
    <row r="469" spans="1:4" x14ac:dyDescent="0.25">
      <c r="A469" s="1"/>
      <c r="B469" s="3"/>
      <c r="C469" s="4"/>
      <c r="D469" s="6"/>
    </row>
    <row r="470" spans="1:4" x14ac:dyDescent="0.25">
      <c r="A470" s="1"/>
      <c r="B470" s="3"/>
      <c r="C470" s="4"/>
      <c r="D470" s="6"/>
    </row>
    <row r="471" spans="1:4" x14ac:dyDescent="0.25">
      <c r="A471" s="1"/>
      <c r="B471" s="3"/>
      <c r="C471" s="4"/>
      <c r="D471" s="6"/>
    </row>
    <row r="472" spans="1:4" x14ac:dyDescent="0.25">
      <c r="A472" s="1"/>
      <c r="B472" s="3"/>
      <c r="C472" s="4"/>
      <c r="D472" s="6"/>
    </row>
    <row r="473" spans="1:4" x14ac:dyDescent="0.25">
      <c r="A473" s="1"/>
      <c r="B473" s="3"/>
      <c r="C473" s="4"/>
      <c r="D473" s="6"/>
    </row>
    <row r="474" spans="1:4" x14ac:dyDescent="0.25">
      <c r="A474" s="1"/>
      <c r="B474" s="3"/>
      <c r="C474" s="4"/>
      <c r="D474" s="6"/>
    </row>
    <row r="475" spans="1:4" x14ac:dyDescent="0.25">
      <c r="A475" s="1"/>
      <c r="B475" s="3"/>
      <c r="C475" s="4"/>
      <c r="D475" s="6"/>
    </row>
    <row r="476" spans="1:4" x14ac:dyDescent="0.25">
      <c r="A476" s="1"/>
      <c r="B476" s="3"/>
      <c r="C476" s="4"/>
      <c r="D476" s="6"/>
    </row>
    <row r="477" spans="1:4" x14ac:dyDescent="0.25">
      <c r="A477" s="1"/>
      <c r="B477" s="3"/>
      <c r="C477" s="4"/>
      <c r="D477" s="6"/>
    </row>
    <row r="478" spans="1:4" x14ac:dyDescent="0.25">
      <c r="A478" s="1"/>
      <c r="B478" s="3"/>
      <c r="C478" s="4"/>
      <c r="D478" s="6"/>
    </row>
    <row r="479" spans="1:4" x14ac:dyDescent="0.25">
      <c r="A479" s="1"/>
      <c r="B479" s="3"/>
      <c r="C479" s="4"/>
      <c r="D479" s="6"/>
    </row>
    <row r="480" spans="1:4" x14ac:dyDescent="0.25">
      <c r="A480" s="1"/>
      <c r="B480" s="3"/>
      <c r="C480" s="4"/>
      <c r="D480" s="6"/>
    </row>
    <row r="481" spans="1:4" x14ac:dyDescent="0.25">
      <c r="A481" s="1"/>
      <c r="B481" s="3"/>
      <c r="C481" s="4"/>
      <c r="D481" s="6"/>
    </row>
    <row r="482" spans="1:4" x14ac:dyDescent="0.25">
      <c r="A482" s="1"/>
      <c r="B482" s="3"/>
      <c r="C482" s="4"/>
      <c r="D482" s="6"/>
    </row>
    <row r="483" spans="1:4" x14ac:dyDescent="0.25">
      <c r="A483" s="1"/>
      <c r="B483" s="3"/>
      <c r="C483" s="4"/>
      <c r="D483" s="6"/>
    </row>
    <row r="484" spans="1:4" x14ac:dyDescent="0.25">
      <c r="A484" s="1"/>
      <c r="B484" s="3"/>
      <c r="C484" s="4"/>
      <c r="D484" s="6"/>
    </row>
    <row r="485" spans="1:4" x14ac:dyDescent="0.25">
      <c r="A485" s="1"/>
      <c r="B485" s="3"/>
      <c r="C485" s="4"/>
      <c r="D485" s="6"/>
    </row>
    <row r="486" spans="1:4" x14ac:dyDescent="0.25">
      <c r="A486" s="1"/>
      <c r="B486" s="3"/>
      <c r="C486" s="4"/>
      <c r="D486" s="6"/>
    </row>
    <row r="487" spans="1:4" x14ac:dyDescent="0.25">
      <c r="A487" s="1"/>
      <c r="B487" s="3"/>
      <c r="C487" s="4"/>
      <c r="D487" s="6"/>
    </row>
    <row r="488" spans="1:4" x14ac:dyDescent="0.25">
      <c r="A488" s="1"/>
      <c r="B488" s="3"/>
      <c r="C488" s="4"/>
      <c r="D488" s="6"/>
    </row>
    <row r="489" spans="1:4" x14ac:dyDescent="0.25">
      <c r="A489" s="1"/>
      <c r="B489" s="3"/>
      <c r="C489" s="4"/>
      <c r="D489" s="6"/>
    </row>
    <row r="490" spans="1:4" x14ac:dyDescent="0.25">
      <c r="A490" s="1"/>
      <c r="B490" s="3"/>
      <c r="C490" s="4"/>
      <c r="D490" s="6"/>
    </row>
    <row r="491" spans="1:4" x14ac:dyDescent="0.25">
      <c r="A491" s="1"/>
      <c r="B491" s="3"/>
      <c r="C491" s="4"/>
      <c r="D491" s="6"/>
    </row>
    <row r="492" spans="1:4" x14ac:dyDescent="0.25">
      <c r="A492" s="1"/>
      <c r="B492" s="3"/>
      <c r="C492" s="4"/>
      <c r="D492" s="6"/>
    </row>
    <row r="493" spans="1:4" x14ac:dyDescent="0.25">
      <c r="A493" s="1"/>
      <c r="B493" s="3"/>
      <c r="C493" s="4"/>
      <c r="D493" s="6"/>
    </row>
    <row r="494" spans="1:4" x14ac:dyDescent="0.25">
      <c r="A494" s="1"/>
      <c r="B494" s="3"/>
      <c r="C494" s="4"/>
      <c r="D494" s="6"/>
    </row>
    <row r="495" spans="1:4" x14ac:dyDescent="0.25">
      <c r="A495" s="1"/>
      <c r="B495" s="3"/>
      <c r="C495" s="4"/>
      <c r="D495" s="6"/>
    </row>
    <row r="496" spans="1:4" x14ac:dyDescent="0.25">
      <c r="A496" s="1"/>
      <c r="B496" s="3"/>
      <c r="C496" s="4"/>
      <c r="D496" s="6"/>
    </row>
    <row r="497" spans="1:4" x14ac:dyDescent="0.25">
      <c r="A497" s="1"/>
      <c r="B497" s="3"/>
      <c r="C497" s="4"/>
      <c r="D497" s="6"/>
    </row>
    <row r="498" spans="1:4" x14ac:dyDescent="0.25">
      <c r="A498" s="1"/>
      <c r="B498" s="3"/>
      <c r="C498" s="4"/>
      <c r="D498" s="6"/>
    </row>
    <row r="499" spans="1:4" x14ac:dyDescent="0.25">
      <c r="A499" s="1"/>
      <c r="B499" s="3"/>
      <c r="C499" s="4"/>
      <c r="D499" s="6"/>
    </row>
    <row r="500" spans="1:4" x14ac:dyDescent="0.25">
      <c r="A500" s="1"/>
      <c r="B500" s="3"/>
      <c r="C500" s="4"/>
      <c r="D500" s="6"/>
    </row>
    <row r="501" spans="1:4" x14ac:dyDescent="0.25">
      <c r="A501" s="1"/>
      <c r="B501" s="3"/>
      <c r="C501" s="4"/>
      <c r="D501" s="6"/>
    </row>
    <row r="502" spans="1:4" x14ac:dyDescent="0.25">
      <c r="A502" s="1"/>
      <c r="B502" s="3"/>
      <c r="C502" s="4"/>
      <c r="D502" s="6"/>
    </row>
    <row r="503" spans="1:4" x14ac:dyDescent="0.25">
      <c r="A503" s="1"/>
      <c r="B503" s="3"/>
      <c r="C503" s="4"/>
      <c r="D503" s="6"/>
    </row>
    <row r="504" spans="1:4" x14ac:dyDescent="0.25">
      <c r="A504" s="1"/>
      <c r="B504" s="3"/>
      <c r="C504" s="4"/>
      <c r="D504" s="6"/>
    </row>
    <row r="505" spans="1:4" x14ac:dyDescent="0.25">
      <c r="A505" s="1"/>
      <c r="B505" s="3"/>
      <c r="C505" s="4"/>
      <c r="D505" s="6"/>
    </row>
    <row r="506" spans="1:4" x14ac:dyDescent="0.25">
      <c r="A506" s="1"/>
      <c r="B506" s="3"/>
      <c r="C506" s="4"/>
      <c r="D506" s="6"/>
    </row>
    <row r="507" spans="1:4" x14ac:dyDescent="0.25">
      <c r="A507" s="1"/>
      <c r="B507" s="3"/>
      <c r="C507" s="4"/>
      <c r="D507" s="6"/>
    </row>
    <row r="508" spans="1:4" x14ac:dyDescent="0.25">
      <c r="A508" s="1"/>
      <c r="B508" s="3"/>
      <c r="C508" s="4"/>
      <c r="D508" s="6"/>
    </row>
    <row r="509" spans="1:4" x14ac:dyDescent="0.25">
      <c r="A509" s="1"/>
      <c r="B509" s="3"/>
      <c r="C509" s="4"/>
      <c r="D509" s="6"/>
    </row>
    <row r="510" spans="1:4" x14ac:dyDescent="0.25">
      <c r="A510" s="1"/>
      <c r="B510" s="3"/>
      <c r="C510" s="4"/>
      <c r="D510" s="6"/>
    </row>
    <row r="511" spans="1:4" x14ac:dyDescent="0.25">
      <c r="A511" s="1"/>
      <c r="B511" s="3"/>
      <c r="C511" s="4"/>
      <c r="D511" s="6"/>
    </row>
    <row r="512" spans="1:4" x14ac:dyDescent="0.25">
      <c r="A512" s="1"/>
      <c r="B512" s="3"/>
      <c r="C512" s="4"/>
      <c r="D512" s="6"/>
    </row>
    <row r="513" spans="1:4" x14ac:dyDescent="0.25">
      <c r="A513" s="1"/>
      <c r="B513" s="3"/>
      <c r="C513" s="4"/>
      <c r="D513" s="6"/>
    </row>
    <row r="514" spans="1:4" x14ac:dyDescent="0.25">
      <c r="A514" s="1"/>
      <c r="B514" s="3"/>
      <c r="C514" s="4"/>
      <c r="D514" s="6"/>
    </row>
    <row r="515" spans="1:4" x14ac:dyDescent="0.25">
      <c r="A515" s="1"/>
      <c r="B515" s="3"/>
      <c r="C515" s="4"/>
      <c r="D515" s="6"/>
    </row>
    <row r="516" spans="1:4" x14ac:dyDescent="0.25">
      <c r="A516" s="1"/>
      <c r="B516" s="3"/>
      <c r="C516" s="4"/>
      <c r="D516" s="6"/>
    </row>
    <row r="517" spans="1:4" x14ac:dyDescent="0.25">
      <c r="A517" s="1"/>
      <c r="B517" s="3"/>
      <c r="C517" s="4"/>
      <c r="D517" s="6"/>
    </row>
    <row r="518" spans="1:4" x14ac:dyDescent="0.25">
      <c r="A518" s="1"/>
      <c r="B518" s="3"/>
      <c r="C518" s="4"/>
      <c r="D518" s="6"/>
    </row>
    <row r="519" spans="1:4" x14ac:dyDescent="0.25">
      <c r="A519" s="1"/>
      <c r="B519" s="3"/>
      <c r="C519" s="4"/>
      <c r="D519" s="6"/>
    </row>
    <row r="520" spans="1:4" x14ac:dyDescent="0.25">
      <c r="A520" s="1"/>
      <c r="B520" s="3"/>
      <c r="C520" s="4"/>
      <c r="D520" s="6"/>
    </row>
    <row r="521" spans="1:4" x14ac:dyDescent="0.25">
      <c r="A521" s="1"/>
      <c r="B521" s="3"/>
      <c r="C521" s="4"/>
      <c r="D521" s="6"/>
    </row>
    <row r="522" spans="1:4" x14ac:dyDescent="0.25">
      <c r="A522" s="1"/>
      <c r="B522" s="3"/>
      <c r="C522" s="4"/>
      <c r="D522" s="6"/>
    </row>
    <row r="523" spans="1:4" x14ac:dyDescent="0.25">
      <c r="A523" s="1"/>
      <c r="B523" s="3"/>
      <c r="C523" s="4"/>
      <c r="D523" s="6"/>
    </row>
    <row r="524" spans="1:4" x14ac:dyDescent="0.25">
      <c r="A524" s="1"/>
      <c r="B524" s="3"/>
      <c r="C524" s="4"/>
      <c r="D524" s="6"/>
    </row>
    <row r="525" spans="1:4" x14ac:dyDescent="0.25">
      <c r="A525" s="1"/>
      <c r="B525" s="3"/>
      <c r="C525" s="4"/>
      <c r="D525" s="6"/>
    </row>
    <row r="526" spans="1:4" x14ac:dyDescent="0.25">
      <c r="A526" s="1"/>
      <c r="B526" s="3"/>
      <c r="C526" s="4"/>
      <c r="D526" s="6"/>
    </row>
    <row r="527" spans="1:4" x14ac:dyDescent="0.25">
      <c r="A527" s="1"/>
      <c r="B527" s="3"/>
      <c r="C527" s="4"/>
      <c r="D527" s="6"/>
    </row>
    <row r="528" spans="1:4" x14ac:dyDescent="0.25">
      <c r="A528" s="1"/>
      <c r="B528" s="3"/>
      <c r="C528" s="4"/>
      <c r="D528" s="6"/>
    </row>
    <row r="529" spans="1:4" x14ac:dyDescent="0.25">
      <c r="A529" s="1"/>
      <c r="B529" s="3"/>
      <c r="C529" s="4"/>
      <c r="D529" s="6"/>
    </row>
    <row r="530" spans="1:4" x14ac:dyDescent="0.25">
      <c r="A530" s="1"/>
      <c r="B530" s="3"/>
      <c r="C530" s="4"/>
      <c r="D530" s="6"/>
    </row>
    <row r="531" spans="1:4" x14ac:dyDescent="0.25">
      <c r="A531" s="1"/>
      <c r="B531" s="3"/>
      <c r="C531" s="4"/>
      <c r="D531" s="6"/>
    </row>
    <row r="532" spans="1:4" x14ac:dyDescent="0.25">
      <c r="A532" s="1"/>
      <c r="B532" s="3"/>
      <c r="C532" s="4"/>
      <c r="D532" s="6"/>
    </row>
    <row r="533" spans="1:4" x14ac:dyDescent="0.25">
      <c r="A533" s="1"/>
      <c r="B533" s="3"/>
      <c r="C533" s="4"/>
      <c r="D533" s="6"/>
    </row>
    <row r="534" spans="1:4" x14ac:dyDescent="0.25">
      <c r="A534" s="1"/>
      <c r="B534" s="3"/>
      <c r="C534" s="4"/>
      <c r="D534" s="6"/>
    </row>
    <row r="535" spans="1:4" x14ac:dyDescent="0.25">
      <c r="A535" s="1"/>
      <c r="B535" s="3"/>
      <c r="C535" s="4"/>
      <c r="D535" s="6"/>
    </row>
    <row r="536" spans="1:4" x14ac:dyDescent="0.25">
      <c r="A536" s="1"/>
      <c r="B536" s="3"/>
      <c r="C536" s="4"/>
      <c r="D536" s="6"/>
    </row>
    <row r="537" spans="1:4" x14ac:dyDescent="0.25">
      <c r="A537" s="1"/>
      <c r="B537" s="3"/>
      <c r="C537" s="4"/>
      <c r="D537" s="6"/>
    </row>
    <row r="538" spans="1:4" x14ac:dyDescent="0.25">
      <c r="A538" s="1"/>
      <c r="B538" s="3"/>
      <c r="C538" s="4"/>
      <c r="D538" s="6"/>
    </row>
    <row r="539" spans="1:4" x14ac:dyDescent="0.25">
      <c r="A539" s="1"/>
      <c r="B539" s="3"/>
      <c r="C539" s="4"/>
      <c r="D539" s="6"/>
    </row>
    <row r="540" spans="1:4" x14ac:dyDescent="0.25">
      <c r="A540" s="1"/>
      <c r="B540" s="3"/>
      <c r="C540" s="4"/>
      <c r="D540" s="6"/>
    </row>
    <row r="541" spans="1:4" x14ac:dyDescent="0.25">
      <c r="A541" s="1"/>
      <c r="B541" s="3"/>
      <c r="C541" s="4"/>
      <c r="D541" s="6"/>
    </row>
    <row r="542" spans="1:4" x14ac:dyDescent="0.25">
      <c r="A542" s="1"/>
      <c r="B542" s="3"/>
      <c r="C542" s="4"/>
      <c r="D542" s="6"/>
    </row>
    <row r="543" spans="1:4" x14ac:dyDescent="0.25">
      <c r="A543" s="1"/>
      <c r="B543" s="3"/>
      <c r="C543" s="4"/>
      <c r="D543" s="6"/>
    </row>
    <row r="544" spans="1:4" x14ac:dyDescent="0.25">
      <c r="A544" s="1"/>
      <c r="B544" s="3"/>
      <c r="C544" s="4"/>
      <c r="D544" s="6"/>
    </row>
    <row r="545" spans="1:4" x14ac:dyDescent="0.25">
      <c r="A545" s="1"/>
      <c r="B545" s="3"/>
      <c r="C545" s="4"/>
      <c r="D545" s="6"/>
    </row>
    <row r="546" spans="1:4" x14ac:dyDescent="0.25">
      <c r="A546" s="1"/>
      <c r="B546" s="3"/>
      <c r="C546" s="4"/>
      <c r="D546" s="6"/>
    </row>
    <row r="547" spans="1:4" x14ac:dyDescent="0.25">
      <c r="A547" s="1"/>
      <c r="B547" s="3"/>
      <c r="C547" s="4"/>
      <c r="D547" s="6"/>
    </row>
    <row r="548" spans="1:4" x14ac:dyDescent="0.25">
      <c r="A548" s="1"/>
      <c r="B548" s="3"/>
      <c r="C548" s="4"/>
      <c r="D548" s="6"/>
    </row>
    <row r="549" spans="1:4" x14ac:dyDescent="0.25">
      <c r="A549" s="1"/>
      <c r="B549" s="3"/>
      <c r="C549" s="4"/>
      <c r="D549" s="6"/>
    </row>
    <row r="550" spans="1:4" x14ac:dyDescent="0.25">
      <c r="A550" s="1"/>
      <c r="B550" s="3"/>
      <c r="C550" s="4"/>
      <c r="D550" s="6"/>
    </row>
    <row r="551" spans="1:4" x14ac:dyDescent="0.25">
      <c r="A551" s="1"/>
      <c r="B551" s="3"/>
      <c r="C551" s="4"/>
      <c r="D551" s="6"/>
    </row>
    <row r="552" spans="1:4" x14ac:dyDescent="0.25">
      <c r="A552" s="1"/>
      <c r="B552" s="3"/>
      <c r="C552" s="4"/>
      <c r="D552" s="6"/>
    </row>
    <row r="553" spans="1:4" x14ac:dyDescent="0.25">
      <c r="A553" s="1"/>
      <c r="B553" s="3"/>
      <c r="C553" s="4"/>
      <c r="D553" s="6"/>
    </row>
    <row r="554" spans="1:4" x14ac:dyDescent="0.25">
      <c r="A554" s="1"/>
      <c r="B554" s="3"/>
      <c r="C554" s="4"/>
      <c r="D554" s="6"/>
    </row>
    <row r="555" spans="1:4" x14ac:dyDescent="0.25">
      <c r="A555" s="1"/>
      <c r="B555" s="3"/>
      <c r="C555" s="4"/>
      <c r="D555" s="6"/>
    </row>
    <row r="556" spans="1:4" x14ac:dyDescent="0.25">
      <c r="A556" s="1"/>
      <c r="B556" s="3"/>
      <c r="C556" s="4"/>
      <c r="D556" s="6"/>
    </row>
    <row r="557" spans="1:4" x14ac:dyDescent="0.25">
      <c r="A557" s="1"/>
      <c r="B557" s="3"/>
      <c r="C557" s="4"/>
      <c r="D557" s="6"/>
    </row>
    <row r="558" spans="1:4" x14ac:dyDescent="0.25">
      <c r="A558" s="1"/>
      <c r="B558" s="3"/>
      <c r="C558" s="4"/>
      <c r="D558" s="6"/>
    </row>
    <row r="559" spans="1:4" x14ac:dyDescent="0.25">
      <c r="A559" s="1"/>
      <c r="B559" s="3"/>
      <c r="C559" s="4"/>
      <c r="D559" s="6"/>
    </row>
    <row r="560" spans="1:4" x14ac:dyDescent="0.25">
      <c r="A560" s="1"/>
      <c r="B560" s="3"/>
      <c r="C560" s="4"/>
      <c r="D560" s="6"/>
    </row>
    <row r="561" spans="1:4" x14ac:dyDescent="0.25">
      <c r="A561" s="1"/>
      <c r="B561" s="3"/>
      <c r="C561" s="4"/>
      <c r="D561" s="6"/>
    </row>
    <row r="562" spans="1:4" x14ac:dyDescent="0.25">
      <c r="A562" s="1"/>
      <c r="B562" s="3"/>
      <c r="C562" s="4"/>
      <c r="D562" s="6"/>
    </row>
    <row r="563" spans="1:4" x14ac:dyDescent="0.25">
      <c r="A563" s="1"/>
      <c r="B563" s="3"/>
      <c r="C563" s="4"/>
      <c r="D563" s="6"/>
    </row>
    <row r="564" spans="1:4" x14ac:dyDescent="0.25">
      <c r="A564" s="1"/>
      <c r="B564" s="3"/>
      <c r="C564" s="4"/>
      <c r="D564" s="6"/>
    </row>
    <row r="565" spans="1:4" x14ac:dyDescent="0.25">
      <c r="A565" s="1"/>
      <c r="B565" s="3"/>
      <c r="C565" s="4"/>
      <c r="D565" s="6"/>
    </row>
    <row r="566" spans="1:4" x14ac:dyDescent="0.25">
      <c r="A566" s="1"/>
      <c r="B566" s="3"/>
      <c r="C566" s="4"/>
      <c r="D566" s="6"/>
    </row>
    <row r="567" spans="1:4" x14ac:dyDescent="0.25">
      <c r="A567" s="1"/>
      <c r="B567" s="3"/>
      <c r="C567" s="4"/>
      <c r="D567" s="6"/>
    </row>
    <row r="568" spans="1:4" x14ac:dyDescent="0.25">
      <c r="A568" s="1"/>
      <c r="B568" s="3"/>
      <c r="C568" s="4"/>
      <c r="D568" s="6"/>
    </row>
    <row r="569" spans="1:4" x14ac:dyDescent="0.25">
      <c r="A569" s="1"/>
      <c r="B569" s="3"/>
      <c r="C569" s="4"/>
      <c r="D569" s="6"/>
    </row>
    <row r="570" spans="1:4" x14ac:dyDescent="0.25">
      <c r="A570" s="1"/>
      <c r="B570" s="3"/>
      <c r="C570" s="4"/>
      <c r="D570" s="6"/>
    </row>
    <row r="571" spans="1:4" x14ac:dyDescent="0.25">
      <c r="A571" s="1"/>
      <c r="B571" s="3"/>
      <c r="C571" s="4"/>
      <c r="D571" s="6"/>
    </row>
    <row r="572" spans="1:4" x14ac:dyDescent="0.25">
      <c r="A572" s="1"/>
      <c r="B572" s="3"/>
      <c r="C572" s="4"/>
      <c r="D572" s="6"/>
    </row>
    <row r="573" spans="1:4" x14ac:dyDescent="0.25">
      <c r="A573" s="1"/>
      <c r="B573" s="3"/>
      <c r="C573" s="4"/>
      <c r="D573" s="6"/>
    </row>
    <row r="574" spans="1:4" x14ac:dyDescent="0.25">
      <c r="A574" s="1"/>
      <c r="B574" s="3"/>
      <c r="C574" s="4"/>
      <c r="D574" s="6"/>
    </row>
    <row r="575" spans="1:4" x14ac:dyDescent="0.25">
      <c r="A575" s="1"/>
      <c r="B575" s="3"/>
      <c r="C575" s="4"/>
      <c r="D575" s="6"/>
    </row>
    <row r="576" spans="1:4" x14ac:dyDescent="0.25">
      <c r="A576" s="1"/>
      <c r="B576" s="3"/>
      <c r="C576" s="4"/>
      <c r="D576" s="6"/>
    </row>
    <row r="577" spans="1:4" x14ac:dyDescent="0.25">
      <c r="A577" s="1"/>
      <c r="B577" s="3"/>
      <c r="C577" s="4"/>
      <c r="D577" s="6"/>
    </row>
    <row r="578" spans="1:4" x14ac:dyDescent="0.25">
      <c r="A578" s="1"/>
      <c r="B578" s="3"/>
      <c r="C578" s="4"/>
      <c r="D578" s="6"/>
    </row>
    <row r="579" spans="1:4" x14ac:dyDescent="0.25">
      <c r="A579" s="1"/>
      <c r="B579" s="3"/>
      <c r="C579" s="4"/>
      <c r="D579" s="6"/>
    </row>
    <row r="580" spans="1:4" x14ac:dyDescent="0.25">
      <c r="A580" s="1"/>
      <c r="B580" s="3"/>
      <c r="C580" s="4"/>
      <c r="D580" s="6"/>
    </row>
    <row r="581" spans="1:4" x14ac:dyDescent="0.25">
      <c r="A581" s="1"/>
      <c r="B581" s="3"/>
      <c r="C581" s="4"/>
      <c r="D581" s="6"/>
    </row>
    <row r="582" spans="1:4" x14ac:dyDescent="0.25">
      <c r="A582" s="1"/>
      <c r="B582" s="3"/>
      <c r="C582" s="4"/>
      <c r="D582" s="6"/>
    </row>
    <row r="583" spans="1:4" x14ac:dyDescent="0.25">
      <c r="A583" s="1"/>
      <c r="B583" s="3"/>
      <c r="C583" s="4"/>
      <c r="D583" s="6"/>
    </row>
    <row r="584" spans="1:4" x14ac:dyDescent="0.25">
      <c r="A584" s="1"/>
      <c r="B584" s="3"/>
      <c r="C584" s="4"/>
      <c r="D584" s="6"/>
    </row>
    <row r="585" spans="1:4" x14ac:dyDescent="0.25">
      <c r="A585" s="1"/>
      <c r="B585" s="3"/>
      <c r="C585" s="4"/>
      <c r="D585" s="6"/>
    </row>
    <row r="586" spans="1:4" x14ac:dyDescent="0.25">
      <c r="A586" s="1"/>
      <c r="B586" s="3"/>
      <c r="C586" s="4"/>
      <c r="D586" s="6"/>
    </row>
    <row r="587" spans="1:4" x14ac:dyDescent="0.25">
      <c r="A587" s="1"/>
      <c r="B587" s="3"/>
      <c r="C587" s="4"/>
      <c r="D587" s="6"/>
    </row>
    <row r="588" spans="1:4" x14ac:dyDescent="0.25">
      <c r="A588" s="1"/>
      <c r="B588" s="3"/>
      <c r="C588" s="4"/>
      <c r="D588" s="6"/>
    </row>
    <row r="589" spans="1:4" x14ac:dyDescent="0.25">
      <c r="A589" s="1"/>
      <c r="B589" s="3"/>
      <c r="C589" s="4"/>
      <c r="D589" s="6"/>
    </row>
    <row r="590" spans="1:4" x14ac:dyDescent="0.25">
      <c r="A590" s="1"/>
      <c r="B590" s="3"/>
      <c r="C590" s="4"/>
      <c r="D590" s="6"/>
    </row>
    <row r="591" spans="1:4" x14ac:dyDescent="0.25">
      <c r="A591" s="1"/>
      <c r="B591" s="3"/>
      <c r="C591" s="4"/>
      <c r="D591" s="6"/>
    </row>
    <row r="592" spans="1:4" x14ac:dyDescent="0.25">
      <c r="A592" s="1"/>
      <c r="B592" s="3"/>
      <c r="C592" s="4"/>
      <c r="D592" s="6"/>
    </row>
    <row r="593" spans="1:4" x14ac:dyDescent="0.25">
      <c r="A593" s="1"/>
      <c r="B593" s="3"/>
      <c r="C593" s="4"/>
      <c r="D593" s="6"/>
    </row>
    <row r="594" spans="1:4" x14ac:dyDescent="0.25">
      <c r="A594" s="1"/>
      <c r="B594" s="3"/>
      <c r="C594" s="4"/>
      <c r="D594" s="6"/>
    </row>
    <row r="595" spans="1:4" x14ac:dyDescent="0.25">
      <c r="A595" s="1"/>
      <c r="B595" s="3"/>
      <c r="C595" s="4"/>
      <c r="D595" s="6"/>
    </row>
    <row r="596" spans="1:4" x14ac:dyDescent="0.25">
      <c r="A596" s="1"/>
      <c r="B596" s="3"/>
      <c r="C596" s="4"/>
      <c r="D596" s="6"/>
    </row>
    <row r="597" spans="1:4" x14ac:dyDescent="0.25">
      <c r="A597" s="1"/>
      <c r="B597" s="3"/>
      <c r="C597" s="4"/>
      <c r="D597" s="6"/>
    </row>
    <row r="598" spans="1:4" x14ac:dyDescent="0.25">
      <c r="A598" s="1"/>
      <c r="B598" s="3"/>
      <c r="C598" s="4"/>
      <c r="D598" s="6"/>
    </row>
    <row r="599" spans="1:4" x14ac:dyDescent="0.25">
      <c r="A599" s="1"/>
      <c r="B599" s="3"/>
      <c r="C599" s="4"/>
      <c r="D599" s="6"/>
    </row>
    <row r="600" spans="1:4" x14ac:dyDescent="0.25">
      <c r="A600" s="1"/>
      <c r="B600" s="3"/>
      <c r="C600" s="4"/>
      <c r="D600" s="6"/>
    </row>
    <row r="601" spans="1:4" x14ac:dyDescent="0.25">
      <c r="A601" s="1"/>
      <c r="B601" s="3"/>
      <c r="C601" s="4"/>
      <c r="D601" s="6"/>
    </row>
    <row r="602" spans="1:4" x14ac:dyDescent="0.25">
      <c r="A602" s="1"/>
      <c r="B602" s="3"/>
      <c r="C602" s="4"/>
      <c r="D602" s="6"/>
    </row>
    <row r="603" spans="1:4" x14ac:dyDescent="0.25">
      <c r="A603" s="1"/>
      <c r="B603" s="3"/>
      <c r="C603" s="4"/>
      <c r="D603" s="6"/>
    </row>
    <row r="604" spans="1:4" x14ac:dyDescent="0.25">
      <c r="A604" s="1"/>
      <c r="B604" s="3"/>
      <c r="C604" s="4"/>
      <c r="D604" s="6"/>
    </row>
    <row r="605" spans="1:4" x14ac:dyDescent="0.25">
      <c r="A605" s="1"/>
      <c r="B605" s="3"/>
      <c r="C605" s="4"/>
      <c r="D605" s="6"/>
    </row>
    <row r="606" spans="1:4" x14ac:dyDescent="0.25">
      <c r="A606" s="1"/>
      <c r="B606" s="3"/>
      <c r="C606" s="4"/>
      <c r="D606" s="6"/>
    </row>
    <row r="607" spans="1:4" x14ac:dyDescent="0.25">
      <c r="A607" s="1"/>
      <c r="B607" s="3"/>
      <c r="C607" s="4"/>
      <c r="D607" s="6"/>
    </row>
    <row r="608" spans="1:4" x14ac:dyDescent="0.25">
      <c r="A608" s="1"/>
      <c r="B608" s="3"/>
      <c r="C608" s="4"/>
      <c r="D608" s="6"/>
    </row>
    <row r="609" spans="1:4" x14ac:dyDescent="0.25">
      <c r="A609" s="1"/>
      <c r="B609" s="3"/>
      <c r="C609" s="4"/>
      <c r="D609" s="6"/>
    </row>
    <row r="610" spans="1:4" x14ac:dyDescent="0.25">
      <c r="A610" s="1"/>
      <c r="B610" s="3"/>
      <c r="C610" s="4"/>
      <c r="D610" s="6"/>
    </row>
    <row r="611" spans="1:4" x14ac:dyDescent="0.25">
      <c r="A611" s="1"/>
      <c r="B611" s="3"/>
      <c r="C611" s="4"/>
      <c r="D611" s="6"/>
    </row>
    <row r="612" spans="1:4" x14ac:dyDescent="0.25">
      <c r="A612" s="1"/>
      <c r="B612" s="3"/>
      <c r="C612" s="4"/>
      <c r="D612" s="6"/>
    </row>
    <row r="613" spans="1:4" x14ac:dyDescent="0.25">
      <c r="A613" s="1"/>
      <c r="B613" s="3"/>
      <c r="C613" s="4"/>
      <c r="D613" s="6"/>
    </row>
    <row r="614" spans="1:4" x14ac:dyDescent="0.25">
      <c r="A614" s="1"/>
      <c r="B614" s="3"/>
      <c r="C614" s="4"/>
      <c r="D614" s="6"/>
    </row>
    <row r="615" spans="1:4" x14ac:dyDescent="0.25">
      <c r="A615" s="1"/>
      <c r="B615" s="3"/>
      <c r="C615" s="4"/>
      <c r="D615" s="6"/>
    </row>
    <row r="616" spans="1:4" x14ac:dyDescent="0.25">
      <c r="A616" s="1"/>
      <c r="B616" s="3"/>
      <c r="C616" s="4"/>
      <c r="D616" s="6"/>
    </row>
    <row r="617" spans="1:4" x14ac:dyDescent="0.25">
      <c r="A617" s="1"/>
      <c r="B617" s="3"/>
      <c r="C617" s="4"/>
      <c r="D617" s="6"/>
    </row>
    <row r="618" spans="1:4" x14ac:dyDescent="0.25">
      <c r="A618" s="1"/>
      <c r="B618" s="3"/>
      <c r="C618" s="4"/>
      <c r="D618" s="6"/>
    </row>
    <row r="619" spans="1:4" x14ac:dyDescent="0.25">
      <c r="A619" s="1"/>
      <c r="B619" s="3"/>
      <c r="C619" s="4"/>
      <c r="D619" s="6"/>
    </row>
    <row r="620" spans="1:4" x14ac:dyDescent="0.25">
      <c r="A620" s="1"/>
      <c r="B620" s="3"/>
      <c r="C620" s="4"/>
      <c r="D620" s="6"/>
    </row>
    <row r="621" spans="1:4" x14ac:dyDescent="0.25">
      <c r="A621" s="1"/>
      <c r="B621" s="3"/>
      <c r="C621" s="4"/>
      <c r="D621" s="6"/>
    </row>
    <row r="622" spans="1:4" x14ac:dyDescent="0.25">
      <c r="A622" s="1"/>
      <c r="B622" s="3"/>
      <c r="C622" s="4"/>
      <c r="D622" s="6"/>
    </row>
    <row r="623" spans="1:4" x14ac:dyDescent="0.25">
      <c r="A623" s="1"/>
      <c r="B623" s="3"/>
      <c r="C623" s="4"/>
      <c r="D623" s="6"/>
    </row>
    <row r="624" spans="1:4" x14ac:dyDescent="0.25">
      <c r="A624" s="1"/>
      <c r="B624" s="3"/>
      <c r="C624" s="4"/>
      <c r="D624" s="6"/>
    </row>
    <row r="625" spans="1:4" x14ac:dyDescent="0.25">
      <c r="A625" s="1"/>
      <c r="B625" s="3"/>
      <c r="C625" s="4"/>
      <c r="D625" s="6"/>
    </row>
    <row r="626" spans="1:4" x14ac:dyDescent="0.25">
      <c r="A626" s="1"/>
      <c r="B626" s="3"/>
      <c r="C626" s="4"/>
      <c r="D626" s="6"/>
    </row>
    <row r="627" spans="1:4" x14ac:dyDescent="0.25">
      <c r="A627" s="1"/>
      <c r="B627" s="3"/>
      <c r="C627" s="4"/>
      <c r="D627" s="6"/>
    </row>
    <row r="628" spans="1:4" x14ac:dyDescent="0.25">
      <c r="A628" s="1"/>
      <c r="B628" s="3"/>
      <c r="C628" s="4"/>
      <c r="D628" s="6"/>
    </row>
    <row r="629" spans="1:4" x14ac:dyDescent="0.25">
      <c r="A629" s="1"/>
      <c r="B629" s="3"/>
      <c r="C629" s="4"/>
      <c r="D629" s="6"/>
    </row>
    <row r="630" spans="1:4" x14ac:dyDescent="0.25">
      <c r="A630" s="1"/>
      <c r="B630" s="3"/>
      <c r="C630" s="4"/>
      <c r="D630" s="6"/>
    </row>
    <row r="631" spans="1:4" x14ac:dyDescent="0.25">
      <c r="A631" s="1"/>
      <c r="B631" s="3"/>
      <c r="C631" s="4"/>
      <c r="D631" s="6"/>
    </row>
    <row r="632" spans="1:4" x14ac:dyDescent="0.25">
      <c r="A632" s="1"/>
      <c r="B632" s="3"/>
      <c r="C632" s="4"/>
      <c r="D632" s="6"/>
    </row>
    <row r="633" spans="1:4" x14ac:dyDescent="0.25">
      <c r="A633" s="1"/>
      <c r="B633" s="3"/>
      <c r="C633" s="4"/>
      <c r="D633" s="6"/>
    </row>
    <row r="634" spans="1:4" x14ac:dyDescent="0.25">
      <c r="A634" s="1"/>
      <c r="B634" s="3"/>
      <c r="C634" s="4"/>
      <c r="D634" s="6"/>
    </row>
    <row r="635" spans="1:4" x14ac:dyDescent="0.25">
      <c r="A635" s="1"/>
      <c r="B635" s="3"/>
      <c r="C635" s="4"/>
      <c r="D635" s="6"/>
    </row>
    <row r="636" spans="1:4" x14ac:dyDescent="0.25">
      <c r="A636" s="1"/>
      <c r="B636" s="3"/>
      <c r="C636" s="4"/>
      <c r="D636" s="6"/>
    </row>
    <row r="637" spans="1:4" x14ac:dyDescent="0.25">
      <c r="A637" s="1"/>
      <c r="B637" s="3"/>
      <c r="C637" s="4"/>
      <c r="D637" s="6"/>
    </row>
    <row r="638" spans="1:4" x14ac:dyDescent="0.25">
      <c r="A638" s="1"/>
      <c r="B638" s="3"/>
      <c r="C638" s="4"/>
      <c r="D638" s="6"/>
    </row>
    <row r="639" spans="1:4" x14ac:dyDescent="0.25">
      <c r="A639" s="1"/>
      <c r="B639" s="3"/>
      <c r="C639" s="4"/>
      <c r="D639" s="6"/>
    </row>
    <row r="640" spans="1:4" x14ac:dyDescent="0.25">
      <c r="A640" s="1"/>
      <c r="B640" s="3"/>
      <c r="C640" s="4"/>
      <c r="D640" s="6"/>
    </row>
    <row r="641" spans="1:4" x14ac:dyDescent="0.25">
      <c r="A641" s="1"/>
      <c r="B641" s="3"/>
      <c r="C641" s="4"/>
      <c r="D641" s="6"/>
    </row>
    <row r="642" spans="1:4" x14ac:dyDescent="0.25">
      <c r="A642" s="1"/>
      <c r="B642" s="3"/>
      <c r="C642" s="4"/>
      <c r="D642" s="6"/>
    </row>
    <row r="643" spans="1:4" x14ac:dyDescent="0.25">
      <c r="A643" s="1"/>
      <c r="B643" s="3"/>
      <c r="C643" s="4"/>
      <c r="D643" s="6"/>
    </row>
    <row r="644" spans="1:4" x14ac:dyDescent="0.25">
      <c r="A644" s="1"/>
      <c r="B644" s="3"/>
      <c r="C644" s="4"/>
      <c r="D644" s="6"/>
    </row>
    <row r="645" spans="1:4" x14ac:dyDescent="0.25">
      <c r="A645" s="1"/>
      <c r="B645" s="3"/>
      <c r="C645" s="4"/>
      <c r="D645" s="6"/>
    </row>
    <row r="646" spans="1:4" x14ac:dyDescent="0.25">
      <c r="A646" s="1"/>
      <c r="B646" s="3"/>
      <c r="C646" s="4"/>
      <c r="D646" s="6"/>
    </row>
    <row r="647" spans="1:4" x14ac:dyDescent="0.25">
      <c r="A647" s="1"/>
      <c r="B647" s="3"/>
      <c r="C647" s="4"/>
      <c r="D647" s="6"/>
    </row>
    <row r="648" spans="1:4" x14ac:dyDescent="0.25">
      <c r="A648" s="1"/>
      <c r="B648" s="3"/>
      <c r="C648" s="4"/>
      <c r="D648" s="6"/>
    </row>
    <row r="649" spans="1:4" x14ac:dyDescent="0.25">
      <c r="A649" s="1"/>
      <c r="B649" s="3"/>
      <c r="C649" s="4"/>
      <c r="D649" s="6"/>
    </row>
    <row r="650" spans="1:4" x14ac:dyDescent="0.25">
      <c r="A650" s="1"/>
      <c r="B650" s="3"/>
      <c r="C650" s="4"/>
      <c r="D650" s="6"/>
    </row>
    <row r="651" spans="1:4" x14ac:dyDescent="0.25">
      <c r="A651" s="1"/>
      <c r="B651" s="3"/>
      <c r="C651" s="4"/>
      <c r="D651" s="6"/>
    </row>
    <row r="652" spans="1:4" x14ac:dyDescent="0.25">
      <c r="A652" s="1"/>
      <c r="B652" s="3"/>
      <c r="C652" s="4"/>
      <c r="D652" s="6"/>
    </row>
    <row r="653" spans="1:4" x14ac:dyDescent="0.25">
      <c r="A653" s="1"/>
      <c r="B653" s="3"/>
      <c r="C653" s="4"/>
      <c r="D653" s="6"/>
    </row>
    <row r="654" spans="1:4" x14ac:dyDescent="0.25">
      <c r="A654" s="1"/>
      <c r="B654" s="3"/>
      <c r="C654" s="4"/>
      <c r="D654" s="6"/>
    </row>
    <row r="655" spans="1:4" x14ac:dyDescent="0.25">
      <c r="A655" s="1"/>
      <c r="B655" s="3"/>
      <c r="C655" s="4"/>
      <c r="D655" s="6"/>
    </row>
    <row r="656" spans="1:4" x14ac:dyDescent="0.25">
      <c r="A656" s="1"/>
      <c r="B656" s="3"/>
      <c r="C656" s="4"/>
      <c r="D656" s="6"/>
    </row>
    <row r="657" spans="1:4" x14ac:dyDescent="0.25">
      <c r="A657" s="1"/>
      <c r="B657" s="3"/>
      <c r="C657" s="4"/>
      <c r="D657" s="6"/>
    </row>
    <row r="658" spans="1:4" x14ac:dyDescent="0.25">
      <c r="A658" s="1"/>
      <c r="B658" s="3"/>
      <c r="C658" s="4"/>
      <c r="D658" s="6"/>
    </row>
    <row r="659" spans="1:4" x14ac:dyDescent="0.25">
      <c r="A659" s="1"/>
      <c r="B659" s="3"/>
      <c r="C659" s="4"/>
      <c r="D659" s="6"/>
    </row>
    <row r="660" spans="1:4" x14ac:dyDescent="0.25">
      <c r="A660" s="1"/>
      <c r="B660" s="3"/>
      <c r="C660" s="4"/>
      <c r="D660" s="6"/>
    </row>
    <row r="661" spans="1:4" x14ac:dyDescent="0.25">
      <c r="A661" s="1"/>
      <c r="B661" s="3"/>
      <c r="C661" s="4"/>
      <c r="D661" s="6"/>
    </row>
    <row r="662" spans="1:4" x14ac:dyDescent="0.25">
      <c r="A662" s="1"/>
      <c r="B662" s="3"/>
      <c r="C662" s="4"/>
      <c r="D662" s="6"/>
    </row>
    <row r="663" spans="1:4" x14ac:dyDescent="0.25">
      <c r="A663" s="1"/>
      <c r="B663" s="3"/>
      <c r="C663" s="4"/>
      <c r="D663" s="6"/>
    </row>
    <row r="664" spans="1:4" x14ac:dyDescent="0.25">
      <c r="A664" s="1"/>
      <c r="B664" s="3"/>
      <c r="C664" s="4"/>
      <c r="D664" s="6"/>
    </row>
    <row r="665" spans="1:4" x14ac:dyDescent="0.25">
      <c r="A665" s="1"/>
      <c r="B665" s="3"/>
      <c r="C665" s="4"/>
      <c r="D665" s="6"/>
    </row>
    <row r="666" spans="1:4" x14ac:dyDescent="0.25">
      <c r="A666" s="1"/>
      <c r="B666" s="3"/>
      <c r="C666" s="4"/>
      <c r="D666" s="6"/>
    </row>
    <row r="667" spans="1:4" x14ac:dyDescent="0.25">
      <c r="A667" s="1"/>
      <c r="B667" s="3"/>
      <c r="C667" s="4"/>
      <c r="D667" s="6"/>
    </row>
    <row r="668" spans="1:4" x14ac:dyDescent="0.25">
      <c r="A668" s="1"/>
      <c r="B668" s="3"/>
      <c r="C668" s="4"/>
      <c r="D668" s="6"/>
    </row>
    <row r="669" spans="1:4" x14ac:dyDescent="0.25">
      <c r="A669" s="1"/>
      <c r="B669" s="3"/>
      <c r="C669" s="4"/>
      <c r="D669" s="6"/>
    </row>
    <row r="670" spans="1:4" x14ac:dyDescent="0.25">
      <c r="A670" s="1"/>
      <c r="B670" s="3"/>
      <c r="C670" s="4"/>
      <c r="D670" s="6"/>
    </row>
    <row r="671" spans="1:4" x14ac:dyDescent="0.25">
      <c r="A671" s="1"/>
      <c r="B671" s="3"/>
      <c r="C671" s="4"/>
      <c r="D671" s="6"/>
    </row>
    <row r="672" spans="1:4" x14ac:dyDescent="0.25">
      <c r="A672" s="1"/>
      <c r="B672" s="3"/>
      <c r="C672" s="4"/>
      <c r="D672" s="6"/>
    </row>
    <row r="673" spans="1:4" x14ac:dyDescent="0.25">
      <c r="A673" s="1"/>
      <c r="B673" s="3"/>
      <c r="C673" s="4"/>
      <c r="D673" s="6"/>
    </row>
    <row r="674" spans="1:4" x14ac:dyDescent="0.25">
      <c r="A674" s="1"/>
      <c r="B674" s="3"/>
      <c r="C674" s="4"/>
      <c r="D674" s="6"/>
    </row>
    <row r="675" spans="1:4" x14ac:dyDescent="0.25">
      <c r="A675" s="1"/>
      <c r="B675" s="3"/>
      <c r="C675" s="4"/>
      <c r="D675" s="6"/>
    </row>
    <row r="676" spans="1:4" x14ac:dyDescent="0.25">
      <c r="A676" s="1"/>
      <c r="B676" s="3"/>
      <c r="C676" s="4"/>
      <c r="D676" s="6"/>
    </row>
    <row r="677" spans="1:4" x14ac:dyDescent="0.25">
      <c r="A677" s="1"/>
      <c r="B677" s="3"/>
      <c r="C677" s="4"/>
      <c r="D677" s="6"/>
    </row>
    <row r="678" spans="1:4" x14ac:dyDescent="0.25">
      <c r="A678" s="1"/>
      <c r="B678" s="3"/>
      <c r="C678" s="4"/>
      <c r="D678" s="6"/>
    </row>
    <row r="679" spans="1:4" x14ac:dyDescent="0.25">
      <c r="A679" s="1"/>
      <c r="B679" s="3"/>
      <c r="C679" s="4"/>
      <c r="D679" s="6"/>
    </row>
    <row r="680" spans="1:4" x14ac:dyDescent="0.25">
      <c r="A680" s="1"/>
      <c r="B680" s="3"/>
      <c r="C680" s="4"/>
      <c r="D680" s="6"/>
    </row>
    <row r="681" spans="1:4" x14ac:dyDescent="0.25">
      <c r="A681" s="1"/>
      <c r="B681" s="3"/>
      <c r="C681" s="4"/>
      <c r="D681" s="6"/>
    </row>
    <row r="682" spans="1:4" x14ac:dyDescent="0.25">
      <c r="A682" s="1"/>
      <c r="B682" s="3"/>
      <c r="C682" s="4"/>
      <c r="D682" s="6"/>
    </row>
    <row r="683" spans="1:4" x14ac:dyDescent="0.25">
      <c r="A683" s="1"/>
      <c r="B683" s="3"/>
      <c r="C683" s="4"/>
      <c r="D683" s="6"/>
    </row>
    <row r="684" spans="1:4" x14ac:dyDescent="0.25">
      <c r="A684" s="1"/>
      <c r="B684" s="3"/>
      <c r="C684" s="4"/>
      <c r="D684" s="6"/>
    </row>
    <row r="685" spans="1:4" x14ac:dyDescent="0.25">
      <c r="A685" s="1"/>
      <c r="B685" s="3"/>
      <c r="C685" s="4"/>
      <c r="D685" s="6"/>
    </row>
    <row r="686" spans="1:4" x14ac:dyDescent="0.25">
      <c r="A686" s="1"/>
      <c r="B686" s="3"/>
      <c r="C686" s="4"/>
      <c r="D686" s="6"/>
    </row>
    <row r="687" spans="1:4" x14ac:dyDescent="0.25">
      <c r="A687" s="1"/>
      <c r="B687" s="3"/>
      <c r="C687" s="4"/>
      <c r="D687" s="6"/>
    </row>
    <row r="688" spans="1:4" x14ac:dyDescent="0.25">
      <c r="A688" s="1"/>
      <c r="B688" s="3"/>
      <c r="C688" s="4"/>
      <c r="D688" s="6"/>
    </row>
    <row r="689" spans="1:4" x14ac:dyDescent="0.25">
      <c r="A689" s="1"/>
      <c r="B689" s="3"/>
      <c r="C689" s="4"/>
      <c r="D689" s="6"/>
    </row>
    <row r="690" spans="1:4" x14ac:dyDescent="0.25">
      <c r="A690" s="1"/>
      <c r="B690" s="3"/>
      <c r="C690" s="4"/>
      <c r="D690" s="6"/>
    </row>
    <row r="691" spans="1:4" x14ac:dyDescent="0.25">
      <c r="A691" s="1"/>
      <c r="B691" s="3"/>
      <c r="C691" s="4"/>
      <c r="D691" s="6"/>
    </row>
    <row r="692" spans="1:4" x14ac:dyDescent="0.25">
      <c r="A692" s="1"/>
      <c r="B692" s="3"/>
      <c r="C692" s="4"/>
      <c r="D692" s="6"/>
    </row>
    <row r="693" spans="1:4" x14ac:dyDescent="0.25">
      <c r="A693" s="1"/>
      <c r="B693" s="3"/>
      <c r="C693" s="4"/>
      <c r="D693" s="6"/>
    </row>
    <row r="694" spans="1:4" x14ac:dyDescent="0.25">
      <c r="A694" s="1"/>
      <c r="B694" s="3"/>
      <c r="C694" s="4"/>
      <c r="D694" s="6"/>
    </row>
    <row r="695" spans="1:4" x14ac:dyDescent="0.25">
      <c r="A695" s="1"/>
      <c r="B695" s="3"/>
      <c r="C695" s="4"/>
      <c r="D695" s="6"/>
    </row>
    <row r="696" spans="1:4" x14ac:dyDescent="0.25">
      <c r="A696" s="1"/>
      <c r="B696" s="3"/>
      <c r="C696" s="4"/>
      <c r="D696" s="6"/>
    </row>
    <row r="697" spans="1:4" x14ac:dyDescent="0.25">
      <c r="A697" s="1"/>
      <c r="B697" s="3"/>
      <c r="C697" s="4"/>
      <c r="D697" s="6"/>
    </row>
    <row r="698" spans="1:4" x14ac:dyDescent="0.25">
      <c r="A698" s="1"/>
      <c r="B698" s="3"/>
      <c r="C698" s="4"/>
      <c r="D698" s="6"/>
    </row>
    <row r="699" spans="1:4" x14ac:dyDescent="0.25">
      <c r="A699" s="1"/>
      <c r="B699" s="3"/>
      <c r="C699" s="4"/>
      <c r="D699" s="6"/>
    </row>
    <row r="700" spans="1:4" x14ac:dyDescent="0.25">
      <c r="A700" s="1"/>
      <c r="B700" s="3"/>
      <c r="C700" s="4"/>
      <c r="D700" s="6"/>
    </row>
    <row r="701" spans="1:4" x14ac:dyDescent="0.25">
      <c r="A701" s="1"/>
      <c r="B701" s="3"/>
      <c r="C701" s="4"/>
      <c r="D701" s="6"/>
    </row>
    <row r="702" spans="1:4" x14ac:dyDescent="0.25">
      <c r="A702" s="1"/>
      <c r="B702" s="3"/>
      <c r="C702" s="4"/>
      <c r="D702" s="6"/>
    </row>
    <row r="703" spans="1:4" x14ac:dyDescent="0.25">
      <c r="A703" s="1"/>
      <c r="B703" s="3"/>
      <c r="C703" s="4"/>
      <c r="D703" s="6"/>
    </row>
    <row r="704" spans="1:4" x14ac:dyDescent="0.25">
      <c r="A704" s="1"/>
      <c r="B704" s="3"/>
      <c r="C704" s="4"/>
      <c r="D704" s="6"/>
    </row>
    <row r="705" spans="1:4" x14ac:dyDescent="0.25">
      <c r="A705" s="1"/>
      <c r="B705" s="3"/>
      <c r="C705" s="4"/>
      <c r="D705" s="6"/>
    </row>
    <row r="706" spans="1:4" x14ac:dyDescent="0.25">
      <c r="A706" s="1"/>
      <c r="B706" s="3"/>
      <c r="C706" s="4"/>
      <c r="D706" s="6"/>
    </row>
    <row r="707" spans="1:4" x14ac:dyDescent="0.25">
      <c r="A707" s="1"/>
      <c r="B707" s="3"/>
      <c r="C707" s="4"/>
      <c r="D707" s="6"/>
    </row>
    <row r="708" spans="1:4" x14ac:dyDescent="0.25">
      <c r="A708" s="1"/>
      <c r="B708" s="3"/>
      <c r="C708" s="4"/>
      <c r="D708" s="6"/>
    </row>
    <row r="709" spans="1:4" x14ac:dyDescent="0.25">
      <c r="A709" s="1"/>
      <c r="B709" s="3"/>
      <c r="C709" s="4"/>
      <c r="D709" s="6"/>
    </row>
    <row r="710" spans="1:4" x14ac:dyDescent="0.25">
      <c r="A710" s="1"/>
      <c r="B710" s="3"/>
      <c r="C710" s="4"/>
      <c r="D710" s="6"/>
    </row>
    <row r="711" spans="1:4" x14ac:dyDescent="0.25">
      <c r="A711" s="1"/>
      <c r="B711" s="3"/>
      <c r="C711" s="4"/>
      <c r="D711" s="6"/>
    </row>
    <row r="712" spans="1:4" x14ac:dyDescent="0.25">
      <c r="A712" s="1"/>
      <c r="B712" s="3"/>
      <c r="C712" s="4"/>
      <c r="D712" s="6"/>
    </row>
    <row r="713" spans="1:4" x14ac:dyDescent="0.25">
      <c r="A713" s="1"/>
      <c r="B713" s="3"/>
      <c r="C713" s="4"/>
      <c r="D713" s="6"/>
    </row>
    <row r="714" spans="1:4" x14ac:dyDescent="0.25">
      <c r="A714" s="1"/>
      <c r="B714" s="3"/>
      <c r="C714" s="4"/>
      <c r="D714" s="6"/>
    </row>
    <row r="715" spans="1:4" x14ac:dyDescent="0.25">
      <c r="A715" s="1"/>
      <c r="B715" s="3"/>
      <c r="C715" s="4"/>
      <c r="D715" s="6"/>
    </row>
    <row r="716" spans="1:4" x14ac:dyDescent="0.25">
      <c r="A716" s="1"/>
      <c r="B716" s="3"/>
      <c r="C716" s="4"/>
      <c r="D716" s="6"/>
    </row>
    <row r="717" spans="1:4" x14ac:dyDescent="0.25">
      <c r="A717" s="1"/>
      <c r="B717" s="3"/>
      <c r="C717" s="4"/>
      <c r="D717" s="6"/>
    </row>
    <row r="718" spans="1:4" x14ac:dyDescent="0.25">
      <c r="A718" s="1"/>
      <c r="B718" s="3"/>
      <c r="C718" s="4"/>
      <c r="D718" s="6"/>
    </row>
    <row r="719" spans="1:4" x14ac:dyDescent="0.25">
      <c r="A719" s="1"/>
      <c r="B719" s="3"/>
      <c r="C719" s="4"/>
      <c r="D719" s="6"/>
    </row>
    <row r="720" spans="1:4" x14ac:dyDescent="0.25">
      <c r="A720" s="1"/>
      <c r="B720" s="3"/>
      <c r="C720" s="4"/>
      <c r="D720" s="6"/>
    </row>
    <row r="721" spans="1:4" x14ac:dyDescent="0.25">
      <c r="A721" s="1"/>
      <c r="B721" s="3"/>
      <c r="C721" s="4"/>
      <c r="D721" s="6"/>
    </row>
    <row r="722" spans="1:4" x14ac:dyDescent="0.25">
      <c r="A722" s="1"/>
      <c r="B722" s="3"/>
      <c r="C722" s="4"/>
      <c r="D722" s="6"/>
    </row>
    <row r="723" spans="1:4" x14ac:dyDescent="0.25">
      <c r="A723" s="1"/>
      <c r="B723" s="3"/>
      <c r="C723" s="4"/>
      <c r="D723" s="6"/>
    </row>
    <row r="724" spans="1:4" x14ac:dyDescent="0.25">
      <c r="A724" s="1"/>
      <c r="B724" s="3"/>
      <c r="C724" s="4"/>
      <c r="D724" s="6"/>
    </row>
    <row r="725" spans="1:4" x14ac:dyDescent="0.25">
      <c r="A725" s="1"/>
      <c r="B725" s="3"/>
      <c r="C725" s="4"/>
      <c r="D725" s="6"/>
    </row>
    <row r="726" spans="1:4" x14ac:dyDescent="0.25">
      <c r="A726" s="1"/>
      <c r="B726" s="3"/>
      <c r="C726" s="4"/>
      <c r="D726" s="6"/>
    </row>
    <row r="727" spans="1:4" x14ac:dyDescent="0.25">
      <c r="A727" s="1"/>
      <c r="B727" s="3"/>
      <c r="C727" s="4"/>
      <c r="D727" s="6"/>
    </row>
    <row r="728" spans="1:4" x14ac:dyDescent="0.25">
      <c r="A728" s="1"/>
      <c r="B728" s="3"/>
      <c r="C728" s="4"/>
      <c r="D728" s="6"/>
    </row>
    <row r="729" spans="1:4" x14ac:dyDescent="0.25">
      <c r="A729" s="1"/>
      <c r="B729" s="3"/>
      <c r="C729" s="4"/>
      <c r="D729" s="6"/>
    </row>
    <row r="730" spans="1:4" x14ac:dyDescent="0.25">
      <c r="A730" s="1"/>
      <c r="B730" s="3"/>
      <c r="C730" s="4"/>
      <c r="D730" s="6"/>
    </row>
    <row r="731" spans="1:4" x14ac:dyDescent="0.25">
      <c r="A731" s="1"/>
      <c r="B731" s="3"/>
      <c r="C731" s="4"/>
      <c r="D731" s="6"/>
    </row>
    <row r="732" spans="1:4" x14ac:dyDescent="0.25">
      <c r="A732" s="1"/>
      <c r="B732" s="3"/>
      <c r="C732" s="4"/>
      <c r="D732" s="6"/>
    </row>
    <row r="733" spans="1:4" x14ac:dyDescent="0.25">
      <c r="A733" s="1"/>
      <c r="B733" s="3"/>
      <c r="C733" s="4"/>
      <c r="D733" s="6"/>
    </row>
    <row r="734" spans="1:4" x14ac:dyDescent="0.25">
      <c r="A734" s="1"/>
      <c r="B734" s="3"/>
      <c r="C734" s="4"/>
      <c r="D734" s="6"/>
    </row>
    <row r="735" spans="1:4" x14ac:dyDescent="0.25">
      <c r="A735" s="1"/>
      <c r="B735" s="3"/>
      <c r="C735" s="4"/>
      <c r="D735" s="6"/>
    </row>
    <row r="736" spans="1:4" x14ac:dyDescent="0.25">
      <c r="A736" s="1"/>
      <c r="B736" s="3"/>
      <c r="C736" s="4"/>
      <c r="D736" s="6"/>
    </row>
    <row r="737" spans="1:4" x14ac:dyDescent="0.25">
      <c r="A737" s="1"/>
      <c r="B737" s="3"/>
      <c r="C737" s="4"/>
      <c r="D737" s="6"/>
    </row>
    <row r="738" spans="1:4" x14ac:dyDescent="0.25">
      <c r="A738" s="1"/>
      <c r="B738" s="3"/>
      <c r="C738" s="4"/>
      <c r="D738" s="6"/>
    </row>
    <row r="739" spans="1:4" x14ac:dyDescent="0.25">
      <c r="A739" s="1"/>
      <c r="B739" s="3"/>
      <c r="C739" s="4"/>
      <c r="D739" s="6"/>
    </row>
    <row r="740" spans="1:4" x14ac:dyDescent="0.25">
      <c r="A740" s="1"/>
      <c r="B740" s="3"/>
      <c r="C740" s="4"/>
      <c r="D740" s="6"/>
    </row>
    <row r="741" spans="1:4" x14ac:dyDescent="0.25">
      <c r="A741" s="1"/>
      <c r="B741" s="3"/>
      <c r="C741" s="4"/>
      <c r="D741" s="6"/>
    </row>
    <row r="742" spans="1:4" x14ac:dyDescent="0.25">
      <c r="A742" s="1"/>
      <c r="B742" s="3"/>
      <c r="C742" s="4"/>
      <c r="D742" s="6"/>
    </row>
    <row r="743" spans="1:4" x14ac:dyDescent="0.25">
      <c r="A743" s="1"/>
      <c r="B743" s="3"/>
      <c r="C743" s="4"/>
      <c r="D743" s="6"/>
    </row>
    <row r="744" spans="1:4" x14ac:dyDescent="0.25">
      <c r="A744" s="1"/>
      <c r="B744" s="3"/>
      <c r="C744" s="4"/>
      <c r="D744" s="6"/>
    </row>
    <row r="745" spans="1:4" x14ac:dyDescent="0.25">
      <c r="A745" s="1"/>
      <c r="B745" s="3"/>
      <c r="C745" s="4"/>
      <c r="D745" s="6"/>
    </row>
    <row r="746" spans="1:4" x14ac:dyDescent="0.25">
      <c r="A746" s="1"/>
      <c r="B746" s="3"/>
      <c r="C746" s="4"/>
      <c r="D746" s="6"/>
    </row>
    <row r="747" spans="1:4" x14ac:dyDescent="0.25">
      <c r="A747" s="1"/>
      <c r="B747" s="3"/>
      <c r="C747" s="4"/>
      <c r="D747" s="6"/>
    </row>
    <row r="748" spans="1:4" x14ac:dyDescent="0.25">
      <c r="A748" s="1"/>
      <c r="B748" s="3"/>
      <c r="C748" s="4"/>
      <c r="D748" s="6"/>
    </row>
    <row r="749" spans="1:4" x14ac:dyDescent="0.25">
      <c r="A749" s="1"/>
      <c r="B749" s="3"/>
      <c r="C749" s="4"/>
      <c r="D749" s="6"/>
    </row>
    <row r="750" spans="1:4" x14ac:dyDescent="0.25">
      <c r="A750" s="1"/>
      <c r="B750" s="3"/>
      <c r="C750" s="4"/>
      <c r="D750" s="6"/>
    </row>
    <row r="751" spans="1:4" x14ac:dyDescent="0.25">
      <c r="A751" s="1"/>
      <c r="B751" s="3"/>
      <c r="C751" s="4"/>
      <c r="D751" s="6"/>
    </row>
    <row r="752" spans="1:4" x14ac:dyDescent="0.25">
      <c r="A752" s="1"/>
      <c r="B752" s="3"/>
      <c r="C752" s="4"/>
      <c r="D752" s="6"/>
    </row>
    <row r="753" spans="1:4" x14ac:dyDescent="0.25">
      <c r="A753" s="1"/>
      <c r="B753" s="3"/>
      <c r="C753" s="4"/>
      <c r="D753" s="6"/>
    </row>
    <row r="754" spans="1:4" x14ac:dyDescent="0.25">
      <c r="A754" s="1"/>
      <c r="B754" s="3"/>
      <c r="C754" s="4"/>
      <c r="D754" s="6"/>
    </row>
    <row r="755" spans="1:4" x14ac:dyDescent="0.25">
      <c r="A755" s="1"/>
      <c r="B755" s="3"/>
      <c r="C755" s="4"/>
      <c r="D755" s="6"/>
    </row>
    <row r="756" spans="1:4" x14ac:dyDescent="0.25">
      <c r="A756" s="1"/>
      <c r="B756" s="3"/>
      <c r="C756" s="4"/>
      <c r="D756" s="6"/>
    </row>
    <row r="757" spans="1:4" x14ac:dyDescent="0.25">
      <c r="A757" s="1"/>
      <c r="B757" s="3"/>
      <c r="C757" s="4"/>
      <c r="D757" s="6"/>
    </row>
    <row r="758" spans="1:4" x14ac:dyDescent="0.25">
      <c r="A758" s="1"/>
      <c r="B758" s="3"/>
      <c r="C758" s="4"/>
      <c r="D758" s="6"/>
    </row>
    <row r="759" spans="1:4" x14ac:dyDescent="0.25">
      <c r="A759" s="1"/>
      <c r="B759" s="3"/>
      <c r="C759" s="4"/>
      <c r="D759" s="6"/>
    </row>
    <row r="760" spans="1:4" x14ac:dyDescent="0.25">
      <c r="A760" s="1"/>
      <c r="B760" s="3"/>
      <c r="C760" s="4"/>
      <c r="D760" s="6"/>
    </row>
    <row r="761" spans="1:4" x14ac:dyDescent="0.25">
      <c r="A761" s="1"/>
      <c r="B761" s="3"/>
      <c r="C761" s="4"/>
      <c r="D761" s="6"/>
    </row>
    <row r="762" spans="1:4" x14ac:dyDescent="0.25">
      <c r="A762" s="1"/>
      <c r="B762" s="3"/>
      <c r="C762" s="4"/>
      <c r="D762" s="6"/>
    </row>
    <row r="763" spans="1:4" x14ac:dyDescent="0.25">
      <c r="A763" s="1"/>
      <c r="B763" s="3"/>
      <c r="C763" s="4"/>
      <c r="D763" s="6"/>
    </row>
    <row r="764" spans="1:4" x14ac:dyDescent="0.25">
      <c r="A764" s="1"/>
      <c r="B764" s="3"/>
      <c r="C764" s="4"/>
      <c r="D764" s="6"/>
    </row>
    <row r="765" spans="1:4" x14ac:dyDescent="0.25">
      <c r="A765" s="1"/>
      <c r="B765" s="3"/>
      <c r="C765" s="4"/>
      <c r="D765" s="6"/>
    </row>
    <row r="766" spans="1:4" x14ac:dyDescent="0.25">
      <c r="A766" s="1"/>
      <c r="B766" s="3"/>
      <c r="C766" s="4"/>
      <c r="D766" s="6"/>
    </row>
    <row r="767" spans="1:4" x14ac:dyDescent="0.25">
      <c r="A767" s="1"/>
      <c r="B767" s="3"/>
      <c r="C767" s="4"/>
      <c r="D767" s="6"/>
    </row>
    <row r="768" spans="1:4" x14ac:dyDescent="0.25">
      <c r="A768" s="1"/>
      <c r="B768" s="3"/>
      <c r="C768" s="4"/>
      <c r="D768" s="6"/>
    </row>
    <row r="769" spans="1:4" x14ac:dyDescent="0.25">
      <c r="A769" s="1"/>
      <c r="B769" s="3"/>
      <c r="C769" s="4"/>
      <c r="D769" s="6"/>
    </row>
    <row r="770" spans="1:4" x14ac:dyDescent="0.25">
      <c r="A770" s="1"/>
      <c r="B770" s="3"/>
      <c r="C770" s="4"/>
      <c r="D770" s="6"/>
    </row>
    <row r="771" spans="1:4" x14ac:dyDescent="0.25">
      <c r="A771" s="1"/>
      <c r="B771" s="3"/>
      <c r="C771" s="4"/>
      <c r="D771" s="6"/>
    </row>
    <row r="772" spans="1:4" x14ac:dyDescent="0.25">
      <c r="A772" s="1"/>
      <c r="B772" s="3"/>
      <c r="C772" s="4"/>
      <c r="D772" s="6"/>
    </row>
    <row r="773" spans="1:4" x14ac:dyDescent="0.25">
      <c r="A773" s="1"/>
      <c r="B773" s="3"/>
      <c r="C773" s="4"/>
      <c r="D773" s="6"/>
    </row>
    <row r="774" spans="1:4" x14ac:dyDescent="0.25">
      <c r="A774" s="1"/>
      <c r="B774" s="3"/>
      <c r="C774" s="4"/>
      <c r="D774" s="6"/>
    </row>
    <row r="775" spans="1:4" x14ac:dyDescent="0.25">
      <c r="A775" s="1"/>
      <c r="B775" s="3"/>
      <c r="C775" s="4"/>
      <c r="D775" s="6"/>
    </row>
    <row r="776" spans="1:4" x14ac:dyDescent="0.25">
      <c r="A776" s="1"/>
      <c r="B776" s="3"/>
      <c r="C776" s="4"/>
      <c r="D776" s="6"/>
    </row>
    <row r="777" spans="1:4" x14ac:dyDescent="0.25">
      <c r="A777" s="1"/>
      <c r="B777" s="3"/>
      <c r="C777" s="4"/>
      <c r="D777" s="6"/>
    </row>
    <row r="778" spans="1:4" x14ac:dyDescent="0.25">
      <c r="A778" s="1"/>
      <c r="B778" s="3"/>
      <c r="C778" s="4"/>
      <c r="D778" s="6"/>
    </row>
    <row r="779" spans="1:4" x14ac:dyDescent="0.25">
      <c r="A779" s="1"/>
      <c r="B779" s="3"/>
      <c r="C779" s="4"/>
      <c r="D779" s="6"/>
    </row>
    <row r="780" spans="1:4" x14ac:dyDescent="0.25">
      <c r="A780" s="1"/>
      <c r="B780" s="3"/>
      <c r="C780" s="4"/>
      <c r="D780" s="6"/>
    </row>
    <row r="781" spans="1:4" x14ac:dyDescent="0.25">
      <c r="A781" s="1"/>
      <c r="B781" s="3"/>
      <c r="C781" s="4"/>
      <c r="D781" s="6"/>
    </row>
    <row r="782" spans="1:4" x14ac:dyDescent="0.25">
      <c r="A782" s="1"/>
      <c r="B782" s="3"/>
      <c r="C782" s="4"/>
      <c r="D782" s="6"/>
    </row>
    <row r="783" spans="1:4" x14ac:dyDescent="0.25">
      <c r="A783" s="1"/>
      <c r="B783" s="3"/>
      <c r="C783" s="4"/>
      <c r="D783" s="6"/>
    </row>
    <row r="784" spans="1:4" x14ac:dyDescent="0.25">
      <c r="A784" s="1"/>
      <c r="B784" s="3"/>
      <c r="C784" s="4"/>
      <c r="D784" s="6"/>
    </row>
    <row r="785" spans="1:4" x14ac:dyDescent="0.25">
      <c r="A785" s="1"/>
      <c r="B785" s="3"/>
      <c r="C785" s="4"/>
      <c r="D785" s="6"/>
    </row>
    <row r="786" spans="1:4" x14ac:dyDescent="0.25">
      <c r="A786" s="1"/>
      <c r="B786" s="3"/>
      <c r="C786" s="4"/>
      <c r="D786" s="6"/>
    </row>
    <row r="787" spans="1:4" x14ac:dyDescent="0.25">
      <c r="A787" s="1"/>
      <c r="B787" s="3"/>
      <c r="C787" s="4"/>
      <c r="D787" s="6"/>
    </row>
    <row r="788" spans="1:4" x14ac:dyDescent="0.25">
      <c r="A788" s="1"/>
      <c r="B788" s="3"/>
      <c r="C788" s="4"/>
      <c r="D788" s="6"/>
    </row>
    <row r="789" spans="1:4" x14ac:dyDescent="0.25">
      <c r="A789" s="1"/>
      <c r="B789" s="3"/>
      <c r="C789" s="4"/>
      <c r="D789" s="6"/>
    </row>
    <row r="790" spans="1:4" x14ac:dyDescent="0.25">
      <c r="A790" s="1"/>
      <c r="B790" s="3"/>
      <c r="C790" s="4"/>
      <c r="D790" s="6"/>
    </row>
    <row r="791" spans="1:4" x14ac:dyDescent="0.25">
      <c r="A791" s="1"/>
      <c r="B791" s="3"/>
      <c r="C791" s="4"/>
      <c r="D791" s="6"/>
    </row>
    <row r="792" spans="1:4" x14ac:dyDescent="0.25">
      <c r="A792" s="1"/>
      <c r="B792" s="3"/>
      <c r="C792" s="4"/>
      <c r="D792" s="6"/>
    </row>
    <row r="793" spans="1:4" x14ac:dyDescent="0.25">
      <c r="A793" s="1"/>
      <c r="B793" s="3"/>
      <c r="C793" s="4"/>
      <c r="D793" s="6"/>
    </row>
    <row r="794" spans="1:4" x14ac:dyDescent="0.25">
      <c r="A794" s="1"/>
      <c r="B794" s="3"/>
      <c r="C794" s="4"/>
      <c r="D794" s="6"/>
    </row>
    <row r="795" spans="1:4" x14ac:dyDescent="0.25">
      <c r="A795" s="1"/>
      <c r="B795" s="3"/>
      <c r="C795" s="4"/>
      <c r="D795" s="6"/>
    </row>
    <row r="796" spans="1:4" x14ac:dyDescent="0.25">
      <c r="A796" s="1"/>
      <c r="B796" s="3"/>
      <c r="C796" s="4"/>
      <c r="D796" s="6"/>
    </row>
    <row r="797" spans="1:4" x14ac:dyDescent="0.25">
      <c r="A797" s="1"/>
      <c r="B797" s="3"/>
      <c r="C797" s="4"/>
      <c r="D797" s="6"/>
    </row>
    <row r="798" spans="1:4" x14ac:dyDescent="0.25">
      <c r="A798" s="1"/>
      <c r="B798" s="3"/>
      <c r="C798" s="4"/>
      <c r="D798" s="6"/>
    </row>
    <row r="799" spans="1:4" x14ac:dyDescent="0.25">
      <c r="A799" s="1"/>
      <c r="B799" s="3"/>
      <c r="C799" s="4"/>
      <c r="D799" s="6"/>
    </row>
    <row r="800" spans="1:4" x14ac:dyDescent="0.25">
      <c r="A800" s="1"/>
      <c r="B800" s="3"/>
      <c r="C800" s="4"/>
      <c r="D800" s="6"/>
    </row>
    <row r="801" spans="1:4" x14ac:dyDescent="0.25">
      <c r="A801" s="1"/>
      <c r="B801" s="3"/>
      <c r="C801" s="4"/>
      <c r="D801" s="6"/>
    </row>
    <row r="802" spans="1:4" x14ac:dyDescent="0.25">
      <c r="A802" s="1"/>
      <c r="B802" s="3"/>
      <c r="C802" s="4"/>
      <c r="D802" s="6"/>
    </row>
    <row r="803" spans="1:4" x14ac:dyDescent="0.25">
      <c r="A803" s="1"/>
      <c r="B803" s="3"/>
      <c r="C803" s="4"/>
      <c r="D803" s="6"/>
    </row>
    <row r="804" spans="1:4" x14ac:dyDescent="0.25">
      <c r="A804" s="1"/>
      <c r="B804" s="3"/>
      <c r="C804" s="4"/>
      <c r="D804" s="6"/>
    </row>
    <row r="805" spans="1:4" x14ac:dyDescent="0.25">
      <c r="A805" s="1"/>
      <c r="B805" s="3"/>
      <c r="C805" s="4"/>
      <c r="D805" s="6"/>
    </row>
    <row r="806" spans="1:4" x14ac:dyDescent="0.25">
      <c r="A806" s="1"/>
      <c r="B806" s="3"/>
      <c r="C806" s="4"/>
      <c r="D806" s="6"/>
    </row>
    <row r="807" spans="1:4" x14ac:dyDescent="0.25">
      <c r="A807" s="1"/>
      <c r="B807" s="3"/>
      <c r="C807" s="4"/>
      <c r="D807" s="6"/>
    </row>
    <row r="808" spans="1:4" x14ac:dyDescent="0.25">
      <c r="A808" s="1"/>
      <c r="B808" s="3"/>
      <c r="C808" s="4"/>
      <c r="D808" s="6"/>
    </row>
    <row r="809" spans="1:4" x14ac:dyDescent="0.25">
      <c r="A809" s="1"/>
      <c r="B809" s="3"/>
      <c r="C809" s="4"/>
      <c r="D809" s="6"/>
    </row>
    <row r="810" spans="1:4" x14ac:dyDescent="0.25">
      <c r="A810" s="1"/>
      <c r="B810" s="3"/>
      <c r="C810" s="4"/>
      <c r="D810" s="6"/>
    </row>
    <row r="811" spans="1:4" x14ac:dyDescent="0.25">
      <c r="A811" s="1"/>
      <c r="B811" s="3"/>
      <c r="C811" s="4"/>
      <c r="D811" s="6"/>
    </row>
    <row r="812" spans="1:4" x14ac:dyDescent="0.25">
      <c r="A812" s="1"/>
      <c r="B812" s="3"/>
      <c r="C812" s="4"/>
      <c r="D812" s="6"/>
    </row>
    <row r="813" spans="1:4" x14ac:dyDescent="0.25">
      <c r="A813" s="1"/>
      <c r="B813" s="3"/>
      <c r="C813" s="4"/>
      <c r="D813" s="6"/>
    </row>
    <row r="814" spans="1:4" x14ac:dyDescent="0.25">
      <c r="A814" s="1"/>
      <c r="B814" s="3"/>
      <c r="C814" s="4"/>
      <c r="D814" s="6"/>
    </row>
    <row r="815" spans="1:4" x14ac:dyDescent="0.25">
      <c r="A815" s="1"/>
      <c r="B815" s="3"/>
      <c r="C815" s="4"/>
      <c r="D815" s="6"/>
    </row>
    <row r="816" spans="1:4" x14ac:dyDescent="0.25">
      <c r="A816" s="1"/>
      <c r="B816" s="3"/>
      <c r="C816" s="4"/>
      <c r="D816" s="6"/>
    </row>
    <row r="817" spans="1:4" x14ac:dyDescent="0.25">
      <c r="A817" s="1"/>
      <c r="B817" s="3"/>
      <c r="C817" s="4"/>
      <c r="D817" s="6"/>
    </row>
    <row r="818" spans="1:4" x14ac:dyDescent="0.25">
      <c r="A818" s="1"/>
      <c r="B818" s="3"/>
      <c r="C818" s="4"/>
      <c r="D818" s="6"/>
    </row>
    <row r="819" spans="1:4" x14ac:dyDescent="0.25">
      <c r="A819" s="1"/>
      <c r="B819" s="3"/>
      <c r="C819" s="4"/>
      <c r="D819" s="6"/>
    </row>
    <row r="820" spans="1:4" x14ac:dyDescent="0.25">
      <c r="A820" s="1"/>
      <c r="B820" s="3"/>
      <c r="C820" s="4"/>
      <c r="D820" s="6"/>
    </row>
    <row r="821" spans="1:4" x14ac:dyDescent="0.25">
      <c r="A821" s="1"/>
      <c r="B821" s="3"/>
      <c r="C821" s="4"/>
      <c r="D821" s="6"/>
    </row>
    <row r="822" spans="1:4" x14ac:dyDescent="0.25">
      <c r="A822" s="1"/>
      <c r="B822" s="3"/>
      <c r="C822" s="4"/>
      <c r="D822" s="6"/>
    </row>
    <row r="823" spans="1:4" x14ac:dyDescent="0.25">
      <c r="A823" s="1"/>
      <c r="B823" s="3"/>
      <c r="C823" s="4"/>
      <c r="D823" s="6"/>
    </row>
    <row r="824" spans="1:4" x14ac:dyDescent="0.25">
      <c r="A824" s="1"/>
      <c r="B824" s="3"/>
      <c r="C824" s="4"/>
      <c r="D824" s="6"/>
    </row>
    <row r="825" spans="1:4" x14ac:dyDescent="0.25">
      <c r="A825" s="1"/>
      <c r="B825" s="3"/>
      <c r="C825" s="4"/>
      <c r="D825" s="6"/>
    </row>
    <row r="826" spans="1:4" x14ac:dyDescent="0.25">
      <c r="A826" s="1"/>
      <c r="B826" s="3"/>
      <c r="C826" s="4"/>
      <c r="D826" s="6"/>
    </row>
    <row r="827" spans="1:4" x14ac:dyDescent="0.25">
      <c r="A827" s="1"/>
      <c r="B827" s="3"/>
      <c r="C827" s="4"/>
      <c r="D827" s="6"/>
    </row>
    <row r="828" spans="1:4" x14ac:dyDescent="0.25">
      <c r="A828" s="1"/>
      <c r="B828" s="3"/>
      <c r="C828" s="4"/>
      <c r="D828" s="6"/>
    </row>
    <row r="829" spans="1:4" x14ac:dyDescent="0.25">
      <c r="A829" s="1"/>
      <c r="B829" s="3"/>
      <c r="C829" s="4"/>
      <c r="D829" s="6"/>
    </row>
    <row r="830" spans="1:4" x14ac:dyDescent="0.25">
      <c r="A830" s="1"/>
      <c r="B830" s="3"/>
      <c r="C830" s="4"/>
      <c r="D830" s="6"/>
    </row>
    <row r="831" spans="1:4" x14ac:dyDescent="0.25">
      <c r="A831" s="1"/>
      <c r="B831" s="3"/>
      <c r="C831" s="4"/>
      <c r="D831" s="6"/>
    </row>
    <row r="832" spans="1:4" x14ac:dyDescent="0.25">
      <c r="A832" s="1"/>
      <c r="B832" s="3"/>
      <c r="C832" s="4"/>
      <c r="D832" s="6"/>
    </row>
    <row r="833" spans="1:4" x14ac:dyDescent="0.25">
      <c r="A833" s="1"/>
      <c r="B833" s="3"/>
      <c r="C833" s="4"/>
      <c r="D833" s="6"/>
    </row>
    <row r="834" spans="1:4" x14ac:dyDescent="0.25">
      <c r="A834" s="1"/>
      <c r="B834" s="3"/>
      <c r="C834" s="4"/>
      <c r="D834" s="6"/>
    </row>
    <row r="835" spans="1:4" x14ac:dyDescent="0.25">
      <c r="A835" s="1"/>
      <c r="B835" s="3"/>
      <c r="C835" s="4"/>
      <c r="D835" s="6"/>
    </row>
    <row r="836" spans="1:4" x14ac:dyDescent="0.25">
      <c r="A836" s="1"/>
      <c r="B836" s="3"/>
      <c r="C836" s="4"/>
      <c r="D836" s="6"/>
    </row>
    <row r="837" spans="1:4" x14ac:dyDescent="0.25">
      <c r="A837" s="1"/>
      <c r="B837" s="3"/>
      <c r="C837" s="4"/>
      <c r="D837" s="6"/>
    </row>
    <row r="838" spans="1:4" x14ac:dyDescent="0.25">
      <c r="A838" s="1"/>
      <c r="B838" s="3"/>
      <c r="C838" s="4"/>
      <c r="D838" s="6"/>
    </row>
    <row r="839" spans="1:4" x14ac:dyDescent="0.25">
      <c r="A839" s="1"/>
      <c r="B839" s="3"/>
      <c r="C839" s="4"/>
      <c r="D839" s="6"/>
    </row>
    <row r="840" spans="1:4" x14ac:dyDescent="0.25">
      <c r="A840" s="1"/>
      <c r="B840" s="3"/>
      <c r="C840" s="4"/>
      <c r="D840" s="6"/>
    </row>
    <row r="841" spans="1:4" x14ac:dyDescent="0.25">
      <c r="A841" s="1"/>
      <c r="B841" s="3"/>
      <c r="C841" s="4"/>
      <c r="D841" s="6"/>
    </row>
    <row r="842" spans="1:4" x14ac:dyDescent="0.25">
      <c r="A842" s="1"/>
      <c r="B842" s="3"/>
      <c r="C842" s="4"/>
      <c r="D842" s="6"/>
    </row>
    <row r="843" spans="1:4" x14ac:dyDescent="0.25">
      <c r="A843" s="1"/>
      <c r="B843" s="3"/>
      <c r="C843" s="4"/>
      <c r="D843" s="6"/>
    </row>
    <row r="844" spans="1:4" x14ac:dyDescent="0.25">
      <c r="A844" s="1"/>
      <c r="B844" s="3"/>
      <c r="C844" s="4"/>
      <c r="D844" s="6"/>
    </row>
    <row r="845" spans="1:4" x14ac:dyDescent="0.25">
      <c r="A845" s="1"/>
      <c r="B845" s="3"/>
      <c r="C845" s="4"/>
      <c r="D845" s="6"/>
    </row>
    <row r="846" spans="1:4" x14ac:dyDescent="0.25">
      <c r="A846" s="1"/>
      <c r="B846" s="3"/>
      <c r="C846" s="4"/>
      <c r="D846" s="6"/>
    </row>
    <row r="847" spans="1:4" x14ac:dyDescent="0.25">
      <c r="A847" s="1"/>
      <c r="B847" s="3"/>
      <c r="C847" s="4"/>
      <c r="D847" s="6"/>
    </row>
    <row r="848" spans="1:4" x14ac:dyDescent="0.25">
      <c r="A848" s="1"/>
      <c r="B848" s="3"/>
      <c r="C848" s="4"/>
      <c r="D848" s="6"/>
    </row>
    <row r="849" spans="1:4" x14ac:dyDescent="0.25">
      <c r="A849" s="1"/>
      <c r="B849" s="3"/>
      <c r="C849" s="4"/>
      <c r="D849" s="6"/>
    </row>
    <row r="850" spans="1:4" x14ac:dyDescent="0.25">
      <c r="A850" s="1"/>
      <c r="B850" s="3"/>
      <c r="C850" s="4"/>
      <c r="D850" s="6"/>
    </row>
    <row r="851" spans="1:4" x14ac:dyDescent="0.25">
      <c r="A851" s="1"/>
      <c r="B851" s="3"/>
      <c r="C851" s="4"/>
      <c r="D851" s="6"/>
    </row>
    <row r="852" spans="1:4" x14ac:dyDescent="0.25">
      <c r="A852" s="1"/>
      <c r="B852" s="3"/>
      <c r="C852" s="4"/>
      <c r="D852" s="6"/>
    </row>
    <row r="853" spans="1:4" x14ac:dyDescent="0.25">
      <c r="A853" s="1"/>
      <c r="B853" s="3"/>
      <c r="C853" s="4"/>
      <c r="D853" s="6"/>
    </row>
    <row r="854" spans="1:4" x14ac:dyDescent="0.25">
      <c r="A854" s="1"/>
      <c r="B854" s="3"/>
      <c r="C854" s="4"/>
      <c r="D854" s="6"/>
    </row>
    <row r="855" spans="1:4" x14ac:dyDescent="0.25">
      <c r="A855" s="1"/>
      <c r="B855" s="3"/>
      <c r="C855" s="4"/>
      <c r="D855" s="6"/>
    </row>
    <row r="856" spans="1:4" x14ac:dyDescent="0.25">
      <c r="A856" s="1"/>
      <c r="B856" s="3"/>
      <c r="C856" s="4"/>
      <c r="D856" s="6"/>
    </row>
    <row r="857" spans="1:4" x14ac:dyDescent="0.25">
      <c r="A857" s="1"/>
      <c r="B857" s="3"/>
      <c r="C857" s="4"/>
      <c r="D857" s="6"/>
    </row>
    <row r="858" spans="1:4" x14ac:dyDescent="0.25">
      <c r="A858" s="1"/>
      <c r="B858" s="3"/>
      <c r="C858" s="4"/>
      <c r="D858" s="6"/>
    </row>
    <row r="859" spans="1:4" x14ac:dyDescent="0.25">
      <c r="A859" s="1"/>
      <c r="B859" s="3"/>
      <c r="C859" s="4"/>
      <c r="D859" s="6"/>
    </row>
    <row r="860" spans="1:4" x14ac:dyDescent="0.25">
      <c r="A860" s="1"/>
      <c r="B860" s="3"/>
      <c r="C860" s="4"/>
      <c r="D860" s="6"/>
    </row>
    <row r="861" spans="1:4" x14ac:dyDescent="0.25">
      <c r="A861" s="1"/>
      <c r="B861" s="3"/>
      <c r="C861" s="4"/>
      <c r="D861" s="6"/>
    </row>
    <row r="862" spans="1:4" x14ac:dyDescent="0.25">
      <c r="A862" s="1"/>
      <c r="B862" s="3"/>
      <c r="C862" s="4"/>
      <c r="D862" s="6"/>
    </row>
    <row r="863" spans="1:4" x14ac:dyDescent="0.25">
      <c r="A863" s="1"/>
      <c r="B863" s="3"/>
      <c r="C863" s="4"/>
      <c r="D863" s="6"/>
    </row>
    <row r="864" spans="1:4" x14ac:dyDescent="0.25">
      <c r="A864" s="1"/>
      <c r="B864" s="3"/>
      <c r="C864" s="4"/>
      <c r="D864" s="6"/>
    </row>
    <row r="865" spans="1:4" x14ac:dyDescent="0.25">
      <c r="A865" s="1"/>
      <c r="B865" s="3"/>
      <c r="C865" s="4"/>
      <c r="D865" s="6"/>
    </row>
    <row r="866" spans="1:4" x14ac:dyDescent="0.25">
      <c r="A866" s="1"/>
      <c r="B866" s="3"/>
      <c r="C866" s="4"/>
      <c r="D866" s="6"/>
    </row>
    <row r="867" spans="1:4" x14ac:dyDescent="0.25">
      <c r="A867" s="1"/>
      <c r="B867" s="3"/>
      <c r="C867" s="4"/>
      <c r="D867" s="6"/>
    </row>
    <row r="868" spans="1:4" x14ac:dyDescent="0.25">
      <c r="A868" s="1"/>
      <c r="B868" s="3"/>
      <c r="C868" s="4"/>
      <c r="D868" s="6"/>
    </row>
    <row r="869" spans="1:4" x14ac:dyDescent="0.25">
      <c r="A869" s="1"/>
      <c r="B869" s="3"/>
      <c r="C869" s="4"/>
      <c r="D869" s="6"/>
    </row>
    <row r="870" spans="1:4" x14ac:dyDescent="0.25">
      <c r="A870" s="1"/>
      <c r="B870" s="3"/>
      <c r="C870" s="4"/>
      <c r="D870" s="6"/>
    </row>
    <row r="871" spans="1:4" x14ac:dyDescent="0.25">
      <c r="A871" s="1"/>
      <c r="B871" s="3"/>
      <c r="C871" s="4"/>
      <c r="D871" s="6"/>
    </row>
    <row r="872" spans="1:4" x14ac:dyDescent="0.25">
      <c r="A872" s="1"/>
      <c r="B872" s="3"/>
      <c r="C872" s="4"/>
      <c r="D872" s="6"/>
    </row>
    <row r="873" spans="1:4" x14ac:dyDescent="0.25">
      <c r="A873" s="1"/>
      <c r="B873" s="3"/>
      <c r="C873" s="4"/>
      <c r="D873" s="6"/>
    </row>
    <row r="874" spans="1:4" x14ac:dyDescent="0.25">
      <c r="A874" s="1"/>
      <c r="B874" s="3"/>
      <c r="C874" s="4"/>
      <c r="D874" s="6"/>
    </row>
    <row r="875" spans="1:4" x14ac:dyDescent="0.25">
      <c r="A875" s="1"/>
      <c r="B875" s="3"/>
      <c r="C875" s="4"/>
      <c r="D875" s="6"/>
    </row>
    <row r="876" spans="1:4" x14ac:dyDescent="0.25">
      <c r="A876" s="1"/>
      <c r="B876" s="3"/>
      <c r="C876" s="4"/>
      <c r="D876" s="6"/>
    </row>
    <row r="877" spans="1:4" x14ac:dyDescent="0.25">
      <c r="A877" s="1"/>
      <c r="B877" s="3"/>
      <c r="C877" s="4"/>
      <c r="D877" s="6"/>
    </row>
    <row r="878" spans="1:4" x14ac:dyDescent="0.25">
      <c r="A878" s="1"/>
      <c r="B878" s="3"/>
      <c r="C878" s="4"/>
      <c r="D878" s="6"/>
    </row>
    <row r="879" spans="1:4" x14ac:dyDescent="0.25">
      <c r="A879" s="1"/>
      <c r="B879" s="3"/>
      <c r="C879" s="4"/>
      <c r="D879" s="6"/>
    </row>
    <row r="880" spans="1:4" x14ac:dyDescent="0.25">
      <c r="A880" s="1"/>
      <c r="B880" s="3"/>
      <c r="C880" s="4"/>
      <c r="D880" s="6"/>
    </row>
    <row r="881" spans="1:4" x14ac:dyDescent="0.25">
      <c r="A881" s="1"/>
      <c r="B881" s="3"/>
      <c r="C881" s="4"/>
      <c r="D881" s="6"/>
    </row>
    <row r="882" spans="1:4" x14ac:dyDescent="0.25">
      <c r="A882" s="1"/>
      <c r="B882" s="3"/>
      <c r="C882" s="4"/>
      <c r="D882" s="6"/>
    </row>
    <row r="883" spans="1:4" x14ac:dyDescent="0.25">
      <c r="A883" s="1"/>
      <c r="B883" s="3"/>
      <c r="C883" s="4"/>
      <c r="D883" s="6"/>
    </row>
    <row r="884" spans="1:4" x14ac:dyDescent="0.25">
      <c r="A884" s="1"/>
      <c r="B884" s="3"/>
      <c r="C884" s="4"/>
      <c r="D884" s="6"/>
    </row>
    <row r="885" spans="1:4" x14ac:dyDescent="0.25">
      <c r="A885" s="1"/>
      <c r="B885" s="3"/>
      <c r="C885" s="4"/>
      <c r="D885" s="6"/>
    </row>
    <row r="886" spans="1:4" x14ac:dyDescent="0.25">
      <c r="A886" s="1"/>
      <c r="B886" s="3"/>
      <c r="C886" s="4"/>
      <c r="D886" s="6"/>
    </row>
    <row r="887" spans="1:4" x14ac:dyDescent="0.25">
      <c r="A887" s="1"/>
      <c r="B887" s="3"/>
      <c r="C887" s="4"/>
      <c r="D887" s="6"/>
    </row>
    <row r="888" spans="1:4" x14ac:dyDescent="0.25">
      <c r="A888" s="1"/>
      <c r="B888" s="3"/>
      <c r="C888" s="4"/>
      <c r="D888" s="6"/>
    </row>
    <row r="889" spans="1:4" x14ac:dyDescent="0.25">
      <c r="A889" s="1"/>
      <c r="B889" s="3"/>
      <c r="C889" s="4"/>
      <c r="D889" s="6"/>
    </row>
    <row r="890" spans="1:4" x14ac:dyDescent="0.25">
      <c r="A890" s="1"/>
      <c r="B890" s="3"/>
      <c r="C890" s="4"/>
      <c r="D890" s="6"/>
    </row>
    <row r="891" spans="1:4" x14ac:dyDescent="0.25">
      <c r="A891" s="1"/>
      <c r="B891" s="3"/>
      <c r="C891" s="4"/>
      <c r="D891" s="6"/>
    </row>
    <row r="892" spans="1:4" x14ac:dyDescent="0.25">
      <c r="A892" s="1"/>
      <c r="B892" s="3"/>
      <c r="C892" s="4"/>
      <c r="D892" s="6"/>
    </row>
    <row r="893" spans="1:4" x14ac:dyDescent="0.25">
      <c r="A893" s="1"/>
      <c r="B893" s="3"/>
      <c r="C893" s="4"/>
      <c r="D893" s="6"/>
    </row>
    <row r="894" spans="1:4" x14ac:dyDescent="0.25">
      <c r="A894" s="1"/>
      <c r="B894" s="3"/>
      <c r="C894" s="4"/>
      <c r="D894" s="6"/>
    </row>
    <row r="895" spans="1:4" x14ac:dyDescent="0.25">
      <c r="A895" s="1"/>
      <c r="B895" s="3"/>
      <c r="C895" s="4"/>
      <c r="D895" s="6"/>
    </row>
    <row r="896" spans="1:4" x14ac:dyDescent="0.25">
      <c r="A896" s="1"/>
      <c r="B896" s="3"/>
      <c r="C896" s="4"/>
      <c r="D896" s="6"/>
    </row>
    <row r="897" spans="1:4" x14ac:dyDescent="0.25">
      <c r="A897" s="1"/>
      <c r="B897" s="3"/>
      <c r="C897" s="4"/>
      <c r="D897" s="6"/>
    </row>
    <row r="898" spans="1:4" x14ac:dyDescent="0.25">
      <c r="A898" s="1"/>
      <c r="B898" s="3"/>
      <c r="C898" s="4"/>
      <c r="D898" s="6"/>
    </row>
    <row r="899" spans="1:4" x14ac:dyDescent="0.25">
      <c r="A899" s="1"/>
      <c r="B899" s="3"/>
      <c r="C899" s="4"/>
      <c r="D899" s="6"/>
    </row>
    <row r="900" spans="1:4" x14ac:dyDescent="0.25">
      <c r="A900" s="1"/>
      <c r="B900" s="3"/>
      <c r="C900" s="4"/>
      <c r="D900" s="6"/>
    </row>
    <row r="901" spans="1:4" x14ac:dyDescent="0.25">
      <c r="A901" s="1"/>
      <c r="B901" s="3"/>
      <c r="C901" s="4"/>
      <c r="D901" s="6"/>
    </row>
    <row r="902" spans="1:4" x14ac:dyDescent="0.25">
      <c r="A902" s="1"/>
      <c r="B902" s="3"/>
      <c r="C902" s="4"/>
      <c r="D902" s="6"/>
    </row>
    <row r="903" spans="1:4" x14ac:dyDescent="0.25">
      <c r="A903" s="1"/>
      <c r="B903" s="3"/>
      <c r="C903" s="4"/>
      <c r="D903" s="6"/>
    </row>
    <row r="904" spans="1:4" x14ac:dyDescent="0.25">
      <c r="A904" s="1"/>
      <c r="B904" s="3"/>
      <c r="C904" s="4"/>
      <c r="D904" s="6"/>
    </row>
    <row r="905" spans="1:4" x14ac:dyDescent="0.25">
      <c r="A905" s="1"/>
      <c r="B905" s="3"/>
      <c r="C905" s="4"/>
      <c r="D905" s="6"/>
    </row>
    <row r="906" spans="1:4" x14ac:dyDescent="0.25">
      <c r="A906" s="1"/>
      <c r="B906" s="3"/>
      <c r="C906" s="4"/>
      <c r="D906" s="6"/>
    </row>
    <row r="907" spans="1:4" x14ac:dyDescent="0.25">
      <c r="A907" s="1"/>
      <c r="B907" s="3"/>
      <c r="C907" s="4"/>
      <c r="D907" s="6"/>
    </row>
    <row r="908" spans="1:4" x14ac:dyDescent="0.25">
      <c r="A908" s="1"/>
      <c r="B908" s="3"/>
      <c r="C908" s="4"/>
      <c r="D908" s="6"/>
    </row>
    <row r="909" spans="1:4" x14ac:dyDescent="0.25">
      <c r="A909" s="1"/>
      <c r="B909" s="3"/>
      <c r="C909" s="4"/>
      <c r="D909" s="6"/>
    </row>
    <row r="910" spans="1:4" x14ac:dyDescent="0.25">
      <c r="A910" s="1"/>
      <c r="B910" s="3"/>
      <c r="C910" s="4"/>
      <c r="D910" s="6"/>
    </row>
    <row r="911" spans="1:4" x14ac:dyDescent="0.25">
      <c r="A911" s="1"/>
      <c r="B911" s="3"/>
      <c r="C911" s="4"/>
      <c r="D911" s="6"/>
    </row>
    <row r="912" spans="1:4" x14ac:dyDescent="0.25">
      <c r="A912" s="1"/>
      <c r="B912" s="3"/>
      <c r="C912" s="4"/>
      <c r="D912" s="6"/>
    </row>
    <row r="913" spans="1:4" x14ac:dyDescent="0.25">
      <c r="A913" s="1"/>
      <c r="B913" s="3"/>
      <c r="C913" s="4"/>
      <c r="D913" s="6"/>
    </row>
    <row r="914" spans="1:4" x14ac:dyDescent="0.25">
      <c r="A914" s="1"/>
      <c r="B914" s="3"/>
      <c r="C914" s="4"/>
      <c r="D914" s="6"/>
    </row>
    <row r="915" spans="1:4" x14ac:dyDescent="0.25">
      <c r="A915" s="1"/>
      <c r="B915" s="3"/>
      <c r="C915" s="4"/>
      <c r="D915" s="6"/>
    </row>
    <row r="916" spans="1:4" x14ac:dyDescent="0.25">
      <c r="A916" s="1"/>
      <c r="B916" s="3"/>
      <c r="C916" s="4"/>
      <c r="D916" s="6"/>
    </row>
    <row r="917" spans="1:4" x14ac:dyDescent="0.25">
      <c r="A917" s="1"/>
      <c r="B917" s="3"/>
      <c r="C917" s="4"/>
      <c r="D917" s="6"/>
    </row>
    <row r="918" spans="1:4" x14ac:dyDescent="0.25">
      <c r="A918" s="1"/>
      <c r="B918" s="3"/>
      <c r="C918" s="4"/>
      <c r="D918" s="6"/>
    </row>
    <row r="919" spans="1:4" x14ac:dyDescent="0.25">
      <c r="A919" s="1"/>
      <c r="B919" s="3"/>
      <c r="C919" s="4"/>
      <c r="D919" s="6"/>
    </row>
    <row r="920" spans="1:4" x14ac:dyDescent="0.25">
      <c r="A920" s="1"/>
      <c r="B920" s="3"/>
      <c r="C920" s="4"/>
      <c r="D920" s="6"/>
    </row>
    <row r="921" spans="1:4" x14ac:dyDescent="0.25">
      <c r="A921" s="1"/>
      <c r="B921" s="3"/>
      <c r="C921" s="4"/>
      <c r="D921" s="6"/>
    </row>
    <row r="922" spans="1:4" x14ac:dyDescent="0.25">
      <c r="A922" s="1"/>
      <c r="B922" s="3"/>
      <c r="C922" s="4"/>
      <c r="D922" s="6"/>
    </row>
    <row r="923" spans="1:4" x14ac:dyDescent="0.25">
      <c r="A923" s="1"/>
      <c r="B923" s="3"/>
      <c r="C923" s="4"/>
      <c r="D923" s="6"/>
    </row>
    <row r="924" spans="1:4" x14ac:dyDescent="0.25">
      <c r="A924" s="1"/>
      <c r="B924" s="3"/>
      <c r="C924" s="4"/>
      <c r="D924" s="6"/>
    </row>
    <row r="925" spans="1:4" x14ac:dyDescent="0.25">
      <c r="A925" s="1"/>
      <c r="B925" s="3"/>
      <c r="C925" s="4"/>
      <c r="D925" s="6"/>
    </row>
    <row r="926" spans="1:4" x14ac:dyDescent="0.25">
      <c r="A926" s="1"/>
      <c r="B926" s="3"/>
      <c r="C926" s="4"/>
      <c r="D926" s="6"/>
    </row>
    <row r="927" spans="1:4" x14ac:dyDescent="0.25">
      <c r="A927" s="1"/>
      <c r="B927" s="3"/>
      <c r="C927" s="4"/>
      <c r="D927" s="6"/>
    </row>
    <row r="928" spans="1:4" x14ac:dyDescent="0.25">
      <c r="A928" s="1"/>
      <c r="B928" s="3"/>
      <c r="C928" s="4"/>
      <c r="D928" s="6"/>
    </row>
    <row r="929" spans="1:4" x14ac:dyDescent="0.25">
      <c r="A929" s="1"/>
      <c r="B929" s="3"/>
      <c r="C929" s="4"/>
      <c r="D929" s="6"/>
    </row>
    <row r="930" spans="1:4" x14ac:dyDescent="0.25">
      <c r="A930" s="1"/>
      <c r="B930" s="3"/>
      <c r="C930" s="4"/>
      <c r="D930" s="6"/>
    </row>
    <row r="931" spans="1:4" x14ac:dyDescent="0.25">
      <c r="A931" s="1"/>
      <c r="B931" s="3"/>
      <c r="C931" s="4"/>
      <c r="D931" s="6"/>
    </row>
    <row r="932" spans="1:4" x14ac:dyDescent="0.25">
      <c r="A932" s="1"/>
      <c r="B932" s="3"/>
      <c r="C932" s="4"/>
      <c r="D932" s="6"/>
    </row>
    <row r="933" spans="1:4" x14ac:dyDescent="0.25">
      <c r="A933" s="1"/>
      <c r="B933" s="3"/>
      <c r="C933" s="4"/>
      <c r="D933" s="6"/>
    </row>
    <row r="934" spans="1:4" x14ac:dyDescent="0.25">
      <c r="A934" s="1"/>
      <c r="B934" s="3"/>
      <c r="C934" s="4"/>
      <c r="D934" s="6"/>
    </row>
    <row r="935" spans="1:4" x14ac:dyDescent="0.25">
      <c r="A935" s="1"/>
      <c r="B935" s="3"/>
      <c r="C935" s="4"/>
      <c r="D935" s="6"/>
    </row>
    <row r="936" spans="1:4" x14ac:dyDescent="0.25">
      <c r="A936" s="1"/>
      <c r="B936" s="3"/>
      <c r="C936" s="4"/>
      <c r="D936" s="6"/>
    </row>
    <row r="937" spans="1:4" x14ac:dyDescent="0.25">
      <c r="A937" s="1"/>
      <c r="B937" s="3"/>
      <c r="C937" s="4"/>
      <c r="D937" s="6"/>
    </row>
    <row r="938" spans="1:4" x14ac:dyDescent="0.25">
      <c r="A938" s="1"/>
      <c r="B938" s="3"/>
      <c r="C938" s="4"/>
      <c r="D938" s="6"/>
    </row>
    <row r="939" spans="1:4" x14ac:dyDescent="0.25">
      <c r="A939" s="1"/>
      <c r="B939" s="3"/>
      <c r="C939" s="4"/>
      <c r="D939" s="6"/>
    </row>
    <row r="940" spans="1:4" x14ac:dyDescent="0.25">
      <c r="A940" s="1"/>
      <c r="B940" s="3"/>
      <c r="C940" s="4"/>
      <c r="D940" s="6"/>
    </row>
    <row r="941" spans="1:4" x14ac:dyDescent="0.25">
      <c r="A941" s="1"/>
      <c r="B941" s="3"/>
      <c r="C941" s="4"/>
      <c r="D941" s="6"/>
    </row>
    <row r="942" spans="1:4" x14ac:dyDescent="0.25">
      <c r="A942" s="1"/>
      <c r="B942" s="3"/>
      <c r="C942" s="4"/>
      <c r="D942" s="6"/>
    </row>
    <row r="943" spans="1:4" x14ac:dyDescent="0.25">
      <c r="A943" s="1"/>
      <c r="B943" s="3"/>
      <c r="C943" s="4"/>
      <c r="D943" s="6"/>
    </row>
    <row r="944" spans="1:4" x14ac:dyDescent="0.25">
      <c r="A944" s="1"/>
      <c r="B944" s="3"/>
      <c r="C944" s="4"/>
      <c r="D944" s="6"/>
    </row>
    <row r="945" spans="1:4" x14ac:dyDescent="0.25">
      <c r="A945" s="1"/>
      <c r="B945" s="3"/>
      <c r="C945" s="4"/>
      <c r="D945" s="6"/>
    </row>
    <row r="946" spans="1:4" x14ac:dyDescent="0.25">
      <c r="A946" s="1"/>
      <c r="B946" s="3"/>
      <c r="C946" s="4"/>
      <c r="D946" s="6"/>
    </row>
    <row r="947" spans="1:4" x14ac:dyDescent="0.25">
      <c r="A947" s="1"/>
      <c r="B947" s="3"/>
      <c r="C947" s="4"/>
      <c r="D947" s="6"/>
    </row>
    <row r="948" spans="1:4" x14ac:dyDescent="0.25">
      <c r="A948" s="1"/>
      <c r="B948" s="3"/>
      <c r="C948" s="4"/>
      <c r="D948" s="6"/>
    </row>
    <row r="949" spans="1:4" x14ac:dyDescent="0.25">
      <c r="A949" s="1"/>
      <c r="B949" s="3"/>
      <c r="C949" s="4"/>
      <c r="D949" s="6"/>
    </row>
    <row r="950" spans="1:4" x14ac:dyDescent="0.25">
      <c r="A950" s="1"/>
      <c r="B950" s="3"/>
      <c r="C950" s="4"/>
      <c r="D950" s="6"/>
    </row>
    <row r="951" spans="1:4" x14ac:dyDescent="0.25">
      <c r="A951" s="1"/>
      <c r="B951" s="3"/>
      <c r="C951" s="4"/>
      <c r="D951" s="6"/>
    </row>
    <row r="952" spans="1:4" x14ac:dyDescent="0.25">
      <c r="A952" s="1"/>
      <c r="B952" s="3"/>
      <c r="C952" s="4"/>
      <c r="D952" s="6"/>
    </row>
    <row r="953" spans="1:4" x14ac:dyDescent="0.25">
      <c r="A953" s="1"/>
      <c r="B953" s="3"/>
      <c r="C953" s="4"/>
      <c r="D953" s="6"/>
    </row>
    <row r="954" spans="1:4" x14ac:dyDescent="0.25">
      <c r="A954" s="1"/>
      <c r="B954" s="3"/>
      <c r="C954" s="4"/>
      <c r="D954" s="6"/>
    </row>
    <row r="955" spans="1:4" x14ac:dyDescent="0.25">
      <c r="A955" s="1"/>
      <c r="B955" s="3"/>
      <c r="C955" s="4"/>
      <c r="D955" s="6"/>
    </row>
    <row r="956" spans="1:4" x14ac:dyDescent="0.25">
      <c r="A956" s="1"/>
      <c r="B956" s="3"/>
      <c r="C956" s="4"/>
      <c r="D956" s="6"/>
    </row>
    <row r="957" spans="1:4" x14ac:dyDescent="0.25">
      <c r="A957" s="1"/>
      <c r="B957" s="3"/>
      <c r="C957" s="4"/>
      <c r="D957" s="6"/>
    </row>
    <row r="958" spans="1:4" x14ac:dyDescent="0.25">
      <c r="A958" s="1"/>
      <c r="B958" s="3"/>
      <c r="C958" s="4"/>
      <c r="D958" s="6"/>
    </row>
    <row r="959" spans="1:4" x14ac:dyDescent="0.25">
      <c r="A959" s="1"/>
      <c r="B959" s="3"/>
      <c r="C959" s="4"/>
      <c r="D959" s="6"/>
    </row>
    <row r="960" spans="1:4" x14ac:dyDescent="0.25">
      <c r="A960" s="1"/>
      <c r="B960" s="3"/>
      <c r="C960" s="4"/>
      <c r="D960" s="6"/>
    </row>
    <row r="961" spans="1:4" x14ac:dyDescent="0.25">
      <c r="A961" s="1"/>
      <c r="B961" s="3"/>
      <c r="C961" s="4"/>
      <c r="D961" s="6"/>
    </row>
    <row r="962" spans="1:4" x14ac:dyDescent="0.25">
      <c r="A962" s="1"/>
      <c r="B962" s="3"/>
      <c r="C962" s="4"/>
      <c r="D962" s="6"/>
    </row>
    <row r="963" spans="1:4" x14ac:dyDescent="0.25">
      <c r="A963" s="1"/>
      <c r="B963" s="3"/>
      <c r="C963" s="4"/>
      <c r="D963" s="6"/>
    </row>
    <row r="964" spans="1:4" x14ac:dyDescent="0.25">
      <c r="A964" s="1"/>
      <c r="B964" s="3"/>
      <c r="C964" s="4"/>
      <c r="D964" s="6"/>
    </row>
    <row r="965" spans="1:4" x14ac:dyDescent="0.25">
      <c r="A965" s="1"/>
      <c r="B965" s="3"/>
      <c r="C965" s="4"/>
      <c r="D965" s="6"/>
    </row>
    <row r="966" spans="1:4" x14ac:dyDescent="0.25">
      <c r="A966" s="1"/>
      <c r="B966" s="3"/>
      <c r="C966" s="4"/>
      <c r="D966" s="6"/>
    </row>
    <row r="967" spans="1:4" x14ac:dyDescent="0.25">
      <c r="A967" s="1"/>
      <c r="B967" s="3"/>
      <c r="C967" s="4"/>
      <c r="D967" s="6"/>
    </row>
    <row r="968" spans="1:4" x14ac:dyDescent="0.25">
      <c r="A968" s="1"/>
      <c r="B968" s="3"/>
      <c r="C968" s="4"/>
      <c r="D968" s="6"/>
    </row>
    <row r="969" spans="1:4" x14ac:dyDescent="0.25">
      <c r="A969" s="1"/>
      <c r="B969" s="3"/>
      <c r="C969" s="4"/>
      <c r="D969" s="6"/>
    </row>
    <row r="970" spans="1:4" x14ac:dyDescent="0.25">
      <c r="A970" s="1"/>
      <c r="B970" s="3"/>
      <c r="C970" s="4"/>
      <c r="D970" s="6"/>
    </row>
    <row r="971" spans="1:4" x14ac:dyDescent="0.25">
      <c r="A971" s="1"/>
      <c r="B971" s="3"/>
      <c r="C971" s="4"/>
      <c r="D971" s="6"/>
    </row>
    <row r="972" spans="1:4" x14ac:dyDescent="0.25">
      <c r="A972" s="1"/>
      <c r="B972" s="3"/>
      <c r="C972" s="4"/>
      <c r="D972" s="6"/>
    </row>
    <row r="973" spans="1:4" x14ac:dyDescent="0.25">
      <c r="A973" s="1"/>
      <c r="B973" s="3"/>
      <c r="C973" s="4"/>
      <c r="D973" s="6"/>
    </row>
    <row r="974" spans="1:4" x14ac:dyDescent="0.25">
      <c r="A974" s="1"/>
      <c r="B974" s="3"/>
      <c r="C974" s="4"/>
      <c r="D974" s="6"/>
    </row>
    <row r="975" spans="1:4" x14ac:dyDescent="0.25">
      <c r="A975" s="1"/>
      <c r="B975" s="3"/>
      <c r="C975" s="4"/>
      <c r="D975" s="6"/>
    </row>
    <row r="976" spans="1:4" x14ac:dyDescent="0.25">
      <c r="A976" s="1"/>
      <c r="B976" s="3"/>
      <c r="C976" s="4"/>
      <c r="D976" s="6"/>
    </row>
    <row r="977" spans="1:4" x14ac:dyDescent="0.25">
      <c r="A977" s="1"/>
      <c r="B977" s="3"/>
      <c r="C977" s="4"/>
      <c r="D977" s="6"/>
    </row>
    <row r="978" spans="1:4" x14ac:dyDescent="0.25">
      <c r="A978" s="1"/>
      <c r="B978" s="3"/>
      <c r="C978" s="4"/>
      <c r="D978" s="6"/>
    </row>
    <row r="979" spans="1:4" x14ac:dyDescent="0.25">
      <c r="A979" s="1"/>
      <c r="B979" s="3"/>
      <c r="C979" s="4"/>
      <c r="D979" s="6"/>
    </row>
    <row r="980" spans="1:4" x14ac:dyDescent="0.25">
      <c r="A980" s="1"/>
      <c r="B980" s="3"/>
      <c r="C980" s="4"/>
      <c r="D980" s="6"/>
    </row>
    <row r="981" spans="1:4" x14ac:dyDescent="0.25">
      <c r="A981" s="1"/>
      <c r="B981" s="3"/>
      <c r="C981" s="4"/>
      <c r="D981" s="6"/>
    </row>
    <row r="982" spans="1:4" x14ac:dyDescent="0.25">
      <c r="A982" s="1"/>
      <c r="B982" s="3"/>
      <c r="C982" s="4"/>
      <c r="D982" s="6"/>
    </row>
    <row r="983" spans="1:4" x14ac:dyDescent="0.25">
      <c r="A983" s="1"/>
      <c r="B983" s="3"/>
      <c r="C983" s="4"/>
      <c r="D983" s="6"/>
    </row>
    <row r="984" spans="1:4" x14ac:dyDescent="0.25">
      <c r="A984" s="1"/>
      <c r="B984" s="3"/>
      <c r="C984" s="4"/>
      <c r="D984" s="6"/>
    </row>
    <row r="985" spans="1:4" x14ac:dyDescent="0.25">
      <c r="A985" s="1"/>
      <c r="B985" s="3"/>
      <c r="C985" s="4"/>
      <c r="D985" s="6"/>
    </row>
    <row r="986" spans="1:4" x14ac:dyDescent="0.25">
      <c r="A986" s="1"/>
      <c r="B986" s="3"/>
      <c r="C986" s="4"/>
      <c r="D986" s="6"/>
    </row>
    <row r="987" spans="1:4" x14ac:dyDescent="0.25">
      <c r="A987" s="1"/>
      <c r="B987" s="3"/>
      <c r="C987" s="4"/>
      <c r="D987" s="6"/>
    </row>
    <row r="988" spans="1:4" x14ac:dyDescent="0.25">
      <c r="A988" s="1"/>
      <c r="B988" s="3"/>
      <c r="C988" s="4"/>
      <c r="D988" s="6"/>
    </row>
    <row r="989" spans="1:4" x14ac:dyDescent="0.25">
      <c r="A989" s="1"/>
      <c r="B989" s="3"/>
      <c r="C989" s="4"/>
      <c r="D989" s="6"/>
    </row>
    <row r="990" spans="1:4" x14ac:dyDescent="0.25">
      <c r="A990" s="1"/>
      <c r="B990" s="3"/>
      <c r="C990" s="4"/>
      <c r="D990" s="6"/>
    </row>
    <row r="991" spans="1:4" x14ac:dyDescent="0.25">
      <c r="A991" s="1"/>
      <c r="B991" s="3"/>
      <c r="C991" s="4"/>
      <c r="D991" s="6"/>
    </row>
    <row r="992" spans="1:4" x14ac:dyDescent="0.25">
      <c r="A992" s="1"/>
      <c r="B992" s="3"/>
      <c r="C992" s="4"/>
      <c r="D992" s="6"/>
    </row>
    <row r="993" spans="1:4" x14ac:dyDescent="0.25">
      <c r="A993" s="1"/>
      <c r="B993" s="3"/>
      <c r="C993" s="4"/>
      <c r="D993" s="6"/>
    </row>
    <row r="994" spans="1:4" x14ac:dyDescent="0.25">
      <c r="A994" s="1"/>
      <c r="B994" s="3"/>
      <c r="C994" s="4"/>
      <c r="D994" s="6"/>
    </row>
    <row r="995" spans="1:4" x14ac:dyDescent="0.25">
      <c r="A995" s="1"/>
      <c r="B995" s="3"/>
      <c r="C995" s="4"/>
      <c r="D995" s="6"/>
    </row>
    <row r="996" spans="1:4" x14ac:dyDescent="0.25">
      <c r="A996" s="1"/>
      <c r="B996" s="3"/>
      <c r="C996" s="4"/>
      <c r="D996" s="6"/>
    </row>
    <row r="997" spans="1:4" x14ac:dyDescent="0.25">
      <c r="A997" s="1"/>
      <c r="B997" s="3"/>
      <c r="C997" s="4"/>
      <c r="D997" s="6"/>
    </row>
    <row r="998" spans="1:4" x14ac:dyDescent="0.25">
      <c r="A998" s="1"/>
      <c r="B998" s="3"/>
      <c r="C998" s="4"/>
      <c r="D998" s="6"/>
    </row>
    <row r="999" spans="1:4" x14ac:dyDescent="0.25">
      <c r="A999" s="1"/>
      <c r="B999" s="3"/>
      <c r="C999" s="4"/>
      <c r="D999" s="6"/>
    </row>
    <row r="1000" spans="1:4" x14ac:dyDescent="0.25">
      <c r="A1000" s="1"/>
      <c r="B1000" s="3"/>
      <c r="C1000" s="4"/>
      <c r="D1000" s="6"/>
    </row>
    <row r="1001" spans="1:4" x14ac:dyDescent="0.25">
      <c r="A1001" s="1"/>
      <c r="B1001" s="3"/>
      <c r="C1001" s="4"/>
      <c r="D1001" s="6"/>
    </row>
    <row r="1002" spans="1:4" x14ac:dyDescent="0.25">
      <c r="A1002" s="1"/>
      <c r="B1002" s="3"/>
      <c r="C1002" s="4"/>
      <c r="D1002" s="6"/>
    </row>
    <row r="1003" spans="1:4" x14ac:dyDescent="0.25">
      <c r="A1003" s="1"/>
      <c r="B1003" s="3"/>
      <c r="C1003" s="4"/>
      <c r="D1003" s="6"/>
    </row>
    <row r="1004" spans="1:4" x14ac:dyDescent="0.25">
      <c r="A1004" s="1"/>
      <c r="B1004" s="3"/>
      <c r="C1004" s="4"/>
      <c r="D1004" s="6"/>
    </row>
    <row r="1005" spans="1:4" x14ac:dyDescent="0.25">
      <c r="A1005" s="1"/>
      <c r="B1005" s="3"/>
      <c r="C1005" s="4"/>
      <c r="D1005" s="6"/>
    </row>
    <row r="1006" spans="1:4" x14ac:dyDescent="0.25">
      <c r="A1006" s="1"/>
      <c r="B1006" s="3"/>
      <c r="C1006" s="4"/>
      <c r="D1006" s="6"/>
    </row>
    <row r="1007" spans="1:4" x14ac:dyDescent="0.25">
      <c r="A1007" s="1"/>
      <c r="B1007" s="3"/>
      <c r="C1007" s="4"/>
      <c r="D1007" s="6"/>
    </row>
    <row r="1008" spans="1:4" x14ac:dyDescent="0.25">
      <c r="A1008" s="1"/>
      <c r="B1008" s="3"/>
      <c r="C1008" s="4"/>
      <c r="D1008" s="6"/>
    </row>
    <row r="1009" spans="1:4" x14ac:dyDescent="0.25">
      <c r="A1009" s="1"/>
      <c r="B1009" s="3"/>
      <c r="C1009" s="4"/>
      <c r="D1009" s="6"/>
    </row>
    <row r="1010" spans="1:4" x14ac:dyDescent="0.25">
      <c r="A1010" s="1"/>
      <c r="B1010" s="3"/>
      <c r="C1010" s="4"/>
      <c r="D1010" s="6"/>
    </row>
    <row r="1011" spans="1:4" x14ac:dyDescent="0.25">
      <c r="A1011" s="1"/>
      <c r="B1011" s="3"/>
      <c r="C1011" s="4"/>
      <c r="D1011" s="6"/>
    </row>
    <row r="1012" spans="1:4" x14ac:dyDescent="0.25">
      <c r="A1012" s="1"/>
      <c r="B1012" s="3"/>
      <c r="C1012" s="4"/>
      <c r="D1012" s="6"/>
    </row>
    <row r="1013" spans="1:4" x14ac:dyDescent="0.25">
      <c r="A1013" s="1"/>
      <c r="B1013" s="3"/>
      <c r="C1013" s="4"/>
      <c r="D1013" s="6"/>
    </row>
    <row r="1014" spans="1:4" x14ac:dyDescent="0.25">
      <c r="A1014" s="1"/>
      <c r="B1014" s="3"/>
      <c r="C1014" s="4"/>
      <c r="D1014" s="6"/>
    </row>
    <row r="1015" spans="1:4" x14ac:dyDescent="0.25">
      <c r="A1015" s="1"/>
      <c r="B1015" s="3"/>
      <c r="C1015" s="4"/>
      <c r="D1015" s="6"/>
    </row>
    <row r="1016" spans="1:4" x14ac:dyDescent="0.25">
      <c r="A1016" s="1"/>
      <c r="B1016" s="3"/>
      <c r="C1016" s="4"/>
      <c r="D1016" s="6"/>
    </row>
    <row r="1017" spans="1:4" x14ac:dyDescent="0.25">
      <c r="A1017" s="1"/>
      <c r="B1017" s="3"/>
      <c r="C1017" s="4"/>
      <c r="D1017" s="6"/>
    </row>
    <row r="1018" spans="1:4" x14ac:dyDescent="0.25">
      <c r="A1018" s="1"/>
      <c r="B1018" s="3"/>
      <c r="C1018" s="4"/>
      <c r="D1018" s="6"/>
    </row>
    <row r="1019" spans="1:4" x14ac:dyDescent="0.25">
      <c r="A1019" s="1"/>
      <c r="B1019" s="3"/>
      <c r="C1019" s="4"/>
      <c r="D1019" s="6"/>
    </row>
    <row r="1020" spans="1:4" x14ac:dyDescent="0.25">
      <c r="A1020" s="1"/>
      <c r="B1020" s="3"/>
      <c r="C1020" s="4"/>
      <c r="D1020" s="6"/>
    </row>
    <row r="1021" spans="1:4" x14ac:dyDescent="0.25">
      <c r="A1021" s="1"/>
      <c r="B1021" s="3"/>
      <c r="C1021" s="4"/>
      <c r="D1021" s="6"/>
    </row>
    <row r="1022" spans="1:4" x14ac:dyDescent="0.25">
      <c r="A1022" s="1"/>
      <c r="B1022" s="3"/>
      <c r="C1022" s="4"/>
      <c r="D1022" s="6"/>
    </row>
    <row r="1023" spans="1:4" x14ac:dyDescent="0.25">
      <c r="A1023" s="1"/>
      <c r="B1023" s="3"/>
      <c r="C1023" s="4"/>
      <c r="D1023" s="6"/>
    </row>
    <row r="1024" spans="1:4" x14ac:dyDescent="0.25">
      <c r="A1024" s="1"/>
      <c r="B1024" s="3"/>
      <c r="C1024" s="4"/>
      <c r="D1024" s="6"/>
    </row>
    <row r="1025" spans="1:4" x14ac:dyDescent="0.25">
      <c r="A1025" s="1"/>
      <c r="B1025" s="3"/>
      <c r="C1025" s="4"/>
      <c r="D1025" s="6"/>
    </row>
    <row r="1026" spans="1:4" x14ac:dyDescent="0.25">
      <c r="A1026" s="1"/>
      <c r="B1026" s="3"/>
      <c r="C1026" s="4"/>
      <c r="D1026" s="6"/>
    </row>
    <row r="1027" spans="1:4" x14ac:dyDescent="0.25">
      <c r="A1027" s="1"/>
      <c r="B1027" s="3"/>
      <c r="C1027" s="4"/>
      <c r="D1027" s="6"/>
    </row>
    <row r="1028" spans="1:4" x14ac:dyDescent="0.25">
      <c r="A1028" s="1"/>
      <c r="B1028" s="3"/>
      <c r="C1028" s="4"/>
      <c r="D1028" s="6"/>
    </row>
    <row r="1029" spans="1:4" x14ac:dyDescent="0.25">
      <c r="A1029" s="1"/>
      <c r="B1029" s="3"/>
      <c r="C1029" s="4"/>
      <c r="D1029" s="6"/>
    </row>
    <row r="1030" spans="1:4" x14ac:dyDescent="0.25">
      <c r="A1030" s="1"/>
      <c r="B1030" s="3"/>
      <c r="C1030" s="4"/>
      <c r="D1030" s="6"/>
    </row>
    <row r="1031" spans="1:4" x14ac:dyDescent="0.25">
      <c r="A1031" s="1"/>
      <c r="B1031" s="3"/>
      <c r="C1031" s="4"/>
      <c r="D1031" s="6"/>
    </row>
    <row r="1032" spans="1:4" x14ac:dyDescent="0.25">
      <c r="A1032" s="1"/>
      <c r="B1032" s="3"/>
      <c r="C1032" s="4"/>
      <c r="D1032" s="6"/>
    </row>
    <row r="1033" spans="1:4" x14ac:dyDescent="0.25">
      <c r="A1033" s="1"/>
      <c r="B1033" s="3"/>
      <c r="C1033" s="4"/>
      <c r="D1033" s="6"/>
    </row>
    <row r="1034" spans="1:4" x14ac:dyDescent="0.25">
      <c r="A1034" s="1"/>
      <c r="B1034" s="3"/>
      <c r="C1034" s="4"/>
      <c r="D1034" s="6"/>
    </row>
    <row r="1035" spans="1:4" x14ac:dyDescent="0.25">
      <c r="A1035" s="1"/>
      <c r="B1035" s="3"/>
      <c r="C1035" s="4"/>
      <c r="D1035" s="6"/>
    </row>
    <row r="1036" spans="1:4" x14ac:dyDescent="0.25">
      <c r="A1036" s="1"/>
      <c r="B1036" s="3"/>
      <c r="C1036" s="4"/>
      <c r="D1036" s="6"/>
    </row>
    <row r="1037" spans="1:4" x14ac:dyDescent="0.25">
      <c r="A1037" s="1"/>
      <c r="B1037" s="3"/>
      <c r="C1037" s="4"/>
      <c r="D1037" s="6"/>
    </row>
    <row r="1038" spans="1:4" x14ac:dyDescent="0.25">
      <c r="A1038" s="1"/>
      <c r="B1038" s="3"/>
      <c r="C1038" s="4"/>
      <c r="D1038" s="6"/>
    </row>
    <row r="1039" spans="1:4" x14ac:dyDescent="0.25">
      <c r="A1039" s="1"/>
      <c r="B1039" s="3"/>
      <c r="C1039" s="4"/>
      <c r="D1039" s="6"/>
    </row>
    <row r="1040" spans="1:4" x14ac:dyDescent="0.25">
      <c r="A1040" s="1"/>
      <c r="B1040" s="3"/>
      <c r="C1040" s="4"/>
      <c r="D1040" s="6"/>
    </row>
    <row r="1041" spans="1:4" x14ac:dyDescent="0.25">
      <c r="A1041" s="1"/>
      <c r="B1041" s="3"/>
      <c r="C1041" s="4"/>
      <c r="D1041" s="6"/>
    </row>
    <row r="1042" spans="1:4" x14ac:dyDescent="0.25">
      <c r="A1042" s="1"/>
      <c r="B1042" s="3"/>
      <c r="C1042" s="4"/>
      <c r="D1042" s="6"/>
    </row>
    <row r="1043" spans="1:4" x14ac:dyDescent="0.25">
      <c r="A1043" s="1"/>
      <c r="B1043" s="3"/>
      <c r="C1043" s="4"/>
      <c r="D1043" s="6"/>
    </row>
    <row r="1044" spans="1:4" x14ac:dyDescent="0.25">
      <c r="A1044" s="1"/>
      <c r="B1044" s="3"/>
      <c r="C1044" s="4"/>
      <c r="D1044" s="6"/>
    </row>
    <row r="1045" spans="1:4" x14ac:dyDescent="0.25">
      <c r="A1045" s="1"/>
      <c r="B1045" s="3"/>
      <c r="C1045" s="4"/>
      <c r="D1045" s="6"/>
    </row>
    <row r="1046" spans="1:4" x14ac:dyDescent="0.25">
      <c r="A1046" s="1"/>
      <c r="B1046" s="3"/>
      <c r="C1046" s="4"/>
      <c r="D1046" s="6"/>
    </row>
    <row r="1047" spans="1:4" x14ac:dyDescent="0.25">
      <c r="A1047" s="1"/>
      <c r="B1047" s="3"/>
      <c r="C1047" s="4"/>
      <c r="D1047" s="6"/>
    </row>
    <row r="1048" spans="1:4" x14ac:dyDescent="0.25">
      <c r="A1048" s="1"/>
      <c r="B1048" s="3"/>
      <c r="C1048" s="4"/>
      <c r="D1048" s="6"/>
    </row>
    <row r="1049" spans="1:4" x14ac:dyDescent="0.25">
      <c r="A1049" s="1"/>
      <c r="B1049" s="3"/>
      <c r="C1049" s="4"/>
      <c r="D1049" s="6"/>
    </row>
    <row r="1050" spans="1:4" x14ac:dyDescent="0.25">
      <c r="A1050" s="1"/>
      <c r="B1050" s="3"/>
      <c r="C1050" s="4"/>
      <c r="D1050" s="6"/>
    </row>
    <row r="1051" spans="1:4" x14ac:dyDescent="0.25">
      <c r="A1051" s="1"/>
      <c r="B1051" s="3"/>
      <c r="C1051" s="4"/>
      <c r="D1051" s="6"/>
    </row>
    <row r="1052" spans="1:4" x14ac:dyDescent="0.25">
      <c r="A1052" s="1"/>
      <c r="B1052" s="3"/>
      <c r="C1052" s="4"/>
      <c r="D1052" s="6"/>
    </row>
    <row r="1053" spans="1:4" x14ac:dyDescent="0.25">
      <c r="A1053" s="1"/>
      <c r="B1053" s="3"/>
      <c r="C1053" s="4"/>
      <c r="D1053" s="6"/>
    </row>
    <row r="1054" spans="1:4" x14ac:dyDescent="0.25">
      <c r="A1054" s="1"/>
      <c r="B1054" s="3"/>
      <c r="C1054" s="4"/>
      <c r="D1054" s="6"/>
    </row>
    <row r="1055" spans="1:4" x14ac:dyDescent="0.25">
      <c r="A1055" s="1"/>
      <c r="B1055" s="3"/>
      <c r="C1055" s="4"/>
      <c r="D1055" s="6"/>
    </row>
    <row r="1056" spans="1:4" x14ac:dyDescent="0.25">
      <c r="A1056" s="1"/>
      <c r="B1056" s="3"/>
      <c r="C1056" s="4"/>
      <c r="D1056" s="6"/>
    </row>
    <row r="1057" spans="1:4" x14ac:dyDescent="0.25">
      <c r="A1057" s="1"/>
      <c r="B1057" s="3"/>
      <c r="C1057" s="4"/>
      <c r="D1057" s="6"/>
    </row>
    <row r="1058" spans="1:4" x14ac:dyDescent="0.25">
      <c r="A1058" s="1"/>
      <c r="B1058" s="3"/>
      <c r="C1058" s="4"/>
      <c r="D1058" s="6"/>
    </row>
    <row r="1059" spans="1:4" x14ac:dyDescent="0.25">
      <c r="A1059" s="1"/>
      <c r="B1059" s="3"/>
      <c r="C1059" s="4"/>
      <c r="D1059" s="6"/>
    </row>
    <row r="1060" spans="1:4" x14ac:dyDescent="0.25">
      <c r="A1060" s="1"/>
      <c r="B1060" s="3"/>
      <c r="C1060" s="4"/>
      <c r="D1060" s="6"/>
    </row>
    <row r="1061" spans="1:4" x14ac:dyDescent="0.25">
      <c r="A1061" s="1"/>
      <c r="B1061" s="3"/>
      <c r="C1061" s="4"/>
      <c r="D1061" s="6"/>
    </row>
    <row r="1062" spans="1:4" x14ac:dyDescent="0.25">
      <c r="A1062" s="1"/>
      <c r="B1062" s="3"/>
      <c r="C1062" s="4"/>
      <c r="D1062" s="6"/>
    </row>
    <row r="1063" spans="1:4" x14ac:dyDescent="0.25">
      <c r="A1063" s="1"/>
      <c r="B1063" s="3"/>
      <c r="C1063" s="4"/>
      <c r="D1063" s="6"/>
    </row>
    <row r="1064" spans="1:4" x14ac:dyDescent="0.25">
      <c r="A1064" s="1"/>
      <c r="B1064" s="3"/>
      <c r="C1064" s="4"/>
      <c r="D1064" s="6"/>
    </row>
    <row r="1065" spans="1:4" x14ac:dyDescent="0.25">
      <c r="A1065" s="1"/>
      <c r="B1065" s="3"/>
      <c r="C1065" s="4"/>
      <c r="D1065" s="6"/>
    </row>
    <row r="1066" spans="1:4" x14ac:dyDescent="0.25">
      <c r="A1066" s="1"/>
      <c r="B1066" s="3"/>
      <c r="C1066" s="4"/>
      <c r="D1066" s="6"/>
    </row>
    <row r="1067" spans="1:4" x14ac:dyDescent="0.25">
      <c r="A1067" s="1"/>
      <c r="B1067" s="3"/>
      <c r="C1067" s="4"/>
      <c r="D1067" s="6"/>
    </row>
    <row r="1068" spans="1:4" x14ac:dyDescent="0.25">
      <c r="A1068" s="1"/>
      <c r="B1068" s="3"/>
      <c r="C1068" s="4"/>
      <c r="D1068" s="6"/>
    </row>
    <row r="1069" spans="1:4" x14ac:dyDescent="0.25">
      <c r="A1069" s="1"/>
      <c r="B1069" s="3"/>
      <c r="C1069" s="4"/>
      <c r="D1069" s="6"/>
    </row>
    <row r="1070" spans="1:4" x14ac:dyDescent="0.25">
      <c r="A1070" s="1"/>
      <c r="B1070" s="3"/>
      <c r="C1070" s="4"/>
      <c r="D1070" s="6"/>
    </row>
    <row r="1071" spans="1:4" x14ac:dyDescent="0.25">
      <c r="A1071" s="1"/>
      <c r="B1071" s="3"/>
      <c r="C1071" s="4"/>
      <c r="D1071" s="6"/>
    </row>
    <row r="1072" spans="1:4" x14ac:dyDescent="0.25">
      <c r="A1072" s="1"/>
      <c r="B1072" s="3"/>
      <c r="C1072" s="4"/>
      <c r="D1072" s="6"/>
    </row>
    <row r="1073" spans="1:4" x14ac:dyDescent="0.25">
      <c r="A1073" s="1"/>
      <c r="B1073" s="3"/>
      <c r="C1073" s="4"/>
      <c r="D1073" s="6"/>
    </row>
    <row r="1074" spans="1:4" x14ac:dyDescent="0.25">
      <c r="A1074" s="1"/>
      <c r="B1074" s="3"/>
      <c r="C1074" s="4"/>
      <c r="D1074" s="6"/>
    </row>
    <row r="1075" spans="1:4" x14ac:dyDescent="0.25">
      <c r="A1075" s="1"/>
      <c r="B1075" s="3"/>
      <c r="C1075" s="4"/>
      <c r="D1075" s="6"/>
    </row>
    <row r="1076" spans="1:4" x14ac:dyDescent="0.25">
      <c r="A1076" s="1"/>
      <c r="B1076" s="3"/>
      <c r="C1076" s="4"/>
      <c r="D1076" s="6"/>
    </row>
    <row r="1077" spans="1:4" x14ac:dyDescent="0.25">
      <c r="A1077" s="1"/>
      <c r="B1077" s="3"/>
      <c r="C1077" s="4"/>
      <c r="D1077" s="6"/>
    </row>
    <row r="1078" spans="1:4" x14ac:dyDescent="0.25">
      <c r="A1078" s="1"/>
      <c r="B1078" s="3"/>
      <c r="C1078" s="4"/>
      <c r="D1078" s="6"/>
    </row>
    <row r="1079" spans="1:4" x14ac:dyDescent="0.25">
      <c r="A1079" s="1"/>
      <c r="B1079" s="3"/>
      <c r="C1079" s="4"/>
      <c r="D1079" s="6"/>
    </row>
    <row r="1080" spans="1:4" x14ac:dyDescent="0.25">
      <c r="A1080" s="1"/>
      <c r="B1080" s="3"/>
      <c r="C1080" s="4"/>
      <c r="D1080" s="6"/>
    </row>
    <row r="1081" spans="1:4" x14ac:dyDescent="0.25">
      <c r="A1081" s="1"/>
      <c r="B1081" s="3"/>
      <c r="C1081" s="4"/>
      <c r="D1081" s="6"/>
    </row>
    <row r="1082" spans="1:4" x14ac:dyDescent="0.25">
      <c r="A1082" s="1"/>
      <c r="B1082" s="3"/>
      <c r="C1082" s="4"/>
      <c r="D1082" s="6"/>
    </row>
    <row r="1083" spans="1:4" x14ac:dyDescent="0.25">
      <c r="A1083" s="1"/>
      <c r="B1083" s="3"/>
      <c r="C1083" s="4"/>
      <c r="D1083" s="6"/>
    </row>
    <row r="1084" spans="1:4" x14ac:dyDescent="0.25">
      <c r="A1084" s="1"/>
      <c r="B1084" s="3"/>
      <c r="C1084" s="4"/>
      <c r="D1084" s="6"/>
    </row>
    <row r="1085" spans="1:4" x14ac:dyDescent="0.25">
      <c r="A1085" s="1"/>
      <c r="B1085" s="3"/>
      <c r="C1085" s="4"/>
      <c r="D1085" s="6"/>
    </row>
    <row r="1086" spans="1:4" x14ac:dyDescent="0.25">
      <c r="A1086" s="1"/>
      <c r="B1086" s="3"/>
      <c r="C1086" s="4"/>
      <c r="D1086" s="6"/>
    </row>
    <row r="1087" spans="1:4" x14ac:dyDescent="0.25">
      <c r="A1087" s="1"/>
      <c r="B1087" s="3"/>
      <c r="C1087" s="4"/>
      <c r="D1087" s="6"/>
    </row>
    <row r="1088" spans="1:4" x14ac:dyDescent="0.25">
      <c r="A1088" s="1"/>
      <c r="B1088" s="3"/>
      <c r="C1088" s="4"/>
      <c r="D1088" s="6"/>
    </row>
    <row r="1089" spans="1:4" x14ac:dyDescent="0.25">
      <c r="A1089" s="1"/>
      <c r="B1089" s="3"/>
      <c r="C1089" s="4"/>
      <c r="D1089" s="6"/>
    </row>
    <row r="1090" spans="1:4" x14ac:dyDescent="0.25">
      <c r="A1090" s="1"/>
      <c r="B1090" s="3"/>
      <c r="C1090" s="4"/>
      <c r="D1090" s="6"/>
    </row>
    <row r="1091" spans="1:4" x14ac:dyDescent="0.25">
      <c r="A1091" s="1"/>
      <c r="B1091" s="3"/>
      <c r="C1091" s="4"/>
      <c r="D1091" s="6"/>
    </row>
    <row r="1092" spans="1:4" x14ac:dyDescent="0.25">
      <c r="A1092" s="1"/>
      <c r="B1092" s="3"/>
      <c r="C1092" s="4"/>
      <c r="D1092" s="6"/>
    </row>
    <row r="1093" spans="1:4" x14ac:dyDescent="0.25">
      <c r="A1093" s="1"/>
      <c r="B1093" s="3"/>
      <c r="C1093" s="4"/>
      <c r="D1093" s="6"/>
    </row>
    <row r="1094" spans="1:4" x14ac:dyDescent="0.25">
      <c r="A1094" s="1"/>
      <c r="B1094" s="3"/>
      <c r="C1094" s="4"/>
      <c r="D1094" s="6"/>
    </row>
    <row r="1095" spans="1:4" x14ac:dyDescent="0.25">
      <c r="A1095" s="1"/>
      <c r="B1095" s="3"/>
      <c r="C1095" s="4"/>
      <c r="D1095" s="6"/>
    </row>
    <row r="1096" spans="1:4" x14ac:dyDescent="0.25">
      <c r="A1096" s="1"/>
      <c r="B1096" s="3"/>
      <c r="C1096" s="4"/>
      <c r="D1096" s="6"/>
    </row>
    <row r="1097" spans="1:4" x14ac:dyDescent="0.25">
      <c r="A1097" s="1"/>
      <c r="B1097" s="3"/>
      <c r="C1097" s="4"/>
      <c r="D1097" s="6"/>
    </row>
    <row r="1098" spans="1:4" x14ac:dyDescent="0.25">
      <c r="A1098" s="1"/>
      <c r="B1098" s="3"/>
      <c r="C1098" s="4"/>
      <c r="D1098" s="6"/>
    </row>
    <row r="1099" spans="1:4" x14ac:dyDescent="0.25">
      <c r="A1099" s="1"/>
      <c r="B1099" s="3"/>
      <c r="C1099" s="4"/>
      <c r="D1099" s="6"/>
    </row>
    <row r="1100" spans="1:4" x14ac:dyDescent="0.25">
      <c r="A1100" s="1"/>
      <c r="B1100" s="3"/>
      <c r="C1100" s="4"/>
      <c r="D1100" s="6"/>
    </row>
    <row r="1101" spans="1:4" x14ac:dyDescent="0.25">
      <c r="A1101" s="1"/>
      <c r="B1101" s="3"/>
      <c r="C1101" s="4"/>
      <c r="D1101" s="6"/>
    </row>
    <row r="1102" spans="1:4" x14ac:dyDescent="0.25">
      <c r="A1102" s="1"/>
      <c r="B1102" s="3"/>
      <c r="C1102" s="4"/>
      <c r="D1102" s="6"/>
    </row>
    <row r="1103" spans="1:4" x14ac:dyDescent="0.25">
      <c r="A1103" s="1"/>
      <c r="B1103" s="3"/>
      <c r="C1103" s="4"/>
      <c r="D1103" s="6"/>
    </row>
    <row r="1104" spans="1:4" x14ac:dyDescent="0.25">
      <c r="A1104" s="1"/>
      <c r="B1104" s="3"/>
      <c r="C1104" s="4"/>
      <c r="D1104" s="6"/>
    </row>
    <row r="1105" spans="1:4" x14ac:dyDescent="0.25">
      <c r="A1105" s="1"/>
      <c r="B1105" s="3"/>
      <c r="C1105" s="4"/>
      <c r="D1105" s="6"/>
    </row>
    <row r="1106" spans="1:4" x14ac:dyDescent="0.25">
      <c r="A1106" s="1"/>
      <c r="B1106" s="3"/>
      <c r="C1106" s="4"/>
      <c r="D1106" s="6"/>
    </row>
    <row r="1107" spans="1:4" x14ac:dyDescent="0.25">
      <c r="A1107" s="1"/>
      <c r="B1107" s="3"/>
      <c r="C1107" s="4"/>
      <c r="D1107" s="6"/>
    </row>
    <row r="1108" spans="1:4" x14ac:dyDescent="0.25">
      <c r="A1108" s="1"/>
      <c r="B1108" s="3"/>
      <c r="C1108" s="4"/>
      <c r="D1108" s="6"/>
    </row>
    <row r="1109" spans="1:4" x14ac:dyDescent="0.25">
      <c r="A1109" s="1"/>
      <c r="B1109" s="3"/>
      <c r="C1109" s="4"/>
      <c r="D1109" s="6"/>
    </row>
    <row r="1110" spans="1:4" x14ac:dyDescent="0.25">
      <c r="A1110" s="1"/>
      <c r="B1110" s="3"/>
      <c r="C1110" s="4"/>
      <c r="D1110" s="6"/>
    </row>
    <row r="1111" spans="1:4" x14ac:dyDescent="0.25">
      <c r="A1111" s="1"/>
      <c r="B1111" s="3"/>
      <c r="C1111" s="4"/>
      <c r="D1111" s="6"/>
    </row>
    <row r="1112" spans="1:4" x14ac:dyDescent="0.25">
      <c r="A1112" s="1"/>
      <c r="B1112" s="3"/>
      <c r="C1112" s="4"/>
      <c r="D1112" s="6"/>
    </row>
    <row r="1113" spans="1:4" x14ac:dyDescent="0.25">
      <c r="A1113" s="1"/>
      <c r="B1113" s="3"/>
      <c r="C1113" s="4"/>
      <c r="D1113" s="6"/>
    </row>
    <row r="1114" spans="1:4" x14ac:dyDescent="0.25">
      <c r="A1114" s="1"/>
      <c r="B1114" s="3"/>
      <c r="C1114" s="4"/>
      <c r="D1114" s="6"/>
    </row>
    <row r="1115" spans="1:4" x14ac:dyDescent="0.25">
      <c r="A1115" s="1"/>
      <c r="B1115" s="3"/>
      <c r="C1115" s="4"/>
      <c r="D1115" s="6"/>
    </row>
    <row r="1116" spans="1:4" x14ac:dyDescent="0.25">
      <c r="A1116" s="1"/>
      <c r="B1116" s="3"/>
      <c r="C1116" s="4"/>
      <c r="D1116" s="6"/>
    </row>
    <row r="1117" spans="1:4" x14ac:dyDescent="0.25">
      <c r="A1117" s="1"/>
      <c r="B1117" s="3"/>
      <c r="C1117" s="4"/>
      <c r="D1117" s="6"/>
    </row>
    <row r="1118" spans="1:4" x14ac:dyDescent="0.25">
      <c r="A1118" s="1"/>
      <c r="B1118" s="3"/>
      <c r="C1118" s="4"/>
      <c r="D1118" s="6"/>
    </row>
    <row r="1119" spans="1:4" x14ac:dyDescent="0.25">
      <c r="A1119" s="1"/>
      <c r="B1119" s="3"/>
      <c r="C1119" s="4"/>
      <c r="D1119" s="6"/>
    </row>
    <row r="1120" spans="1:4" x14ac:dyDescent="0.25">
      <c r="A1120" s="1"/>
      <c r="B1120" s="3"/>
      <c r="C1120" s="4"/>
      <c r="D1120" s="6"/>
    </row>
    <row r="1121" spans="1:4" x14ac:dyDescent="0.25">
      <c r="A1121" s="1"/>
      <c r="B1121" s="3"/>
      <c r="C1121" s="4"/>
      <c r="D1121" s="6"/>
    </row>
    <row r="1122" spans="1:4" x14ac:dyDescent="0.25">
      <c r="A1122" s="1"/>
      <c r="B1122" s="3"/>
      <c r="C1122" s="4"/>
      <c r="D1122" s="6"/>
    </row>
    <row r="1123" spans="1:4" x14ac:dyDescent="0.25">
      <c r="A1123" s="1"/>
      <c r="B1123" s="3"/>
      <c r="C1123" s="4"/>
      <c r="D1123" s="6"/>
    </row>
    <row r="1124" spans="1:4" x14ac:dyDescent="0.25">
      <c r="A1124" s="1"/>
      <c r="B1124" s="3"/>
      <c r="C1124" s="4"/>
      <c r="D1124" s="6"/>
    </row>
    <row r="1125" spans="1:4" x14ac:dyDescent="0.25">
      <c r="A1125" s="1"/>
      <c r="B1125" s="3"/>
      <c r="C1125" s="4"/>
      <c r="D1125" s="6"/>
    </row>
    <row r="1126" spans="1:4" x14ac:dyDescent="0.25">
      <c r="A1126" s="1"/>
      <c r="B1126" s="3"/>
      <c r="C1126" s="4"/>
      <c r="D1126" s="6"/>
    </row>
    <row r="1127" spans="1:4" x14ac:dyDescent="0.25">
      <c r="A1127" s="1"/>
      <c r="B1127" s="3"/>
      <c r="C1127" s="4"/>
      <c r="D1127" s="6"/>
    </row>
    <row r="1128" spans="1:4" x14ac:dyDescent="0.25">
      <c r="A1128" s="1"/>
      <c r="B1128" s="3"/>
      <c r="C1128" s="4"/>
      <c r="D1128" s="6"/>
    </row>
    <row r="1129" spans="1:4" x14ac:dyDescent="0.25">
      <c r="A1129" s="1"/>
      <c r="B1129" s="3"/>
      <c r="C1129" s="4"/>
      <c r="D1129" s="6"/>
    </row>
    <row r="1130" spans="1:4" x14ac:dyDescent="0.25">
      <c r="A1130" s="1"/>
      <c r="B1130" s="3"/>
      <c r="C1130" s="4"/>
      <c r="D1130" s="6"/>
    </row>
    <row r="1131" spans="1:4" x14ac:dyDescent="0.25">
      <c r="A1131" s="1"/>
      <c r="B1131" s="3"/>
      <c r="C1131" s="4"/>
      <c r="D1131" s="6"/>
    </row>
    <row r="1132" spans="1:4" x14ac:dyDescent="0.25">
      <c r="A1132" s="1"/>
      <c r="B1132" s="3"/>
      <c r="C1132" s="4"/>
      <c r="D1132" s="6"/>
    </row>
    <row r="1133" spans="1:4" x14ac:dyDescent="0.25">
      <c r="A1133" s="1"/>
      <c r="B1133" s="3"/>
      <c r="C1133" s="4"/>
      <c r="D1133" s="6"/>
    </row>
    <row r="1134" spans="1:4" x14ac:dyDescent="0.25">
      <c r="A1134" s="1"/>
      <c r="B1134" s="3"/>
      <c r="C1134" s="4"/>
      <c r="D1134" s="6"/>
    </row>
    <row r="1135" spans="1:4" x14ac:dyDescent="0.25">
      <c r="A1135" s="1"/>
      <c r="B1135" s="3"/>
      <c r="C1135" s="4"/>
      <c r="D1135" s="6"/>
    </row>
    <row r="1136" spans="1:4" x14ac:dyDescent="0.25">
      <c r="A1136" s="1"/>
      <c r="B1136" s="3"/>
      <c r="C1136" s="4"/>
      <c r="D1136" s="6"/>
    </row>
    <row r="1137" spans="1:4" x14ac:dyDescent="0.25">
      <c r="A1137" s="1"/>
      <c r="B1137" s="3"/>
      <c r="C1137" s="4"/>
      <c r="D1137" s="6"/>
    </row>
    <row r="1138" spans="1:4" x14ac:dyDescent="0.25">
      <c r="A1138" s="1"/>
      <c r="B1138" s="3"/>
      <c r="C1138" s="4"/>
      <c r="D1138" s="6"/>
    </row>
    <row r="1139" spans="1:4" x14ac:dyDescent="0.25">
      <c r="A1139" s="1"/>
      <c r="B1139" s="3"/>
      <c r="C1139" s="4"/>
      <c r="D1139" s="6"/>
    </row>
    <row r="1140" spans="1:4" x14ac:dyDescent="0.25">
      <c r="A1140" s="1"/>
      <c r="B1140" s="3"/>
      <c r="C1140" s="4"/>
      <c r="D1140" s="6"/>
    </row>
    <row r="1141" spans="1:4" x14ac:dyDescent="0.25">
      <c r="A1141" s="1"/>
      <c r="B1141" s="3"/>
      <c r="C1141" s="4"/>
      <c r="D1141" s="6"/>
    </row>
    <row r="1142" spans="1:4" x14ac:dyDescent="0.25">
      <c r="A1142" s="1"/>
      <c r="B1142" s="3"/>
      <c r="C1142" s="4"/>
      <c r="D1142" s="6"/>
    </row>
    <row r="1143" spans="1:4" x14ac:dyDescent="0.25">
      <c r="A1143" s="1"/>
      <c r="B1143" s="3"/>
      <c r="C1143" s="4"/>
      <c r="D1143" s="6"/>
    </row>
    <row r="1144" spans="1:4" x14ac:dyDescent="0.25">
      <c r="A1144" s="1"/>
      <c r="B1144" s="3"/>
      <c r="C1144" s="4"/>
      <c r="D1144" s="6"/>
    </row>
    <row r="1145" spans="1:4" x14ac:dyDescent="0.25">
      <c r="A1145" s="1"/>
      <c r="B1145" s="3"/>
      <c r="C1145" s="4"/>
      <c r="D1145" s="6"/>
    </row>
    <row r="1146" spans="1:4" x14ac:dyDescent="0.25">
      <c r="A1146" s="1"/>
      <c r="B1146" s="3"/>
      <c r="C1146" s="4"/>
      <c r="D1146" s="6"/>
    </row>
    <row r="1147" spans="1:4" x14ac:dyDescent="0.25">
      <c r="A1147" s="1"/>
      <c r="B1147" s="3"/>
      <c r="C1147" s="4"/>
      <c r="D1147" s="6"/>
    </row>
    <row r="1148" spans="1:4" x14ac:dyDescent="0.25">
      <c r="A1148" s="1"/>
      <c r="B1148" s="3"/>
      <c r="C1148" s="4"/>
      <c r="D1148" s="6"/>
    </row>
    <row r="1149" spans="1:4" x14ac:dyDescent="0.25">
      <c r="A1149" s="1"/>
      <c r="B1149" s="3"/>
      <c r="C1149" s="4"/>
      <c r="D1149" s="6"/>
    </row>
    <row r="1150" spans="1:4" x14ac:dyDescent="0.25">
      <c r="A1150" s="1"/>
      <c r="B1150" s="3"/>
      <c r="C1150" s="4"/>
      <c r="D1150" s="6"/>
    </row>
    <row r="1151" spans="1:4" x14ac:dyDescent="0.25">
      <c r="A1151" s="1"/>
      <c r="B1151" s="3"/>
      <c r="C1151" s="4"/>
      <c r="D1151" s="6"/>
    </row>
    <row r="1152" spans="1:4" x14ac:dyDescent="0.25">
      <c r="A1152" s="1"/>
      <c r="B1152" s="3"/>
      <c r="C1152" s="4"/>
      <c r="D1152" s="6"/>
    </row>
    <row r="1153" spans="1:4" x14ac:dyDescent="0.25">
      <c r="A1153" s="1"/>
      <c r="B1153" s="3"/>
      <c r="C1153" s="4"/>
      <c r="D1153" s="6"/>
    </row>
    <row r="1154" spans="1:4" x14ac:dyDescent="0.25">
      <c r="A1154" s="1"/>
      <c r="B1154" s="3"/>
      <c r="C1154" s="4"/>
      <c r="D1154" s="6"/>
    </row>
    <row r="1155" spans="1:4" x14ac:dyDescent="0.25">
      <c r="A1155" s="1"/>
      <c r="B1155" s="3"/>
      <c r="C1155" s="4"/>
      <c r="D1155" s="6"/>
    </row>
    <row r="1156" spans="1:4" x14ac:dyDescent="0.25">
      <c r="A1156" s="1"/>
      <c r="B1156" s="3"/>
      <c r="C1156" s="4"/>
      <c r="D1156" s="6"/>
    </row>
    <row r="1157" spans="1:4" x14ac:dyDescent="0.25">
      <c r="A1157" s="1"/>
      <c r="B1157" s="3"/>
      <c r="C1157" s="4"/>
      <c r="D1157" s="6"/>
    </row>
    <row r="1158" spans="1:4" x14ac:dyDescent="0.25">
      <c r="A1158" s="1"/>
      <c r="B1158" s="3"/>
      <c r="C1158" s="4"/>
      <c r="D1158" s="6"/>
    </row>
    <row r="1159" spans="1:4" x14ac:dyDescent="0.25">
      <c r="A1159" s="1"/>
      <c r="B1159" s="3"/>
      <c r="C1159" s="4"/>
      <c r="D1159" s="6"/>
    </row>
    <row r="1160" spans="1:4" x14ac:dyDescent="0.25">
      <c r="A1160" s="1"/>
      <c r="B1160" s="3"/>
      <c r="C1160" s="4"/>
      <c r="D1160" s="6"/>
    </row>
    <row r="1161" spans="1:4" x14ac:dyDescent="0.25">
      <c r="A1161" s="1"/>
      <c r="B1161" s="3"/>
      <c r="C1161" s="4"/>
      <c r="D1161" s="6"/>
    </row>
    <row r="1162" spans="1:4" x14ac:dyDescent="0.25">
      <c r="A1162" s="1"/>
      <c r="B1162" s="3"/>
      <c r="C1162" s="4"/>
      <c r="D1162" s="6"/>
    </row>
    <row r="1163" spans="1:4" x14ac:dyDescent="0.25">
      <c r="A1163" s="1"/>
      <c r="B1163" s="3"/>
      <c r="C1163" s="4"/>
      <c r="D1163" s="6"/>
    </row>
    <row r="1164" spans="1:4" x14ac:dyDescent="0.25">
      <c r="A1164" s="1"/>
      <c r="B1164" s="3"/>
      <c r="C1164" s="4"/>
      <c r="D1164" s="6"/>
    </row>
    <row r="1165" spans="1:4" x14ac:dyDescent="0.25">
      <c r="A1165" s="1"/>
      <c r="B1165" s="3"/>
      <c r="C1165" s="4"/>
      <c r="D1165" s="6"/>
    </row>
    <row r="1166" spans="1:4" x14ac:dyDescent="0.25">
      <c r="A1166" s="1"/>
      <c r="B1166" s="3"/>
      <c r="C1166" s="4"/>
      <c r="D1166" s="6"/>
    </row>
    <row r="1167" spans="1:4" x14ac:dyDescent="0.25">
      <c r="A1167" s="1"/>
      <c r="B1167" s="3"/>
      <c r="C1167" s="4"/>
      <c r="D1167" s="6"/>
    </row>
    <row r="1168" spans="1:4" x14ac:dyDescent="0.25">
      <c r="A1168" s="1"/>
      <c r="B1168" s="3"/>
      <c r="C1168" s="4"/>
      <c r="D1168" s="6"/>
    </row>
    <row r="1169" spans="1:4" x14ac:dyDescent="0.25">
      <c r="A1169" s="1"/>
      <c r="B1169" s="3"/>
      <c r="C1169" s="4"/>
      <c r="D1169" s="6"/>
    </row>
    <row r="1170" spans="1:4" x14ac:dyDescent="0.25">
      <c r="A1170" s="1"/>
      <c r="B1170" s="3"/>
      <c r="C1170" s="4"/>
      <c r="D1170" s="6"/>
    </row>
    <row r="1171" spans="1:4" x14ac:dyDescent="0.25">
      <c r="A1171" s="1"/>
      <c r="B1171" s="3"/>
      <c r="C1171" s="4"/>
      <c r="D1171" s="6"/>
    </row>
    <row r="1172" spans="1:4" x14ac:dyDescent="0.25">
      <c r="A1172" s="1"/>
      <c r="B1172" s="3"/>
      <c r="C1172" s="4"/>
      <c r="D1172" s="6"/>
    </row>
    <row r="1173" spans="1:4" x14ac:dyDescent="0.25">
      <c r="A1173" s="1"/>
      <c r="B1173" s="3"/>
      <c r="C1173" s="4"/>
      <c r="D1173" s="6"/>
    </row>
    <row r="1174" spans="1:4" x14ac:dyDescent="0.25">
      <c r="A1174" s="1"/>
      <c r="B1174" s="3"/>
      <c r="C1174" s="4"/>
      <c r="D1174" s="6"/>
    </row>
    <row r="1175" spans="1:4" x14ac:dyDescent="0.25">
      <c r="A1175" s="1"/>
      <c r="B1175" s="3"/>
      <c r="C1175" s="4"/>
      <c r="D1175" s="6"/>
    </row>
    <row r="1176" spans="1:4" x14ac:dyDescent="0.25">
      <c r="A1176" s="1"/>
      <c r="B1176" s="3"/>
      <c r="C1176" s="4"/>
      <c r="D1176" s="6"/>
    </row>
    <row r="1177" spans="1:4" x14ac:dyDescent="0.25">
      <c r="A1177" s="1"/>
      <c r="B1177" s="3"/>
      <c r="C1177" s="4"/>
      <c r="D1177" s="6"/>
    </row>
    <row r="1178" spans="1:4" x14ac:dyDescent="0.25">
      <c r="A1178" s="1"/>
      <c r="B1178" s="3"/>
      <c r="C1178" s="4"/>
      <c r="D1178" s="6"/>
    </row>
    <row r="1179" spans="1:4" x14ac:dyDescent="0.25">
      <c r="A1179" s="1"/>
      <c r="B1179" s="3"/>
      <c r="C1179" s="4"/>
      <c r="D1179" s="6"/>
    </row>
    <row r="1180" spans="1:4" x14ac:dyDescent="0.25">
      <c r="A1180" s="1"/>
      <c r="B1180" s="3"/>
      <c r="C1180" s="4"/>
      <c r="D1180" s="6"/>
    </row>
    <row r="1181" spans="1:4" x14ac:dyDescent="0.25">
      <c r="A1181" s="1"/>
      <c r="B1181" s="3"/>
      <c r="C1181" s="4"/>
      <c r="D1181" s="6"/>
    </row>
    <row r="1182" spans="1:4" x14ac:dyDescent="0.25">
      <c r="A1182" s="1"/>
      <c r="B1182" s="3"/>
      <c r="C1182" s="4"/>
      <c r="D1182" s="6"/>
    </row>
    <row r="1183" spans="1:4" x14ac:dyDescent="0.25">
      <c r="A1183" s="1"/>
      <c r="B1183" s="3"/>
      <c r="C1183" s="4"/>
      <c r="D1183" s="6"/>
    </row>
    <row r="1184" spans="1:4" x14ac:dyDescent="0.25">
      <c r="A1184" s="1"/>
      <c r="B1184" s="3"/>
      <c r="C1184" s="4"/>
      <c r="D1184" s="6"/>
    </row>
    <row r="1185" spans="1:4" x14ac:dyDescent="0.25">
      <c r="A1185" s="1"/>
      <c r="B1185" s="3"/>
      <c r="C1185" s="4"/>
      <c r="D1185" s="6"/>
    </row>
    <row r="1186" spans="1:4" x14ac:dyDescent="0.25">
      <c r="A1186" s="1"/>
      <c r="B1186" s="3"/>
      <c r="C1186" s="4"/>
      <c r="D1186" s="6"/>
    </row>
    <row r="1187" spans="1:4" x14ac:dyDescent="0.25">
      <c r="A1187" s="1"/>
      <c r="B1187" s="3"/>
      <c r="C1187" s="4"/>
      <c r="D1187" s="6"/>
    </row>
    <row r="1188" spans="1:4" x14ac:dyDescent="0.25">
      <c r="A1188" s="1"/>
      <c r="B1188" s="3"/>
      <c r="C1188" s="4"/>
      <c r="D1188" s="6"/>
    </row>
    <row r="1189" spans="1:4" x14ac:dyDescent="0.25">
      <c r="A1189" s="1"/>
      <c r="B1189" s="3"/>
      <c r="C1189" s="4"/>
      <c r="D1189" s="6"/>
    </row>
    <row r="1190" spans="1:4" x14ac:dyDescent="0.25">
      <c r="A1190" s="1"/>
      <c r="B1190" s="3"/>
      <c r="C1190" s="4"/>
      <c r="D1190" s="6"/>
    </row>
    <row r="1191" spans="1:4" x14ac:dyDescent="0.25">
      <c r="A1191" s="1"/>
      <c r="B1191" s="3"/>
      <c r="C1191" s="4"/>
      <c r="D1191" s="6"/>
    </row>
    <row r="1192" spans="1:4" x14ac:dyDescent="0.25">
      <c r="A1192" s="1"/>
      <c r="B1192" s="3"/>
      <c r="C1192" s="4"/>
      <c r="D1192" s="6"/>
    </row>
    <row r="1193" spans="1:4" x14ac:dyDescent="0.25">
      <c r="A1193" s="1"/>
      <c r="B1193" s="3"/>
      <c r="C1193" s="4"/>
      <c r="D1193" s="6"/>
    </row>
    <row r="1194" spans="1:4" x14ac:dyDescent="0.25">
      <c r="A1194" s="1"/>
      <c r="B1194" s="3"/>
      <c r="C1194" s="4"/>
      <c r="D1194" s="6"/>
    </row>
    <row r="1195" spans="1:4" x14ac:dyDescent="0.25">
      <c r="A1195" s="1"/>
      <c r="B1195" s="3"/>
      <c r="C1195" s="4"/>
      <c r="D1195" s="6"/>
    </row>
    <row r="1196" spans="1:4" x14ac:dyDescent="0.25">
      <c r="A1196" s="1"/>
      <c r="B1196" s="3"/>
      <c r="C1196" s="4"/>
      <c r="D1196" s="6"/>
    </row>
    <row r="1197" spans="1:4" x14ac:dyDescent="0.25">
      <c r="A1197" s="1"/>
      <c r="B1197" s="3"/>
      <c r="C1197" s="4"/>
      <c r="D1197" s="6"/>
    </row>
    <row r="1198" spans="1:4" x14ac:dyDescent="0.25">
      <c r="A1198" s="1"/>
      <c r="B1198" s="3"/>
      <c r="C1198" s="4"/>
      <c r="D1198" s="6"/>
    </row>
    <row r="1199" spans="1:4" x14ac:dyDescent="0.25">
      <c r="A1199" s="1"/>
      <c r="B1199" s="3"/>
      <c r="C1199" s="4"/>
      <c r="D1199" s="6"/>
    </row>
    <row r="1200" spans="1:4" x14ac:dyDescent="0.25">
      <c r="A1200" s="1"/>
      <c r="B1200" s="3"/>
      <c r="C1200" s="4"/>
      <c r="D1200" s="6"/>
    </row>
    <row r="1201" spans="1:4" x14ac:dyDescent="0.25">
      <c r="A1201" s="1"/>
      <c r="B1201" s="3"/>
      <c r="C1201" s="4"/>
      <c r="D1201" s="6"/>
    </row>
    <row r="1202" spans="1:4" x14ac:dyDescent="0.25">
      <c r="A1202" s="1"/>
      <c r="B1202" s="3"/>
      <c r="C1202" s="4"/>
      <c r="D1202" s="6"/>
    </row>
    <row r="1203" spans="1:4" x14ac:dyDescent="0.25">
      <c r="A1203" s="1"/>
      <c r="B1203" s="3"/>
      <c r="C1203" s="4"/>
      <c r="D1203" s="6"/>
    </row>
    <row r="1204" spans="1:4" x14ac:dyDescent="0.25">
      <c r="A1204" s="1"/>
      <c r="B1204" s="3"/>
      <c r="C1204" s="4"/>
      <c r="D1204" s="6"/>
    </row>
    <row r="1205" spans="1:4" x14ac:dyDescent="0.25">
      <c r="A1205" s="1"/>
      <c r="B1205" s="3"/>
      <c r="C1205" s="4"/>
      <c r="D1205" s="6"/>
    </row>
    <row r="1206" spans="1:4" x14ac:dyDescent="0.25">
      <c r="A1206" s="1"/>
      <c r="B1206" s="3"/>
      <c r="C1206" s="4"/>
      <c r="D1206" s="6"/>
    </row>
    <row r="1207" spans="1:4" x14ac:dyDescent="0.25">
      <c r="A1207" s="1"/>
      <c r="B1207" s="3"/>
      <c r="C1207" s="4"/>
      <c r="D1207" s="6"/>
    </row>
    <row r="1208" spans="1:4" x14ac:dyDescent="0.25">
      <c r="A1208" s="1"/>
      <c r="B1208" s="3"/>
      <c r="C1208" s="4"/>
      <c r="D1208" s="6"/>
    </row>
    <row r="1209" spans="1:4" x14ac:dyDescent="0.25">
      <c r="A1209" s="1"/>
      <c r="B1209" s="3"/>
      <c r="C1209" s="4"/>
      <c r="D1209" s="6"/>
    </row>
    <row r="1210" spans="1:4" x14ac:dyDescent="0.25">
      <c r="A1210" s="1"/>
      <c r="B1210" s="3"/>
      <c r="C1210" s="4"/>
      <c r="D1210" s="6"/>
    </row>
    <row r="1211" spans="1:4" x14ac:dyDescent="0.25">
      <c r="A1211" s="1"/>
      <c r="B1211" s="3"/>
      <c r="C1211" s="4"/>
      <c r="D1211" s="6"/>
    </row>
    <row r="1212" spans="1:4" x14ac:dyDescent="0.25">
      <c r="A1212" s="1"/>
      <c r="B1212" s="3"/>
      <c r="C1212" s="4"/>
      <c r="D1212" s="6"/>
    </row>
    <row r="1213" spans="1:4" x14ac:dyDescent="0.25">
      <c r="A1213" s="1"/>
      <c r="B1213" s="3"/>
      <c r="C1213" s="4"/>
      <c r="D1213" s="6"/>
    </row>
    <row r="1214" spans="1:4" x14ac:dyDescent="0.25">
      <c r="A1214" s="1"/>
      <c r="B1214" s="3"/>
      <c r="C1214" s="4"/>
      <c r="D1214" s="6"/>
    </row>
    <row r="1215" spans="1:4" x14ac:dyDescent="0.25">
      <c r="A1215" s="1"/>
      <c r="B1215" s="3"/>
      <c r="C1215" s="4"/>
      <c r="D1215" s="6"/>
    </row>
    <row r="1216" spans="1:4" x14ac:dyDescent="0.25">
      <c r="A1216" s="1"/>
      <c r="B1216" s="3"/>
      <c r="C1216" s="4"/>
      <c r="D1216" s="6"/>
    </row>
    <row r="1217" spans="1:4" x14ac:dyDescent="0.25">
      <c r="A1217" s="1"/>
      <c r="B1217" s="3"/>
      <c r="C1217" s="4"/>
      <c r="D1217" s="6"/>
    </row>
    <row r="1218" spans="1:4" x14ac:dyDescent="0.25">
      <c r="A1218" s="1"/>
      <c r="B1218" s="3"/>
      <c r="C1218" s="4"/>
      <c r="D1218" s="6"/>
    </row>
    <row r="1219" spans="1:4" x14ac:dyDescent="0.25">
      <c r="A1219" s="1"/>
      <c r="B1219" s="3"/>
      <c r="C1219" s="4"/>
      <c r="D1219" s="6"/>
    </row>
    <row r="1220" spans="1:4" x14ac:dyDescent="0.25">
      <c r="A1220" s="1"/>
      <c r="B1220" s="3"/>
      <c r="C1220" s="4"/>
      <c r="D1220" s="6"/>
    </row>
    <row r="1221" spans="1:4" x14ac:dyDescent="0.25">
      <c r="A1221" s="1"/>
      <c r="B1221" s="3"/>
      <c r="C1221" s="4"/>
      <c r="D1221" s="6"/>
    </row>
    <row r="1222" spans="1:4" x14ac:dyDescent="0.25">
      <c r="A1222" s="1"/>
      <c r="B1222" s="3"/>
      <c r="C1222" s="4"/>
      <c r="D1222" s="6"/>
    </row>
    <row r="1223" spans="1:4" x14ac:dyDescent="0.25">
      <c r="A1223" s="1"/>
      <c r="B1223" s="3"/>
      <c r="C1223" s="4"/>
      <c r="D1223" s="6"/>
    </row>
    <row r="1224" spans="1:4" x14ac:dyDescent="0.25">
      <c r="A1224" s="1"/>
      <c r="B1224" s="3"/>
      <c r="C1224" s="4"/>
      <c r="D1224" s="6"/>
    </row>
    <row r="1225" spans="1:4" x14ac:dyDescent="0.25">
      <c r="A1225" s="1"/>
      <c r="B1225" s="3"/>
      <c r="C1225" s="4"/>
      <c r="D1225" s="6"/>
    </row>
    <row r="1226" spans="1:4" x14ac:dyDescent="0.25">
      <c r="A1226" s="1"/>
      <c r="B1226" s="3"/>
      <c r="C1226" s="4"/>
      <c r="D1226" s="6"/>
    </row>
    <row r="1227" spans="1:4" x14ac:dyDescent="0.25">
      <c r="A1227" s="1"/>
      <c r="B1227" s="3"/>
      <c r="C1227" s="4"/>
      <c r="D1227" s="6"/>
    </row>
    <row r="1228" spans="1:4" x14ac:dyDescent="0.25">
      <c r="A1228" s="1"/>
      <c r="B1228" s="3"/>
      <c r="C1228" s="4"/>
      <c r="D1228" s="6"/>
    </row>
    <row r="1229" spans="1:4" x14ac:dyDescent="0.25">
      <c r="A1229" s="1"/>
      <c r="B1229" s="3"/>
      <c r="C1229" s="4"/>
      <c r="D1229" s="6"/>
    </row>
    <row r="1230" spans="1:4" x14ac:dyDescent="0.25">
      <c r="A1230" s="1"/>
      <c r="B1230" s="3"/>
      <c r="C1230" s="4"/>
      <c r="D1230" s="6"/>
    </row>
    <row r="1231" spans="1:4" x14ac:dyDescent="0.25">
      <c r="A1231" s="1"/>
      <c r="B1231" s="3"/>
      <c r="C1231" s="4"/>
      <c r="D1231" s="6"/>
    </row>
    <row r="1232" spans="1:4" x14ac:dyDescent="0.25">
      <c r="A1232" s="1"/>
      <c r="B1232" s="3"/>
      <c r="C1232" s="4"/>
      <c r="D1232" s="6"/>
    </row>
    <row r="1233" spans="1:4" x14ac:dyDescent="0.25">
      <c r="A1233" s="1"/>
      <c r="B1233" s="3"/>
      <c r="C1233" s="4"/>
      <c r="D1233" s="6"/>
    </row>
    <row r="1234" spans="1:4" x14ac:dyDescent="0.25">
      <c r="A1234" s="1"/>
      <c r="B1234" s="3"/>
      <c r="C1234" s="4"/>
      <c r="D1234" s="6"/>
    </row>
    <row r="1235" spans="1:4" x14ac:dyDescent="0.25">
      <c r="A1235" s="1"/>
      <c r="B1235" s="3"/>
      <c r="C1235" s="4"/>
      <c r="D1235" s="6"/>
    </row>
    <row r="1236" spans="1:4" x14ac:dyDescent="0.25">
      <c r="A1236" s="1"/>
      <c r="B1236" s="3"/>
      <c r="C1236" s="4"/>
      <c r="D1236" s="6"/>
    </row>
    <row r="1237" spans="1:4" x14ac:dyDescent="0.25">
      <c r="A1237" s="1"/>
      <c r="B1237" s="3"/>
      <c r="C1237" s="4"/>
      <c r="D1237" s="6"/>
    </row>
    <row r="1238" spans="1:4" x14ac:dyDescent="0.25">
      <c r="A1238" s="1"/>
      <c r="B1238" s="3"/>
      <c r="C1238" s="4"/>
      <c r="D1238" s="6"/>
    </row>
    <row r="1239" spans="1:4" x14ac:dyDescent="0.25">
      <c r="A1239" s="1"/>
      <c r="B1239" s="3"/>
      <c r="C1239" s="4"/>
      <c r="D1239" s="6"/>
    </row>
    <row r="1240" spans="1:4" x14ac:dyDescent="0.25">
      <c r="A1240" s="1"/>
      <c r="B1240" s="3"/>
      <c r="C1240" s="4"/>
      <c r="D1240" s="6"/>
    </row>
    <row r="1241" spans="1:4" x14ac:dyDescent="0.25">
      <c r="A1241" s="1"/>
      <c r="B1241" s="3"/>
      <c r="C1241" s="4"/>
      <c r="D1241" s="6"/>
    </row>
    <row r="1242" spans="1:4" x14ac:dyDescent="0.25">
      <c r="A1242" s="1"/>
      <c r="B1242" s="3"/>
      <c r="C1242" s="4"/>
      <c r="D1242" s="6"/>
    </row>
    <row r="1243" spans="1:4" x14ac:dyDescent="0.25">
      <c r="A1243" s="1"/>
      <c r="B1243" s="3"/>
      <c r="C1243" s="4"/>
      <c r="D1243" s="6"/>
    </row>
    <row r="1244" spans="1:4" x14ac:dyDescent="0.25">
      <c r="A1244" s="1"/>
      <c r="B1244" s="3"/>
      <c r="C1244" s="4"/>
      <c r="D1244" s="6"/>
    </row>
    <row r="1245" spans="1:4" x14ac:dyDescent="0.25">
      <c r="A1245" s="1"/>
      <c r="B1245" s="3"/>
      <c r="C1245" s="4"/>
      <c r="D1245" s="6"/>
    </row>
    <row r="1246" spans="1:4" x14ac:dyDescent="0.25">
      <c r="A1246" s="1"/>
      <c r="B1246" s="3"/>
      <c r="C1246" s="4"/>
      <c r="D1246" s="6"/>
    </row>
    <row r="1247" spans="1:4" x14ac:dyDescent="0.25">
      <c r="A1247" s="1"/>
      <c r="B1247" s="3"/>
      <c r="C1247" s="4"/>
      <c r="D1247" s="6"/>
    </row>
    <row r="1248" spans="1:4" x14ac:dyDescent="0.25">
      <c r="A1248" s="1"/>
      <c r="B1248" s="3"/>
      <c r="C1248" s="4"/>
      <c r="D1248" s="6"/>
    </row>
    <row r="1249" spans="1:4" x14ac:dyDescent="0.25">
      <c r="A1249" s="1"/>
      <c r="B1249" s="3"/>
      <c r="C1249" s="4"/>
      <c r="D1249" s="6"/>
    </row>
    <row r="1250" spans="1:4" x14ac:dyDescent="0.25">
      <c r="A1250" s="1"/>
      <c r="B1250" s="3"/>
      <c r="C1250" s="4"/>
      <c r="D1250" s="6"/>
    </row>
    <row r="1251" spans="1:4" x14ac:dyDescent="0.25">
      <c r="A1251" s="1"/>
      <c r="B1251" s="3"/>
      <c r="C1251" s="4"/>
      <c r="D1251" s="6"/>
    </row>
    <row r="1252" spans="1:4" x14ac:dyDescent="0.25">
      <c r="A1252" s="1"/>
      <c r="B1252" s="3"/>
      <c r="C1252" s="4"/>
      <c r="D1252" s="6"/>
    </row>
    <row r="1253" spans="1:4" x14ac:dyDescent="0.25">
      <c r="A1253" s="1"/>
      <c r="B1253" s="3"/>
      <c r="C1253" s="4"/>
      <c r="D1253" s="6"/>
    </row>
    <row r="1254" spans="1:4" x14ac:dyDescent="0.25">
      <c r="A1254" s="1"/>
      <c r="B1254" s="3"/>
      <c r="C1254" s="4"/>
      <c r="D1254" s="6"/>
    </row>
    <row r="1255" spans="1:4" x14ac:dyDescent="0.25">
      <c r="A1255" s="1"/>
      <c r="B1255" s="3"/>
      <c r="C1255" s="4"/>
      <c r="D1255" s="6"/>
    </row>
    <row r="1256" spans="1:4" x14ac:dyDescent="0.25">
      <c r="A1256" s="1"/>
      <c r="B1256" s="3"/>
      <c r="C1256" s="4"/>
      <c r="D1256" s="6"/>
    </row>
    <row r="1257" spans="1:4" x14ac:dyDescent="0.25">
      <c r="A1257" s="1"/>
      <c r="B1257" s="3"/>
      <c r="C1257" s="4"/>
      <c r="D1257" s="6"/>
    </row>
    <row r="1258" spans="1:4" x14ac:dyDescent="0.25">
      <c r="A1258" s="1"/>
      <c r="B1258" s="3"/>
      <c r="C1258" s="4"/>
      <c r="D1258" s="6"/>
    </row>
  </sheetData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258"/>
  <sheetViews>
    <sheetView rightToLeft="1" workbookViewId="0"/>
  </sheetViews>
  <sheetFormatPr defaultRowHeight="17.25" x14ac:dyDescent="0.25"/>
  <cols>
    <col min="1" max="1" width="7.85546875" style="2" bestFit="1" customWidth="1"/>
    <col min="2" max="2" width="13.140625" style="2" customWidth="1"/>
    <col min="3" max="3" width="8" style="2" customWidth="1"/>
    <col min="4" max="4" width="13.140625" style="2" customWidth="1"/>
    <col min="5" max="5" width="17.140625" style="2" customWidth="1"/>
    <col min="6" max="6" width="4.85546875" style="2" customWidth="1"/>
    <col min="7" max="7" width="9.140625" style="2" bestFit="1" customWidth="1"/>
    <col min="8" max="8" width="18.85546875" style="2" customWidth="1"/>
    <col min="9" max="9" width="10.42578125" style="2" bestFit="1" customWidth="1"/>
    <col min="10" max="10" width="10.5703125" style="2" customWidth="1"/>
    <col min="11" max="11" width="9.28515625" style="2" customWidth="1"/>
    <col min="12" max="12" width="10.5703125" style="2" customWidth="1"/>
    <col min="13" max="16384" width="9.140625" style="2"/>
  </cols>
  <sheetData>
    <row r="1" spans="1:12" s="29" customFormat="1" ht="18" x14ac:dyDescent="0.25">
      <c r="A1" s="28" t="s">
        <v>0</v>
      </c>
      <c r="B1" s="28" t="s">
        <v>48</v>
      </c>
      <c r="C1" s="29" t="s">
        <v>1</v>
      </c>
      <c r="D1" s="29" t="s">
        <v>2</v>
      </c>
      <c r="E1" s="29" t="s">
        <v>23</v>
      </c>
      <c r="F1" s="108" t="s">
        <v>117</v>
      </c>
      <c r="G1" s="29" t="s">
        <v>32</v>
      </c>
      <c r="H1" s="29" t="s">
        <v>33</v>
      </c>
      <c r="I1" s="29" t="s">
        <v>34</v>
      </c>
      <c r="J1" s="29" t="s">
        <v>63</v>
      </c>
      <c r="K1" s="29" t="s">
        <v>27</v>
      </c>
      <c r="L1" s="29" t="s">
        <v>64</v>
      </c>
    </row>
    <row r="2" spans="1:12" x14ac:dyDescent="0.25">
      <c r="A2" s="1">
        <v>13990631</v>
      </c>
      <c r="B2" s="3">
        <v>8809</v>
      </c>
      <c r="C2" s="4"/>
      <c r="D2" s="6"/>
      <c r="F2" s="2" t="s">
        <v>31</v>
      </c>
      <c r="G2" s="2">
        <v>0.94</v>
      </c>
    </row>
    <row r="3" spans="1:12" x14ac:dyDescent="0.25">
      <c r="A3" s="1">
        <v>13990701</v>
      </c>
      <c r="B3" s="3">
        <v>8640.1</v>
      </c>
      <c r="C3" s="4">
        <f t="shared" ref="C3:C66" si="0">LN(B3/B2)</f>
        <v>-1.9359769304599359E-2</v>
      </c>
      <c r="D3" s="55">
        <f t="shared" ref="D3:D66" si="1">C3^2</f>
        <v>3.7480066752730752E-4</v>
      </c>
      <c r="F3" s="2">
        <v>25</v>
      </c>
      <c r="G3" s="11">
        <f>($G$2^(F3-1))*D3</f>
        <v>8.4892405935658798E-5</v>
      </c>
    </row>
    <row r="4" spans="1:12" x14ac:dyDescent="0.25">
      <c r="A4" s="1">
        <v>13990702</v>
      </c>
      <c r="B4" s="3">
        <v>8759.6</v>
      </c>
      <c r="C4" s="4">
        <f t="shared" si="0"/>
        <v>1.3736084982238769E-2</v>
      </c>
      <c r="D4" s="55">
        <f t="shared" si="1"/>
        <v>1.8868003063928542E-4</v>
      </c>
      <c r="F4" s="2">
        <v>24</v>
      </c>
      <c r="G4" s="11">
        <f t="shared" ref="G4:G27" si="2">($G$2^(F4-1))*D4</f>
        <v>4.5463887762833408E-5</v>
      </c>
    </row>
    <row r="5" spans="1:12" x14ac:dyDescent="0.25">
      <c r="A5" s="1">
        <v>13990705</v>
      </c>
      <c r="B5" s="3">
        <v>8735.7999999999993</v>
      </c>
      <c r="C5" s="4">
        <f t="shared" si="0"/>
        <v>-2.7207168377091115E-3</v>
      </c>
      <c r="D5" s="55">
        <f t="shared" si="1"/>
        <v>7.4023001109938678E-6</v>
      </c>
      <c r="F5" s="2">
        <v>23</v>
      </c>
      <c r="G5" s="11">
        <f t="shared" si="2"/>
        <v>1.8974898780754797E-6</v>
      </c>
    </row>
    <row r="6" spans="1:12" x14ac:dyDescent="0.25">
      <c r="A6" s="1">
        <v>13990706</v>
      </c>
      <c r="B6" s="3">
        <v>8526.7000000000007</v>
      </c>
      <c r="C6" s="4">
        <f t="shared" si="0"/>
        <v>-2.4227108188499429E-2</v>
      </c>
      <c r="D6" s="55">
        <f t="shared" si="1"/>
        <v>5.8695277117725602E-4</v>
      </c>
      <c r="F6" s="2">
        <v>22</v>
      </c>
      <c r="G6" s="11">
        <f t="shared" si="2"/>
        <v>1.6006194243785296E-4</v>
      </c>
    </row>
    <row r="7" spans="1:12" x14ac:dyDescent="0.25">
      <c r="A7" s="1">
        <v>13990707</v>
      </c>
      <c r="B7" s="3">
        <v>8158.8</v>
      </c>
      <c r="C7" s="4">
        <f t="shared" si="0"/>
        <v>-4.4105317440812315E-2</v>
      </c>
      <c r="D7" s="55">
        <f t="shared" si="1"/>
        <v>1.9452790265548231E-3</v>
      </c>
      <c r="F7" s="2">
        <v>21</v>
      </c>
      <c r="G7" s="11">
        <f t="shared" si="2"/>
        <v>5.6433758634568862E-4</v>
      </c>
    </row>
    <row r="8" spans="1:12" x14ac:dyDescent="0.25">
      <c r="A8" s="1">
        <v>13990708</v>
      </c>
      <c r="B8" s="3">
        <v>7935.7</v>
      </c>
      <c r="C8" s="4">
        <f t="shared" si="0"/>
        <v>-2.7725532489589838E-2</v>
      </c>
      <c r="D8" s="55">
        <f t="shared" si="1"/>
        <v>7.6870515183130172E-4</v>
      </c>
      <c r="F8" s="2">
        <v>20</v>
      </c>
      <c r="G8" s="11">
        <f t="shared" si="2"/>
        <v>2.3724059801720051E-4</v>
      </c>
    </row>
    <row r="9" spans="1:12" x14ac:dyDescent="0.25">
      <c r="A9" s="1">
        <v>13990709</v>
      </c>
      <c r="B9" s="3">
        <v>7966.4</v>
      </c>
      <c r="C9" s="4">
        <f t="shared" si="0"/>
        <v>3.8611300570937893E-3</v>
      </c>
      <c r="D9" s="55">
        <f t="shared" si="1"/>
        <v>1.4908325317793088E-5</v>
      </c>
      <c r="F9" s="2">
        <v>19</v>
      </c>
      <c r="G9" s="11">
        <f t="shared" si="2"/>
        <v>4.8947467400520117E-6</v>
      </c>
    </row>
    <row r="10" spans="1:12" x14ac:dyDescent="0.25">
      <c r="A10" s="1">
        <v>13990712</v>
      </c>
      <c r="B10" s="3">
        <v>8310.6</v>
      </c>
      <c r="C10" s="4">
        <f t="shared" si="0"/>
        <v>4.2299111521189772E-2</v>
      </c>
      <c r="D10" s="55">
        <f t="shared" si="1"/>
        <v>1.7892148354820493E-3</v>
      </c>
      <c r="F10" s="2">
        <v>18</v>
      </c>
      <c r="G10" s="11">
        <f t="shared" si="2"/>
        <v>6.2493665962544919E-4</v>
      </c>
    </row>
    <row r="11" spans="1:12" x14ac:dyDescent="0.25">
      <c r="A11" s="1">
        <v>13990713</v>
      </c>
      <c r="B11" s="3">
        <v>8390.1</v>
      </c>
      <c r="C11" s="4">
        <f t="shared" si="0"/>
        <v>9.5206309322462095E-3</v>
      </c>
      <c r="D11" s="55">
        <f t="shared" si="1"/>
        <v>9.0642413348043324E-5</v>
      </c>
      <c r="F11" s="2">
        <v>17</v>
      </c>
      <c r="G11" s="11">
        <f t="shared" si="2"/>
        <v>3.3680390459290635E-5</v>
      </c>
    </row>
    <row r="12" spans="1:12" x14ac:dyDescent="0.25">
      <c r="A12" s="1">
        <v>13990714</v>
      </c>
      <c r="B12" s="3">
        <v>8365.4</v>
      </c>
      <c r="C12" s="4">
        <f t="shared" si="0"/>
        <v>-2.9482877731916053E-3</v>
      </c>
      <c r="D12" s="55">
        <f t="shared" si="1"/>
        <v>8.6924007935511142E-6</v>
      </c>
      <c r="F12" s="2">
        <v>16</v>
      </c>
      <c r="G12" s="11">
        <f t="shared" si="2"/>
        <v>3.4360347452229043E-6</v>
      </c>
    </row>
    <row r="13" spans="1:12" x14ac:dyDescent="0.25">
      <c r="A13" s="1">
        <v>13990715</v>
      </c>
      <c r="B13" s="3">
        <v>8718.7999999999993</v>
      </c>
      <c r="C13" s="4">
        <f t="shared" si="0"/>
        <v>4.1377462186195056E-2</v>
      </c>
      <c r="D13" s="55">
        <f t="shared" si="1"/>
        <v>1.7120943769700018E-3</v>
      </c>
      <c r="F13" s="2">
        <v>15</v>
      </c>
      <c r="G13" s="11">
        <f t="shared" si="2"/>
        <v>7.1997538927532842E-4</v>
      </c>
    </row>
    <row r="14" spans="1:12" x14ac:dyDescent="0.25">
      <c r="A14" s="1">
        <v>13990716</v>
      </c>
      <c r="B14" s="3">
        <v>9037.1</v>
      </c>
      <c r="C14" s="4">
        <f t="shared" si="0"/>
        <v>3.5856712705496403E-2</v>
      </c>
      <c r="D14" s="55">
        <f t="shared" si="1"/>
        <v>1.2857038460445073E-3</v>
      </c>
      <c r="F14" s="2">
        <v>14</v>
      </c>
      <c r="G14" s="11">
        <f t="shared" si="2"/>
        <v>5.751790244173542E-4</v>
      </c>
    </row>
    <row r="15" spans="1:12" x14ac:dyDescent="0.25">
      <c r="A15" s="1">
        <v>13990719</v>
      </c>
      <c r="B15" s="3">
        <v>9242.2999999999993</v>
      </c>
      <c r="C15" s="4">
        <f t="shared" si="0"/>
        <v>2.2452445949910926E-2</v>
      </c>
      <c r="D15" s="55">
        <f t="shared" si="1"/>
        <v>5.0411232913367152E-4</v>
      </c>
      <c r="F15" s="2">
        <v>13</v>
      </c>
      <c r="G15" s="11">
        <f t="shared" si="2"/>
        <v>2.3991729838304343E-4</v>
      </c>
    </row>
    <row r="16" spans="1:12" x14ac:dyDescent="0.25">
      <c r="A16" s="1">
        <v>13990720</v>
      </c>
      <c r="B16" s="3">
        <v>9677.5</v>
      </c>
      <c r="C16" s="4">
        <f t="shared" si="0"/>
        <v>4.6012831042038453E-2</v>
      </c>
      <c r="D16" s="55">
        <f t="shared" si="1"/>
        <v>2.1171806205031777E-3</v>
      </c>
      <c r="F16" s="2">
        <v>12</v>
      </c>
      <c r="G16" s="11">
        <f t="shared" si="2"/>
        <v>1.0719247525835195E-3</v>
      </c>
    </row>
    <row r="17" spans="1:12" x14ac:dyDescent="0.25">
      <c r="A17" s="1">
        <v>13990721</v>
      </c>
      <c r="B17" s="3">
        <v>9450.2999999999993</v>
      </c>
      <c r="C17" s="4">
        <f t="shared" si="0"/>
        <v>-2.3757116436163347E-2</v>
      </c>
      <c r="D17" s="55">
        <f t="shared" si="1"/>
        <v>5.644005813614226E-4</v>
      </c>
      <c r="F17" s="2">
        <v>11</v>
      </c>
      <c r="G17" s="11">
        <f t="shared" si="2"/>
        <v>3.0399468352521031E-4</v>
      </c>
    </row>
    <row r="18" spans="1:12" x14ac:dyDescent="0.25">
      <c r="A18" s="1">
        <v>13990722</v>
      </c>
      <c r="B18" s="3">
        <v>9303.1</v>
      </c>
      <c r="C18" s="4">
        <f t="shared" si="0"/>
        <v>-1.5698809084172101E-2</v>
      </c>
      <c r="D18" s="55">
        <f t="shared" si="1"/>
        <v>2.464526066612845E-4</v>
      </c>
      <c r="F18" s="2">
        <v>10</v>
      </c>
      <c r="G18" s="11">
        <f t="shared" si="2"/>
        <v>1.4121606261260973E-4</v>
      </c>
    </row>
    <row r="19" spans="1:12" x14ac:dyDescent="0.25">
      <c r="A19" s="1">
        <v>13990723</v>
      </c>
      <c r="B19" s="3">
        <v>9101.2999999999993</v>
      </c>
      <c r="C19" s="4">
        <f t="shared" si="0"/>
        <v>-2.1930417486779177E-2</v>
      </c>
      <c r="D19" s="55">
        <f t="shared" si="1"/>
        <v>4.8094321114442991E-4</v>
      </c>
      <c r="F19" s="2">
        <v>9</v>
      </c>
      <c r="G19" s="11">
        <f t="shared" si="2"/>
        <v>2.9316804271584937E-4</v>
      </c>
    </row>
    <row r="20" spans="1:12" x14ac:dyDescent="0.25">
      <c r="A20" s="1">
        <v>13990727</v>
      </c>
      <c r="B20" s="3">
        <v>8738.6</v>
      </c>
      <c r="C20" s="4">
        <f t="shared" si="0"/>
        <v>-4.0667266692146445E-2</v>
      </c>
      <c r="D20" s="55">
        <f t="shared" si="1"/>
        <v>1.6538265802101637E-3</v>
      </c>
      <c r="F20" s="2">
        <v>8</v>
      </c>
      <c r="G20" s="11">
        <f t="shared" si="2"/>
        <v>1.0724694819465278E-3</v>
      </c>
    </row>
    <row r="21" spans="1:12" x14ac:dyDescent="0.25">
      <c r="A21" s="1">
        <v>13990728</v>
      </c>
      <c r="B21" s="3">
        <v>8376.2000000000007</v>
      </c>
      <c r="C21" s="4">
        <f t="shared" si="0"/>
        <v>-4.2355642741297286E-2</v>
      </c>
      <c r="D21" s="55">
        <f t="shared" si="1"/>
        <v>1.7940004720284094E-3</v>
      </c>
      <c r="F21" s="2">
        <v>7</v>
      </c>
      <c r="G21" s="11">
        <f t="shared" si="2"/>
        <v>1.2376267128525993E-3</v>
      </c>
    </row>
    <row r="22" spans="1:12" x14ac:dyDescent="0.25">
      <c r="A22" s="1">
        <v>13990729</v>
      </c>
      <c r="B22" s="3">
        <v>8003.5</v>
      </c>
      <c r="C22" s="4">
        <f t="shared" si="0"/>
        <v>-4.5515405024492549E-2</v>
      </c>
      <c r="D22" s="55">
        <f t="shared" si="1"/>
        <v>2.0716520945436015E-3</v>
      </c>
      <c r="F22" s="2">
        <v>6</v>
      </c>
      <c r="G22" s="11">
        <f t="shared" si="2"/>
        <v>1.5203938051989339E-3</v>
      </c>
    </row>
    <row r="23" spans="1:12" x14ac:dyDescent="0.25">
      <c r="A23" s="1">
        <v>13990730</v>
      </c>
      <c r="B23" s="3">
        <v>8247.7999999999993</v>
      </c>
      <c r="C23" s="4">
        <f t="shared" si="0"/>
        <v>3.0067552113429864E-2</v>
      </c>
      <c r="D23" s="55">
        <f t="shared" si="1"/>
        <v>9.0405769009382062E-4</v>
      </c>
      <c r="F23" s="2">
        <v>5</v>
      </c>
      <c r="G23" s="11">
        <f t="shared" si="2"/>
        <v>7.0584210132075271E-4</v>
      </c>
    </row>
    <row r="24" spans="1:12" x14ac:dyDescent="0.25">
      <c r="A24" s="1">
        <v>13990803</v>
      </c>
      <c r="B24" s="3">
        <v>7949</v>
      </c>
      <c r="C24" s="4">
        <f t="shared" si="0"/>
        <v>-3.6900363527069456E-2</v>
      </c>
      <c r="D24" s="55">
        <f t="shared" si="1"/>
        <v>1.3616368284298777E-3</v>
      </c>
      <c r="F24" s="2">
        <v>4</v>
      </c>
      <c r="G24" s="11">
        <f t="shared" si="2"/>
        <v>1.1309537635046014E-3</v>
      </c>
    </row>
    <row r="25" spans="1:12" x14ac:dyDescent="0.25">
      <c r="A25" s="1">
        <v>13990805</v>
      </c>
      <c r="B25" s="3">
        <v>7659</v>
      </c>
      <c r="C25" s="4">
        <f t="shared" si="0"/>
        <v>-3.7164707663519148E-2</v>
      </c>
      <c r="D25" s="55">
        <f t="shared" si="1"/>
        <v>1.3812154957148388E-3</v>
      </c>
      <c r="F25" s="2">
        <v>3</v>
      </c>
      <c r="G25" s="11">
        <f t="shared" si="2"/>
        <v>1.2204420120136316E-3</v>
      </c>
    </row>
    <row r="26" spans="1:12" x14ac:dyDescent="0.25">
      <c r="A26" s="1">
        <v>13990806</v>
      </c>
      <c r="B26" s="3">
        <v>7459.5</v>
      </c>
      <c r="C26" s="4">
        <f t="shared" si="0"/>
        <v>-2.6393039086690554E-2</v>
      </c>
      <c r="D26" s="55">
        <f t="shared" si="1"/>
        <v>6.9659251223157541E-4</v>
      </c>
      <c r="F26" s="2">
        <v>2</v>
      </c>
      <c r="G26" s="11">
        <f t="shared" si="2"/>
        <v>6.5479696149768087E-4</v>
      </c>
    </row>
    <row r="27" spans="1:12" x14ac:dyDescent="0.25">
      <c r="A27" s="1">
        <v>13990807</v>
      </c>
      <c r="B27" s="3">
        <v>7307.3</v>
      </c>
      <c r="C27" s="4">
        <f t="shared" si="0"/>
        <v>-2.0614539353336916E-2</v>
      </c>
      <c r="D27" s="55">
        <f t="shared" si="1"/>
        <v>4.2495923275027639E-4</v>
      </c>
      <c r="F27" s="2">
        <v>1</v>
      </c>
      <c r="G27" s="11">
        <f t="shared" si="2"/>
        <v>4.2495923275027639E-4</v>
      </c>
      <c r="J27" s="9">
        <v>100000000</v>
      </c>
    </row>
    <row r="28" spans="1:12" x14ac:dyDescent="0.25">
      <c r="A28" s="1">
        <v>13990810</v>
      </c>
      <c r="B28" s="3">
        <v>7538.9</v>
      </c>
      <c r="C28" s="4">
        <f t="shared" si="0"/>
        <v>3.120243429549523E-2</v>
      </c>
      <c r="D28" s="55">
        <f t="shared" si="1"/>
        <v>9.7359190596469692E-4</v>
      </c>
      <c r="E28" s="2">
        <f>SQRT(AVERAGE(D3:D27))</f>
        <v>3.0314423234231894E-2</v>
      </c>
      <c r="H28" s="2">
        <f>SUM(G3:G27)*(1-G2)</f>
        <v>7.8442206399271543E-4</v>
      </c>
      <c r="I28" s="2">
        <f>SQRT(H28)</f>
        <v>2.8007535842924765E-2</v>
      </c>
      <c r="J28" s="2">
        <f>J27*(1+C27)</f>
        <v>97938546.064666316</v>
      </c>
      <c r="K28" s="19">
        <f>_xlfn.NORM.S.INV(0.99)*E28*J28</f>
        <v>6906811.768369332</v>
      </c>
      <c r="L28" s="19">
        <f>_xlfn.NORM.S.INV(0.99)*I28*J28</f>
        <v>6381212.5557611687</v>
      </c>
    </row>
    <row r="29" spans="1:12" x14ac:dyDescent="0.25">
      <c r="A29" s="1">
        <v>13990811</v>
      </c>
      <c r="B29" s="3">
        <v>7360.4</v>
      </c>
      <c r="C29" s="4">
        <f t="shared" si="0"/>
        <v>-2.3962003692841981E-2</v>
      </c>
      <c r="D29" s="55">
        <f t="shared" si="1"/>
        <v>5.7417762097577269E-4</v>
      </c>
      <c r="E29" s="2">
        <f t="shared" ref="E29:E92" si="3">SQRT(AVERAGE(D4:D28))</f>
        <v>3.0706935789193198E-2</v>
      </c>
      <c r="H29" s="2">
        <f>($G$2*H28)+((1-$G$2)*D28)</f>
        <v>7.9577225451103425E-4</v>
      </c>
      <c r="I29" s="2">
        <f t="shared" ref="I29:I92" si="4">SQRT(H29)</f>
        <v>2.8209435558178654E-2</v>
      </c>
      <c r="J29" s="2">
        <f t="shared" ref="J29:J92" si="5">J28*(1+C28)</f>
        <v>100994467.11324541</v>
      </c>
      <c r="K29" s="19">
        <f>_xlfn.NORM.S.INV(0.99)*E29*J29</f>
        <v>7214541.2520941654</v>
      </c>
      <c r="L29" s="19">
        <f t="shared" ref="L29:L92" si="6">_xlfn.NORM.S.INV(0.99)*I29*J29</f>
        <v>6627757.9088303801</v>
      </c>
    </row>
    <row r="30" spans="1:12" x14ac:dyDescent="0.25">
      <c r="A30" s="1">
        <v>13990812</v>
      </c>
      <c r="B30" s="3">
        <v>7300.5</v>
      </c>
      <c r="C30" s="4">
        <f t="shared" si="0"/>
        <v>-8.1714401306005133E-3</v>
      </c>
      <c r="D30" s="55">
        <f t="shared" si="1"/>
        <v>6.6772433807988531E-5</v>
      </c>
      <c r="E30" s="2">
        <f t="shared" si="3"/>
        <v>3.0956999356770574E-2</v>
      </c>
      <c r="H30" s="2">
        <f t="shared" ref="H30:H93" si="7">($G$2*H29)+((1-$G$2)*D29)</f>
        <v>7.8247657649891853E-4</v>
      </c>
      <c r="I30" s="2">
        <f t="shared" si="4"/>
        <v>2.7972782780748121E-2</v>
      </c>
      <c r="J30" s="2">
        <f t="shared" si="5"/>
        <v>98574437.319321215</v>
      </c>
      <c r="K30" s="19">
        <f t="shared" ref="K30:K92" si="8">_xlfn.NORM.S.INV(0.99)*E30*J30</f>
        <v>7099010.5733596804</v>
      </c>
      <c r="L30" s="19">
        <f t="shared" si="6"/>
        <v>6414674.7053310098</v>
      </c>
    </row>
    <row r="31" spans="1:12" x14ac:dyDescent="0.25">
      <c r="A31" s="1">
        <v>13990814</v>
      </c>
      <c r="B31" s="3">
        <v>7353.6</v>
      </c>
      <c r="C31" s="4">
        <f t="shared" si="0"/>
        <v>7.247150272763252E-3</v>
      </c>
      <c r="D31" s="55">
        <f t="shared" si="1"/>
        <v>5.2521187076012478E-5</v>
      </c>
      <c r="E31" s="2">
        <f t="shared" si="3"/>
        <v>3.0995332140872012E-2</v>
      </c>
      <c r="H31" s="2">
        <f t="shared" si="7"/>
        <v>7.3953432793746269E-4</v>
      </c>
      <c r="I31" s="2">
        <f t="shared" si="4"/>
        <v>2.7194380447759105E-2</v>
      </c>
      <c r="J31" s="2">
        <f t="shared" si="5"/>
        <v>97768942.206358746</v>
      </c>
      <c r="K31" s="19">
        <f t="shared" si="8"/>
        <v>7049720.017102371</v>
      </c>
      <c r="L31" s="19">
        <f t="shared" si="6"/>
        <v>6185214.1904445849</v>
      </c>
    </row>
    <row r="32" spans="1:12" x14ac:dyDescent="0.25">
      <c r="A32" s="1">
        <v>13990817</v>
      </c>
      <c r="B32" s="3">
        <v>7191.6</v>
      </c>
      <c r="C32" s="4">
        <f t="shared" si="0"/>
        <v>-2.2276310962241936E-2</v>
      </c>
      <c r="D32" s="55">
        <f t="shared" si="1"/>
        <v>4.9623403008650026E-4</v>
      </c>
      <c r="E32" s="2">
        <f t="shared" si="3"/>
        <v>3.0648545661400049E-2</v>
      </c>
      <c r="H32" s="2">
        <f t="shared" si="7"/>
        <v>6.9831353948577571E-4</v>
      </c>
      <c r="I32" s="2">
        <f t="shared" si="4"/>
        <v>2.642562278330968E-2</v>
      </c>
      <c r="J32" s="2">
        <f t="shared" si="5"/>
        <v>98477488.422537342</v>
      </c>
      <c r="K32" s="19">
        <f t="shared" si="8"/>
        <v>7021364.0786293764</v>
      </c>
      <c r="L32" s="19">
        <f t="shared" si="6"/>
        <v>6053922.4476097003</v>
      </c>
    </row>
    <row r="33" spans="1:12" x14ac:dyDescent="0.25">
      <c r="A33" s="1">
        <v>13990818</v>
      </c>
      <c r="B33" s="3">
        <v>6975.4</v>
      </c>
      <c r="C33" s="4">
        <f t="shared" si="0"/>
        <v>-3.0524004536637454E-2</v>
      </c>
      <c r="D33" s="55">
        <f t="shared" si="1"/>
        <v>9.3171485295266384E-4</v>
      </c>
      <c r="E33" s="2">
        <f t="shared" si="3"/>
        <v>2.9687902440222864E-2</v>
      </c>
      <c r="H33" s="2">
        <f t="shared" si="7"/>
        <v>6.8618876892181913E-4</v>
      </c>
      <c r="I33" s="2">
        <f t="shared" si="4"/>
        <v>2.61952050750098E-2</v>
      </c>
      <c r="J33" s="2">
        <f t="shared" si="5"/>
        <v>96283773.267656326</v>
      </c>
      <c r="K33" s="19">
        <f t="shared" si="8"/>
        <v>6649779.9450158747</v>
      </c>
      <c r="L33" s="19">
        <f t="shared" si="6"/>
        <v>5867452.2295442643</v>
      </c>
    </row>
    <row r="34" spans="1:12" x14ac:dyDescent="0.25">
      <c r="A34" s="1">
        <v>13990819</v>
      </c>
      <c r="B34" s="3">
        <v>6769.1</v>
      </c>
      <c r="C34" s="4">
        <f t="shared" si="0"/>
        <v>-3.0021535085112225E-2</v>
      </c>
      <c r="D34" s="55">
        <f t="shared" si="1"/>
        <v>9.0129256886662431E-4</v>
      </c>
      <c r="E34" s="2">
        <f t="shared" si="3"/>
        <v>2.9797515657266554E-2</v>
      </c>
      <c r="H34" s="2">
        <f t="shared" si="7"/>
        <v>7.0092033396366982E-4</v>
      </c>
      <c r="I34" s="2">
        <f t="shared" si="4"/>
        <v>2.6474900074668267E-2</v>
      </c>
      <c r="J34" s="2">
        <f t="shared" si="5"/>
        <v>93344806.935629815</v>
      </c>
      <c r="K34" s="19">
        <f t="shared" si="8"/>
        <v>6470604.815171713</v>
      </c>
      <c r="L34" s="19">
        <f t="shared" si="6"/>
        <v>5749090.5575734591</v>
      </c>
    </row>
    <row r="35" spans="1:12" x14ac:dyDescent="0.25">
      <c r="A35" s="1">
        <v>13990820</v>
      </c>
      <c r="B35" s="3">
        <v>6707.4</v>
      </c>
      <c r="C35" s="4">
        <f t="shared" si="0"/>
        <v>-9.1567441260551451E-3</v>
      </c>
      <c r="D35" s="55">
        <f t="shared" si="1"/>
        <v>8.3845962990045407E-5</v>
      </c>
      <c r="E35" s="2">
        <f t="shared" si="3"/>
        <v>3.0386630433251374E-2</v>
      </c>
      <c r="H35" s="2">
        <f t="shared" si="7"/>
        <v>7.1294266805784704E-4</v>
      </c>
      <c r="I35" s="2">
        <f t="shared" si="4"/>
        <v>2.6700986275002035E-2</v>
      </c>
      <c r="J35" s="2">
        <f t="shared" si="5"/>
        <v>90542452.539198786</v>
      </c>
      <c r="K35" s="19">
        <f t="shared" si="8"/>
        <v>6400434.4808522044</v>
      </c>
      <c r="L35" s="19">
        <f t="shared" si="6"/>
        <v>5624115.303033893</v>
      </c>
    </row>
    <row r="36" spans="1:12" x14ac:dyDescent="0.25">
      <c r="A36" s="1">
        <v>13990821</v>
      </c>
      <c r="B36" s="3">
        <v>6729.8</v>
      </c>
      <c r="C36" s="4">
        <f t="shared" si="0"/>
        <v>3.3340310108386163E-3</v>
      </c>
      <c r="D36" s="55">
        <f t="shared" si="1"/>
        <v>1.1115762781233567E-5</v>
      </c>
      <c r="E36" s="2">
        <f t="shared" si="3"/>
        <v>2.9242649575360272E-2</v>
      </c>
      <c r="H36" s="2">
        <f t="shared" si="7"/>
        <v>6.7519686575377897E-4</v>
      </c>
      <c r="I36" s="2">
        <f t="shared" si="4"/>
        <v>2.5984550520526211E-2</v>
      </c>
      <c r="J36" s="2">
        <f t="shared" si="5"/>
        <v>89713378.468751848</v>
      </c>
      <c r="K36" s="19">
        <f t="shared" si="8"/>
        <v>6103073.3558590189</v>
      </c>
      <c r="L36" s="19">
        <f t="shared" si="6"/>
        <v>5423093.3328086538</v>
      </c>
    </row>
    <row r="37" spans="1:12" x14ac:dyDescent="0.25">
      <c r="A37" s="1">
        <v>13990824</v>
      </c>
      <c r="B37" s="3">
        <v>6975.6</v>
      </c>
      <c r="C37" s="4">
        <f t="shared" si="0"/>
        <v>3.5872919980131576E-2</v>
      </c>
      <c r="D37" s="55">
        <f t="shared" si="1"/>
        <v>1.2868663879009232E-3</v>
      </c>
      <c r="E37" s="2">
        <f t="shared" si="3"/>
        <v>2.9188208032776629E-2</v>
      </c>
      <c r="H37" s="2">
        <f t="shared" si="7"/>
        <v>6.3535199957542616E-4</v>
      </c>
      <c r="I37" s="2">
        <f t="shared" si="4"/>
        <v>2.5206189707598137E-2</v>
      </c>
      <c r="J37" s="2">
        <f t="shared" si="5"/>
        <v>90012485.654653758</v>
      </c>
      <c r="K37" s="19">
        <f t="shared" si="8"/>
        <v>6112021.1133647198</v>
      </c>
      <c r="L37" s="19">
        <f t="shared" si="6"/>
        <v>5278185.0638900204</v>
      </c>
    </row>
    <row r="38" spans="1:12" x14ac:dyDescent="0.25">
      <c r="A38" s="1">
        <v>13990825</v>
      </c>
      <c r="B38" s="3">
        <v>7146.4</v>
      </c>
      <c r="C38" s="4">
        <f t="shared" si="0"/>
        <v>2.4190387892324063E-2</v>
      </c>
      <c r="D38" s="55">
        <f t="shared" si="1"/>
        <v>5.8517486638109864E-4</v>
      </c>
      <c r="E38" s="2">
        <f t="shared" si="3"/>
        <v>3.0051263661432622E-2</v>
      </c>
      <c r="H38" s="2">
        <f t="shared" si="7"/>
        <v>6.7444286287495609E-4</v>
      </c>
      <c r="I38" s="2">
        <f t="shared" si="4"/>
        <v>2.5970037791173045E-2</v>
      </c>
      <c r="J38" s="2">
        <f t="shared" si="5"/>
        <v>93241496.349755883</v>
      </c>
      <c r="K38" s="19">
        <f t="shared" si="8"/>
        <v>6518484.4155363468</v>
      </c>
      <c r="L38" s="19">
        <f t="shared" si="6"/>
        <v>5633216.9096073611</v>
      </c>
    </row>
    <row r="39" spans="1:12" x14ac:dyDescent="0.25">
      <c r="A39" s="1">
        <v>13990826</v>
      </c>
      <c r="B39" s="3">
        <v>7348</v>
      </c>
      <c r="C39" s="4">
        <f t="shared" si="0"/>
        <v>2.7819433947387034E-2</v>
      </c>
      <c r="D39" s="55">
        <f t="shared" si="1"/>
        <v>7.7392090515303021E-4</v>
      </c>
      <c r="E39" s="2">
        <f t="shared" si="3"/>
        <v>2.9291665490807871E-2</v>
      </c>
      <c r="H39" s="2">
        <f t="shared" si="7"/>
        <v>6.6908678308532472E-4</v>
      </c>
      <c r="I39" s="2">
        <f t="shared" si="4"/>
        <v>2.5866711872314284E-2</v>
      </c>
      <c r="J39" s="2">
        <f t="shared" si="5"/>
        <v>95497044.314117193</v>
      </c>
      <c r="K39" s="19">
        <f t="shared" si="8"/>
        <v>6507417.2491962854</v>
      </c>
      <c r="L39" s="19">
        <f t="shared" si="6"/>
        <v>5746531.7931720596</v>
      </c>
    </row>
    <row r="40" spans="1:12" x14ac:dyDescent="0.25">
      <c r="A40" s="1">
        <v>13990827</v>
      </c>
      <c r="B40" s="3">
        <v>7599.1</v>
      </c>
      <c r="C40" s="4">
        <f t="shared" si="0"/>
        <v>3.360165187444808E-2</v>
      </c>
      <c r="D40" s="55">
        <f t="shared" si="1"/>
        <v>1.1290710086916001E-3</v>
      </c>
      <c r="E40" s="2">
        <f t="shared" si="3"/>
        <v>2.8940116613271026E-2</v>
      </c>
      <c r="H40" s="2">
        <f t="shared" si="7"/>
        <v>6.7537683040938708E-4</v>
      </c>
      <c r="I40" s="2">
        <f t="shared" si="4"/>
        <v>2.5988013206272368E-2</v>
      </c>
      <c r="J40" s="2">
        <f t="shared" si="5"/>
        <v>98153718.030584455</v>
      </c>
      <c r="K40" s="19">
        <f t="shared" si="8"/>
        <v>6608177.350662332</v>
      </c>
      <c r="L40" s="19">
        <f t="shared" si="6"/>
        <v>5934094.9642079575</v>
      </c>
    </row>
    <row r="41" spans="1:12" x14ac:dyDescent="0.25">
      <c r="A41" s="1">
        <v>13990828</v>
      </c>
      <c r="B41" s="3">
        <v>7881.3</v>
      </c>
      <c r="C41" s="4">
        <f t="shared" si="0"/>
        <v>3.6463045654933732E-2</v>
      </c>
      <c r="D41" s="55">
        <f t="shared" si="1"/>
        <v>1.3295536984337818E-3</v>
      </c>
      <c r="E41" s="2">
        <f t="shared" si="3"/>
        <v>2.9368838873405308E-2</v>
      </c>
      <c r="H41" s="2">
        <f t="shared" si="7"/>
        <v>7.0259848110631995E-4</v>
      </c>
      <c r="I41" s="2">
        <f t="shared" si="4"/>
        <v>2.6506574299715153E-2</v>
      </c>
      <c r="J41" s="2">
        <f t="shared" si="5"/>
        <v>101451845.0940309</v>
      </c>
      <c r="K41" s="19">
        <f t="shared" si="8"/>
        <v>6931406.7454050099</v>
      </c>
      <c r="L41" s="19">
        <f t="shared" si="6"/>
        <v>6255877.1455209898</v>
      </c>
    </row>
    <row r="42" spans="1:12" x14ac:dyDescent="0.25">
      <c r="A42" s="1">
        <v>13990901</v>
      </c>
      <c r="B42" s="3">
        <v>8038</v>
      </c>
      <c r="C42" s="4">
        <f t="shared" si="0"/>
        <v>1.968743114474816E-2</v>
      </c>
      <c r="D42" s="55">
        <f t="shared" si="1"/>
        <v>3.8759494507919985E-4</v>
      </c>
      <c r="E42" s="2">
        <f t="shared" si="3"/>
        <v>2.8827480290328302E-2</v>
      </c>
      <c r="H42" s="2">
        <f t="shared" si="7"/>
        <v>7.4021579414596764E-4</v>
      </c>
      <c r="I42" s="2">
        <f t="shared" si="4"/>
        <v>2.7206907103637629E-2</v>
      </c>
      <c r="J42" s="2">
        <f t="shared" si="5"/>
        <v>105151088.35347182</v>
      </c>
      <c r="K42" s="19">
        <f t="shared" si="8"/>
        <v>7051720.8862699065</v>
      </c>
      <c r="L42" s="19">
        <f t="shared" si="6"/>
        <v>6655299.496914221</v>
      </c>
    </row>
    <row r="43" spans="1:12" x14ac:dyDescent="0.25">
      <c r="A43" s="1">
        <v>13990902</v>
      </c>
      <c r="B43" s="3">
        <v>8028.2</v>
      </c>
      <c r="C43" s="4">
        <f t="shared" si="0"/>
        <v>-1.2199525980546102E-3</v>
      </c>
      <c r="D43" s="55">
        <f t="shared" si="1"/>
        <v>1.4882843415001933E-6</v>
      </c>
      <c r="E43" s="2">
        <f t="shared" si="3"/>
        <v>2.8704553548835735E-2</v>
      </c>
      <c r="H43" s="2">
        <f t="shared" si="7"/>
        <v>7.1905854320196145E-4</v>
      </c>
      <c r="I43" s="2">
        <f t="shared" si="4"/>
        <v>2.6815266979874755E-2</v>
      </c>
      <c r="J43" s="2">
        <f t="shared" si="5"/>
        <v>107221243.16522612</v>
      </c>
      <c r="K43" s="19">
        <f t="shared" si="8"/>
        <v>7159889.0577623565</v>
      </c>
      <c r="L43" s="19">
        <f t="shared" si="6"/>
        <v>6688636.9196976712</v>
      </c>
    </row>
    <row r="44" spans="1:12" x14ac:dyDescent="0.25">
      <c r="A44" s="1">
        <v>13990903</v>
      </c>
      <c r="B44" s="3">
        <v>8358.2999999999993</v>
      </c>
      <c r="C44" s="4">
        <f t="shared" si="0"/>
        <v>4.0294713707090202E-2</v>
      </c>
      <c r="D44" s="55">
        <f t="shared" si="1"/>
        <v>1.6236639527363629E-3</v>
      </c>
      <c r="E44" s="2">
        <f t="shared" si="3"/>
        <v>2.8533363305877326E-2</v>
      </c>
      <c r="H44" s="2">
        <f t="shared" si="7"/>
        <v>6.760043276703337E-4</v>
      </c>
      <c r="I44" s="2">
        <f t="shared" si="4"/>
        <v>2.6000083224296297E-2</v>
      </c>
      <c r="J44" s="2">
        <f t="shared" si="5"/>
        <v>107090438.33106005</v>
      </c>
      <c r="K44" s="19">
        <f t="shared" si="8"/>
        <v>7108505.7734342413</v>
      </c>
      <c r="L44" s="19">
        <f t="shared" si="6"/>
        <v>6477390.6857174197</v>
      </c>
    </row>
    <row r="45" spans="1:12" x14ac:dyDescent="0.25">
      <c r="A45" s="1">
        <v>13990904</v>
      </c>
      <c r="B45" s="3">
        <v>8655.7999999999993</v>
      </c>
      <c r="C45" s="4">
        <f t="shared" si="0"/>
        <v>3.4974559340704155E-2</v>
      </c>
      <c r="D45" s="55">
        <f t="shared" si="1"/>
        <v>1.2232198010764363E-3</v>
      </c>
      <c r="E45" s="2">
        <f t="shared" si="3"/>
        <v>2.93233976750455E-2</v>
      </c>
      <c r="H45" s="2">
        <f t="shared" si="7"/>
        <v>7.3286390517429559E-4</v>
      </c>
      <c r="I45" s="2">
        <f t="shared" si="4"/>
        <v>2.7071459236145651E-2</v>
      </c>
      <c r="J45" s="2">
        <f t="shared" si="5"/>
        <v>111405616.88437691</v>
      </c>
      <c r="K45" s="19">
        <f t="shared" si="8"/>
        <v>7599692.7796523012</v>
      </c>
      <c r="L45" s="19">
        <f t="shared" si="6"/>
        <v>7016061.9029039061</v>
      </c>
    </row>
    <row r="46" spans="1:12" x14ac:dyDescent="0.25">
      <c r="A46" s="1">
        <v>13990905</v>
      </c>
      <c r="B46" s="3">
        <v>8887</v>
      </c>
      <c r="C46" s="4">
        <f t="shared" si="0"/>
        <v>2.6359918279589108E-2</v>
      </c>
      <c r="D46" s="55">
        <f t="shared" si="1"/>
        <v>6.9484529170661604E-4</v>
      </c>
      <c r="E46" s="2">
        <f t="shared" si="3"/>
        <v>2.9028216962871053E-2</v>
      </c>
      <c r="H46" s="2">
        <f t="shared" si="7"/>
        <v>7.6228525892842397E-4</v>
      </c>
      <c r="I46" s="2">
        <f t="shared" si="4"/>
        <v>2.7609513920538769E-2</v>
      </c>
      <c r="J46" s="2">
        <f t="shared" si="5"/>
        <v>115301979.24298732</v>
      </c>
      <c r="K46" s="19">
        <f t="shared" si="8"/>
        <v>7786311.6211504936</v>
      </c>
      <c r="L46" s="19">
        <f t="shared" si="6"/>
        <v>7405769.3370824596</v>
      </c>
    </row>
    <row r="47" spans="1:12" x14ac:dyDescent="0.25">
      <c r="A47" s="1">
        <v>13990908</v>
      </c>
      <c r="B47" s="3">
        <v>8867.7000000000007</v>
      </c>
      <c r="C47" s="4">
        <f t="shared" si="0"/>
        <v>-2.1740730738268195E-3</v>
      </c>
      <c r="D47" s="55">
        <f t="shared" si="1"/>
        <v>4.7265937303387959E-6</v>
      </c>
      <c r="E47" s="2">
        <f t="shared" si="3"/>
        <v>2.8260770917132513E-2</v>
      </c>
      <c r="H47" s="2">
        <f t="shared" si="7"/>
        <v>7.5823886089511545E-4</v>
      </c>
      <c r="I47" s="2">
        <f t="shared" si="4"/>
        <v>2.7536137363383329E-2</v>
      </c>
      <c r="J47" s="2">
        <f t="shared" si="5"/>
        <v>118341329.99330734</v>
      </c>
      <c r="K47" s="19">
        <f t="shared" si="8"/>
        <v>7780277.8826029114</v>
      </c>
      <c r="L47" s="19">
        <f t="shared" si="6"/>
        <v>7580784.0178474775</v>
      </c>
    </row>
    <row r="48" spans="1:12" x14ac:dyDescent="0.25">
      <c r="A48" s="1">
        <v>13990909</v>
      </c>
      <c r="B48" s="3">
        <v>8944.4</v>
      </c>
      <c r="C48" s="4">
        <f t="shared" si="0"/>
        <v>8.6121764493422622E-3</v>
      </c>
      <c r="D48" s="55">
        <f t="shared" si="1"/>
        <v>7.4169583194605497E-5</v>
      </c>
      <c r="E48" s="2">
        <f t="shared" si="3"/>
        <v>2.675806706019911E-2</v>
      </c>
      <c r="H48" s="2">
        <f t="shared" si="7"/>
        <v>7.1302812486522882E-4</v>
      </c>
      <c r="I48" s="2">
        <f t="shared" si="4"/>
        <v>2.6702586482684199E-2</v>
      </c>
      <c r="J48" s="2">
        <f t="shared" si="5"/>
        <v>118084047.29424804</v>
      </c>
      <c r="K48" s="19">
        <f t="shared" si="8"/>
        <v>7350563.3695171159</v>
      </c>
      <c r="L48" s="19">
        <f t="shared" si="6"/>
        <v>7335322.6011954248</v>
      </c>
    </row>
    <row r="49" spans="1:12" x14ac:dyDescent="0.25">
      <c r="A49" s="1">
        <v>13990910</v>
      </c>
      <c r="B49" s="3">
        <v>9252.5</v>
      </c>
      <c r="C49" s="4">
        <f t="shared" si="0"/>
        <v>3.3866147146320399E-2</v>
      </c>
      <c r="D49" s="55">
        <f t="shared" si="1"/>
        <v>1.1469159225362252E-3</v>
      </c>
      <c r="E49" s="2">
        <f t="shared" si="3"/>
        <v>2.6130415774000691E-2</v>
      </c>
      <c r="H49" s="2">
        <f t="shared" si="7"/>
        <v>6.7469661236499142E-4</v>
      </c>
      <c r="I49" s="2">
        <f t="shared" si="4"/>
        <v>2.5974922759557754E-2</v>
      </c>
      <c r="J49" s="2">
        <f t="shared" si="5"/>
        <v>119101007.94539858</v>
      </c>
      <c r="K49" s="19">
        <f t="shared" si="8"/>
        <v>7239964.139998232</v>
      </c>
      <c r="L49" s="19">
        <f t="shared" si="6"/>
        <v>7196881.6319232099</v>
      </c>
    </row>
    <row r="50" spans="1:12" x14ac:dyDescent="0.25">
      <c r="A50" s="1">
        <v>13990911</v>
      </c>
      <c r="B50" s="3">
        <v>9260.7999999999993</v>
      </c>
      <c r="C50" s="4">
        <f t="shared" si="0"/>
        <v>8.9665273679889875E-4</v>
      </c>
      <c r="D50" s="55">
        <f t="shared" si="1"/>
        <v>8.0398613040895516E-7</v>
      </c>
      <c r="E50" s="2">
        <f t="shared" si="3"/>
        <v>2.5965550105599498E-2</v>
      </c>
      <c r="H50" s="2">
        <f t="shared" si="7"/>
        <v>7.0302977097526549E-4</v>
      </c>
      <c r="I50" s="2">
        <f t="shared" si="4"/>
        <v>2.6514708577981119E-2</v>
      </c>
      <c r="J50" s="2">
        <f t="shared" si="5"/>
        <v>123134500.20575252</v>
      </c>
      <c r="K50" s="19">
        <f t="shared" si="8"/>
        <v>7437927.4530208558</v>
      </c>
      <c r="L50" s="19">
        <f t="shared" si="6"/>
        <v>7595235.9198615178</v>
      </c>
    </row>
    <row r="51" spans="1:12" x14ac:dyDescent="0.25">
      <c r="A51" s="1">
        <v>13990912</v>
      </c>
      <c r="B51" s="3">
        <v>9157.5</v>
      </c>
      <c r="C51" s="4">
        <f t="shared" si="0"/>
        <v>-1.1217222344140571E-2</v>
      </c>
      <c r="D51" s="55">
        <f t="shared" si="1"/>
        <v>1.2582607711788648E-4</v>
      </c>
      <c r="E51" s="2">
        <f t="shared" si="3"/>
        <v>2.4879576602165495E-2</v>
      </c>
      <c r="H51" s="2">
        <f t="shared" si="7"/>
        <v>6.6089622388457408E-4</v>
      </c>
      <c r="I51" s="2">
        <f t="shared" si="4"/>
        <v>2.5707901973606756E-2</v>
      </c>
      <c r="J51" s="2">
        <f t="shared" si="5"/>
        <v>123244909.09235637</v>
      </c>
      <c r="K51" s="19">
        <f t="shared" si="8"/>
        <v>7133236.6498451093</v>
      </c>
      <c r="L51" s="19">
        <f t="shared" si="6"/>
        <v>7370726.257969995</v>
      </c>
    </row>
    <row r="52" spans="1:12" x14ac:dyDescent="0.25">
      <c r="A52" s="1">
        <v>13990915</v>
      </c>
      <c r="B52" s="3">
        <v>9208.2000000000007</v>
      </c>
      <c r="C52" s="4">
        <f t="shared" si="0"/>
        <v>5.5211757561349772E-3</v>
      </c>
      <c r="D52" s="55">
        <f t="shared" si="1"/>
        <v>3.0483381730132638E-5</v>
      </c>
      <c r="E52" s="2">
        <f t="shared" si="3"/>
        <v>2.4416442707701571E-2</v>
      </c>
      <c r="H52" s="2">
        <f t="shared" si="7"/>
        <v>6.2879201507857281E-4</v>
      </c>
      <c r="I52" s="2">
        <f t="shared" si="4"/>
        <v>2.5075725614198543E-2</v>
      </c>
      <c r="J52" s="2">
        <f t="shared" si="5"/>
        <v>121862443.54428402</v>
      </c>
      <c r="K52" s="19">
        <f t="shared" si="8"/>
        <v>6921925.6658916874</v>
      </c>
      <c r="L52" s="19">
        <f t="shared" si="6"/>
        <v>7108828.7019398343</v>
      </c>
    </row>
    <row r="53" spans="1:12" x14ac:dyDescent="0.25">
      <c r="A53" s="1">
        <v>13990916</v>
      </c>
      <c r="B53" s="3">
        <v>9183.7999999999993</v>
      </c>
      <c r="C53" s="4">
        <f t="shared" si="0"/>
        <v>-2.6533290903634566E-3</v>
      </c>
      <c r="D53" s="55">
        <f t="shared" si="1"/>
        <v>7.040155261768968E-6</v>
      </c>
      <c r="E53" s="2">
        <f t="shared" si="3"/>
        <v>2.4091152742400423E-2</v>
      </c>
      <c r="H53" s="2">
        <f t="shared" si="7"/>
        <v>5.928934970776664E-4</v>
      </c>
      <c r="I53" s="2">
        <f t="shared" si="4"/>
        <v>2.4349404450164001E-2</v>
      </c>
      <c r="J53" s="2">
        <f t="shared" si="5"/>
        <v>122535267.51316407</v>
      </c>
      <c r="K53" s="19">
        <f t="shared" si="8"/>
        <v>6867415.7874549488</v>
      </c>
      <c r="L53" s="19">
        <f t="shared" si="6"/>
        <v>6941032.9312253837</v>
      </c>
    </row>
    <row r="54" spans="1:12" x14ac:dyDescent="0.25">
      <c r="A54" s="1">
        <v>13990917</v>
      </c>
      <c r="B54" s="3">
        <v>9294.2000000000007</v>
      </c>
      <c r="C54" s="4">
        <f t="shared" si="0"/>
        <v>1.1949487354384327E-2</v>
      </c>
      <c r="D54" s="55">
        <f t="shared" si="1"/>
        <v>1.4279024803259095E-4</v>
      </c>
      <c r="E54" s="2">
        <f t="shared" si="3"/>
        <v>2.3274912898431012E-2</v>
      </c>
      <c r="H54" s="2">
        <f t="shared" si="7"/>
        <v>5.5774229656871247E-4</v>
      </c>
      <c r="I54" s="2">
        <f t="shared" si="4"/>
        <v>2.3616568264011442E-2</v>
      </c>
      <c r="J54" s="2">
        <f t="shared" si="5"/>
        <v>122210141.12327594</v>
      </c>
      <c r="K54" s="19">
        <f t="shared" si="8"/>
        <v>6617134.5905155027</v>
      </c>
      <c r="L54" s="19">
        <f t="shared" si="6"/>
        <v>6714268.33909206</v>
      </c>
    </row>
    <row r="55" spans="1:12" x14ac:dyDescent="0.25">
      <c r="A55" s="1">
        <v>13990918</v>
      </c>
      <c r="B55" s="3">
        <v>9299.6</v>
      </c>
      <c r="C55" s="4">
        <f t="shared" si="0"/>
        <v>5.8083879054507263E-4</v>
      </c>
      <c r="D55" s="55">
        <f t="shared" si="1"/>
        <v>3.3737370060186274E-7</v>
      </c>
      <c r="E55" s="2">
        <f t="shared" si="3"/>
        <v>2.2901224323424788E-2</v>
      </c>
      <c r="H55" s="2">
        <f t="shared" si="7"/>
        <v>5.3284517365654509E-4</v>
      </c>
      <c r="I55" s="2">
        <f t="shared" si="4"/>
        <v>2.3083439381005273E-2</v>
      </c>
      <c r="J55" s="2">
        <f t="shared" si="5"/>
        <v>123670489.65920605</v>
      </c>
      <c r="K55" s="19">
        <f t="shared" si="8"/>
        <v>6588695.5365967741</v>
      </c>
      <c r="L55" s="19">
        <f t="shared" si="6"/>
        <v>6641118.9144750163</v>
      </c>
    </row>
    <row r="56" spans="1:12" x14ac:dyDescent="0.25">
      <c r="A56" s="1">
        <v>13990919</v>
      </c>
      <c r="B56" s="3">
        <v>9173.7999999999993</v>
      </c>
      <c r="C56" s="4">
        <f t="shared" si="0"/>
        <v>-1.3619793285417812E-2</v>
      </c>
      <c r="D56" s="55">
        <f t="shared" si="1"/>
        <v>1.8549876913751212E-4</v>
      </c>
      <c r="E56" s="2">
        <f t="shared" si="3"/>
        <v>2.2843131858559317E-2</v>
      </c>
      <c r="H56" s="2">
        <f t="shared" si="7"/>
        <v>5.0089470565918841E-4</v>
      </c>
      <c r="I56" s="2">
        <f t="shared" si="4"/>
        <v>2.2380677059892277E-2</v>
      </c>
      <c r="J56" s="2">
        <f t="shared" si="5"/>
        <v>123742322.27684581</v>
      </c>
      <c r="K56" s="19">
        <f t="shared" si="8"/>
        <v>6575799.5629717018</v>
      </c>
      <c r="L56" s="19">
        <f t="shared" si="6"/>
        <v>6442673.7691095341</v>
      </c>
    </row>
    <row r="57" spans="1:12" x14ac:dyDescent="0.25">
      <c r="A57" s="1">
        <v>13990922</v>
      </c>
      <c r="B57" s="3">
        <v>9235.5</v>
      </c>
      <c r="C57" s="4">
        <f t="shared" si="0"/>
        <v>6.7031588411221145E-3</v>
      </c>
      <c r="D57" s="55">
        <f t="shared" si="1"/>
        <v>4.4932338449313567E-5</v>
      </c>
      <c r="E57" s="2">
        <f t="shared" si="3"/>
        <v>2.2959263411311513E-2</v>
      </c>
      <c r="H57" s="2">
        <f t="shared" si="7"/>
        <v>4.819709494678878E-4</v>
      </c>
      <c r="I57" s="2">
        <f t="shared" si="4"/>
        <v>2.1953836782391541E-2</v>
      </c>
      <c r="J57" s="2">
        <f t="shared" si="5"/>
        <v>122056977.42677762</v>
      </c>
      <c r="K57" s="19">
        <f t="shared" si="8"/>
        <v>6519213.737079734</v>
      </c>
      <c r="L57" s="19">
        <f t="shared" si="6"/>
        <v>6233725.8721837047</v>
      </c>
    </row>
    <row r="58" spans="1:12" x14ac:dyDescent="0.25">
      <c r="A58" s="1">
        <v>13990923</v>
      </c>
      <c r="B58" s="3">
        <v>9108.9</v>
      </c>
      <c r="C58" s="4">
        <f t="shared" si="0"/>
        <v>-1.3802796488299638E-2</v>
      </c>
      <c r="D58" s="55">
        <f t="shared" si="1"/>
        <v>1.9051719089741682E-4</v>
      </c>
      <c r="E58" s="2">
        <f t="shared" si="3"/>
        <v>2.2562706148077628E-2</v>
      </c>
      <c r="H58" s="2">
        <f t="shared" si="7"/>
        <v>4.5574863280677331E-4</v>
      </c>
      <c r="I58" s="2">
        <f t="shared" si="4"/>
        <v>2.134827001906181E-2</v>
      </c>
      <c r="J58" s="2">
        <f t="shared" si="5"/>
        <v>122875144.73413657</v>
      </c>
      <c r="K58" s="19">
        <f t="shared" si="8"/>
        <v>6449557.0370353516</v>
      </c>
      <c r="L58" s="19">
        <f t="shared" si="6"/>
        <v>6102410.0666976962</v>
      </c>
    </row>
    <row r="59" spans="1:12" x14ac:dyDescent="0.25">
      <c r="A59" s="1">
        <v>13990924</v>
      </c>
      <c r="B59" s="3">
        <v>9183.5</v>
      </c>
      <c r="C59" s="4">
        <f t="shared" si="0"/>
        <v>8.1564380375147814E-3</v>
      </c>
      <c r="D59" s="55">
        <f t="shared" si="1"/>
        <v>6.6527481459817986E-5</v>
      </c>
      <c r="E59" s="2">
        <f t="shared" si="3"/>
        <v>2.189583983870658E-2</v>
      </c>
      <c r="H59" s="2">
        <f t="shared" si="7"/>
        <v>4.398347462922119E-4</v>
      </c>
      <c r="I59" s="2">
        <f t="shared" si="4"/>
        <v>2.0972237512774165E-2</v>
      </c>
      <c r="J59" s="2">
        <f t="shared" si="5"/>
        <v>121179124.11790092</v>
      </c>
      <c r="K59" s="19">
        <f t="shared" si="8"/>
        <v>6172542.3017307278</v>
      </c>
      <c r="L59" s="19">
        <f t="shared" si="6"/>
        <v>5912174.3748190235</v>
      </c>
    </row>
    <row r="60" spans="1:12" x14ac:dyDescent="0.25">
      <c r="A60" s="1">
        <v>13990925</v>
      </c>
      <c r="B60" s="3">
        <v>8818.1</v>
      </c>
      <c r="C60" s="4">
        <f t="shared" si="0"/>
        <v>-4.0601968274999886E-2</v>
      </c>
      <c r="D60" s="55">
        <f t="shared" si="1"/>
        <v>1.6485198278040972E-3</v>
      </c>
      <c r="E60" s="2">
        <f t="shared" si="3"/>
        <v>2.1119592769417168E-2</v>
      </c>
      <c r="H60" s="2">
        <f t="shared" si="7"/>
        <v>4.1743631040226821E-4</v>
      </c>
      <c r="I60" s="2">
        <f t="shared" si="4"/>
        <v>2.0431258169830564E-2</v>
      </c>
      <c r="J60" s="2">
        <f t="shared" si="5"/>
        <v>122167514.13520889</v>
      </c>
      <c r="K60" s="19">
        <f t="shared" si="8"/>
        <v>6002275.6322892178</v>
      </c>
      <c r="L60" s="19">
        <f t="shared" si="6"/>
        <v>5806648.0915942537</v>
      </c>
    </row>
    <row r="61" spans="1:12" x14ac:dyDescent="0.25">
      <c r="A61" s="1">
        <v>13990926</v>
      </c>
      <c r="B61" s="3">
        <v>8562.9</v>
      </c>
      <c r="C61" s="4">
        <f t="shared" si="0"/>
        <v>-2.936750948576887E-2</v>
      </c>
      <c r="D61" s="55">
        <f t="shared" si="1"/>
        <v>8.6245061339672454E-4</v>
      </c>
      <c r="E61" s="2">
        <f t="shared" si="3"/>
        <v>2.2552697251960352E-2</v>
      </c>
      <c r="H61" s="2">
        <f t="shared" si="7"/>
        <v>4.9130132144637796E-4</v>
      </c>
      <c r="I61" s="2">
        <f t="shared" si="4"/>
        <v>2.216531798658386E-2</v>
      </c>
      <c r="J61" s="2">
        <f t="shared" si="5"/>
        <v>117207272.60205555</v>
      </c>
      <c r="K61" s="19">
        <f t="shared" si="8"/>
        <v>6149328.702777694</v>
      </c>
      <c r="L61" s="19">
        <f t="shared" si="6"/>
        <v>6043703.9782124963</v>
      </c>
    </row>
    <row r="62" spans="1:12" x14ac:dyDescent="0.25">
      <c r="A62" s="1">
        <v>13990929</v>
      </c>
      <c r="B62" s="3">
        <v>8585.9</v>
      </c>
      <c r="C62" s="4">
        <f t="shared" si="0"/>
        <v>2.6824050418670252E-3</v>
      </c>
      <c r="D62" s="55">
        <f t="shared" si="1"/>
        <v>7.1952968086336372E-6</v>
      </c>
      <c r="E62" s="2">
        <f t="shared" si="3"/>
        <v>2.3295440484420973E-2</v>
      </c>
      <c r="H62" s="2">
        <f t="shared" si="7"/>
        <v>5.135702789633988E-4</v>
      </c>
      <c r="I62" s="2">
        <f t="shared" si="4"/>
        <v>2.266208902469935E-2</v>
      </c>
      <c r="J62" s="2">
        <f t="shared" si="5"/>
        <v>113765186.91211359</v>
      </c>
      <c r="K62" s="19">
        <f t="shared" si="8"/>
        <v>6165310.7270678515</v>
      </c>
      <c r="L62" s="19">
        <f t="shared" si="6"/>
        <v>5997689.5760002341</v>
      </c>
    </row>
    <row r="63" spans="1:12" x14ac:dyDescent="0.25">
      <c r="A63" s="1">
        <v>13990930</v>
      </c>
      <c r="B63" s="3">
        <v>8348.6</v>
      </c>
      <c r="C63" s="4">
        <f t="shared" si="0"/>
        <v>-2.8027462732737516E-2</v>
      </c>
      <c r="D63" s="55">
        <f t="shared" si="1"/>
        <v>7.8553866723499036E-4</v>
      </c>
      <c r="E63" s="2">
        <f t="shared" si="3"/>
        <v>2.2169589615495998E-2</v>
      </c>
      <c r="H63" s="2">
        <f t="shared" si="7"/>
        <v>4.8318778003411287E-4</v>
      </c>
      <c r="I63" s="2">
        <f t="shared" si="4"/>
        <v>2.1981532704388764E-2</v>
      </c>
      <c r="J63" s="2">
        <f t="shared" si="5"/>
        <v>114070351.22307558</v>
      </c>
      <c r="K63" s="19">
        <f t="shared" si="8"/>
        <v>5883084.5609000679</v>
      </c>
      <c r="L63" s="19">
        <f t="shared" si="6"/>
        <v>5833180.4025690444</v>
      </c>
    </row>
    <row r="64" spans="1:12" x14ac:dyDescent="0.25">
      <c r="A64" s="1">
        <v>13991001</v>
      </c>
      <c r="B64" s="3">
        <v>8319.1</v>
      </c>
      <c r="C64" s="4">
        <f t="shared" si="0"/>
        <v>-3.5397842297483525E-3</v>
      </c>
      <c r="D64" s="55">
        <f t="shared" si="1"/>
        <v>1.2530072393175137E-5</v>
      </c>
      <c r="E64" s="2">
        <f t="shared" si="3"/>
        <v>2.2349614219347579E-2</v>
      </c>
      <c r="H64" s="2">
        <f t="shared" si="7"/>
        <v>5.0132883326616559E-4</v>
      </c>
      <c r="I64" s="2">
        <f t="shared" si="4"/>
        <v>2.2390373674107487E-2</v>
      </c>
      <c r="J64" s="2">
        <f t="shared" si="5"/>
        <v>110873248.70526056</v>
      </c>
      <c r="K64" s="19">
        <f t="shared" si="8"/>
        <v>5764630.3280355241</v>
      </c>
      <c r="L64" s="19">
        <f t="shared" si="6"/>
        <v>5775143.4038656997</v>
      </c>
    </row>
    <row r="65" spans="1:12" x14ac:dyDescent="0.25">
      <c r="A65" s="1">
        <v>13991002</v>
      </c>
      <c r="B65" s="3">
        <v>8505.4</v>
      </c>
      <c r="C65" s="4">
        <f t="shared" si="0"/>
        <v>2.2147179994972128E-2</v>
      </c>
      <c r="D65" s="55">
        <f t="shared" si="1"/>
        <v>4.9049758172969361E-4</v>
      </c>
      <c r="E65" s="2">
        <f t="shared" si="3"/>
        <v>2.1657553473171189E-2</v>
      </c>
      <c r="H65" s="2">
        <f t="shared" si="7"/>
        <v>4.7200090761378614E-4</v>
      </c>
      <c r="I65" s="2">
        <f t="shared" si="4"/>
        <v>2.1725581870545751E-2</v>
      </c>
      <c r="J65" s="2">
        <f t="shared" si="5"/>
        <v>110480781.32799272</v>
      </c>
      <c r="K65" s="19">
        <f t="shared" si="8"/>
        <v>5566353.5900371484</v>
      </c>
      <c r="L65" s="19">
        <f t="shared" si="6"/>
        <v>5583838.026329523</v>
      </c>
    </row>
    <row r="66" spans="1:12" x14ac:dyDescent="0.25">
      <c r="A66" s="1">
        <v>13991003</v>
      </c>
      <c r="B66" s="3">
        <v>8566.7000000000007</v>
      </c>
      <c r="C66" s="4">
        <f t="shared" si="0"/>
        <v>7.1813383760408883E-3</v>
      </c>
      <c r="D66" s="55">
        <f t="shared" si="1"/>
        <v>5.1571620871197585E-5</v>
      </c>
      <c r="E66" s="2">
        <f t="shared" si="3"/>
        <v>2.1059598414138698E-2</v>
      </c>
      <c r="H66" s="2">
        <f t="shared" si="7"/>
        <v>4.7311070806074058E-4</v>
      </c>
      <c r="I66" s="2">
        <f t="shared" si="4"/>
        <v>2.1751108203048888E-2</v>
      </c>
      <c r="J66" s="2">
        <f t="shared" si="5"/>
        <v>112927619.07804894</v>
      </c>
      <c r="K66" s="19">
        <f t="shared" si="8"/>
        <v>5532544.4932201914</v>
      </c>
      <c r="L66" s="19">
        <f t="shared" si="6"/>
        <v>5714210.287572396</v>
      </c>
    </row>
    <row r="67" spans="1:12" x14ac:dyDescent="0.25">
      <c r="A67" s="1">
        <v>13991006</v>
      </c>
      <c r="B67" s="3">
        <v>8279.5</v>
      </c>
      <c r="C67" s="4">
        <f t="shared" ref="C67:C130" si="9">LN(B67/B66)</f>
        <v>-3.4100014175676124E-2</v>
      </c>
      <c r="D67" s="55">
        <f t="shared" ref="D67:D130" si="10">C67^2</f>
        <v>1.1628109667813126E-3</v>
      </c>
      <c r="E67" s="2">
        <f t="shared" si="3"/>
        <v>1.9808770841783438E-2</v>
      </c>
      <c r="H67" s="2">
        <f t="shared" si="7"/>
        <v>4.4781836282936801E-4</v>
      </c>
      <c r="I67" s="2">
        <f t="shared" si="4"/>
        <v>2.1161719278673177E-2</v>
      </c>
      <c r="J67" s="2">
        <f t="shared" si="5"/>
        <v>113738590.52264906</v>
      </c>
      <c r="K67" s="19">
        <f t="shared" si="8"/>
        <v>5241312.1850385368</v>
      </c>
      <c r="L67" s="19">
        <f t="shared" si="6"/>
        <v>5599296.2914042501</v>
      </c>
    </row>
    <row r="68" spans="1:12" x14ac:dyDescent="0.25">
      <c r="A68" s="1">
        <v>13991007</v>
      </c>
      <c r="B68" s="3">
        <v>8210.4</v>
      </c>
      <c r="C68" s="4">
        <f t="shared" si="9"/>
        <v>-8.3809367510343357E-3</v>
      </c>
      <c r="D68" s="55">
        <f t="shared" si="10"/>
        <v>7.0240100824837972E-5</v>
      </c>
      <c r="E68" s="2">
        <f t="shared" si="3"/>
        <v>2.0576589686592244E-2</v>
      </c>
      <c r="H68" s="2">
        <f t="shared" si="7"/>
        <v>4.907179190664847E-4</v>
      </c>
      <c r="I68" s="2">
        <f t="shared" si="4"/>
        <v>2.2152153824549086E-2</v>
      </c>
      <c r="J68" s="2">
        <f t="shared" si="5"/>
        <v>109860102.97350532</v>
      </c>
      <c r="K68" s="19">
        <f t="shared" si="8"/>
        <v>5258816.9903386915</v>
      </c>
      <c r="L68" s="19">
        <f t="shared" si="6"/>
        <v>5661488.355431552</v>
      </c>
    </row>
    <row r="69" spans="1:12" x14ac:dyDescent="0.25">
      <c r="A69" s="1">
        <v>13991008</v>
      </c>
      <c r="B69" s="3">
        <v>8233.7000000000007</v>
      </c>
      <c r="C69" s="4">
        <f t="shared" si="9"/>
        <v>2.833845037782379E-3</v>
      </c>
      <c r="D69" s="55">
        <f t="shared" si="10"/>
        <v>8.030677698163813E-6</v>
      </c>
      <c r="E69" s="2">
        <f t="shared" si="3"/>
        <v>2.0643306803652072E-2</v>
      </c>
      <c r="H69" s="2">
        <f t="shared" si="7"/>
        <v>4.654892499719859E-4</v>
      </c>
      <c r="I69" s="2">
        <f t="shared" si="4"/>
        <v>2.1575199882550009E-2</v>
      </c>
      <c r="J69" s="2">
        <f t="shared" si="5"/>
        <v>108939372.39902225</v>
      </c>
      <c r="K69" s="19">
        <f t="shared" si="8"/>
        <v>5231651.3552701222</v>
      </c>
      <c r="L69" s="19">
        <f t="shared" si="6"/>
        <v>5467821.8358793976</v>
      </c>
    </row>
    <row r="70" spans="1:12" x14ac:dyDescent="0.25">
      <c r="A70" s="1">
        <v>13991009</v>
      </c>
      <c r="B70" s="3">
        <v>8163.4</v>
      </c>
      <c r="C70" s="4">
        <f t="shared" si="9"/>
        <v>-8.5747395259180136E-3</v>
      </c>
      <c r="D70" s="55">
        <f t="shared" si="10"/>
        <v>7.3526157937340683E-5</v>
      </c>
      <c r="E70" s="2">
        <f t="shared" si="3"/>
        <v>1.9013699923691337E-2</v>
      </c>
      <c r="H70" s="2">
        <f t="shared" si="7"/>
        <v>4.380417356355565E-4</v>
      </c>
      <c r="I70" s="2">
        <f t="shared" si="4"/>
        <v>2.0929446615607316E-2</v>
      </c>
      <c r="J70" s="2">
        <f t="shared" si="5"/>
        <v>109248089.69891433</v>
      </c>
      <c r="K70" s="19">
        <f t="shared" si="8"/>
        <v>4832313.9858126137</v>
      </c>
      <c r="L70" s="19">
        <f t="shared" si="6"/>
        <v>5319199.2090870636</v>
      </c>
    </row>
    <row r="71" spans="1:12" x14ac:dyDescent="0.25">
      <c r="A71" s="1">
        <v>13991010</v>
      </c>
      <c r="B71" s="3">
        <v>8083.1</v>
      </c>
      <c r="C71" s="4">
        <f t="shared" si="9"/>
        <v>-9.8852865418611064E-3</v>
      </c>
      <c r="D71" s="55">
        <f t="shared" si="10"/>
        <v>9.7718890014700314E-5</v>
      </c>
      <c r="E71" s="2">
        <f t="shared" si="3"/>
        <v>1.7763249676301239E-2</v>
      </c>
      <c r="H71" s="2">
        <f t="shared" si="7"/>
        <v>4.1617080097366353E-4</v>
      </c>
      <c r="I71" s="2">
        <f t="shared" si="4"/>
        <v>2.0400264728028986E-2</v>
      </c>
      <c r="J71" s="2">
        <f t="shared" si="5"/>
        <v>108311315.78604202</v>
      </c>
      <c r="K71" s="19">
        <f t="shared" si="8"/>
        <v>4475802.4543155599</v>
      </c>
      <c r="L71" s="19">
        <f t="shared" si="6"/>
        <v>5140250.6074221795</v>
      </c>
    </row>
    <row r="72" spans="1:12" x14ac:dyDescent="0.25">
      <c r="A72" s="1">
        <v>13991013</v>
      </c>
      <c r="B72" s="3">
        <v>7957.1</v>
      </c>
      <c r="C72" s="4">
        <f t="shared" si="9"/>
        <v>-1.5710850452359534E-2</v>
      </c>
      <c r="D72" s="55">
        <f t="shared" si="10"/>
        <v>2.4683082193640578E-4</v>
      </c>
      <c r="E72" s="2">
        <f t="shared" si="3"/>
        <v>1.7077704265941001E-2</v>
      </c>
      <c r="H72" s="2">
        <f t="shared" si="7"/>
        <v>3.9706368631612569E-4</v>
      </c>
      <c r="I72" s="2">
        <f t="shared" si="4"/>
        <v>1.9926456943373694E-2</v>
      </c>
      <c r="J72" s="2">
        <f t="shared" si="5"/>
        <v>107240627.39377098</v>
      </c>
      <c r="K72" s="19">
        <f t="shared" si="8"/>
        <v>4260528.6773150079</v>
      </c>
      <c r="L72" s="19">
        <f t="shared" si="6"/>
        <v>4971232.6623339877</v>
      </c>
    </row>
    <row r="73" spans="1:12" x14ac:dyDescent="0.25">
      <c r="A73" s="1">
        <v>13991014</v>
      </c>
      <c r="B73" s="3">
        <v>8010</v>
      </c>
      <c r="C73" s="4">
        <f t="shared" si="9"/>
        <v>6.626149213256707E-3</v>
      </c>
      <c r="D73" s="55">
        <f t="shared" si="10"/>
        <v>4.3905853396342478E-5</v>
      </c>
      <c r="E73" s="2">
        <f t="shared" si="3"/>
        <v>1.7358921398611785E-2</v>
      </c>
      <c r="H73" s="2">
        <f t="shared" si="7"/>
        <v>3.8804971445334247E-4</v>
      </c>
      <c r="I73" s="2">
        <f t="shared" si="4"/>
        <v>1.9698977497660697E-2</v>
      </c>
      <c r="J73" s="2">
        <f t="shared" si="5"/>
        <v>105555785.93437023</v>
      </c>
      <c r="K73" s="19">
        <f t="shared" si="8"/>
        <v>4262647.6807775795</v>
      </c>
      <c r="L73" s="19">
        <f t="shared" si="6"/>
        <v>4837270.6354214065</v>
      </c>
    </row>
    <row r="74" spans="1:12" x14ac:dyDescent="0.25">
      <c r="A74" s="1">
        <v>13991015</v>
      </c>
      <c r="B74" s="3">
        <v>8293.7999999999993</v>
      </c>
      <c r="C74" s="4">
        <f t="shared" si="9"/>
        <v>3.4817486635961625E-2</v>
      </c>
      <c r="D74" s="55">
        <f t="shared" si="10"/>
        <v>1.2122573756453664E-3</v>
      </c>
      <c r="E74" s="2">
        <f t="shared" si="3"/>
        <v>1.7324018094288973E-2</v>
      </c>
      <c r="H74" s="2">
        <f t="shared" si="7"/>
        <v>3.6740108278992243E-4</v>
      </c>
      <c r="I74" s="2">
        <f t="shared" si="4"/>
        <v>1.9167709377750967E-2</v>
      </c>
      <c r="J74" s="2">
        <f t="shared" si="5"/>
        <v>106255214.32229395</v>
      </c>
      <c r="K74" s="19">
        <f t="shared" si="8"/>
        <v>4282264.9915107992</v>
      </c>
      <c r="L74" s="19">
        <f t="shared" si="6"/>
        <v>4738000.7564674076</v>
      </c>
    </row>
    <row r="75" spans="1:12" x14ac:dyDescent="0.25">
      <c r="A75" s="1">
        <v>13991016</v>
      </c>
      <c r="B75" s="3">
        <v>8039.6</v>
      </c>
      <c r="C75" s="4">
        <f t="shared" si="9"/>
        <v>-3.1128917006769709E-2</v>
      </c>
      <c r="D75" s="55">
        <f t="shared" si="10"/>
        <v>9.6900947401435636E-4</v>
      </c>
      <c r="E75" s="2">
        <f t="shared" si="3"/>
        <v>1.7399289096271069E-2</v>
      </c>
      <c r="H75" s="2">
        <f t="shared" si="7"/>
        <v>4.1809246036124913E-4</v>
      </c>
      <c r="I75" s="2">
        <f t="shared" si="4"/>
        <v>2.0447309367279821E-2</v>
      </c>
      <c r="J75" s="2">
        <f t="shared" si="5"/>
        <v>109954753.82696167</v>
      </c>
      <c r="K75" s="19">
        <f t="shared" si="8"/>
        <v>4450616.4916219478</v>
      </c>
      <c r="L75" s="19">
        <f t="shared" si="6"/>
        <v>5230278.7645970462</v>
      </c>
    </row>
    <row r="76" spans="1:12" x14ac:dyDescent="0.25">
      <c r="A76" s="1">
        <v>13991017</v>
      </c>
      <c r="B76" s="3">
        <v>7737.4</v>
      </c>
      <c r="C76" s="4">
        <f t="shared" si="9"/>
        <v>-3.8313616853344286E-2</v>
      </c>
      <c r="D76" s="55">
        <f t="shared" si="10"/>
        <v>1.4679332363848672E-3</v>
      </c>
      <c r="E76" s="2">
        <f t="shared" si="3"/>
        <v>1.8478730491323671E-2</v>
      </c>
      <c r="H76" s="2">
        <f t="shared" si="7"/>
        <v>4.5114748118043561E-4</v>
      </c>
      <c r="I76" s="2">
        <f t="shared" si="4"/>
        <v>2.1240232606552018E-2</v>
      </c>
      <c r="J76" s="2">
        <f t="shared" si="5"/>
        <v>106531981.42058238</v>
      </c>
      <c r="K76" s="19">
        <f t="shared" si="8"/>
        <v>4579592.0652853828</v>
      </c>
      <c r="L76" s="19">
        <f t="shared" si="6"/>
        <v>5263976.3730226746</v>
      </c>
    </row>
    <row r="77" spans="1:12" x14ac:dyDescent="0.25">
      <c r="A77" s="1">
        <v>13991020</v>
      </c>
      <c r="B77" s="3">
        <v>7526.7</v>
      </c>
      <c r="C77" s="4">
        <f t="shared" si="9"/>
        <v>-2.760901511455318E-2</v>
      </c>
      <c r="D77" s="55">
        <f t="shared" si="10"/>
        <v>7.6225771559562596E-4</v>
      </c>
      <c r="E77" s="2">
        <f t="shared" si="3"/>
        <v>1.9878324047606592E-2</v>
      </c>
      <c r="H77" s="2">
        <f t="shared" si="7"/>
        <v>5.1215462649270159E-4</v>
      </c>
      <c r="I77" s="2">
        <f t="shared" si="4"/>
        <v>2.2630833535084421E-2</v>
      </c>
      <c r="J77" s="2">
        <f t="shared" si="5"/>
        <v>102450355.90180659</v>
      </c>
      <c r="K77" s="19">
        <f t="shared" si="8"/>
        <v>4737703.6944256267</v>
      </c>
      <c r="L77" s="19">
        <f t="shared" si="6"/>
        <v>5393723.5045733247</v>
      </c>
    </row>
    <row r="78" spans="1:12" x14ac:dyDescent="0.25">
      <c r="A78" s="1">
        <v>13991021</v>
      </c>
      <c r="B78" s="3">
        <v>7646.2</v>
      </c>
      <c r="C78" s="4">
        <f t="shared" si="9"/>
        <v>1.5752093658515088E-2</v>
      </c>
      <c r="D78" s="55">
        <f t="shared" si="10"/>
        <v>2.4812845462663123E-4</v>
      </c>
      <c r="E78" s="2">
        <f t="shared" si="3"/>
        <v>2.0601425686011983E-2</v>
      </c>
      <c r="H78" s="2">
        <f t="shared" si="7"/>
        <v>5.2716081183887709E-4</v>
      </c>
      <c r="I78" s="2">
        <f t="shared" si="4"/>
        <v>2.2959982836206067E-2</v>
      </c>
      <c r="J78" s="2">
        <f t="shared" si="5"/>
        <v>99621802.477222264</v>
      </c>
      <c r="K78" s="19">
        <f t="shared" si="8"/>
        <v>4774482.75887731</v>
      </c>
      <c r="L78" s="19">
        <f t="shared" si="6"/>
        <v>5321090.0966924978</v>
      </c>
    </row>
    <row r="79" spans="1:12" x14ac:dyDescent="0.25">
      <c r="A79" s="1">
        <v>13991022</v>
      </c>
      <c r="B79" s="3">
        <v>7549.7</v>
      </c>
      <c r="C79" s="4">
        <f t="shared" si="9"/>
        <v>-1.2700965027941985E-2</v>
      </c>
      <c r="D79" s="55">
        <f t="shared" si="10"/>
        <v>1.6131451264100535E-4</v>
      </c>
      <c r="E79" s="2">
        <f t="shared" si="3"/>
        <v>2.0834161184719407E-2</v>
      </c>
      <c r="H79" s="2">
        <f t="shared" si="7"/>
        <v>5.1041887040614235E-4</v>
      </c>
      <c r="I79" s="2">
        <f t="shared" si="4"/>
        <v>2.2592451624517035E-2</v>
      </c>
      <c r="J79" s="2">
        <f t="shared" si="5"/>
        <v>101191054.44027357</v>
      </c>
      <c r="K79" s="19">
        <f t="shared" si="8"/>
        <v>4904478.0968701169</v>
      </c>
      <c r="L79" s="19">
        <f t="shared" si="6"/>
        <v>5318389.5029241517</v>
      </c>
    </row>
    <row r="80" spans="1:12" x14ac:dyDescent="0.25">
      <c r="A80" s="1">
        <v>13991023</v>
      </c>
      <c r="B80" s="3">
        <v>7328.4</v>
      </c>
      <c r="C80" s="4">
        <f t="shared" si="9"/>
        <v>-2.9750616337183337E-2</v>
      </c>
      <c r="D80" s="55">
        <f t="shared" si="10"/>
        <v>8.8509917244228005E-4</v>
      </c>
      <c r="E80" s="2">
        <f t="shared" si="3"/>
        <v>2.0851936189601322E-2</v>
      </c>
      <c r="H80" s="2">
        <f t="shared" si="7"/>
        <v>4.8947260894023409E-4</v>
      </c>
      <c r="I80" s="2">
        <f t="shared" si="4"/>
        <v>2.2124027864297995E-2</v>
      </c>
      <c r="J80" s="2">
        <f t="shared" si="5"/>
        <v>99905830.39668709</v>
      </c>
      <c r="K80" s="19">
        <f t="shared" si="8"/>
        <v>4846317.6825706204</v>
      </c>
      <c r="L80" s="19">
        <f t="shared" si="6"/>
        <v>5141971.7801506706</v>
      </c>
    </row>
    <row r="81" spans="1:12" x14ac:dyDescent="0.25">
      <c r="A81" s="1">
        <v>13991024</v>
      </c>
      <c r="B81" s="3">
        <v>7044.7</v>
      </c>
      <c r="C81" s="4">
        <f t="shared" si="9"/>
        <v>-3.9481649983484045E-2</v>
      </c>
      <c r="D81" s="55">
        <f t="shared" si="10"/>
        <v>1.5588006854183457E-3</v>
      </c>
      <c r="E81" s="2">
        <f t="shared" si="3"/>
        <v>2.1683950627246696E-2</v>
      </c>
      <c r="H81" s="2">
        <f t="shared" si="7"/>
        <v>5.1321020275035692E-4</v>
      </c>
      <c r="I81" s="2">
        <f t="shared" si="4"/>
        <v>2.265414316963581E-2</v>
      </c>
      <c r="J81" s="2">
        <f t="shared" si="5"/>
        <v>96933570.366707548</v>
      </c>
      <c r="K81" s="19">
        <f t="shared" si="8"/>
        <v>4889757.0031024758</v>
      </c>
      <c r="L81" s="19">
        <f t="shared" si="6"/>
        <v>5108536.5908287074</v>
      </c>
    </row>
    <row r="82" spans="1:12" x14ac:dyDescent="0.25">
      <c r="A82" s="1">
        <v>13991027</v>
      </c>
      <c r="B82" s="3">
        <v>6795.8</v>
      </c>
      <c r="C82" s="4">
        <f t="shared" si="9"/>
        <v>-3.5970786750753318E-2</v>
      </c>
      <c r="D82" s="55">
        <f t="shared" si="10"/>
        <v>1.2938974994681704E-3</v>
      </c>
      <c r="E82" s="2">
        <f t="shared" si="3"/>
        <v>2.2915623304987927E-2</v>
      </c>
      <c r="H82" s="2">
        <f t="shared" si="7"/>
        <v>5.7594563171043636E-4</v>
      </c>
      <c r="I82" s="2">
        <f t="shared" si="4"/>
        <v>2.3998867300571426E-2</v>
      </c>
      <c r="J82" s="2">
        <f t="shared" si="5"/>
        <v>93106473.069839776</v>
      </c>
      <c r="K82" s="19">
        <f t="shared" si="8"/>
        <v>4963479.2235246254</v>
      </c>
      <c r="L82" s="19">
        <f t="shared" si="6"/>
        <v>5198107.7559685232</v>
      </c>
    </row>
    <row r="83" spans="1:12" x14ac:dyDescent="0.25">
      <c r="A83" s="1">
        <v>13991029</v>
      </c>
      <c r="B83" s="3">
        <v>6584.2</v>
      </c>
      <c r="C83" s="4">
        <f t="shared" si="9"/>
        <v>-3.1631934716591016E-2</v>
      </c>
      <c r="D83" s="55">
        <f t="shared" si="10"/>
        <v>1.0005792939146759E-3</v>
      </c>
      <c r="E83" s="2">
        <f t="shared" si="3"/>
        <v>2.3980917369793426E-2</v>
      </c>
      <c r="H83" s="2">
        <f t="shared" si="7"/>
        <v>6.1902274377590046E-4</v>
      </c>
      <c r="I83" s="2">
        <f t="shared" si="4"/>
        <v>2.4880167679818811E-2</v>
      </c>
      <c r="J83" s="2">
        <f t="shared" si="5"/>
        <v>89757359.981929824</v>
      </c>
      <c r="K83" s="19">
        <f t="shared" si="8"/>
        <v>5007379.6619830262</v>
      </c>
      <c r="L83" s="19">
        <f t="shared" si="6"/>
        <v>5195149.2808019007</v>
      </c>
    </row>
    <row r="84" spans="1:12" x14ac:dyDescent="0.25">
      <c r="A84" s="1">
        <v>13991030</v>
      </c>
      <c r="B84" s="3">
        <v>6570.3</v>
      </c>
      <c r="C84" s="4">
        <f t="shared" si="9"/>
        <v>-2.1133460296300114E-3</v>
      </c>
      <c r="D84" s="55">
        <f t="shared" si="10"/>
        <v>4.4662314409529335E-6</v>
      </c>
      <c r="E84" s="2">
        <f t="shared" si="3"/>
        <v>2.4647248974633058E-2</v>
      </c>
      <c r="H84" s="2">
        <f t="shared" si="7"/>
        <v>6.4191613678422704E-4</v>
      </c>
      <c r="I84" s="2">
        <f t="shared" si="4"/>
        <v>2.533606395603364E-2</v>
      </c>
      <c r="J84" s="2">
        <f t="shared" si="5"/>
        <v>86918161.030647859</v>
      </c>
      <c r="K84" s="19">
        <f t="shared" si="8"/>
        <v>4983720.0580357341</v>
      </c>
      <c r="L84" s="19">
        <f t="shared" si="6"/>
        <v>5122999.7416472677</v>
      </c>
    </row>
    <row r="85" spans="1:12" x14ac:dyDescent="0.25">
      <c r="A85" s="1">
        <v>13991101</v>
      </c>
      <c r="B85" s="3">
        <v>6856</v>
      </c>
      <c r="C85" s="4">
        <f t="shared" si="9"/>
        <v>4.2564687740984826E-2</v>
      </c>
      <c r="D85" s="55">
        <f t="shared" si="10"/>
        <v>1.8117526424875439E-3</v>
      </c>
      <c r="E85" s="2">
        <f t="shared" si="3"/>
        <v>2.4596837845885712E-2</v>
      </c>
      <c r="H85" s="2">
        <f t="shared" si="7"/>
        <v>6.0366914246363056E-4</v>
      </c>
      <c r="I85" s="2">
        <f t="shared" si="4"/>
        <v>2.4569679331721661E-2</v>
      </c>
      <c r="J85" s="2">
        <f t="shared" si="5"/>
        <v>86734472.880131006</v>
      </c>
      <c r="K85" s="19">
        <f t="shared" si="8"/>
        <v>4963016.0498880623</v>
      </c>
      <c r="L85" s="19">
        <f t="shared" si="6"/>
        <v>4957536.1527349483</v>
      </c>
    </row>
    <row r="86" spans="1:12" x14ac:dyDescent="0.25">
      <c r="A86" s="1">
        <v>13991104</v>
      </c>
      <c r="B86" s="3">
        <v>7114.9</v>
      </c>
      <c r="C86" s="4">
        <f t="shared" si="9"/>
        <v>3.7066995333793429E-2</v>
      </c>
      <c r="D86" s="55">
        <f t="shared" si="10"/>
        <v>1.3739621430754639E-3</v>
      </c>
      <c r="E86" s="2">
        <f t="shared" si="3"/>
        <v>2.4729208329506498E-2</v>
      </c>
      <c r="H86" s="2">
        <f t="shared" si="7"/>
        <v>6.7615415246506552E-4</v>
      </c>
      <c r="I86" s="2">
        <f t="shared" si="4"/>
        <v>2.6002964301499655E-2</v>
      </c>
      <c r="J86" s="2">
        <f t="shared" si="5"/>
        <v>90426298.634652704</v>
      </c>
      <c r="K86" s="19">
        <f t="shared" si="8"/>
        <v>5202111.1340025505</v>
      </c>
      <c r="L86" s="19">
        <f t="shared" si="6"/>
        <v>5470062.2966769142</v>
      </c>
    </row>
    <row r="87" spans="1:12" x14ac:dyDescent="0.25">
      <c r="A87" s="1">
        <v>13991105</v>
      </c>
      <c r="B87" s="3">
        <v>7287.6</v>
      </c>
      <c r="C87" s="4">
        <f t="shared" si="9"/>
        <v>2.3983097080120881E-2</v>
      </c>
      <c r="D87" s="55">
        <f t="shared" si="10"/>
        <v>5.7518894555450267E-4</v>
      </c>
      <c r="E87" s="2">
        <f t="shared" si="3"/>
        <v>2.5139494939065164E-2</v>
      </c>
      <c r="H87" s="2">
        <f t="shared" si="7"/>
        <v>7.1802263190168941E-4</v>
      </c>
      <c r="I87" s="2">
        <f t="shared" si="4"/>
        <v>2.679594431815549E-2</v>
      </c>
      <c r="J87" s="2">
        <f t="shared" si="5"/>
        <v>93778129.824195594</v>
      </c>
      <c r="K87" s="19">
        <f t="shared" si="8"/>
        <v>5484446.1167409942</v>
      </c>
      <c r="L87" s="19">
        <f t="shared" si="6"/>
        <v>5845818.0292137833</v>
      </c>
    </row>
    <row r="88" spans="1:12" x14ac:dyDescent="0.25">
      <c r="A88" s="1">
        <v>13991106</v>
      </c>
      <c r="B88" s="3">
        <v>7350.8</v>
      </c>
      <c r="C88" s="4">
        <f t="shared" si="9"/>
        <v>8.634877129739248E-3</v>
      </c>
      <c r="D88" s="55">
        <f t="shared" si="10"/>
        <v>7.4561103045693919E-5</v>
      </c>
      <c r="E88" s="2">
        <f t="shared" si="3"/>
        <v>2.5587378758698941E-2</v>
      </c>
      <c r="H88" s="2">
        <f t="shared" si="7"/>
        <v>7.0945261072085817E-4</v>
      </c>
      <c r="I88" s="2">
        <f t="shared" si="4"/>
        <v>2.6635551631623067E-2</v>
      </c>
      <c r="J88" s="2">
        <f t="shared" si="5"/>
        <v>96027219.815761462</v>
      </c>
      <c r="K88" s="19">
        <f t="shared" si="8"/>
        <v>5716034.1045050854</v>
      </c>
      <c r="L88" s="19">
        <f t="shared" si="6"/>
        <v>5950188.2922221236</v>
      </c>
    </row>
    <row r="89" spans="1:12" x14ac:dyDescent="0.25">
      <c r="A89" s="1">
        <v>13991107</v>
      </c>
      <c r="B89" s="3">
        <v>7214.7</v>
      </c>
      <c r="C89" s="4">
        <f t="shared" si="9"/>
        <v>-1.868853951935202E-2</v>
      </c>
      <c r="D89" s="55">
        <f t="shared" si="10"/>
        <v>3.4926150936638226E-4</v>
      </c>
      <c r="E89" s="2">
        <f t="shared" si="3"/>
        <v>2.5025483994791112E-2</v>
      </c>
      <c r="H89" s="2">
        <f t="shared" si="7"/>
        <v>6.7135912026034829E-4</v>
      </c>
      <c r="I89" s="2">
        <f t="shared" si="4"/>
        <v>2.5910598608684214E-2</v>
      </c>
      <c r="J89" s="2">
        <f t="shared" si="5"/>
        <v>96856403.059981033</v>
      </c>
      <c r="K89" s="19">
        <f t="shared" si="8"/>
        <v>5638784.2803523866</v>
      </c>
      <c r="L89" s="19">
        <f t="shared" si="6"/>
        <v>5838219.7986492328</v>
      </c>
    </row>
    <row r="90" spans="1:12" x14ac:dyDescent="0.25">
      <c r="A90" s="1">
        <v>13991108</v>
      </c>
      <c r="B90" s="3">
        <v>7159.7</v>
      </c>
      <c r="C90" s="4">
        <f t="shared" si="9"/>
        <v>-7.6525306663729423E-3</v>
      </c>
      <c r="D90" s="55">
        <f t="shared" si="10"/>
        <v>5.856122559977831E-5</v>
      </c>
      <c r="E90" s="2">
        <f t="shared" si="3"/>
        <v>2.5293163239351348E-2</v>
      </c>
      <c r="H90" s="2">
        <f t="shared" si="7"/>
        <v>6.5203326360671035E-4</v>
      </c>
      <c r="I90" s="2">
        <f t="shared" si="4"/>
        <v>2.5534942012988993E-2</v>
      </c>
      <c r="J90" s="2">
        <f t="shared" si="5"/>
        <v>95046298.343692288</v>
      </c>
      <c r="K90" s="19">
        <f t="shared" si="8"/>
        <v>5592590.397106153</v>
      </c>
      <c r="L90" s="19">
        <f t="shared" si="6"/>
        <v>5646050.2840674752</v>
      </c>
    </row>
    <row r="91" spans="1:12" x14ac:dyDescent="0.25">
      <c r="A91" s="1">
        <v>13991111</v>
      </c>
      <c r="B91" s="3">
        <v>7442.9</v>
      </c>
      <c r="C91" s="4">
        <f t="shared" si="9"/>
        <v>3.8792477191412156E-2</v>
      </c>
      <c r="D91" s="55">
        <f t="shared" si="10"/>
        <v>1.5048562866462323E-3</v>
      </c>
      <c r="E91" s="2">
        <f t="shared" si="3"/>
        <v>2.4949281601025664E-2</v>
      </c>
      <c r="H91" s="2">
        <f t="shared" si="7"/>
        <v>6.1642494132629433E-4</v>
      </c>
      <c r="I91" s="2">
        <f t="shared" si="4"/>
        <v>2.4827906503092328E-2</v>
      </c>
      <c r="J91" s="2">
        <f t="shared" si="5"/>
        <v>94318953.630891949</v>
      </c>
      <c r="K91" s="19">
        <f t="shared" si="8"/>
        <v>5474338.8664944414</v>
      </c>
      <c r="L91" s="19">
        <f t="shared" si="6"/>
        <v>5447706.9006259851</v>
      </c>
    </row>
    <row r="92" spans="1:12" x14ac:dyDescent="0.25">
      <c r="A92" s="1">
        <v>13991112</v>
      </c>
      <c r="B92" s="3">
        <v>7537</v>
      </c>
      <c r="C92" s="4">
        <f t="shared" si="9"/>
        <v>1.2563667016513354E-2</v>
      </c>
      <c r="D92" s="55">
        <f t="shared" si="10"/>
        <v>1.5784572890182555E-4</v>
      </c>
      <c r="E92" s="2">
        <f t="shared" si="3"/>
        <v>2.6088273975835949E-2</v>
      </c>
      <c r="H92" s="2">
        <f t="shared" si="7"/>
        <v>6.697308220454906E-4</v>
      </c>
      <c r="I92" s="2">
        <f t="shared" si="4"/>
        <v>2.5879158062917941E-2</v>
      </c>
      <c r="J92" s="2">
        <f t="shared" si="5"/>
        <v>97977819.488336176</v>
      </c>
      <c r="K92" s="19">
        <f t="shared" si="8"/>
        <v>5946313.1245653005</v>
      </c>
      <c r="L92" s="19">
        <f t="shared" si="6"/>
        <v>5898649.2316342639</v>
      </c>
    </row>
    <row r="93" spans="1:12" x14ac:dyDescent="0.25">
      <c r="A93" s="1">
        <v>13991113</v>
      </c>
      <c r="B93" s="3">
        <v>7419.9</v>
      </c>
      <c r="C93" s="4">
        <f t="shared" si="9"/>
        <v>-1.5658644861809352E-2</v>
      </c>
      <c r="D93" s="55">
        <f t="shared" si="10"/>
        <v>2.4519315890826843E-4</v>
      </c>
      <c r="E93" s="2">
        <f t="shared" ref="E93:E156" si="11">SQRT(AVERAGE(D68:D92))</f>
        <v>2.5306114469098164E-2</v>
      </c>
      <c r="H93" s="2">
        <f t="shared" si="7"/>
        <v>6.3901771645687069E-4</v>
      </c>
      <c r="I93" s="2">
        <f t="shared" ref="I93:I127" si="12">SQRT(H93)</f>
        <v>2.5278799743201231E-2</v>
      </c>
      <c r="J93" s="2">
        <f t="shared" ref="J93:J156" si="13">J92*(1+C92)</f>
        <v>99208780.187391698</v>
      </c>
      <c r="K93" s="19">
        <f t="shared" ref="K93:K156" si="14">_xlfn.NORM.S.INV(0.99)*E93*J93</f>
        <v>5840502.7959463624</v>
      </c>
      <c r="L93" s="19">
        <f t="shared" ref="L93:L156" si="15">_xlfn.NORM.S.INV(0.99)*I93*J93</f>
        <v>5834198.7174136285</v>
      </c>
    </row>
    <row r="94" spans="1:12" x14ac:dyDescent="0.25">
      <c r="A94" s="1">
        <v>13991114</v>
      </c>
      <c r="B94" s="3">
        <v>7121</v>
      </c>
      <c r="C94" s="4">
        <f t="shared" si="9"/>
        <v>-4.1117414999535778E-2</v>
      </c>
      <c r="D94" s="55">
        <f t="shared" si="10"/>
        <v>1.6906418162440499E-3</v>
      </c>
      <c r="E94" s="2">
        <f t="shared" si="11"/>
        <v>2.54440081717963E-2</v>
      </c>
      <c r="H94" s="2">
        <f t="shared" ref="H94:H127" si="16">($G$2*H93)+((1-$G$2)*D93)</f>
        <v>6.1538824300395455E-4</v>
      </c>
      <c r="I94" s="2">
        <f t="shared" si="12"/>
        <v>2.4807020034739249E-2</v>
      </c>
      <c r="J94" s="2">
        <f t="shared" si="13"/>
        <v>97655305.131264031</v>
      </c>
      <c r="K94" s="19">
        <f t="shared" si="14"/>
        <v>5780375.1573910853</v>
      </c>
      <c r="L94" s="19">
        <f t="shared" si="15"/>
        <v>5635664.0577036226</v>
      </c>
    </row>
    <row r="95" spans="1:12" x14ac:dyDescent="0.25">
      <c r="A95" s="1">
        <v>13991115</v>
      </c>
      <c r="B95" s="3">
        <v>6894.2</v>
      </c>
      <c r="C95" s="4">
        <f t="shared" si="9"/>
        <v>-3.2367686592145763E-2</v>
      </c>
      <c r="D95" s="55">
        <f t="shared" si="10"/>
        <v>1.0476671353273725E-3</v>
      </c>
      <c r="E95" s="2">
        <f t="shared" si="11"/>
        <v>2.673391100060506E-2</v>
      </c>
      <c r="H95" s="2">
        <f t="shared" si="16"/>
        <v>6.7990345739836033E-4</v>
      </c>
      <c r="I95" s="2">
        <f t="shared" si="12"/>
        <v>2.607495843521827E-2</v>
      </c>
      <c r="J95" s="2">
        <f t="shared" si="13"/>
        <v>93639971.423275545</v>
      </c>
      <c r="K95" s="19">
        <f t="shared" si="14"/>
        <v>5823692.406997134</v>
      </c>
      <c r="L95" s="19">
        <f t="shared" si="15"/>
        <v>5680146.7412871122</v>
      </c>
    </row>
    <row r="96" spans="1:12" x14ac:dyDescent="0.25">
      <c r="A96" s="1">
        <v>13991118</v>
      </c>
      <c r="B96" s="3">
        <v>6664.9</v>
      </c>
      <c r="C96" s="4">
        <f t="shared" si="9"/>
        <v>-3.3825528640665209E-2</v>
      </c>
      <c r="D96" s="55">
        <f t="shared" si="10"/>
        <v>1.1441663878204624E-3</v>
      </c>
      <c r="E96" s="2">
        <f t="shared" si="11"/>
        <v>2.7453007785739499E-2</v>
      </c>
      <c r="H96" s="2">
        <f t="shared" si="16"/>
        <v>7.0196927807410117E-4</v>
      </c>
      <c r="I96" s="2">
        <f t="shared" si="12"/>
        <v>2.6494702830454641E-2</v>
      </c>
      <c r="J96" s="2">
        <f t="shared" si="13"/>
        <v>90609062.175749481</v>
      </c>
      <c r="K96" s="19">
        <f t="shared" si="14"/>
        <v>5786770.0727196252</v>
      </c>
      <c r="L96" s="19">
        <f t="shared" si="15"/>
        <v>5584770.6969476938</v>
      </c>
    </row>
    <row r="97" spans="1:12" x14ac:dyDescent="0.25">
      <c r="A97" s="1">
        <v>13991119</v>
      </c>
      <c r="B97" s="3">
        <v>6952.7</v>
      </c>
      <c r="C97" s="4">
        <f t="shared" si="9"/>
        <v>4.2275123575762838E-2</v>
      </c>
      <c r="D97" s="55">
        <f t="shared" si="10"/>
        <v>1.787186073346019E-3</v>
      </c>
      <c r="E97" s="2">
        <f t="shared" si="11"/>
        <v>2.8205062247690645E-2</v>
      </c>
      <c r="H97" s="2">
        <f t="shared" si="16"/>
        <v>7.285011046588829E-4</v>
      </c>
      <c r="I97" s="2">
        <f t="shared" si="12"/>
        <v>2.6990759616188704E-2</v>
      </c>
      <c r="J97" s="2">
        <f t="shared" si="13"/>
        <v>87544162.748019844</v>
      </c>
      <c r="K97" s="19">
        <f t="shared" si="14"/>
        <v>5744191.5565335257</v>
      </c>
      <c r="L97" s="19">
        <f t="shared" si="15"/>
        <v>5496888.8964048102</v>
      </c>
    </row>
    <row r="98" spans="1:12" x14ac:dyDescent="0.25">
      <c r="A98" s="1">
        <v>13991120</v>
      </c>
      <c r="B98" s="3">
        <v>7097.3</v>
      </c>
      <c r="C98" s="4">
        <f t="shared" si="9"/>
        <v>2.0584356688770868E-2</v>
      </c>
      <c r="D98" s="55">
        <f t="shared" si="10"/>
        <v>4.23715740290546E-4</v>
      </c>
      <c r="E98" s="2">
        <f t="shared" si="11"/>
        <v>2.9276949063256039E-2</v>
      </c>
      <c r="H98" s="2">
        <f t="shared" si="16"/>
        <v>7.9202220278011114E-4</v>
      </c>
      <c r="I98" s="2">
        <f t="shared" si="12"/>
        <v>2.814288902689472E-2</v>
      </c>
      <c r="J98" s="2">
        <f t="shared" si="13"/>
        <v>91245103.04652907</v>
      </c>
      <c r="K98" s="19">
        <f t="shared" si="14"/>
        <v>6214555.0758082112</v>
      </c>
      <c r="L98" s="19">
        <f t="shared" si="15"/>
        <v>5973830.5884303367</v>
      </c>
    </row>
    <row r="99" spans="1:12" x14ac:dyDescent="0.25">
      <c r="A99" s="1">
        <v>13991121</v>
      </c>
      <c r="B99" s="3">
        <v>7226.4</v>
      </c>
      <c r="C99" s="4">
        <f t="shared" si="9"/>
        <v>1.8026556821786287E-2</v>
      </c>
      <c r="D99" s="55">
        <f t="shared" si="10"/>
        <v>3.2495675084908971E-4</v>
      </c>
      <c r="E99" s="2">
        <f t="shared" si="11"/>
        <v>2.9535269457519036E-2</v>
      </c>
      <c r="H99" s="2">
        <f t="shared" si="16"/>
        <v>7.6992381503073728E-4</v>
      </c>
      <c r="I99" s="2">
        <f t="shared" si="12"/>
        <v>2.7747501059207789E-2</v>
      </c>
      <c r="J99" s="2">
        <f t="shared" si="13"/>
        <v>93123324.793742478</v>
      </c>
      <c r="K99" s="19">
        <f t="shared" si="14"/>
        <v>6398439.513635925</v>
      </c>
      <c r="L99" s="19">
        <f t="shared" si="15"/>
        <v>6011142.286588884</v>
      </c>
    </row>
    <row r="100" spans="1:12" x14ac:dyDescent="0.25">
      <c r="A100" s="1">
        <v>13991125</v>
      </c>
      <c r="B100" s="3">
        <v>7543.8</v>
      </c>
      <c r="C100" s="4">
        <f t="shared" si="9"/>
        <v>4.2985046991556725E-2</v>
      </c>
      <c r="D100" s="55">
        <f t="shared" si="10"/>
        <v>1.8477142648663399E-3</v>
      </c>
      <c r="E100" s="2">
        <f t="shared" si="11"/>
        <v>2.8928188967448441E-2</v>
      </c>
      <c r="H100" s="2">
        <f t="shared" si="16"/>
        <v>7.4322579117983847E-4</v>
      </c>
      <c r="I100" s="2">
        <f t="shared" si="12"/>
        <v>2.7262167763768136E-2</v>
      </c>
      <c r="J100" s="2">
        <f t="shared" si="13"/>
        <v>94802017.699570537</v>
      </c>
      <c r="K100" s="19">
        <f t="shared" si="14"/>
        <v>6379894.3149156608</v>
      </c>
      <c r="L100" s="19">
        <f t="shared" si="15"/>
        <v>6012465.8797015073</v>
      </c>
    </row>
    <row r="101" spans="1:12" x14ac:dyDescent="0.25">
      <c r="A101" s="1">
        <v>13991126</v>
      </c>
      <c r="B101" s="3">
        <v>7471.3</v>
      </c>
      <c r="C101" s="4">
        <f t="shared" si="9"/>
        <v>-9.6570203905578904E-3</v>
      </c>
      <c r="D101" s="55">
        <f t="shared" si="10"/>
        <v>9.3258042823650869E-5</v>
      </c>
      <c r="E101" s="2">
        <f t="shared" si="11"/>
        <v>2.9529448158922392E-2</v>
      </c>
      <c r="H101" s="2">
        <f t="shared" si="16"/>
        <v>8.0949509960102862E-4</v>
      </c>
      <c r="I101" s="2">
        <f t="shared" si="12"/>
        <v>2.8451627362965175E-2</v>
      </c>
      <c r="J101" s="2">
        <f t="shared" si="13"/>
        <v>98877086.885280967</v>
      </c>
      <c r="K101" s="19">
        <f t="shared" si="14"/>
        <v>6792437.5147355385</v>
      </c>
      <c r="L101" s="19">
        <f t="shared" si="15"/>
        <v>6544514.4797630813</v>
      </c>
    </row>
    <row r="102" spans="1:12" x14ac:dyDescent="0.25">
      <c r="A102" s="1">
        <v>13991127</v>
      </c>
      <c r="B102" s="3">
        <v>7399</v>
      </c>
      <c r="C102" s="4">
        <f t="shared" si="9"/>
        <v>-9.724157511081721E-3</v>
      </c>
      <c r="D102" s="55">
        <f t="shared" si="10"/>
        <v>9.4559239300327045E-5</v>
      </c>
      <c r="E102" s="2">
        <f t="shared" si="11"/>
        <v>2.8583234611009936E-2</v>
      </c>
      <c r="H102" s="2">
        <f t="shared" si="16"/>
        <v>7.6652087619438595E-4</v>
      </c>
      <c r="I102" s="2">
        <f t="shared" si="12"/>
        <v>2.7686113418000476E-2</v>
      </c>
      <c r="J102" s="2">
        <f t="shared" si="13"/>
        <v>97922228.841070846</v>
      </c>
      <c r="K102" s="19">
        <f t="shared" si="14"/>
        <v>6511294.2549241418</v>
      </c>
      <c r="L102" s="19">
        <f t="shared" si="15"/>
        <v>6306928.9985243957</v>
      </c>
    </row>
    <row r="103" spans="1:12" x14ac:dyDescent="0.25">
      <c r="A103" s="1">
        <v>13991128</v>
      </c>
      <c r="B103" s="3">
        <v>7300.4</v>
      </c>
      <c r="C103" s="4">
        <f t="shared" si="9"/>
        <v>-1.3415714769685503E-2</v>
      </c>
      <c r="D103" s="55">
        <f t="shared" si="10"/>
        <v>1.7998140278155776E-4</v>
      </c>
      <c r="E103" s="2">
        <f t="shared" si="11"/>
        <v>2.8112156832520416E-2</v>
      </c>
      <c r="H103" s="2">
        <f t="shared" si="16"/>
        <v>7.2620317798074237E-4</v>
      </c>
      <c r="I103" s="2">
        <f t="shared" si="12"/>
        <v>2.6948157227920842E-2</v>
      </c>
      <c r="J103" s="2">
        <f t="shared" si="13"/>
        <v>96970017.66398409</v>
      </c>
      <c r="K103" s="19">
        <f t="shared" si="14"/>
        <v>6341708.8548699096</v>
      </c>
      <c r="L103" s="19">
        <f t="shared" si="15"/>
        <v>6079126.8465405125</v>
      </c>
    </row>
    <row r="104" spans="1:12" x14ac:dyDescent="0.25">
      <c r="A104" s="1">
        <v>13991129</v>
      </c>
      <c r="B104" s="3">
        <v>7261.6</v>
      </c>
      <c r="C104" s="4">
        <f t="shared" si="9"/>
        <v>-5.3289509434479177E-3</v>
      </c>
      <c r="D104" s="55">
        <f t="shared" si="10"/>
        <v>2.8397718157674451E-5</v>
      </c>
      <c r="E104" s="2">
        <f t="shared" si="11"/>
        <v>2.8063632688987743E-2</v>
      </c>
      <c r="H104" s="2">
        <f t="shared" si="16"/>
        <v>6.934298714687913E-4</v>
      </c>
      <c r="I104" s="2">
        <f t="shared" si="12"/>
        <v>2.6333056629810208E-2</v>
      </c>
      <c r="J104" s="2">
        <f t="shared" si="13"/>
        <v>95669095.56579271</v>
      </c>
      <c r="K104" s="19">
        <f t="shared" si="14"/>
        <v>6245830.7838872587</v>
      </c>
      <c r="L104" s="19">
        <f t="shared" si="15"/>
        <v>5860674.4734388692</v>
      </c>
    </row>
    <row r="105" spans="1:12" x14ac:dyDescent="0.25">
      <c r="A105" s="1">
        <v>13991202</v>
      </c>
      <c r="B105" s="3">
        <v>7230.8</v>
      </c>
      <c r="C105" s="4">
        <f t="shared" si="9"/>
        <v>-4.2505101117182569E-3</v>
      </c>
      <c r="D105" s="55">
        <f t="shared" si="10"/>
        <v>1.8066836209819148E-5</v>
      </c>
      <c r="E105" s="2">
        <f t="shared" si="11"/>
        <v>2.7968746985217056E-2</v>
      </c>
      <c r="H105" s="2">
        <f t="shared" si="16"/>
        <v>6.5352794227012433E-4</v>
      </c>
      <c r="I105" s="2">
        <f t="shared" si="12"/>
        <v>2.5564192580054712E-2</v>
      </c>
      <c r="J105" s="2">
        <f t="shared" si="13"/>
        <v>95159279.648718581</v>
      </c>
      <c r="K105" s="19">
        <f t="shared" si="14"/>
        <v>6191541.86935414</v>
      </c>
      <c r="L105" s="19">
        <f t="shared" si="15"/>
        <v>5659237.0333680436</v>
      </c>
    </row>
    <row r="106" spans="1:12" x14ac:dyDescent="0.25">
      <c r="A106" s="1">
        <v>13991203</v>
      </c>
      <c r="B106" s="3">
        <v>7191.7</v>
      </c>
      <c r="C106" s="4">
        <f t="shared" si="9"/>
        <v>-5.4220968337156906E-3</v>
      </c>
      <c r="D106" s="55">
        <f t="shared" si="10"/>
        <v>2.9399134074189716E-5</v>
      </c>
      <c r="E106" s="2">
        <f t="shared" si="11"/>
        <v>2.7341717474836685E-2</v>
      </c>
      <c r="H106" s="2">
        <f t="shared" si="16"/>
        <v>6.1540027590650597E-4</v>
      </c>
      <c r="I106" s="2">
        <f t="shared" si="12"/>
        <v>2.4807262563743424E-2</v>
      </c>
      <c r="J106" s="2">
        <f t="shared" si="13"/>
        <v>94754804.16834788</v>
      </c>
      <c r="K106" s="19">
        <f t="shared" si="14"/>
        <v>6027006.8894357681</v>
      </c>
      <c r="L106" s="19">
        <f t="shared" si="15"/>
        <v>5468330.3094373979</v>
      </c>
    </row>
    <row r="107" spans="1:12" x14ac:dyDescent="0.25">
      <c r="A107" s="1">
        <v>13991204</v>
      </c>
      <c r="B107" s="3">
        <v>7148</v>
      </c>
      <c r="C107" s="4">
        <f t="shared" si="9"/>
        <v>-6.0949859876650312E-3</v>
      </c>
      <c r="D107" s="55">
        <f t="shared" si="10"/>
        <v>3.7148854189833074E-5</v>
      </c>
      <c r="E107" s="2">
        <f t="shared" si="11"/>
        <v>2.6199111672345371E-2</v>
      </c>
      <c r="H107" s="2">
        <f t="shared" si="16"/>
        <v>5.8024020739656703E-4</v>
      </c>
      <c r="I107" s="2">
        <f t="shared" si="12"/>
        <v>2.4088175675973617E-2</v>
      </c>
      <c r="J107" s="2">
        <f t="shared" si="13"/>
        <v>94241034.444687337</v>
      </c>
      <c r="K107" s="19">
        <f t="shared" si="14"/>
        <v>5743825.9146764586</v>
      </c>
      <c r="L107" s="19">
        <f t="shared" si="15"/>
        <v>5281029.7316676313</v>
      </c>
    </row>
    <row r="108" spans="1:12" x14ac:dyDescent="0.25">
      <c r="A108" s="1">
        <v>13991205</v>
      </c>
      <c r="B108" s="3">
        <v>7070.6</v>
      </c>
      <c r="C108" s="4">
        <f t="shared" si="9"/>
        <v>-1.088725536016384E-2</v>
      </c>
      <c r="D108" s="55">
        <f t="shared" si="10"/>
        <v>1.1853232927741627E-4</v>
      </c>
      <c r="E108" s="2">
        <f t="shared" si="11"/>
        <v>2.5221488984770311E-2</v>
      </c>
      <c r="H108" s="2">
        <f t="shared" si="16"/>
        <v>5.4765472620416295E-4</v>
      </c>
      <c r="I108" s="2">
        <f t="shared" si="12"/>
        <v>2.3402023976659858E-2</v>
      </c>
      <c r="J108" s="2">
        <f t="shared" si="13"/>
        <v>93666636.660283908</v>
      </c>
      <c r="K108" s="19">
        <f t="shared" si="14"/>
        <v>5495792.2379541248</v>
      </c>
      <c r="L108" s="19">
        <f t="shared" si="15"/>
        <v>5099328.6637836797</v>
      </c>
    </row>
    <row r="109" spans="1:12" x14ac:dyDescent="0.25">
      <c r="A109" s="1">
        <v>13991206</v>
      </c>
      <c r="B109" s="3">
        <v>6984.9</v>
      </c>
      <c r="C109" s="4">
        <f t="shared" si="9"/>
        <v>-1.2194665722842271E-2</v>
      </c>
      <c r="D109" s="55">
        <f t="shared" si="10"/>
        <v>1.4870987209186421E-4</v>
      </c>
      <c r="E109" s="2">
        <f t="shared" si="11"/>
        <v>2.4512071067606663E-2</v>
      </c>
      <c r="H109" s="2">
        <f t="shared" si="16"/>
        <v>5.2190738238855816E-4</v>
      </c>
      <c r="I109" s="2">
        <f t="shared" si="12"/>
        <v>2.2845292346314112E-2</v>
      </c>
      <c r="J109" s="2">
        <f t="shared" si="13"/>
        <v>92646864.06823571</v>
      </c>
      <c r="K109" s="19">
        <f t="shared" si="14"/>
        <v>5283058.1270530568</v>
      </c>
      <c r="L109" s="19">
        <f t="shared" si="15"/>
        <v>4923819.2506139027</v>
      </c>
    </row>
    <row r="110" spans="1:12" x14ac:dyDescent="0.25">
      <c r="A110" s="1">
        <v>13991209</v>
      </c>
      <c r="B110" s="3">
        <v>6882.8</v>
      </c>
      <c r="C110" s="4">
        <f t="shared" si="9"/>
        <v>-1.4725130317309865E-2</v>
      </c>
      <c r="D110" s="55">
        <f t="shared" si="10"/>
        <v>2.1682946286175812E-4</v>
      </c>
      <c r="E110" s="2">
        <f t="shared" si="11"/>
        <v>2.4629481798231892E-2</v>
      </c>
      <c r="H110" s="2">
        <f t="shared" si="16"/>
        <v>4.9951553177075652E-4</v>
      </c>
      <c r="I110" s="2">
        <f t="shared" si="12"/>
        <v>2.2349844110658948E-2</v>
      </c>
      <c r="J110" s="2">
        <f t="shared" si="13"/>
        <v>91517066.530653968</v>
      </c>
      <c r="K110" s="19">
        <f t="shared" si="14"/>
        <v>5243629.8063483555</v>
      </c>
      <c r="L110" s="19">
        <f t="shared" si="15"/>
        <v>4758293.7272477932</v>
      </c>
    </row>
    <row r="111" spans="1:12" x14ac:dyDescent="0.25">
      <c r="A111" s="1">
        <v>13991210</v>
      </c>
      <c r="B111" s="3">
        <v>6850.2</v>
      </c>
      <c r="C111" s="4">
        <f t="shared" si="9"/>
        <v>-4.74769696866613E-3</v>
      </c>
      <c r="D111" s="55">
        <f t="shared" si="10"/>
        <v>2.2540626506281561E-5</v>
      </c>
      <c r="E111" s="2">
        <f t="shared" si="11"/>
        <v>2.329837862308029E-2</v>
      </c>
      <c r="H111" s="2">
        <f t="shared" si="16"/>
        <v>4.8255436763621661E-4</v>
      </c>
      <c r="I111" s="2">
        <f t="shared" si="12"/>
        <v>2.1967120148900187E-2</v>
      </c>
      <c r="J111" s="2">
        <f t="shared" si="13"/>
        <v>90169465.799732178</v>
      </c>
      <c r="K111" s="19">
        <f t="shared" si="14"/>
        <v>4887197.091038581</v>
      </c>
      <c r="L111" s="19">
        <f t="shared" si="15"/>
        <v>4607944.9315776546</v>
      </c>
    </row>
    <row r="112" spans="1:12" x14ac:dyDescent="0.25">
      <c r="A112" s="1">
        <v>13991211</v>
      </c>
      <c r="B112" s="3">
        <v>6795</v>
      </c>
      <c r="C112" s="4">
        <f t="shared" si="9"/>
        <v>-8.0908013250923731E-3</v>
      </c>
      <c r="D112" s="55">
        <f t="shared" si="10"/>
        <v>6.5461066082116506E-5</v>
      </c>
      <c r="E112" s="2">
        <f t="shared" si="11"/>
        <v>2.2107862533534021E-2</v>
      </c>
      <c r="H112" s="2">
        <f t="shared" si="16"/>
        <v>4.5495354316842047E-4</v>
      </c>
      <c r="I112" s="2">
        <f t="shared" si="12"/>
        <v>2.1329640014974949E-2</v>
      </c>
      <c r="J112" s="2">
        <f t="shared" si="13"/>
        <v>89741368.500288546</v>
      </c>
      <c r="K112" s="19">
        <f t="shared" si="14"/>
        <v>4615450.5426237071</v>
      </c>
      <c r="L112" s="19">
        <f t="shared" si="15"/>
        <v>4452981.3061646316</v>
      </c>
    </row>
    <row r="113" spans="1:12" x14ac:dyDescent="0.25">
      <c r="A113" s="1">
        <v>13991212</v>
      </c>
      <c r="B113" s="3">
        <v>6764.5</v>
      </c>
      <c r="C113" s="4">
        <f t="shared" si="9"/>
        <v>-4.4986985418291759E-3</v>
      </c>
      <c r="D113" s="55">
        <f t="shared" si="10"/>
        <v>2.0238288570255953E-5</v>
      </c>
      <c r="E113" s="2">
        <f t="shared" si="11"/>
        <v>2.1641822257442694E-2</v>
      </c>
      <c r="H113" s="2">
        <f t="shared" si="16"/>
        <v>4.3158399454324223E-4</v>
      </c>
      <c r="I113" s="2">
        <f t="shared" si="12"/>
        <v>2.0774599744477443E-2</v>
      </c>
      <c r="J113" s="2">
        <f t="shared" si="13"/>
        <v>89015288.917110816</v>
      </c>
      <c r="K113" s="19">
        <f t="shared" si="14"/>
        <v>4481599.9827549607</v>
      </c>
      <c r="L113" s="19">
        <f t="shared" si="15"/>
        <v>4302015.0867643664</v>
      </c>
    </row>
    <row r="114" spans="1:12" x14ac:dyDescent="0.25">
      <c r="A114" s="1">
        <v>13991213</v>
      </c>
      <c r="B114" s="3">
        <v>6692</v>
      </c>
      <c r="C114" s="4">
        <f t="shared" si="9"/>
        <v>-1.0775565936700388E-2</v>
      </c>
      <c r="D114" s="55">
        <f t="shared" si="10"/>
        <v>1.1611282125617772E-4</v>
      </c>
      <c r="E114" s="2">
        <f t="shared" si="11"/>
        <v>2.1591562195536582E-2</v>
      </c>
      <c r="H114" s="2">
        <f t="shared" si="16"/>
        <v>4.0690325218486307E-4</v>
      </c>
      <c r="I114" s="2">
        <f t="shared" si="12"/>
        <v>2.0171843053743577E-2</v>
      </c>
      <c r="J114" s="2">
        <f t="shared" si="13"/>
        <v>88614835.966658905</v>
      </c>
      <c r="K114" s="19">
        <f t="shared" si="14"/>
        <v>4451077.5571994577</v>
      </c>
      <c r="L114" s="19">
        <f t="shared" si="15"/>
        <v>4158403.9677512776</v>
      </c>
    </row>
    <row r="115" spans="1:12" x14ac:dyDescent="0.25">
      <c r="A115" s="1">
        <v>13991216</v>
      </c>
      <c r="B115" s="3">
        <v>6581.5</v>
      </c>
      <c r="C115" s="4">
        <f t="shared" si="9"/>
        <v>-1.6650100241252179E-2</v>
      </c>
      <c r="D115" s="55">
        <f t="shared" si="10"/>
        <v>2.7722583804374587E-4</v>
      </c>
      <c r="E115" s="2">
        <f t="shared" si="11"/>
        <v>2.13745084275479E-2</v>
      </c>
      <c r="H115" s="2">
        <f t="shared" si="16"/>
        <v>3.8945582632914197E-4</v>
      </c>
      <c r="I115" s="2">
        <f t="shared" si="12"/>
        <v>1.9734635196251842E-2</v>
      </c>
      <c r="J115" s="2">
        <f t="shared" si="13"/>
        <v>87659960.95873028</v>
      </c>
      <c r="K115" s="19">
        <f t="shared" si="14"/>
        <v>4358851.4313697228</v>
      </c>
      <c r="L115" s="19">
        <f t="shared" si="15"/>
        <v>4024436.0783463395</v>
      </c>
    </row>
    <row r="116" spans="1:12" x14ac:dyDescent="0.25">
      <c r="A116" s="1">
        <v>13991217</v>
      </c>
      <c r="B116" s="3">
        <v>6565.6</v>
      </c>
      <c r="C116" s="4">
        <f t="shared" si="9"/>
        <v>-2.418785549960474E-3</v>
      </c>
      <c r="D116" s="55">
        <f t="shared" si="10"/>
        <v>5.8505235366975926E-6</v>
      </c>
      <c r="E116" s="2">
        <f t="shared" si="11"/>
        <v>2.1578141602489196E-2</v>
      </c>
      <c r="H116" s="2">
        <f t="shared" si="16"/>
        <v>3.8272202703201817E-4</v>
      </c>
      <c r="I116" s="2">
        <f t="shared" si="12"/>
        <v>1.9563282624141025E-2</v>
      </c>
      <c r="J116" s="2">
        <f t="shared" si="13"/>
        <v>86200413.821623176</v>
      </c>
      <c r="K116" s="19">
        <f t="shared" si="14"/>
        <v>4327111.116368019</v>
      </c>
      <c r="L116" s="19">
        <f t="shared" si="15"/>
        <v>3923067.1146306992</v>
      </c>
    </row>
    <row r="117" spans="1:12" x14ac:dyDescent="0.25">
      <c r="A117" s="1">
        <v>13991218</v>
      </c>
      <c r="B117" s="3">
        <v>6690.6</v>
      </c>
      <c r="C117" s="4">
        <f t="shared" si="9"/>
        <v>1.8859658883869233E-2</v>
      </c>
      <c r="D117" s="55">
        <f t="shared" si="10"/>
        <v>3.5568673321590766E-4</v>
      </c>
      <c r="E117" s="2">
        <f t="shared" si="11"/>
        <v>2.0140902772534643E-2</v>
      </c>
      <c r="H117" s="2">
        <f t="shared" si="16"/>
        <v>3.6010973682229887E-4</v>
      </c>
      <c r="I117" s="2">
        <f t="shared" si="12"/>
        <v>1.8976557559849967E-2</v>
      </c>
      <c r="J117" s="2">
        <f t="shared" si="13"/>
        <v>85991913.506270826</v>
      </c>
      <c r="K117" s="19">
        <f t="shared" si="14"/>
        <v>4029129.2951563247</v>
      </c>
      <c r="L117" s="19">
        <f t="shared" si="15"/>
        <v>3796205.4059401872</v>
      </c>
    </row>
    <row r="118" spans="1:12" x14ac:dyDescent="0.25">
      <c r="A118" s="1">
        <v>13991219</v>
      </c>
      <c r="B118" s="3">
        <v>6741.9</v>
      </c>
      <c r="C118" s="4">
        <f t="shared" si="9"/>
        <v>7.6382280906854318E-3</v>
      </c>
      <c r="D118" s="55">
        <f t="shared" si="10"/>
        <v>5.8342528365336019E-5</v>
      </c>
      <c r="E118" s="2">
        <f t="shared" si="11"/>
        <v>2.0336410810790996E-2</v>
      </c>
      <c r="H118" s="2">
        <f t="shared" si="16"/>
        <v>3.5984435660591543E-4</v>
      </c>
      <c r="I118" s="2">
        <f t="shared" si="12"/>
        <v>1.8969563954026866E-2</v>
      </c>
      <c r="J118" s="2">
        <f t="shared" si="13"/>
        <v>87613691.661770284</v>
      </c>
      <c r="K118" s="19">
        <f t="shared" si="14"/>
        <v>4144965.733021629</v>
      </c>
      <c r="L118" s="19">
        <f t="shared" si="15"/>
        <v>3866375.1087326384</v>
      </c>
    </row>
    <row r="119" spans="1:12" x14ac:dyDescent="0.25">
      <c r="A119" s="1">
        <v>13991220</v>
      </c>
      <c r="B119" s="3">
        <v>6718.4</v>
      </c>
      <c r="C119" s="4">
        <f t="shared" si="9"/>
        <v>-3.491753360127811E-3</v>
      </c>
      <c r="D119" s="55">
        <f t="shared" si="10"/>
        <v>1.219234152796386E-5</v>
      </c>
      <c r="E119" s="2">
        <f t="shared" si="11"/>
        <v>2.0151813304105901E-2</v>
      </c>
      <c r="H119" s="2">
        <f t="shared" si="16"/>
        <v>3.4175424691148068E-4</v>
      </c>
      <c r="I119" s="2">
        <f t="shared" si="12"/>
        <v>1.8486596412305881E-2</v>
      </c>
      <c r="J119" s="2">
        <f t="shared" si="13"/>
        <v>88282905.022549868</v>
      </c>
      <c r="K119" s="19">
        <f t="shared" si="14"/>
        <v>4138713.8910303256</v>
      </c>
      <c r="L119" s="19">
        <f t="shared" si="15"/>
        <v>3796717.0603894382</v>
      </c>
    </row>
    <row r="120" spans="1:12" x14ac:dyDescent="0.25">
      <c r="A120" s="1">
        <v>13991223</v>
      </c>
      <c r="B120" s="3">
        <v>6932.4</v>
      </c>
      <c r="C120" s="4">
        <f t="shared" si="9"/>
        <v>3.1356042645291321E-2</v>
      </c>
      <c r="D120" s="55">
        <f t="shared" si="10"/>
        <v>9.8320141037332794E-4</v>
      </c>
      <c r="E120" s="2">
        <f t="shared" si="11"/>
        <v>1.8410801189923703E-2</v>
      </c>
      <c r="H120" s="2">
        <f t="shared" si="16"/>
        <v>3.2198053258846967E-4</v>
      </c>
      <c r="I120" s="2">
        <f t="shared" si="12"/>
        <v>1.7943815998512403E-2</v>
      </c>
      <c r="J120" s="2">
        <f t="shared" si="13"/>
        <v>87974642.892295524</v>
      </c>
      <c r="K120" s="19">
        <f t="shared" si="14"/>
        <v>3767947.6391634131</v>
      </c>
      <c r="L120" s="19">
        <f t="shared" si="15"/>
        <v>3672374.6257268498</v>
      </c>
    </row>
    <row r="121" spans="1:12" x14ac:dyDescent="0.25">
      <c r="A121" s="1">
        <v>13991224</v>
      </c>
      <c r="B121" s="3">
        <v>7084.5</v>
      </c>
      <c r="C121" s="4">
        <f t="shared" si="9"/>
        <v>2.170322542906131E-2</v>
      </c>
      <c r="D121" s="55">
        <f t="shared" si="10"/>
        <v>4.7102999402465348E-4</v>
      </c>
      <c r="E121" s="2">
        <f t="shared" si="11"/>
        <v>1.8340637160598711E-2</v>
      </c>
      <c r="H121" s="2">
        <f t="shared" si="16"/>
        <v>3.6165378525556123E-4</v>
      </c>
      <c r="I121" s="2">
        <f t="shared" si="12"/>
        <v>1.9017197092515006E-2</v>
      </c>
      <c r="J121" s="2">
        <f t="shared" si="13"/>
        <v>90733179.546530604</v>
      </c>
      <c r="K121" s="19">
        <f t="shared" si="14"/>
        <v>3871285.5574603514</v>
      </c>
      <c r="L121" s="19">
        <f t="shared" si="15"/>
        <v>4014091.7571713766</v>
      </c>
    </row>
    <row r="122" spans="1:12" x14ac:dyDescent="0.25">
      <c r="A122" s="1">
        <v>13991225</v>
      </c>
      <c r="B122" s="3">
        <v>7118.9</v>
      </c>
      <c r="C122" s="4">
        <f t="shared" si="9"/>
        <v>4.8439200842310187E-3</v>
      </c>
      <c r="D122" s="55">
        <f t="shared" si="10"/>
        <v>2.3463561782416639E-5</v>
      </c>
      <c r="E122" s="2">
        <f t="shared" si="11"/>
        <v>1.7591290905016096E-2</v>
      </c>
      <c r="H122" s="2">
        <f t="shared" si="16"/>
        <v>3.6821635778170681E-4</v>
      </c>
      <c r="I122" s="2">
        <f t="shared" si="12"/>
        <v>1.9188964479140265E-2</v>
      </c>
      <c r="J122" s="2">
        <f t="shared" si="13"/>
        <v>92702382.196124449</v>
      </c>
      <c r="K122" s="19">
        <f t="shared" si="14"/>
        <v>3793702.4335156833</v>
      </c>
      <c r="L122" s="19">
        <f t="shared" si="15"/>
        <v>4138253.5047727823</v>
      </c>
    </row>
    <row r="123" spans="1:12" x14ac:dyDescent="0.25">
      <c r="A123" s="1">
        <v>13991226</v>
      </c>
      <c r="B123" s="3">
        <v>7319.9</v>
      </c>
      <c r="C123" s="4">
        <f t="shared" si="9"/>
        <v>2.784344757134366E-2</v>
      </c>
      <c r="D123" s="55">
        <f t="shared" si="10"/>
        <v>7.7525757265816319E-4</v>
      </c>
      <c r="E123" s="2">
        <f t="shared" si="11"/>
        <v>1.5456539562345703E-2</v>
      </c>
      <c r="H123" s="2">
        <f t="shared" si="16"/>
        <v>3.4753119002174941E-4</v>
      </c>
      <c r="I123" s="2">
        <f t="shared" si="12"/>
        <v>1.864218844507665E-2</v>
      </c>
      <c r="J123" s="2">
        <f t="shared" si="13"/>
        <v>93151425.127100304</v>
      </c>
      <c r="K123" s="19">
        <f t="shared" si="14"/>
        <v>3349472.6163310157</v>
      </c>
      <c r="L123" s="19">
        <f t="shared" si="15"/>
        <v>4039811.0750082098</v>
      </c>
    </row>
    <row r="124" spans="1:12" x14ac:dyDescent="0.25">
      <c r="A124" s="1">
        <v>13991227</v>
      </c>
      <c r="B124" s="3">
        <v>7474.5</v>
      </c>
      <c r="C124" s="4">
        <f t="shared" si="9"/>
        <v>2.090056072971266E-2</v>
      </c>
      <c r="D124" s="55">
        <f t="shared" si="10"/>
        <v>4.3683343881640701E-4</v>
      </c>
      <c r="E124" s="2">
        <f t="shared" si="11"/>
        <v>1.5904913974525689E-2</v>
      </c>
      <c r="H124" s="2">
        <f t="shared" si="16"/>
        <v>3.7319477297993427E-4</v>
      </c>
      <c r="I124" s="13">
        <f t="shared" si="12"/>
        <v>1.9318249739040394E-2</v>
      </c>
      <c r="J124" s="2">
        <f t="shared" si="13"/>
        <v>95745081.948822662</v>
      </c>
      <c r="K124" s="19">
        <f t="shared" si="14"/>
        <v>3542602.7695175218</v>
      </c>
      <c r="L124" s="19">
        <f t="shared" si="15"/>
        <v>4302876.7799290493</v>
      </c>
    </row>
    <row r="125" spans="1:12" x14ac:dyDescent="0.25">
      <c r="A125" s="1">
        <v>14000107</v>
      </c>
      <c r="B125" s="3">
        <v>7488.7</v>
      </c>
      <c r="C125" s="4">
        <f t="shared" si="9"/>
        <v>1.8979903045872654E-3</v>
      </c>
      <c r="D125" s="55">
        <f t="shared" si="10"/>
        <v>3.6023671963072604E-6</v>
      </c>
      <c r="E125" s="2">
        <f t="shared" si="11"/>
        <v>1.6044979154107845E-2</v>
      </c>
      <c r="H125" s="2">
        <f t="shared" si="16"/>
        <v>3.7701309293012268E-4</v>
      </c>
      <c r="I125" s="2">
        <f t="shared" si="12"/>
        <v>1.9416824996124436E-2</v>
      </c>
      <c r="J125" s="2">
        <f t="shared" si="13"/>
        <v>97746207.848665342</v>
      </c>
      <c r="K125" s="19">
        <f t="shared" si="14"/>
        <v>3648494.8107333444</v>
      </c>
      <c r="L125" s="19">
        <f t="shared" si="15"/>
        <v>4415224.5109736053</v>
      </c>
    </row>
    <row r="126" spans="1:12" x14ac:dyDescent="0.25">
      <c r="A126" s="1">
        <v>14000108</v>
      </c>
      <c r="B126" s="3">
        <v>7491.2</v>
      </c>
      <c r="C126" s="4">
        <f t="shared" si="9"/>
        <v>3.3378060243539074E-4</v>
      </c>
      <c r="D126" s="55">
        <f t="shared" si="10"/>
        <v>1.1140949056213236E-7</v>
      </c>
      <c r="E126" s="2">
        <f t="shared" si="11"/>
        <v>1.3552744377023938E-2</v>
      </c>
      <c r="H126" s="2">
        <f t="shared" si="16"/>
        <v>3.5460844938609373E-4</v>
      </c>
      <c r="I126" s="2">
        <f t="shared" si="12"/>
        <v>1.8831050140289407E-2</v>
      </c>
      <c r="J126" s="2">
        <f t="shared" si="13"/>
        <v>97931729.203472286</v>
      </c>
      <c r="K126" s="19">
        <f t="shared" si="14"/>
        <v>3087630.5419036355</v>
      </c>
      <c r="L126" s="19">
        <f t="shared" si="15"/>
        <v>4290151.4211281883</v>
      </c>
    </row>
    <row r="127" spans="1:12" x14ac:dyDescent="0.25">
      <c r="A127" s="1">
        <v>14000110</v>
      </c>
      <c r="B127" s="3">
        <v>7447.9</v>
      </c>
      <c r="C127" s="4">
        <f t="shared" si="9"/>
        <v>-5.7968848530247858E-3</v>
      </c>
      <c r="D127" s="55">
        <f t="shared" si="10"/>
        <v>3.3603873999228191E-5</v>
      </c>
      <c r="E127" s="2">
        <f t="shared" si="11"/>
        <v>1.3414582170743537E-2</v>
      </c>
      <c r="H127" s="2">
        <f t="shared" si="16"/>
        <v>3.3333862699236181E-4</v>
      </c>
      <c r="I127" s="2">
        <f t="shared" si="12"/>
        <v>1.8257563555753045E-2</v>
      </c>
      <c r="J127" s="2">
        <f t="shared" si="13"/>
        <v>97964416.915043369</v>
      </c>
      <c r="K127" s="19">
        <f t="shared" si="14"/>
        <v>3057174.0611891081</v>
      </c>
      <c r="L127" s="19">
        <f t="shared" si="15"/>
        <v>4160886.1918109236</v>
      </c>
    </row>
    <row r="128" spans="1:12" x14ac:dyDescent="0.25">
      <c r="A128" s="1">
        <v>14000111</v>
      </c>
      <c r="B128" s="3">
        <v>7387.5</v>
      </c>
      <c r="C128" s="4">
        <f t="shared" si="9"/>
        <v>-8.1427307292132167E-3</v>
      </c>
      <c r="D128" s="55">
        <f t="shared" si="10"/>
        <v>6.6304063728473203E-5</v>
      </c>
      <c r="E128" s="2">
        <f t="shared" si="11"/>
        <v>1.3323392968894463E-2</v>
      </c>
      <c r="H128" s="2">
        <f t="shared" ref="H128:H191" si="17">($G$2*H127)+((1-$G$2)*D127)</f>
        <v>3.1535454181277379E-4</v>
      </c>
      <c r="I128" s="2">
        <f t="shared" ref="I128:I191" si="18">SQRT(H128)</f>
        <v>1.7758224624459897E-2</v>
      </c>
      <c r="J128" s="2">
        <f t="shared" si="13"/>
        <v>97396528.470493153</v>
      </c>
      <c r="K128" s="19">
        <f t="shared" si="14"/>
        <v>3018790.4893329144</v>
      </c>
      <c r="L128" s="19">
        <f t="shared" si="15"/>
        <v>4023626.693959577</v>
      </c>
    </row>
    <row r="129" spans="1:12" x14ac:dyDescent="0.25">
      <c r="A129" s="1">
        <v>14000114</v>
      </c>
      <c r="B129" s="3">
        <v>7359.3</v>
      </c>
      <c r="C129" s="4">
        <f t="shared" si="9"/>
        <v>-3.824563210202634E-3</v>
      </c>
      <c r="D129" s="55">
        <f t="shared" si="10"/>
        <v>1.4627283748835477E-5</v>
      </c>
      <c r="E129" s="2">
        <f t="shared" si="11"/>
        <v>1.3151642735470846E-2</v>
      </c>
      <c r="H129" s="2">
        <f t="shared" si="17"/>
        <v>3.0041151312771571E-4</v>
      </c>
      <c r="I129" s="2">
        <f t="shared" si="18"/>
        <v>1.7332383365472728E-2</v>
      </c>
      <c r="J129" s="2">
        <f t="shared" si="13"/>
        <v>96603454.765197784</v>
      </c>
      <c r="K129" s="19">
        <f t="shared" si="14"/>
        <v>2955611.304544426</v>
      </c>
      <c r="L129" s="19">
        <f t="shared" si="15"/>
        <v>3895162.6986889057</v>
      </c>
    </row>
    <row r="130" spans="1:12" x14ac:dyDescent="0.25">
      <c r="A130" s="1">
        <v>14000115</v>
      </c>
      <c r="B130" s="3">
        <v>7305.1</v>
      </c>
      <c r="C130" s="4">
        <f t="shared" si="9"/>
        <v>-7.3920851591124338E-3</v>
      </c>
      <c r="D130" s="55">
        <f t="shared" si="10"/>
        <v>5.4642922999570298E-5</v>
      </c>
      <c r="E130" s="2">
        <f t="shared" si="11"/>
        <v>1.3130685026498409E-2</v>
      </c>
      <c r="H130" s="2">
        <f t="shared" si="17"/>
        <v>2.8326445936498288E-4</v>
      </c>
      <c r="I130" s="2">
        <f t="shared" si="18"/>
        <v>1.6830462244542866E-2</v>
      </c>
      <c r="J130" s="2">
        <f t="shared" si="13"/>
        <v>96233988.746124327</v>
      </c>
      <c r="K130" s="19">
        <f t="shared" si="14"/>
        <v>2939615.5016979789</v>
      </c>
      <c r="L130" s="19">
        <f t="shared" si="15"/>
        <v>3767898.446650533</v>
      </c>
    </row>
    <row r="131" spans="1:12" x14ac:dyDescent="0.25">
      <c r="A131" s="1">
        <v>14000116</v>
      </c>
      <c r="B131" s="3">
        <v>7220.3</v>
      </c>
      <c r="C131" s="4">
        <f t="shared" ref="C131:C194" si="19">LN(B131/B130)</f>
        <v>-1.1676231074858327E-2</v>
      </c>
      <c r="D131" s="55">
        <f t="shared" ref="D131:D194" si="20">C131^2</f>
        <v>1.3633437211348724E-4</v>
      </c>
      <c r="E131" s="2">
        <f t="shared" si="11"/>
        <v>1.3186278198820909E-2</v>
      </c>
      <c r="H131" s="2">
        <f t="shared" si="17"/>
        <v>2.6954716718305806E-4</v>
      </c>
      <c r="I131" s="2">
        <f t="shared" si="18"/>
        <v>1.6417891678990274E-2</v>
      </c>
      <c r="J131" s="2">
        <f t="shared" si="13"/>
        <v>95522618.906111911</v>
      </c>
      <c r="K131" s="19">
        <f t="shared" si="14"/>
        <v>2930239.4639184731</v>
      </c>
      <c r="L131" s="19">
        <f t="shared" si="15"/>
        <v>3648364.8673829571</v>
      </c>
    </row>
    <row r="132" spans="1:12" x14ac:dyDescent="0.25">
      <c r="A132" s="1">
        <v>14000117</v>
      </c>
      <c r="B132" s="3">
        <v>7181.8</v>
      </c>
      <c r="C132" s="4">
        <f t="shared" si="19"/>
        <v>-5.3464552681663918E-3</v>
      </c>
      <c r="D132" s="55">
        <f t="shared" si="20"/>
        <v>2.8584583934504164E-5</v>
      </c>
      <c r="E132" s="2">
        <f t="shared" si="11"/>
        <v>1.3347484491778647E-2</v>
      </c>
      <c r="H132" s="2">
        <f t="shared" si="17"/>
        <v>2.6155439947888378E-4</v>
      </c>
      <c r="I132" s="2">
        <f t="shared" si="18"/>
        <v>1.6172643552582359E-2</v>
      </c>
      <c r="J132" s="2">
        <f t="shared" si="13"/>
        <v>94407274.734888509</v>
      </c>
      <c r="K132" s="19">
        <f t="shared" si="14"/>
        <v>2931430.107973875</v>
      </c>
      <c r="L132" s="19">
        <f t="shared" si="15"/>
        <v>3551903.3016873663</v>
      </c>
    </row>
    <row r="133" spans="1:12" x14ac:dyDescent="0.25">
      <c r="A133" s="1">
        <v>14000118</v>
      </c>
      <c r="B133" s="3">
        <v>7116.5</v>
      </c>
      <c r="C133" s="4">
        <f t="shared" si="19"/>
        <v>-9.1340164913337636E-3</v>
      </c>
      <c r="D133" s="55">
        <f t="shared" si="20"/>
        <v>8.3430257263957159E-5</v>
      </c>
      <c r="E133" s="2">
        <f t="shared" si="11"/>
        <v>1.3334645531398962E-2</v>
      </c>
      <c r="H133" s="2">
        <f t="shared" si="17"/>
        <v>2.4757621054622098E-4</v>
      </c>
      <c r="I133" s="2">
        <f t="shared" si="18"/>
        <v>1.5734554666282138E-2</v>
      </c>
      <c r="J133" s="2">
        <f t="shared" si="13"/>
        <v>93902530.463528931</v>
      </c>
      <c r="K133" s="19">
        <f t="shared" si="14"/>
        <v>2912952.6777497409</v>
      </c>
      <c r="L133" s="19">
        <f t="shared" si="15"/>
        <v>3437212.7133354479</v>
      </c>
    </row>
    <row r="134" spans="1:12" x14ac:dyDescent="0.25">
      <c r="A134" s="1">
        <v>14000121</v>
      </c>
      <c r="B134" s="3">
        <v>7085.7</v>
      </c>
      <c r="C134" s="4">
        <f t="shared" si="19"/>
        <v>-4.3373629840391895E-3</v>
      </c>
      <c r="D134" s="55">
        <f t="shared" si="20"/>
        <v>1.8812717655313342E-5</v>
      </c>
      <c r="E134" s="2">
        <f t="shared" si="11"/>
        <v>1.3281893259905378E-2</v>
      </c>
      <c r="H134" s="2">
        <f t="shared" si="17"/>
        <v>2.3772745334928514E-4</v>
      </c>
      <c r="I134" s="2">
        <f t="shared" si="18"/>
        <v>1.541841280253208E-2</v>
      </c>
      <c r="J134" s="2">
        <f t="shared" si="13"/>
        <v>93044823.201697096</v>
      </c>
      <c r="K134" s="19">
        <f t="shared" si="14"/>
        <v>2874927.24672184</v>
      </c>
      <c r="L134" s="19">
        <f t="shared" si="15"/>
        <v>3337386.7866425025</v>
      </c>
    </row>
    <row r="135" spans="1:12" x14ac:dyDescent="0.25">
      <c r="A135" s="1">
        <v>14000122</v>
      </c>
      <c r="B135" s="3">
        <v>7051.5</v>
      </c>
      <c r="C135" s="4">
        <f t="shared" si="19"/>
        <v>-4.8383083943459347E-3</v>
      </c>
      <c r="D135" s="55">
        <f t="shared" si="20"/>
        <v>2.3409228118798339E-5</v>
      </c>
      <c r="E135" s="2">
        <f t="shared" si="11"/>
        <v>1.3084831003496299E-2</v>
      </c>
      <c r="H135" s="2">
        <f t="shared" si="17"/>
        <v>2.2459256920764683E-4</v>
      </c>
      <c r="I135" s="2">
        <f t="shared" si="18"/>
        <v>1.4986412819872768E-2</v>
      </c>
      <c r="J135" s="2">
        <f t="shared" si="13"/>
        <v>92641254.029685587</v>
      </c>
      <c r="K135" s="19">
        <f t="shared" si="14"/>
        <v>2819987.6169422627</v>
      </c>
      <c r="L135" s="19">
        <f t="shared" si="15"/>
        <v>3229808.513624181</v>
      </c>
    </row>
    <row r="136" spans="1:12" x14ac:dyDescent="0.25">
      <c r="A136" s="1">
        <v>14000123</v>
      </c>
      <c r="B136" s="3">
        <v>7024</v>
      </c>
      <c r="C136" s="4">
        <f t="shared" si="19"/>
        <v>-3.9075038173423289E-3</v>
      </c>
      <c r="D136" s="55">
        <f t="shared" si="20"/>
        <v>1.5268586082544872E-5</v>
      </c>
      <c r="E136" s="2">
        <f t="shared" si="11"/>
        <v>1.2785773070109587E-2</v>
      </c>
      <c r="H136" s="2">
        <f t="shared" si="17"/>
        <v>2.125215687423159E-4</v>
      </c>
      <c r="I136" s="2">
        <f t="shared" si="18"/>
        <v>1.4578119520099837E-2</v>
      </c>
      <c r="J136" s="2">
        <f t="shared" si="13"/>
        <v>92193027.072651029</v>
      </c>
      <c r="K136" s="19">
        <f t="shared" si="14"/>
        <v>2742203.7793259444</v>
      </c>
      <c r="L136" s="19">
        <f t="shared" si="15"/>
        <v>3126613.7936499803</v>
      </c>
    </row>
    <row r="137" spans="1:12" x14ac:dyDescent="0.25">
      <c r="A137" s="1">
        <v>14000124</v>
      </c>
      <c r="B137" s="3">
        <v>7083.5</v>
      </c>
      <c r="C137" s="4">
        <f t="shared" si="19"/>
        <v>8.43527950445307E-3</v>
      </c>
      <c r="D137" s="55">
        <f t="shared" si="20"/>
        <v>7.1153940318246026E-5</v>
      </c>
      <c r="E137" s="2">
        <f t="shared" si="11"/>
        <v>1.2774392799009668E-2</v>
      </c>
      <c r="H137" s="2">
        <f t="shared" si="17"/>
        <v>2.0068638978272963E-4</v>
      </c>
      <c r="I137" s="2">
        <f t="shared" si="18"/>
        <v>1.4166382381636098E-2</v>
      </c>
      <c r="J137" s="2">
        <f t="shared" si="13"/>
        <v>91832782.467432305</v>
      </c>
      <c r="K137" s="19">
        <f t="shared" si="14"/>
        <v>2729057.3833936639</v>
      </c>
      <c r="L137" s="19">
        <f t="shared" si="15"/>
        <v>3026435.0754565094</v>
      </c>
    </row>
    <row r="138" spans="1:12" x14ac:dyDescent="0.25">
      <c r="A138" s="1">
        <v>14000125</v>
      </c>
      <c r="B138" s="3">
        <v>7041.8</v>
      </c>
      <c r="C138" s="4">
        <f t="shared" si="19"/>
        <v>-5.9043165301612245E-3</v>
      </c>
      <c r="D138" s="55">
        <f t="shared" si="20"/>
        <v>3.4860953688335086E-5</v>
      </c>
      <c r="E138" s="2">
        <f t="shared" si="11"/>
        <v>1.278330263870942E-2</v>
      </c>
      <c r="H138" s="2">
        <f t="shared" si="17"/>
        <v>1.9291444281486063E-4</v>
      </c>
      <c r="I138" s="2">
        <f t="shared" si="18"/>
        <v>1.3889364377640203E-2</v>
      </c>
      <c r="J138" s="2">
        <f t="shared" si="13"/>
        <v>92607417.655216739</v>
      </c>
      <c r="K138" s="19">
        <f t="shared" si="14"/>
        <v>2753997.2549580825</v>
      </c>
      <c r="L138" s="19">
        <f t="shared" si="15"/>
        <v>2992283.9543283693</v>
      </c>
    </row>
    <row r="139" spans="1:12" x14ac:dyDescent="0.25">
      <c r="A139" s="1">
        <v>14000128</v>
      </c>
      <c r="B139" s="3">
        <v>6994.2</v>
      </c>
      <c r="C139" s="4">
        <f t="shared" si="19"/>
        <v>-6.7825851354027305E-3</v>
      </c>
      <c r="D139" s="55">
        <f t="shared" si="20"/>
        <v>4.6003461118986073E-5</v>
      </c>
      <c r="E139" s="2">
        <f t="shared" si="11"/>
        <v>1.280615996142319E-2</v>
      </c>
      <c r="H139" s="2">
        <f t="shared" si="17"/>
        <v>1.8343123346726908E-4</v>
      </c>
      <c r="I139" s="2">
        <f t="shared" si="18"/>
        <v>1.3543678727261256E-2</v>
      </c>
      <c r="J139" s="2">
        <f t="shared" si="13"/>
        <v>92060634.148339495</v>
      </c>
      <c r="K139" s="19">
        <f t="shared" si="14"/>
        <v>2742632.0233442513</v>
      </c>
      <c r="L139" s="19">
        <f t="shared" si="15"/>
        <v>2900582.7744748043</v>
      </c>
    </row>
    <row r="140" spans="1:12" x14ac:dyDescent="0.25">
      <c r="A140" s="1">
        <v>14000129</v>
      </c>
      <c r="B140" s="3">
        <v>6922.1</v>
      </c>
      <c r="C140" s="4">
        <f t="shared" si="19"/>
        <v>-1.0362042371196891E-2</v>
      </c>
      <c r="D140" s="55">
        <f t="shared" si="20"/>
        <v>1.0737192210247969E-4</v>
      </c>
      <c r="E140" s="2">
        <f t="shared" si="11"/>
        <v>1.2696194648479155E-2</v>
      </c>
      <c r="H140" s="2">
        <f t="shared" si="17"/>
        <v>1.7518556712637208E-4</v>
      </c>
      <c r="I140" s="2">
        <f t="shared" si="18"/>
        <v>1.3235768475097019E-2</v>
      </c>
      <c r="J140" s="2">
        <f t="shared" si="13"/>
        <v>91436225.059609219</v>
      </c>
      <c r="K140" s="19">
        <f t="shared" si="14"/>
        <v>2700638.8950645598</v>
      </c>
      <c r="L140" s="19">
        <f t="shared" si="15"/>
        <v>2815412.9752727249</v>
      </c>
    </row>
    <row r="141" spans="1:12" x14ac:dyDescent="0.25">
      <c r="A141" s="1">
        <v>14000130</v>
      </c>
      <c r="B141" s="3">
        <v>6883.9</v>
      </c>
      <c r="C141" s="4">
        <f t="shared" si="19"/>
        <v>-5.5338399948419003E-3</v>
      </c>
      <c r="D141" s="55">
        <f t="shared" si="20"/>
        <v>3.06233850885118E-5</v>
      </c>
      <c r="E141" s="2">
        <f t="shared" si="11"/>
        <v>1.2425747539460959E-2</v>
      </c>
      <c r="H141" s="2">
        <f t="shared" si="17"/>
        <v>1.7111674842493855E-4</v>
      </c>
      <c r="I141" s="2">
        <f t="shared" si="18"/>
        <v>1.3081160056544625E-2</v>
      </c>
      <c r="J141" s="2">
        <f t="shared" si="13"/>
        <v>90488759.021279261</v>
      </c>
      <c r="K141" s="19">
        <f t="shared" si="14"/>
        <v>2615723.3905439666</v>
      </c>
      <c r="L141" s="19">
        <f t="shared" si="15"/>
        <v>2753693.1864010463</v>
      </c>
    </row>
    <row r="142" spans="1:12" x14ac:dyDescent="0.25">
      <c r="A142" s="1">
        <v>14000131</v>
      </c>
      <c r="B142" s="3">
        <v>7114.6</v>
      </c>
      <c r="C142" s="4">
        <f t="shared" si="19"/>
        <v>3.2963658900693457E-2</v>
      </c>
      <c r="D142" s="55">
        <f t="shared" si="20"/>
        <v>1.0866028081212671E-3</v>
      </c>
      <c r="E142" s="2">
        <f t="shared" si="11"/>
        <v>1.2465557202808572E-2</v>
      </c>
      <c r="H142" s="2">
        <f t="shared" si="17"/>
        <v>1.6268714662475296E-4</v>
      </c>
      <c r="I142" s="2">
        <f t="shared" si="18"/>
        <v>1.2754887166288574E-2</v>
      </c>
      <c r="J142" s="2">
        <f t="shared" si="13"/>
        <v>89988008.707523689</v>
      </c>
      <c r="K142" s="19">
        <f t="shared" si="14"/>
        <v>2609582.2866153861</v>
      </c>
      <c r="L142" s="19">
        <f t="shared" si="15"/>
        <v>2670151.6085799411</v>
      </c>
    </row>
    <row r="143" spans="1:12" x14ac:dyDescent="0.25">
      <c r="A143" s="1">
        <v>14000201</v>
      </c>
      <c r="B143" s="3">
        <v>7058</v>
      </c>
      <c r="C143" s="4">
        <f t="shared" si="19"/>
        <v>-7.9872854532809564E-3</v>
      </c>
      <c r="D143" s="55">
        <f t="shared" si="20"/>
        <v>6.3796728912193567E-5</v>
      </c>
      <c r="E143" s="2">
        <f t="shared" si="11"/>
        <v>1.3587742983023598E-2</v>
      </c>
      <c r="H143" s="2">
        <f t="shared" si="17"/>
        <v>2.1812208631454385E-4</v>
      </c>
      <c r="I143" s="2">
        <f t="shared" si="18"/>
        <v>1.476895684584879E-2</v>
      </c>
      <c r="J143" s="2">
        <f t="shared" si="13"/>
        <v>92954342.731711134</v>
      </c>
      <c r="K143" s="19">
        <f t="shared" si="14"/>
        <v>2938269.763250635</v>
      </c>
      <c r="L143" s="19">
        <f t="shared" si="15"/>
        <v>3193700.3363346299</v>
      </c>
    </row>
    <row r="144" spans="1:12" x14ac:dyDescent="0.25">
      <c r="A144" s="1">
        <v>14000204</v>
      </c>
      <c r="B144" s="3">
        <v>6993.1</v>
      </c>
      <c r="C144" s="4">
        <f t="shared" si="19"/>
        <v>-9.2377766192926637E-3</v>
      </c>
      <c r="D144" s="55">
        <f t="shared" si="20"/>
        <v>8.5336516867950198E-5</v>
      </c>
      <c r="E144" s="2">
        <f t="shared" si="11"/>
        <v>1.3595768731284794E-2</v>
      </c>
      <c r="H144" s="2">
        <f t="shared" si="17"/>
        <v>2.0886256487040282E-4</v>
      </c>
      <c r="I144" s="2">
        <f t="shared" si="18"/>
        <v>1.4452078219771814E-2</v>
      </c>
      <c r="J144" s="2">
        <f t="shared" si="13"/>
        <v>92211889.862190843</v>
      </c>
      <c r="K144" s="19">
        <f t="shared" si="14"/>
        <v>2916522.6228223913</v>
      </c>
      <c r="L144" s="19">
        <f t="shared" si="15"/>
        <v>3100215.5087982374</v>
      </c>
    </row>
    <row r="145" spans="1:12" x14ac:dyDescent="0.25">
      <c r="A145" s="1">
        <v>14000205</v>
      </c>
      <c r="B145" s="3">
        <v>6917.6</v>
      </c>
      <c r="C145" s="4">
        <f t="shared" si="19"/>
        <v>-1.0855059969702143E-2</v>
      </c>
      <c r="D145" s="55">
        <f t="shared" si="20"/>
        <v>1.178323269458299E-4</v>
      </c>
      <c r="E145" s="2">
        <f t="shared" si="11"/>
        <v>1.3702944734916681E-2</v>
      </c>
      <c r="H145" s="2">
        <f t="shared" si="17"/>
        <v>2.0145100199025565E-4</v>
      </c>
      <c r="I145" s="2">
        <f t="shared" si="18"/>
        <v>1.4193343580363848E-2</v>
      </c>
      <c r="J145" s="2">
        <f t="shared" si="13"/>
        <v>91360057.022001103</v>
      </c>
      <c r="K145" s="19">
        <f t="shared" si="14"/>
        <v>2912359.1196713634</v>
      </c>
      <c r="L145" s="19">
        <f t="shared" si="15"/>
        <v>3016586.1728663677</v>
      </c>
    </row>
    <row r="146" spans="1:12" x14ac:dyDescent="0.25">
      <c r="A146" s="1">
        <v>14000206</v>
      </c>
      <c r="B146" s="3">
        <v>6873.8</v>
      </c>
      <c r="C146" s="4">
        <f t="shared" si="19"/>
        <v>-6.3518058008246022E-3</v>
      </c>
      <c r="D146" s="55">
        <f t="shared" si="20"/>
        <v>4.0345436931389067E-5</v>
      </c>
      <c r="E146" s="2">
        <f t="shared" si="11"/>
        <v>1.2375618411662541E-2</v>
      </c>
      <c r="H146" s="2">
        <f t="shared" si="17"/>
        <v>1.964338814875901E-4</v>
      </c>
      <c r="I146" s="2">
        <f t="shared" si="18"/>
        <v>1.4015487201221016E-2</v>
      </c>
      <c r="J146" s="2">
        <f t="shared" si="13"/>
        <v>90368338.124191865</v>
      </c>
      <c r="K146" s="19">
        <f t="shared" si="14"/>
        <v>2601703.8746035225</v>
      </c>
      <c r="L146" s="19">
        <f t="shared" si="15"/>
        <v>2946450.5241620652</v>
      </c>
    </row>
    <row r="147" spans="1:12" x14ac:dyDescent="0.25">
      <c r="A147" s="1">
        <v>14000207</v>
      </c>
      <c r="B147" s="3">
        <v>6983</v>
      </c>
      <c r="C147" s="4">
        <f t="shared" si="19"/>
        <v>1.5761541000639298E-2</v>
      </c>
      <c r="D147" s="55">
        <f t="shared" si="20"/>
        <v>2.4842617471483363E-4</v>
      </c>
      <c r="E147" s="2">
        <f t="shared" si="11"/>
        <v>1.165883994175022E-2</v>
      </c>
      <c r="H147" s="2">
        <f t="shared" si="17"/>
        <v>1.8706857481421804E-4</v>
      </c>
      <c r="I147" s="2">
        <f t="shared" si="18"/>
        <v>1.3677301444883711E-2</v>
      </c>
      <c r="J147" s="2">
        <f t="shared" si="13"/>
        <v>89794335.989883736</v>
      </c>
      <c r="K147" s="19">
        <f t="shared" si="14"/>
        <v>2435448.4503885531</v>
      </c>
      <c r="L147" s="19">
        <f t="shared" si="15"/>
        <v>2857090.6518885288</v>
      </c>
    </row>
    <row r="148" spans="1:12" x14ac:dyDescent="0.25">
      <c r="A148" s="1">
        <v>14000208</v>
      </c>
      <c r="B148" s="3">
        <v>7276</v>
      </c>
      <c r="C148" s="4">
        <f t="shared" si="19"/>
        <v>4.1102636791977502E-2</v>
      </c>
      <c r="D148" s="55">
        <f t="shared" si="20"/>
        <v>1.6894267512532226E-3</v>
      </c>
      <c r="E148" s="2">
        <f t="shared" si="11"/>
        <v>1.2038565251085652E-2</v>
      </c>
      <c r="H148" s="2">
        <f t="shared" si="17"/>
        <v>1.9075003080825496E-4</v>
      </c>
      <c r="I148" s="2">
        <f t="shared" si="18"/>
        <v>1.3811228432266804E-2</v>
      </c>
      <c r="J148" s="2">
        <f t="shared" si="13"/>
        <v>91209633.098213464</v>
      </c>
      <c r="K148" s="19">
        <f t="shared" si="14"/>
        <v>2554407.0133623523</v>
      </c>
      <c r="L148" s="19">
        <f t="shared" si="15"/>
        <v>2930540.1461648685</v>
      </c>
    </row>
    <row r="149" spans="1:12" x14ac:dyDescent="0.25">
      <c r="A149" s="1">
        <v>14000211</v>
      </c>
      <c r="B149" s="3">
        <v>7283.5</v>
      </c>
      <c r="C149" s="4">
        <f t="shared" si="19"/>
        <v>1.0302552509895509E-3</v>
      </c>
      <c r="D149" s="55">
        <f t="shared" si="20"/>
        <v>1.0614258821915425E-6</v>
      </c>
      <c r="E149" s="2">
        <f t="shared" si="11"/>
        <v>1.3471964238686553E-2</v>
      </c>
      <c r="H149" s="2">
        <f t="shared" si="17"/>
        <v>2.8067063403495313E-4</v>
      </c>
      <c r="I149" s="2">
        <f t="shared" si="18"/>
        <v>1.6753227570678826E-2</v>
      </c>
      <c r="J149" s="2">
        <f t="shared" si="13"/>
        <v>94958589.519378871</v>
      </c>
      <c r="K149" s="19">
        <f t="shared" si="14"/>
        <v>2976047.3356053629</v>
      </c>
      <c r="L149" s="19">
        <f t="shared" si="15"/>
        <v>3700900.4322720771</v>
      </c>
    </row>
    <row r="150" spans="1:12" x14ac:dyDescent="0.25">
      <c r="A150" s="1">
        <v>14000212</v>
      </c>
      <c r="B150" s="3">
        <v>7311.4</v>
      </c>
      <c r="C150" s="4">
        <f t="shared" si="19"/>
        <v>3.8232579853535202E-3</v>
      </c>
      <c r="D150" s="55">
        <f t="shared" si="20"/>
        <v>1.4617301622569458E-5</v>
      </c>
      <c r="E150" s="2">
        <f t="shared" si="11"/>
        <v>1.2808705630588935E-2</v>
      </c>
      <c r="H150" s="2">
        <f t="shared" si="17"/>
        <v>2.6389408154578741E-4</v>
      </c>
      <c r="I150" s="2">
        <f t="shared" si="18"/>
        <v>1.6244817067169067E-2</v>
      </c>
      <c r="J150" s="2">
        <f t="shared" si="13"/>
        <v>95056421.104857773</v>
      </c>
      <c r="K150" s="19">
        <f t="shared" si="14"/>
        <v>2832444.1938893511</v>
      </c>
      <c r="L150" s="19">
        <f t="shared" si="15"/>
        <v>3592286.3019674248</v>
      </c>
    </row>
    <row r="151" spans="1:12" x14ac:dyDescent="0.25">
      <c r="A151" s="1">
        <v>14000213</v>
      </c>
      <c r="B151" s="3">
        <v>7282.5</v>
      </c>
      <c r="C151" s="4">
        <f t="shared" si="19"/>
        <v>-3.96056404076622E-3</v>
      </c>
      <c r="D151" s="55">
        <f t="shared" si="20"/>
        <v>1.5686067521010449E-5</v>
      </c>
      <c r="E151" s="2">
        <f t="shared" si="11"/>
        <v>1.2825893236267453E-2</v>
      </c>
      <c r="H151" s="2">
        <f t="shared" si="17"/>
        <v>2.4893747475039434E-4</v>
      </c>
      <c r="I151" s="2">
        <f t="shared" si="18"/>
        <v>1.5777752525324838E-2</v>
      </c>
      <c r="J151" s="2">
        <f t="shared" si="13"/>
        <v>95419846.325906038</v>
      </c>
      <c r="K151" s="19">
        <f t="shared" si="14"/>
        <v>2847088.6592974751</v>
      </c>
      <c r="L151" s="19">
        <f t="shared" si="15"/>
        <v>3502341.6659226068</v>
      </c>
    </row>
    <row r="152" spans="1:12" x14ac:dyDescent="0.25">
      <c r="A152" s="1">
        <v>14000215</v>
      </c>
      <c r="B152" s="3">
        <v>7496.5</v>
      </c>
      <c r="C152" s="4">
        <f t="shared" si="19"/>
        <v>2.8962035101368206E-2</v>
      </c>
      <c r="D152" s="55">
        <f t="shared" si="20"/>
        <v>8.3879947721288411E-4</v>
      </c>
      <c r="E152" s="2">
        <f t="shared" si="11"/>
        <v>1.2850156560499532E-2</v>
      </c>
      <c r="H152" s="2">
        <f t="shared" si="17"/>
        <v>2.3494239031663131E-4</v>
      </c>
      <c r="I152" s="2">
        <f t="shared" si="18"/>
        <v>1.5327830580895371E-2</v>
      </c>
      <c r="J152" s="2">
        <f t="shared" si="13"/>
        <v>95041929.913772225</v>
      </c>
      <c r="K152" s="19">
        <f t="shared" si="14"/>
        <v>2841177.2176744752</v>
      </c>
      <c r="L152" s="19">
        <f t="shared" si="15"/>
        <v>3388992.4093750603</v>
      </c>
    </row>
    <row r="153" spans="1:12" x14ac:dyDescent="0.25">
      <c r="A153" s="1">
        <v>14000218</v>
      </c>
      <c r="B153" s="3">
        <v>7544.8</v>
      </c>
      <c r="C153" s="4">
        <f t="shared" si="19"/>
        <v>6.4223392947173174E-3</v>
      </c>
      <c r="D153" s="55">
        <f t="shared" si="20"/>
        <v>4.1246442016470129E-5</v>
      </c>
      <c r="E153" s="2">
        <f t="shared" si="11"/>
        <v>1.4047574443934986E-2</v>
      </c>
      <c r="H153" s="2">
        <f t="shared" si="17"/>
        <v>2.7117381553040654E-4</v>
      </c>
      <c r="I153" s="2">
        <f t="shared" si="18"/>
        <v>1.6467356057679888E-2</v>
      </c>
      <c r="J153" s="2">
        <f t="shared" si="13"/>
        <v>97794537.62403667</v>
      </c>
      <c r="K153" s="19">
        <f t="shared" si="14"/>
        <v>3195880.9874722972</v>
      </c>
      <c r="L153" s="19">
        <f t="shared" si="15"/>
        <v>3746391.261261323</v>
      </c>
    </row>
    <row r="154" spans="1:12" x14ac:dyDescent="0.25">
      <c r="A154" s="1">
        <v>14000219</v>
      </c>
      <c r="B154" s="3">
        <v>7481.7</v>
      </c>
      <c r="C154" s="4">
        <f t="shared" si="19"/>
        <v>-8.3985453564133471E-3</v>
      </c>
      <c r="D154" s="55">
        <f t="shared" si="20"/>
        <v>7.0535564103732192E-5</v>
      </c>
      <c r="E154" s="2">
        <f t="shared" si="11"/>
        <v>1.4011853656437296E-2</v>
      </c>
      <c r="H154" s="2">
        <f t="shared" si="17"/>
        <v>2.5737817311957038E-4</v>
      </c>
      <c r="I154" s="2">
        <f t="shared" si="18"/>
        <v>1.6043010101585375E-2</v>
      </c>
      <c r="J154" s="2">
        <f t="shared" si="13"/>
        <v>98422607.325828239</v>
      </c>
      <c r="K154" s="19">
        <f t="shared" si="14"/>
        <v>3208227.2014331636</v>
      </c>
      <c r="L154" s="19">
        <f t="shared" si="15"/>
        <v>3673291.3904740331</v>
      </c>
    </row>
    <row r="155" spans="1:12" x14ac:dyDescent="0.25">
      <c r="A155" s="1">
        <v>14000220</v>
      </c>
      <c r="B155" s="3">
        <v>7513.4</v>
      </c>
      <c r="C155" s="4">
        <f t="shared" si="19"/>
        <v>4.2280541274931829E-3</v>
      </c>
      <c r="D155" s="55">
        <f t="shared" si="20"/>
        <v>1.7876441705012138E-5</v>
      </c>
      <c r="E155" s="2">
        <f t="shared" si="11"/>
        <v>1.4091429100826187E-2</v>
      </c>
      <c r="H155" s="2">
        <f t="shared" si="17"/>
        <v>2.4616761657862007E-4</v>
      </c>
      <c r="I155" s="2">
        <f t="shared" si="18"/>
        <v>1.5689729652821303E-2</v>
      </c>
      <c r="J155" s="2">
        <f t="shared" si="13"/>
        <v>97596000.59410581</v>
      </c>
      <c r="K155" s="19">
        <f t="shared" si="14"/>
        <v>3199349.7475874489</v>
      </c>
      <c r="L155" s="19">
        <f t="shared" si="15"/>
        <v>3562231.4986863947</v>
      </c>
    </row>
    <row r="156" spans="1:12" x14ac:dyDescent="0.25">
      <c r="A156" s="1">
        <v>14000221</v>
      </c>
      <c r="B156" s="3">
        <v>7569</v>
      </c>
      <c r="C156" s="4">
        <f t="shared" si="19"/>
        <v>7.3728653084125266E-3</v>
      </c>
      <c r="D156" s="55">
        <f t="shared" si="20"/>
        <v>5.4359142855992937E-5</v>
      </c>
      <c r="E156" s="2">
        <f t="shared" si="11"/>
        <v>1.403914936354154E-2</v>
      </c>
      <c r="H156" s="2">
        <f t="shared" si="17"/>
        <v>2.324701460862036E-4</v>
      </c>
      <c r="I156" s="2">
        <f t="shared" si="18"/>
        <v>1.5246971702151335E-2</v>
      </c>
      <c r="J156" s="2">
        <f t="shared" si="13"/>
        <v>98008641.767244563</v>
      </c>
      <c r="K156" s="19">
        <f t="shared" si="14"/>
        <v>3200956.8766165236</v>
      </c>
      <c r="L156" s="19">
        <f t="shared" si="15"/>
        <v>3476343.0214882512</v>
      </c>
    </row>
    <row r="157" spans="1:12" x14ac:dyDescent="0.25">
      <c r="A157" s="1">
        <v>14000222</v>
      </c>
      <c r="B157" s="3">
        <v>7580.2</v>
      </c>
      <c r="C157" s="4">
        <f t="shared" si="19"/>
        <v>1.4786262034404785E-3</v>
      </c>
      <c r="D157" s="55">
        <f t="shared" si="20"/>
        <v>2.186335449500803E-6</v>
      </c>
      <c r="E157" s="2">
        <f t="shared" ref="E157:E220" si="21">SQRT(AVERAGE(D132:D156))</f>
        <v>1.3921878669257573E-2</v>
      </c>
      <c r="H157" s="2">
        <f t="shared" si="17"/>
        <v>2.2178348589239094E-4</v>
      </c>
      <c r="I157" s="2">
        <f t="shared" si="18"/>
        <v>1.4892396915620767E-2</v>
      </c>
      <c r="J157" s="2">
        <f t="shared" ref="J157:J220" si="22">J156*(1+C156)</f>
        <v>98731246.282054916</v>
      </c>
      <c r="K157" s="19">
        <f t="shared" ref="K157:K220" si="23">_xlfn.NORM.S.INV(0.99)*E157*J157</f>
        <v>3197621.9892776632</v>
      </c>
      <c r="L157" s="19">
        <f t="shared" ref="L157:L220" si="24">_xlfn.NORM.S.INV(0.99)*I157*J157</f>
        <v>3420533.7499166201</v>
      </c>
    </row>
    <row r="158" spans="1:12" x14ac:dyDescent="0.25">
      <c r="A158" s="1">
        <v>14000225</v>
      </c>
      <c r="B158" s="3">
        <v>7546.8</v>
      </c>
      <c r="C158" s="4">
        <f t="shared" si="19"/>
        <v>-4.4159521751497843E-3</v>
      </c>
      <c r="D158" s="55">
        <f t="shared" si="20"/>
        <v>1.950063361321011E-5</v>
      </c>
      <c r="E158" s="2">
        <f t="shared" si="21"/>
        <v>1.3883903476404929E-2</v>
      </c>
      <c r="H158" s="2">
        <f t="shared" si="17"/>
        <v>2.0860765686581752E-4</v>
      </c>
      <c r="I158" s="2">
        <f t="shared" si="18"/>
        <v>1.4443256449492875E-2</v>
      </c>
      <c r="J158" s="2">
        <f t="shared" si="22"/>
        <v>98877232.8899059</v>
      </c>
      <c r="K158" s="19">
        <f t="shared" si="23"/>
        <v>3193614.9152102768</v>
      </c>
      <c r="L158" s="19">
        <f t="shared" si="24"/>
        <v>3322278.8749357755</v>
      </c>
    </row>
    <row r="159" spans="1:12" x14ac:dyDescent="0.25">
      <c r="A159" s="1">
        <v>14000226</v>
      </c>
      <c r="B159" s="3">
        <v>7607</v>
      </c>
      <c r="C159" s="4">
        <f t="shared" si="19"/>
        <v>7.9452436598431899E-3</v>
      </c>
      <c r="D159" s="55">
        <f t="shared" si="20"/>
        <v>6.3126896814278403E-5</v>
      </c>
      <c r="E159" s="2">
        <f t="shared" si="21"/>
        <v>1.3791504297795038E-2</v>
      </c>
      <c r="H159" s="2">
        <f t="shared" si="17"/>
        <v>1.9726123547066107E-4</v>
      </c>
      <c r="I159" s="2">
        <f t="shared" si="18"/>
        <v>1.4044971892839838E-2</v>
      </c>
      <c r="J159" s="2">
        <f t="shared" si="22"/>
        <v>98440595.758252934</v>
      </c>
      <c r="K159" s="19">
        <f t="shared" si="23"/>
        <v>3158351.9992538812</v>
      </c>
      <c r="L159" s="19">
        <f t="shared" si="24"/>
        <v>3216397.8707027123</v>
      </c>
    </row>
    <row r="160" spans="1:12" x14ac:dyDescent="0.25">
      <c r="A160" s="1">
        <v>14000227</v>
      </c>
      <c r="B160" s="3">
        <v>7590</v>
      </c>
      <c r="C160" s="4">
        <f t="shared" si="19"/>
        <v>-2.2372846076255388E-3</v>
      </c>
      <c r="D160" s="55">
        <f t="shared" si="20"/>
        <v>5.0054424155181612E-6</v>
      </c>
      <c r="E160" s="2">
        <f t="shared" si="21"/>
        <v>1.3855618281493527E-2</v>
      </c>
      <c r="H160" s="2">
        <f t="shared" si="17"/>
        <v>1.8921317515127812E-4</v>
      </c>
      <c r="I160" s="2">
        <f t="shared" si="18"/>
        <v>1.3755478005190445E-2</v>
      </c>
      <c r="J160" s="2">
        <f t="shared" si="22"/>
        <v>99222730.277572393</v>
      </c>
      <c r="K160" s="19">
        <f t="shared" si="23"/>
        <v>3198245.0875284919</v>
      </c>
      <c r="L160" s="19">
        <f t="shared" si="24"/>
        <v>3175130.049264349</v>
      </c>
    </row>
    <row r="161" spans="1:12" x14ac:dyDescent="0.25">
      <c r="A161" s="1">
        <v>14000228</v>
      </c>
      <c r="B161" s="3">
        <v>7546.5</v>
      </c>
      <c r="C161" s="4">
        <f t="shared" si="19"/>
        <v>-5.7477117901926526E-3</v>
      </c>
      <c r="D161" s="55">
        <f t="shared" si="20"/>
        <v>3.3036190823119628E-5</v>
      </c>
      <c r="E161" s="2">
        <f t="shared" si="21"/>
        <v>1.3829027678558115E-2</v>
      </c>
      <c r="H161" s="2">
        <f t="shared" si="17"/>
        <v>1.781607111871325E-4</v>
      </c>
      <c r="I161" s="2">
        <f t="shared" si="18"/>
        <v>1.3347685611638165E-2</v>
      </c>
      <c r="J161" s="2">
        <f t="shared" si="22"/>
        <v>99000740.790395796</v>
      </c>
      <c r="K161" s="19">
        <f t="shared" si="23"/>
        <v>3184965.6169299847</v>
      </c>
      <c r="L161" s="19">
        <f t="shared" si="24"/>
        <v>3074107.6471032947</v>
      </c>
    </row>
    <row r="162" spans="1:12" x14ac:dyDescent="0.25">
      <c r="A162" s="1">
        <v>14000229</v>
      </c>
      <c r="B162" s="3">
        <v>7471.2</v>
      </c>
      <c r="C162" s="4">
        <f t="shared" si="19"/>
        <v>-1.0028250803974889E-2</v>
      </c>
      <c r="D162" s="55">
        <f t="shared" si="20"/>
        <v>1.00565814187423E-4</v>
      </c>
      <c r="E162" s="2">
        <f t="shared" si="21"/>
        <v>1.3854699950700823E-2</v>
      </c>
      <c r="H162" s="2">
        <f t="shared" si="17"/>
        <v>1.6945323996529172E-4</v>
      </c>
      <c r="I162" s="2">
        <f t="shared" si="18"/>
        <v>1.3017420634107654E-2</v>
      </c>
      <c r="J162" s="2">
        <f t="shared" si="22"/>
        <v>98431713.065317035</v>
      </c>
      <c r="K162" s="19">
        <f t="shared" si="23"/>
        <v>3172537.9538449906</v>
      </c>
      <c r="L162" s="19">
        <f t="shared" si="24"/>
        <v>2980812.3719620816</v>
      </c>
    </row>
    <row r="163" spans="1:12" x14ac:dyDescent="0.25">
      <c r="A163" s="1">
        <v>14000301</v>
      </c>
      <c r="B163" s="3">
        <v>7372.2</v>
      </c>
      <c r="C163" s="4">
        <f t="shared" si="19"/>
        <v>-1.3339459693927518E-2</v>
      </c>
      <c r="D163" s="55">
        <f t="shared" si="20"/>
        <v>1.7794118492591682E-4</v>
      </c>
      <c r="E163" s="2">
        <f t="shared" si="21"/>
        <v>1.3897092705984099E-2</v>
      </c>
      <c r="H163" s="2">
        <f t="shared" si="17"/>
        <v>1.6531999441861959E-4</v>
      </c>
      <c r="I163" s="2">
        <f t="shared" si="18"/>
        <v>1.285768231131177E-2</v>
      </c>
      <c r="J163" s="2">
        <f t="shared" si="22"/>
        <v>97444615.159633145</v>
      </c>
      <c r="K163" s="19">
        <f t="shared" si="23"/>
        <v>3150332.9643618241</v>
      </c>
      <c r="L163" s="19">
        <f t="shared" si="24"/>
        <v>2914708.945790906</v>
      </c>
    </row>
    <row r="164" spans="1:12" x14ac:dyDescent="0.25">
      <c r="A164" s="1">
        <v>14000302</v>
      </c>
      <c r="B164" s="3">
        <v>7184.3</v>
      </c>
      <c r="C164" s="4">
        <f t="shared" si="19"/>
        <v>-2.581807952596836E-2</v>
      </c>
      <c r="D164" s="55">
        <f t="shared" si="20"/>
        <v>6.6657323040922659E-4</v>
      </c>
      <c r="E164" s="2">
        <f t="shared" si="21"/>
        <v>1.4101503286111724E-2</v>
      </c>
      <c r="H164" s="2">
        <f t="shared" si="17"/>
        <v>1.6607726584905744E-4</v>
      </c>
      <c r="I164" s="2">
        <f t="shared" si="18"/>
        <v>1.2887096874356825E-2</v>
      </c>
      <c r="J164" s="2">
        <f t="shared" si="22"/>
        <v>96144756.643320948</v>
      </c>
      <c r="K164" s="19">
        <f t="shared" si="23"/>
        <v>3154028.9522821126</v>
      </c>
      <c r="L164" s="19">
        <f t="shared" si="24"/>
        <v>2882407.3453656118</v>
      </c>
    </row>
    <row r="165" spans="1:12" x14ac:dyDescent="0.25">
      <c r="A165" s="1">
        <v>14000303</v>
      </c>
      <c r="B165" s="3">
        <v>6713.9</v>
      </c>
      <c r="C165" s="4">
        <f t="shared" si="19"/>
        <v>-6.7718085397371675E-2</v>
      </c>
      <c r="D165" s="55">
        <f t="shared" si="20"/>
        <v>4.5857390898857231E-3</v>
      </c>
      <c r="E165" s="2">
        <f t="shared" si="21"/>
        <v>1.4955774326320566E-2</v>
      </c>
      <c r="H165" s="2">
        <f t="shared" si="17"/>
        <v>1.961070237226676E-4</v>
      </c>
      <c r="I165" s="2">
        <f t="shared" si="18"/>
        <v>1.4003821754173666E-2</v>
      </c>
      <c r="J165" s="2">
        <f t="shared" si="22"/>
        <v>93662483.670298815</v>
      </c>
      <c r="K165" s="19">
        <f t="shared" si="23"/>
        <v>3258736.3972061803</v>
      </c>
      <c r="L165" s="19">
        <f t="shared" si="24"/>
        <v>3051314.0045180484</v>
      </c>
    </row>
    <row r="166" spans="1:12" x14ac:dyDescent="0.25">
      <c r="A166" s="1">
        <v>14000304</v>
      </c>
      <c r="B166" s="3">
        <v>6626.7</v>
      </c>
      <c r="C166" s="4">
        <f t="shared" si="19"/>
        <v>-1.3073061467349991E-2</v>
      </c>
      <c r="D166" s="55">
        <f t="shared" si="20"/>
        <v>1.7090493612911109E-4</v>
      </c>
      <c r="E166" s="2">
        <f t="shared" si="21"/>
        <v>2.0070123876328196E-2</v>
      </c>
      <c r="H166" s="2">
        <f t="shared" si="17"/>
        <v>4.5948494769245112E-4</v>
      </c>
      <c r="I166" s="2">
        <f t="shared" si="18"/>
        <v>2.143560000775465E-2</v>
      </c>
      <c r="J166" s="2">
        <f t="shared" si="22"/>
        <v>87319839.602583587</v>
      </c>
      <c r="K166" s="19">
        <f t="shared" si="23"/>
        <v>4076971.1708284686</v>
      </c>
      <c r="L166" s="19">
        <f t="shared" si="24"/>
        <v>4354348.9716125522</v>
      </c>
    </row>
    <row r="167" spans="1:12" x14ac:dyDescent="0.25">
      <c r="A167" s="1">
        <v>14000305</v>
      </c>
      <c r="B167" s="3">
        <v>6667.8</v>
      </c>
      <c r="C167" s="4">
        <f t="shared" si="19"/>
        <v>6.1830277087653943E-3</v>
      </c>
      <c r="D167" s="55">
        <f t="shared" si="20"/>
        <v>3.822983164736064E-5</v>
      </c>
      <c r="E167" s="2">
        <f t="shared" si="21"/>
        <v>2.0209431819147788E-2</v>
      </c>
      <c r="H167" s="2">
        <f t="shared" si="17"/>
        <v>4.4217014699865075E-4</v>
      </c>
      <c r="I167" s="2">
        <f t="shared" si="18"/>
        <v>2.1027842185984056E-2</v>
      </c>
      <c r="J167" s="2">
        <f t="shared" si="22"/>
        <v>86178301.972139865</v>
      </c>
      <c r="K167" s="19">
        <f t="shared" si="23"/>
        <v>4051601.2313384023</v>
      </c>
      <c r="L167" s="19">
        <f t="shared" si="24"/>
        <v>4215676.7224104591</v>
      </c>
    </row>
    <row r="168" spans="1:12" x14ac:dyDescent="0.25">
      <c r="A168" s="1">
        <v>14000308</v>
      </c>
      <c r="B168" s="3">
        <v>6833.4</v>
      </c>
      <c r="C168" s="4">
        <f t="shared" si="19"/>
        <v>2.4532383088704559E-2</v>
      </c>
      <c r="D168" s="55">
        <f t="shared" si="20"/>
        <v>6.0183782001095739E-4</v>
      </c>
      <c r="E168" s="2">
        <f t="shared" si="21"/>
        <v>1.9143829695069552E-2</v>
      </c>
      <c r="H168" s="2">
        <f t="shared" si="17"/>
        <v>4.1793372807757333E-4</v>
      </c>
      <c r="I168" s="2">
        <f t="shared" si="18"/>
        <v>2.0443427503175033E-2</v>
      </c>
      <c r="J168" s="2">
        <f t="shared" si="22"/>
        <v>86711144.801127955</v>
      </c>
      <c r="K168" s="19">
        <f t="shared" si="23"/>
        <v>3861698.8273321497</v>
      </c>
      <c r="L168" s="19">
        <f t="shared" si="24"/>
        <v>4123854.070640489</v>
      </c>
    </row>
    <row r="169" spans="1:12" x14ac:dyDescent="0.25">
      <c r="A169" s="1">
        <v>14000309</v>
      </c>
      <c r="B169" s="3">
        <v>6917</v>
      </c>
      <c r="C169" s="4">
        <f t="shared" si="19"/>
        <v>1.2159796092224388E-2</v>
      </c>
      <c r="D169" s="55">
        <f t="shared" si="20"/>
        <v>1.478606410044755E-4</v>
      </c>
      <c r="E169" s="2">
        <f t="shared" si="21"/>
        <v>1.9697915093678756E-2</v>
      </c>
      <c r="H169" s="2">
        <f t="shared" si="17"/>
        <v>4.2896797359357641E-4</v>
      </c>
      <c r="I169" s="2">
        <f t="shared" si="18"/>
        <v>2.0711542038041889E-2</v>
      </c>
      <c r="J169" s="2">
        <f t="shared" si="22"/>
        <v>88838375.823449358</v>
      </c>
      <c r="K169" s="19">
        <f t="shared" si="23"/>
        <v>4070947.7591482755</v>
      </c>
      <c r="L169" s="19">
        <f t="shared" si="24"/>
        <v>4280432.9923896156</v>
      </c>
    </row>
    <row r="170" spans="1:12" x14ac:dyDescent="0.25">
      <c r="A170" s="1">
        <v>14000310</v>
      </c>
      <c r="B170" s="3">
        <v>6832.1</v>
      </c>
      <c r="C170" s="4">
        <f t="shared" si="19"/>
        <v>-1.235005623695685E-2</v>
      </c>
      <c r="D170" s="55">
        <f t="shared" si="20"/>
        <v>1.5252388905599679E-4</v>
      </c>
      <c r="E170" s="2">
        <f t="shared" si="21"/>
        <v>1.9761296111420384E-2</v>
      </c>
      <c r="H170" s="2">
        <f t="shared" si="17"/>
        <v>4.1210153363823034E-4</v>
      </c>
      <c r="I170" s="2">
        <f t="shared" si="18"/>
        <v>2.030028407777168E-2</v>
      </c>
      <c r="J170" s="2">
        <f t="shared" si="22"/>
        <v>89918632.358626902</v>
      </c>
      <c r="K170" s="19">
        <f t="shared" si="23"/>
        <v>4133707.8230732922</v>
      </c>
      <c r="L170" s="19">
        <f t="shared" si="24"/>
        <v>4246454.4142121747</v>
      </c>
    </row>
    <row r="171" spans="1:12" x14ac:dyDescent="0.25">
      <c r="A171" s="1">
        <v>14000311</v>
      </c>
      <c r="B171" s="3">
        <v>6753.4</v>
      </c>
      <c r="C171" s="4">
        <f t="shared" si="19"/>
        <v>-1.1586011609475958E-2</v>
      </c>
      <c r="D171" s="55">
        <f t="shared" si="20"/>
        <v>1.3423566501491167E-4</v>
      </c>
      <c r="E171" s="2">
        <f t="shared" si="21"/>
        <v>1.9796375589679165E-2</v>
      </c>
      <c r="H171" s="2">
        <f t="shared" si="17"/>
        <v>3.9652687496329633E-4</v>
      </c>
      <c r="I171" s="2">
        <f t="shared" si="18"/>
        <v>1.9912982573268533E-2</v>
      </c>
      <c r="J171" s="2">
        <f t="shared" si="22"/>
        <v>88808132.192247614</v>
      </c>
      <c r="K171" s="19">
        <f t="shared" si="23"/>
        <v>4089903.6704222439</v>
      </c>
      <c r="L171" s="19">
        <f t="shared" si="24"/>
        <v>4113994.5110924756</v>
      </c>
    </row>
    <row r="172" spans="1:12" x14ac:dyDescent="0.25">
      <c r="A172" s="1">
        <v>14000312</v>
      </c>
      <c r="B172" s="3">
        <v>6796.2</v>
      </c>
      <c r="C172" s="4">
        <f t="shared" si="19"/>
        <v>6.3175506805709632E-3</v>
      </c>
      <c r="D172" s="55">
        <f t="shared" si="20"/>
        <v>3.9911446601582638E-5</v>
      </c>
      <c r="E172" s="2">
        <f t="shared" si="21"/>
        <v>1.98910053946749E-2</v>
      </c>
      <c r="H172" s="2">
        <f t="shared" si="17"/>
        <v>3.8078940236639322E-4</v>
      </c>
      <c r="I172" s="2">
        <f t="shared" si="18"/>
        <v>1.9513825928463981E-2</v>
      </c>
      <c r="J172" s="2">
        <f t="shared" si="22"/>
        <v>87779200.141652361</v>
      </c>
      <c r="K172" s="19">
        <f t="shared" si="23"/>
        <v>4061841.874145953</v>
      </c>
      <c r="L172" s="19">
        <f t="shared" si="24"/>
        <v>3984819.9579820926</v>
      </c>
    </row>
    <row r="173" spans="1:12" x14ac:dyDescent="0.25">
      <c r="A173" s="1">
        <v>14000317</v>
      </c>
      <c r="B173" s="3">
        <v>6869.1</v>
      </c>
      <c r="C173" s="4">
        <f t="shared" si="19"/>
        <v>1.0669460833038356E-2</v>
      </c>
      <c r="D173" s="55">
        <f t="shared" si="20"/>
        <v>1.1383739446773952E-4</v>
      </c>
      <c r="E173" s="2">
        <f t="shared" si="21"/>
        <v>1.9680231362625183E-2</v>
      </c>
      <c r="H173" s="2">
        <f t="shared" si="17"/>
        <v>3.6033672502050457E-4</v>
      </c>
      <c r="I173" s="2">
        <f t="shared" si="18"/>
        <v>1.8982537370449311E-2</v>
      </c>
      <c r="J173" s="2">
        <f t="shared" si="22"/>
        <v>88333749.687247232</v>
      </c>
      <c r="K173" s="19">
        <f t="shared" si="23"/>
        <v>4044189.7498363382</v>
      </c>
      <c r="L173" s="19">
        <f t="shared" si="24"/>
        <v>3900817.1014314741</v>
      </c>
    </row>
    <row r="174" spans="1:12" x14ac:dyDescent="0.25">
      <c r="A174" s="1">
        <v>14000318</v>
      </c>
      <c r="B174" s="3">
        <v>7067.3</v>
      </c>
      <c r="C174" s="4">
        <f t="shared" si="19"/>
        <v>2.8445418349873314E-2</v>
      </c>
      <c r="D174" s="55">
        <f t="shared" si="20"/>
        <v>8.091418250993095E-4</v>
      </c>
      <c r="E174" s="2">
        <f t="shared" si="21"/>
        <v>1.8007996340932451E-2</v>
      </c>
      <c r="H174" s="2">
        <f t="shared" si="17"/>
        <v>3.4554676518733869E-4</v>
      </c>
      <c r="I174" s="2">
        <f t="shared" si="18"/>
        <v>1.8588888218162448E-2</v>
      </c>
      <c r="J174" s="2">
        <f t="shared" si="22"/>
        <v>89276223.169770733</v>
      </c>
      <c r="K174" s="19">
        <f t="shared" si="23"/>
        <v>3740036.6759940577</v>
      </c>
      <c r="L174" s="19">
        <f t="shared" si="24"/>
        <v>3860680.6879371838</v>
      </c>
    </row>
    <row r="175" spans="1:12" x14ac:dyDescent="0.25">
      <c r="A175" s="1">
        <v>14000319</v>
      </c>
      <c r="B175" s="3">
        <v>7033.3</v>
      </c>
      <c r="C175" s="4">
        <f t="shared" si="19"/>
        <v>-4.822499169309981E-3</v>
      </c>
      <c r="D175" s="55">
        <f t="shared" si="20"/>
        <v>2.3256498237995456E-5</v>
      </c>
      <c r="E175" s="2">
        <f t="shared" si="21"/>
        <v>1.8884150713858468E-2</v>
      </c>
      <c r="H175" s="2">
        <f t="shared" si="17"/>
        <v>3.7336246878205698E-4</v>
      </c>
      <c r="I175" s="2">
        <f t="shared" si="18"/>
        <v>1.9322589598241149E-2</v>
      </c>
      <c r="J175" s="2">
        <f t="shared" si="22"/>
        <v>91815722.686531514</v>
      </c>
      <c r="K175" s="19">
        <f t="shared" si="23"/>
        <v>4033566.0498969578</v>
      </c>
      <c r="L175" s="19">
        <f t="shared" si="24"/>
        <v>4127214.5398818874</v>
      </c>
    </row>
    <row r="176" spans="1:12" x14ac:dyDescent="0.25">
      <c r="A176" s="1">
        <v>14000322</v>
      </c>
      <c r="B176" s="3">
        <v>6927.9</v>
      </c>
      <c r="C176" s="4">
        <f t="shared" si="19"/>
        <v>-1.5099275490365976E-2</v>
      </c>
      <c r="D176" s="55">
        <f t="shared" si="20"/>
        <v>2.2798812033396668E-4</v>
      </c>
      <c r="E176" s="2">
        <f t="shared" si="21"/>
        <v>1.8893298178146088E-2</v>
      </c>
      <c r="H176" s="2">
        <f t="shared" si="17"/>
        <v>3.5235611054941328E-4</v>
      </c>
      <c r="I176" s="2">
        <f t="shared" si="18"/>
        <v>1.8771151018235756E-2</v>
      </c>
      <c r="J176" s="2">
        <f t="shared" si="22"/>
        <v>91372941.440146118</v>
      </c>
      <c r="K176" s="19">
        <f t="shared" si="23"/>
        <v>4016058.6139874281</v>
      </c>
      <c r="L176" s="19">
        <f t="shared" si="24"/>
        <v>3990094.3726407578</v>
      </c>
    </row>
    <row r="177" spans="1:12" x14ac:dyDescent="0.25">
      <c r="A177" s="1">
        <v>14000323</v>
      </c>
      <c r="B177" s="3">
        <v>6884.1</v>
      </c>
      <c r="C177" s="4">
        <f t="shared" si="19"/>
        <v>-6.3423322939189465E-3</v>
      </c>
      <c r="D177" s="55">
        <f t="shared" si="20"/>
        <v>4.0225178926487167E-5</v>
      </c>
      <c r="E177" s="2">
        <f t="shared" si="21"/>
        <v>1.9116715150905416E-2</v>
      </c>
      <c r="H177" s="2">
        <f t="shared" si="17"/>
        <v>3.4489403113648645E-4</v>
      </c>
      <c r="I177" s="2">
        <f t="shared" si="18"/>
        <v>1.8571322816010885E-2</v>
      </c>
      <c r="J177" s="2">
        <f t="shared" si="22"/>
        <v>89993276.224976271</v>
      </c>
      <c r="K177" s="19">
        <f t="shared" si="23"/>
        <v>4002192.6479011909</v>
      </c>
      <c r="L177" s="19">
        <f t="shared" si="24"/>
        <v>3888011.6719486788</v>
      </c>
    </row>
    <row r="178" spans="1:12" x14ac:dyDescent="0.25">
      <c r="A178" s="1">
        <v>14000324</v>
      </c>
      <c r="B178" s="3">
        <v>6838.3</v>
      </c>
      <c r="C178" s="4">
        <f t="shared" si="19"/>
        <v>-6.6752419498295485E-3</v>
      </c>
      <c r="D178" s="55">
        <f t="shared" si="20"/>
        <v>4.4558855088764196E-5</v>
      </c>
      <c r="E178" s="2">
        <f t="shared" si="21"/>
        <v>1.8262141885041872E-2</v>
      </c>
      <c r="H178" s="2">
        <f t="shared" si="17"/>
        <v>3.2661390000388648E-4</v>
      </c>
      <c r="I178" s="2">
        <f t="shared" si="18"/>
        <v>1.8072462477589667E-2</v>
      </c>
      <c r="J178" s="2">
        <f t="shared" si="22"/>
        <v>89422508.962939039</v>
      </c>
      <c r="K178" s="19">
        <f t="shared" si="23"/>
        <v>3799034.3614218435</v>
      </c>
      <c r="L178" s="19">
        <f t="shared" si="24"/>
        <v>3759575.75951736</v>
      </c>
    </row>
    <row r="179" spans="1:12" x14ac:dyDescent="0.25">
      <c r="A179" s="1">
        <v>14000325</v>
      </c>
      <c r="B179" s="3">
        <v>6846.9</v>
      </c>
      <c r="C179" s="4">
        <f t="shared" si="19"/>
        <v>1.2568323637310293E-3</v>
      </c>
      <c r="D179" s="55">
        <f t="shared" si="20"/>
        <v>1.5796275905217264E-6</v>
      </c>
      <c r="E179" s="2">
        <f t="shared" si="21"/>
        <v>1.8265769153043968E-2</v>
      </c>
      <c r="H179" s="2">
        <f t="shared" si="17"/>
        <v>3.0969059730897913E-4</v>
      </c>
      <c r="I179" s="2">
        <f t="shared" si="18"/>
        <v>1.7598028222189529E-2</v>
      </c>
      <c r="J179" s="2">
        <f t="shared" si="22"/>
        <v>88825592.079850614</v>
      </c>
      <c r="K179" s="19">
        <f t="shared" si="23"/>
        <v>3774424.4237407823</v>
      </c>
      <c r="L179" s="19">
        <f t="shared" si="24"/>
        <v>3636442.953755524</v>
      </c>
    </row>
    <row r="180" spans="1:12" x14ac:dyDescent="0.25">
      <c r="A180" s="1">
        <v>14000326</v>
      </c>
      <c r="B180" s="3">
        <v>6801.5</v>
      </c>
      <c r="C180" s="4">
        <f t="shared" si="19"/>
        <v>-6.6528190044565089E-3</v>
      </c>
      <c r="D180" s="55">
        <f t="shared" si="20"/>
        <v>4.4260000706057696E-5</v>
      </c>
      <c r="E180" s="2">
        <f t="shared" si="21"/>
        <v>1.8190109545897851E-2</v>
      </c>
      <c r="H180" s="2">
        <f t="shared" si="17"/>
        <v>2.9120393912587166E-4</v>
      </c>
      <c r="I180" s="2">
        <f t="shared" si="18"/>
        <v>1.7064698623939178E-2</v>
      </c>
      <c r="J180" s="2">
        <f t="shared" si="22"/>
        <v>88937230.958704129</v>
      </c>
      <c r="K180" s="19">
        <f t="shared" si="23"/>
        <v>3763514.3501305697</v>
      </c>
      <c r="L180" s="19">
        <f t="shared" si="24"/>
        <v>3530668.025379309</v>
      </c>
    </row>
    <row r="181" spans="1:12" x14ac:dyDescent="0.25">
      <c r="A181" s="1">
        <v>14000329</v>
      </c>
      <c r="B181" s="3">
        <v>6952.8</v>
      </c>
      <c r="C181" s="4">
        <f t="shared" si="19"/>
        <v>2.2001280049765596E-2</v>
      </c>
      <c r="D181" s="55">
        <f t="shared" si="20"/>
        <v>4.8405632382821361E-4</v>
      </c>
      <c r="E181" s="2">
        <f t="shared" si="21"/>
        <v>1.8219095138118299E-2</v>
      </c>
      <c r="H181" s="2">
        <f t="shared" si="17"/>
        <v>2.7638730282068282E-4</v>
      </c>
      <c r="I181" s="2">
        <f t="shared" si="18"/>
        <v>1.6624900084532324E-2</v>
      </c>
      <c r="J181" s="2">
        <f t="shared" si="22"/>
        <v>88345547.658378333</v>
      </c>
      <c r="K181" s="19">
        <f t="shared" si="23"/>
        <v>3744433.5610482404</v>
      </c>
      <c r="L181" s="19">
        <f t="shared" si="24"/>
        <v>3416790.6448522969</v>
      </c>
    </row>
    <row r="182" spans="1:12" x14ac:dyDescent="0.25">
      <c r="A182" s="1">
        <v>14000330</v>
      </c>
      <c r="B182" s="3">
        <v>6957.5</v>
      </c>
      <c r="C182" s="4">
        <f t="shared" si="19"/>
        <v>6.7575827679540272E-4</v>
      </c>
      <c r="D182" s="55">
        <f t="shared" si="20"/>
        <v>4.5664924865749215E-7</v>
      </c>
      <c r="E182" s="2">
        <f t="shared" si="21"/>
        <v>1.8684841848158489E-2</v>
      </c>
      <c r="H182" s="2">
        <f t="shared" si="17"/>
        <v>2.8884744408113467E-4</v>
      </c>
      <c r="I182" s="2">
        <f t="shared" si="18"/>
        <v>1.6995512468917631E-2</v>
      </c>
      <c r="J182" s="2">
        <f t="shared" si="22"/>
        <v>90289262.793560222</v>
      </c>
      <c r="K182" s="19">
        <f t="shared" si="23"/>
        <v>3924643.3036564845</v>
      </c>
      <c r="L182" s="19">
        <f t="shared" si="24"/>
        <v>3569809.4072935227</v>
      </c>
    </row>
    <row r="183" spans="1:12" x14ac:dyDescent="0.25">
      <c r="A183" s="1">
        <v>14000331</v>
      </c>
      <c r="B183" s="3">
        <v>7061.3</v>
      </c>
      <c r="C183" s="4">
        <f t="shared" si="19"/>
        <v>1.4808956113630832E-2</v>
      </c>
      <c r="D183" s="55">
        <f t="shared" si="20"/>
        <v>2.1930518117544399E-4</v>
      </c>
      <c r="E183" s="2">
        <f t="shared" si="21"/>
        <v>1.8682990323892507E-2</v>
      </c>
      <c r="H183" s="2">
        <f t="shared" si="17"/>
        <v>2.7154399639118599E-4</v>
      </c>
      <c r="I183" s="2">
        <f t="shared" si="18"/>
        <v>1.6478592063376835E-2</v>
      </c>
      <c r="J183" s="2">
        <f t="shared" si="22"/>
        <v>90350276.510198712</v>
      </c>
      <c r="K183" s="19">
        <f t="shared" si="23"/>
        <v>3926906.2490514591</v>
      </c>
      <c r="L183" s="19">
        <f t="shared" si="24"/>
        <v>3463572.2134101228</v>
      </c>
    </row>
    <row r="184" spans="1:12" x14ac:dyDescent="0.25">
      <c r="A184" s="1">
        <v>14000401</v>
      </c>
      <c r="B184" s="3">
        <v>7262.2</v>
      </c>
      <c r="C184" s="4">
        <f t="shared" si="19"/>
        <v>2.8053642703786609E-2</v>
      </c>
      <c r="D184" s="55">
        <f t="shared" si="20"/>
        <v>7.8700686895171964E-4</v>
      </c>
      <c r="E184" s="2">
        <f t="shared" si="21"/>
        <v>1.8895669063178216E-2</v>
      </c>
      <c r="H184" s="2">
        <f t="shared" si="17"/>
        <v>2.6840966747824146E-4</v>
      </c>
      <c r="I184" s="2">
        <f t="shared" si="18"/>
        <v>1.63832129778698E-2</v>
      </c>
      <c r="J184" s="2">
        <f t="shared" si="22"/>
        <v>91688269.789892659</v>
      </c>
      <c r="K184" s="19">
        <f t="shared" si="23"/>
        <v>4030423.7536770082</v>
      </c>
      <c r="L184" s="19">
        <f t="shared" si="24"/>
        <v>3494519.8567342781</v>
      </c>
    </row>
    <row r="185" spans="1:12" x14ac:dyDescent="0.25">
      <c r="A185" s="1">
        <v>14000402</v>
      </c>
      <c r="B185" s="3">
        <v>7350.9</v>
      </c>
      <c r="C185" s="4">
        <f t="shared" si="19"/>
        <v>1.2139941472746534E-2</v>
      </c>
      <c r="D185" s="55">
        <f t="shared" si="20"/>
        <v>1.4737817896171129E-4</v>
      </c>
      <c r="E185" s="2">
        <f t="shared" si="21"/>
        <v>1.9646921087810375E-2</v>
      </c>
      <c r="H185" s="2">
        <f t="shared" si="17"/>
        <v>2.9952549956665018E-4</v>
      </c>
      <c r="I185" s="2">
        <f t="shared" si="18"/>
        <v>1.7306805007471778E-2</v>
      </c>
      <c r="J185" s="2">
        <f t="shared" si="22"/>
        <v>94260459.750706688</v>
      </c>
      <c r="K185" s="19">
        <f t="shared" si="23"/>
        <v>4308228.333959722</v>
      </c>
      <c r="L185" s="19">
        <f t="shared" si="24"/>
        <v>3795081.5484145517</v>
      </c>
    </row>
    <row r="186" spans="1:12" x14ac:dyDescent="0.25">
      <c r="A186" s="1">
        <v>14000405</v>
      </c>
      <c r="B186" s="3">
        <v>7345</v>
      </c>
      <c r="C186" s="4">
        <f t="shared" si="19"/>
        <v>-8.029450822321369E-4</v>
      </c>
      <c r="D186" s="55">
        <f t="shared" si="20"/>
        <v>6.4472080508077309E-7</v>
      </c>
      <c r="E186" s="2">
        <f t="shared" si="21"/>
        <v>1.9791321777296627E-2</v>
      </c>
      <c r="H186" s="2">
        <f t="shared" si="17"/>
        <v>2.9039666033035382E-4</v>
      </c>
      <c r="I186" s="2">
        <f t="shared" si="18"/>
        <v>1.7041028734508776E-2</v>
      </c>
      <c r="J186" s="2">
        <f t="shared" si="22"/>
        <v>95404776.215274453</v>
      </c>
      <c r="K186" s="19">
        <f t="shared" si="23"/>
        <v>4392578.9412506996</v>
      </c>
      <c r="L186" s="19">
        <f t="shared" si="24"/>
        <v>3782165.9815727533</v>
      </c>
    </row>
    <row r="187" spans="1:12" x14ac:dyDescent="0.25">
      <c r="A187" s="1">
        <v>14000406</v>
      </c>
      <c r="B187" s="3">
        <v>7301</v>
      </c>
      <c r="C187" s="4">
        <f t="shared" si="19"/>
        <v>-6.008484551891958E-3</v>
      </c>
      <c r="D187" s="55">
        <f t="shared" si="20"/>
        <v>3.6101886610324307E-5</v>
      </c>
      <c r="E187" s="2">
        <f t="shared" si="21"/>
        <v>1.975856166049984E-2</v>
      </c>
      <c r="H187" s="2">
        <f t="shared" si="17"/>
        <v>2.7301154395883742E-4</v>
      </c>
      <c r="I187" s="2">
        <f t="shared" si="18"/>
        <v>1.6523060974251637E-2</v>
      </c>
      <c r="J187" s="2">
        <f t="shared" si="22"/>
        <v>95328171.419390947</v>
      </c>
      <c r="K187" s="19">
        <f t="shared" si="23"/>
        <v>4381786.8455129489</v>
      </c>
      <c r="L187" s="19">
        <f t="shared" si="24"/>
        <v>3664261.2184328726</v>
      </c>
    </row>
    <row r="188" spans="1:12" x14ac:dyDescent="0.25">
      <c r="A188" s="1">
        <v>14000407</v>
      </c>
      <c r="B188" s="3">
        <v>7456.7</v>
      </c>
      <c r="C188" s="4">
        <f t="shared" si="19"/>
        <v>2.1101632022674736E-2</v>
      </c>
      <c r="D188" s="55">
        <f t="shared" si="20"/>
        <v>4.4527887402037188E-4</v>
      </c>
      <c r="E188" s="2">
        <f t="shared" si="21"/>
        <v>1.9693201918141452E-2</v>
      </c>
      <c r="H188" s="2">
        <f t="shared" si="17"/>
        <v>2.5879696451792662E-4</v>
      </c>
      <c r="I188" s="2">
        <f t="shared" si="18"/>
        <v>1.6087167697202844E-2</v>
      </c>
      <c r="J188" s="2">
        <f t="shared" si="22"/>
        <v>94755393.57405743</v>
      </c>
      <c r="K188" s="19">
        <f t="shared" si="23"/>
        <v>4341051.4369462831</v>
      </c>
      <c r="L188" s="19">
        <f t="shared" si="24"/>
        <v>3546158.8592155627</v>
      </c>
    </row>
    <row r="189" spans="1:12" x14ac:dyDescent="0.25">
      <c r="A189" s="1">
        <v>14000408</v>
      </c>
      <c r="B189" s="3">
        <v>7408.2</v>
      </c>
      <c r="C189" s="4">
        <f t="shared" si="19"/>
        <v>-6.5254622770076652E-3</v>
      </c>
      <c r="D189" s="55">
        <f t="shared" si="20"/>
        <v>4.2581657928650062E-5</v>
      </c>
      <c r="E189" s="2">
        <f t="shared" si="21"/>
        <v>1.9962858246064578E-2</v>
      </c>
      <c r="H189" s="2">
        <f t="shared" si="17"/>
        <v>2.6998587908807332E-4</v>
      </c>
      <c r="I189" s="2">
        <f t="shared" si="18"/>
        <v>1.6431247033870354E-2</v>
      </c>
      <c r="J189" s="2">
        <f t="shared" si="22"/>
        <v>96754887.021420896</v>
      </c>
      <c r="K189" s="19">
        <f t="shared" si="23"/>
        <v>4493350.4432959687</v>
      </c>
      <c r="L189" s="19">
        <f t="shared" si="24"/>
        <v>3698435.8769417116</v>
      </c>
    </row>
    <row r="190" spans="1:12" x14ac:dyDescent="0.25">
      <c r="A190" s="1">
        <v>14000409</v>
      </c>
      <c r="B190" s="3">
        <v>7374.9</v>
      </c>
      <c r="C190" s="4">
        <f t="shared" si="19"/>
        <v>-4.505152007694713E-3</v>
      </c>
      <c r="D190" s="55">
        <f t="shared" si="20"/>
        <v>2.0296394612435705E-5</v>
      </c>
      <c r="E190" s="2">
        <f t="shared" si="21"/>
        <v>1.9327598051833688E-2</v>
      </c>
      <c r="H190" s="2">
        <f t="shared" si="17"/>
        <v>2.563416258185079E-4</v>
      </c>
      <c r="I190" s="2">
        <f t="shared" si="18"/>
        <v>1.6010672247551254E-2</v>
      </c>
      <c r="J190" s="2">
        <f t="shared" si="22"/>
        <v>96123516.65604648</v>
      </c>
      <c r="K190" s="19">
        <f t="shared" si="23"/>
        <v>4321974.4416730385</v>
      </c>
      <c r="L190" s="19">
        <f t="shared" si="24"/>
        <v>3580254.3110811058</v>
      </c>
    </row>
    <row r="191" spans="1:12" x14ac:dyDescent="0.25">
      <c r="A191" s="1">
        <v>14000412</v>
      </c>
      <c r="B191" s="3">
        <v>7225.4</v>
      </c>
      <c r="C191" s="4">
        <f t="shared" si="19"/>
        <v>-2.047974702411821E-2</v>
      </c>
      <c r="D191" s="55">
        <f t="shared" si="20"/>
        <v>4.1942003817187868E-4</v>
      </c>
      <c r="E191" s="2">
        <f t="shared" si="21"/>
        <v>1.3818043951381608E-2</v>
      </c>
      <c r="H191" s="2">
        <f t="shared" si="17"/>
        <v>2.4217891194614356E-4</v>
      </c>
      <c r="I191" s="2">
        <f t="shared" si="18"/>
        <v>1.5562098571405579E-2</v>
      </c>
      <c r="J191" s="2">
        <f t="shared" si="22"/>
        <v>95690465.601996809</v>
      </c>
      <c r="K191" s="19">
        <f t="shared" si="23"/>
        <v>3076025.2464134637</v>
      </c>
      <c r="L191" s="19">
        <f t="shared" si="24"/>
        <v>3464268.0441056355</v>
      </c>
    </row>
    <row r="192" spans="1:12" x14ac:dyDescent="0.25">
      <c r="A192" s="1">
        <v>14000413</v>
      </c>
      <c r="B192" s="3">
        <v>7171.6</v>
      </c>
      <c r="C192" s="4">
        <f t="shared" si="19"/>
        <v>-7.4738140486678177E-3</v>
      </c>
      <c r="D192" s="55">
        <f t="shared" si="20"/>
        <v>5.5857896434064434E-5</v>
      </c>
      <c r="E192" s="2">
        <f t="shared" si="21"/>
        <v>1.4173176874787972E-2</v>
      </c>
      <c r="H192" s="2">
        <f t="shared" ref="H192:H255" si="25">($G$2*H191)+((1-$G$2)*D191)</f>
        <v>2.5281337951968766E-4</v>
      </c>
      <c r="I192" s="2">
        <f t="shared" ref="I192:I255" si="26">SQRT(H192)</f>
        <v>1.5900106273848854E-2</v>
      </c>
      <c r="J192" s="2">
        <f t="shared" si="22"/>
        <v>93730749.07384783</v>
      </c>
      <c r="K192" s="19">
        <f t="shared" si="23"/>
        <v>3090465.8782578558</v>
      </c>
      <c r="L192" s="19">
        <f t="shared" si="24"/>
        <v>3467023.4016068922</v>
      </c>
    </row>
    <row r="193" spans="1:12" x14ac:dyDescent="0.25">
      <c r="A193" s="1">
        <v>14000414</v>
      </c>
      <c r="B193" s="3">
        <v>7244</v>
      </c>
      <c r="C193" s="4">
        <f t="shared" si="19"/>
        <v>1.0044758282031777E-2</v>
      </c>
      <c r="D193" s="55">
        <f t="shared" si="20"/>
        <v>1.0089716894444598E-4</v>
      </c>
      <c r="E193" s="2">
        <f t="shared" si="21"/>
        <v>1.4198030332250059E-2</v>
      </c>
      <c r="H193" s="2">
        <f t="shared" si="25"/>
        <v>2.4099605053455025E-4</v>
      </c>
      <c r="I193" s="2">
        <f t="shared" si="26"/>
        <v>1.5524047492021862E-2</v>
      </c>
      <c r="J193" s="2">
        <f t="shared" si="22"/>
        <v>93030222.884627536</v>
      </c>
      <c r="K193" s="19">
        <f t="shared" si="23"/>
        <v>3072747.1126577794</v>
      </c>
      <c r="L193" s="19">
        <f t="shared" si="24"/>
        <v>3359724.6231768574</v>
      </c>
    </row>
    <row r="194" spans="1:12" x14ac:dyDescent="0.25">
      <c r="A194" s="1">
        <v>14000415</v>
      </c>
      <c r="B194" s="3">
        <v>7307.2</v>
      </c>
      <c r="C194" s="4">
        <f t="shared" si="19"/>
        <v>8.6866234274305988E-3</v>
      </c>
      <c r="D194" s="55">
        <f t="shared" si="20"/>
        <v>7.5457426569986127E-5</v>
      </c>
      <c r="E194" s="2">
        <f t="shared" si="21"/>
        <v>1.347391699814246E-2</v>
      </c>
      <c r="H194" s="2">
        <f t="shared" si="25"/>
        <v>2.32590117639144E-4</v>
      </c>
      <c r="I194" s="2">
        <f t="shared" si="26"/>
        <v>1.525090546948423E-2</v>
      </c>
      <c r="J194" s="2">
        <f t="shared" si="22"/>
        <v>93964688.986427158</v>
      </c>
      <c r="K194" s="19">
        <f t="shared" si="23"/>
        <v>2945324.88301954</v>
      </c>
      <c r="L194" s="19">
        <f t="shared" si="24"/>
        <v>3333764.8861903558</v>
      </c>
    </row>
    <row r="195" spans="1:12" x14ac:dyDescent="0.25">
      <c r="A195" s="1">
        <v>14000416</v>
      </c>
      <c r="B195" s="3">
        <v>7291.2</v>
      </c>
      <c r="C195" s="4">
        <f t="shared" ref="C195:C258" si="27">LN(B195/B194)</f>
        <v>-2.1920219211163652E-3</v>
      </c>
      <c r="D195" s="55">
        <f t="shared" ref="D195:D258" si="28">C195^2</f>
        <v>4.8049601026546803E-6</v>
      </c>
      <c r="E195" s="2">
        <f t="shared" si="21"/>
        <v>1.336601326856489E-2</v>
      </c>
      <c r="H195" s="2">
        <f t="shared" si="25"/>
        <v>2.2316215617499452E-4</v>
      </c>
      <c r="I195" s="2">
        <f t="shared" si="26"/>
        <v>1.493861292674104E-2</v>
      </c>
      <c r="J195" s="2">
        <f t="shared" si="22"/>
        <v>94780924.855127886</v>
      </c>
      <c r="K195" s="19">
        <f t="shared" si="23"/>
        <v>2947117.7506148997</v>
      </c>
      <c r="L195" s="19">
        <f t="shared" si="24"/>
        <v>3293865.6008599619</v>
      </c>
    </row>
    <row r="196" spans="1:12" x14ac:dyDescent="0.25">
      <c r="A196" s="1">
        <v>14000419</v>
      </c>
      <c r="B196" s="3">
        <v>7232.3</v>
      </c>
      <c r="C196" s="4">
        <f t="shared" si="27"/>
        <v>-8.1110369970875101E-3</v>
      </c>
      <c r="D196" s="55">
        <f t="shared" si="28"/>
        <v>6.5788921168122373E-5</v>
      </c>
      <c r="E196" s="2">
        <f t="shared" si="21"/>
        <v>1.3143118105583586E-2</v>
      </c>
      <c r="H196" s="2">
        <f t="shared" si="25"/>
        <v>2.1006072441065413E-4</v>
      </c>
      <c r="I196" s="2">
        <f t="shared" si="26"/>
        <v>1.4493471785968126E-2</v>
      </c>
      <c r="J196" s="2">
        <f t="shared" si="22"/>
        <v>94573162.990141764</v>
      </c>
      <c r="K196" s="19">
        <f t="shared" si="23"/>
        <v>2891618.4220060147</v>
      </c>
      <c r="L196" s="19">
        <f t="shared" si="24"/>
        <v>3188709.8387501682</v>
      </c>
    </row>
    <row r="197" spans="1:12" x14ac:dyDescent="0.25">
      <c r="A197" s="1">
        <v>14000420</v>
      </c>
      <c r="B197" s="3">
        <v>7288.7</v>
      </c>
      <c r="C197" s="4">
        <f t="shared" si="27"/>
        <v>7.7680991134941833E-3</v>
      </c>
      <c r="D197" s="55">
        <f t="shared" si="28"/>
        <v>6.0343363837069117E-5</v>
      </c>
      <c r="E197" s="2">
        <f t="shared" si="21"/>
        <v>1.3038546076286553E-2</v>
      </c>
      <c r="H197" s="2">
        <f t="shared" si="25"/>
        <v>2.0140441621610222E-4</v>
      </c>
      <c r="I197" s="2">
        <f t="shared" si="26"/>
        <v>1.4191702372023669E-2</v>
      </c>
      <c r="J197" s="2">
        <f t="shared" si="22"/>
        <v>93806076.566197142</v>
      </c>
      <c r="K197" s="19">
        <f t="shared" si="23"/>
        <v>2845344.1076397421</v>
      </c>
      <c r="L197" s="19">
        <f t="shared" si="24"/>
        <v>3096992.2938766051</v>
      </c>
    </row>
    <row r="198" spans="1:12" x14ac:dyDescent="0.25">
      <c r="A198" s="1">
        <v>14000421</v>
      </c>
      <c r="B198" s="3">
        <v>7458.7</v>
      </c>
      <c r="C198" s="4">
        <f t="shared" si="27"/>
        <v>2.3055932651682893E-2</v>
      </c>
      <c r="D198" s="55">
        <f t="shared" si="28"/>
        <v>5.3157603043893736E-4</v>
      </c>
      <c r="E198" s="2">
        <f t="shared" si="21"/>
        <v>1.3069849290365476E-2</v>
      </c>
      <c r="H198" s="2">
        <f t="shared" si="25"/>
        <v>1.9294075307336024E-4</v>
      </c>
      <c r="I198" s="2">
        <f t="shared" si="26"/>
        <v>1.3890311482229628E-2</v>
      </c>
      <c r="J198" s="2">
        <f t="shared" si="22"/>
        <v>94534771.466411382</v>
      </c>
      <c r="K198" s="19">
        <f t="shared" si="23"/>
        <v>2874331.2494553039</v>
      </c>
      <c r="L198" s="19">
        <f t="shared" si="24"/>
        <v>3054767.9220350059</v>
      </c>
    </row>
    <row r="199" spans="1:12" x14ac:dyDescent="0.25">
      <c r="A199" s="1">
        <v>14000422</v>
      </c>
      <c r="B199" s="3">
        <v>7482.1</v>
      </c>
      <c r="C199" s="4">
        <f t="shared" si="27"/>
        <v>3.1323649513858372E-3</v>
      </c>
      <c r="D199" s="55">
        <f t="shared" si="28"/>
        <v>9.8117101886703975E-6</v>
      </c>
      <c r="E199" s="2">
        <f t="shared" si="21"/>
        <v>1.3694177810723608E-2</v>
      </c>
      <c r="H199" s="2">
        <f t="shared" si="25"/>
        <v>2.132588697152949E-4</v>
      </c>
      <c r="I199" s="2">
        <f t="shared" si="26"/>
        <v>1.4603385556619906E-2</v>
      </c>
      <c r="J199" s="2">
        <f t="shared" si="22"/>
        <v>96714358.790583193</v>
      </c>
      <c r="K199" s="19">
        <f t="shared" si="23"/>
        <v>3081070.0869731857</v>
      </c>
      <c r="L199" s="19">
        <f t="shared" si="24"/>
        <v>3285633.8678327962</v>
      </c>
    </row>
    <row r="200" spans="1:12" x14ac:dyDescent="0.25">
      <c r="A200" s="1">
        <v>14000423</v>
      </c>
      <c r="B200" s="3">
        <v>7517</v>
      </c>
      <c r="C200" s="4">
        <f t="shared" si="27"/>
        <v>4.653620948375522E-3</v>
      </c>
      <c r="D200" s="55">
        <f t="shared" si="28"/>
        <v>2.1656187931159493E-5</v>
      </c>
      <c r="E200" s="2">
        <f t="shared" si="21"/>
        <v>1.2472261275137288E-2</v>
      </c>
      <c r="H200" s="2">
        <f t="shared" si="25"/>
        <v>2.0105204014369741E-4</v>
      </c>
      <c r="I200" s="2">
        <f t="shared" si="26"/>
        <v>1.4179282074339921E-2</v>
      </c>
      <c r="J200" s="2">
        <f t="shared" si="22"/>
        <v>97017303.458354577</v>
      </c>
      <c r="K200" s="19">
        <f t="shared" si="23"/>
        <v>2814939.4513876741</v>
      </c>
      <c r="L200" s="19">
        <f t="shared" si="24"/>
        <v>3200207.2136653624</v>
      </c>
    </row>
    <row r="201" spans="1:12" x14ac:dyDescent="0.25">
      <c r="A201" s="1">
        <v>14000426</v>
      </c>
      <c r="B201" s="3">
        <v>7499.9</v>
      </c>
      <c r="C201" s="4">
        <f t="shared" si="27"/>
        <v>-2.2774350752901556E-3</v>
      </c>
      <c r="D201" s="55">
        <f t="shared" si="28"/>
        <v>5.186710522161877E-6</v>
      </c>
      <c r="E201" s="2">
        <f t="shared" si="21"/>
        <v>1.2469694819963149E-2</v>
      </c>
      <c r="H201" s="2">
        <f t="shared" si="25"/>
        <v>1.9028828901094513E-4</v>
      </c>
      <c r="I201" s="2">
        <f t="shared" si="26"/>
        <v>1.3794502129868448E-2</v>
      </c>
      <c r="J201" s="2">
        <f t="shared" si="22"/>
        <v>97468785.214083284</v>
      </c>
      <c r="K201" s="19">
        <f t="shared" si="23"/>
        <v>2827457.178368954</v>
      </c>
      <c r="L201" s="19">
        <f t="shared" si="24"/>
        <v>3127852.3357829568</v>
      </c>
    </row>
    <row r="202" spans="1:12" x14ac:dyDescent="0.25">
      <c r="A202" s="1">
        <v>14000427</v>
      </c>
      <c r="B202" s="3">
        <v>7405.3</v>
      </c>
      <c r="C202" s="4">
        <f t="shared" si="27"/>
        <v>-1.2693727054136487E-2</v>
      </c>
      <c r="D202" s="55">
        <f t="shared" si="28"/>
        <v>1.6113070652491659E-4</v>
      </c>
      <c r="E202" s="2">
        <f t="shared" si="21"/>
        <v>1.2107073655947733E-2</v>
      </c>
      <c r="H202" s="2">
        <f t="shared" si="25"/>
        <v>1.7918219430161812E-4</v>
      </c>
      <c r="I202" s="2">
        <f t="shared" si="26"/>
        <v>1.338589534927037E-2</v>
      </c>
      <c r="J202" s="2">
        <f t="shared" si="22"/>
        <v>97246806.383890808</v>
      </c>
      <c r="K202" s="19">
        <f t="shared" si="23"/>
        <v>2738982.0780767542</v>
      </c>
      <c r="L202" s="19">
        <f t="shared" si="24"/>
        <v>3028289.7835226315</v>
      </c>
    </row>
    <row r="203" spans="1:12" x14ac:dyDescent="0.25">
      <c r="A203" s="1">
        <v>14000428</v>
      </c>
      <c r="B203" s="3">
        <v>7379.3</v>
      </c>
      <c r="C203" s="4">
        <f t="shared" si="27"/>
        <v>-3.5171769006692066E-3</v>
      </c>
      <c r="D203" s="55">
        <f t="shared" si="28"/>
        <v>1.2370533350601047E-5</v>
      </c>
      <c r="E203" s="2">
        <f t="shared" si="21"/>
        <v>1.2305179950511929E-2</v>
      </c>
      <c r="H203" s="2">
        <f t="shared" si="25"/>
        <v>1.7809910503501603E-4</v>
      </c>
      <c r="I203" s="2">
        <f t="shared" si="26"/>
        <v>1.3345377665507112E-2</v>
      </c>
      <c r="J203" s="2">
        <f t="shared" si="22"/>
        <v>96012381.966767237</v>
      </c>
      <c r="K203" s="19">
        <f t="shared" si="23"/>
        <v>2748462.8526667333</v>
      </c>
      <c r="L203" s="19">
        <f t="shared" si="24"/>
        <v>2980799.5426290883</v>
      </c>
    </row>
    <row r="204" spans="1:12" x14ac:dyDescent="0.25">
      <c r="A204" s="1">
        <v>14000504</v>
      </c>
      <c r="B204" s="3">
        <v>7364.9</v>
      </c>
      <c r="C204" s="4">
        <f t="shared" si="27"/>
        <v>-1.9533110753393013E-3</v>
      </c>
      <c r="D204" s="55">
        <f t="shared" si="28"/>
        <v>3.8154241570431777E-6</v>
      </c>
      <c r="E204" s="2">
        <f t="shared" si="21"/>
        <v>1.2252751558117638E-2</v>
      </c>
      <c r="H204" s="2">
        <f t="shared" si="25"/>
        <v>1.6815539073395113E-4</v>
      </c>
      <c r="I204" s="2">
        <f t="shared" si="26"/>
        <v>1.2967474339051191E-2</v>
      </c>
      <c r="J204" s="2">
        <f t="shared" si="22"/>
        <v>95674689.434735492</v>
      </c>
      <c r="K204" s="19">
        <f t="shared" si="23"/>
        <v>2727126.8984564953</v>
      </c>
      <c r="L204" s="19">
        <f t="shared" si="24"/>
        <v>2886204.6134969336</v>
      </c>
    </row>
    <row r="205" spans="1:12" x14ac:dyDescent="0.25">
      <c r="A205" s="1">
        <v>14000505</v>
      </c>
      <c r="B205" s="3">
        <v>7206.1</v>
      </c>
      <c r="C205" s="4">
        <f t="shared" si="27"/>
        <v>-2.1797582535832444E-2</v>
      </c>
      <c r="D205" s="55">
        <f t="shared" si="28"/>
        <v>4.7513460440642757E-4</v>
      </c>
      <c r="E205" s="2">
        <f t="shared" si="21"/>
        <v>1.2256400475164603E-2</v>
      </c>
      <c r="H205" s="2">
        <f t="shared" si="25"/>
        <v>1.5829499273933663E-4</v>
      </c>
      <c r="I205" s="2">
        <f t="shared" si="26"/>
        <v>1.2581533799157265E-2</v>
      </c>
      <c r="J205" s="2">
        <f t="shared" si="22"/>
        <v>95487807.004232973</v>
      </c>
      <c r="K205" s="19">
        <f t="shared" si="23"/>
        <v>2722610.5338944155</v>
      </c>
      <c r="L205" s="19">
        <f t="shared" si="24"/>
        <v>2794834.9536672719</v>
      </c>
    </row>
    <row r="206" spans="1:12" x14ac:dyDescent="0.25">
      <c r="A206" s="1">
        <v>14000506</v>
      </c>
      <c r="B206" s="3">
        <v>7108.4</v>
      </c>
      <c r="C206" s="4">
        <f t="shared" si="27"/>
        <v>-1.3650706224870066E-2</v>
      </c>
      <c r="D206" s="55">
        <f t="shared" si="28"/>
        <v>1.8634178043770635E-4</v>
      </c>
      <c r="E206" s="2">
        <f t="shared" si="21"/>
        <v>1.2940414860259692E-2</v>
      </c>
      <c r="H206" s="2">
        <f t="shared" si="25"/>
        <v>1.773053694393621E-4</v>
      </c>
      <c r="I206" s="2">
        <f t="shared" si="26"/>
        <v>1.3315606236268858E-2</v>
      </c>
      <c r="J206" s="2">
        <f t="shared" si="22"/>
        <v>93406403.649892569</v>
      </c>
      <c r="K206" s="19">
        <f t="shared" si="23"/>
        <v>2811897.6512595722</v>
      </c>
      <c r="L206" s="19">
        <f t="shared" si="24"/>
        <v>2893425.1571676666</v>
      </c>
    </row>
    <row r="207" spans="1:12" x14ac:dyDescent="0.25">
      <c r="A207" s="1">
        <v>14000509</v>
      </c>
      <c r="B207" s="3">
        <v>7168.1</v>
      </c>
      <c r="C207" s="4">
        <f t="shared" si="27"/>
        <v>8.3634431389795136E-3</v>
      </c>
      <c r="D207" s="55">
        <f t="shared" si="28"/>
        <v>6.9947181138943498E-5</v>
      </c>
      <c r="E207" s="2">
        <f t="shared" si="21"/>
        <v>1.247179838756262E-2</v>
      </c>
      <c r="H207" s="2">
        <f t="shared" si="25"/>
        <v>1.7784755409926275E-4</v>
      </c>
      <c r="I207" s="2">
        <f t="shared" si="26"/>
        <v>1.3335949688689694E-2</v>
      </c>
      <c r="J207" s="2">
        <f t="shared" si="22"/>
        <v>92131340.274146259</v>
      </c>
      <c r="K207" s="19">
        <f t="shared" si="23"/>
        <v>2673074.9059064575</v>
      </c>
      <c r="L207" s="19">
        <f t="shared" si="24"/>
        <v>2858288.0633170814</v>
      </c>
    </row>
    <row r="208" spans="1:12" x14ac:dyDescent="0.25">
      <c r="A208" s="1">
        <v>14000510</v>
      </c>
      <c r="B208" s="3">
        <v>7157.8</v>
      </c>
      <c r="C208" s="4">
        <f t="shared" si="27"/>
        <v>-1.4379552802670531E-3</v>
      </c>
      <c r="D208" s="55">
        <f t="shared" si="28"/>
        <v>2.0677153880478993E-6</v>
      </c>
      <c r="E208" s="2">
        <f t="shared" si="21"/>
        <v>1.2582741207527913E-2</v>
      </c>
      <c r="H208" s="2">
        <f t="shared" si="25"/>
        <v>1.7137353172164358E-4</v>
      </c>
      <c r="I208" s="2">
        <f t="shared" si="26"/>
        <v>1.3090971381896898E-2</v>
      </c>
      <c r="J208" s="2">
        <f t="shared" si="22"/>
        <v>92901875.49984704</v>
      </c>
      <c r="K208" s="19">
        <f t="shared" si="23"/>
        <v>2719408.2089627176</v>
      </c>
      <c r="L208" s="19">
        <f t="shared" si="24"/>
        <v>2829247.9716524803</v>
      </c>
    </row>
    <row r="209" spans="1:12" x14ac:dyDescent="0.25">
      <c r="A209" s="1">
        <v>14000511</v>
      </c>
      <c r="B209" s="3">
        <v>7134.6</v>
      </c>
      <c r="C209" s="4">
        <f t="shared" si="27"/>
        <v>-3.2464834984554918E-3</v>
      </c>
      <c r="D209" s="55">
        <f t="shared" si="28"/>
        <v>1.0539655105743809E-5</v>
      </c>
      <c r="E209" s="2">
        <f t="shared" si="21"/>
        <v>1.2232574449563967E-2</v>
      </c>
      <c r="H209" s="2">
        <f t="shared" si="25"/>
        <v>1.6121518274162783E-4</v>
      </c>
      <c r="I209" s="2">
        <f t="shared" si="26"/>
        <v>1.2697054096979654E-2</v>
      </c>
      <c r="J209" s="2">
        <f t="shared" si="22"/>
        <v>92768286.757425323</v>
      </c>
      <c r="K209" s="19">
        <f t="shared" si="23"/>
        <v>2639927.8759785481</v>
      </c>
      <c r="L209" s="19">
        <f t="shared" si="24"/>
        <v>2740167.8356119897</v>
      </c>
    </row>
    <row r="210" spans="1:12" x14ac:dyDescent="0.25">
      <c r="A210" s="1">
        <v>14000512</v>
      </c>
      <c r="B210" s="3">
        <v>7106.4</v>
      </c>
      <c r="C210" s="4">
        <f t="shared" si="27"/>
        <v>-3.9604012160970167E-3</v>
      </c>
      <c r="D210" s="55">
        <f t="shared" si="28"/>
        <v>1.5684777792462727E-5</v>
      </c>
      <c r="E210" s="2">
        <f t="shared" si="21"/>
        <v>1.0889315364626289E-2</v>
      </c>
      <c r="H210" s="2">
        <f t="shared" si="25"/>
        <v>1.521746510834748E-4</v>
      </c>
      <c r="I210" s="2">
        <f t="shared" si="26"/>
        <v>1.2335909009208636E-2</v>
      </c>
      <c r="J210" s="2">
        <f t="shared" si="22"/>
        <v>92467116.045287356</v>
      </c>
      <c r="K210" s="19">
        <f t="shared" si="23"/>
        <v>2342408.0200857008</v>
      </c>
      <c r="L210" s="19">
        <f t="shared" si="24"/>
        <v>2653585.7609639014</v>
      </c>
    </row>
    <row r="211" spans="1:12" x14ac:dyDescent="0.25">
      <c r="A211" s="1">
        <v>14000513</v>
      </c>
      <c r="B211" s="3">
        <v>7116.6</v>
      </c>
      <c r="C211" s="4">
        <f t="shared" si="27"/>
        <v>1.4342968077940912E-3</v>
      </c>
      <c r="D211" s="55">
        <f t="shared" si="28"/>
        <v>2.0572073328483203E-6</v>
      </c>
      <c r="E211" s="2">
        <f t="shared" si="21"/>
        <v>1.0644691308981968E-2</v>
      </c>
      <c r="H211" s="2">
        <f t="shared" si="25"/>
        <v>1.4398525868601408E-4</v>
      </c>
      <c r="I211" s="2">
        <f t="shared" si="26"/>
        <v>1.1999385762863617E-2</v>
      </c>
      <c r="J211" s="2">
        <f t="shared" si="22"/>
        <v>92100909.166452616</v>
      </c>
      <c r="K211" s="19">
        <f t="shared" si="23"/>
        <v>2280718.2990956996</v>
      </c>
      <c r="L211" s="19">
        <f t="shared" si="24"/>
        <v>2570973.4451556206</v>
      </c>
    </row>
    <row r="212" spans="1:12" x14ac:dyDescent="0.25">
      <c r="A212" s="1">
        <v>14000516</v>
      </c>
      <c r="B212" s="3">
        <v>7308.3</v>
      </c>
      <c r="C212" s="4">
        <f t="shared" si="27"/>
        <v>2.6580605295166881E-2</v>
      </c>
      <c r="D212" s="55">
        <f t="shared" si="28"/>
        <v>7.0652857785745361E-4</v>
      </c>
      <c r="E212" s="2">
        <f t="shared" si="21"/>
        <v>1.0647344857974073E-2</v>
      </c>
      <c r="H212" s="2">
        <f t="shared" si="25"/>
        <v>1.3546957560482413E-4</v>
      </c>
      <c r="I212" s="2">
        <f t="shared" si="26"/>
        <v>1.1639139813784527E-2</v>
      </c>
      <c r="J212" s="2">
        <f t="shared" si="22"/>
        <v>92233009.206464991</v>
      </c>
      <c r="K212" s="19">
        <f t="shared" si="23"/>
        <v>2284558.8876367821</v>
      </c>
      <c r="L212" s="19">
        <f t="shared" si="24"/>
        <v>2497364.4284766824</v>
      </c>
    </row>
    <row r="213" spans="1:12" x14ac:dyDescent="0.25">
      <c r="A213" s="1">
        <v>14000517</v>
      </c>
      <c r="B213" s="3">
        <v>7278.2</v>
      </c>
      <c r="C213" s="4">
        <f t="shared" si="27"/>
        <v>-4.1271096869730838E-3</v>
      </c>
      <c r="D213" s="55">
        <f t="shared" si="28"/>
        <v>1.7033034368307067E-5</v>
      </c>
      <c r="E213" s="2">
        <f t="shared" si="21"/>
        <v>1.1839891054165663E-2</v>
      </c>
      <c r="H213" s="2">
        <f t="shared" si="25"/>
        <v>1.6973311573998193E-4</v>
      </c>
      <c r="I213" s="2">
        <f t="shared" si="26"/>
        <v>1.3028166246252077E-2</v>
      </c>
      <c r="J213" s="2">
        <f t="shared" si="22"/>
        <v>94684618.419367537</v>
      </c>
      <c r="K213" s="19">
        <f t="shared" si="23"/>
        <v>2607965.2340195975</v>
      </c>
      <c r="L213" s="19">
        <f t="shared" si="24"/>
        <v>2869705.8509925045</v>
      </c>
    </row>
    <row r="214" spans="1:12" x14ac:dyDescent="0.25">
      <c r="A214" s="1">
        <v>14000518</v>
      </c>
      <c r="B214" s="3">
        <v>7279.4</v>
      </c>
      <c r="C214" s="4">
        <f t="shared" si="27"/>
        <v>1.6486234031942259E-4</v>
      </c>
      <c r="D214" s="55">
        <f t="shared" si="28"/>
        <v>2.7179591255597113E-8</v>
      </c>
      <c r="E214" s="2">
        <f t="shared" si="21"/>
        <v>1.1092934083840465E-2</v>
      </c>
      <c r="H214" s="2">
        <f t="shared" si="25"/>
        <v>1.6057111085768141E-4</v>
      </c>
      <c r="I214" s="2">
        <f t="shared" si="26"/>
        <v>1.2671665670214055E-2</v>
      </c>
      <c r="J214" s="2">
        <f t="shared" si="22"/>
        <v>94293844.613481611</v>
      </c>
      <c r="K214" s="19">
        <f t="shared" si="23"/>
        <v>2433349.181581784</v>
      </c>
      <c r="L214" s="19">
        <f t="shared" si="24"/>
        <v>2779660.1922309604</v>
      </c>
    </row>
    <row r="215" spans="1:12" x14ac:dyDescent="0.25">
      <c r="A215" s="1">
        <v>14000519</v>
      </c>
      <c r="B215" s="3">
        <v>7323.4</v>
      </c>
      <c r="C215" s="4">
        <f t="shared" si="27"/>
        <v>6.0262597800255502E-3</v>
      </c>
      <c r="D215" s="55">
        <f t="shared" si="28"/>
        <v>3.6315806936353593E-5</v>
      </c>
      <c r="E215" s="2">
        <f t="shared" si="21"/>
        <v>1.1015943330234307E-2</v>
      </c>
      <c r="H215" s="2">
        <f t="shared" si="25"/>
        <v>1.5093847498169583E-4</v>
      </c>
      <c r="I215" s="2">
        <f t="shared" si="26"/>
        <v>1.2285702054896815E-2</v>
      </c>
      <c r="J215" s="2">
        <f t="shared" si="22"/>
        <v>94309390.117382303</v>
      </c>
      <c r="K215" s="19">
        <f t="shared" si="23"/>
        <v>2416858.8512601228</v>
      </c>
      <c r="L215" s="19">
        <f t="shared" si="24"/>
        <v>2695439.4067939064</v>
      </c>
    </row>
    <row r="216" spans="1:12" x14ac:dyDescent="0.25">
      <c r="A216" s="1">
        <v>14000520</v>
      </c>
      <c r="B216" s="3">
        <v>7386.3</v>
      </c>
      <c r="C216" s="4">
        <f t="shared" si="27"/>
        <v>8.5522319800614664E-3</v>
      </c>
      <c r="D216" s="55">
        <f t="shared" si="28"/>
        <v>7.3140671840786069E-5</v>
      </c>
      <c r="E216" s="2">
        <f t="shared" si="21"/>
        <v>1.1044989087721656E-2</v>
      </c>
      <c r="H216" s="2">
        <f t="shared" si="25"/>
        <v>1.4406111489897528E-4</v>
      </c>
      <c r="I216" s="2">
        <f t="shared" si="26"/>
        <v>1.2002546183996763E-2</v>
      </c>
      <c r="J216" s="2">
        <f t="shared" si="22"/>
        <v>94877723.001925424</v>
      </c>
      <c r="K216" s="19">
        <f t="shared" si="23"/>
        <v>2437834.4091643053</v>
      </c>
      <c r="L216" s="19">
        <f t="shared" si="24"/>
        <v>2649185.0605319873</v>
      </c>
    </row>
    <row r="217" spans="1:12" x14ac:dyDescent="0.25">
      <c r="A217" s="1">
        <v>14000523</v>
      </c>
      <c r="B217" s="3">
        <v>7497.2</v>
      </c>
      <c r="C217" s="4">
        <f t="shared" si="27"/>
        <v>1.4902684512944469E-2</v>
      </c>
      <c r="D217" s="55">
        <f t="shared" si="28"/>
        <v>2.2209000569235494E-4</v>
      </c>
      <c r="E217" s="2">
        <f t="shared" si="21"/>
        <v>1.0399067712763809E-2</v>
      </c>
      <c r="H217" s="2">
        <f t="shared" si="25"/>
        <v>1.3980588831548392E-4</v>
      </c>
      <c r="I217" s="2">
        <f t="shared" si="26"/>
        <v>1.182395400513229E-2</v>
      </c>
      <c r="J217" s="2">
        <f t="shared" si="22"/>
        <v>95689139.298777908</v>
      </c>
      <c r="K217" s="19">
        <f t="shared" si="23"/>
        <v>2314897.2151327147</v>
      </c>
      <c r="L217" s="19">
        <f t="shared" si="24"/>
        <v>2632085.7748375465</v>
      </c>
    </row>
    <row r="218" spans="1:12" x14ac:dyDescent="0.25">
      <c r="A218" s="1">
        <v>14000524</v>
      </c>
      <c r="B218" s="3">
        <v>7506.1</v>
      </c>
      <c r="C218" s="4">
        <f t="shared" si="27"/>
        <v>1.1864057965833793E-3</v>
      </c>
      <c r="D218" s="55">
        <f t="shared" si="28"/>
        <v>1.4075587141666428E-6</v>
      </c>
      <c r="E218" s="2">
        <f t="shared" si="21"/>
        <v>1.0714004557819562E-2</v>
      </c>
      <c r="H218" s="2">
        <f t="shared" si="25"/>
        <v>1.4474293535809618E-4</v>
      </c>
      <c r="I218" s="2">
        <f t="shared" si="26"/>
        <v>1.2030915815435505E-2</v>
      </c>
      <c r="J218" s="2">
        <f t="shared" si="22"/>
        <v>97115164.353062794</v>
      </c>
      <c r="K218" s="19">
        <f t="shared" si="23"/>
        <v>2420547.0814947346</v>
      </c>
      <c r="L218" s="19">
        <f t="shared" si="24"/>
        <v>2718068.4876139192</v>
      </c>
    </row>
    <row r="219" spans="1:12" x14ac:dyDescent="0.25">
      <c r="A219" s="1">
        <v>14000531</v>
      </c>
      <c r="B219" s="3">
        <v>7665.2</v>
      </c>
      <c r="C219" s="4">
        <f t="shared" si="27"/>
        <v>2.097458131292677E-2</v>
      </c>
      <c r="D219" s="55">
        <f t="shared" si="28"/>
        <v>4.3993306125257689E-4</v>
      </c>
      <c r="E219" s="2">
        <f t="shared" si="21"/>
        <v>1.0526647579156775E-2</v>
      </c>
      <c r="H219" s="2">
        <f t="shared" si="25"/>
        <v>1.3614281275946039E-4</v>
      </c>
      <c r="I219" s="2">
        <f t="shared" si="26"/>
        <v>1.1668025229637636E-2</v>
      </c>
      <c r="J219" s="2">
        <f t="shared" si="22"/>
        <v>97230382.346987411</v>
      </c>
      <c r="K219" s="19">
        <f t="shared" si="23"/>
        <v>2381040.2403343553</v>
      </c>
      <c r="L219" s="19">
        <f t="shared" si="24"/>
        <v>2639210.3837515539</v>
      </c>
    </row>
    <row r="220" spans="1:12" x14ac:dyDescent="0.25">
      <c r="A220" s="1">
        <v>14000601</v>
      </c>
      <c r="B220" s="3">
        <v>7683.1</v>
      </c>
      <c r="C220" s="4">
        <f t="shared" si="27"/>
        <v>2.3325069376471681E-3</v>
      </c>
      <c r="D220" s="55">
        <f t="shared" si="28"/>
        <v>5.4405886141721701E-6</v>
      </c>
      <c r="E220" s="2">
        <f t="shared" si="21"/>
        <v>1.1197737925271819E-2</v>
      </c>
      <c r="H220" s="2">
        <f t="shared" si="25"/>
        <v>1.5437022766904741E-4</v>
      </c>
      <c r="I220" s="2">
        <f t="shared" si="26"/>
        <v>1.2424581589294966E-2</v>
      </c>
      <c r="J220" s="2">
        <f t="shared" si="22"/>
        <v>99269748.907611251</v>
      </c>
      <c r="K220" s="19">
        <f t="shared" si="23"/>
        <v>2585960.4620511979</v>
      </c>
      <c r="L220" s="19">
        <f t="shared" si="24"/>
        <v>2869282.7928160401</v>
      </c>
    </row>
    <row r="221" spans="1:12" x14ac:dyDescent="0.25">
      <c r="A221" s="1">
        <v>14000602</v>
      </c>
      <c r="B221" s="3">
        <v>7878.1</v>
      </c>
      <c r="C221" s="4">
        <f t="shared" si="27"/>
        <v>2.5063646495351193E-2</v>
      </c>
      <c r="D221" s="55">
        <f t="shared" si="28"/>
        <v>6.2818637564393011E-4</v>
      </c>
      <c r="E221" s="2">
        <f t="shared" ref="E221:E284" si="29">SQRT(AVERAGE(D196:D220))</f>
        <v>1.1198873147934642E-2</v>
      </c>
      <c r="H221" s="2">
        <f t="shared" si="25"/>
        <v>1.4543444932575488E-4</v>
      </c>
      <c r="I221" s="2">
        <f t="shared" si="26"/>
        <v>1.2059620612844954E-2</v>
      </c>
      <c r="J221" s="2">
        <f t="shared" ref="J221:J284" si="30">J220*(1+C220)</f>
        <v>99501296.285636753</v>
      </c>
      <c r="K221" s="19">
        <f t="shared" ref="K221:K284" si="31">_xlfn.NORM.S.INV(0.99)*E221*J221</f>
        <v>2592255.0080142124</v>
      </c>
      <c r="L221" s="19">
        <f t="shared" ref="L221:L284" si="32">_xlfn.NORM.S.INV(0.99)*I221*J221</f>
        <v>2791496.2081844988</v>
      </c>
    </row>
    <row r="222" spans="1:12" x14ac:dyDescent="0.25">
      <c r="A222" s="1">
        <v>14000603</v>
      </c>
      <c r="B222" s="3">
        <v>8019.1</v>
      </c>
      <c r="C222" s="4">
        <f t="shared" si="27"/>
        <v>1.7739438084776502E-2</v>
      </c>
      <c r="D222" s="55">
        <f t="shared" si="28"/>
        <v>3.14687663563619E-4</v>
      </c>
      <c r="E222" s="2">
        <f t="shared" si="29"/>
        <v>1.2161852571157235E-2</v>
      </c>
      <c r="H222" s="2">
        <f t="shared" si="25"/>
        <v>1.7439956490484542E-4</v>
      </c>
      <c r="I222" s="2">
        <f t="shared" si="26"/>
        <v>1.320604274204977E-2</v>
      </c>
      <c r="J222" s="2">
        <f t="shared" si="30"/>
        <v>101995161.60156915</v>
      </c>
      <c r="K222" s="19">
        <f t="shared" si="31"/>
        <v>2885718.4957229244</v>
      </c>
      <c r="L222" s="19">
        <f t="shared" si="32"/>
        <v>3133480.0001127077</v>
      </c>
    </row>
    <row r="223" spans="1:12" x14ac:dyDescent="0.25">
      <c r="A223" s="1">
        <v>14000606</v>
      </c>
      <c r="B223" s="3">
        <v>8196.9</v>
      </c>
      <c r="C223" s="4">
        <f t="shared" si="27"/>
        <v>2.1929837881286062E-2</v>
      </c>
      <c r="D223" s="55">
        <f t="shared" si="28"/>
        <v>4.8091778949948914E-4</v>
      </c>
      <c r="E223" s="2">
        <f t="shared" si="29"/>
        <v>1.2573163084587181E-2</v>
      </c>
      <c r="H223" s="2">
        <f t="shared" si="25"/>
        <v>1.8281685082437185E-4</v>
      </c>
      <c r="I223" s="2">
        <f t="shared" si="26"/>
        <v>1.3520978175574867E-2</v>
      </c>
      <c r="J223" s="2">
        <f t="shared" si="30"/>
        <v>103804498.45574695</v>
      </c>
      <c r="K223" s="19">
        <f t="shared" si="31"/>
        <v>3036234.9935963941</v>
      </c>
      <c r="L223" s="19">
        <f t="shared" si="32"/>
        <v>3265118.4756092299</v>
      </c>
    </row>
    <row r="224" spans="1:12" x14ac:dyDescent="0.25">
      <c r="A224" s="1">
        <v>14000607</v>
      </c>
      <c r="B224" s="3">
        <v>8103.5</v>
      </c>
      <c r="C224" s="4">
        <f t="shared" si="27"/>
        <v>-1.1459966895226699E-2</v>
      </c>
      <c r="D224" s="55">
        <f t="shared" si="28"/>
        <v>1.3133084123969187E-4</v>
      </c>
      <c r="E224" s="2">
        <f t="shared" si="29"/>
        <v>1.2492321654282199E-2</v>
      </c>
      <c r="H224" s="2">
        <f t="shared" si="25"/>
        <v>2.0070290714487891E-4</v>
      </c>
      <c r="I224" s="2">
        <f t="shared" si="26"/>
        <v>1.4166965347062825E-2</v>
      </c>
      <c r="J224" s="2">
        <f t="shared" si="30"/>
        <v>106080914.27822968</v>
      </c>
      <c r="K224" s="19">
        <f t="shared" si="31"/>
        <v>3082868.9969187006</v>
      </c>
      <c r="L224" s="19">
        <f t="shared" si="32"/>
        <v>3496139.4252853226</v>
      </c>
    </row>
    <row r="225" spans="1:12" x14ac:dyDescent="0.25">
      <c r="A225" s="1">
        <v>14000608</v>
      </c>
      <c r="B225" s="3">
        <v>7821.2</v>
      </c>
      <c r="C225" s="4">
        <f t="shared" si="27"/>
        <v>-3.5458071646054572E-2</v>
      </c>
      <c r="D225" s="55">
        <f t="shared" si="28"/>
        <v>1.2572748448567391E-3</v>
      </c>
      <c r="E225" s="2">
        <f t="shared" si="29"/>
        <v>1.2685379992577628E-2</v>
      </c>
      <c r="H225" s="2">
        <f t="shared" si="25"/>
        <v>1.9654058319056768E-4</v>
      </c>
      <c r="I225" s="2">
        <f t="shared" si="26"/>
        <v>1.4019293248611632E-2</v>
      </c>
      <c r="J225" s="2">
        <f t="shared" si="30"/>
        <v>104865230.5123858</v>
      </c>
      <c r="K225" s="19">
        <f t="shared" si="31"/>
        <v>3094636.5822444456</v>
      </c>
      <c r="L225" s="19">
        <f t="shared" si="32"/>
        <v>3420048.7308816141</v>
      </c>
    </row>
    <row r="226" spans="1:12" x14ac:dyDescent="0.25">
      <c r="A226" s="1">
        <v>14000609</v>
      </c>
      <c r="B226" s="3">
        <v>7577.7</v>
      </c>
      <c r="C226" s="4">
        <f t="shared" si="27"/>
        <v>-3.1628271939079002E-2</v>
      </c>
      <c r="D226" s="55">
        <f t="shared" si="28"/>
        <v>1.0003475858523321E-3</v>
      </c>
      <c r="E226" s="2">
        <f t="shared" si="29"/>
        <v>1.4503227635016696E-2</v>
      </c>
      <c r="H226" s="2">
        <f t="shared" si="25"/>
        <v>2.6018463889053802E-4</v>
      </c>
      <c r="I226" s="2">
        <f t="shared" si="26"/>
        <v>1.6130239889429358E-2</v>
      </c>
      <c r="J226" s="2">
        <f t="shared" si="30"/>
        <v>101146911.6556976</v>
      </c>
      <c r="K226" s="19">
        <f t="shared" si="31"/>
        <v>3412651.5638813353</v>
      </c>
      <c r="L226" s="19">
        <f t="shared" si="32"/>
        <v>3795492.2703920472</v>
      </c>
    </row>
    <row r="227" spans="1:12" x14ac:dyDescent="0.25">
      <c r="A227" s="1">
        <v>14000610</v>
      </c>
      <c r="B227" s="3">
        <v>7577.6</v>
      </c>
      <c r="C227" s="4">
        <f t="shared" si="27"/>
        <v>-1.3196703463542302E-5</v>
      </c>
      <c r="D227" s="55">
        <f t="shared" si="28"/>
        <v>1.741529823046694E-10</v>
      </c>
      <c r="E227" s="2">
        <f t="shared" si="29"/>
        <v>1.581613248699943E-2</v>
      </c>
      <c r="H227" s="2">
        <f t="shared" si="25"/>
        <v>3.045944157082457E-4</v>
      </c>
      <c r="I227" s="2">
        <f t="shared" si="26"/>
        <v>1.7452633489197143E-2</v>
      </c>
      <c r="J227" s="2">
        <f t="shared" si="30"/>
        <v>97947809.628053188</v>
      </c>
      <c r="K227" s="19">
        <f t="shared" si="31"/>
        <v>3603874.6828205525</v>
      </c>
      <c r="L227" s="19">
        <f t="shared" si="32"/>
        <v>3976768.9118666626</v>
      </c>
    </row>
    <row r="228" spans="1:12" x14ac:dyDescent="0.25">
      <c r="A228" s="1">
        <v>14000613</v>
      </c>
      <c r="B228" s="3">
        <v>7693.4</v>
      </c>
      <c r="C228" s="4">
        <f t="shared" si="27"/>
        <v>1.5166291618068735E-2</v>
      </c>
      <c r="D228" s="55">
        <f t="shared" si="28"/>
        <v>2.3001640144430197E-4</v>
      </c>
      <c r="E228" s="2">
        <f t="shared" si="29"/>
        <v>1.5611048188748934E-2</v>
      </c>
      <c r="H228" s="2">
        <f t="shared" si="25"/>
        <v>2.8631876121492988E-4</v>
      </c>
      <c r="I228" s="2">
        <f t="shared" si="26"/>
        <v>1.6920956273654569E-2</v>
      </c>
      <c r="J228" s="2">
        <f t="shared" si="30"/>
        <v>97946517.039854616</v>
      </c>
      <c r="K228" s="19">
        <f t="shared" si="31"/>
        <v>3557097.0928564565</v>
      </c>
      <c r="L228" s="19">
        <f t="shared" si="32"/>
        <v>3855569.699204897</v>
      </c>
    </row>
    <row r="229" spans="1:12" x14ac:dyDescent="0.25">
      <c r="A229" s="1">
        <v>14000614</v>
      </c>
      <c r="B229" s="3">
        <v>7707.7</v>
      </c>
      <c r="C229" s="4">
        <f t="shared" si="27"/>
        <v>1.8570107472126892E-3</v>
      </c>
      <c r="D229" s="55">
        <f t="shared" si="28"/>
        <v>3.44848891526343E-6</v>
      </c>
      <c r="E229" s="2">
        <f t="shared" si="29"/>
        <v>1.5887437183988783E-2</v>
      </c>
      <c r="H229" s="2">
        <f t="shared" si="25"/>
        <v>2.8294061962869224E-4</v>
      </c>
      <c r="I229" s="2">
        <f t="shared" si="26"/>
        <v>1.6820838850327657E-2</v>
      </c>
      <c r="J229" s="2">
        <f t="shared" si="30"/>
        <v>99432002.480255201</v>
      </c>
      <c r="K229" s="19">
        <f t="shared" si="31"/>
        <v>3674977.5505152568</v>
      </c>
      <c r="L229" s="19">
        <f t="shared" si="32"/>
        <v>3890885.8892664467</v>
      </c>
    </row>
    <row r="230" spans="1:12" x14ac:dyDescent="0.25">
      <c r="A230" s="1">
        <v>14000615</v>
      </c>
      <c r="B230" s="3">
        <v>7662.2</v>
      </c>
      <c r="C230" s="4">
        <f t="shared" si="27"/>
        <v>-5.9206804097276782E-3</v>
      </c>
      <c r="D230" s="55">
        <f t="shared" si="28"/>
        <v>3.505445651413311E-5</v>
      </c>
      <c r="E230" s="2">
        <f t="shared" si="29"/>
        <v>1.5886975258541765E-2</v>
      </c>
      <c r="H230" s="2">
        <f t="shared" si="25"/>
        <v>2.6617109178588651E-4</v>
      </c>
      <c r="I230" s="2">
        <f t="shared" si="26"/>
        <v>1.6314750742376868E-2</v>
      </c>
      <c r="J230" s="2">
        <f t="shared" si="30"/>
        <v>99616648.777477905</v>
      </c>
      <c r="K230" s="19">
        <f t="shared" si="31"/>
        <v>3681694.9753431138</v>
      </c>
      <c r="L230" s="19">
        <f t="shared" si="32"/>
        <v>3780828.9403540986</v>
      </c>
    </row>
    <row r="231" spans="1:12" x14ac:dyDescent="0.25">
      <c r="A231" s="1">
        <v>14000616</v>
      </c>
      <c r="B231" s="3">
        <v>7499.7</v>
      </c>
      <c r="C231" s="4">
        <f t="shared" si="27"/>
        <v>-2.1436129040750616E-2</v>
      </c>
      <c r="D231" s="55">
        <f t="shared" si="28"/>
        <v>4.5950762825171194E-4</v>
      </c>
      <c r="E231" s="2">
        <f t="shared" si="29"/>
        <v>1.5322949355454597E-2</v>
      </c>
      <c r="H231" s="2">
        <f t="shared" si="25"/>
        <v>2.5230409366958133E-4</v>
      </c>
      <c r="I231" s="2">
        <f t="shared" si="26"/>
        <v>1.5884083028918645E-2</v>
      </c>
      <c r="J231" s="2">
        <f t="shared" si="30"/>
        <v>99026850.436578363</v>
      </c>
      <c r="K231" s="19">
        <f t="shared" si="31"/>
        <v>3529961.6794262682</v>
      </c>
      <c r="L231" s="19">
        <f t="shared" si="32"/>
        <v>3659230.5504780854</v>
      </c>
    </row>
    <row r="232" spans="1:12" x14ac:dyDescent="0.25">
      <c r="A232" s="1">
        <v>14000617</v>
      </c>
      <c r="B232" s="3">
        <v>7468.7</v>
      </c>
      <c r="C232" s="4">
        <f t="shared" si="27"/>
        <v>-4.1420651935374433E-3</v>
      </c>
      <c r="D232" s="55">
        <f t="shared" si="28"/>
        <v>1.7156704067514379E-5</v>
      </c>
      <c r="E232" s="2">
        <f t="shared" si="29"/>
        <v>1.5675439734259024E-2</v>
      </c>
      <c r="H232" s="2">
        <f t="shared" si="25"/>
        <v>2.6473630574450915E-4</v>
      </c>
      <c r="I232" s="2">
        <f t="shared" si="26"/>
        <v>1.6270719275573196E-2</v>
      </c>
      <c r="J232" s="2">
        <f t="shared" si="30"/>
        <v>96904098.092120752</v>
      </c>
      <c r="K232" s="19">
        <f t="shared" si="31"/>
        <v>3533755.8029359533</v>
      </c>
      <c r="L232" s="19">
        <f t="shared" si="32"/>
        <v>3667951.2430096753</v>
      </c>
    </row>
    <row r="233" spans="1:12" x14ac:dyDescent="0.25">
      <c r="A233" s="1">
        <v>14000620</v>
      </c>
      <c r="B233" s="3">
        <v>7472</v>
      </c>
      <c r="C233" s="4">
        <f t="shared" si="27"/>
        <v>4.4174637783561742E-4</v>
      </c>
      <c r="D233" s="55">
        <f t="shared" si="28"/>
        <v>1.9513986233088806E-7</v>
      </c>
      <c r="E233" s="2">
        <f t="shared" si="29"/>
        <v>1.5607940023575484E-2</v>
      </c>
      <c r="H233" s="2">
        <f t="shared" si="25"/>
        <v>2.4988152964388948E-4</v>
      </c>
      <c r="I233" s="2">
        <f t="shared" si="26"/>
        <v>1.5807641495298706E-2</v>
      </c>
      <c r="J233" s="2">
        <f t="shared" si="30"/>
        <v>96502715.00030224</v>
      </c>
      <c r="K233" s="19">
        <f t="shared" si="31"/>
        <v>3503965.1461764653</v>
      </c>
      <c r="L233" s="19">
        <f t="shared" si="32"/>
        <v>3548797.9040869498</v>
      </c>
    </row>
    <row r="234" spans="1:12" x14ac:dyDescent="0.25">
      <c r="A234" s="1">
        <v>14000621</v>
      </c>
      <c r="B234" s="3">
        <v>7247.5</v>
      </c>
      <c r="C234" s="4">
        <f t="shared" si="27"/>
        <v>-3.0506119112867953E-2</v>
      </c>
      <c r="D234" s="55">
        <f t="shared" si="28"/>
        <v>9.3062330332848743E-4</v>
      </c>
      <c r="E234" s="2">
        <f t="shared" si="29"/>
        <v>1.560554032254253E-2</v>
      </c>
      <c r="H234" s="2">
        <f t="shared" si="25"/>
        <v>2.3490034625699597E-4</v>
      </c>
      <c r="I234" s="2">
        <f t="shared" si="26"/>
        <v>1.5326459025391219E-2</v>
      </c>
      <c r="J234" s="2">
        <f t="shared" si="30"/>
        <v>96545344.725104928</v>
      </c>
      <c r="K234" s="19">
        <f t="shared" si="31"/>
        <v>3504974.0418973896</v>
      </c>
      <c r="L234" s="19">
        <f t="shared" si="32"/>
        <v>3442292.9246866382</v>
      </c>
    </row>
    <row r="235" spans="1:12" x14ac:dyDescent="0.25">
      <c r="A235" s="1">
        <v>14000622</v>
      </c>
      <c r="B235" s="3">
        <v>7217.9</v>
      </c>
      <c r="C235" s="4">
        <f t="shared" si="27"/>
        <v>-4.0925299423035435E-3</v>
      </c>
      <c r="D235" s="55">
        <f t="shared" si="28"/>
        <v>1.6748801328651044E-5</v>
      </c>
      <c r="E235" s="2">
        <f t="shared" si="29"/>
        <v>1.6743244449252081E-2</v>
      </c>
      <c r="H235" s="2">
        <f t="shared" si="25"/>
        <v>2.766437236812855E-4</v>
      </c>
      <c r="I235" s="2">
        <f t="shared" si="26"/>
        <v>1.6632610248583517E-2</v>
      </c>
      <c r="J235" s="2">
        <f t="shared" si="30"/>
        <v>93600120.939127982</v>
      </c>
      <c r="K235" s="19">
        <f t="shared" si="31"/>
        <v>3645781.9123333055</v>
      </c>
      <c r="L235" s="19">
        <f t="shared" si="32"/>
        <v>3621691.708734748</v>
      </c>
    </row>
    <row r="236" spans="1:12" x14ac:dyDescent="0.25">
      <c r="A236" s="1">
        <v>14000623</v>
      </c>
      <c r="B236" s="3">
        <v>7385.3</v>
      </c>
      <c r="C236" s="4">
        <f t="shared" si="27"/>
        <v>2.2927486171110931E-2</v>
      </c>
      <c r="D236" s="55">
        <f t="shared" si="28"/>
        <v>5.2566962212648302E-4</v>
      </c>
      <c r="E236" s="2">
        <f t="shared" si="29"/>
        <v>1.674451538948972E-2</v>
      </c>
      <c r="H236" s="2">
        <f t="shared" si="25"/>
        <v>2.6105002834012742E-4</v>
      </c>
      <c r="I236" s="2">
        <f t="shared" si="26"/>
        <v>1.6157042685470861E-2</v>
      </c>
      <c r="J236" s="2">
        <f t="shared" si="30"/>
        <v>93217059.641581371</v>
      </c>
      <c r="K236" s="19">
        <f t="shared" si="31"/>
        <v>3631137.0508313179</v>
      </c>
      <c r="L236" s="19">
        <f t="shared" si="32"/>
        <v>3503740.4763533301</v>
      </c>
    </row>
    <row r="237" spans="1:12" x14ac:dyDescent="0.25">
      <c r="A237" s="1">
        <v>14000624</v>
      </c>
      <c r="B237" s="3">
        <v>7375.3</v>
      </c>
      <c r="C237" s="4">
        <f t="shared" si="27"/>
        <v>-1.3549586778217489E-3</v>
      </c>
      <c r="D237" s="55">
        <f t="shared" si="28"/>
        <v>1.8359130186044618E-6</v>
      </c>
      <c r="E237" s="2">
        <f t="shared" si="29"/>
        <v>1.7358666199354243E-2</v>
      </c>
      <c r="H237" s="2">
        <f t="shared" si="25"/>
        <v>2.7692720396730875E-4</v>
      </c>
      <c r="I237" s="2">
        <f t="shared" si="26"/>
        <v>1.6641129888541484E-2</v>
      </c>
      <c r="J237" s="2">
        <f t="shared" si="30"/>
        <v>95354292.487425342</v>
      </c>
      <c r="K237" s="19">
        <f t="shared" si="31"/>
        <v>3850625.2840318247</v>
      </c>
      <c r="L237" s="19">
        <f t="shared" si="32"/>
        <v>3691456.1734045744</v>
      </c>
    </row>
    <row r="238" spans="1:12" x14ac:dyDescent="0.25">
      <c r="A238" s="1">
        <v>14000627</v>
      </c>
      <c r="B238" s="3">
        <v>7174.2</v>
      </c>
      <c r="C238" s="4">
        <f t="shared" si="27"/>
        <v>-2.7645322193207034E-2</v>
      </c>
      <c r="D238" s="55">
        <f t="shared" si="28"/>
        <v>7.6426383916622538E-4</v>
      </c>
      <c r="E238" s="2">
        <f t="shared" si="29"/>
        <v>1.652681414027064E-2</v>
      </c>
      <c r="H238" s="2">
        <f t="shared" si="25"/>
        <v>2.6042172651038646E-4</v>
      </c>
      <c r="I238" s="2">
        <f t="shared" si="26"/>
        <v>1.6137587381959747E-2</v>
      </c>
      <c r="J238" s="2">
        <f t="shared" si="30"/>
        <v>95225091.361351952</v>
      </c>
      <c r="K238" s="19">
        <f t="shared" si="31"/>
        <v>3661130.4136314765</v>
      </c>
      <c r="L238" s="19">
        <f t="shared" si="32"/>
        <v>3574906.2986534485</v>
      </c>
    </row>
    <row r="239" spans="1:12" x14ac:dyDescent="0.25">
      <c r="A239" s="1">
        <v>14000628</v>
      </c>
      <c r="B239" s="3">
        <v>7031.5</v>
      </c>
      <c r="C239" s="4">
        <f t="shared" si="27"/>
        <v>-2.0091202843286898E-2</v>
      </c>
      <c r="D239" s="55">
        <f t="shared" si="28"/>
        <v>4.0365643169009953E-4</v>
      </c>
      <c r="E239" s="2">
        <f t="shared" si="29"/>
        <v>1.7407608044156045E-2</v>
      </c>
      <c r="H239" s="2">
        <f t="shared" si="25"/>
        <v>2.906522532697368E-4</v>
      </c>
      <c r="I239" s="2">
        <f t="shared" si="26"/>
        <v>1.7048526425170501E-2</v>
      </c>
      <c r="J239" s="2">
        <f t="shared" si="30"/>
        <v>92592563.029789805</v>
      </c>
      <c r="K239" s="19">
        <f t="shared" si="31"/>
        <v>3749642.503344195</v>
      </c>
      <c r="L239" s="19">
        <f t="shared" si="32"/>
        <v>3672295.4205455417</v>
      </c>
    </row>
    <row r="240" spans="1:12" x14ac:dyDescent="0.25">
      <c r="A240" s="1">
        <v>14000629</v>
      </c>
      <c r="B240" s="3">
        <v>7054.1</v>
      </c>
      <c r="C240" s="4">
        <f t="shared" si="27"/>
        <v>3.2089537390531573E-3</v>
      </c>
      <c r="D240" s="55">
        <f t="shared" si="28"/>
        <v>1.0297384099383238E-5</v>
      </c>
      <c r="E240" s="2">
        <f t="shared" si="29"/>
        <v>1.7865329213393188E-2</v>
      </c>
      <c r="H240" s="2">
        <f t="shared" si="25"/>
        <v>2.9743250397495859E-4</v>
      </c>
      <c r="I240" s="2">
        <f t="shared" si="26"/>
        <v>1.7246231587652955E-2</v>
      </c>
      <c r="J240" s="2">
        <f t="shared" si="30"/>
        <v>90732267.064178467</v>
      </c>
      <c r="K240" s="19">
        <f t="shared" si="31"/>
        <v>3770921.0870665452</v>
      </c>
      <c r="L240" s="19">
        <f t="shared" si="32"/>
        <v>3640245.1692610951</v>
      </c>
    </row>
    <row r="241" spans="1:12" x14ac:dyDescent="0.25">
      <c r="A241" s="1">
        <v>14000630</v>
      </c>
      <c r="B241" s="3">
        <v>6838.4</v>
      </c>
      <c r="C241" s="4">
        <f t="shared" si="27"/>
        <v>-3.1055221924527154E-2</v>
      </c>
      <c r="D241" s="55">
        <f t="shared" si="28"/>
        <v>9.6442680878163205E-4</v>
      </c>
      <c r="E241" s="2">
        <f t="shared" si="29"/>
        <v>1.7836178149745009E-2</v>
      </c>
      <c r="H241" s="2">
        <f t="shared" si="25"/>
        <v>2.8020439678242407E-4</v>
      </c>
      <c r="I241" s="2">
        <f t="shared" si="26"/>
        <v>1.6739306938533149E-2</v>
      </c>
      <c r="J241" s="2">
        <f t="shared" si="30"/>
        <v>91023422.711826831</v>
      </c>
      <c r="K241" s="19">
        <f t="shared" si="31"/>
        <v>3776848.998105397</v>
      </c>
      <c r="L241" s="19">
        <f t="shared" si="32"/>
        <v>3544584.165340459</v>
      </c>
    </row>
    <row r="242" spans="1:12" x14ac:dyDescent="0.25">
      <c r="A242" s="1">
        <v>14000631</v>
      </c>
      <c r="B242" s="3">
        <v>6761.5</v>
      </c>
      <c r="C242" s="4">
        <f t="shared" si="27"/>
        <v>-1.1309027211413969E-2</v>
      </c>
      <c r="D242" s="55">
        <f t="shared" si="28"/>
        <v>1.2789409646850162E-4</v>
      </c>
      <c r="E242" s="2">
        <f t="shared" si="29"/>
        <v>1.8809058893710633E-2</v>
      </c>
      <c r="H242" s="2">
        <f t="shared" si="25"/>
        <v>3.2125774150237657E-4</v>
      </c>
      <c r="I242" s="2">
        <f t="shared" si="26"/>
        <v>1.7923664287817283E-2</v>
      </c>
      <c r="J242" s="2">
        <f t="shared" si="30"/>
        <v>88196670.119181007</v>
      </c>
      <c r="K242" s="19">
        <f t="shared" si="31"/>
        <v>3859170.026157923</v>
      </c>
      <c r="L242" s="19">
        <f t="shared" si="32"/>
        <v>3677508.1820595954</v>
      </c>
    </row>
    <row r="243" spans="1:12" x14ac:dyDescent="0.25">
      <c r="A243" s="1">
        <v>14000703</v>
      </c>
      <c r="B243" s="3">
        <v>6880.2</v>
      </c>
      <c r="C243" s="4">
        <f t="shared" si="27"/>
        <v>1.740296235889929E-2</v>
      </c>
      <c r="D243" s="55">
        <f t="shared" si="28"/>
        <v>3.0286309886526553E-4</v>
      </c>
      <c r="E243" s="2">
        <f t="shared" si="29"/>
        <v>1.8708630631292099E-2</v>
      </c>
      <c r="H243" s="2">
        <f t="shared" si="25"/>
        <v>3.0965592280034405E-4</v>
      </c>
      <c r="I243" s="2">
        <f t="shared" si="26"/>
        <v>1.7597043012970787E-2</v>
      </c>
      <c r="J243" s="2">
        <f t="shared" si="30"/>
        <v>87199251.576847076</v>
      </c>
      <c r="K243" s="19">
        <f t="shared" si="31"/>
        <v>3795154.1124535063</v>
      </c>
      <c r="L243" s="19">
        <f t="shared" si="32"/>
        <v>3569662.1240677605</v>
      </c>
    </row>
    <row r="244" spans="1:12" x14ac:dyDescent="0.25">
      <c r="A244" s="1">
        <v>14000704</v>
      </c>
      <c r="B244" s="3">
        <v>6822.3</v>
      </c>
      <c r="C244" s="4">
        <f t="shared" si="27"/>
        <v>-8.451062886820359E-3</v>
      </c>
      <c r="D244" s="55">
        <f t="shared" si="28"/>
        <v>7.1420463916992458E-5</v>
      </c>
      <c r="E244" s="2">
        <f t="shared" si="29"/>
        <v>1.9028165484464468E-2</v>
      </c>
      <c r="H244" s="2">
        <f t="shared" si="25"/>
        <v>3.0924835336423932E-4</v>
      </c>
      <c r="I244" s="2">
        <f t="shared" si="26"/>
        <v>1.758545857702435E-2</v>
      </c>
      <c r="J244" s="2">
        <f t="shared" si="30"/>
        <v>88716776.869763136</v>
      </c>
      <c r="K244" s="19">
        <f t="shared" si="31"/>
        <v>3927148.5840700031</v>
      </c>
      <c r="L244" s="19">
        <f t="shared" si="32"/>
        <v>3629393.9532619384</v>
      </c>
    </row>
    <row r="245" spans="1:12" x14ac:dyDescent="0.25">
      <c r="A245" s="1">
        <v>14000706</v>
      </c>
      <c r="B245" s="3">
        <v>6766.1</v>
      </c>
      <c r="C245" s="4">
        <f t="shared" si="27"/>
        <v>-8.2718083728001712E-3</v>
      </c>
      <c r="D245" s="55">
        <f t="shared" si="28"/>
        <v>6.8422813756327015E-5</v>
      </c>
      <c r="E245" s="2">
        <f t="shared" si="29"/>
        <v>1.8636807071243228E-2</v>
      </c>
      <c r="H245" s="2">
        <f t="shared" si="25"/>
        <v>2.9497867999740452E-4</v>
      </c>
      <c r="I245" s="2">
        <f t="shared" si="26"/>
        <v>1.7174943376832556E-2</v>
      </c>
      <c r="J245" s="2">
        <f t="shared" si="30"/>
        <v>87967025.809320748</v>
      </c>
      <c r="K245" s="19">
        <f t="shared" si="31"/>
        <v>3813871.6737967245</v>
      </c>
      <c r="L245" s="19">
        <f t="shared" si="32"/>
        <v>3514713.1047482993</v>
      </c>
    </row>
    <row r="246" spans="1:12" x14ac:dyDescent="0.25">
      <c r="A246" s="1">
        <v>14000707</v>
      </c>
      <c r="B246" s="3">
        <v>6763.3</v>
      </c>
      <c r="C246" s="4">
        <f t="shared" si="27"/>
        <v>-4.1391340931243851E-4</v>
      </c>
      <c r="D246" s="55">
        <f t="shared" si="28"/>
        <v>1.7132431040864625E-7</v>
      </c>
      <c r="E246" s="2">
        <f t="shared" si="29"/>
        <v>1.8704274025377936E-2</v>
      </c>
      <c r="H246" s="2">
        <f t="shared" si="25"/>
        <v>2.8138532802293986E-4</v>
      </c>
      <c r="I246" s="2">
        <f t="shared" si="26"/>
        <v>1.6774544048138534E-2</v>
      </c>
      <c r="J246" s="2">
        <f t="shared" si="30"/>
        <v>87239379.428700879</v>
      </c>
      <c r="K246" s="19">
        <f t="shared" si="31"/>
        <v>3796016.4188010204</v>
      </c>
      <c r="L246" s="19">
        <f t="shared" si="32"/>
        <v>3404379.3700968395</v>
      </c>
    </row>
    <row r="247" spans="1:12" x14ac:dyDescent="0.25">
      <c r="A247" s="1">
        <v>14000710</v>
      </c>
      <c r="B247" s="3">
        <v>6825.7</v>
      </c>
      <c r="C247" s="4">
        <f t="shared" si="27"/>
        <v>9.1839632930057757E-3</v>
      </c>
      <c r="D247" s="55">
        <f t="shared" si="28"/>
        <v>8.4345181767277492E-5</v>
      </c>
      <c r="E247" s="2">
        <f t="shared" si="29"/>
        <v>1.8020245968440242E-2</v>
      </c>
      <c r="H247" s="2">
        <f t="shared" si="25"/>
        <v>2.64512487800188E-4</v>
      </c>
      <c r="I247" s="2">
        <f t="shared" si="26"/>
        <v>1.6263839884854622E-2</v>
      </c>
      <c r="J247" s="2">
        <f t="shared" si="30"/>
        <v>87203269.879735246</v>
      </c>
      <c r="K247" s="19">
        <f t="shared" si="31"/>
        <v>3655679.7481466876</v>
      </c>
      <c r="L247" s="19">
        <f t="shared" si="32"/>
        <v>3299366.1794789368</v>
      </c>
    </row>
    <row r="248" spans="1:12" x14ac:dyDescent="0.25">
      <c r="A248" s="1">
        <v>14000711</v>
      </c>
      <c r="B248" s="3">
        <v>6812.9</v>
      </c>
      <c r="C248" s="4">
        <f t="shared" si="27"/>
        <v>-1.8770260522499851E-3</v>
      </c>
      <c r="D248" s="55">
        <f t="shared" si="28"/>
        <v>3.5232268008251636E-6</v>
      </c>
      <c r="E248" s="2">
        <f t="shared" si="29"/>
        <v>1.7762757823357084E-2</v>
      </c>
      <c r="H248" s="2">
        <f t="shared" si="25"/>
        <v>2.5370244943821333E-4</v>
      </c>
      <c r="I248" s="2">
        <f t="shared" si="26"/>
        <v>1.5928039723651286E-2</v>
      </c>
      <c r="J248" s="2">
        <f t="shared" si="30"/>
        <v>88004141.509340808</v>
      </c>
      <c r="K248" s="19">
        <f t="shared" si="31"/>
        <v>3636538.280067937</v>
      </c>
      <c r="L248" s="19">
        <f t="shared" si="32"/>
        <v>3260919.6588457138</v>
      </c>
    </row>
    <row r="249" spans="1:12" x14ac:dyDescent="0.25">
      <c r="A249" s="1">
        <v>14000712</v>
      </c>
      <c r="B249" s="3">
        <v>6906.7</v>
      </c>
      <c r="C249" s="4">
        <f t="shared" si="27"/>
        <v>1.3674081104353012E-2</v>
      </c>
      <c r="D249" s="55">
        <f t="shared" si="28"/>
        <v>1.8698049404842408E-4</v>
      </c>
      <c r="E249" s="2">
        <f t="shared" si="29"/>
        <v>1.7216845906939129E-2</v>
      </c>
      <c r="H249" s="2">
        <f t="shared" si="25"/>
        <v>2.3869169607997003E-4</v>
      </c>
      <c r="I249" s="2">
        <f t="shared" si="26"/>
        <v>1.544965035461871E-2</v>
      </c>
      <c r="J249" s="2">
        <f t="shared" si="30"/>
        <v>87838955.443021879</v>
      </c>
      <c r="K249" s="19">
        <f t="shared" si="31"/>
        <v>3518158.5962047982</v>
      </c>
      <c r="L249" s="19">
        <f t="shared" si="32"/>
        <v>3157042.8461320661</v>
      </c>
    </row>
    <row r="250" spans="1:12" x14ac:dyDescent="0.25">
      <c r="A250" s="1">
        <v>14000714</v>
      </c>
      <c r="B250" s="3">
        <v>6889</v>
      </c>
      <c r="C250" s="4">
        <f t="shared" si="27"/>
        <v>-2.5660183552937547E-3</v>
      </c>
      <c r="D250" s="55">
        <f t="shared" si="28"/>
        <v>6.584450199704466E-6</v>
      </c>
      <c r="E250" s="2">
        <f t="shared" si="29"/>
        <v>1.7281370579199904E-2</v>
      </c>
      <c r="H250" s="2">
        <f t="shared" si="25"/>
        <v>2.3558902395807725E-4</v>
      </c>
      <c r="I250" s="2">
        <f t="shared" si="26"/>
        <v>1.534890953644842E-2</v>
      </c>
      <c r="J250" s="2">
        <f t="shared" si="30"/>
        <v>89040072.443871409</v>
      </c>
      <c r="K250" s="19">
        <f t="shared" si="31"/>
        <v>3579631.7055731607</v>
      </c>
      <c r="L250" s="19">
        <f t="shared" si="32"/>
        <v>3179345.2360066678</v>
      </c>
    </row>
    <row r="251" spans="1:12" x14ac:dyDescent="0.25">
      <c r="A251" s="1">
        <v>14000717</v>
      </c>
      <c r="B251" s="3">
        <v>6738.9</v>
      </c>
      <c r="C251" s="4">
        <f t="shared" si="27"/>
        <v>-2.2029229753961724E-2</v>
      </c>
      <c r="D251" s="55">
        <f t="shared" si="28"/>
        <v>4.852869635528325E-4</v>
      </c>
      <c r="E251" s="2">
        <f t="shared" si="29"/>
        <v>1.5767629920484388E-2</v>
      </c>
      <c r="H251" s="2">
        <f t="shared" si="25"/>
        <v>2.2184874953257486E-4</v>
      </c>
      <c r="I251" s="2">
        <f t="shared" si="26"/>
        <v>1.4894587927585471E-2</v>
      </c>
      <c r="J251" s="2">
        <f t="shared" si="30"/>
        <v>88811593.983623743</v>
      </c>
      <c r="K251" s="19">
        <f t="shared" si="31"/>
        <v>3257697.3989878679</v>
      </c>
      <c r="L251" s="19">
        <f t="shared" si="32"/>
        <v>3077321.1063036332</v>
      </c>
    </row>
    <row r="252" spans="1:12" x14ac:dyDescent="0.25">
      <c r="A252" s="1">
        <v>14000718</v>
      </c>
      <c r="B252" s="3">
        <v>6693.2</v>
      </c>
      <c r="C252" s="4">
        <f t="shared" si="27"/>
        <v>-6.8046212188156187E-3</v>
      </c>
      <c r="D252" s="55">
        <f t="shared" si="28"/>
        <v>4.6302869931555758E-5</v>
      </c>
      <c r="E252" s="2">
        <f t="shared" si="29"/>
        <v>1.5100189681503163E-2</v>
      </c>
      <c r="H252" s="2">
        <f t="shared" si="25"/>
        <v>2.3765504237379035E-4</v>
      </c>
      <c r="I252" s="2">
        <f t="shared" si="26"/>
        <v>1.5416064425585097E-2</v>
      </c>
      <c r="J252" s="2">
        <f t="shared" si="30"/>
        <v>86855142.974942937</v>
      </c>
      <c r="K252" s="19">
        <f t="shared" si="31"/>
        <v>3051073.0120087066</v>
      </c>
      <c r="L252" s="19">
        <f t="shared" si="32"/>
        <v>3114897.1709875893</v>
      </c>
    </row>
    <row r="253" spans="1:12" x14ac:dyDescent="0.25">
      <c r="A253" s="1">
        <v>14000719</v>
      </c>
      <c r="B253" s="3">
        <v>6685.1</v>
      </c>
      <c r="C253" s="4">
        <f t="shared" si="27"/>
        <v>-1.2109163331311935E-3</v>
      </c>
      <c r="D253" s="55">
        <f t="shared" si="28"/>
        <v>1.4663183658438954E-6</v>
      </c>
      <c r="E253" s="2">
        <f t="shared" si="29"/>
        <v>1.5161392952117478E-2</v>
      </c>
      <c r="H253" s="2">
        <f t="shared" si="25"/>
        <v>2.2617391202725627E-4</v>
      </c>
      <c r="I253" s="2">
        <f t="shared" si="26"/>
        <v>1.5039079494013464E-2</v>
      </c>
      <c r="J253" s="2">
        <f t="shared" si="30"/>
        <v>86264126.626092374</v>
      </c>
      <c r="K253" s="19">
        <f t="shared" si="31"/>
        <v>3042593.9106951747</v>
      </c>
      <c r="L253" s="19">
        <f t="shared" si="32"/>
        <v>3018048.0009625619</v>
      </c>
    </row>
    <row r="254" spans="1:12" x14ac:dyDescent="0.25">
      <c r="A254" s="1">
        <v>14000720</v>
      </c>
      <c r="B254" s="3">
        <v>6493.6</v>
      </c>
      <c r="C254" s="4">
        <f t="shared" si="27"/>
        <v>-2.9064092840321319E-2</v>
      </c>
      <c r="D254" s="55">
        <f t="shared" si="28"/>
        <v>8.4472149263081699E-4</v>
      </c>
      <c r="E254" s="2">
        <f t="shared" si="29"/>
        <v>1.4856844649028917E-2</v>
      </c>
      <c r="H254" s="2">
        <f t="shared" si="25"/>
        <v>2.126914564075715E-4</v>
      </c>
      <c r="I254" s="2">
        <f t="shared" si="26"/>
        <v>1.4583945159234914E-2</v>
      </c>
      <c r="J254" s="2">
        <f t="shared" si="30"/>
        <v>86159667.986197546</v>
      </c>
      <c r="K254" s="19">
        <f t="shared" si="31"/>
        <v>2977866.7260337141</v>
      </c>
      <c r="L254" s="19">
        <f t="shared" si="32"/>
        <v>2923167.4726318656</v>
      </c>
    </row>
    <row r="255" spans="1:12" x14ac:dyDescent="0.25">
      <c r="A255" s="1">
        <v>14000721</v>
      </c>
      <c r="B255" s="3">
        <v>6384.1</v>
      </c>
      <c r="C255" s="4">
        <f t="shared" si="27"/>
        <v>-1.7006552279601968E-2</v>
      </c>
      <c r="D255" s="55">
        <f t="shared" si="28"/>
        <v>2.8922282043883487E-4</v>
      </c>
      <c r="E255" s="2">
        <f t="shared" si="29"/>
        <v>1.5949192865910216E-2</v>
      </c>
      <c r="H255" s="2">
        <f t="shared" si="25"/>
        <v>2.5061325858096627E-4</v>
      </c>
      <c r="I255" s="2">
        <f t="shared" si="26"/>
        <v>1.5830769361625047E-2</v>
      </c>
      <c r="J255" s="2">
        <f t="shared" si="30"/>
        <v>83655515.396755442</v>
      </c>
      <c r="K255" s="19">
        <f t="shared" si="31"/>
        <v>3103901.616958187</v>
      </c>
      <c r="L255" s="19">
        <f t="shared" si="32"/>
        <v>3080855.0020274557</v>
      </c>
    </row>
    <row r="256" spans="1:12" x14ac:dyDescent="0.25">
      <c r="A256" s="1">
        <v>14000724</v>
      </c>
      <c r="B256" s="3">
        <v>6550.5</v>
      </c>
      <c r="C256" s="4">
        <f t="shared" si="27"/>
        <v>2.5730858426361167E-2</v>
      </c>
      <c r="D256" s="55">
        <f t="shared" si="28"/>
        <v>6.6207707535744149E-4</v>
      </c>
      <c r="E256" s="2">
        <f t="shared" si="29"/>
        <v>1.6264792886200221E-2</v>
      </c>
      <c r="H256" s="2">
        <f t="shared" ref="H256:H319" si="33">($G$2*H255)+((1-$G$2)*D255)</f>
        <v>2.5292983229243841E-4</v>
      </c>
      <c r="I256" s="2">
        <f t="shared" ref="I256:I319" si="34">SQRT(H256)</f>
        <v>1.5903767864642593E-2</v>
      </c>
      <c r="J256" s="2">
        <f t="shared" si="30"/>
        <v>82232823.500683472</v>
      </c>
      <c r="K256" s="19">
        <f t="shared" si="31"/>
        <v>3111489.9155627093</v>
      </c>
      <c r="L256" s="19">
        <f t="shared" si="32"/>
        <v>3042425.0512449197</v>
      </c>
    </row>
    <row r="257" spans="1:12" x14ac:dyDescent="0.25">
      <c r="A257" s="1">
        <v>14000725</v>
      </c>
      <c r="B257" s="3">
        <v>6458.8</v>
      </c>
      <c r="C257" s="4">
        <f t="shared" si="27"/>
        <v>-1.4097840586259311E-2</v>
      </c>
      <c r="D257" s="55">
        <f t="shared" si="28"/>
        <v>1.9874910919558025E-4</v>
      </c>
      <c r="E257" s="2">
        <f t="shared" si="29"/>
        <v>1.6512003679602864E-2</v>
      </c>
      <c r="H257" s="2">
        <f t="shared" si="33"/>
        <v>2.774786668763386E-4</v>
      </c>
      <c r="I257" s="2">
        <f t="shared" si="34"/>
        <v>1.66576909227041E-2</v>
      </c>
      <c r="J257" s="2">
        <f t="shared" si="30"/>
        <v>84348744.6401795</v>
      </c>
      <c r="K257" s="19">
        <f t="shared" si="31"/>
        <v>3240060.0420345496</v>
      </c>
      <c r="L257" s="19">
        <f t="shared" si="32"/>
        <v>3268647.4517860133</v>
      </c>
    </row>
    <row r="258" spans="1:12" x14ac:dyDescent="0.25">
      <c r="A258" s="1">
        <v>14000726</v>
      </c>
      <c r="B258" s="3">
        <v>6427.1</v>
      </c>
      <c r="C258" s="4">
        <f t="shared" si="27"/>
        <v>-4.9201163982708854E-3</v>
      </c>
      <c r="D258" s="55">
        <f t="shared" si="28"/>
        <v>2.420754537253407E-5</v>
      </c>
      <c r="E258" s="2">
        <f t="shared" si="29"/>
        <v>1.6730509906166674E-2</v>
      </c>
      <c r="H258" s="2">
        <f t="shared" si="33"/>
        <v>2.7275489341549311E-4</v>
      </c>
      <c r="I258" s="2">
        <f t="shared" si="34"/>
        <v>1.6515292713588006E-2</v>
      </c>
      <c r="J258" s="2">
        <f t="shared" si="30"/>
        <v>83159609.484591156</v>
      </c>
      <c r="K258" s="19">
        <f t="shared" si="31"/>
        <v>3236654.0091413688</v>
      </c>
      <c r="L258" s="19">
        <f t="shared" si="32"/>
        <v>3195018.4826031644</v>
      </c>
    </row>
    <row r="259" spans="1:12" x14ac:dyDescent="0.25">
      <c r="A259" s="1">
        <v>14000727</v>
      </c>
      <c r="B259" s="3">
        <v>6499.7</v>
      </c>
      <c r="C259" s="4">
        <f t="shared" ref="C259:C322" si="35">LN(B259/B258)</f>
        <v>1.1232596363257975E-2</v>
      </c>
      <c r="D259" s="55">
        <f t="shared" ref="D259:D322" si="36">C259^2</f>
        <v>1.2617122105987628E-4</v>
      </c>
      <c r="E259" s="2">
        <f t="shared" si="29"/>
        <v>1.6759190253134229E-2</v>
      </c>
      <c r="H259" s="2">
        <f t="shared" si="33"/>
        <v>2.5784205253291556E-4</v>
      </c>
      <c r="I259" s="2">
        <f t="shared" si="34"/>
        <v>1.6057460961587781E-2</v>
      </c>
      <c r="J259" s="2">
        <f t="shared" si="30"/>
        <v>82750454.52629222</v>
      </c>
      <c r="K259" s="19">
        <f t="shared" si="31"/>
        <v>3226250.4434137819</v>
      </c>
      <c r="L259" s="19">
        <f t="shared" si="32"/>
        <v>3091163.1030463218</v>
      </c>
    </row>
    <row r="260" spans="1:12" x14ac:dyDescent="0.25">
      <c r="A260" s="1">
        <v>14000728</v>
      </c>
      <c r="B260" s="3">
        <v>6464.1</v>
      </c>
      <c r="C260" s="4">
        <f t="shared" si="35"/>
        <v>-5.492230594155839E-3</v>
      </c>
      <c r="D260" s="55">
        <f t="shared" si="36"/>
        <v>3.0164596899381401E-5</v>
      </c>
      <c r="E260" s="2">
        <f t="shared" si="29"/>
        <v>1.5769983343364848E-2</v>
      </c>
      <c r="H260" s="2">
        <f t="shared" si="33"/>
        <v>2.4994180264453319E-4</v>
      </c>
      <c r="I260" s="2">
        <f t="shared" si="34"/>
        <v>1.5809547831754492E-2</v>
      </c>
      <c r="J260" s="2">
        <f t="shared" si="30"/>
        <v>83679956.9808622</v>
      </c>
      <c r="K260" s="19">
        <f t="shared" si="31"/>
        <v>3069921.9991256599</v>
      </c>
      <c r="L260" s="19">
        <f t="shared" si="32"/>
        <v>3077623.9662518729</v>
      </c>
    </row>
    <row r="261" spans="1:12" x14ac:dyDescent="0.25">
      <c r="A261" s="1">
        <v>14000801</v>
      </c>
      <c r="B261" s="3">
        <v>6254.6</v>
      </c>
      <c r="C261" s="4">
        <f t="shared" si="35"/>
        <v>-3.2946598363027269E-2</v>
      </c>
      <c r="D261" s="55">
        <f t="shared" si="36"/>
        <v>1.0854783436946311E-3</v>
      </c>
      <c r="E261" s="2">
        <f t="shared" si="29"/>
        <v>1.5786988518170082E-2</v>
      </c>
      <c r="H261" s="2">
        <f t="shared" si="33"/>
        <v>2.3675517029982408E-4</v>
      </c>
      <c r="I261" s="2">
        <f t="shared" si="34"/>
        <v>1.5386850564681002E-2</v>
      </c>
      <c r="J261" s="2">
        <f t="shared" si="30"/>
        <v>83220367.361014262</v>
      </c>
      <c r="K261" s="19">
        <f t="shared" si="31"/>
        <v>3056353.4733599061</v>
      </c>
      <c r="L261" s="19">
        <f t="shared" si="32"/>
        <v>2978886.9557551141</v>
      </c>
    </row>
    <row r="262" spans="1:12" x14ac:dyDescent="0.25">
      <c r="A262" s="1">
        <v>14000803</v>
      </c>
      <c r="B262" s="3">
        <v>6135.1</v>
      </c>
      <c r="C262" s="4">
        <f t="shared" si="35"/>
        <v>-1.9290815084600003E-2</v>
      </c>
      <c r="D262" s="55">
        <f t="shared" si="36"/>
        <v>3.7213554662823102E-4</v>
      </c>
      <c r="E262" s="2">
        <f t="shared" si="29"/>
        <v>1.6480939152110231E-2</v>
      </c>
      <c r="H262" s="2">
        <f t="shared" si="33"/>
        <v>2.8767856070351252E-4</v>
      </c>
      <c r="I262" s="2">
        <f t="shared" si="34"/>
        <v>1.6961089608380487E-2</v>
      </c>
      <c r="J262" s="2">
        <f t="shared" si="30"/>
        <v>80478539.341947347</v>
      </c>
      <c r="K262" s="19">
        <f t="shared" si="31"/>
        <v>3085579.2094100993</v>
      </c>
      <c r="L262" s="19">
        <f t="shared" si="32"/>
        <v>3175473.4958692887</v>
      </c>
    </row>
    <row r="263" spans="1:12" x14ac:dyDescent="0.25">
      <c r="A263" s="1">
        <v>14000804</v>
      </c>
      <c r="B263" s="3">
        <v>6054.6</v>
      </c>
      <c r="C263" s="4">
        <f t="shared" si="35"/>
        <v>-1.3208064232131953E-2</v>
      </c>
      <c r="D263" s="55">
        <f t="shared" si="36"/>
        <v>1.7445296076012344E-4</v>
      </c>
      <c r="E263" s="2">
        <f t="shared" si="29"/>
        <v>1.6924341661640641E-2</v>
      </c>
      <c r="H263" s="2">
        <f t="shared" si="33"/>
        <v>2.9274597985899561E-4</v>
      </c>
      <c r="I263" s="2">
        <f t="shared" si="34"/>
        <v>1.7109821152162741E-2</v>
      </c>
      <c r="J263" s="2">
        <f t="shared" si="30"/>
        <v>78926042.721223131</v>
      </c>
      <c r="K263" s="19">
        <f t="shared" si="31"/>
        <v>3107468.7542377124</v>
      </c>
      <c r="L263" s="19">
        <f t="shared" si="32"/>
        <v>3141524.5380828069</v>
      </c>
    </row>
    <row r="264" spans="1:12" x14ac:dyDescent="0.25">
      <c r="A264" s="1">
        <v>14000805</v>
      </c>
      <c r="B264" s="3">
        <v>6057.5</v>
      </c>
      <c r="C264" s="4">
        <f t="shared" si="35"/>
        <v>4.788599921425845E-4</v>
      </c>
      <c r="D264" s="55">
        <f t="shared" si="36"/>
        <v>2.2930689207479609E-7</v>
      </c>
      <c r="E264" s="2">
        <f t="shared" si="29"/>
        <v>1.6212368905983512E-2</v>
      </c>
      <c r="H264" s="2">
        <f t="shared" si="33"/>
        <v>2.8564839871306327E-4</v>
      </c>
      <c r="I264" s="2">
        <f t="shared" si="34"/>
        <v>1.6901136018417914E-2</v>
      </c>
      <c r="J264" s="2">
        <f t="shared" si="30"/>
        <v>77883582.479373232</v>
      </c>
      <c r="K264" s="19">
        <f t="shared" si="31"/>
        <v>2937426.8173349826</v>
      </c>
      <c r="L264" s="19">
        <f t="shared" si="32"/>
        <v>3062220.6089576553</v>
      </c>
    </row>
    <row r="265" spans="1:12" x14ac:dyDescent="0.25">
      <c r="A265" s="1">
        <v>14000808</v>
      </c>
      <c r="B265" s="3">
        <v>5979.9</v>
      </c>
      <c r="C265" s="4">
        <f t="shared" si="35"/>
        <v>-1.2893328293851184E-2</v>
      </c>
      <c r="D265" s="55">
        <f t="shared" si="36"/>
        <v>1.6623791449302348E-4</v>
      </c>
      <c r="E265" s="2">
        <f t="shared" si="29"/>
        <v>1.5706808095592818E-2</v>
      </c>
      <c r="H265" s="2">
        <f t="shared" si="33"/>
        <v>2.685232532038039E-4</v>
      </c>
      <c r="I265" s="2">
        <f t="shared" si="34"/>
        <v>1.6386679138977608E-2</v>
      </c>
      <c r="J265" s="2">
        <f t="shared" si="30"/>
        <v>77920877.811067343</v>
      </c>
      <c r="K265" s="19">
        <f t="shared" si="31"/>
        <v>2847189.8852571561</v>
      </c>
      <c r="L265" s="19">
        <f t="shared" si="32"/>
        <v>2970430.8356923726</v>
      </c>
    </row>
    <row r="266" spans="1:12" x14ac:dyDescent="0.25">
      <c r="A266" s="1">
        <v>14000809</v>
      </c>
      <c r="B266" s="3">
        <v>5795.2</v>
      </c>
      <c r="C266" s="4">
        <f t="shared" si="35"/>
        <v>-3.1373856707735348E-2</v>
      </c>
      <c r="D266" s="55">
        <f t="shared" si="36"/>
        <v>9.8431888471751028E-4</v>
      </c>
      <c r="E266" s="2">
        <f t="shared" si="29"/>
        <v>1.5904132851794393E-2</v>
      </c>
      <c r="H266" s="2">
        <f t="shared" si="33"/>
        <v>2.6238613288115706E-4</v>
      </c>
      <c r="I266" s="2">
        <f t="shared" si="34"/>
        <v>1.6198337349282398E-2</v>
      </c>
      <c r="J266" s="2">
        <f t="shared" si="30"/>
        <v>76916218.352504194</v>
      </c>
      <c r="K266" s="19">
        <f t="shared" si="31"/>
        <v>2845788.2158047357</v>
      </c>
      <c r="L266" s="19">
        <f t="shared" si="32"/>
        <v>2898431.3683607494</v>
      </c>
    </row>
    <row r="267" spans="1:12" x14ac:dyDescent="0.25">
      <c r="A267" s="1">
        <v>14000810</v>
      </c>
      <c r="B267" s="3">
        <v>5906</v>
      </c>
      <c r="C267" s="4">
        <f t="shared" si="35"/>
        <v>1.8938794614773664E-2</v>
      </c>
      <c r="D267" s="55">
        <f t="shared" si="36"/>
        <v>3.5867794146057997E-4</v>
      </c>
      <c r="E267" s="2">
        <f t="shared" si="29"/>
        <v>1.5929128187222322E-2</v>
      </c>
      <c r="H267" s="2">
        <f t="shared" si="33"/>
        <v>3.0570209799133833E-4</v>
      </c>
      <c r="I267" s="2">
        <f t="shared" si="34"/>
        <v>1.7484338648954909E-2</v>
      </c>
      <c r="J267" s="2">
        <f t="shared" si="30"/>
        <v>74503059.939411849</v>
      </c>
      <c r="K267" s="19">
        <f t="shared" si="31"/>
        <v>2760837.0565152103</v>
      </c>
      <c r="L267" s="19">
        <f t="shared" si="32"/>
        <v>3030386.188329949</v>
      </c>
    </row>
    <row r="268" spans="1:12" x14ac:dyDescent="0.25">
      <c r="A268" s="1">
        <v>14000811</v>
      </c>
      <c r="B268" s="3">
        <v>5984.7</v>
      </c>
      <c r="C268" s="4">
        <f t="shared" si="35"/>
        <v>1.3237429118606803E-2</v>
      </c>
      <c r="D268" s="55">
        <f t="shared" si="36"/>
        <v>1.7522952967013929E-4</v>
      </c>
      <c r="E268" s="2">
        <f t="shared" si="29"/>
        <v>1.6216302864853132E-2</v>
      </c>
      <c r="H268" s="2">
        <f t="shared" si="33"/>
        <v>3.0888064859949284E-4</v>
      </c>
      <c r="I268" s="2">
        <f t="shared" si="34"/>
        <v>1.7575000671393809E-2</v>
      </c>
      <c r="J268" s="2">
        <f t="shared" si="30"/>
        <v>75914058.089776546</v>
      </c>
      <c r="K268" s="19">
        <f t="shared" si="31"/>
        <v>2863839.7506957185</v>
      </c>
      <c r="L268" s="19">
        <f t="shared" si="32"/>
        <v>3103789.1904652324</v>
      </c>
    </row>
    <row r="269" spans="1:12" x14ac:dyDescent="0.25">
      <c r="A269" s="1">
        <v>14000812</v>
      </c>
      <c r="B269" s="3">
        <v>6079.7</v>
      </c>
      <c r="C269" s="4">
        <f t="shared" si="35"/>
        <v>1.5749140215113033E-2</v>
      </c>
      <c r="D269" s="55">
        <f t="shared" si="36"/>
        <v>2.4803541751529059E-4</v>
      </c>
      <c r="E269" s="2">
        <f t="shared" si="29"/>
        <v>1.6058117443736634E-2</v>
      </c>
      <c r="H269" s="2">
        <f t="shared" si="33"/>
        <v>3.0086158146373158E-4</v>
      </c>
      <c r="I269" s="2">
        <f t="shared" si="34"/>
        <v>1.7345361958279557E-2</v>
      </c>
      <c r="J269" s="2">
        <f t="shared" si="30"/>
        <v>76918965.052845761</v>
      </c>
      <c r="K269" s="19">
        <f t="shared" si="31"/>
        <v>2873443.8843075894</v>
      </c>
      <c r="L269" s="19">
        <f t="shared" si="32"/>
        <v>3103783.7663567495</v>
      </c>
    </row>
    <row r="270" spans="1:12" x14ac:dyDescent="0.25">
      <c r="A270" s="1">
        <v>14000815</v>
      </c>
      <c r="B270" s="3">
        <v>6222.6</v>
      </c>
      <c r="C270" s="4">
        <f t="shared" si="35"/>
        <v>2.3232473186155893E-2</v>
      </c>
      <c r="D270" s="55">
        <f t="shared" si="36"/>
        <v>5.3974781034545256E-4</v>
      </c>
      <c r="E270" s="2">
        <f t="shared" si="29"/>
        <v>1.6276600811618216E-2</v>
      </c>
      <c r="H270" s="2">
        <f t="shared" si="33"/>
        <v>2.9769201162682511E-4</v>
      </c>
      <c r="I270" s="2">
        <f t="shared" si="34"/>
        <v>1.7253753551816634E-2</v>
      </c>
      <c r="J270" s="2">
        <f t="shared" si="30"/>
        <v>78130372.618664414</v>
      </c>
      <c r="K270" s="19">
        <f t="shared" si="31"/>
        <v>2958409.34804746</v>
      </c>
      <c r="L270" s="19">
        <f t="shared" si="32"/>
        <v>3136015.0923014893</v>
      </c>
    </row>
    <row r="271" spans="1:12" x14ac:dyDescent="0.25">
      <c r="A271" s="1">
        <v>14000816</v>
      </c>
      <c r="B271" s="3">
        <v>6271</v>
      </c>
      <c r="C271" s="4">
        <f t="shared" si="35"/>
        <v>7.7480057192772294E-3</v>
      </c>
      <c r="D271" s="55">
        <f t="shared" si="36"/>
        <v>6.003159262595266E-5</v>
      </c>
      <c r="E271" s="2">
        <f t="shared" si="29"/>
        <v>1.6845792763902082E-2</v>
      </c>
      <c r="H271" s="2">
        <f t="shared" si="33"/>
        <v>3.1221535954994279E-4</v>
      </c>
      <c r="I271" s="2">
        <f t="shared" si="34"/>
        <v>1.7669616847853346E-2</v>
      </c>
      <c r="J271" s="2">
        <f t="shared" si="30"/>
        <v>79945534.40555191</v>
      </c>
      <c r="K271" s="19">
        <f t="shared" si="31"/>
        <v>3132999.4729590975</v>
      </c>
      <c r="L271" s="19">
        <f t="shared" si="32"/>
        <v>3286215.2020734362</v>
      </c>
    </row>
    <row r="272" spans="1:12" x14ac:dyDescent="0.25">
      <c r="A272" s="1">
        <v>14000817</v>
      </c>
      <c r="B272" s="3">
        <v>6269.3</v>
      </c>
      <c r="C272" s="4">
        <f t="shared" si="35"/>
        <v>-2.7112589179101597E-4</v>
      </c>
      <c r="D272" s="55">
        <f t="shared" si="36"/>
        <v>7.3509249199473695E-8</v>
      </c>
      <c r="E272" s="2">
        <f t="shared" si="29"/>
        <v>1.6916711990719636E-2</v>
      </c>
      <c r="H272" s="2">
        <f t="shared" si="33"/>
        <v>2.9708433353450332E-4</v>
      </c>
      <c r="I272" s="2">
        <f t="shared" si="34"/>
        <v>1.7236134529949088E-2</v>
      </c>
      <c r="J272" s="2">
        <f t="shared" si="30"/>
        <v>80564952.863356799</v>
      </c>
      <c r="K272" s="19">
        <f t="shared" si="31"/>
        <v>3170565.8016979755</v>
      </c>
      <c r="L272" s="19">
        <f t="shared" si="32"/>
        <v>3230432.6469648341</v>
      </c>
    </row>
    <row r="273" spans="1:12" x14ac:dyDescent="0.25">
      <c r="A273" s="1">
        <v>14000818</v>
      </c>
      <c r="B273" s="3">
        <v>6253.1</v>
      </c>
      <c r="C273" s="4">
        <f t="shared" si="35"/>
        <v>-2.5873648881230629E-3</v>
      </c>
      <c r="D273" s="55">
        <f t="shared" si="36"/>
        <v>6.6944570642920698E-6</v>
      </c>
      <c r="E273" s="2">
        <f t="shared" si="29"/>
        <v>1.6816785592860321E-2</v>
      </c>
      <c r="H273" s="2">
        <f t="shared" si="33"/>
        <v>2.792636840773851E-4</v>
      </c>
      <c r="I273" s="2">
        <f t="shared" si="34"/>
        <v>1.6711184400795328E-2</v>
      </c>
      <c r="J273" s="2">
        <f t="shared" si="30"/>
        <v>80543109.618664622</v>
      </c>
      <c r="K273" s="19">
        <f t="shared" si="31"/>
        <v>3150982.8409626875</v>
      </c>
      <c r="L273" s="19">
        <f t="shared" si="32"/>
        <v>3131196.2091866801</v>
      </c>
    </row>
    <row r="274" spans="1:12" x14ac:dyDescent="0.25">
      <c r="A274" s="1">
        <v>14000819</v>
      </c>
      <c r="B274" s="3">
        <v>6455.6</v>
      </c>
      <c r="C274" s="4">
        <f t="shared" si="35"/>
        <v>3.1870630398560675E-2</v>
      </c>
      <c r="D274" s="55">
        <f t="shared" si="36"/>
        <v>1.0157370820016596E-3</v>
      </c>
      <c r="E274" s="2">
        <f t="shared" si="29"/>
        <v>1.682055667588838E-2</v>
      </c>
      <c r="H274" s="2">
        <f t="shared" si="33"/>
        <v>2.6290953045659952E-4</v>
      </c>
      <c r="I274" s="2">
        <f t="shared" si="34"/>
        <v>1.6214485204797575E-2</v>
      </c>
      <c r="J274" s="2">
        <f t="shared" si="30"/>
        <v>80334715.204857036</v>
      </c>
      <c r="K274" s="19">
        <f t="shared" si="31"/>
        <v>3143534.8630823293</v>
      </c>
      <c r="L274" s="19">
        <f t="shared" si="32"/>
        <v>3030268.2907800833</v>
      </c>
    </row>
    <row r="275" spans="1:12" x14ac:dyDescent="0.25">
      <c r="A275" s="1">
        <v>14000822</v>
      </c>
      <c r="B275" s="3">
        <v>6246.9</v>
      </c>
      <c r="C275" s="4">
        <f t="shared" si="35"/>
        <v>-3.2862630479910095E-2</v>
      </c>
      <c r="D275" s="55">
        <f t="shared" si="36"/>
        <v>1.0799524820591161E-3</v>
      </c>
      <c r="E275" s="2">
        <f t="shared" si="29"/>
        <v>1.777867797123573E-2</v>
      </c>
      <c r="H275" s="2">
        <f t="shared" si="33"/>
        <v>3.0807918354930315E-4</v>
      </c>
      <c r="I275" s="2">
        <f t="shared" si="34"/>
        <v>1.7552184580538775E-2</v>
      </c>
      <c r="J275" s="2">
        <f t="shared" si="30"/>
        <v>82895033.221324667</v>
      </c>
      <c r="K275" s="19">
        <f t="shared" si="31"/>
        <v>3428487.9833312416</v>
      </c>
      <c r="L275" s="19">
        <f t="shared" si="32"/>
        <v>3384810.3898923588</v>
      </c>
    </row>
    <row r="276" spans="1:12" x14ac:dyDescent="0.25">
      <c r="A276" s="1">
        <v>14000823</v>
      </c>
      <c r="B276" s="3">
        <v>6234.6</v>
      </c>
      <c r="C276" s="4">
        <f t="shared" si="35"/>
        <v>-1.9709175951011962E-3</v>
      </c>
      <c r="D276" s="55">
        <f t="shared" si="36"/>
        <v>3.8845161666794824E-6</v>
      </c>
      <c r="E276" s="2">
        <f t="shared" si="29"/>
        <v>1.8947720487680807E-2</v>
      </c>
      <c r="H276" s="2">
        <f t="shared" si="33"/>
        <v>3.5439158145989197E-4</v>
      </c>
      <c r="I276" s="2">
        <f t="shared" si="34"/>
        <v>1.8825291005981605E-2</v>
      </c>
      <c r="J276" s="2">
        <f t="shared" si="30"/>
        <v>80170884.375952408</v>
      </c>
      <c r="K276" s="19">
        <f t="shared" si="31"/>
        <v>3533851.552529681</v>
      </c>
      <c r="L276" s="19">
        <f t="shared" si="32"/>
        <v>3511017.7971837847</v>
      </c>
    </row>
    <row r="277" spans="1:12" x14ac:dyDescent="0.25">
      <c r="A277" s="1">
        <v>14000824</v>
      </c>
      <c r="B277" s="3">
        <v>6076.2</v>
      </c>
      <c r="C277" s="4">
        <f t="shared" si="35"/>
        <v>-2.5734922520361827E-2</v>
      </c>
      <c r="D277" s="55">
        <f t="shared" si="36"/>
        <v>6.6228623712902637E-4</v>
      </c>
      <c r="E277" s="2">
        <f t="shared" si="29"/>
        <v>1.8432580225888964E-2</v>
      </c>
      <c r="H277" s="2">
        <f t="shared" si="33"/>
        <v>3.333611575422992E-4</v>
      </c>
      <c r="I277" s="2">
        <f t="shared" si="34"/>
        <v>1.8258180564949489E-2</v>
      </c>
      <c r="J277" s="2">
        <f t="shared" si="30"/>
        <v>80012874.16932103</v>
      </c>
      <c r="K277" s="19">
        <f t="shared" si="31"/>
        <v>3430999.5577521678</v>
      </c>
      <c r="L277" s="19">
        <f t="shared" si="32"/>
        <v>3398537.1920810263</v>
      </c>
    </row>
    <row r="278" spans="1:12" x14ac:dyDescent="0.25">
      <c r="A278" s="1">
        <v>14000825</v>
      </c>
      <c r="B278" s="3">
        <v>6024.3</v>
      </c>
      <c r="C278" s="4">
        <f t="shared" si="35"/>
        <v>-8.5782105297704924E-3</v>
      </c>
      <c r="D278" s="55">
        <f t="shared" si="36"/>
        <v>7.3585695893065348E-5</v>
      </c>
      <c r="E278" s="2">
        <f t="shared" si="29"/>
        <v>1.9089246933070243E-2</v>
      </c>
      <c r="H278" s="2">
        <f t="shared" si="33"/>
        <v>3.5309666231750288E-4</v>
      </c>
      <c r="I278" s="2">
        <f t="shared" si="34"/>
        <v>1.8790866459998667E-2</v>
      </c>
      <c r="J278" s="2">
        <f t="shared" si="30"/>
        <v>77953749.051942095</v>
      </c>
      <c r="K278" s="19">
        <f t="shared" si="31"/>
        <v>3461787.9408497731</v>
      </c>
      <c r="L278" s="19">
        <f t="shared" si="32"/>
        <v>3407677.3765574344</v>
      </c>
    </row>
    <row r="279" spans="1:12" x14ac:dyDescent="0.25">
      <c r="A279" s="1">
        <v>14000826</v>
      </c>
      <c r="B279" s="3">
        <v>6054.6</v>
      </c>
      <c r="C279" s="4">
        <f t="shared" si="35"/>
        <v>5.0170236620142791E-3</v>
      </c>
      <c r="D279" s="55">
        <f t="shared" si="36"/>
        <v>2.5170526425211166E-5</v>
      </c>
      <c r="E279" s="2">
        <f t="shared" si="29"/>
        <v>1.9164658190868433E-2</v>
      </c>
      <c r="H279" s="2">
        <f t="shared" si="33"/>
        <v>3.3632600433203665E-4</v>
      </c>
      <c r="I279" s="2">
        <f t="shared" si="34"/>
        <v>1.8339193121073693E-2</v>
      </c>
      <c r="J279" s="2">
        <f t="shared" si="30"/>
        <v>77285045.380989641</v>
      </c>
      <c r="K279" s="19">
        <f t="shared" si="31"/>
        <v>3445650.328481379</v>
      </c>
      <c r="L279" s="19">
        <f t="shared" si="32"/>
        <v>3297238.3943596743</v>
      </c>
    </row>
    <row r="280" spans="1:12" x14ac:dyDescent="0.25">
      <c r="A280" s="1">
        <v>14000829</v>
      </c>
      <c r="B280" s="3">
        <v>5915.8</v>
      </c>
      <c r="C280" s="4">
        <f t="shared" si="35"/>
        <v>-2.319157606540324E-2</v>
      </c>
      <c r="D280" s="55">
        <f t="shared" si="36"/>
        <v>5.3784920039738442E-4</v>
      </c>
      <c r="E280" s="2">
        <f t="shared" si="29"/>
        <v>1.828939815643468E-2</v>
      </c>
      <c r="H280" s="2">
        <f t="shared" si="33"/>
        <v>3.1765667565762711E-4</v>
      </c>
      <c r="I280" s="2">
        <f t="shared" si="34"/>
        <v>1.7822925563936665E-2</v>
      </c>
      <c r="J280" s="2">
        <f t="shared" si="30"/>
        <v>77672786.282385901</v>
      </c>
      <c r="K280" s="19">
        <f t="shared" si="31"/>
        <v>3304783.069984905</v>
      </c>
      <c r="L280" s="19">
        <f t="shared" si="32"/>
        <v>3220494.3080959828</v>
      </c>
    </row>
    <row r="281" spans="1:12" x14ac:dyDescent="0.25">
      <c r="A281" s="1">
        <v>14000830</v>
      </c>
      <c r="B281" s="3">
        <v>5928.5</v>
      </c>
      <c r="C281" s="4">
        <f t="shared" si="35"/>
        <v>2.1444922649902871E-3</v>
      </c>
      <c r="D281" s="55">
        <f t="shared" si="36"/>
        <v>4.5988470746031715E-6</v>
      </c>
      <c r="E281" s="2">
        <f t="shared" si="29"/>
        <v>1.8559287166347156E-2</v>
      </c>
      <c r="H281" s="2">
        <f t="shared" si="33"/>
        <v>3.3086822714201256E-4</v>
      </c>
      <c r="I281" s="2">
        <f t="shared" si="34"/>
        <v>1.8189783592500834E-2</v>
      </c>
      <c r="J281" s="2">
        <f t="shared" si="30"/>
        <v>75871431.951106146</v>
      </c>
      <c r="K281" s="19">
        <f t="shared" si="31"/>
        <v>3275776.2549094185</v>
      </c>
      <c r="L281" s="19">
        <f t="shared" si="32"/>
        <v>3210557.6383504407</v>
      </c>
    </row>
    <row r="282" spans="1:12" x14ac:dyDescent="0.25">
      <c r="A282" s="1">
        <v>14000901</v>
      </c>
      <c r="B282" s="3">
        <v>6098.4</v>
      </c>
      <c r="C282" s="4">
        <f t="shared" si="35"/>
        <v>2.8255211775938691E-2</v>
      </c>
      <c r="D282" s="55">
        <f t="shared" si="36"/>
        <v>7.9835699250314441E-4</v>
      </c>
      <c r="E282" s="2">
        <f t="shared" si="29"/>
        <v>1.7836704039469419E-2</v>
      </c>
      <c r="H282" s="2">
        <f t="shared" si="33"/>
        <v>3.1129206433796796E-4</v>
      </c>
      <c r="I282" s="2">
        <f t="shared" si="34"/>
        <v>1.7643470869927153E-2</v>
      </c>
      <c r="J282" s="2">
        <f t="shared" si="30"/>
        <v>76034137.650059029</v>
      </c>
      <c r="K282" s="19">
        <f t="shared" si="31"/>
        <v>3154989.2882541725</v>
      </c>
      <c r="L282" s="19">
        <f t="shared" si="32"/>
        <v>3120809.8468791167</v>
      </c>
    </row>
    <row r="283" spans="1:12" x14ac:dyDescent="0.25">
      <c r="A283" s="1">
        <v>14000902</v>
      </c>
      <c r="B283" s="3">
        <v>6037</v>
      </c>
      <c r="C283" s="4">
        <f t="shared" si="35"/>
        <v>-1.0119241877637838E-2</v>
      </c>
      <c r="D283" s="55">
        <f t="shared" si="36"/>
        <v>1.0239905617813936E-4</v>
      </c>
      <c r="E283" s="2">
        <f t="shared" si="29"/>
        <v>1.8496819356957763E-2</v>
      </c>
      <c r="H283" s="2">
        <f t="shared" si="33"/>
        <v>3.4051596002787854E-4</v>
      </c>
      <c r="I283" s="2">
        <f t="shared" si="34"/>
        <v>1.8453074541329922E-2</v>
      </c>
      <c r="J283" s="2">
        <f t="shared" si="30"/>
        <v>78182498.311562315</v>
      </c>
      <c r="K283" s="19">
        <f t="shared" si="31"/>
        <v>3364195.7472181385</v>
      </c>
      <c r="L283" s="19">
        <f t="shared" si="32"/>
        <v>3356239.453768007</v>
      </c>
    </row>
    <row r="284" spans="1:12" x14ac:dyDescent="0.25">
      <c r="A284" s="1">
        <v>14000903</v>
      </c>
      <c r="B284" s="3">
        <v>5937.5</v>
      </c>
      <c r="C284" s="4">
        <f t="shared" si="35"/>
        <v>-1.6619030453529554E-2</v>
      </c>
      <c r="D284" s="55">
        <f t="shared" si="36"/>
        <v>2.7619217321534276E-4</v>
      </c>
      <c r="E284" s="2">
        <f t="shared" si="29"/>
        <v>1.8581172911206426E-2</v>
      </c>
      <c r="H284" s="2">
        <f t="shared" si="33"/>
        <v>3.2622894579689417E-4</v>
      </c>
      <c r="I284" s="2">
        <f t="shared" si="34"/>
        <v>1.8061809039985284E-2</v>
      </c>
      <c r="J284" s="2">
        <f t="shared" si="30"/>
        <v>77391350.700549603</v>
      </c>
      <c r="K284" s="19">
        <f t="shared" si="31"/>
        <v>3345339.5835042731</v>
      </c>
      <c r="L284" s="19">
        <f t="shared" si="32"/>
        <v>3251833.7254542555</v>
      </c>
    </row>
    <row r="285" spans="1:12" x14ac:dyDescent="0.25">
      <c r="A285" s="1">
        <v>14000906</v>
      </c>
      <c r="B285" s="3">
        <v>5778.1</v>
      </c>
      <c r="C285" s="4">
        <f t="shared" si="35"/>
        <v>-2.7213260439828049E-2</v>
      </c>
      <c r="D285" s="55">
        <f t="shared" si="36"/>
        <v>7.4056154376591027E-4</v>
      </c>
      <c r="E285" s="2">
        <f t="shared" ref="E285:E348" si="37">SQRT(AVERAGE(D260:D284))</f>
        <v>1.8741953602609579E-2</v>
      </c>
      <c r="H285" s="2">
        <f t="shared" si="33"/>
        <v>3.2322673944200104E-4</v>
      </c>
      <c r="I285" s="2">
        <f t="shared" si="34"/>
        <v>1.7978507708984109E-2</v>
      </c>
      <c r="J285" s="2">
        <f t="shared" ref="J285:J348" si="38">J284*(1+C284)</f>
        <v>76105181.486417383</v>
      </c>
      <c r="K285" s="19">
        <f t="shared" ref="K285:K348" si="39">_xlfn.NORM.S.INV(0.99)*E285*J285</f>
        <v>3318209.0426034471</v>
      </c>
      <c r="L285" s="19">
        <f t="shared" ref="L285:L348" si="40">_xlfn.NORM.S.INV(0.99)*I285*J285</f>
        <v>3183043.1403992199</v>
      </c>
    </row>
    <row r="286" spans="1:12" x14ac:dyDescent="0.25">
      <c r="A286" s="1">
        <v>14000907</v>
      </c>
      <c r="B286" s="3">
        <v>5764.3</v>
      </c>
      <c r="C286" s="4">
        <f t="shared" si="35"/>
        <v>-2.3911849486119982E-3</v>
      </c>
      <c r="D286" s="55">
        <f t="shared" si="36"/>
        <v>5.7177654584685646E-6</v>
      </c>
      <c r="E286" s="2">
        <f t="shared" si="37"/>
        <v>1.9485294524769992E-2</v>
      </c>
      <c r="H286" s="2">
        <f t="shared" si="33"/>
        <v>3.4826682770143562E-4</v>
      </c>
      <c r="I286" s="2">
        <f t="shared" si="34"/>
        <v>1.8661908468895556E-2</v>
      </c>
      <c r="J286" s="2">
        <f t="shared" si="38"/>
        <v>74034111.361807123</v>
      </c>
      <c r="K286" s="19">
        <f t="shared" si="39"/>
        <v>3355934.6919460883</v>
      </c>
      <c r="L286" s="19">
        <f t="shared" si="40"/>
        <v>3214123.6545886071</v>
      </c>
    </row>
    <row r="287" spans="1:12" x14ac:dyDescent="0.25">
      <c r="A287" s="1">
        <v>14000908</v>
      </c>
      <c r="B287" s="3">
        <v>5745.1</v>
      </c>
      <c r="C287" s="4">
        <f t="shared" si="35"/>
        <v>-3.3364063827077818E-3</v>
      </c>
      <c r="D287" s="55">
        <f t="shared" si="36"/>
        <v>1.1131607550573226E-5</v>
      </c>
      <c r="E287" s="2">
        <f t="shared" si="37"/>
        <v>1.8343562347253733E-2</v>
      </c>
      <c r="H287" s="2">
        <f t="shared" si="33"/>
        <v>3.277138839668576E-4</v>
      </c>
      <c r="I287" s="2">
        <f t="shared" si="34"/>
        <v>1.8102869495382704E-2</v>
      </c>
      <c r="J287" s="2">
        <f t="shared" si="38"/>
        <v>73857082.109034911</v>
      </c>
      <c r="K287" s="19">
        <f t="shared" si="39"/>
        <v>3151740.7302373806</v>
      </c>
      <c r="L287" s="19">
        <f t="shared" si="40"/>
        <v>3110385.542495863</v>
      </c>
    </row>
    <row r="288" spans="1:12" x14ac:dyDescent="0.25">
      <c r="A288" s="1">
        <v>14000909</v>
      </c>
      <c r="B288" s="3">
        <v>5887.8</v>
      </c>
      <c r="C288" s="4">
        <f t="shared" si="35"/>
        <v>2.4535095868754242E-2</v>
      </c>
      <c r="D288" s="55">
        <f t="shared" si="36"/>
        <v>6.0197092928896149E-4</v>
      </c>
      <c r="E288" s="2">
        <f t="shared" si="37"/>
        <v>1.7945643538878134E-2</v>
      </c>
      <c r="H288" s="2">
        <f t="shared" si="33"/>
        <v>3.087189473818805E-4</v>
      </c>
      <c r="I288" s="2">
        <f t="shared" si="34"/>
        <v>1.7570399750201488E-2</v>
      </c>
      <c r="J288" s="2">
        <f t="shared" si="38"/>
        <v>73610664.868878156</v>
      </c>
      <c r="K288" s="19">
        <f t="shared" si="39"/>
        <v>3073084.0284656896</v>
      </c>
      <c r="L288" s="19">
        <f t="shared" si="40"/>
        <v>3008825.7759675328</v>
      </c>
    </row>
    <row r="289" spans="1:12" x14ac:dyDescent="0.25">
      <c r="A289" s="1">
        <v>14000910</v>
      </c>
      <c r="B289" s="3">
        <v>5851</v>
      </c>
      <c r="C289" s="4">
        <f t="shared" si="35"/>
        <v>-6.2698266522668248E-3</v>
      </c>
      <c r="D289" s="55">
        <f t="shared" si="36"/>
        <v>3.9310726249475422E-5</v>
      </c>
      <c r="E289" s="2">
        <f t="shared" si="37"/>
        <v>1.8415939855615081E-2</v>
      </c>
      <c r="H289" s="2">
        <f t="shared" si="33"/>
        <v>3.2631406629630533E-4</v>
      </c>
      <c r="I289" s="2">
        <f t="shared" si="34"/>
        <v>1.8064165253238392E-2</v>
      </c>
      <c r="J289" s="2">
        <f t="shared" si="38"/>
        <v>75416709.588398814</v>
      </c>
      <c r="K289" s="19">
        <f t="shared" si="39"/>
        <v>3230993.8131040223</v>
      </c>
      <c r="L289" s="19">
        <f t="shared" si="40"/>
        <v>3169276.5413928172</v>
      </c>
    </row>
    <row r="290" spans="1:12" x14ac:dyDescent="0.25">
      <c r="A290" s="1">
        <v>14000913</v>
      </c>
      <c r="B290" s="3">
        <v>5681.6</v>
      </c>
      <c r="C290" s="4">
        <f t="shared" si="35"/>
        <v>-2.9379703599412575E-2</v>
      </c>
      <c r="D290" s="55">
        <f t="shared" si="36"/>
        <v>8.6316698358933624E-4</v>
      </c>
      <c r="E290" s="2">
        <f t="shared" si="37"/>
        <v>1.8458334094384795E-2</v>
      </c>
      <c r="H290" s="2">
        <f t="shared" si="33"/>
        <v>3.0909386589349555E-4</v>
      </c>
      <c r="I290" s="2">
        <f t="shared" si="34"/>
        <v>1.7581065550571602E-2</v>
      </c>
      <c r="J290" s="2">
        <f t="shared" si="38"/>
        <v>74943859.892595202</v>
      </c>
      <c r="K290" s="19">
        <f t="shared" si="39"/>
        <v>3218127.2862760639</v>
      </c>
      <c r="L290" s="19">
        <f t="shared" si="40"/>
        <v>3065179.4729034728</v>
      </c>
    </row>
    <row r="291" spans="1:12" x14ac:dyDescent="0.25">
      <c r="A291" s="1">
        <v>14000914</v>
      </c>
      <c r="B291" s="3">
        <v>5659.8</v>
      </c>
      <c r="C291" s="4">
        <f t="shared" si="35"/>
        <v>-3.8443273049609426E-3</v>
      </c>
      <c r="D291" s="55">
        <f t="shared" si="36"/>
        <v>1.4778852427668264E-5</v>
      </c>
      <c r="E291" s="2">
        <f t="shared" si="37"/>
        <v>1.9198626521284814E-2</v>
      </c>
      <c r="H291" s="2">
        <f t="shared" si="33"/>
        <v>3.4233825295524602E-4</v>
      </c>
      <c r="I291" s="2">
        <f t="shared" si="34"/>
        <v>1.8502385061262939E-2</v>
      </c>
      <c r="J291" s="2">
        <f t="shared" si="38"/>
        <v>72742031.502354845</v>
      </c>
      <c r="K291" s="19">
        <f t="shared" si="39"/>
        <v>3248854.3659472442</v>
      </c>
      <c r="L291" s="19">
        <f t="shared" si="40"/>
        <v>3131034.1091368017</v>
      </c>
    </row>
    <row r="292" spans="1:12" x14ac:dyDescent="0.25">
      <c r="A292" s="1">
        <v>14000915</v>
      </c>
      <c r="B292" s="3">
        <v>5678.5</v>
      </c>
      <c r="C292" s="4">
        <f t="shared" si="35"/>
        <v>3.2985574478385368E-3</v>
      </c>
      <c r="D292" s="55">
        <f t="shared" si="36"/>
        <v>1.0880481236691082E-5</v>
      </c>
      <c r="E292" s="2">
        <f t="shared" si="37"/>
        <v>1.8160552277179977E-2</v>
      </c>
      <c r="H292" s="2">
        <f t="shared" si="33"/>
        <v>3.2268468892359135E-4</v>
      </c>
      <c r="I292" s="2">
        <f t="shared" si="34"/>
        <v>1.7963426424922151E-2</v>
      </c>
      <c r="J292" s="2">
        <f t="shared" si="38"/>
        <v>72462387.324432015</v>
      </c>
      <c r="K292" s="19">
        <f t="shared" si="39"/>
        <v>3061373.7067809231</v>
      </c>
      <c r="L292" s="19">
        <f t="shared" si="40"/>
        <v>3028143.665545492</v>
      </c>
    </row>
    <row r="293" spans="1:12" x14ac:dyDescent="0.25">
      <c r="A293" s="1">
        <v>14000916</v>
      </c>
      <c r="B293" s="3">
        <v>5613.7</v>
      </c>
      <c r="C293" s="4">
        <f t="shared" si="35"/>
        <v>-1.1477074671711596E-2</v>
      </c>
      <c r="D293" s="55">
        <f t="shared" si="36"/>
        <v>1.3172324302004385E-4</v>
      </c>
      <c r="E293" s="2">
        <f t="shared" si="37"/>
        <v>1.7773400366931234E-2</v>
      </c>
      <c r="H293" s="2">
        <f t="shared" si="33"/>
        <v>3.0397643646237733E-4</v>
      </c>
      <c r="I293" s="2">
        <f t="shared" si="34"/>
        <v>1.74349200302834E-2</v>
      </c>
      <c r="J293" s="2">
        <f t="shared" si="38"/>
        <v>72701408.671829179</v>
      </c>
      <c r="K293" s="19">
        <f t="shared" si="39"/>
        <v>3005993.2984050526</v>
      </c>
      <c r="L293" s="19">
        <f t="shared" si="40"/>
        <v>2948746.5362436404</v>
      </c>
    </row>
    <row r="294" spans="1:12" x14ac:dyDescent="0.25">
      <c r="A294" s="1">
        <v>14000917</v>
      </c>
      <c r="B294" s="3">
        <v>5654.5</v>
      </c>
      <c r="C294" s="4">
        <f t="shared" si="35"/>
        <v>7.2416496513922259E-3</v>
      </c>
      <c r="D294" s="55">
        <f t="shared" si="36"/>
        <v>5.2441489673509147E-5</v>
      </c>
      <c r="E294" s="2">
        <f t="shared" si="37"/>
        <v>1.7724376128293695E-2</v>
      </c>
      <c r="H294" s="2">
        <f t="shared" si="33"/>
        <v>2.936412448558373E-4</v>
      </c>
      <c r="I294" s="2">
        <f t="shared" si="34"/>
        <v>1.7135963493653844E-2</v>
      </c>
      <c r="J294" s="2">
        <f t="shared" si="38"/>
        <v>71867009.17576398</v>
      </c>
      <c r="K294" s="19">
        <f t="shared" si="39"/>
        <v>2963297.040918929</v>
      </c>
      <c r="L294" s="19">
        <f t="shared" si="40"/>
        <v>2864921.7070596917</v>
      </c>
    </row>
    <row r="295" spans="1:12" x14ac:dyDescent="0.25">
      <c r="A295" s="1">
        <v>14000920</v>
      </c>
      <c r="B295" s="3">
        <v>5632.9</v>
      </c>
      <c r="C295" s="4">
        <f t="shared" si="35"/>
        <v>-3.8272811039812187E-3</v>
      </c>
      <c r="D295" s="55">
        <f t="shared" si="36"/>
        <v>1.4648080648891697E-5</v>
      </c>
      <c r="E295" s="2">
        <f t="shared" si="37"/>
        <v>1.7502278480916598E-2</v>
      </c>
      <c r="H295" s="2">
        <f t="shared" si="33"/>
        <v>2.7916925954489757E-4</v>
      </c>
      <c r="I295" s="2">
        <f t="shared" si="34"/>
        <v>1.6708358972229966E-2</v>
      </c>
      <c r="J295" s="2">
        <f t="shared" si="38"/>
        <v>72387444.877708256</v>
      </c>
      <c r="K295" s="19">
        <f t="shared" si="39"/>
        <v>2947355.3162156348</v>
      </c>
      <c r="L295" s="19">
        <f t="shared" si="40"/>
        <v>2813660.5582944765</v>
      </c>
    </row>
    <row r="296" spans="1:12" x14ac:dyDescent="0.25">
      <c r="A296" s="1">
        <v>14000921</v>
      </c>
      <c r="B296" s="3">
        <v>5546.7</v>
      </c>
      <c r="C296" s="4">
        <f t="shared" si="35"/>
        <v>-1.5421250902983586E-2</v>
      </c>
      <c r="D296" s="55">
        <f t="shared" si="36"/>
        <v>2.3781497941277209E-4</v>
      </c>
      <c r="E296" s="2">
        <f t="shared" si="37"/>
        <v>1.6891588523158318E-2</v>
      </c>
      <c r="H296" s="2">
        <f t="shared" si="33"/>
        <v>2.632979888111372E-4</v>
      </c>
      <c r="I296" s="2">
        <f t="shared" si="34"/>
        <v>1.6226459527917271E-2</v>
      </c>
      <c r="J296" s="2">
        <f t="shared" si="38"/>
        <v>72110397.777762324</v>
      </c>
      <c r="K296" s="19">
        <f t="shared" si="39"/>
        <v>2833629.3547770982</v>
      </c>
      <c r="L296" s="19">
        <f t="shared" si="40"/>
        <v>2722051.3913993808</v>
      </c>
    </row>
    <row r="297" spans="1:12" x14ac:dyDescent="0.25">
      <c r="A297" s="1">
        <v>14000922</v>
      </c>
      <c r="B297" s="3">
        <v>5436</v>
      </c>
      <c r="C297" s="4">
        <f t="shared" si="35"/>
        <v>-2.0159660033382536E-2</v>
      </c>
      <c r="D297" s="55">
        <f t="shared" si="36"/>
        <v>4.0641189266156112E-4</v>
      </c>
      <c r="E297" s="2">
        <f t="shared" si="37"/>
        <v>1.7100792329806436E-2</v>
      </c>
      <c r="H297" s="2">
        <f t="shared" si="33"/>
        <v>2.6176900824723527E-4</v>
      </c>
      <c r="I297" s="2">
        <f t="shared" si="34"/>
        <v>1.6179277123754179E-2</v>
      </c>
      <c r="J297" s="2">
        <f t="shared" si="38"/>
        <v>70998365.240917504</v>
      </c>
      <c r="K297" s="19">
        <f t="shared" si="39"/>
        <v>2824484.7889145464</v>
      </c>
      <c r="L297" s="19">
        <f t="shared" si="40"/>
        <v>2672280.9826785396</v>
      </c>
    </row>
    <row r="298" spans="1:12" x14ac:dyDescent="0.25">
      <c r="A298" s="1">
        <v>14000923</v>
      </c>
      <c r="B298" s="3">
        <v>5398.1</v>
      </c>
      <c r="C298" s="4">
        <f t="shared" si="35"/>
        <v>-6.9964564849067769E-3</v>
      </c>
      <c r="D298" s="55">
        <f t="shared" si="36"/>
        <v>4.8950403345194095E-5</v>
      </c>
      <c r="E298" s="2">
        <f t="shared" si="37"/>
        <v>1.7569594009073205E-2</v>
      </c>
      <c r="H298" s="2">
        <f t="shared" si="33"/>
        <v>2.7044758131209486E-4</v>
      </c>
      <c r="I298" s="2">
        <f t="shared" si="34"/>
        <v>1.6445290551160684E-2</v>
      </c>
      <c r="J298" s="2">
        <f t="shared" si="38"/>
        <v>69567062.334734678</v>
      </c>
      <c r="K298" s="19">
        <f t="shared" si="39"/>
        <v>2843413.6810991694</v>
      </c>
      <c r="L298" s="19">
        <f t="shared" si="40"/>
        <v>2661459.5715002418</v>
      </c>
    </row>
    <row r="299" spans="1:12" x14ac:dyDescent="0.25">
      <c r="A299" s="1">
        <v>14000924</v>
      </c>
      <c r="B299" s="3">
        <v>5389.5</v>
      </c>
      <c r="C299" s="4">
        <f t="shared" si="35"/>
        <v>-1.5944235644445104E-3</v>
      </c>
      <c r="D299" s="55">
        <f t="shared" si="36"/>
        <v>2.5421865028559377E-6</v>
      </c>
      <c r="E299" s="2">
        <f t="shared" si="37"/>
        <v>1.7617629565151411E-2</v>
      </c>
      <c r="H299" s="2">
        <f t="shared" si="33"/>
        <v>2.5715775063408082E-4</v>
      </c>
      <c r="I299" s="2">
        <f t="shared" si="34"/>
        <v>1.6036138894200212E-2</v>
      </c>
      <c r="J299" s="2">
        <f t="shared" si="38"/>
        <v>69080339.410326913</v>
      </c>
      <c r="K299" s="19">
        <f t="shared" si="39"/>
        <v>2831239.4102816</v>
      </c>
      <c r="L299" s="19">
        <f t="shared" si="40"/>
        <v>2577086.1090085041</v>
      </c>
    </row>
    <row r="300" spans="1:12" x14ac:dyDescent="0.25">
      <c r="A300" s="1">
        <v>14000927</v>
      </c>
      <c r="B300" s="3">
        <v>5468.6</v>
      </c>
      <c r="C300" s="4">
        <f t="shared" si="35"/>
        <v>1.457002593664285E-2</v>
      </c>
      <c r="D300" s="55">
        <f t="shared" si="36"/>
        <v>2.1228565579444538E-4</v>
      </c>
      <c r="E300" s="2">
        <f t="shared" si="37"/>
        <v>1.6427205351944224E-2</v>
      </c>
      <c r="H300" s="2">
        <f t="shared" si="33"/>
        <v>2.4188081678620731E-4</v>
      </c>
      <c r="I300" s="2">
        <f t="shared" si="34"/>
        <v>1.5552518020764589E-2</v>
      </c>
      <c r="J300" s="2">
        <f t="shared" si="38"/>
        <v>68970196.089331269</v>
      </c>
      <c r="K300" s="19">
        <f t="shared" si="39"/>
        <v>2635723.2348417104</v>
      </c>
      <c r="L300" s="19">
        <f t="shared" si="40"/>
        <v>2495380.8167237686</v>
      </c>
    </row>
    <row r="301" spans="1:12" x14ac:dyDescent="0.25">
      <c r="A301" s="1">
        <v>14000928</v>
      </c>
      <c r="B301" s="3">
        <v>5399</v>
      </c>
      <c r="C301" s="4">
        <f t="shared" si="35"/>
        <v>-1.280889094003896E-2</v>
      </c>
      <c r="D301" s="55">
        <f t="shared" si="36"/>
        <v>1.6406768711381214E-4</v>
      </c>
      <c r="E301" s="2">
        <f t="shared" si="37"/>
        <v>1.5334484100365364E-2</v>
      </c>
      <c r="H301" s="2">
        <f t="shared" si="33"/>
        <v>2.4010510712670159E-4</v>
      </c>
      <c r="I301" s="2">
        <f t="shared" si="34"/>
        <v>1.549532533142501E-2</v>
      </c>
      <c r="J301" s="2">
        <f t="shared" si="38"/>
        <v>69975093.63520816</v>
      </c>
      <c r="K301" s="19">
        <f t="shared" si="39"/>
        <v>2496245.6207167399</v>
      </c>
      <c r="L301" s="19">
        <f t="shared" si="40"/>
        <v>2522428.3873514361</v>
      </c>
    </row>
    <row r="302" spans="1:12" x14ac:dyDescent="0.25">
      <c r="A302" s="1">
        <v>14000929</v>
      </c>
      <c r="B302" s="3">
        <v>5552.1</v>
      </c>
      <c r="C302" s="4">
        <f t="shared" si="35"/>
        <v>2.7962483333525533E-2</v>
      </c>
      <c r="D302" s="55">
        <f t="shared" si="36"/>
        <v>7.8190047417769318E-4</v>
      </c>
      <c r="E302" s="2">
        <f t="shared" si="37"/>
        <v>1.5541998888889533E-2</v>
      </c>
      <c r="H302" s="2">
        <f t="shared" si="33"/>
        <v>2.3554286192592822E-4</v>
      </c>
      <c r="I302" s="2">
        <f t="shared" si="34"/>
        <v>1.5347405706696106E-2</v>
      </c>
      <c r="J302" s="2">
        <f t="shared" si="38"/>
        <v>69078790.292315766</v>
      </c>
      <c r="K302" s="19">
        <f t="shared" si="39"/>
        <v>2497619.3784510447</v>
      </c>
      <c r="L302" s="19">
        <f t="shared" si="40"/>
        <v>2466348.0016972995</v>
      </c>
    </row>
    <row r="303" spans="1:12" x14ac:dyDescent="0.25">
      <c r="A303" s="1">
        <v>14000930</v>
      </c>
      <c r="B303" s="3">
        <v>5678.7</v>
      </c>
      <c r="C303" s="4">
        <f t="shared" si="35"/>
        <v>2.2546098728470989E-2</v>
      </c>
      <c r="D303" s="55">
        <f t="shared" si="36"/>
        <v>5.083265678739611E-4</v>
      </c>
      <c r="E303" s="2">
        <f t="shared" si="37"/>
        <v>1.569516801261427E-2</v>
      </c>
      <c r="H303" s="2">
        <f t="shared" si="33"/>
        <v>2.6832431866103415E-4</v>
      </c>
      <c r="I303" s="2">
        <f t="shared" si="34"/>
        <v>1.638060800645184E-2</v>
      </c>
      <c r="J303" s="2">
        <f t="shared" si="38"/>
        <v>71010404.81456475</v>
      </c>
      <c r="K303" s="19">
        <f t="shared" si="39"/>
        <v>2592761.7774260878</v>
      </c>
      <c r="L303" s="19">
        <f t="shared" si="40"/>
        <v>2705992.9715944398</v>
      </c>
    </row>
    <row r="304" spans="1:12" x14ac:dyDescent="0.25">
      <c r="A304" s="1">
        <v>14001001</v>
      </c>
      <c r="B304" s="3">
        <v>5896.3</v>
      </c>
      <c r="C304" s="4">
        <f t="shared" si="35"/>
        <v>3.7602702248313476E-2</v>
      </c>
      <c r="D304" s="55">
        <f t="shared" si="36"/>
        <v>1.4139632163753194E-3</v>
      </c>
      <c r="E304" s="2">
        <f t="shared" si="37"/>
        <v>1.6239702393314539E-2</v>
      </c>
      <c r="H304" s="2">
        <f t="shared" si="33"/>
        <v>2.827244536138098E-4</v>
      </c>
      <c r="I304" s="2">
        <f t="shared" si="34"/>
        <v>1.6814412080528116E-2</v>
      </c>
      <c r="J304" s="2">
        <f t="shared" si="38"/>
        <v>72611412.412262619</v>
      </c>
      <c r="K304" s="19">
        <f t="shared" si="39"/>
        <v>2743200.8639728455</v>
      </c>
      <c r="L304" s="19">
        <f t="shared" si="40"/>
        <v>2840280.4823251418</v>
      </c>
    </row>
    <row r="305" spans="1:12" x14ac:dyDescent="0.25">
      <c r="A305" s="1">
        <v>14001004</v>
      </c>
      <c r="B305" s="3">
        <v>6014.6</v>
      </c>
      <c r="C305" s="4">
        <f t="shared" si="35"/>
        <v>1.9864811253304214E-2</v>
      </c>
      <c r="D305" s="55">
        <f t="shared" si="36"/>
        <v>3.9461072612940172E-4</v>
      </c>
      <c r="E305" s="2">
        <f t="shared" si="37"/>
        <v>1.786839784148065E-2</v>
      </c>
      <c r="H305" s="2">
        <f t="shared" si="33"/>
        <v>3.5059877937950042E-4</v>
      </c>
      <c r="I305" s="2">
        <f t="shared" si="34"/>
        <v>1.8724283147279641E-2</v>
      </c>
      <c r="J305" s="2">
        <f t="shared" si="38"/>
        <v>75341797.733030424</v>
      </c>
      <c r="K305" s="19">
        <f t="shared" si="39"/>
        <v>3131816.0853640465</v>
      </c>
      <c r="L305" s="19">
        <f t="shared" si="40"/>
        <v>3281828.1564913974</v>
      </c>
    </row>
    <row r="306" spans="1:12" x14ac:dyDescent="0.25">
      <c r="A306" s="1">
        <v>14001005</v>
      </c>
      <c r="B306" s="3">
        <v>5940.2</v>
      </c>
      <c r="C306" s="4">
        <f t="shared" si="35"/>
        <v>-1.2447043958363258E-2</v>
      </c>
      <c r="D306" s="55">
        <f t="shared" si="36"/>
        <v>1.5492890330142729E-4</v>
      </c>
      <c r="E306" s="2">
        <f t="shared" si="37"/>
        <v>1.7707346002456468E-2</v>
      </c>
      <c r="H306" s="2">
        <f t="shared" si="33"/>
        <v>3.5323949618449452E-4</v>
      </c>
      <c r="I306" s="2">
        <f t="shared" si="34"/>
        <v>1.8794666695222197E-2</v>
      </c>
      <c r="J306" s="2">
        <f t="shared" si="38"/>
        <v>76838448.324481696</v>
      </c>
      <c r="K306" s="19">
        <f t="shared" si="39"/>
        <v>3165240.5276952172</v>
      </c>
      <c r="L306" s="19">
        <f t="shared" si="40"/>
        <v>3359602.320979557</v>
      </c>
    </row>
    <row r="307" spans="1:12" x14ac:dyDescent="0.25">
      <c r="A307" s="1">
        <v>14001006</v>
      </c>
      <c r="B307" s="3">
        <v>5974</v>
      </c>
      <c r="C307" s="4">
        <f t="shared" si="35"/>
        <v>5.673916952517336E-3</v>
      </c>
      <c r="D307" s="55">
        <f t="shared" si="36"/>
        <v>3.2193333584063613E-5</v>
      </c>
      <c r="E307" s="2">
        <f t="shared" si="37"/>
        <v>1.7876333648144518E-2</v>
      </c>
      <c r="H307" s="2">
        <f t="shared" si="33"/>
        <v>3.4134086061151048E-4</v>
      </c>
      <c r="I307" s="2">
        <f t="shared" si="34"/>
        <v>1.8475412325886273E-2</v>
      </c>
      <c r="J307" s="2">
        <f t="shared" si="38"/>
        <v>75882036.780494452</v>
      </c>
      <c r="K307" s="19">
        <f t="shared" si="39"/>
        <v>3155673.6933512678</v>
      </c>
      <c r="L307" s="19">
        <f t="shared" si="40"/>
        <v>3261427.8631272134</v>
      </c>
    </row>
    <row r="308" spans="1:12" x14ac:dyDescent="0.25">
      <c r="A308" s="1">
        <v>14001007</v>
      </c>
      <c r="B308" s="3">
        <v>5977.1</v>
      </c>
      <c r="C308" s="4">
        <f t="shared" si="35"/>
        <v>5.1878070964630975E-4</v>
      </c>
      <c r="D308" s="55">
        <f t="shared" si="36"/>
        <v>2.6913342470112872E-7</v>
      </c>
      <c r="E308" s="2">
        <f t="shared" si="37"/>
        <v>1.6997551539648902E-2</v>
      </c>
      <c r="H308" s="2">
        <f t="shared" si="33"/>
        <v>3.2279200898986367E-4</v>
      </c>
      <c r="I308" s="2">
        <f t="shared" si="34"/>
        <v>1.79664133590949E-2</v>
      </c>
      <c r="J308" s="2">
        <f t="shared" si="38"/>
        <v>76312585.15537484</v>
      </c>
      <c r="K308" s="19">
        <f t="shared" si="39"/>
        <v>3017568.8698227368</v>
      </c>
      <c r="L308" s="19">
        <f t="shared" si="40"/>
        <v>3189570.5406928258</v>
      </c>
    </row>
    <row r="309" spans="1:12" x14ac:dyDescent="0.25">
      <c r="A309" s="1">
        <v>14001008</v>
      </c>
      <c r="B309" s="3">
        <v>6082.1</v>
      </c>
      <c r="C309" s="4">
        <f t="shared" si="35"/>
        <v>1.7414530576322761E-2</v>
      </c>
      <c r="D309" s="55">
        <f t="shared" si="36"/>
        <v>3.0326587519368038E-4</v>
      </c>
      <c r="E309" s="2">
        <f t="shared" si="37"/>
        <v>1.6876953559007122E-2</v>
      </c>
      <c r="H309" s="2">
        <f t="shared" si="33"/>
        <v>3.0344063645595395E-4</v>
      </c>
      <c r="I309" s="2">
        <f t="shared" si="34"/>
        <v>1.7419547538783949E-2</v>
      </c>
      <c r="J309" s="2">
        <f t="shared" si="38"/>
        <v>76352174.652456686</v>
      </c>
      <c r="K309" s="19">
        <f t="shared" si="39"/>
        <v>2997713.5056910636</v>
      </c>
      <c r="L309" s="19">
        <f t="shared" si="40"/>
        <v>3094089.9811963588</v>
      </c>
    </row>
    <row r="310" spans="1:12" x14ac:dyDescent="0.25">
      <c r="A310" s="1">
        <v>14001011</v>
      </c>
      <c r="B310" s="3">
        <v>5985.9</v>
      </c>
      <c r="C310" s="4">
        <f t="shared" si="35"/>
        <v>-1.5943327435429328E-2</v>
      </c>
      <c r="D310" s="55">
        <f t="shared" si="36"/>
        <v>2.5418968971331352E-4</v>
      </c>
      <c r="E310" s="2">
        <f t="shared" si="37"/>
        <v>1.6909006757110739E-2</v>
      </c>
      <c r="H310" s="2">
        <f t="shared" si="33"/>
        <v>3.0343015078021751E-4</v>
      </c>
      <c r="I310" s="2">
        <f t="shared" si="34"/>
        <v>1.7419246561783824E-2</v>
      </c>
      <c r="J310" s="2">
        <f t="shared" si="38"/>
        <v>77681811.932510629</v>
      </c>
      <c r="K310" s="19">
        <f t="shared" si="39"/>
        <v>3055709.7702632183</v>
      </c>
      <c r="L310" s="19">
        <f t="shared" si="40"/>
        <v>3147917.7147458871</v>
      </c>
    </row>
    <row r="311" spans="1:12" x14ac:dyDescent="0.25">
      <c r="A311" s="1">
        <v>14001012</v>
      </c>
      <c r="B311" s="3">
        <v>5977.5</v>
      </c>
      <c r="C311" s="4">
        <f t="shared" si="35"/>
        <v>-1.4042832941149441E-3</v>
      </c>
      <c r="D311" s="55">
        <f t="shared" si="36"/>
        <v>1.9720115701303187E-6</v>
      </c>
      <c r="E311" s="2">
        <f t="shared" si="37"/>
        <v>1.632359137414046E-2</v>
      </c>
      <c r="H311" s="2">
        <f t="shared" si="33"/>
        <v>3.0047572311620323E-4</v>
      </c>
      <c r="I311" s="2">
        <f t="shared" si="34"/>
        <v>1.7334235579228845E-2</v>
      </c>
      <c r="J311" s="2">
        <f t="shared" si="38"/>
        <v>76443305.369093165</v>
      </c>
      <c r="K311" s="19">
        <f t="shared" si="39"/>
        <v>2902884.9930049786</v>
      </c>
      <c r="L311" s="19">
        <f t="shared" si="40"/>
        <v>3082611.6125322338</v>
      </c>
    </row>
    <row r="312" spans="1:12" x14ac:dyDescent="0.25">
      <c r="A312" s="1">
        <v>14001013</v>
      </c>
      <c r="B312" s="3">
        <v>5959.5</v>
      </c>
      <c r="C312" s="4">
        <f t="shared" si="35"/>
        <v>-3.015835409716451E-3</v>
      </c>
      <c r="D312" s="55">
        <f t="shared" si="36"/>
        <v>9.0952632184995938E-6</v>
      </c>
      <c r="E312" s="2">
        <f t="shared" si="37"/>
        <v>1.6319001354077378E-2</v>
      </c>
      <c r="H312" s="2">
        <f t="shared" si="33"/>
        <v>2.8256550042343883E-4</v>
      </c>
      <c r="I312" s="2">
        <f t="shared" si="34"/>
        <v>1.6809684721119513E-2</v>
      </c>
      <c r="J312" s="2">
        <f t="shared" si="38"/>
        <v>76335957.312416419</v>
      </c>
      <c r="K312" s="19">
        <f t="shared" si="39"/>
        <v>2897993.4060183726</v>
      </c>
      <c r="L312" s="19">
        <f t="shared" si="40"/>
        <v>2985130.9171489608</v>
      </c>
    </row>
    <row r="313" spans="1:12" x14ac:dyDescent="0.25">
      <c r="A313" s="1">
        <v>14001014</v>
      </c>
      <c r="B313" s="3">
        <v>5886.4</v>
      </c>
      <c r="C313" s="4">
        <f t="shared" si="35"/>
        <v>-1.2341979572253418E-2</v>
      </c>
      <c r="D313" s="55">
        <f t="shared" si="36"/>
        <v>1.5232445976192066E-4</v>
      </c>
      <c r="E313" s="2">
        <f t="shared" si="37"/>
        <v>1.6316505490487122E-2</v>
      </c>
      <c r="H313" s="2">
        <f t="shared" si="33"/>
        <v>2.6615728619114245E-4</v>
      </c>
      <c r="I313" s="2">
        <f t="shared" si="34"/>
        <v>1.6314327635276377E-2</v>
      </c>
      <c r="J313" s="2">
        <f t="shared" si="38"/>
        <v>76105740.629319027</v>
      </c>
      <c r="K313" s="19">
        <f t="shared" si="39"/>
        <v>2888811.6461624312</v>
      </c>
      <c r="L313" s="19">
        <f t="shared" si="40"/>
        <v>2888426.060321142</v>
      </c>
    </row>
    <row r="314" spans="1:12" x14ac:dyDescent="0.25">
      <c r="A314" s="1">
        <v>14001015</v>
      </c>
      <c r="B314" s="3">
        <v>5892.3</v>
      </c>
      <c r="C314" s="4">
        <f t="shared" si="35"/>
        <v>1.0018084327552792E-3</v>
      </c>
      <c r="D314" s="55">
        <f t="shared" si="36"/>
        <v>1.0036201359395888E-6</v>
      </c>
      <c r="E314" s="2">
        <f t="shared" si="37"/>
        <v>1.5755713015919489E-2</v>
      </c>
      <c r="H314" s="2">
        <f t="shared" si="33"/>
        <v>2.593273166053891E-4</v>
      </c>
      <c r="I314" s="2">
        <f t="shared" si="34"/>
        <v>1.6103642960690265E-2</v>
      </c>
      <c r="J314" s="2">
        <f t="shared" si="38"/>
        <v>75166445.133140758</v>
      </c>
      <c r="K314" s="19">
        <f t="shared" si="39"/>
        <v>2755095.9692120496</v>
      </c>
      <c r="L314" s="19">
        <f t="shared" si="40"/>
        <v>2815936.1474659685</v>
      </c>
    </row>
    <row r="315" spans="1:12" x14ac:dyDescent="0.25">
      <c r="A315" s="1">
        <v>14001018</v>
      </c>
      <c r="B315" s="3">
        <v>6001.9</v>
      </c>
      <c r="C315" s="4">
        <f t="shared" si="35"/>
        <v>1.8429671965287032E-2</v>
      </c>
      <c r="D315" s="55">
        <f t="shared" si="36"/>
        <v>3.396528087480868E-4</v>
      </c>
      <c r="E315" s="2">
        <f t="shared" si="37"/>
        <v>1.5707011440610631E-2</v>
      </c>
      <c r="H315" s="2">
        <f t="shared" si="33"/>
        <v>2.4382789481722212E-4</v>
      </c>
      <c r="I315" s="2">
        <f t="shared" si="34"/>
        <v>1.5614989427381055E-2</v>
      </c>
      <c r="J315" s="2">
        <f t="shared" si="38"/>
        <v>75241747.511735365</v>
      </c>
      <c r="K315" s="19">
        <f t="shared" si="39"/>
        <v>2749331.3979024086</v>
      </c>
      <c r="L315" s="19">
        <f t="shared" si="40"/>
        <v>2733224.004638778</v>
      </c>
    </row>
    <row r="316" spans="1:12" x14ac:dyDescent="0.25">
      <c r="A316" s="1">
        <v>14001019</v>
      </c>
      <c r="B316" s="3">
        <v>5965.1</v>
      </c>
      <c r="C316" s="4">
        <f t="shared" si="35"/>
        <v>-6.1502658977113881E-3</v>
      </c>
      <c r="D316" s="55">
        <f t="shared" si="36"/>
        <v>3.7825770612551667E-5</v>
      </c>
      <c r="E316" s="2">
        <f t="shared" si="37"/>
        <v>1.5025632812025699E-2</v>
      </c>
      <c r="H316" s="2">
        <f t="shared" si="33"/>
        <v>2.4957738965307398E-4</v>
      </c>
      <c r="I316" s="2">
        <f t="shared" si="34"/>
        <v>1.5798018535660541E-2</v>
      </c>
      <c r="J316" s="2">
        <f t="shared" si="38"/>
        <v>76628428.236471593</v>
      </c>
      <c r="K316" s="19">
        <f t="shared" si="39"/>
        <v>2678535.1341572036</v>
      </c>
      <c r="L316" s="19">
        <f t="shared" si="40"/>
        <v>2816223.9971661246</v>
      </c>
    </row>
    <row r="317" spans="1:12" x14ac:dyDescent="0.25">
      <c r="A317" s="1">
        <v>14001020</v>
      </c>
      <c r="B317" s="3">
        <v>6023.9</v>
      </c>
      <c r="C317" s="4">
        <f t="shared" si="35"/>
        <v>9.8090702254984268E-3</v>
      </c>
      <c r="D317" s="55">
        <f t="shared" si="36"/>
        <v>9.6217858688759763E-5</v>
      </c>
      <c r="E317" s="2">
        <f t="shared" si="37"/>
        <v>1.5056278362504416E-2</v>
      </c>
      <c r="H317" s="2">
        <f t="shared" si="33"/>
        <v>2.3687229251064261E-4</v>
      </c>
      <c r="I317" s="2">
        <f t="shared" si="34"/>
        <v>1.5390656013004858E-2</v>
      </c>
      <c r="J317" s="2">
        <f t="shared" si="38"/>
        <v>76157143.027493596</v>
      </c>
      <c r="K317" s="19">
        <f t="shared" si="39"/>
        <v>2667490.8419912583</v>
      </c>
      <c r="L317" s="19">
        <f t="shared" si="40"/>
        <v>2726731.8641749178</v>
      </c>
    </row>
    <row r="318" spans="1:12" x14ac:dyDescent="0.25">
      <c r="A318" s="1">
        <v>14001021</v>
      </c>
      <c r="B318" s="3">
        <v>6062</v>
      </c>
      <c r="C318" s="4">
        <f t="shared" si="35"/>
        <v>6.3048885414091959E-3</v>
      </c>
      <c r="D318" s="55">
        <f t="shared" si="36"/>
        <v>3.9751619519592981E-5</v>
      </c>
      <c r="E318" s="2">
        <f t="shared" si="37"/>
        <v>1.516921267657954E-2</v>
      </c>
      <c r="H318" s="2">
        <f t="shared" si="33"/>
        <v>2.2843302648132961E-4</v>
      </c>
      <c r="I318" s="2">
        <f t="shared" si="34"/>
        <v>1.5114001008380593E-2</v>
      </c>
      <c r="J318" s="2">
        <f t="shared" si="38"/>
        <v>76904173.791623607</v>
      </c>
      <c r="K318" s="19">
        <f t="shared" si="39"/>
        <v>2713861.0577054317</v>
      </c>
      <c r="L318" s="19">
        <f t="shared" si="40"/>
        <v>2703983.3666577335</v>
      </c>
    </row>
    <row r="319" spans="1:12" x14ac:dyDescent="0.25">
      <c r="A319" s="1">
        <v>14001022</v>
      </c>
      <c r="B319" s="3">
        <v>6053.9</v>
      </c>
      <c r="C319" s="4">
        <f t="shared" si="35"/>
        <v>-1.3370861771333266E-3</v>
      </c>
      <c r="D319" s="55">
        <f t="shared" si="36"/>
        <v>1.7877994450810137E-6</v>
      </c>
      <c r="E319" s="2">
        <f t="shared" si="37"/>
        <v>1.5047463184446852E-2</v>
      </c>
      <c r="H319" s="2">
        <f t="shared" si="33"/>
        <v>2.1711214206362539E-4</v>
      </c>
      <c r="I319" s="2">
        <f t="shared" si="34"/>
        <v>1.473472572067853E-2</v>
      </c>
      <c r="J319" s="2">
        <f t="shared" si="38"/>
        <v>77389046.035748959</v>
      </c>
      <c r="K319" s="19">
        <f t="shared" si="39"/>
        <v>2709052.6202733628</v>
      </c>
      <c r="L319" s="19">
        <f t="shared" si="40"/>
        <v>2652749.2929088594</v>
      </c>
    </row>
    <row r="320" spans="1:12" x14ac:dyDescent="0.25">
      <c r="A320" s="1">
        <v>14001025</v>
      </c>
      <c r="B320" s="3">
        <v>5940</v>
      </c>
      <c r="C320" s="4">
        <f t="shared" si="35"/>
        <v>-1.8993559083924524E-2</v>
      </c>
      <c r="D320" s="55">
        <f t="shared" si="36"/>
        <v>3.6075528667453181E-4</v>
      </c>
      <c r="E320" s="2">
        <f t="shared" si="37"/>
        <v>1.4979986671494279E-2</v>
      </c>
      <c r="H320" s="2">
        <f t="shared" ref="H320:H383" si="41">($G$2*H319)+((1-$G$2)*D319)</f>
        <v>2.0419268150651272E-4</v>
      </c>
      <c r="I320" s="2">
        <f t="shared" ref="I320:I383" si="42">SQRT(H320)</f>
        <v>1.4289600467000913E-2</v>
      </c>
      <c r="J320" s="2">
        <f t="shared" si="38"/>
        <v>77285570.212033018</v>
      </c>
      <c r="K320" s="19">
        <f t="shared" si="39"/>
        <v>2693298.5705391667</v>
      </c>
      <c r="L320" s="19">
        <f t="shared" si="40"/>
        <v>2569171.8794774008</v>
      </c>
    </row>
    <row r="321" spans="1:12" x14ac:dyDescent="0.25">
      <c r="A321" s="1">
        <v>14001026</v>
      </c>
      <c r="B321" s="3">
        <v>5889.8</v>
      </c>
      <c r="C321" s="4">
        <f t="shared" si="35"/>
        <v>-8.4870921449567219E-3</v>
      </c>
      <c r="D321" s="55">
        <f t="shared" si="36"/>
        <v>7.2030733076986091E-5</v>
      </c>
      <c r="E321" s="2">
        <f t="shared" si="37"/>
        <v>1.5435164039269937E-2</v>
      </c>
      <c r="H321" s="2">
        <f t="shared" si="41"/>
        <v>2.1358643781659389E-4</v>
      </c>
      <c r="I321" s="2">
        <f t="shared" si="42"/>
        <v>1.4614596738076418E-2</v>
      </c>
      <c r="J321" s="2">
        <f t="shared" si="38"/>
        <v>75817642.167875975</v>
      </c>
      <c r="K321" s="19">
        <f t="shared" si="39"/>
        <v>2722426.6146756555</v>
      </c>
      <c r="L321" s="19">
        <f t="shared" si="40"/>
        <v>2577696.422355168</v>
      </c>
    </row>
    <row r="322" spans="1:12" x14ac:dyDescent="0.25">
      <c r="A322" s="1">
        <v>14001027</v>
      </c>
      <c r="B322" s="3">
        <v>5821.9</v>
      </c>
      <c r="C322" s="4">
        <f t="shared" si="35"/>
        <v>-1.1595372281778819E-2</v>
      </c>
      <c r="D322" s="55">
        <f t="shared" si="36"/>
        <v>1.3445265835304452E-4</v>
      </c>
      <c r="E322" s="2">
        <f t="shared" si="37"/>
        <v>1.5218834353055441E-2</v>
      </c>
      <c r="H322" s="2">
        <f t="shared" si="41"/>
        <v>2.0509309553221741E-4</v>
      </c>
      <c r="I322" s="2">
        <f t="shared" si="42"/>
        <v>1.4321071731271281E-2</v>
      </c>
      <c r="J322" s="2">
        <f t="shared" si="38"/>
        <v>75174170.852583855</v>
      </c>
      <c r="K322" s="19">
        <f t="shared" si="39"/>
        <v>2661489.1183244195</v>
      </c>
      <c r="L322" s="19">
        <f t="shared" si="40"/>
        <v>2504487.2485828493</v>
      </c>
    </row>
    <row r="323" spans="1:12" x14ac:dyDescent="0.25">
      <c r="A323" s="1">
        <v>14001028</v>
      </c>
      <c r="B323" s="3">
        <v>5746.9</v>
      </c>
      <c r="C323" s="4">
        <f t="shared" ref="C323:C386" si="43">LN(B323/B322)</f>
        <v>-1.2966089956410451E-2</v>
      </c>
      <c r="D323" s="55">
        <f t="shared" ref="D323:D386" si="44">C323^2</f>
        <v>1.6811948875772797E-4</v>
      </c>
      <c r="E323" s="2">
        <f t="shared" si="37"/>
        <v>1.4857138004790821E-2</v>
      </c>
      <c r="H323" s="2">
        <f t="shared" si="41"/>
        <v>2.0085466930146704E-4</v>
      </c>
      <c r="I323" s="2">
        <f t="shared" si="42"/>
        <v>1.4172320533401263E-2</v>
      </c>
      <c r="J323" s="2">
        <f t="shared" si="38"/>
        <v>74302498.355574101</v>
      </c>
      <c r="K323" s="19">
        <f t="shared" si="39"/>
        <v>2568107.696237443</v>
      </c>
      <c r="L323" s="19">
        <f t="shared" si="40"/>
        <v>2449734.6274656323</v>
      </c>
    </row>
    <row r="324" spans="1:12" x14ac:dyDescent="0.25">
      <c r="A324" s="1">
        <v>14001029</v>
      </c>
      <c r="B324" s="3">
        <v>5739.6</v>
      </c>
      <c r="C324" s="4">
        <f t="shared" si="43"/>
        <v>-1.2710574992930357E-3</v>
      </c>
      <c r="D324" s="55">
        <f t="shared" si="44"/>
        <v>1.6155871665090654E-6</v>
      </c>
      <c r="E324" s="2">
        <f t="shared" si="37"/>
        <v>1.5016701139394803E-2</v>
      </c>
      <c r="H324" s="2">
        <f t="shared" si="41"/>
        <v>1.9889055846884269E-4</v>
      </c>
      <c r="I324" s="2">
        <f t="shared" si="42"/>
        <v>1.4102856393966532E-2</v>
      </c>
      <c r="J324" s="2">
        <f t="shared" si="38"/>
        <v>73339085.477909684</v>
      </c>
      <c r="K324" s="19">
        <f t="shared" si="39"/>
        <v>2562032.8023464833</v>
      </c>
      <c r="L324" s="19">
        <f t="shared" si="40"/>
        <v>2406119.7164892289</v>
      </c>
    </row>
    <row r="325" spans="1:12" x14ac:dyDescent="0.25">
      <c r="A325" s="1">
        <v>14001102</v>
      </c>
      <c r="B325" s="3">
        <v>5718.3</v>
      </c>
      <c r="C325" s="4">
        <f t="shared" si="43"/>
        <v>-3.7179630711146635E-3</v>
      </c>
      <c r="D325" s="55">
        <f t="shared" si="44"/>
        <v>1.3823249398172381E-5</v>
      </c>
      <c r="E325" s="2">
        <f t="shared" si="37"/>
        <v>1.5015466996948423E-2</v>
      </c>
      <c r="H325" s="2">
        <f t="shared" si="41"/>
        <v>1.8705406019070266E-4</v>
      </c>
      <c r="I325" s="2">
        <f t="shared" si="42"/>
        <v>1.3676770824675782E-2</v>
      </c>
      <c r="J325" s="2">
        <f t="shared" si="38"/>
        <v>73245867.283321694</v>
      </c>
      <c r="K325" s="19">
        <f t="shared" si="39"/>
        <v>2558566.0191837591</v>
      </c>
      <c r="L325" s="19">
        <f t="shared" si="40"/>
        <v>2330458.3927553417</v>
      </c>
    </row>
    <row r="326" spans="1:12" x14ac:dyDescent="0.25">
      <c r="A326" s="1">
        <v>14001103</v>
      </c>
      <c r="B326" s="3">
        <v>5607.1</v>
      </c>
      <c r="C326" s="4">
        <f t="shared" si="43"/>
        <v>-1.9637906589207825E-2</v>
      </c>
      <c r="D326" s="55">
        <f t="shared" si="44"/>
        <v>3.8564737520645209E-4</v>
      </c>
      <c r="E326" s="2">
        <f t="shared" si="37"/>
        <v>1.4748754282331657E-2</v>
      </c>
      <c r="H326" s="2">
        <f t="shared" si="41"/>
        <v>1.7666021154315081E-4</v>
      </c>
      <c r="I326" s="2">
        <f t="shared" si="42"/>
        <v>1.3291358528876978E-2</v>
      </c>
      <c r="J326" s="2">
        <f t="shared" si="38"/>
        <v>72973541.85365054</v>
      </c>
      <c r="K326" s="19">
        <f t="shared" si="39"/>
        <v>2503775.7229705141</v>
      </c>
      <c r="L326" s="19">
        <f t="shared" si="40"/>
        <v>2256365.532495548</v>
      </c>
    </row>
    <row r="327" spans="1:12" x14ac:dyDescent="0.25">
      <c r="A327" s="1">
        <v>14001104</v>
      </c>
      <c r="B327" s="3">
        <v>5585.8</v>
      </c>
      <c r="C327" s="4">
        <f t="shared" si="43"/>
        <v>-3.8059887449804668E-3</v>
      </c>
      <c r="D327" s="55">
        <f t="shared" si="44"/>
        <v>1.4485550326917989E-5</v>
      </c>
      <c r="E327" s="2">
        <f t="shared" si="37"/>
        <v>1.5046226782961301E-2</v>
      </c>
      <c r="H327" s="2">
        <f t="shared" si="41"/>
        <v>1.8919944136294888E-4</v>
      </c>
      <c r="I327" s="2">
        <f t="shared" si="42"/>
        <v>1.3754978784532853E-2</v>
      </c>
      <c r="J327" s="2">
        <f t="shared" si="38"/>
        <v>71540494.255244896</v>
      </c>
      <c r="K327" s="19">
        <f t="shared" si="39"/>
        <v>2504114.5853589331</v>
      </c>
      <c r="L327" s="19">
        <f t="shared" si="40"/>
        <v>2289214.664413848</v>
      </c>
    </row>
    <row r="328" spans="1:12" x14ac:dyDescent="0.25">
      <c r="A328" s="1">
        <v>14001105</v>
      </c>
      <c r="B328" s="3">
        <v>5506.4</v>
      </c>
      <c r="C328" s="4">
        <f t="shared" si="43"/>
        <v>-1.4316610984794299E-2</v>
      </c>
      <c r="D328" s="55">
        <f t="shared" si="44"/>
        <v>2.0496535008993278E-4</v>
      </c>
      <c r="E328" s="2">
        <f t="shared" si="37"/>
        <v>1.3989007950897409E-2</v>
      </c>
      <c r="H328" s="2">
        <f t="shared" si="41"/>
        <v>1.7871660790078702E-4</v>
      </c>
      <c r="I328" s="2">
        <f t="shared" si="42"/>
        <v>1.336849310508806E-2</v>
      </c>
      <c r="J328" s="2">
        <f t="shared" si="38"/>
        <v>71268211.939299092</v>
      </c>
      <c r="K328" s="19">
        <f t="shared" si="39"/>
        <v>2319302.7236731583</v>
      </c>
      <c r="L328" s="19">
        <f t="shared" si="40"/>
        <v>2216424.6799250362</v>
      </c>
    </row>
    <row r="329" spans="1:12" x14ac:dyDescent="0.25">
      <c r="A329" s="1">
        <v>14001106</v>
      </c>
      <c r="B329" s="3">
        <v>5532.4</v>
      </c>
      <c r="C329" s="4">
        <f t="shared" si="43"/>
        <v>4.7106656663985233E-3</v>
      </c>
      <c r="D329" s="55">
        <f t="shared" si="44"/>
        <v>2.2190371020585842E-5</v>
      </c>
      <c r="E329" s="2">
        <f t="shared" si="37"/>
        <v>1.354835394942536E-2</v>
      </c>
      <c r="H329" s="2">
        <f t="shared" si="41"/>
        <v>1.8029153243213577E-4</v>
      </c>
      <c r="I329" s="2">
        <f t="shared" si="42"/>
        <v>1.3427268241609527E-2</v>
      </c>
      <c r="J329" s="2">
        <f t="shared" si="38"/>
        <v>70247892.673382267</v>
      </c>
      <c r="K329" s="19">
        <f t="shared" si="39"/>
        <v>2214086.0354827023</v>
      </c>
      <c r="L329" s="19">
        <f t="shared" si="40"/>
        <v>2194298.0836936994</v>
      </c>
    </row>
    <row r="330" spans="1:12" x14ac:dyDescent="0.25">
      <c r="A330" s="1">
        <v>14001109</v>
      </c>
      <c r="B330" s="3">
        <v>5597.3</v>
      </c>
      <c r="C330" s="4">
        <f t="shared" si="43"/>
        <v>1.1662620847304213E-2</v>
      </c>
      <c r="D330" s="55">
        <f t="shared" si="44"/>
        <v>1.3601672502797484E-4</v>
      </c>
      <c r="E330" s="2">
        <f t="shared" si="37"/>
        <v>1.1308712611288714E-2</v>
      </c>
      <c r="H330" s="2">
        <f t="shared" si="41"/>
        <v>1.7080546274744277E-4</v>
      </c>
      <c r="I330" s="2">
        <f t="shared" si="42"/>
        <v>1.306925639611691E-2</v>
      </c>
      <c r="J330" s="2">
        <f t="shared" si="38"/>
        <v>70578807.009535611</v>
      </c>
      <c r="K330" s="19">
        <f t="shared" si="39"/>
        <v>1856787.2224401522</v>
      </c>
      <c r="L330" s="19">
        <f t="shared" si="40"/>
        <v>2145852.4163820553</v>
      </c>
    </row>
    <row r="331" spans="1:12" x14ac:dyDescent="0.25">
      <c r="A331" s="1">
        <v>14001110</v>
      </c>
      <c r="B331" s="3">
        <v>5661.1</v>
      </c>
      <c r="C331" s="4">
        <f t="shared" si="43"/>
        <v>1.1333881006330641E-2</v>
      </c>
      <c r="D331" s="55">
        <f t="shared" si="44"/>
        <v>1.2845685866566246E-4</v>
      </c>
      <c r="E331" s="2">
        <f t="shared" si="37"/>
        <v>1.0841735141602719E-2</v>
      </c>
      <c r="H331" s="2">
        <f t="shared" si="41"/>
        <v>1.6871813848427469E-4</v>
      </c>
      <c r="I331" s="2">
        <f t="shared" si="42"/>
        <v>1.2989154648562573E-2</v>
      </c>
      <c r="J331" s="2">
        <f t="shared" si="38"/>
        <v>71401940.875542894</v>
      </c>
      <c r="K331" s="19">
        <f t="shared" si="39"/>
        <v>1800874.5834060884</v>
      </c>
      <c r="L331" s="19">
        <f t="shared" si="40"/>
        <v>2157573.3183857691</v>
      </c>
    </row>
    <row r="332" spans="1:12" x14ac:dyDescent="0.25">
      <c r="A332" s="1">
        <v>14001111</v>
      </c>
      <c r="B332" s="3">
        <v>5821.9</v>
      </c>
      <c r="C332" s="4">
        <f t="shared" si="43"/>
        <v>2.8008449325767376E-2</v>
      </c>
      <c r="D332" s="55">
        <f t="shared" si="44"/>
        <v>7.8447323363407904E-4</v>
      </c>
      <c r="E332" s="2">
        <f t="shared" si="37"/>
        <v>1.079279107067457E-2</v>
      </c>
      <c r="H332" s="2">
        <f t="shared" si="41"/>
        <v>1.6630246169515794E-4</v>
      </c>
      <c r="I332" s="2">
        <f t="shared" si="42"/>
        <v>1.2895831175040945E-2</v>
      </c>
      <c r="J332" s="2">
        <f t="shared" si="38"/>
        <v>72211201.977047354</v>
      </c>
      <c r="K332" s="19">
        <f t="shared" si="39"/>
        <v>1813063.4466418405</v>
      </c>
      <c r="L332" s="19">
        <f t="shared" si="40"/>
        <v>2166349.7388604297</v>
      </c>
    </row>
    <row r="333" spans="1:12" x14ac:dyDescent="0.25">
      <c r="A333" s="1">
        <v>14001112</v>
      </c>
      <c r="B333" s="3">
        <v>5985.6</v>
      </c>
      <c r="C333" s="4">
        <f t="shared" si="43"/>
        <v>2.7729915663926734E-2</v>
      </c>
      <c r="D333" s="55">
        <f t="shared" si="44"/>
        <v>7.6894822272848928E-4</v>
      </c>
      <c r="E333" s="2">
        <f t="shared" si="37"/>
        <v>1.2106838360911297E-2</v>
      </c>
      <c r="H333" s="2">
        <f t="shared" si="41"/>
        <v>2.0339270801149323E-4</v>
      </c>
      <c r="I333" s="2">
        <f t="shared" si="42"/>
        <v>1.4261581539629229E-2</v>
      </c>
      <c r="J333" s="2">
        <f t="shared" si="38"/>
        <v>74233725.768374234</v>
      </c>
      <c r="K333" s="19">
        <f t="shared" si="39"/>
        <v>2090771.9287687249</v>
      </c>
      <c r="L333" s="19">
        <f t="shared" si="40"/>
        <v>2462882.0055262246</v>
      </c>
    </row>
    <row r="334" spans="1:12" x14ac:dyDescent="0.25">
      <c r="A334" s="1">
        <v>14001113</v>
      </c>
      <c r="B334" s="3">
        <v>6069.7</v>
      </c>
      <c r="C334" s="4">
        <f t="shared" si="43"/>
        <v>1.3952595844546294E-2</v>
      </c>
      <c r="D334" s="55">
        <f t="shared" si="44"/>
        <v>1.9467493080125052E-4</v>
      </c>
      <c r="E334" s="2">
        <f t="shared" si="37"/>
        <v>1.3316256931637542E-2</v>
      </c>
      <c r="H334" s="2">
        <f t="shared" si="41"/>
        <v>2.3732603889451304E-4</v>
      </c>
      <c r="I334" s="2">
        <f t="shared" si="42"/>
        <v>1.5405389929972984E-2</v>
      </c>
      <c r="J334" s="2">
        <f t="shared" si="38"/>
        <v>76292220.723350316</v>
      </c>
      <c r="K334" s="19">
        <f t="shared" si="39"/>
        <v>2363399.1816904908</v>
      </c>
      <c r="L334" s="19">
        <f t="shared" si="40"/>
        <v>2734183.1973531721</v>
      </c>
    </row>
    <row r="335" spans="1:12" x14ac:dyDescent="0.25">
      <c r="A335" s="1">
        <v>14001116</v>
      </c>
      <c r="B335" s="3">
        <v>6189.8</v>
      </c>
      <c r="C335" s="4">
        <f t="shared" si="43"/>
        <v>1.9593595540522795E-2</v>
      </c>
      <c r="D335" s="55">
        <f t="shared" si="44"/>
        <v>3.8390898620559475E-4</v>
      </c>
      <c r="E335" s="2">
        <f t="shared" si="37"/>
        <v>1.3152150428492207E-2</v>
      </c>
      <c r="H335" s="2">
        <f t="shared" si="41"/>
        <v>2.347669724089173E-4</v>
      </c>
      <c r="I335" s="2">
        <f t="shared" si="42"/>
        <v>1.5322107309665904E-2</v>
      </c>
      <c r="J335" s="2">
        <f t="shared" si="38"/>
        <v>77356695.24518615</v>
      </c>
      <c r="K335" s="19">
        <f t="shared" si="39"/>
        <v>2366842.3614384341</v>
      </c>
      <c r="L335" s="19">
        <f t="shared" si="40"/>
        <v>2757344.7280879566</v>
      </c>
    </row>
    <row r="336" spans="1:12" x14ac:dyDescent="0.25">
      <c r="A336" s="1">
        <v>14001117</v>
      </c>
      <c r="B336" s="3">
        <v>6083.4</v>
      </c>
      <c r="C336" s="4">
        <f t="shared" si="43"/>
        <v>-1.733902579236175E-2</v>
      </c>
      <c r="D336" s="55">
        <f t="shared" si="44"/>
        <v>3.00641815428186E-4</v>
      </c>
      <c r="E336" s="2">
        <f t="shared" si="37"/>
        <v>1.3347952380548074E-2</v>
      </c>
      <c r="H336" s="2">
        <f t="shared" si="41"/>
        <v>2.4371549323671794E-4</v>
      </c>
      <c r="I336" s="2">
        <f t="shared" si="42"/>
        <v>1.5611389856022364E-2</v>
      </c>
      <c r="J336" s="2">
        <f t="shared" si="38"/>
        <v>78872391.04417181</v>
      </c>
      <c r="K336" s="19">
        <f t="shared" si="39"/>
        <v>2449143.9599933377</v>
      </c>
      <c r="L336" s="19">
        <f t="shared" si="40"/>
        <v>2864449.9233228839</v>
      </c>
    </row>
    <row r="337" spans="1:12" x14ac:dyDescent="0.25">
      <c r="A337" s="1">
        <v>14001118</v>
      </c>
      <c r="B337" s="3">
        <v>6060.5</v>
      </c>
      <c r="C337" s="4">
        <f t="shared" si="43"/>
        <v>-3.7714452760223231E-3</v>
      </c>
      <c r="D337" s="55">
        <f t="shared" si="44"/>
        <v>1.4223799470031096E-5</v>
      </c>
      <c r="E337" s="2">
        <f t="shared" si="37"/>
        <v>1.3788206007588557E-2</v>
      </c>
      <c r="H337" s="2">
        <f t="shared" si="41"/>
        <v>2.4713107256820604E-4</v>
      </c>
      <c r="I337" s="2">
        <f t="shared" si="42"/>
        <v>1.5720403066340444E-2</v>
      </c>
      <c r="J337" s="2">
        <f t="shared" si="38"/>
        <v>77504820.621551663</v>
      </c>
      <c r="K337" s="19">
        <f t="shared" si="39"/>
        <v>2486057.3163219704</v>
      </c>
      <c r="L337" s="19">
        <f t="shared" si="40"/>
        <v>2834438.5801239619</v>
      </c>
    </row>
    <row r="338" spans="1:12" x14ac:dyDescent="0.25">
      <c r="A338" s="1">
        <v>14001119</v>
      </c>
      <c r="B338" s="3">
        <v>6239.1</v>
      </c>
      <c r="C338" s="4">
        <f t="shared" si="43"/>
        <v>2.9043636281418216E-2</v>
      </c>
      <c r="D338" s="55">
        <f t="shared" si="44"/>
        <v>8.4353280844731259E-4</v>
      </c>
      <c r="E338" s="2">
        <f t="shared" si="37"/>
        <v>1.379564302081503E-2</v>
      </c>
      <c r="H338" s="2">
        <f t="shared" si="41"/>
        <v>2.3315663618231556E-4</v>
      </c>
      <c r="I338" s="2">
        <f t="shared" si="42"/>
        <v>1.5269467449204493E-2</v>
      </c>
      <c r="J338" s="2">
        <f t="shared" si="38"/>
        <v>77212515.431949556</v>
      </c>
      <c r="K338" s="19">
        <f t="shared" si="39"/>
        <v>2478017.1470998409</v>
      </c>
      <c r="L338" s="19">
        <f t="shared" si="40"/>
        <v>2742750.1646078527</v>
      </c>
    </row>
    <row r="339" spans="1:12" x14ac:dyDescent="0.25">
      <c r="A339" s="1">
        <v>14001120</v>
      </c>
      <c r="B339" s="3">
        <v>6291.5</v>
      </c>
      <c r="C339" s="4">
        <f t="shared" si="43"/>
        <v>8.3635748400376873E-3</v>
      </c>
      <c r="D339" s="55">
        <f t="shared" si="44"/>
        <v>6.9949384104911428E-5</v>
      </c>
      <c r="E339" s="2">
        <f t="shared" si="37"/>
        <v>1.476374276073578E-2</v>
      </c>
      <c r="H339" s="2">
        <f t="shared" si="41"/>
        <v>2.6977920651821545E-4</v>
      </c>
      <c r="I339" s="2">
        <f t="shared" si="42"/>
        <v>1.6424956819371412E-2</v>
      </c>
      <c r="J339" s="2">
        <f t="shared" si="38"/>
        <v>79455047.646528482</v>
      </c>
      <c r="K339" s="19">
        <f t="shared" si="39"/>
        <v>2728931.4103311109</v>
      </c>
      <c r="L339" s="19">
        <f t="shared" si="40"/>
        <v>3035990.3517772346</v>
      </c>
    </row>
    <row r="340" spans="1:12" x14ac:dyDescent="0.25">
      <c r="A340" s="1">
        <v>14001123</v>
      </c>
      <c r="B340" s="3">
        <v>6214.7</v>
      </c>
      <c r="C340" s="4">
        <f t="shared" si="43"/>
        <v>-1.2282062566017301E-2</v>
      </c>
      <c r="D340" s="55">
        <f t="shared" si="44"/>
        <v>1.5084906087556348E-4</v>
      </c>
      <c r="E340" s="2">
        <f t="shared" si="37"/>
        <v>1.4856847945103868E-2</v>
      </c>
      <c r="H340" s="2">
        <f t="shared" si="41"/>
        <v>2.577894171734172E-4</v>
      </c>
      <c r="I340" s="2">
        <f t="shared" si="42"/>
        <v>1.6055821908996661E-2</v>
      </c>
      <c r="J340" s="2">
        <f t="shared" si="38"/>
        <v>80119575.883938983</v>
      </c>
      <c r="K340" s="19">
        <f t="shared" si="39"/>
        <v>2769108.5357763823</v>
      </c>
      <c r="L340" s="19">
        <f t="shared" si="40"/>
        <v>2992580.5030373335</v>
      </c>
    </row>
    <row r="341" spans="1:12" x14ac:dyDescent="0.25">
      <c r="A341" s="1">
        <v>14001124</v>
      </c>
      <c r="B341" s="3">
        <v>6113.4</v>
      </c>
      <c r="C341" s="4">
        <f t="shared" si="43"/>
        <v>-1.6434370257710728E-2</v>
      </c>
      <c r="D341" s="55">
        <f t="shared" si="44"/>
        <v>2.7008852576752699E-4</v>
      </c>
      <c r="E341" s="2">
        <f t="shared" si="37"/>
        <v>1.4600471942681718E-2</v>
      </c>
      <c r="H341" s="2">
        <f t="shared" si="41"/>
        <v>2.5137299579554599E-4</v>
      </c>
      <c r="I341" s="2">
        <f t="shared" si="42"/>
        <v>1.585474679064746E-2</v>
      </c>
      <c r="J341" s="2">
        <f t="shared" si="38"/>
        <v>79135542.240169674</v>
      </c>
      <c r="K341" s="19">
        <f t="shared" si="39"/>
        <v>2687900.1697294237</v>
      </c>
      <c r="L341" s="19">
        <f t="shared" si="40"/>
        <v>2918808.1561266934</v>
      </c>
    </row>
    <row r="342" spans="1:12" x14ac:dyDescent="0.25">
      <c r="A342" s="1">
        <v>14001125</v>
      </c>
      <c r="B342" s="3">
        <v>6144.3</v>
      </c>
      <c r="C342" s="4">
        <f t="shared" si="43"/>
        <v>5.0417395521594414E-3</v>
      </c>
      <c r="D342" s="55">
        <f t="shared" si="44"/>
        <v>2.5419137711808884E-5</v>
      </c>
      <c r="E342" s="2">
        <f t="shared" si="37"/>
        <v>1.4915236878951505E-2</v>
      </c>
      <c r="H342" s="2">
        <f t="shared" si="41"/>
        <v>2.5249592759386482E-4</v>
      </c>
      <c r="I342" s="2">
        <f t="shared" si="42"/>
        <v>1.5890120439879141E-2</v>
      </c>
      <c r="J342" s="2">
        <f t="shared" si="38"/>
        <v>77834999.438450009</v>
      </c>
      <c r="K342" s="19">
        <f t="shared" si="39"/>
        <v>2700721.1147554559</v>
      </c>
      <c r="L342" s="19">
        <f t="shared" si="40"/>
        <v>2877244.5343158124</v>
      </c>
    </row>
    <row r="343" spans="1:12" x14ac:dyDescent="0.25">
      <c r="A343" s="1">
        <v>14001127</v>
      </c>
      <c r="B343" s="3">
        <v>6125.1</v>
      </c>
      <c r="C343" s="4">
        <f t="shared" si="43"/>
        <v>-3.1297399501903226E-3</v>
      </c>
      <c r="D343" s="55">
        <f t="shared" si="44"/>
        <v>9.7952721558173224E-6</v>
      </c>
      <c r="E343" s="2">
        <f t="shared" si="37"/>
        <v>1.4819998053851324E-2</v>
      </c>
      <c r="H343" s="2">
        <f t="shared" si="41"/>
        <v>2.3887132020094146E-4</v>
      </c>
      <c r="I343" s="2">
        <f t="shared" si="42"/>
        <v>1.5455462471273431E-2</v>
      </c>
      <c r="J343" s="2">
        <f t="shared" si="38"/>
        <v>78227423.233661145</v>
      </c>
      <c r="K343" s="19">
        <f t="shared" si="39"/>
        <v>2697005.4858498629</v>
      </c>
      <c r="L343" s="19">
        <f t="shared" si="40"/>
        <v>2812649.9693121552</v>
      </c>
    </row>
    <row r="344" spans="1:12" x14ac:dyDescent="0.25">
      <c r="A344" s="1">
        <v>14001130</v>
      </c>
      <c r="B344" s="3">
        <v>6278.8</v>
      </c>
      <c r="C344" s="4">
        <f t="shared" si="43"/>
        <v>2.4783796590788224E-2</v>
      </c>
      <c r="D344" s="55">
        <f t="shared" si="44"/>
        <v>6.1423657345356598E-4</v>
      </c>
      <c r="E344" s="2">
        <f t="shared" si="37"/>
        <v>1.477951583853835E-2</v>
      </c>
      <c r="H344" s="2">
        <f t="shared" si="41"/>
        <v>2.2512675731823397E-4</v>
      </c>
      <c r="I344" s="2">
        <f t="shared" si="42"/>
        <v>1.5004224649019154E-2</v>
      </c>
      <c r="J344" s="2">
        <f t="shared" si="38"/>
        <v>77982591.741966307</v>
      </c>
      <c r="K344" s="19">
        <f t="shared" si="39"/>
        <v>2681220.4936587485</v>
      </c>
      <c r="L344" s="19">
        <f t="shared" si="40"/>
        <v>2721985.9608329688</v>
      </c>
    </row>
    <row r="345" spans="1:12" x14ac:dyDescent="0.25">
      <c r="A345" s="1">
        <v>14001201</v>
      </c>
      <c r="B345" s="3">
        <v>6372.9</v>
      </c>
      <c r="C345" s="4">
        <f t="shared" si="43"/>
        <v>1.4875745592895668E-2</v>
      </c>
      <c r="D345" s="55">
        <f t="shared" si="44"/>
        <v>2.2128780694455487E-4</v>
      </c>
      <c r="E345" s="2">
        <f t="shared" si="37"/>
        <v>1.5586277277847503E-2</v>
      </c>
      <c r="H345" s="2">
        <f t="shared" si="41"/>
        <v>2.484733462863539E-4</v>
      </c>
      <c r="I345" s="2">
        <f t="shared" si="42"/>
        <v>1.5763037343302651E-2</v>
      </c>
      <c r="J345" s="2">
        <f t="shared" si="38"/>
        <v>79915296.433321685</v>
      </c>
      <c r="K345" s="19">
        <f t="shared" si="39"/>
        <v>2897656.9654130642</v>
      </c>
      <c r="L345" s="19">
        <f t="shared" si="40"/>
        <v>2930518.5670477883</v>
      </c>
    </row>
    <row r="346" spans="1:12" x14ac:dyDescent="0.25">
      <c r="A346" s="1">
        <v>14001202</v>
      </c>
      <c r="B346" s="3">
        <v>6535.3</v>
      </c>
      <c r="C346" s="4">
        <f t="shared" si="43"/>
        <v>2.5163627667161726E-2</v>
      </c>
      <c r="D346" s="55">
        <f t="shared" si="44"/>
        <v>6.3320815737154712E-4</v>
      </c>
      <c r="E346" s="2">
        <f t="shared" si="37"/>
        <v>1.5406276000148326E-2</v>
      </c>
      <c r="H346" s="2">
        <f t="shared" si="41"/>
        <v>2.4684221392584594E-4</v>
      </c>
      <c r="I346" s="2">
        <f t="shared" si="42"/>
        <v>1.5711212999824233E-2</v>
      </c>
      <c r="J346" s="2">
        <f t="shared" si="38"/>
        <v>81104096.052044615</v>
      </c>
      <c r="K346" s="19">
        <f t="shared" si="39"/>
        <v>2906799.7907176227</v>
      </c>
      <c r="L346" s="19">
        <f t="shared" si="40"/>
        <v>2964334.1881821007</v>
      </c>
    </row>
    <row r="347" spans="1:12" x14ac:dyDescent="0.25">
      <c r="A347" s="1">
        <v>14001203</v>
      </c>
      <c r="B347" s="3">
        <v>6491.4</v>
      </c>
      <c r="C347" s="4">
        <f t="shared" si="43"/>
        <v>-6.7400287395265636E-3</v>
      </c>
      <c r="D347" s="55">
        <f t="shared" si="44"/>
        <v>4.5427987409644036E-5</v>
      </c>
      <c r="E347" s="2">
        <f t="shared" si="37"/>
        <v>1.6118326127874717E-2</v>
      </c>
      <c r="H347" s="2">
        <f t="shared" si="41"/>
        <v>2.7002417053258805E-4</v>
      </c>
      <c r="I347" s="2">
        <f t="shared" si="42"/>
        <v>1.64324121945802E-2</v>
      </c>
      <c r="J347" s="2">
        <f t="shared" si="38"/>
        <v>83144969.327379972</v>
      </c>
      <c r="K347" s="19">
        <f t="shared" si="39"/>
        <v>3117673.0895796628</v>
      </c>
      <c r="L347" s="19">
        <f t="shared" si="40"/>
        <v>3178424.9114630884</v>
      </c>
    </row>
    <row r="348" spans="1:12" x14ac:dyDescent="0.25">
      <c r="A348" s="1">
        <v>14001204</v>
      </c>
      <c r="B348" s="3">
        <v>6527.8</v>
      </c>
      <c r="C348" s="4">
        <f t="shared" si="43"/>
        <v>5.5917559981279903E-3</v>
      </c>
      <c r="D348" s="55">
        <f t="shared" si="44"/>
        <v>3.1267735142600356E-5</v>
      </c>
      <c r="E348" s="2">
        <f t="shared" si="37"/>
        <v>1.6007481073760252E-2</v>
      </c>
      <c r="H348" s="2">
        <f t="shared" si="41"/>
        <v>2.5654839954521137E-4</v>
      </c>
      <c r="I348" s="2">
        <f t="shared" si="42"/>
        <v>1.6017128317685769E-2</v>
      </c>
      <c r="J348" s="2">
        <f t="shared" si="38"/>
        <v>82584569.844566375</v>
      </c>
      <c r="K348" s="19">
        <f t="shared" si="39"/>
        <v>3075364.2829549187</v>
      </c>
      <c r="L348" s="19">
        <f t="shared" si="40"/>
        <v>3077217.7156880749</v>
      </c>
    </row>
    <row r="349" spans="1:12" x14ac:dyDescent="0.25">
      <c r="A349" s="1">
        <v>14001207</v>
      </c>
      <c r="B349" s="3">
        <v>6379.4</v>
      </c>
      <c r="C349" s="4">
        <f t="shared" si="43"/>
        <v>-2.2995930890426217E-2</v>
      </c>
      <c r="D349" s="55">
        <f t="shared" si="44"/>
        <v>5.288128375172587E-4</v>
      </c>
      <c r="E349" s="2">
        <f t="shared" ref="E349:E412" si="45">SQRT(AVERAGE(D324:D348))</f>
        <v>1.5835573250823212E-2</v>
      </c>
      <c r="H349" s="2">
        <f t="shared" si="41"/>
        <v>2.430315596810547E-4</v>
      </c>
      <c r="I349" s="2">
        <f t="shared" si="42"/>
        <v>1.5589469512496399E-2</v>
      </c>
      <c r="J349" s="2">
        <f t="shared" ref="J349:J412" si="46">J348*(1+C348)</f>
        <v>83046362.60834755</v>
      </c>
      <c r="K349" s="19">
        <f t="shared" ref="K349:K412" si="47">_xlfn.NORM.S.INV(0.99)*E349*J349</f>
        <v>3059349.2843479384</v>
      </c>
      <c r="L349" s="19">
        <f t="shared" ref="L349:L412" si="48">_xlfn.NORM.S.INV(0.99)*I349*J349</f>
        <v>3011803.3392912066</v>
      </c>
    </row>
    <row r="350" spans="1:12" x14ac:dyDescent="0.25">
      <c r="A350" s="1">
        <v>14001208</v>
      </c>
      <c r="B350" s="3">
        <v>6373.9</v>
      </c>
      <c r="C350" s="4">
        <f t="shared" si="43"/>
        <v>-8.6252191056034641E-4</v>
      </c>
      <c r="D350" s="55">
        <f t="shared" si="44"/>
        <v>7.4394404619667024E-7</v>
      </c>
      <c r="E350" s="2">
        <f t="shared" si="45"/>
        <v>1.6487973501804809E-2</v>
      </c>
      <c r="H350" s="2">
        <f t="shared" si="41"/>
        <v>2.6017843635122698E-4</v>
      </c>
      <c r="I350" s="2">
        <f t="shared" si="42"/>
        <v>1.6130047623960288E-2</v>
      </c>
      <c r="J350" s="2">
        <f t="shared" si="46"/>
        <v>81136634.193104714</v>
      </c>
      <c r="K350" s="19">
        <f t="shared" si="47"/>
        <v>3112138.5755964676</v>
      </c>
      <c r="L350" s="19">
        <f t="shared" si="48"/>
        <v>3044579.33725088</v>
      </c>
    </row>
    <row r="351" spans="1:12" x14ac:dyDescent="0.25">
      <c r="A351" s="1">
        <v>14001209</v>
      </c>
      <c r="B351" s="3">
        <v>6388.4</v>
      </c>
      <c r="C351" s="4">
        <f t="shared" si="43"/>
        <v>2.2723186634299652E-3</v>
      </c>
      <c r="D351" s="55">
        <f t="shared" si="44"/>
        <v>5.1634321081721438E-6</v>
      </c>
      <c r="E351" s="2">
        <f t="shared" si="45"/>
        <v>1.6472100594099665E-2</v>
      </c>
      <c r="H351" s="2">
        <f t="shared" si="41"/>
        <v>2.4461236681292515E-4</v>
      </c>
      <c r="I351" s="2">
        <f t="shared" si="42"/>
        <v>1.5640088452848505E-2</v>
      </c>
      <c r="J351" s="2">
        <f t="shared" si="46"/>
        <v>81066652.068364039</v>
      </c>
      <c r="K351" s="19">
        <f t="shared" si="47"/>
        <v>3106460.828385693</v>
      </c>
      <c r="L351" s="19">
        <f t="shared" si="48"/>
        <v>2949552.2962423279</v>
      </c>
    </row>
    <row r="352" spans="1:12" x14ac:dyDescent="0.25">
      <c r="A352" s="1">
        <v>14001211</v>
      </c>
      <c r="B352" s="3">
        <v>6312.1</v>
      </c>
      <c r="C352" s="4">
        <f t="shared" si="43"/>
        <v>-1.2015419542903716E-2</v>
      </c>
      <c r="D352" s="55">
        <f t="shared" si="44"/>
        <v>1.4437030679199256E-4</v>
      </c>
      <c r="E352" s="2">
        <f t="shared" si="45"/>
        <v>1.6003460258900492E-2</v>
      </c>
      <c r="H352" s="2">
        <f t="shared" si="41"/>
        <v>2.3024543073063995E-4</v>
      </c>
      <c r="I352" s="2">
        <f t="shared" si="42"/>
        <v>1.5173840342202101E-2</v>
      </c>
      <c r="J352" s="2">
        <f t="shared" si="46"/>
        <v>81250861.33484076</v>
      </c>
      <c r="K352" s="19">
        <f t="shared" si="47"/>
        <v>3024938.3469006112</v>
      </c>
      <c r="L352" s="19">
        <f t="shared" si="48"/>
        <v>2868125.4415179929</v>
      </c>
    </row>
    <row r="353" spans="1:12" x14ac:dyDescent="0.25">
      <c r="A353" s="1">
        <v>14001214</v>
      </c>
      <c r="B353" s="3">
        <v>6483.6</v>
      </c>
      <c r="C353" s="4">
        <f t="shared" si="43"/>
        <v>2.680748539876986E-2</v>
      </c>
      <c r="D353" s="55">
        <f t="shared" si="44"/>
        <v>7.1864127340525927E-4</v>
      </c>
      <c r="E353" s="2">
        <f t="shared" si="45"/>
        <v>1.6164966146478943E-2</v>
      </c>
      <c r="H353" s="2">
        <f t="shared" si="41"/>
        <v>2.2509292329432108E-4</v>
      </c>
      <c r="I353" s="2">
        <f t="shared" si="42"/>
        <v>1.5003097123404923E-2</v>
      </c>
      <c r="J353" s="2">
        <f t="shared" si="46"/>
        <v>80274598.147680357</v>
      </c>
      <c r="K353" s="19">
        <f t="shared" si="47"/>
        <v>3018753.1255362453</v>
      </c>
      <c r="L353" s="19">
        <f t="shared" si="48"/>
        <v>2801777.9884969131</v>
      </c>
    </row>
    <row r="354" spans="1:12" x14ac:dyDescent="0.25">
      <c r="A354" s="1">
        <v>14001215</v>
      </c>
      <c r="B354" s="3">
        <v>6572.2</v>
      </c>
      <c r="C354" s="4">
        <f t="shared" si="43"/>
        <v>1.3572720192426122E-2</v>
      </c>
      <c r="D354" s="55">
        <f t="shared" si="44"/>
        <v>1.8421873342189179E-4</v>
      </c>
      <c r="E354" s="2">
        <f t="shared" si="45"/>
        <v>1.6788483178936189E-2</v>
      </c>
      <c r="H354" s="2">
        <f t="shared" si="41"/>
        <v>2.5470582430097739E-4</v>
      </c>
      <c r="I354" s="2">
        <f t="shared" si="42"/>
        <v>1.5959505766187668E-2</v>
      </c>
      <c r="J354" s="2">
        <f t="shared" si="46"/>
        <v>82426558.265416414</v>
      </c>
      <c r="K354" s="19">
        <f t="shared" si="47"/>
        <v>3219239.4729866507</v>
      </c>
      <c r="L354" s="19">
        <f t="shared" si="48"/>
        <v>3060280.6926792869</v>
      </c>
    </row>
    <row r="355" spans="1:12" x14ac:dyDescent="0.25">
      <c r="A355" s="1">
        <v>14001216</v>
      </c>
      <c r="B355" s="3">
        <v>6521.8</v>
      </c>
      <c r="C355" s="4">
        <f t="shared" si="43"/>
        <v>-7.6982203914253483E-3</v>
      </c>
      <c r="D355" s="55">
        <f t="shared" si="44"/>
        <v>5.9262597194957043E-5</v>
      </c>
      <c r="E355" s="2">
        <f t="shared" si="45"/>
        <v>1.6980409357417611E-2</v>
      </c>
      <c r="H355" s="2">
        <f t="shared" si="41"/>
        <v>2.5047659884823225E-4</v>
      </c>
      <c r="I355" s="2">
        <f t="shared" si="42"/>
        <v>1.5826452503585012E-2</v>
      </c>
      <c r="J355" s="2">
        <f t="shared" si="46"/>
        <v>83545310.877177611</v>
      </c>
      <c r="K355" s="19">
        <f t="shared" si="47"/>
        <v>3300235.2095892592</v>
      </c>
      <c r="L355" s="19">
        <f t="shared" si="48"/>
        <v>3075957.3986599501</v>
      </c>
    </row>
    <row r="356" spans="1:12" x14ac:dyDescent="0.25">
      <c r="A356" s="1">
        <v>14001217</v>
      </c>
      <c r="B356" s="3">
        <v>6391</v>
      </c>
      <c r="C356" s="4">
        <f t="shared" si="43"/>
        <v>-2.0259660788739389E-2</v>
      </c>
      <c r="D356" s="55">
        <f t="shared" si="44"/>
        <v>4.1045385527478429E-4</v>
      </c>
      <c r="E356" s="2">
        <f t="shared" si="45"/>
        <v>1.688976426218421E-2</v>
      </c>
      <c r="H356" s="2">
        <f t="shared" si="41"/>
        <v>2.3900375874903572E-4</v>
      </c>
      <c r="I356" s="2">
        <f t="shared" si="42"/>
        <v>1.5459746399894007E-2</v>
      </c>
      <c r="J356" s="2">
        <f t="shared" si="46"/>
        <v>82902160.661374956</v>
      </c>
      <c r="K356" s="19">
        <f t="shared" si="47"/>
        <v>3257347.5251408783</v>
      </c>
      <c r="L356" s="19">
        <f t="shared" si="48"/>
        <v>2981555.3309853012</v>
      </c>
    </row>
    <row r="357" spans="1:12" x14ac:dyDescent="0.25">
      <c r="A357" s="1">
        <v>14001218</v>
      </c>
      <c r="B357" s="3">
        <v>6457.4</v>
      </c>
      <c r="C357" s="4">
        <f t="shared" si="43"/>
        <v>1.0336009330662073E-2</v>
      </c>
      <c r="D357" s="55">
        <f t="shared" si="44"/>
        <v>1.0683308888353343E-4</v>
      </c>
      <c r="E357" s="2">
        <f t="shared" si="45"/>
        <v>1.7220453440502659E-2</v>
      </c>
      <c r="H357" s="2">
        <f t="shared" si="41"/>
        <v>2.4929076454058063E-4</v>
      </c>
      <c r="I357" s="2">
        <f t="shared" si="42"/>
        <v>1.5788944377018391E-2</v>
      </c>
      <c r="J357" s="2">
        <f t="shared" si="46"/>
        <v>81222591.007721916</v>
      </c>
      <c r="K357" s="19">
        <f t="shared" si="47"/>
        <v>3253839.1514653489</v>
      </c>
      <c r="L357" s="19">
        <f t="shared" si="48"/>
        <v>2983352.6481606695</v>
      </c>
    </row>
    <row r="358" spans="1:12" x14ac:dyDescent="0.25">
      <c r="A358" s="1">
        <v>14001221</v>
      </c>
      <c r="B358" s="3">
        <v>6273.7</v>
      </c>
      <c r="C358" s="4">
        <f t="shared" si="43"/>
        <v>-2.8860467758641414E-2</v>
      </c>
      <c r="D358" s="55">
        <f t="shared" si="44"/>
        <v>8.3292659924758059E-4</v>
      </c>
      <c r="E358" s="2">
        <f t="shared" si="45"/>
        <v>1.6414579218076167E-2</v>
      </c>
      <c r="H358" s="2">
        <f t="shared" si="41"/>
        <v>2.4074330400115779E-4</v>
      </c>
      <c r="I358" s="2">
        <f t="shared" si="42"/>
        <v>1.5515904872135489E-2</v>
      </c>
      <c r="J358" s="2">
        <f t="shared" si="46"/>
        <v>82062108.46623829</v>
      </c>
      <c r="K358" s="19">
        <f t="shared" si="47"/>
        <v>3133625.4355392824</v>
      </c>
      <c r="L358" s="19">
        <f t="shared" si="48"/>
        <v>2962063.9991300469</v>
      </c>
    </row>
    <row r="359" spans="1:12" x14ac:dyDescent="0.25">
      <c r="A359" s="1">
        <v>14001222</v>
      </c>
      <c r="B359" s="3">
        <v>6267.4</v>
      </c>
      <c r="C359" s="4">
        <f t="shared" si="43"/>
        <v>-1.0046966422312786E-3</v>
      </c>
      <c r="D359" s="55">
        <f t="shared" si="44"/>
        <v>1.0094153429108058E-6</v>
      </c>
      <c r="E359" s="2">
        <f t="shared" si="45"/>
        <v>1.6492348103507325E-2</v>
      </c>
      <c r="H359" s="2">
        <f t="shared" si="41"/>
        <v>2.7627430171594321E-4</v>
      </c>
      <c r="I359" s="2">
        <f t="shared" si="42"/>
        <v>1.6621501187195555E-2</v>
      </c>
      <c r="J359" s="2">
        <f t="shared" si="46"/>
        <v>79693757.630642295</v>
      </c>
      <c r="K359" s="19">
        <f t="shared" si="47"/>
        <v>3057605.5335942586</v>
      </c>
      <c r="L359" s="19">
        <f t="shared" si="48"/>
        <v>3081549.9216757785</v>
      </c>
    </row>
    <row r="360" spans="1:12" x14ac:dyDescent="0.25">
      <c r="A360" s="1">
        <v>14001223</v>
      </c>
      <c r="B360" s="3">
        <v>6272.1</v>
      </c>
      <c r="C360" s="4">
        <f t="shared" si="43"/>
        <v>7.4963120062152032E-4</v>
      </c>
      <c r="D360" s="55">
        <f t="shared" si="44"/>
        <v>5.6194693694526206E-7</v>
      </c>
      <c r="E360" s="2">
        <f t="shared" si="45"/>
        <v>1.6255796669155533E-2</v>
      </c>
      <c r="H360" s="2">
        <f t="shared" si="41"/>
        <v>2.5975840853356127E-4</v>
      </c>
      <c r="I360" s="2">
        <f t="shared" si="42"/>
        <v>1.6117022322177297E-2</v>
      </c>
      <c r="J360" s="2">
        <f t="shared" si="46"/>
        <v>79613689.579944</v>
      </c>
      <c r="K360" s="19">
        <f t="shared" si="47"/>
        <v>3010722.0804509772</v>
      </c>
      <c r="L360" s="19">
        <f t="shared" si="48"/>
        <v>2985019.8033401724</v>
      </c>
    </row>
    <row r="361" spans="1:12" x14ac:dyDescent="0.25">
      <c r="A361" s="1">
        <v>14001224</v>
      </c>
      <c r="B361" s="3">
        <v>6339.7</v>
      </c>
      <c r="C361" s="4">
        <f t="shared" si="43"/>
        <v>1.0720221919030815E-2</v>
      </c>
      <c r="D361" s="55">
        <f t="shared" si="44"/>
        <v>1.1492315799326873E-4</v>
      </c>
      <c r="E361" s="2">
        <f t="shared" si="45"/>
        <v>1.5777105050616292E-2</v>
      </c>
      <c r="H361" s="2">
        <f t="shared" si="41"/>
        <v>2.4420662083776429E-4</v>
      </c>
      <c r="I361" s="2">
        <f t="shared" si="42"/>
        <v>1.5627111724108338E-2</v>
      </c>
      <c r="J361" s="2">
        <f t="shared" si="46"/>
        <v>79673370.48564972</v>
      </c>
      <c r="K361" s="19">
        <f t="shared" si="47"/>
        <v>2924254.4890119922</v>
      </c>
      <c r="L361" s="19">
        <f t="shared" si="48"/>
        <v>2896453.5295231924</v>
      </c>
    </row>
    <row r="362" spans="1:12" x14ac:dyDescent="0.25">
      <c r="A362" s="1">
        <v>14001225</v>
      </c>
      <c r="B362" s="3">
        <v>6342.3</v>
      </c>
      <c r="C362" s="4">
        <f t="shared" si="43"/>
        <v>4.1002996947284517E-4</v>
      </c>
      <c r="D362" s="55">
        <f t="shared" si="44"/>
        <v>1.6812457586590235E-7</v>
      </c>
      <c r="E362" s="2">
        <f t="shared" si="45"/>
        <v>1.5539893740974723E-2</v>
      </c>
      <c r="H362" s="2">
        <f t="shared" si="41"/>
        <v>2.3644961306709455E-4</v>
      </c>
      <c r="I362" s="2">
        <f t="shared" si="42"/>
        <v>1.537691819146784E-2</v>
      </c>
      <c r="J362" s="2">
        <f t="shared" si="46"/>
        <v>80527486.698293045</v>
      </c>
      <c r="K362" s="19">
        <f t="shared" si="47"/>
        <v>2911165.1778479819</v>
      </c>
      <c r="L362" s="19">
        <f t="shared" si="48"/>
        <v>2880634.1618401906</v>
      </c>
    </row>
    <row r="363" spans="1:12" x14ac:dyDescent="0.25">
      <c r="A363" s="1">
        <v>14001228</v>
      </c>
      <c r="B363" s="3">
        <v>6624</v>
      </c>
      <c r="C363" s="4">
        <f t="shared" si="43"/>
        <v>4.3457938395899384E-2</v>
      </c>
      <c r="D363" s="55">
        <f t="shared" si="44"/>
        <v>1.8885924096217858E-3</v>
      </c>
      <c r="E363" s="2">
        <f t="shared" si="45"/>
        <v>1.5521793404275768E-2</v>
      </c>
      <c r="H363" s="2">
        <f t="shared" si="41"/>
        <v>2.2227272375762081E-4</v>
      </c>
      <c r="I363" s="2">
        <f t="shared" si="42"/>
        <v>1.4908813626765237E-2</v>
      </c>
      <c r="J363" s="2">
        <f t="shared" si="46"/>
        <v>80560505.381205678</v>
      </c>
      <c r="K363" s="19">
        <f t="shared" si="47"/>
        <v>2908966.6268519452</v>
      </c>
      <c r="L363" s="19">
        <f t="shared" si="48"/>
        <v>2794087.0076436349</v>
      </c>
    </row>
    <row r="364" spans="1:12" x14ac:dyDescent="0.25">
      <c r="A364" s="1">
        <v>14010106</v>
      </c>
      <c r="B364" s="3">
        <v>6682.5</v>
      </c>
      <c r="C364" s="4">
        <f t="shared" si="43"/>
        <v>8.7927519479783882E-3</v>
      </c>
      <c r="D364" s="55">
        <f t="shared" si="44"/>
        <v>7.7312486818677744E-5</v>
      </c>
      <c r="E364" s="2">
        <f t="shared" si="45"/>
        <v>1.6814531052990973E-2</v>
      </c>
      <c r="H364" s="2">
        <f t="shared" si="41"/>
        <v>3.2225190490947078E-4</v>
      </c>
      <c r="I364" s="2">
        <f t="shared" si="42"/>
        <v>1.7951376128572172E-2</v>
      </c>
      <c r="J364" s="2">
        <f t="shared" si="46"/>
        <v>84061498.861204624</v>
      </c>
      <c r="K364" s="19">
        <f t="shared" si="47"/>
        <v>3288187.2967633256</v>
      </c>
      <c r="L364" s="19">
        <f t="shared" si="48"/>
        <v>3510504.5010988633</v>
      </c>
    </row>
    <row r="365" spans="1:12" x14ac:dyDescent="0.25">
      <c r="A365" s="1">
        <v>14010107</v>
      </c>
      <c r="B365" s="3">
        <v>6747.8</v>
      </c>
      <c r="C365" s="4">
        <f t="shared" si="43"/>
        <v>9.7243568021774373E-3</v>
      </c>
      <c r="D365" s="55">
        <f t="shared" si="44"/>
        <v>9.4563115216054588E-5</v>
      </c>
      <c r="E365" s="2">
        <f t="shared" si="45"/>
        <v>1.6823286796596806E-2</v>
      </c>
      <c r="H365" s="2">
        <f t="shared" si="41"/>
        <v>3.075555398240232E-4</v>
      </c>
      <c r="I365" s="2">
        <f t="shared" si="42"/>
        <v>1.7537261468770521E-2</v>
      </c>
      <c r="J365" s="2">
        <f t="shared" si="46"/>
        <v>84800630.769066468</v>
      </c>
      <c r="K365" s="19">
        <f t="shared" si="47"/>
        <v>3318826.8080586917</v>
      </c>
      <c r="L365" s="19">
        <f t="shared" si="48"/>
        <v>3459676.7092066873</v>
      </c>
    </row>
    <row r="366" spans="1:12" x14ac:dyDescent="0.25">
      <c r="A366" s="1">
        <v>14010108</v>
      </c>
      <c r="B366" s="3">
        <v>6929</v>
      </c>
      <c r="C366" s="4">
        <f t="shared" si="43"/>
        <v>2.6498976812129853E-2</v>
      </c>
      <c r="D366" s="55">
        <f t="shared" si="44"/>
        <v>7.021957720897956E-4</v>
      </c>
      <c r="E366" s="2">
        <f t="shared" si="45"/>
        <v>1.6756238862410861E-2</v>
      </c>
      <c r="H366" s="2">
        <f t="shared" si="41"/>
        <v>2.9477599434754505E-4</v>
      </c>
      <c r="I366" s="2">
        <f t="shared" si="42"/>
        <v>1.7169041742262293E-2</v>
      </c>
      <c r="J366" s="2">
        <f t="shared" si="46"/>
        <v>85625262.359714583</v>
      </c>
      <c r="K366" s="19">
        <f t="shared" si="47"/>
        <v>3337744.7080429364</v>
      </c>
      <c r="L366" s="19">
        <f t="shared" si="48"/>
        <v>3419972.6255966709</v>
      </c>
    </row>
    <row r="367" spans="1:12" x14ac:dyDescent="0.25">
      <c r="A367" s="1">
        <v>14010109</v>
      </c>
      <c r="B367" s="3">
        <v>6957.6</v>
      </c>
      <c r="C367" s="4">
        <f t="shared" si="43"/>
        <v>4.1190846481742264E-3</v>
      </c>
      <c r="D367" s="55">
        <f t="shared" si="44"/>
        <v>1.696685833882459E-5</v>
      </c>
      <c r="E367" s="2">
        <f t="shared" si="45"/>
        <v>1.7264293517750988E-2</v>
      </c>
      <c r="H367" s="2">
        <f t="shared" si="41"/>
        <v>3.1922118101208012E-4</v>
      </c>
      <c r="I367" s="2">
        <f t="shared" si="42"/>
        <v>1.7866761906178748E-2</v>
      </c>
      <c r="J367" s="2">
        <f t="shared" si="46"/>
        <v>87894244.20151718</v>
      </c>
      <c r="K367" s="19">
        <f t="shared" si="47"/>
        <v>3530074.7779594478</v>
      </c>
      <c r="L367" s="19">
        <f t="shared" si="48"/>
        <v>3653263.0486129792</v>
      </c>
    </row>
    <row r="368" spans="1:12" x14ac:dyDescent="0.25">
      <c r="A368" s="1">
        <v>14010110</v>
      </c>
      <c r="B368" s="3">
        <v>6981.1</v>
      </c>
      <c r="C368" s="4">
        <f t="shared" si="43"/>
        <v>3.3719101875801711E-3</v>
      </c>
      <c r="D368" s="55">
        <f t="shared" si="44"/>
        <v>1.1369778313106944E-5</v>
      </c>
      <c r="E368" s="2">
        <f t="shared" si="45"/>
        <v>1.7254499108700302E-2</v>
      </c>
      <c r="H368" s="2">
        <f t="shared" si="41"/>
        <v>3.010859216516848E-4</v>
      </c>
      <c r="I368" s="2">
        <f t="shared" si="42"/>
        <v>1.735182761704613E-2</v>
      </c>
      <c r="J368" s="2">
        <f t="shared" si="46"/>
        <v>88256288.033470526</v>
      </c>
      <c r="K368" s="19">
        <f t="shared" si="47"/>
        <v>3542604.517374278</v>
      </c>
      <c r="L368" s="19">
        <f t="shared" si="48"/>
        <v>3562587.5033284384</v>
      </c>
    </row>
    <row r="369" spans="1:12" x14ac:dyDescent="0.25">
      <c r="A369" s="1">
        <v>14010114</v>
      </c>
      <c r="B369" s="3">
        <v>7021</v>
      </c>
      <c r="C369" s="4">
        <f t="shared" si="43"/>
        <v>5.6991605541132423E-3</v>
      </c>
      <c r="D369" s="55">
        <f t="shared" si="44"/>
        <v>3.2480431021560356E-5</v>
      </c>
      <c r="E369" s="2">
        <f t="shared" si="45"/>
        <v>1.7256324050574361E-2</v>
      </c>
      <c r="H369" s="2">
        <f t="shared" si="41"/>
        <v>2.8370295305137012E-4</v>
      </c>
      <c r="I369" s="2">
        <f t="shared" si="42"/>
        <v>1.6843483993858578E-2</v>
      </c>
      <c r="J369" s="2">
        <f t="shared" si="46"/>
        <v>88553880.310208604</v>
      </c>
      <c r="K369" s="19">
        <f t="shared" si="47"/>
        <v>3554925.8126770579</v>
      </c>
      <c r="L369" s="19">
        <f t="shared" si="48"/>
        <v>3469877.8169495352</v>
      </c>
    </row>
    <row r="370" spans="1:12" x14ac:dyDescent="0.25">
      <c r="A370" s="1">
        <v>14010115</v>
      </c>
      <c r="B370" s="3">
        <v>7136.2</v>
      </c>
      <c r="C370" s="4">
        <f t="shared" si="43"/>
        <v>1.6274763755679756E-2</v>
      </c>
      <c r="D370" s="55">
        <f t="shared" si="44"/>
        <v>2.6486793530318745E-4</v>
      </c>
      <c r="E370" s="2">
        <f t="shared" si="45"/>
        <v>1.6568357614475577E-2</v>
      </c>
      <c r="H370" s="2">
        <f t="shared" si="41"/>
        <v>2.6862960172958152E-4</v>
      </c>
      <c r="I370" s="2">
        <f t="shared" si="42"/>
        <v>1.6389923786570258E-2</v>
      </c>
      <c r="J370" s="2">
        <f t="shared" si="46"/>
        <v>89058563.091786206</v>
      </c>
      <c r="K370" s="19">
        <f t="shared" si="47"/>
        <v>3432652.1945981286</v>
      </c>
      <c r="L370" s="19">
        <f t="shared" si="48"/>
        <v>3395684.060205942</v>
      </c>
    </row>
    <row r="371" spans="1:12" x14ac:dyDescent="0.25">
      <c r="A371" s="1">
        <v>14010116</v>
      </c>
      <c r="B371" s="3">
        <v>7137.1</v>
      </c>
      <c r="C371" s="4">
        <f t="shared" si="43"/>
        <v>1.261095894002404E-4</v>
      </c>
      <c r="D371" s="55">
        <f t="shared" si="44"/>
        <v>1.5903628538697227E-8</v>
      </c>
      <c r="E371" s="2">
        <f t="shared" si="45"/>
        <v>1.6620880818280843E-2</v>
      </c>
      <c r="H371" s="2">
        <f t="shared" si="41"/>
        <v>2.684039017439979E-4</v>
      </c>
      <c r="I371" s="2">
        <f t="shared" si="42"/>
        <v>1.6383037012226941E-2</v>
      </c>
      <c r="J371" s="2">
        <f t="shared" si="46"/>
        <v>90507970.166525319</v>
      </c>
      <c r="K371" s="19">
        <f t="shared" si="47"/>
        <v>3499576.7175109792</v>
      </c>
      <c r="L371" s="19">
        <f t="shared" si="48"/>
        <v>3449497.9849112635</v>
      </c>
    </row>
    <row r="372" spans="1:12" x14ac:dyDescent="0.25">
      <c r="A372" s="1">
        <v>14010117</v>
      </c>
      <c r="B372" s="3">
        <v>7123</v>
      </c>
      <c r="C372" s="4">
        <f t="shared" si="43"/>
        <v>-1.9775463839749375E-3</v>
      </c>
      <c r="D372" s="55">
        <f t="shared" si="44"/>
        <v>3.9106897007723509E-6</v>
      </c>
      <c r="E372" s="2">
        <f t="shared" si="45"/>
        <v>1.5840643579911006E-2</v>
      </c>
      <c r="H372" s="2">
        <f t="shared" si="41"/>
        <v>2.5230062185707035E-4</v>
      </c>
      <c r="I372" s="2">
        <f t="shared" si="42"/>
        <v>1.5883973742646086E-2</v>
      </c>
      <c r="J372" s="2">
        <f t="shared" si="46"/>
        <v>90519384.089480475</v>
      </c>
      <c r="K372" s="19">
        <f t="shared" si="47"/>
        <v>3335716.0202842746</v>
      </c>
      <c r="L372" s="19">
        <f t="shared" si="48"/>
        <v>3344840.467612932</v>
      </c>
    </row>
    <row r="373" spans="1:12" x14ac:dyDescent="0.25">
      <c r="A373" s="1">
        <v>14010120</v>
      </c>
      <c r="B373" s="3">
        <v>7035.5</v>
      </c>
      <c r="C373" s="4">
        <f t="shared" si="43"/>
        <v>-1.2360223750043404E-2</v>
      </c>
      <c r="D373" s="55">
        <f t="shared" si="44"/>
        <v>1.5277513115113703E-4</v>
      </c>
      <c r="E373" s="2">
        <f t="shared" si="45"/>
        <v>1.5788137860983507E-2</v>
      </c>
      <c r="H373" s="2">
        <f t="shared" si="41"/>
        <v>2.3739722592769247E-4</v>
      </c>
      <c r="I373" s="2">
        <f t="shared" si="42"/>
        <v>1.5407700215401793E-2</v>
      </c>
      <c r="J373" s="2">
        <f t="shared" si="46"/>
        <v>90340377.808794677</v>
      </c>
      <c r="K373" s="19">
        <f t="shared" si="47"/>
        <v>3318084.7200651849</v>
      </c>
      <c r="L373" s="19">
        <f t="shared" si="48"/>
        <v>3238130.7476678584</v>
      </c>
    </row>
    <row r="374" spans="1:12" x14ac:dyDescent="0.25">
      <c r="A374" s="1">
        <v>14010121</v>
      </c>
      <c r="B374" s="3">
        <v>7258</v>
      </c>
      <c r="C374" s="4">
        <f t="shared" si="43"/>
        <v>3.1135547544705277E-2</v>
      </c>
      <c r="D374" s="55">
        <f t="shared" si="44"/>
        <v>9.6942232090860281E-4</v>
      </c>
      <c r="E374" s="2">
        <f t="shared" si="45"/>
        <v>1.5941317165082763E-2</v>
      </c>
      <c r="H374" s="2">
        <f t="shared" si="41"/>
        <v>2.3231990024109915E-4</v>
      </c>
      <c r="I374" s="2">
        <f t="shared" si="42"/>
        <v>1.5242043834115527E-2</v>
      </c>
      <c r="J374" s="2">
        <f t="shared" si="46"/>
        <v>89223750.525414512</v>
      </c>
      <c r="K374" s="19">
        <f t="shared" si="47"/>
        <v>3308867.1866447865</v>
      </c>
      <c r="L374" s="19">
        <f t="shared" si="48"/>
        <v>3163722.1804089556</v>
      </c>
    </row>
    <row r="375" spans="1:12" x14ac:dyDescent="0.25">
      <c r="A375" s="1">
        <v>14010122</v>
      </c>
      <c r="B375" s="3">
        <v>7246.6</v>
      </c>
      <c r="C375" s="4">
        <f t="shared" si="43"/>
        <v>-1.5719154402563866E-3</v>
      </c>
      <c r="D375" s="55">
        <f t="shared" si="44"/>
        <v>2.4709181513164297E-6</v>
      </c>
      <c r="E375" s="2">
        <f t="shared" si="45"/>
        <v>1.6484840681469024E-2</v>
      </c>
      <c r="H375" s="2">
        <f t="shared" si="41"/>
        <v>2.7654604548114941E-4</v>
      </c>
      <c r="I375" s="2">
        <f t="shared" si="42"/>
        <v>1.6629673643254381E-2</v>
      </c>
      <c r="J375" s="2">
        <f t="shared" si="46"/>
        <v>92001780.85201548</v>
      </c>
      <c r="K375" s="19">
        <f t="shared" si="47"/>
        <v>3528219.9094760395</v>
      </c>
      <c r="L375" s="19">
        <f t="shared" si="48"/>
        <v>3559218.2399539258</v>
      </c>
    </row>
    <row r="376" spans="1:12" x14ac:dyDescent="0.25">
      <c r="A376" s="1">
        <v>14010123</v>
      </c>
      <c r="B376" s="3">
        <v>7040.5</v>
      </c>
      <c r="C376" s="4">
        <f t="shared" si="43"/>
        <v>-2.8853202975392862E-2</v>
      </c>
      <c r="D376" s="55">
        <f t="shared" si="44"/>
        <v>8.3250732193921944E-4</v>
      </c>
      <c r="E376" s="2">
        <f t="shared" si="45"/>
        <v>1.648693577526221E-2</v>
      </c>
      <c r="H376" s="2">
        <f t="shared" si="41"/>
        <v>2.6010153784135939E-4</v>
      </c>
      <c r="I376" s="2">
        <f t="shared" si="42"/>
        <v>1.612766374405665E-2</v>
      </c>
      <c r="J376" s="2">
        <f t="shared" si="46"/>
        <v>91857161.83216311</v>
      </c>
      <c r="K376" s="19">
        <f t="shared" si="47"/>
        <v>3523121.5503055765</v>
      </c>
      <c r="L376" s="19">
        <f t="shared" si="48"/>
        <v>3446348.0944726514</v>
      </c>
    </row>
    <row r="377" spans="1:12" x14ac:dyDescent="0.25">
      <c r="A377" s="1">
        <v>14010124</v>
      </c>
      <c r="B377" s="3">
        <v>7003.6</v>
      </c>
      <c r="C377" s="4">
        <f t="shared" si="43"/>
        <v>-5.2548878052045738E-3</v>
      </c>
      <c r="D377" s="55">
        <f t="shared" si="44"/>
        <v>2.7613845845287744E-5</v>
      </c>
      <c r="E377" s="2">
        <f t="shared" si="45"/>
        <v>1.7461752685537121E-2</v>
      </c>
      <c r="H377" s="2">
        <f t="shared" si="41"/>
        <v>2.9444588488723104E-4</v>
      </c>
      <c r="I377" s="2">
        <f t="shared" si="42"/>
        <v>1.7159425540711759E-2</v>
      </c>
      <c r="J377" s="2">
        <f t="shared" si="46"/>
        <v>89206788.497076198</v>
      </c>
      <c r="K377" s="19">
        <f t="shared" si="47"/>
        <v>3623768.0854261005</v>
      </c>
      <c r="L377" s="19">
        <f t="shared" si="48"/>
        <v>3561027.3354850281</v>
      </c>
    </row>
    <row r="378" spans="1:12" x14ac:dyDescent="0.25">
      <c r="A378" s="1">
        <v>14010127</v>
      </c>
      <c r="B378" s="3">
        <v>7021.5</v>
      </c>
      <c r="C378" s="4">
        <f t="shared" si="43"/>
        <v>2.5525678560731147E-3</v>
      </c>
      <c r="D378" s="55">
        <f t="shared" si="44"/>
        <v>6.5156026598576975E-6</v>
      </c>
      <c r="E378" s="2">
        <f t="shared" si="45"/>
        <v>1.7327508430613866E-2</v>
      </c>
      <c r="H378" s="2">
        <f t="shared" si="41"/>
        <v>2.784359625447144E-4</v>
      </c>
      <c r="I378" s="2">
        <f t="shared" si="42"/>
        <v>1.6686400526917552E-2</v>
      </c>
      <c r="J378" s="2">
        <f t="shared" si="46"/>
        <v>88738016.832061455</v>
      </c>
      <c r="K378" s="19">
        <f t="shared" si="47"/>
        <v>3577012.8112469586</v>
      </c>
      <c r="L378" s="19">
        <f t="shared" si="48"/>
        <v>3444665.3826425248</v>
      </c>
    </row>
    <row r="379" spans="1:12" x14ac:dyDescent="0.25">
      <c r="A379" s="1">
        <v>14010128</v>
      </c>
      <c r="B379" s="3">
        <v>6954.6</v>
      </c>
      <c r="C379" s="4">
        <f t="shared" si="43"/>
        <v>-9.5735592854806293E-3</v>
      </c>
      <c r="D379" s="55">
        <f t="shared" si="44"/>
        <v>9.1653037392612374E-5</v>
      </c>
      <c r="E379" s="2">
        <f t="shared" si="45"/>
        <v>1.6485069656606809E-2</v>
      </c>
      <c r="H379" s="2">
        <f t="shared" si="41"/>
        <v>2.6212074095162299E-4</v>
      </c>
      <c r="I379" s="2">
        <f t="shared" si="42"/>
        <v>1.6190143327087101E-2</v>
      </c>
      <c r="J379" s="2">
        <f t="shared" si="46"/>
        <v>88964526.641438648</v>
      </c>
      <c r="K379" s="19">
        <f t="shared" si="47"/>
        <v>3411790.1971263159</v>
      </c>
      <c r="L379" s="19">
        <f t="shared" si="48"/>
        <v>3350751.5251103612</v>
      </c>
    </row>
    <row r="380" spans="1:12" x14ac:dyDescent="0.25">
      <c r="A380" s="1">
        <v>14010129</v>
      </c>
      <c r="B380" s="3">
        <v>7050.8</v>
      </c>
      <c r="C380" s="4">
        <f t="shared" si="43"/>
        <v>1.3737774423043981E-2</v>
      </c>
      <c r="D380" s="55">
        <f t="shared" si="44"/>
        <v>1.887264460984414E-4</v>
      </c>
      <c r="E380" s="2">
        <f t="shared" si="45"/>
        <v>1.6372382042391005E-2</v>
      </c>
      <c r="H380" s="2">
        <f t="shared" si="41"/>
        <v>2.5189267873808232E-4</v>
      </c>
      <c r="I380" s="2">
        <f t="shared" si="42"/>
        <v>1.5871127204394851E-2</v>
      </c>
      <c r="J380" s="2">
        <f t="shared" si="46"/>
        <v>88112819.471332118</v>
      </c>
      <c r="K380" s="19">
        <f t="shared" si="47"/>
        <v>3356028.3936383068</v>
      </c>
      <c r="L380" s="19">
        <f t="shared" si="48"/>
        <v>3253280.6404764219</v>
      </c>
    </row>
    <row r="381" spans="1:12" x14ac:dyDescent="0.25">
      <c r="A381" s="1">
        <v>14010130</v>
      </c>
      <c r="B381" s="3">
        <v>7158</v>
      </c>
      <c r="C381" s="4">
        <f t="shared" si="43"/>
        <v>1.5089526780172698E-2</v>
      </c>
      <c r="D381" s="55">
        <f t="shared" si="44"/>
        <v>2.2769381844954902E-4</v>
      </c>
      <c r="E381" s="2">
        <f t="shared" si="45"/>
        <v>1.652977458098406E-2</v>
      </c>
      <c r="H381" s="2">
        <f t="shared" si="41"/>
        <v>2.4810270477970388E-4</v>
      </c>
      <c r="I381" s="2">
        <f t="shared" si="42"/>
        <v>1.5751276290501156E-2</v>
      </c>
      <c r="J381" s="2">
        <f t="shared" si="46"/>
        <v>89323293.509007677</v>
      </c>
      <c r="K381" s="19">
        <f t="shared" si="47"/>
        <v>3434838.4605018916</v>
      </c>
      <c r="L381" s="19">
        <f t="shared" si="48"/>
        <v>3273068.8092289786</v>
      </c>
    </row>
    <row r="382" spans="1:12" x14ac:dyDescent="0.25">
      <c r="A382" s="1">
        <v>14010131</v>
      </c>
      <c r="B382" s="3">
        <v>7213.7</v>
      </c>
      <c r="C382" s="4">
        <f t="shared" si="43"/>
        <v>7.7513834674211848E-3</v>
      </c>
      <c r="D382" s="55">
        <f t="shared" si="44"/>
        <v>6.008394565901047E-5</v>
      </c>
      <c r="E382" s="2">
        <f t="shared" si="45"/>
        <v>1.6307147090314032E-2</v>
      </c>
      <c r="H382" s="2">
        <f t="shared" si="41"/>
        <v>2.4687817159989458E-4</v>
      </c>
      <c r="I382" s="2">
        <f t="shared" si="42"/>
        <v>1.5712357289722461E-2</v>
      </c>
      <c r="J382" s="2">
        <f t="shared" si="46"/>
        <v>90671139.73850508</v>
      </c>
      <c r="K382" s="19">
        <f t="shared" si="47"/>
        <v>3439709.1490672426</v>
      </c>
      <c r="L382" s="19">
        <f t="shared" si="48"/>
        <v>3314248.5821430678</v>
      </c>
    </row>
    <row r="383" spans="1:12" x14ac:dyDescent="0.25">
      <c r="A383" s="1">
        <v>14010204</v>
      </c>
      <c r="B383" s="3">
        <v>7148.6</v>
      </c>
      <c r="C383" s="4">
        <f t="shared" si="43"/>
        <v>-9.0654624732872877E-3</v>
      </c>
      <c r="D383" s="55">
        <f t="shared" si="44"/>
        <v>8.2182609854580064E-5</v>
      </c>
      <c r="E383" s="2">
        <f t="shared" si="45"/>
        <v>1.6249710166527785E-2</v>
      </c>
      <c r="H383" s="2">
        <f t="shared" si="41"/>
        <v>2.3567051804344153E-4</v>
      </c>
      <c r="I383" s="2">
        <f t="shared" si="42"/>
        <v>1.5351564025969522E-2</v>
      </c>
      <c r="J383" s="2">
        <f t="shared" si="46"/>
        <v>91373966.512046367</v>
      </c>
      <c r="K383" s="19">
        <f t="shared" si="47"/>
        <v>3454162.4227770665</v>
      </c>
      <c r="L383" s="19">
        <f t="shared" si="48"/>
        <v>3263245.6238258448</v>
      </c>
    </row>
    <row r="384" spans="1:12" x14ac:dyDescent="0.25">
      <c r="A384" s="1">
        <v>14010205</v>
      </c>
      <c r="B384" s="3">
        <v>7075.1</v>
      </c>
      <c r="C384" s="4">
        <f t="shared" si="43"/>
        <v>-1.0334955632936082E-2</v>
      </c>
      <c r="D384" s="55">
        <f t="shared" si="44"/>
        <v>1.0681130793475725E-4</v>
      </c>
      <c r="E384" s="2">
        <f t="shared" si="45"/>
        <v>1.5297820789917642E-2</v>
      </c>
      <c r="H384" s="2">
        <f t="shared" ref="H384:H447" si="49">($G$2*H383)+((1-$G$2)*D383)</f>
        <v>2.2646124355210983E-4</v>
      </c>
      <c r="I384" s="2">
        <f t="shared" ref="I384:I447" si="50">SQRT(H384)</f>
        <v>1.5048629291470696E-2</v>
      </c>
      <c r="J384" s="2">
        <f t="shared" si="46"/>
        <v>90545619.247595996</v>
      </c>
      <c r="K384" s="19">
        <f t="shared" si="47"/>
        <v>3222342.2851189133</v>
      </c>
      <c r="L384" s="19">
        <f t="shared" si="48"/>
        <v>3169852.4361682078</v>
      </c>
    </row>
    <row r="385" spans="1:12" x14ac:dyDescent="0.25">
      <c r="A385" s="1">
        <v>14010206</v>
      </c>
      <c r="B385" s="3">
        <v>7136.6</v>
      </c>
      <c r="C385" s="4">
        <f t="shared" si="43"/>
        <v>8.6548947555798415E-3</v>
      </c>
      <c r="D385" s="55">
        <f t="shared" si="44"/>
        <v>7.4907203230163444E-5</v>
      </c>
      <c r="E385" s="2">
        <f t="shared" si="45"/>
        <v>1.5435523853245483E-2</v>
      </c>
      <c r="H385" s="2">
        <f t="shared" si="49"/>
        <v>2.1928224741506866E-4</v>
      </c>
      <c r="I385" s="2">
        <f t="shared" si="50"/>
        <v>1.4808181772758892E-2</v>
      </c>
      <c r="J385" s="2">
        <f t="shared" si="46"/>
        <v>89609834.289915368</v>
      </c>
      <c r="K385" s="19">
        <f t="shared" si="47"/>
        <v>3217745.6034204252</v>
      </c>
      <c r="L385" s="19">
        <f t="shared" si="48"/>
        <v>3086967.5850960319</v>
      </c>
    </row>
    <row r="386" spans="1:12" x14ac:dyDescent="0.25">
      <c r="A386" s="1">
        <v>14010207</v>
      </c>
      <c r="B386" s="3">
        <v>7097.6</v>
      </c>
      <c r="C386" s="4">
        <f t="shared" si="43"/>
        <v>-5.479773726755459E-3</v>
      </c>
      <c r="D386" s="55">
        <f t="shared" si="44"/>
        <v>3.0027920096439413E-5</v>
      </c>
      <c r="E386" s="2">
        <f t="shared" si="45"/>
        <v>1.5531555198235592E-2</v>
      </c>
      <c r="H386" s="2">
        <f t="shared" si="49"/>
        <v>2.1061974476397434E-4</v>
      </c>
      <c r="I386" s="2">
        <f t="shared" si="50"/>
        <v>1.4512744218926149E-2</v>
      </c>
      <c r="J386" s="2">
        <f t="shared" si="46"/>
        <v>90385397.974759534</v>
      </c>
      <c r="K386" s="19">
        <f t="shared" si="47"/>
        <v>3265787.1601414285</v>
      </c>
      <c r="L386" s="19">
        <f t="shared" si="48"/>
        <v>3051563.9370080577</v>
      </c>
    </row>
    <row r="387" spans="1:12" x14ac:dyDescent="0.25">
      <c r="A387" s="1">
        <v>14010210</v>
      </c>
      <c r="B387" s="3">
        <v>7085.9</v>
      </c>
      <c r="C387" s="4">
        <f t="shared" ref="C387:C450" si="51">LN(B387/B386)</f>
        <v>-1.6498047243359577E-3</v>
      </c>
      <c r="D387" s="55">
        <f t="shared" ref="D387:D450" si="52">C387^2</f>
        <v>2.7218556284412454E-6</v>
      </c>
      <c r="E387" s="2">
        <f t="shared" si="45"/>
        <v>1.5421848052680516E-2</v>
      </c>
      <c r="H387" s="2">
        <f t="shared" si="49"/>
        <v>1.9978423528392222E-4</v>
      </c>
      <c r="I387" s="2">
        <f t="shared" si="50"/>
        <v>1.4134505130492621E-2</v>
      </c>
      <c r="J387" s="2">
        <f t="shared" si="46"/>
        <v>89890106.445655107</v>
      </c>
      <c r="K387" s="19">
        <f t="shared" si="47"/>
        <v>3224949.9035310796</v>
      </c>
      <c r="L387" s="19">
        <f t="shared" si="48"/>
        <v>2955746.3412511577</v>
      </c>
    </row>
    <row r="388" spans="1:12" x14ac:dyDescent="0.25">
      <c r="A388" s="1">
        <v>14010211</v>
      </c>
      <c r="B388" s="3">
        <v>7218.4</v>
      </c>
      <c r="C388" s="4">
        <f t="shared" si="51"/>
        <v>1.8526427688633648E-2</v>
      </c>
      <c r="D388" s="55">
        <f t="shared" si="52"/>
        <v>3.4322852290217149E-4</v>
      </c>
      <c r="E388" s="2">
        <f t="shared" si="45"/>
        <v>1.5425159532467366E-2</v>
      </c>
      <c r="H388" s="2">
        <f t="shared" si="49"/>
        <v>1.8796049250459335E-4</v>
      </c>
      <c r="I388" s="2">
        <f t="shared" si="50"/>
        <v>1.3709868434984828E-2</v>
      </c>
      <c r="J388" s="2">
        <f t="shared" si="46"/>
        <v>89741805.32337001</v>
      </c>
      <c r="K388" s="19">
        <f t="shared" si="47"/>
        <v>3220320.7057586298</v>
      </c>
      <c r="L388" s="19">
        <f t="shared" si="48"/>
        <v>2862218.2546300157</v>
      </c>
    </row>
    <row r="389" spans="1:12" x14ac:dyDescent="0.25">
      <c r="A389" s="1">
        <v>14010212</v>
      </c>
      <c r="B389" s="3">
        <v>7172.4</v>
      </c>
      <c r="C389" s="4">
        <f t="shared" si="51"/>
        <v>-6.3929950620820949E-3</v>
      </c>
      <c r="D389" s="55">
        <f t="shared" si="52"/>
        <v>4.0870385863806049E-5</v>
      </c>
      <c r="E389" s="2">
        <f t="shared" si="45"/>
        <v>1.3271058402903825E-2</v>
      </c>
      <c r="H389" s="2">
        <f t="shared" si="49"/>
        <v>1.9727657432844805E-4</v>
      </c>
      <c r="I389" s="2">
        <f t="shared" si="50"/>
        <v>1.4045517944470686E-2</v>
      </c>
      <c r="J389" s="2">
        <f t="shared" si="46"/>
        <v>91404400.390340865</v>
      </c>
      <c r="K389" s="19">
        <f t="shared" si="47"/>
        <v>2821937.0567550976</v>
      </c>
      <c r="L389" s="19">
        <f t="shared" si="48"/>
        <v>2986616.9197287164</v>
      </c>
    </row>
    <row r="390" spans="1:12" x14ac:dyDescent="0.25">
      <c r="A390" s="1">
        <v>14010217</v>
      </c>
      <c r="B390" s="3">
        <v>7166.3</v>
      </c>
      <c r="C390" s="4">
        <f t="shared" si="51"/>
        <v>-8.5084427012218202E-4</v>
      </c>
      <c r="D390" s="55">
        <f t="shared" si="52"/>
        <v>7.2393597199974865E-7</v>
      </c>
      <c r="E390" s="2">
        <f t="shared" si="45"/>
        <v>1.3216024632811839E-2</v>
      </c>
      <c r="H390" s="2">
        <f t="shared" si="49"/>
        <v>1.8789220302056954E-4</v>
      </c>
      <c r="I390" s="2">
        <f t="shared" si="50"/>
        <v>1.3707377685778179E-2</v>
      </c>
      <c r="J390" s="2">
        <f t="shared" si="46"/>
        <v>90820052.509992838</v>
      </c>
      <c r="K390" s="19">
        <f t="shared" si="47"/>
        <v>2792268.9451890429</v>
      </c>
      <c r="L390" s="19">
        <f t="shared" si="48"/>
        <v>2896081.5445932131</v>
      </c>
    </row>
    <row r="391" spans="1:12" x14ac:dyDescent="0.25">
      <c r="A391" s="1">
        <v>14010218</v>
      </c>
      <c r="B391" s="3">
        <v>7269.3</v>
      </c>
      <c r="C391" s="4">
        <f t="shared" si="51"/>
        <v>1.4270518436383339E-2</v>
      </c>
      <c r="D391" s="55">
        <f t="shared" si="52"/>
        <v>2.0364769644315678E-4</v>
      </c>
      <c r="E391" s="2">
        <f t="shared" si="45"/>
        <v>1.3073245194875188E-2</v>
      </c>
      <c r="H391" s="2">
        <f t="shared" si="49"/>
        <v>1.7666210699765535E-4</v>
      </c>
      <c r="I391" s="2">
        <f t="shared" si="50"/>
        <v>1.329142983270255E-2</v>
      </c>
      <c r="J391" s="2">
        <f t="shared" si="46"/>
        <v>90742778.788702518</v>
      </c>
      <c r="K391" s="19">
        <f t="shared" si="47"/>
        <v>2759752.5239627557</v>
      </c>
      <c r="L391" s="19">
        <f t="shared" si="48"/>
        <v>2805811.1418467071</v>
      </c>
    </row>
    <row r="392" spans="1:12" x14ac:dyDescent="0.25">
      <c r="A392" s="1">
        <v>14010219</v>
      </c>
      <c r="B392" s="3">
        <v>7133.4</v>
      </c>
      <c r="C392" s="4">
        <f t="shared" si="51"/>
        <v>-1.8872021691916062E-2</v>
      </c>
      <c r="D392" s="55">
        <f t="shared" si="52"/>
        <v>3.5615320274015035E-4</v>
      </c>
      <c r="E392" s="2">
        <f t="shared" si="45"/>
        <v>1.2286896145872708E-2</v>
      </c>
      <c r="H392" s="2">
        <f t="shared" si="49"/>
        <v>1.7828124236438545E-4</v>
      </c>
      <c r="I392" s="2">
        <f t="shared" si="50"/>
        <v>1.3352199907295631E-2</v>
      </c>
      <c r="J392" s="2">
        <f t="shared" si="46"/>
        <v>92037725.286375359</v>
      </c>
      <c r="K392" s="19">
        <f t="shared" si="47"/>
        <v>2630769.0392277976</v>
      </c>
      <c r="L392" s="19">
        <f t="shared" si="48"/>
        <v>2858863.1095000324</v>
      </c>
    </row>
    <row r="393" spans="1:12" x14ac:dyDescent="0.25">
      <c r="A393" s="1">
        <v>14010220</v>
      </c>
      <c r="B393" s="3">
        <v>7129.9</v>
      </c>
      <c r="C393" s="4">
        <f t="shared" si="51"/>
        <v>-4.907700280088979E-4</v>
      </c>
      <c r="D393" s="55">
        <f t="shared" si="52"/>
        <v>2.4085522039185441E-7</v>
      </c>
      <c r="E393" s="2">
        <f t="shared" si="45"/>
        <v>1.2827130258772405E-2</v>
      </c>
      <c r="H393" s="2">
        <f t="shared" si="49"/>
        <v>1.8895355998693134E-4</v>
      </c>
      <c r="I393" s="2">
        <f t="shared" si="50"/>
        <v>1.3746037974155729E-2</v>
      </c>
      <c r="J393" s="2">
        <f t="shared" si="46"/>
        <v>90300787.338296279</v>
      </c>
      <c r="K393" s="19">
        <f t="shared" si="47"/>
        <v>2694608.6533047506</v>
      </c>
      <c r="L393" s="19">
        <f t="shared" si="48"/>
        <v>2887644.557011039</v>
      </c>
    </row>
    <row r="394" spans="1:12" x14ac:dyDescent="0.25">
      <c r="A394" s="1">
        <v>14010221</v>
      </c>
      <c r="B394" s="3">
        <v>7180.9</v>
      </c>
      <c r="C394" s="4">
        <f t="shared" si="51"/>
        <v>7.1275143117118982E-3</v>
      </c>
      <c r="D394" s="55">
        <f t="shared" si="52"/>
        <v>5.0801460263657933E-5</v>
      </c>
      <c r="E394" s="2">
        <f t="shared" si="45"/>
        <v>1.2809766342592127E-2</v>
      </c>
      <c r="H394" s="2">
        <f t="shared" si="49"/>
        <v>1.7763079770093896E-4</v>
      </c>
      <c r="I394" s="2">
        <f t="shared" si="50"/>
        <v>1.3327820440752454E-2</v>
      </c>
      <c r="J394" s="2">
        <f t="shared" si="46"/>
        <v>90256470.418365031</v>
      </c>
      <c r="K394" s="19">
        <f t="shared" si="47"/>
        <v>2689640.354289555</v>
      </c>
      <c r="L394" s="19">
        <f t="shared" si="48"/>
        <v>2798415.1102727419</v>
      </c>
    </row>
    <row r="395" spans="1:12" x14ac:dyDescent="0.25">
      <c r="A395" s="1">
        <v>14010224</v>
      </c>
      <c r="B395" s="3">
        <v>7167.7</v>
      </c>
      <c r="C395" s="4">
        <f t="shared" si="51"/>
        <v>-1.8399012759098821E-3</v>
      </c>
      <c r="D395" s="55">
        <f t="shared" si="52"/>
        <v>3.3852367050948121E-6</v>
      </c>
      <c r="E395" s="2">
        <f t="shared" si="45"/>
        <v>1.2838339258700478E-2</v>
      </c>
      <c r="H395" s="2">
        <f t="shared" si="49"/>
        <v>1.7002103745470209E-4</v>
      </c>
      <c r="I395" s="2">
        <f t="shared" si="50"/>
        <v>1.303921153500863E-2</v>
      </c>
      <c r="J395" s="2">
        <f t="shared" si="46"/>
        <v>90899774.702996537</v>
      </c>
      <c r="K395" s="19">
        <f t="shared" si="47"/>
        <v>2714852.9617588203</v>
      </c>
      <c r="L395" s="19">
        <f t="shared" si="48"/>
        <v>2757330.3167563402</v>
      </c>
    </row>
    <row r="396" spans="1:12" x14ac:dyDescent="0.25">
      <c r="A396" s="1">
        <v>14010225</v>
      </c>
      <c r="B396" s="3">
        <v>7107.1</v>
      </c>
      <c r="C396" s="4">
        <f t="shared" si="51"/>
        <v>-8.4905377378568219E-3</v>
      </c>
      <c r="D396" s="55">
        <f t="shared" si="52"/>
        <v>7.2089231077970839E-5</v>
      </c>
      <c r="E396" s="2">
        <f t="shared" si="45"/>
        <v>1.2424316760996004E-2</v>
      </c>
      <c r="H396" s="2">
        <f t="shared" si="49"/>
        <v>1.6002288940972564E-4</v>
      </c>
      <c r="I396" s="2">
        <f t="shared" si="50"/>
        <v>1.2650015391679396E-2</v>
      </c>
      <c r="J396" s="2">
        <f t="shared" si="46"/>
        <v>90732528.091540575</v>
      </c>
      <c r="K396" s="19">
        <f t="shared" si="47"/>
        <v>2622467.9261515737</v>
      </c>
      <c r="L396" s="19">
        <f t="shared" si="48"/>
        <v>2670107.3602813962</v>
      </c>
    </row>
    <row r="397" spans="1:12" x14ac:dyDescent="0.25">
      <c r="A397" s="1">
        <v>14010226</v>
      </c>
      <c r="B397" s="3">
        <v>7163.6</v>
      </c>
      <c r="C397" s="4">
        <f t="shared" si="51"/>
        <v>7.9183635300940358E-3</v>
      </c>
      <c r="D397" s="55">
        <f t="shared" si="52"/>
        <v>6.2700480994723278E-5</v>
      </c>
      <c r="E397" s="2">
        <f t="shared" si="45"/>
        <v>1.2539799841925048E-2</v>
      </c>
      <c r="H397" s="2">
        <f t="shared" si="49"/>
        <v>1.5474686990982035E-4</v>
      </c>
      <c r="I397" s="2">
        <f t="shared" si="50"/>
        <v>1.2439729495042099E-2</v>
      </c>
      <c r="J397" s="2">
        <f t="shared" si="46"/>
        <v>89962160.137728199</v>
      </c>
      <c r="K397" s="19">
        <f t="shared" si="47"/>
        <v>2624370.4412173512</v>
      </c>
      <c r="L397" s="19">
        <f t="shared" si="48"/>
        <v>2603427.3907928988</v>
      </c>
    </row>
    <row r="398" spans="1:12" x14ac:dyDescent="0.25">
      <c r="A398" s="1">
        <v>14010227</v>
      </c>
      <c r="B398" s="3">
        <v>7237.2</v>
      </c>
      <c r="C398" s="4">
        <f t="shared" si="51"/>
        <v>1.0221743352356951E-2</v>
      </c>
      <c r="D398" s="55">
        <f t="shared" si="52"/>
        <v>1.0448403716145352E-4</v>
      </c>
      <c r="E398" s="2">
        <f t="shared" si="45"/>
        <v>1.2633216998346127E-2</v>
      </c>
      <c r="H398" s="2">
        <f t="shared" si="49"/>
        <v>1.4922408657491452E-4</v>
      </c>
      <c r="I398" s="2">
        <f t="shared" si="50"/>
        <v>1.2215731110945203E-2</v>
      </c>
      <c r="J398" s="2">
        <f t="shared" si="46"/>
        <v>90674513.225651279</v>
      </c>
      <c r="K398" s="19">
        <f t="shared" si="47"/>
        <v>2664856.6184560587</v>
      </c>
      <c r="L398" s="19">
        <f t="shared" si="48"/>
        <v>2576791.9528765786</v>
      </c>
    </row>
    <row r="399" spans="1:12" x14ac:dyDescent="0.25">
      <c r="A399" s="1">
        <v>14010228</v>
      </c>
      <c r="B399" s="3">
        <v>7197.2</v>
      </c>
      <c r="C399" s="4">
        <f t="shared" si="51"/>
        <v>-5.5423297665777513E-3</v>
      </c>
      <c r="D399" s="55">
        <f t="shared" si="52"/>
        <v>3.0717419241493793E-5</v>
      </c>
      <c r="E399" s="2">
        <f t="shared" si="45"/>
        <v>1.2556533278246596E-2</v>
      </c>
      <c r="H399" s="2">
        <f t="shared" si="49"/>
        <v>1.4653968361010686E-4</v>
      </c>
      <c r="I399" s="2">
        <f t="shared" si="50"/>
        <v>1.2105357640735233E-2</v>
      </c>
      <c r="J399" s="2">
        <f t="shared" si="46"/>
        <v>91601364.828443795</v>
      </c>
      <c r="K399" s="19">
        <f t="shared" si="47"/>
        <v>2675755.0557596921</v>
      </c>
      <c r="L399" s="19">
        <f t="shared" si="48"/>
        <v>2579611.043208227</v>
      </c>
    </row>
    <row r="400" spans="1:12" x14ac:dyDescent="0.25">
      <c r="A400" s="1">
        <v>14010231</v>
      </c>
      <c r="B400" s="3">
        <v>7282.6</v>
      </c>
      <c r="C400" s="4">
        <f t="shared" si="51"/>
        <v>1.1795879809181412E-2</v>
      </c>
      <c r="D400" s="55">
        <f t="shared" si="52"/>
        <v>1.3914278047265369E-4</v>
      </c>
      <c r="E400" s="2">
        <f t="shared" si="45"/>
        <v>1.0959850906879611E-2</v>
      </c>
      <c r="H400" s="2">
        <f t="shared" si="49"/>
        <v>1.3959034774799005E-4</v>
      </c>
      <c r="I400" s="2">
        <f t="shared" si="50"/>
        <v>1.1814835917099741E-2</v>
      </c>
      <c r="J400" s="2">
        <f t="shared" si="46"/>
        <v>91093679.857495964</v>
      </c>
      <c r="K400" s="19">
        <f t="shared" si="47"/>
        <v>2322563.2545301234</v>
      </c>
      <c r="L400" s="19">
        <f t="shared" si="48"/>
        <v>2503747.906108262</v>
      </c>
    </row>
    <row r="401" spans="1:12" x14ac:dyDescent="0.25">
      <c r="A401" s="1">
        <v>14010301</v>
      </c>
      <c r="B401" s="3">
        <v>7278.4</v>
      </c>
      <c r="C401" s="4">
        <f t="shared" si="51"/>
        <v>-5.7688347180531447E-4</v>
      </c>
      <c r="D401" s="55">
        <f t="shared" si="52"/>
        <v>3.3279454004215308E-7</v>
      </c>
      <c r="E401" s="2">
        <f t="shared" si="45"/>
        <v>1.1206480553406737E-2</v>
      </c>
      <c r="H401" s="2">
        <f t="shared" si="49"/>
        <v>1.3956349371146986E-4</v>
      </c>
      <c r="I401" s="2">
        <f t="shared" si="50"/>
        <v>1.1813699408376271E-2</v>
      </c>
      <c r="J401" s="2">
        <f t="shared" si="46"/>
        <v>92168209.956471041</v>
      </c>
      <c r="K401" s="19">
        <f t="shared" si="47"/>
        <v>2402841.1059353841</v>
      </c>
      <c r="L401" s="19">
        <f t="shared" si="48"/>
        <v>2533038.1306003905</v>
      </c>
    </row>
    <row r="402" spans="1:12" x14ac:dyDescent="0.25">
      <c r="A402" s="1">
        <v>14010302</v>
      </c>
      <c r="B402" s="3">
        <v>7118.4</v>
      </c>
      <c r="C402" s="4">
        <f t="shared" si="51"/>
        <v>-2.2228076763962313E-2</v>
      </c>
      <c r="D402" s="55">
        <f t="shared" si="52"/>
        <v>4.9408739662460126E-4</v>
      </c>
      <c r="E402" s="2">
        <f t="shared" si="45"/>
        <v>9.6071965368631999E-3</v>
      </c>
      <c r="H402" s="2">
        <f t="shared" si="49"/>
        <v>1.3120965176118419E-4</v>
      </c>
      <c r="I402" s="2">
        <f t="shared" si="50"/>
        <v>1.1454678160523944E-2</v>
      </c>
      <c r="J402" s="2">
        <f t="shared" si="46"/>
        <v>92115039.639521271</v>
      </c>
      <c r="K402" s="19">
        <f t="shared" si="47"/>
        <v>2058741.7732633823</v>
      </c>
      <c r="L402" s="19">
        <f t="shared" si="48"/>
        <v>2454641.6155714579</v>
      </c>
    </row>
    <row r="403" spans="1:12" x14ac:dyDescent="0.25">
      <c r="A403" s="1">
        <v>14010303</v>
      </c>
      <c r="B403" s="3">
        <v>7107</v>
      </c>
      <c r="C403" s="4">
        <f t="shared" si="51"/>
        <v>-1.6027672248821697E-3</v>
      </c>
      <c r="D403" s="55">
        <f t="shared" si="52"/>
        <v>2.5688627771564915E-6</v>
      </c>
      <c r="E403" s="2">
        <f t="shared" si="45"/>
        <v>1.0533620808111939E-2</v>
      </c>
      <c r="H403" s="2">
        <f t="shared" si="49"/>
        <v>1.5298231645298924E-4</v>
      </c>
      <c r="I403" s="2">
        <f t="shared" si="50"/>
        <v>1.2368602041176248E-2</v>
      </c>
      <c r="J403" s="2">
        <f t="shared" si="46"/>
        <v>90067499.467298567</v>
      </c>
      <c r="K403" s="19">
        <f t="shared" si="47"/>
        <v>2207092.0389877153</v>
      </c>
      <c r="L403" s="19">
        <f t="shared" si="48"/>
        <v>2591572.6031702813</v>
      </c>
    </row>
    <row r="404" spans="1:12" x14ac:dyDescent="0.25">
      <c r="A404" s="1">
        <v>14010304</v>
      </c>
      <c r="B404" s="3">
        <v>7124.5</v>
      </c>
      <c r="C404" s="4">
        <f t="shared" si="51"/>
        <v>2.4593344089483024E-3</v>
      </c>
      <c r="D404" s="55">
        <f t="shared" si="52"/>
        <v>6.0483257350370959E-6</v>
      </c>
      <c r="E404" s="2">
        <f t="shared" si="45"/>
        <v>1.0526124535353966E-2</v>
      </c>
      <c r="H404" s="2">
        <f t="shared" si="49"/>
        <v>1.4395750923243926E-4</v>
      </c>
      <c r="I404" s="2">
        <f t="shared" si="50"/>
        <v>1.199822942072868E-2</v>
      </c>
      <c r="J404" s="2">
        <f t="shared" si="46"/>
        <v>89923142.231125295</v>
      </c>
      <c r="K404" s="19">
        <f t="shared" si="47"/>
        <v>2201986.4200857715</v>
      </c>
      <c r="L404" s="19">
        <f t="shared" si="48"/>
        <v>2509939.7371541453</v>
      </c>
    </row>
    <row r="405" spans="1:12" x14ac:dyDescent="0.25">
      <c r="A405" s="1">
        <v>14010307</v>
      </c>
      <c r="B405" s="3">
        <v>7027.3</v>
      </c>
      <c r="C405" s="4">
        <f t="shared" si="51"/>
        <v>-1.373698448304929E-2</v>
      </c>
      <c r="D405" s="55">
        <f t="shared" si="52"/>
        <v>1.8870474268753697E-4</v>
      </c>
      <c r="E405" s="2">
        <f t="shared" si="45"/>
        <v>1.0362196160441943E-2</v>
      </c>
      <c r="H405" s="2">
        <f t="shared" si="49"/>
        <v>1.3568295822259511E-4</v>
      </c>
      <c r="I405" s="2">
        <f t="shared" si="50"/>
        <v>1.1648302804382924E-2</v>
      </c>
      <c r="J405" s="2">
        <f t="shared" si="46"/>
        <v>90144293.308975056</v>
      </c>
      <c r="K405" s="19">
        <f t="shared" si="47"/>
        <v>2173024.9157821978</v>
      </c>
      <c r="L405" s="19">
        <f t="shared" si="48"/>
        <v>2442730.4625953152</v>
      </c>
    </row>
    <row r="406" spans="1:12" x14ac:dyDescent="0.25">
      <c r="A406" s="1">
        <v>14010308</v>
      </c>
      <c r="B406" s="3">
        <v>6885</v>
      </c>
      <c r="C406" s="4">
        <f t="shared" si="51"/>
        <v>-2.0457431590039044E-2</v>
      </c>
      <c r="D406" s="55">
        <f t="shared" si="52"/>
        <v>4.1850650726112738E-4</v>
      </c>
      <c r="E406" s="2">
        <f t="shared" si="45"/>
        <v>1.0362154270760574E-2</v>
      </c>
      <c r="H406" s="2">
        <f t="shared" si="49"/>
        <v>1.388642652904916E-4</v>
      </c>
      <c r="I406" s="2">
        <f t="shared" si="50"/>
        <v>1.1784068282664166E-2</v>
      </c>
      <c r="J406" s="2">
        <f t="shared" si="46"/>
        <v>88905982.550554216</v>
      </c>
      <c r="K406" s="19">
        <f t="shared" si="47"/>
        <v>2143165.4423473794</v>
      </c>
      <c r="L406" s="19">
        <f t="shared" si="48"/>
        <v>2437254.5760037173</v>
      </c>
    </row>
    <row r="407" spans="1:12" x14ac:dyDescent="0.25">
      <c r="A407" s="1">
        <v>14010309</v>
      </c>
      <c r="B407" s="3">
        <v>6878.4</v>
      </c>
      <c r="C407" s="4">
        <f t="shared" si="51"/>
        <v>-9.5906542073812928E-4</v>
      </c>
      <c r="D407" s="55">
        <f t="shared" si="52"/>
        <v>9.1980648125560497E-7</v>
      </c>
      <c r="E407" s="2">
        <f t="shared" si="45"/>
        <v>1.0724119949138237E-2</v>
      </c>
      <c r="H407" s="2">
        <f t="shared" si="49"/>
        <v>1.5564279980872977E-4</v>
      </c>
      <c r="I407" s="2">
        <f t="shared" si="50"/>
        <v>1.247568835009635E-2</v>
      </c>
      <c r="J407" s="2">
        <f t="shared" si="46"/>
        <v>87087194.494581059</v>
      </c>
      <c r="K407" s="19">
        <f t="shared" si="47"/>
        <v>2172654.2582678287</v>
      </c>
      <c r="L407" s="19">
        <f t="shared" si="48"/>
        <v>2527513.450727236</v>
      </c>
    </row>
    <row r="408" spans="1:12" x14ac:dyDescent="0.25">
      <c r="A408" s="1">
        <v>14010310</v>
      </c>
      <c r="B408" s="3">
        <v>6837.9</v>
      </c>
      <c r="C408" s="4">
        <f t="shared" si="51"/>
        <v>-5.9053998088154161E-3</v>
      </c>
      <c r="D408" s="55">
        <f t="shared" si="52"/>
        <v>3.4873746901957156E-5</v>
      </c>
      <c r="E408" s="2">
        <f t="shared" si="45"/>
        <v>1.0613207955957261E-2</v>
      </c>
      <c r="H408" s="2">
        <f t="shared" si="49"/>
        <v>1.463594202090813E-4</v>
      </c>
      <c r="I408" s="2">
        <f t="shared" si="50"/>
        <v>1.2097909745451125E-2</v>
      </c>
      <c r="J408" s="2">
        <f t="shared" si="46"/>
        <v>87003672.177752212</v>
      </c>
      <c r="K408" s="19">
        <f t="shared" si="47"/>
        <v>2148121.8636824726</v>
      </c>
      <c r="L408" s="19">
        <f t="shared" si="48"/>
        <v>2448626.705224758</v>
      </c>
    </row>
    <row r="409" spans="1:12" x14ac:dyDescent="0.25">
      <c r="A409" s="1">
        <v>14010311</v>
      </c>
      <c r="B409" s="3">
        <v>6842.9</v>
      </c>
      <c r="C409" s="4">
        <f t="shared" si="51"/>
        <v>7.3095143889558196E-4</v>
      </c>
      <c r="D409" s="55">
        <f t="shared" si="52"/>
        <v>5.3429000602352165E-7</v>
      </c>
      <c r="E409" s="2">
        <f t="shared" si="45"/>
        <v>1.0523679423010262E-2</v>
      </c>
      <c r="H409" s="2">
        <f t="shared" si="49"/>
        <v>1.3967027981065384E-4</v>
      </c>
      <c r="I409" s="2">
        <f t="shared" si="50"/>
        <v>1.181821813179355E-2</v>
      </c>
      <c r="J409" s="2">
        <f t="shared" si="46"/>
        <v>86489880.708707467</v>
      </c>
      <c r="K409" s="19">
        <f t="shared" si="47"/>
        <v>2117422.7075169813</v>
      </c>
      <c r="L409" s="19">
        <f t="shared" si="48"/>
        <v>2377891.0805599689</v>
      </c>
    </row>
    <row r="410" spans="1:12" x14ac:dyDescent="0.25">
      <c r="A410" s="1">
        <v>14010316</v>
      </c>
      <c r="B410" s="3">
        <v>6716.1</v>
      </c>
      <c r="C410" s="4">
        <f t="shared" si="51"/>
        <v>-1.8703989470151509E-2</v>
      </c>
      <c r="D410" s="55">
        <f t="shared" si="52"/>
        <v>3.4983922209953853E-4</v>
      </c>
      <c r="E410" s="2">
        <f t="shared" si="45"/>
        <v>1.0319726153398658E-2</v>
      </c>
      <c r="H410" s="2">
        <f t="shared" si="49"/>
        <v>1.3132212042237602E-4</v>
      </c>
      <c r="I410" s="2">
        <f t="shared" si="50"/>
        <v>1.1459586398399203E-2</v>
      </c>
      <c r="J410" s="2">
        <f t="shared" si="46"/>
        <v>86553100.611461401</v>
      </c>
      <c r="K410" s="19">
        <f t="shared" si="47"/>
        <v>2077903.9151717832</v>
      </c>
      <c r="L410" s="19">
        <f t="shared" si="48"/>
        <v>2307417.763759254</v>
      </c>
    </row>
    <row r="411" spans="1:12" x14ac:dyDescent="0.25">
      <c r="A411" s="1">
        <v>14010317</v>
      </c>
      <c r="B411" s="3">
        <v>6693.4</v>
      </c>
      <c r="C411" s="4">
        <f t="shared" si="51"/>
        <v>-3.3856626546293262E-3</v>
      </c>
      <c r="D411" s="55">
        <f t="shared" si="52"/>
        <v>1.1462711610951697E-5</v>
      </c>
      <c r="E411" s="2">
        <f t="shared" si="45"/>
        <v>1.0839466252353722E-2</v>
      </c>
      <c r="H411" s="2">
        <f t="shared" si="49"/>
        <v>1.4443314652300577E-4</v>
      </c>
      <c r="I411" s="2">
        <f t="shared" si="50"/>
        <v>1.2018034220412496E-2</v>
      </c>
      <c r="J411" s="2">
        <f t="shared" si="46"/>
        <v>84934212.329015657</v>
      </c>
      <c r="K411" s="19">
        <f t="shared" si="47"/>
        <v>2141732.4619064648</v>
      </c>
      <c r="L411" s="19">
        <f t="shared" si="48"/>
        <v>2374601.6103487611</v>
      </c>
    </row>
    <row r="412" spans="1:12" x14ac:dyDescent="0.25">
      <c r="A412" s="1">
        <v>14010318</v>
      </c>
      <c r="B412" s="3">
        <v>6704.6</v>
      </c>
      <c r="C412" s="4">
        <f t="shared" si="51"/>
        <v>1.671891716506027E-3</v>
      </c>
      <c r="D412" s="55">
        <f t="shared" si="52"/>
        <v>2.7952219117214695E-6</v>
      </c>
      <c r="E412" s="2">
        <f t="shared" si="45"/>
        <v>1.0805157115770956E-2</v>
      </c>
      <c r="H412" s="2">
        <f t="shared" si="49"/>
        <v>1.3645492042828252E-4</v>
      </c>
      <c r="I412" s="2">
        <f t="shared" si="50"/>
        <v>1.1681392058666746E-2</v>
      </c>
      <c r="J412" s="2">
        <f t="shared" si="46"/>
        <v>84646653.738232955</v>
      </c>
      <c r="K412" s="19">
        <f t="shared" si="47"/>
        <v>2127725.2067305455</v>
      </c>
      <c r="L412" s="19">
        <f t="shared" si="48"/>
        <v>2300271.256273523</v>
      </c>
    </row>
    <row r="413" spans="1:12" x14ac:dyDescent="0.25">
      <c r="A413" s="1">
        <v>14010321</v>
      </c>
      <c r="B413" s="3">
        <v>6647</v>
      </c>
      <c r="C413" s="4">
        <f t="shared" si="51"/>
        <v>-8.6282329222405318E-3</v>
      </c>
      <c r="D413" s="55">
        <f t="shared" si="52"/>
        <v>7.4446403360435383E-5</v>
      </c>
      <c r="E413" s="2">
        <f t="shared" ref="E413:E476" si="53">SQRT(AVERAGE(D388:D412))</f>
        <v>1.0805292913559861E-2</v>
      </c>
      <c r="H413" s="2">
        <f t="shared" si="49"/>
        <v>1.2843533851728884E-4</v>
      </c>
      <c r="I413" s="2">
        <f t="shared" si="50"/>
        <v>1.1332931594132598E-2</v>
      </c>
      <c r="J413" s="2">
        <f t="shared" ref="J413:J476" si="54">J412*(1+C412)</f>
        <v>84788173.77744785</v>
      </c>
      <c r="K413" s="19">
        <f t="shared" ref="K413:K476" si="55">_xlfn.NORM.S.INV(0.99)*E413*J413</f>
        <v>2131309.3185563325</v>
      </c>
      <c r="L413" s="19">
        <f t="shared" ref="L413:L476" si="56">_xlfn.NORM.S.INV(0.99)*I413*J413</f>
        <v>2235384.353424124</v>
      </c>
    </row>
    <row r="414" spans="1:12" x14ac:dyDescent="0.25">
      <c r="A414" s="1">
        <v>14010322</v>
      </c>
      <c r="B414" s="3">
        <v>6623.3</v>
      </c>
      <c r="C414" s="4">
        <f t="shared" si="51"/>
        <v>-3.5718898891252565E-3</v>
      </c>
      <c r="D414" s="55">
        <f t="shared" si="52"/>
        <v>1.2758397380035236E-5</v>
      </c>
      <c r="E414" s="2">
        <f t="shared" si="53"/>
        <v>1.029577924035658E-2</v>
      </c>
      <c r="H414" s="2">
        <f t="shared" si="49"/>
        <v>1.2519600240787763E-4</v>
      </c>
      <c r="I414" s="2">
        <f t="shared" si="50"/>
        <v>1.1189101948229698E-2</v>
      </c>
      <c r="J414" s="2">
        <f t="shared" si="54"/>
        <v>84056601.665044621</v>
      </c>
      <c r="K414" s="19">
        <f t="shared" si="55"/>
        <v>2013287.0867925433</v>
      </c>
      <c r="L414" s="19">
        <f t="shared" si="56"/>
        <v>2187971.7833184572</v>
      </c>
    </row>
    <row r="415" spans="1:12" x14ac:dyDescent="0.25">
      <c r="A415" s="1">
        <v>14010323</v>
      </c>
      <c r="B415" s="3">
        <v>6747.4</v>
      </c>
      <c r="C415" s="4">
        <f t="shared" si="51"/>
        <v>1.8563510326065045E-2</v>
      </c>
      <c r="D415" s="55">
        <f t="shared" si="52"/>
        <v>3.4460391562592357E-4</v>
      </c>
      <c r="E415" s="2">
        <f t="shared" si="53"/>
        <v>1.0241024881661343E-2</v>
      </c>
      <c r="H415" s="2">
        <f t="shared" si="49"/>
        <v>1.1844974610620708E-4</v>
      </c>
      <c r="I415" s="2">
        <f t="shared" si="50"/>
        <v>1.088346204597632E-2</v>
      </c>
      <c r="J415" s="2">
        <f t="shared" si="54"/>
        <v>83756360.739443019</v>
      </c>
      <c r="K415" s="19">
        <f t="shared" si="55"/>
        <v>1995427.1555891463</v>
      </c>
      <c r="L415" s="19">
        <f t="shared" si="56"/>
        <v>2120603.7446753969</v>
      </c>
    </row>
    <row r="416" spans="1:12" x14ac:dyDescent="0.25">
      <c r="A416" s="1">
        <v>14010324</v>
      </c>
      <c r="B416" s="3">
        <v>6740.7</v>
      </c>
      <c r="C416" s="4">
        <f t="shared" si="51"/>
        <v>-9.934683982271333E-4</v>
      </c>
      <c r="D416" s="55">
        <f t="shared" si="52"/>
        <v>9.8697945827598584E-7</v>
      </c>
      <c r="E416" s="2">
        <f t="shared" si="53"/>
        <v>1.089191396463283E-2</v>
      </c>
      <c r="H416" s="2">
        <f t="shared" si="49"/>
        <v>1.3201899627739009E-4</v>
      </c>
      <c r="I416" s="2">
        <f t="shared" si="50"/>
        <v>1.1489951970195093E-2</v>
      </c>
      <c r="J416" s="2">
        <f t="shared" si="54"/>
        <v>85311172.806903303</v>
      </c>
      <c r="K416" s="19">
        <f t="shared" si="55"/>
        <v>2161646.9912537923</v>
      </c>
      <c r="L416" s="19">
        <f t="shared" si="56"/>
        <v>2280335.6863331669</v>
      </c>
    </row>
    <row r="417" spans="1:12" x14ac:dyDescent="0.25">
      <c r="A417" s="1">
        <v>14010325</v>
      </c>
      <c r="B417" s="3">
        <v>6741.3</v>
      </c>
      <c r="C417" s="4">
        <f t="shared" si="51"/>
        <v>8.9007565701795937E-5</v>
      </c>
      <c r="D417" s="55">
        <f t="shared" si="52"/>
        <v>7.9223467521595207E-9</v>
      </c>
      <c r="E417" s="2">
        <f t="shared" si="53"/>
        <v>1.0513199376667809E-2</v>
      </c>
      <c r="H417" s="2">
        <f t="shared" si="49"/>
        <v>1.2415707526824323E-4</v>
      </c>
      <c r="I417" s="2">
        <f t="shared" si="50"/>
        <v>1.1142579381285251E-2</v>
      </c>
      <c r="J417" s="2">
        <f t="shared" si="54"/>
        <v>85226418.852703959</v>
      </c>
      <c r="K417" s="19">
        <f t="shared" si="55"/>
        <v>2084413.1238079991</v>
      </c>
      <c r="L417" s="19">
        <f t="shared" si="56"/>
        <v>2209197.9675538945</v>
      </c>
    </row>
    <row r="418" spans="1:12" x14ac:dyDescent="0.25">
      <c r="A418" s="1">
        <v>14010328</v>
      </c>
      <c r="B418" s="3">
        <v>6775.4</v>
      </c>
      <c r="C418" s="4">
        <f t="shared" si="51"/>
        <v>5.0456209494839296E-3</v>
      </c>
      <c r="D418" s="55">
        <f t="shared" si="52"/>
        <v>2.545829076587111E-5</v>
      </c>
      <c r="E418" s="2">
        <f t="shared" si="53"/>
        <v>9.8123162361306131E-3</v>
      </c>
      <c r="H418" s="2">
        <f t="shared" si="49"/>
        <v>1.1670812609295375E-4</v>
      </c>
      <c r="I418" s="2">
        <f t="shared" si="50"/>
        <v>1.0803153525381085E-2</v>
      </c>
      <c r="J418" s="2">
        <f t="shared" si="54"/>
        <v>85234004.648779526</v>
      </c>
      <c r="K418" s="19">
        <f t="shared" si="55"/>
        <v>1945624.777898438</v>
      </c>
      <c r="L418" s="19">
        <f t="shared" si="56"/>
        <v>2142091.9049701239</v>
      </c>
    </row>
    <row r="419" spans="1:12" x14ac:dyDescent="0.25">
      <c r="A419" s="1">
        <v>14010329</v>
      </c>
      <c r="B419" s="3">
        <v>6843.3</v>
      </c>
      <c r="C419" s="4">
        <f t="shared" si="51"/>
        <v>9.9716658169222046E-3</v>
      </c>
      <c r="D419" s="55">
        <f t="shared" si="52"/>
        <v>9.9434119164374776E-5</v>
      </c>
      <c r="E419" s="2">
        <f t="shared" si="53"/>
        <v>9.8635818716960831E-3</v>
      </c>
      <c r="H419" s="2">
        <f t="shared" si="49"/>
        <v>1.112331359733288E-4</v>
      </c>
      <c r="I419" s="2">
        <f t="shared" si="50"/>
        <v>1.0546712093033013E-2</v>
      </c>
      <c r="J419" s="2">
        <f t="shared" si="54"/>
        <v>85664063.128243834</v>
      </c>
      <c r="K419" s="19">
        <f t="shared" si="55"/>
        <v>1965658.1050330249</v>
      </c>
      <c r="L419" s="19">
        <f t="shared" si="56"/>
        <v>2101795.3089241544</v>
      </c>
    </row>
    <row r="420" spans="1:12" x14ac:dyDescent="0.25">
      <c r="A420" s="1">
        <v>14010330</v>
      </c>
      <c r="B420" s="3">
        <v>6845.9</v>
      </c>
      <c r="C420" s="4">
        <f t="shared" si="51"/>
        <v>3.7986150122188046E-4</v>
      </c>
      <c r="D420" s="55">
        <f t="shared" si="52"/>
        <v>1.442947601105407E-7</v>
      </c>
      <c r="E420" s="2">
        <f t="shared" si="53"/>
        <v>9.961704356970259E-3</v>
      </c>
      <c r="H420" s="2">
        <f t="shared" si="49"/>
        <v>1.1052519496479156E-4</v>
      </c>
      <c r="I420" s="2">
        <f t="shared" si="50"/>
        <v>1.0513096354775389E-2</v>
      </c>
      <c r="J420" s="2">
        <f t="shared" si="54"/>
        <v>86518276.538278416</v>
      </c>
      <c r="K420" s="19">
        <f t="shared" si="55"/>
        <v>2005008.2612265821</v>
      </c>
      <c r="L420" s="19">
        <f t="shared" si="56"/>
        <v>2115987.8156438903</v>
      </c>
    </row>
    <row r="421" spans="1:12" x14ac:dyDescent="0.25">
      <c r="A421" s="1">
        <v>14010331</v>
      </c>
      <c r="B421" s="3">
        <v>6830.7</v>
      </c>
      <c r="C421" s="4">
        <f t="shared" si="51"/>
        <v>-2.2227755813958323E-3</v>
      </c>
      <c r="D421" s="55">
        <f t="shared" si="52"/>
        <v>4.9407312852495798E-6</v>
      </c>
      <c r="E421" s="2">
        <f t="shared" si="53"/>
        <v>9.9551954284122866E-3</v>
      </c>
      <c r="H421" s="2">
        <f t="shared" si="49"/>
        <v>1.039023409525107E-4</v>
      </c>
      <c r="I421" s="2">
        <f t="shared" si="50"/>
        <v>1.0193249773870485E-2</v>
      </c>
      <c r="J421" s="2">
        <f t="shared" si="54"/>
        <v>86551141.500687376</v>
      </c>
      <c r="K421" s="19">
        <f t="shared" si="55"/>
        <v>2004459.3265106233</v>
      </c>
      <c r="L421" s="19">
        <f t="shared" si="56"/>
        <v>2052391.1081015919</v>
      </c>
    </row>
    <row r="422" spans="1:12" x14ac:dyDescent="0.25">
      <c r="A422" s="1">
        <v>14010401</v>
      </c>
      <c r="B422" s="3">
        <v>6828.8</v>
      </c>
      <c r="C422" s="4">
        <f t="shared" si="51"/>
        <v>-2.7819466484919122E-4</v>
      </c>
      <c r="D422" s="55">
        <f t="shared" si="52"/>
        <v>7.7392271550553826E-8</v>
      </c>
      <c r="E422" s="2">
        <f t="shared" si="53"/>
        <v>9.8193673943982786E-3</v>
      </c>
      <c r="H422" s="2">
        <f t="shared" si="49"/>
        <v>9.7964644372475028E-5</v>
      </c>
      <c r="I422" s="2">
        <f t="shared" si="50"/>
        <v>9.8977090466670636E-3</v>
      </c>
      <c r="J422" s="2">
        <f t="shared" si="54"/>
        <v>86358757.736817718</v>
      </c>
      <c r="K422" s="19">
        <f t="shared" si="55"/>
        <v>1972715.9416251108</v>
      </c>
      <c r="L422" s="19">
        <f t="shared" si="56"/>
        <v>1988454.8197133315</v>
      </c>
    </row>
    <row r="423" spans="1:12" x14ac:dyDescent="0.25">
      <c r="A423" s="1">
        <v>14010404</v>
      </c>
      <c r="B423" s="3">
        <v>6887.2</v>
      </c>
      <c r="C423" s="4">
        <f t="shared" si="51"/>
        <v>8.5156536763653663E-3</v>
      </c>
      <c r="D423" s="55">
        <f t="shared" si="52"/>
        <v>7.2516357535794978E-5</v>
      </c>
      <c r="E423" s="2">
        <f t="shared" si="53"/>
        <v>9.6909778906591852E-3</v>
      </c>
      <c r="H423" s="2">
        <f t="shared" si="49"/>
        <v>9.2091409246419545E-5</v>
      </c>
      <c r="I423" s="2">
        <f t="shared" si="50"/>
        <v>9.5964268999674841E-3</v>
      </c>
      <c r="J423" s="2">
        <f t="shared" si="54"/>
        <v>86334733.191152334</v>
      </c>
      <c r="K423" s="19">
        <f t="shared" si="55"/>
        <v>1946380.8010973113</v>
      </c>
      <c r="L423" s="19">
        <f t="shared" si="56"/>
        <v>1927390.7430161303</v>
      </c>
    </row>
    <row r="424" spans="1:12" x14ac:dyDescent="0.25">
      <c r="A424" s="1">
        <v>14010405</v>
      </c>
      <c r="B424" s="3">
        <v>6770.8</v>
      </c>
      <c r="C424" s="4">
        <f t="shared" si="51"/>
        <v>-1.7045368028802684E-2</v>
      </c>
      <c r="D424" s="55">
        <f t="shared" si="52"/>
        <v>2.9054457123732871E-4</v>
      </c>
      <c r="E424" s="2">
        <f t="shared" si="53"/>
        <v>9.6247776749501489E-3</v>
      </c>
      <c r="H424" s="2">
        <f t="shared" si="49"/>
        <v>9.0916906143782061E-5</v>
      </c>
      <c r="I424" s="2">
        <f t="shared" si="50"/>
        <v>9.5350357180129155E-3</v>
      </c>
      <c r="J424" s="2">
        <f t="shared" si="54"/>
        <v>87069929.879249588</v>
      </c>
      <c r="K424" s="19">
        <f t="shared" si="55"/>
        <v>1949546.3247859431</v>
      </c>
      <c r="L424" s="19">
        <f t="shared" si="56"/>
        <v>1931368.6475205836</v>
      </c>
    </row>
    <row r="425" spans="1:12" x14ac:dyDescent="0.25">
      <c r="A425" s="1">
        <v>14010406</v>
      </c>
      <c r="B425" s="3">
        <v>6781.1</v>
      </c>
      <c r="C425" s="4">
        <f t="shared" si="51"/>
        <v>1.5200823476130196E-3</v>
      </c>
      <c r="D425" s="55">
        <f t="shared" si="52"/>
        <v>2.3106503435247091E-6</v>
      </c>
      <c r="E425" s="2">
        <f t="shared" si="53"/>
        <v>1.0150341441156164E-2</v>
      </c>
      <c r="H425" s="2">
        <f t="shared" si="49"/>
        <v>1.0289456604939488E-4</v>
      </c>
      <c r="I425" s="2">
        <f t="shared" si="50"/>
        <v>1.0143695877213338E-2</v>
      </c>
      <c r="J425" s="2">
        <f t="shared" si="54"/>
        <v>85585790.880215734</v>
      </c>
      <c r="K425" s="19">
        <f t="shared" si="55"/>
        <v>2020956.5567495271</v>
      </c>
      <c r="L425" s="19">
        <f t="shared" si="56"/>
        <v>2019633.4095331097</v>
      </c>
    </row>
    <row r="426" spans="1:12" x14ac:dyDescent="0.25">
      <c r="A426" s="1">
        <v>14010407</v>
      </c>
      <c r="B426" s="3">
        <v>6868.9</v>
      </c>
      <c r="C426" s="4">
        <f t="shared" si="51"/>
        <v>1.2864646285506719E-2</v>
      </c>
      <c r="D426" s="55">
        <f t="shared" si="52"/>
        <v>1.6549912405120184E-4</v>
      </c>
      <c r="E426" s="2">
        <f t="shared" si="53"/>
        <v>9.8770514915579467E-3</v>
      </c>
      <c r="H426" s="2">
        <f t="shared" si="49"/>
        <v>9.6859531107042665E-5</v>
      </c>
      <c r="I426" s="2">
        <f t="shared" si="50"/>
        <v>9.841723990594466E-3</v>
      </c>
      <c r="J426" s="2">
        <f t="shared" si="54"/>
        <v>85715888.330139235</v>
      </c>
      <c r="K426" s="19">
        <f t="shared" si="55"/>
        <v>1969533.201681853</v>
      </c>
      <c r="L426" s="19">
        <f t="shared" si="56"/>
        <v>1962488.7222499608</v>
      </c>
    </row>
    <row r="427" spans="1:12" x14ac:dyDescent="0.25">
      <c r="A427" s="1">
        <v>14010408</v>
      </c>
      <c r="B427" s="3">
        <v>6868.3</v>
      </c>
      <c r="C427" s="4">
        <f t="shared" si="51"/>
        <v>-8.7354046003710462E-5</v>
      </c>
      <c r="D427" s="55">
        <f t="shared" si="52"/>
        <v>7.6307293532183641E-9</v>
      </c>
      <c r="E427" s="2">
        <f t="shared" si="53"/>
        <v>1.020601780065729E-2</v>
      </c>
      <c r="H427" s="2">
        <f t="shared" si="49"/>
        <v>1.0097790668369223E-4</v>
      </c>
      <c r="I427" s="2">
        <f t="shared" si="50"/>
        <v>1.0048776377434829E-2</v>
      </c>
      <c r="J427" s="2">
        <f t="shared" si="54"/>
        <v>86818592.914554462</v>
      </c>
      <c r="K427" s="19">
        <f t="shared" si="55"/>
        <v>2061311.9570482182</v>
      </c>
      <c r="L427" s="19">
        <f t="shared" si="56"/>
        <v>2029553.8676383735</v>
      </c>
    </row>
    <row r="428" spans="1:12" x14ac:dyDescent="0.25">
      <c r="A428" s="1">
        <v>14010411</v>
      </c>
      <c r="B428" s="3">
        <v>6697.6</v>
      </c>
      <c r="C428" s="4">
        <f t="shared" si="51"/>
        <v>-2.5167369650377528E-2</v>
      </c>
      <c r="D428" s="55">
        <f t="shared" si="52"/>
        <v>6.333964951187439E-4</v>
      </c>
      <c r="E428" s="2">
        <f t="shared" si="53"/>
        <v>9.1869259663678315E-3</v>
      </c>
      <c r="H428" s="2">
        <f t="shared" si="49"/>
        <v>9.491969012643189E-5</v>
      </c>
      <c r="I428" s="2">
        <f t="shared" si="50"/>
        <v>9.7426736641659049E-3</v>
      </c>
      <c r="J428" s="2">
        <f t="shared" si="54"/>
        <v>86811008.959195033</v>
      </c>
      <c r="K428" s="19">
        <f t="shared" si="55"/>
        <v>1855323.6412824662</v>
      </c>
      <c r="L428" s="19">
        <f t="shared" si="56"/>
        <v>1967558.3372066265</v>
      </c>
    </row>
    <row r="429" spans="1:12" x14ac:dyDescent="0.25">
      <c r="A429" s="1">
        <v>14010412</v>
      </c>
      <c r="B429" s="3">
        <v>6667.3</v>
      </c>
      <c r="C429" s="4">
        <f t="shared" si="51"/>
        <v>-4.5342728958765212E-3</v>
      </c>
      <c r="D429" s="55">
        <f t="shared" si="52"/>
        <v>2.0559630694280453E-5</v>
      </c>
      <c r="E429" s="2">
        <f t="shared" si="53"/>
        <v>1.0470564168428892E-2</v>
      </c>
      <c r="H429" s="2">
        <f t="shared" si="49"/>
        <v>1.2722829842597063E-4</v>
      </c>
      <c r="I429" s="2">
        <f t="shared" si="50"/>
        <v>1.1279552226306265E-2</v>
      </c>
      <c r="J429" s="2">
        <f t="shared" si="54"/>
        <v>84626204.206996724</v>
      </c>
      <c r="K429" s="19">
        <f t="shared" si="55"/>
        <v>2061339.8656992149</v>
      </c>
      <c r="L429" s="19">
        <f t="shared" si="56"/>
        <v>2220605.3367619305</v>
      </c>
    </row>
    <row r="430" spans="1:12" x14ac:dyDescent="0.25">
      <c r="A430" s="1">
        <v>14010413</v>
      </c>
      <c r="B430" s="3">
        <v>6664.2</v>
      </c>
      <c r="C430" s="4">
        <f t="shared" si="51"/>
        <v>-4.6506395467482139E-4</v>
      </c>
      <c r="D430" s="55">
        <f t="shared" si="52"/>
        <v>2.1628448193778433E-7</v>
      </c>
      <c r="E430" s="2">
        <f t="shared" si="53"/>
        <v>1.0498245863169558E-2</v>
      </c>
      <c r="H430" s="2">
        <f t="shared" si="49"/>
        <v>1.2082817836206922E-4</v>
      </c>
      <c r="I430" s="2">
        <f t="shared" si="50"/>
        <v>1.0992187150975424E-2</v>
      </c>
      <c r="J430" s="2">
        <f t="shared" si="54"/>
        <v>84242485.90298003</v>
      </c>
      <c r="K430" s="19">
        <f t="shared" si="55"/>
        <v>2057418.1727863385</v>
      </c>
      <c r="L430" s="19">
        <f t="shared" si="56"/>
        <v>2154219.4665516629</v>
      </c>
    </row>
    <row r="431" spans="1:12" x14ac:dyDescent="0.25">
      <c r="A431" s="1">
        <v>14010414</v>
      </c>
      <c r="B431" s="3">
        <v>6624.6</v>
      </c>
      <c r="C431" s="4">
        <f t="shared" si="51"/>
        <v>-5.9599237279829125E-3</v>
      </c>
      <c r="D431" s="55">
        <f t="shared" si="52"/>
        <v>3.5520690843373737E-5</v>
      </c>
      <c r="E431" s="2">
        <f t="shared" si="53"/>
        <v>1.0132799606985861E-2</v>
      </c>
      <c r="H431" s="2">
        <f t="shared" si="49"/>
        <v>1.1359146472926132E-4</v>
      </c>
      <c r="I431" s="2">
        <f t="shared" si="50"/>
        <v>1.0657929664304476E-2</v>
      </c>
      <c r="J431" s="2">
        <f t="shared" si="54"/>
        <v>84203307.759334356</v>
      </c>
      <c r="K431" s="19">
        <f t="shared" si="55"/>
        <v>1984875.4684451886</v>
      </c>
      <c r="L431" s="19">
        <f t="shared" si="56"/>
        <v>2087741.1925236881</v>
      </c>
    </row>
    <row r="432" spans="1:12" x14ac:dyDescent="0.25">
      <c r="A432" s="1">
        <v>14010415</v>
      </c>
      <c r="B432" s="3">
        <v>6566.2</v>
      </c>
      <c r="C432" s="4">
        <f t="shared" si="51"/>
        <v>-8.8547141303309974E-3</v>
      </c>
      <c r="D432" s="55">
        <f t="shared" si="52"/>
        <v>7.8405962329883429E-5</v>
      </c>
      <c r="E432" s="2">
        <f t="shared" si="53"/>
        <v>9.3463466241426457E-3</v>
      </c>
      <c r="H432" s="2">
        <f t="shared" si="49"/>
        <v>1.0890721829610806E-4</v>
      </c>
      <c r="I432" s="2">
        <f t="shared" si="50"/>
        <v>1.0435862125196368E-2</v>
      </c>
      <c r="J432" s="2">
        <f t="shared" si="54"/>
        <v>83701462.467444852</v>
      </c>
      <c r="K432" s="19">
        <f t="shared" si="55"/>
        <v>1819908.6444621447</v>
      </c>
      <c r="L432" s="19">
        <f t="shared" si="56"/>
        <v>2032057.7074469621</v>
      </c>
    </row>
    <row r="433" spans="1:12" x14ac:dyDescent="0.25">
      <c r="A433" s="1">
        <v>14010418</v>
      </c>
      <c r="B433" s="3">
        <v>6514.8</v>
      </c>
      <c r="C433" s="4">
        <f t="shared" si="51"/>
        <v>-7.8587668434095554E-3</v>
      </c>
      <c r="D433" s="55">
        <f t="shared" si="52"/>
        <v>6.1760216299073384E-5</v>
      </c>
      <c r="E433" s="2">
        <f t="shared" si="53"/>
        <v>9.510711931951665E-3</v>
      </c>
      <c r="H433" s="2">
        <f t="shared" si="49"/>
        <v>1.0707714293813457E-4</v>
      </c>
      <c r="I433" s="2">
        <f t="shared" si="50"/>
        <v>1.0347808605600249E-2</v>
      </c>
      <c r="J433" s="2">
        <f t="shared" si="54"/>
        <v>82960309.945005</v>
      </c>
      <c r="K433" s="19">
        <f t="shared" si="55"/>
        <v>1835515.4807548535</v>
      </c>
      <c r="L433" s="19">
        <f t="shared" si="56"/>
        <v>1997070.5687823247</v>
      </c>
    </row>
    <row r="434" spans="1:12" x14ac:dyDescent="0.25">
      <c r="A434" s="1">
        <v>14010420</v>
      </c>
      <c r="B434" s="3">
        <v>6412.5</v>
      </c>
      <c r="C434" s="4">
        <f t="shared" si="51"/>
        <v>-1.5827301220380778E-2</v>
      </c>
      <c r="D434" s="55">
        <f t="shared" si="52"/>
        <v>2.5050346392066687E-4</v>
      </c>
      <c r="E434" s="2">
        <f t="shared" si="53"/>
        <v>9.5670842072416405E-3</v>
      </c>
      <c r="H434" s="2">
        <f t="shared" si="49"/>
        <v>1.043581273397909E-4</v>
      </c>
      <c r="I434" s="2">
        <f t="shared" si="50"/>
        <v>1.0215582574664595E-2</v>
      </c>
      <c r="J434" s="2">
        <f t="shared" si="54"/>
        <v>82308344.211890206</v>
      </c>
      <c r="K434" s="19">
        <f t="shared" si="55"/>
        <v>1831884.6341512245</v>
      </c>
      <c r="L434" s="19">
        <f t="shared" si="56"/>
        <v>1956057.7018090847</v>
      </c>
    </row>
    <row r="435" spans="1:12" x14ac:dyDescent="0.25">
      <c r="A435" s="1">
        <v>14010421</v>
      </c>
      <c r="B435" s="3">
        <v>6381.2</v>
      </c>
      <c r="C435" s="4">
        <f t="shared" si="51"/>
        <v>-4.8930430521824612E-3</v>
      </c>
      <c r="D435" s="55">
        <f t="shared" si="52"/>
        <v>2.3941870310511057E-5</v>
      </c>
      <c r="E435" s="2">
        <f t="shared" si="53"/>
        <v>1.0076103770061032E-2</v>
      </c>
      <c r="H435" s="2">
        <f t="shared" si="49"/>
        <v>1.1312684753464346E-4</v>
      </c>
      <c r="I435" s="2">
        <f t="shared" si="50"/>
        <v>1.0636110545431702E-2</v>
      </c>
      <c r="J435" s="2">
        <f t="shared" si="54"/>
        <v>81005625.255097836</v>
      </c>
      <c r="K435" s="19">
        <f t="shared" si="55"/>
        <v>1898814.188230969</v>
      </c>
      <c r="L435" s="19">
        <f t="shared" si="56"/>
        <v>2004345.9329256611</v>
      </c>
    </row>
    <row r="436" spans="1:12" x14ac:dyDescent="0.25">
      <c r="A436" s="1">
        <v>14010422</v>
      </c>
      <c r="B436" s="3">
        <v>6402.4</v>
      </c>
      <c r="C436" s="4">
        <f t="shared" si="51"/>
        <v>3.3167526259938207E-3</v>
      </c>
      <c r="D436" s="55">
        <f t="shared" si="52"/>
        <v>1.1000847982036906E-5</v>
      </c>
      <c r="E436" s="2">
        <f t="shared" si="53"/>
        <v>9.4070172272339905E-3</v>
      </c>
      <c r="H436" s="2">
        <f t="shared" si="49"/>
        <v>1.0777574890119551E-4</v>
      </c>
      <c r="I436" s="2">
        <f t="shared" si="50"/>
        <v>1.0381509952853463E-2</v>
      </c>
      <c r="J436" s="2">
        <f t="shared" si="54"/>
        <v>80609261.24325569</v>
      </c>
      <c r="K436" s="19">
        <f t="shared" si="55"/>
        <v>1764052.6319246201</v>
      </c>
      <c r="L436" s="19">
        <f t="shared" si="56"/>
        <v>1946794.5591365355</v>
      </c>
    </row>
    <row r="437" spans="1:12" x14ac:dyDescent="0.25">
      <c r="A437" s="1">
        <v>14010425</v>
      </c>
      <c r="B437" s="3">
        <v>6323.2</v>
      </c>
      <c r="C437" s="4">
        <f t="shared" si="51"/>
        <v>-1.2447510939342394E-2</v>
      </c>
      <c r="D437" s="55">
        <f t="shared" si="52"/>
        <v>1.5494052858504857E-4</v>
      </c>
      <c r="E437" s="2">
        <f t="shared" si="53"/>
        <v>9.406035220448649E-3</v>
      </c>
      <c r="H437" s="2">
        <f t="shared" si="49"/>
        <v>1.01969254846046E-4</v>
      </c>
      <c r="I437" s="2">
        <f t="shared" si="50"/>
        <v>1.0097982711712573E-2</v>
      </c>
      <c r="J437" s="2">
        <f t="shared" si="54"/>
        <v>80876622.222163677</v>
      </c>
      <c r="K437" s="19">
        <f t="shared" si="55"/>
        <v>1769718.7963379857</v>
      </c>
      <c r="L437" s="19">
        <f t="shared" si="56"/>
        <v>1899906.7504194789</v>
      </c>
    </row>
    <row r="438" spans="1:12" x14ac:dyDescent="0.25">
      <c r="A438" s="1">
        <v>14010426</v>
      </c>
      <c r="B438" s="3">
        <v>6271.7</v>
      </c>
      <c r="C438" s="4">
        <f t="shared" si="51"/>
        <v>-8.1779588598723443E-3</v>
      </c>
      <c r="D438" s="55">
        <f t="shared" si="52"/>
        <v>6.6879011113764566E-5</v>
      </c>
      <c r="E438" s="2">
        <f t="shared" si="53"/>
        <v>9.7241611892879241E-3</v>
      </c>
      <c r="H438" s="2">
        <f t="shared" si="49"/>
        <v>1.0514753127038615E-4</v>
      </c>
      <c r="I438" s="2">
        <f t="shared" si="50"/>
        <v>1.025414702792905E-2</v>
      </c>
      <c r="J438" s="2">
        <f t="shared" si="54"/>
        <v>79869909.582316235</v>
      </c>
      <c r="K438" s="19">
        <f t="shared" si="55"/>
        <v>1806799.6597310896</v>
      </c>
      <c r="L438" s="19">
        <f t="shared" si="56"/>
        <v>1905273.7814860791</v>
      </c>
    </row>
    <row r="439" spans="1:12" x14ac:dyDescent="0.25">
      <c r="A439" s="1">
        <v>14010428</v>
      </c>
      <c r="B439" s="3">
        <v>6296.4</v>
      </c>
      <c r="C439" s="4">
        <f t="shared" si="51"/>
        <v>3.9305912270446311E-3</v>
      </c>
      <c r="D439" s="55">
        <f t="shared" si="52"/>
        <v>1.5449547394120219E-5</v>
      </c>
      <c r="E439" s="2">
        <f t="shared" si="53"/>
        <v>9.7085846108166934E-3</v>
      </c>
      <c r="H439" s="2">
        <f t="shared" si="49"/>
        <v>1.0285142006098885E-4</v>
      </c>
      <c r="I439" s="2">
        <f t="shared" si="50"/>
        <v>1.0141568915162429E-2</v>
      </c>
      <c r="J439" s="2">
        <f t="shared" si="54"/>
        <v>79216736.747610331</v>
      </c>
      <c r="K439" s="19">
        <f t="shared" si="55"/>
        <v>1789153.1859792082</v>
      </c>
      <c r="L439" s="19">
        <f t="shared" si="56"/>
        <v>1868945.9960182814</v>
      </c>
    </row>
    <row r="440" spans="1:12" x14ac:dyDescent="0.25">
      <c r="A440" s="1">
        <v>14010429</v>
      </c>
      <c r="B440" s="3">
        <v>6308.7</v>
      </c>
      <c r="C440" s="4">
        <f t="shared" si="51"/>
        <v>1.9515916421015507E-3</v>
      </c>
      <c r="D440" s="55">
        <f t="shared" si="52"/>
        <v>3.8087099375206271E-6</v>
      </c>
      <c r="E440" s="2">
        <f t="shared" si="53"/>
        <v>9.7141268854153903E-3</v>
      </c>
      <c r="H440" s="2">
        <f t="shared" si="49"/>
        <v>9.7607307700976734E-5</v>
      </c>
      <c r="I440" s="2">
        <f t="shared" si="50"/>
        <v>9.879641071464931E-3</v>
      </c>
      <c r="J440" s="2">
        <f t="shared" si="54"/>
        <v>79528105.3581056</v>
      </c>
      <c r="K440" s="19">
        <f t="shared" si="55"/>
        <v>1797210.9922345486</v>
      </c>
      <c r="L440" s="19">
        <f t="shared" si="56"/>
        <v>1827832.7782218815</v>
      </c>
    </row>
    <row r="441" spans="1:12" x14ac:dyDescent="0.25">
      <c r="A441" s="1">
        <v>14010501</v>
      </c>
      <c r="B441" s="3">
        <v>6422.9</v>
      </c>
      <c r="C441" s="4">
        <f t="shared" si="51"/>
        <v>1.7940095965094379E-2</v>
      </c>
      <c r="D441" s="55">
        <f t="shared" si="52"/>
        <v>3.218470432367956E-4</v>
      </c>
      <c r="E441" s="2">
        <f t="shared" si="53"/>
        <v>8.985123979022994E-3</v>
      </c>
      <c r="H441" s="2">
        <f t="shared" si="49"/>
        <v>9.1979391835169368E-5</v>
      </c>
      <c r="I441" s="2">
        <f t="shared" si="50"/>
        <v>9.5905887116052146E-3</v>
      </c>
      <c r="J441" s="2">
        <f t="shared" si="54"/>
        <v>79683311.743834645</v>
      </c>
      <c r="K441" s="19">
        <f t="shared" si="55"/>
        <v>1665582.3414313779</v>
      </c>
      <c r="L441" s="19">
        <f t="shared" si="56"/>
        <v>1777818.0066601255</v>
      </c>
    </row>
    <row r="442" spans="1:12" x14ac:dyDescent="0.25">
      <c r="A442" s="1">
        <v>14010502</v>
      </c>
      <c r="B442" s="3">
        <v>6399.2</v>
      </c>
      <c r="C442" s="4">
        <f t="shared" si="51"/>
        <v>-3.6967465532503616E-3</v>
      </c>
      <c r="D442" s="55">
        <f t="shared" si="52"/>
        <v>1.3665935078968429E-5</v>
      </c>
      <c r="E442" s="2">
        <f t="shared" si="53"/>
        <v>9.6729961991905474E-3</v>
      </c>
      <c r="H442" s="2">
        <f t="shared" si="49"/>
        <v>1.0577145091926696E-4</v>
      </c>
      <c r="I442" s="2">
        <f t="shared" si="50"/>
        <v>1.0284524827101491E-2</v>
      </c>
      <c r="J442" s="2">
        <f t="shared" si="54"/>
        <v>81112838.003335565</v>
      </c>
      <c r="K442" s="19">
        <f t="shared" si="55"/>
        <v>1825262.2514780711</v>
      </c>
      <c r="L442" s="19">
        <f t="shared" si="56"/>
        <v>1940655.6722174932</v>
      </c>
    </row>
    <row r="443" spans="1:12" x14ac:dyDescent="0.25">
      <c r="A443" s="1">
        <v>14010503</v>
      </c>
      <c r="B443" s="3">
        <v>6271</v>
      </c>
      <c r="C443" s="4">
        <f t="shared" si="51"/>
        <v>-2.0237150991591218E-2</v>
      </c>
      <c r="D443" s="55">
        <f t="shared" si="52"/>
        <v>4.0954228025646142E-4</v>
      </c>
      <c r="E443" s="2">
        <f t="shared" si="53"/>
        <v>9.7011945645288158E-3</v>
      </c>
      <c r="H443" s="2">
        <f t="shared" si="49"/>
        <v>1.0024511996884905E-4</v>
      </c>
      <c r="I443" s="2">
        <f t="shared" si="50"/>
        <v>1.0012248497158321E-2</v>
      </c>
      <c r="J443" s="2">
        <f t="shared" si="54"/>
        <v>80812984.399022385</v>
      </c>
      <c r="K443" s="19">
        <f t="shared" si="55"/>
        <v>1823815.9872537176</v>
      </c>
      <c r="L443" s="19">
        <f t="shared" si="56"/>
        <v>1882293.8511347403</v>
      </c>
    </row>
    <row r="444" spans="1:12" x14ac:dyDescent="0.25">
      <c r="A444" s="1">
        <v>14010504</v>
      </c>
      <c r="B444" s="3">
        <v>6274.7</v>
      </c>
      <c r="C444" s="4">
        <f t="shared" si="51"/>
        <v>5.8984354914813652E-4</v>
      </c>
      <c r="D444" s="55">
        <f t="shared" si="52"/>
        <v>3.4791541247167013E-7</v>
      </c>
      <c r="E444" s="2">
        <f t="shared" si="53"/>
        <v>1.0463103533773669E-2</v>
      </c>
      <c r="H444" s="2">
        <f t="shared" si="49"/>
        <v>1.1880294958610581E-4</v>
      </c>
      <c r="I444" s="2">
        <f t="shared" si="50"/>
        <v>1.0899676581720478E-2</v>
      </c>
      <c r="J444" s="2">
        <f t="shared" si="54"/>
        <v>79177559.831658274</v>
      </c>
      <c r="K444" s="19">
        <f t="shared" si="55"/>
        <v>1927246.6259354125</v>
      </c>
      <c r="L444" s="19">
        <f t="shared" si="56"/>
        <v>2007661.0011648976</v>
      </c>
    </row>
    <row r="445" spans="1:12" x14ac:dyDescent="0.25">
      <c r="A445" s="1">
        <v>14010505</v>
      </c>
      <c r="B445" s="3">
        <v>6286.8</v>
      </c>
      <c r="C445" s="4">
        <f t="shared" si="51"/>
        <v>1.9265221100054956E-3</v>
      </c>
      <c r="D445" s="55">
        <f t="shared" si="52"/>
        <v>3.7114874403400267E-6</v>
      </c>
      <c r="E445" s="2">
        <f t="shared" si="53"/>
        <v>1.0271956357402951E-2</v>
      </c>
      <c r="H445" s="2">
        <f t="shared" si="49"/>
        <v>1.1169564753568776E-4</v>
      </c>
      <c r="I445" s="2">
        <f t="shared" si="50"/>
        <v>1.0568616159918371E-2</v>
      </c>
      <c r="J445" s="2">
        <f t="shared" si="54"/>
        <v>79224262.204562262</v>
      </c>
      <c r="K445" s="19">
        <f t="shared" si="55"/>
        <v>1893154.3648053012</v>
      </c>
      <c r="L445" s="19">
        <f t="shared" si="56"/>
        <v>1947829.7139260739</v>
      </c>
    </row>
    <row r="446" spans="1:12" x14ac:dyDescent="0.25">
      <c r="A446" s="1">
        <v>14010508</v>
      </c>
      <c r="B446" s="3">
        <v>6235.2</v>
      </c>
      <c r="C446" s="4">
        <f t="shared" si="51"/>
        <v>-8.2415416177295964E-3</v>
      </c>
      <c r="D446" s="55">
        <f t="shared" si="52"/>
        <v>6.7923008236768967E-5</v>
      </c>
      <c r="E446" s="2">
        <f t="shared" si="53"/>
        <v>1.0278899508974688E-2</v>
      </c>
      <c r="H446" s="2">
        <f t="shared" si="49"/>
        <v>1.052165979299669E-4</v>
      </c>
      <c r="I446" s="2">
        <f t="shared" si="50"/>
        <v>1.0257514217877881E-2</v>
      </c>
      <c r="J446" s="2">
        <f t="shared" si="54"/>
        <v>79376889.497348234</v>
      </c>
      <c r="K446" s="19">
        <f t="shared" si="55"/>
        <v>1898083.678821923</v>
      </c>
      <c r="L446" s="19">
        <f t="shared" si="56"/>
        <v>1894134.7082183808</v>
      </c>
    </row>
    <row r="447" spans="1:12" x14ac:dyDescent="0.25">
      <c r="A447" s="1">
        <v>14010509</v>
      </c>
      <c r="B447" s="3">
        <v>6133.7</v>
      </c>
      <c r="C447" s="4">
        <f t="shared" si="51"/>
        <v>-1.6412498833690718E-2</v>
      </c>
      <c r="D447" s="55">
        <f t="shared" si="52"/>
        <v>2.6937011796589921E-4</v>
      </c>
      <c r="E447" s="2">
        <f t="shared" si="53"/>
        <v>1.0400724311011269E-2</v>
      </c>
      <c r="H447" s="2">
        <f t="shared" si="49"/>
        <v>1.0297898254837502E-4</v>
      </c>
      <c r="I447" s="2">
        <f t="shared" si="50"/>
        <v>1.0147856056742972E-2</v>
      </c>
      <c r="J447" s="2">
        <f t="shared" si="54"/>
        <v>78722701.559069917</v>
      </c>
      <c r="K447" s="19">
        <f t="shared" si="55"/>
        <v>1904751.0975746305</v>
      </c>
      <c r="L447" s="19">
        <f t="shared" si="56"/>
        <v>1858441.7184913491</v>
      </c>
    </row>
    <row r="448" spans="1:12" x14ac:dyDescent="0.25">
      <c r="A448" s="1">
        <v>14010510</v>
      </c>
      <c r="B448" s="3">
        <v>6162.1</v>
      </c>
      <c r="C448" s="4">
        <f t="shared" si="51"/>
        <v>4.6194717714198724E-3</v>
      </c>
      <c r="D448" s="55">
        <f t="shared" si="52"/>
        <v>2.1339519446945052E-5</v>
      </c>
      <c r="E448" s="2">
        <f t="shared" si="53"/>
        <v>1.0906272288065929E-2</v>
      </c>
      <c r="H448" s="2">
        <f t="shared" ref="H448:H511" si="57">($G$2*H447)+((1-$G$2)*D447)</f>
        <v>1.1296245067342648E-4</v>
      </c>
      <c r="I448" s="2">
        <f t="shared" ref="I448:I511" si="58">SQRT(H448)</f>
        <v>1.0628379494232716E-2</v>
      </c>
      <c r="J448" s="2">
        <f t="shared" si="54"/>
        <v>77430665.311546698</v>
      </c>
      <c r="K448" s="19">
        <f t="shared" si="55"/>
        <v>1964554.0650124352</v>
      </c>
      <c r="L448" s="19">
        <f t="shared" si="56"/>
        <v>1914497.0516404065</v>
      </c>
    </row>
    <row r="449" spans="1:12" x14ac:dyDescent="0.25">
      <c r="A449" s="1">
        <v>14010511</v>
      </c>
      <c r="B449" s="3">
        <v>6144.2</v>
      </c>
      <c r="C449" s="4">
        <f t="shared" si="51"/>
        <v>-2.9090811411400215E-3</v>
      </c>
      <c r="D449" s="55">
        <f t="shared" si="52"/>
        <v>8.4627530857365304E-6</v>
      </c>
      <c r="E449" s="2">
        <f t="shared" si="53"/>
        <v>1.0812016541694747E-2</v>
      </c>
      <c r="H449" s="2">
        <f t="shared" si="57"/>
        <v>1.074650747998376E-4</v>
      </c>
      <c r="I449" s="2">
        <f t="shared" si="58"/>
        <v>1.0366536297135973E-2</v>
      </c>
      <c r="J449" s="2">
        <f t="shared" si="54"/>
        <v>77788354.084195644</v>
      </c>
      <c r="K449" s="19">
        <f t="shared" si="55"/>
        <v>1956572.485904895</v>
      </c>
      <c r="L449" s="19">
        <f t="shared" si="56"/>
        <v>1875957.1459119671</v>
      </c>
    </row>
    <row r="450" spans="1:12" x14ac:dyDescent="0.25">
      <c r="A450" s="1">
        <v>14010512</v>
      </c>
      <c r="B450" s="3">
        <v>6187.6</v>
      </c>
      <c r="C450" s="4">
        <f t="shared" si="51"/>
        <v>7.0387419814760535E-3</v>
      </c>
      <c r="D450" s="55">
        <f t="shared" si="52"/>
        <v>4.954388868179344E-5</v>
      </c>
      <c r="E450" s="2">
        <f t="shared" si="53"/>
        <v>1.0276985402919337E-2</v>
      </c>
      <c r="H450" s="2">
        <f t="shared" si="57"/>
        <v>1.0152493549699154E-4</v>
      </c>
      <c r="I450" s="2">
        <f t="shared" si="58"/>
        <v>1.0075958291745334E-2</v>
      </c>
      <c r="J450" s="2">
        <f t="shared" si="54"/>
        <v>77562061.450328991</v>
      </c>
      <c r="K450" s="19">
        <f t="shared" si="55"/>
        <v>1854341.5990510688</v>
      </c>
      <c r="L450" s="19">
        <f t="shared" si="56"/>
        <v>1818069.0035211453</v>
      </c>
    </row>
    <row r="451" spans="1:12" x14ac:dyDescent="0.25">
      <c r="A451" s="1">
        <v>14010515</v>
      </c>
      <c r="B451" s="3">
        <v>6351.8</v>
      </c>
      <c r="C451" s="4">
        <f t="shared" ref="C451:C514" si="59">LN(B451/B450)</f>
        <v>2.619094792266697E-2</v>
      </c>
      <c r="D451" s="55">
        <f t="shared" ref="D451:D514" si="60">C451^2</f>
        <v>6.8596575308785322E-4</v>
      </c>
      <c r="E451" s="2">
        <f t="shared" si="53"/>
        <v>1.0368498372732083E-2</v>
      </c>
      <c r="H451" s="2">
        <f t="shared" si="57"/>
        <v>9.8406072688079655E-5</v>
      </c>
      <c r="I451" s="2">
        <f t="shared" si="58"/>
        <v>9.9199835024096506E-3</v>
      </c>
      <c r="J451" s="2">
        <f t="shared" si="54"/>
        <v>78108000.78842926</v>
      </c>
      <c r="K451" s="19">
        <f t="shared" si="55"/>
        <v>1884022.3217245974</v>
      </c>
      <c r="L451" s="19">
        <f t="shared" si="56"/>
        <v>1802524.3075536005</v>
      </c>
    </row>
    <row r="452" spans="1:12" x14ac:dyDescent="0.25">
      <c r="A452" s="1">
        <v>14010518</v>
      </c>
      <c r="B452" s="3">
        <v>6401.9</v>
      </c>
      <c r="C452" s="4">
        <f t="shared" si="59"/>
        <v>7.8565840039232695E-3</v>
      </c>
      <c r="D452" s="55">
        <f t="shared" si="60"/>
        <v>6.1725912210702994E-5</v>
      </c>
      <c r="E452" s="2">
        <f t="shared" si="53"/>
        <v>1.1328037061504254E-2</v>
      </c>
      <c r="H452" s="2">
        <f t="shared" si="57"/>
        <v>1.3365965351206611E-4</v>
      </c>
      <c r="I452" s="2">
        <f t="shared" si="58"/>
        <v>1.1561126827090261E-2</v>
      </c>
      <c r="J452" s="2">
        <f t="shared" si="54"/>
        <v>80153723.369422644</v>
      </c>
      <c r="K452" s="19">
        <f t="shared" si="55"/>
        <v>2112287.4598337663</v>
      </c>
      <c r="L452" s="19">
        <f t="shared" si="56"/>
        <v>2155750.6464555743</v>
      </c>
    </row>
    <row r="453" spans="1:12" x14ac:dyDescent="0.25">
      <c r="A453" s="1">
        <v>14010519</v>
      </c>
      <c r="B453" s="3">
        <v>6350.8</v>
      </c>
      <c r="C453" s="4">
        <f t="shared" si="59"/>
        <v>-8.01403208574363E-3</v>
      </c>
      <c r="D453" s="55">
        <f t="shared" si="60"/>
        <v>6.4224710271328393E-5</v>
      </c>
      <c r="E453" s="2">
        <f t="shared" si="53"/>
        <v>1.1436483503510505E-2</v>
      </c>
      <c r="H453" s="2">
        <f t="shared" si="57"/>
        <v>1.293436290339843E-4</v>
      </c>
      <c r="I453" s="2">
        <f t="shared" si="58"/>
        <v>1.1372934055642119E-2</v>
      </c>
      <c r="J453" s="2">
        <f t="shared" si="54"/>
        <v>80783457.830301747</v>
      </c>
      <c r="K453" s="19">
        <f t="shared" si="55"/>
        <v>2149263.2096796958</v>
      </c>
      <c r="L453" s="19">
        <f t="shared" si="56"/>
        <v>2137320.3349090503</v>
      </c>
    </row>
    <row r="454" spans="1:12" x14ac:dyDescent="0.25">
      <c r="A454" s="1">
        <v>14010522</v>
      </c>
      <c r="B454" s="3">
        <v>6601.3</v>
      </c>
      <c r="C454" s="4">
        <f t="shared" si="59"/>
        <v>3.8685810112146259E-2</v>
      </c>
      <c r="D454" s="55">
        <f t="shared" si="60"/>
        <v>1.4965919040330377E-3</v>
      </c>
      <c r="E454" s="2">
        <f t="shared" si="53"/>
        <v>1.0393569335515654E-2</v>
      </c>
      <c r="H454" s="2">
        <f t="shared" si="57"/>
        <v>1.2543649390822493E-4</v>
      </c>
      <c r="I454" s="2">
        <f t="shared" si="58"/>
        <v>1.1199843476952029E-2</v>
      </c>
      <c r="J454" s="2">
        <f t="shared" si="54"/>
        <v>80136056.607252389</v>
      </c>
      <c r="K454" s="19">
        <f t="shared" si="55"/>
        <v>1937614.3547779906</v>
      </c>
      <c r="L454" s="19">
        <f t="shared" si="56"/>
        <v>2087923.4834230551</v>
      </c>
    </row>
    <row r="455" spans="1:12" x14ac:dyDescent="0.25">
      <c r="A455" s="1">
        <v>14010523</v>
      </c>
      <c r="B455" s="3">
        <v>6605.8</v>
      </c>
      <c r="C455" s="4">
        <f t="shared" si="59"/>
        <v>6.81451669805054E-4</v>
      </c>
      <c r="D455" s="55">
        <f t="shared" si="60"/>
        <v>4.6437637828009635E-7</v>
      </c>
      <c r="E455" s="2">
        <f t="shared" si="53"/>
        <v>1.2925462253463959E-2</v>
      </c>
      <c r="H455" s="2">
        <f t="shared" si="57"/>
        <v>2.0770581851571379E-4</v>
      </c>
      <c r="I455" s="2">
        <f t="shared" si="58"/>
        <v>1.441200258519661E-2</v>
      </c>
      <c r="J455" s="2">
        <f t="shared" si="54"/>
        <v>83236184.876296759</v>
      </c>
      <c r="K455" s="19">
        <f t="shared" si="55"/>
        <v>2502838.9674238632</v>
      </c>
      <c r="L455" s="19">
        <f t="shared" si="56"/>
        <v>2790687.1693642293</v>
      </c>
    </row>
    <row r="456" spans="1:12" x14ac:dyDescent="0.25">
      <c r="A456" s="1">
        <v>14010524</v>
      </c>
      <c r="B456" s="3">
        <v>6718.4</v>
      </c>
      <c r="C456" s="4">
        <f t="shared" si="59"/>
        <v>1.6901979944620935E-2</v>
      </c>
      <c r="D456" s="55">
        <f t="shared" si="60"/>
        <v>2.8567692604836831E-4</v>
      </c>
      <c r="E456" s="2">
        <f t="shared" si="53"/>
        <v>1.2925846128651513E-2</v>
      </c>
      <c r="H456" s="2">
        <f t="shared" si="57"/>
        <v>1.9527133198746774E-4</v>
      </c>
      <c r="I456" s="2">
        <f t="shared" si="58"/>
        <v>1.3973951910160123E-2</v>
      </c>
      <c r="J456" s="2">
        <f t="shared" si="54"/>
        <v>83292906.313468918</v>
      </c>
      <c r="K456" s="19">
        <f t="shared" si="55"/>
        <v>2504618.9140505767</v>
      </c>
      <c r="L456" s="19">
        <f t="shared" si="56"/>
        <v>2707708.5639013052</v>
      </c>
    </row>
    <row r="457" spans="1:12" x14ac:dyDescent="0.25">
      <c r="A457" s="1">
        <v>14010525</v>
      </c>
      <c r="B457" s="3">
        <v>6854.5</v>
      </c>
      <c r="C457" s="4">
        <f t="shared" si="59"/>
        <v>2.0055339946026186E-2</v>
      </c>
      <c r="D457" s="55">
        <f t="shared" si="60"/>
        <v>4.0221666035067361E-4</v>
      </c>
      <c r="E457" s="2">
        <f t="shared" si="53"/>
        <v>1.3307281749094181E-2</v>
      </c>
      <c r="H457" s="2">
        <f t="shared" si="57"/>
        <v>2.006956676311218E-4</v>
      </c>
      <c r="I457" s="2">
        <f t="shared" si="58"/>
        <v>1.4166709837895383E-2</v>
      </c>
      <c r="J457" s="2">
        <f t="shared" si="54"/>
        <v>84700721.345508352</v>
      </c>
      <c r="K457" s="19">
        <f t="shared" si="55"/>
        <v>2622111.2825082284</v>
      </c>
      <c r="L457" s="19">
        <f t="shared" si="56"/>
        <v>2791455.8662210903</v>
      </c>
    </row>
    <row r="458" spans="1:12" x14ac:dyDescent="0.25">
      <c r="A458" s="1">
        <v>14010526</v>
      </c>
      <c r="B458" s="3">
        <v>6912.7</v>
      </c>
      <c r="C458" s="4">
        <f t="shared" si="59"/>
        <v>8.4549286283055261E-3</v>
      </c>
      <c r="D458" s="55">
        <f t="shared" si="60"/>
        <v>7.1485818109740364E-5</v>
      </c>
      <c r="E458" s="2">
        <f t="shared" si="53"/>
        <v>1.3785360911873389E-2</v>
      </c>
      <c r="H458" s="2">
        <f t="shared" si="57"/>
        <v>2.1278692719429491E-4</v>
      </c>
      <c r="I458" s="2">
        <f t="shared" si="58"/>
        <v>1.4587217938808445E-2</v>
      </c>
      <c r="J458" s="2">
        <f t="shared" si="54"/>
        <v>86399423.105766162</v>
      </c>
      <c r="K458" s="19">
        <f t="shared" si="55"/>
        <v>2770790.1916035912</v>
      </c>
      <c r="L458" s="19">
        <f t="shared" si="56"/>
        <v>2931959.5363529511</v>
      </c>
    </row>
    <row r="459" spans="1:12" x14ac:dyDescent="0.25">
      <c r="A459" s="1">
        <v>14010529</v>
      </c>
      <c r="B459" s="3">
        <v>6841.3</v>
      </c>
      <c r="C459" s="4">
        <f t="shared" si="59"/>
        <v>-1.0382527466957002E-2</v>
      </c>
      <c r="D459" s="55">
        <f t="shared" si="60"/>
        <v>1.0779687660211657E-4</v>
      </c>
      <c r="E459" s="2">
        <f t="shared" si="53"/>
        <v>1.3799463741139849E-2</v>
      </c>
      <c r="H459" s="2">
        <f t="shared" si="57"/>
        <v>2.0430886064922165E-4</v>
      </c>
      <c r="I459" s="2">
        <f t="shared" si="58"/>
        <v>1.429366505306535E-2</v>
      </c>
      <c r="J459" s="2">
        <f t="shared" si="54"/>
        <v>87129924.061652184</v>
      </c>
      <c r="K459" s="19">
        <f t="shared" si="55"/>
        <v>2797075.5910362443</v>
      </c>
      <c r="L459" s="19">
        <f t="shared" si="56"/>
        <v>2897247.4855805119</v>
      </c>
    </row>
    <row r="460" spans="1:12" x14ac:dyDescent="0.25">
      <c r="A460" s="1">
        <v>14010530</v>
      </c>
      <c r="B460" s="3">
        <v>6839.7</v>
      </c>
      <c r="C460" s="4">
        <f t="shared" si="59"/>
        <v>-2.3390103169286435E-4</v>
      </c>
      <c r="D460" s="55">
        <f t="shared" si="60"/>
        <v>5.4709692626986334E-8</v>
      </c>
      <c r="E460" s="2">
        <f t="shared" si="53"/>
        <v>1.3591060887594144E-2</v>
      </c>
      <c r="H460" s="2">
        <f t="shared" si="57"/>
        <v>1.9851814160639532E-4</v>
      </c>
      <c r="I460" s="2">
        <f t="shared" si="58"/>
        <v>1.4089646610415583E-2</v>
      </c>
      <c r="J460" s="2">
        <f t="shared" si="54"/>
        <v>86225295.231888205</v>
      </c>
      <c r="K460" s="19">
        <f t="shared" si="55"/>
        <v>2726231.3417711705</v>
      </c>
      <c r="L460" s="19">
        <f t="shared" si="56"/>
        <v>2826242.6679919343</v>
      </c>
    </row>
    <row r="461" spans="1:12" x14ac:dyDescent="0.25">
      <c r="A461" s="1">
        <v>14010531</v>
      </c>
      <c r="B461" s="3">
        <v>6773.9</v>
      </c>
      <c r="C461" s="4">
        <f t="shared" si="59"/>
        <v>-9.6668790634007289E-3</v>
      </c>
      <c r="D461" s="55">
        <f t="shared" si="60"/>
        <v>9.3448550826415354E-5</v>
      </c>
      <c r="E461" s="2">
        <f t="shared" si="53"/>
        <v>1.3555864030948966E-2</v>
      </c>
      <c r="H461" s="2">
        <f t="shared" si="57"/>
        <v>1.8661033569156922E-4</v>
      </c>
      <c r="I461" s="2">
        <f t="shared" si="58"/>
        <v>1.3660539363127989E-2</v>
      </c>
      <c r="J461" s="2">
        <f t="shared" si="54"/>
        <v>86205127.046375439</v>
      </c>
      <c r="K461" s="19">
        <f t="shared" si="55"/>
        <v>2718535.186211803</v>
      </c>
      <c r="L461" s="19">
        <f t="shared" si="56"/>
        <v>2739527.1032897113</v>
      </c>
    </row>
    <row r="462" spans="1:12" x14ac:dyDescent="0.25">
      <c r="A462" s="1">
        <v>14010601</v>
      </c>
      <c r="B462" s="3">
        <v>6844.7</v>
      </c>
      <c r="C462" s="4">
        <f t="shared" si="59"/>
        <v>1.03976382084862E-2</v>
      </c>
      <c r="D462" s="55">
        <f t="shared" si="60"/>
        <v>1.081108803145721E-4</v>
      </c>
      <c r="E462" s="2">
        <f t="shared" si="53"/>
        <v>1.3676964492874547E-2</v>
      </c>
      <c r="H462" s="2">
        <f t="shared" si="57"/>
        <v>1.8102062859965998E-4</v>
      </c>
      <c r="I462" s="2">
        <f t="shared" si="58"/>
        <v>1.3454390681099607E-2</v>
      </c>
      <c r="J462" s="2">
        <f t="shared" si="54"/>
        <v>85371792.50857304</v>
      </c>
      <c r="K462" s="19">
        <f t="shared" si="55"/>
        <v>2716306.5305750379</v>
      </c>
      <c r="L462" s="19">
        <f t="shared" si="56"/>
        <v>2672102.3726440719</v>
      </c>
    </row>
    <row r="463" spans="1:12" x14ac:dyDescent="0.25">
      <c r="A463" s="1">
        <v>14010602</v>
      </c>
      <c r="B463" s="3">
        <v>6865.3</v>
      </c>
      <c r="C463" s="4">
        <f t="shared" si="59"/>
        <v>3.0051080237279465E-3</v>
      </c>
      <c r="D463" s="55">
        <f t="shared" si="60"/>
        <v>9.0306742342740839E-6</v>
      </c>
      <c r="E463" s="2">
        <f t="shared" si="53"/>
        <v>1.3608312599603671E-2</v>
      </c>
      <c r="H463" s="2">
        <f t="shared" si="57"/>
        <v>1.7664604370255471E-4</v>
      </c>
      <c r="I463" s="2">
        <f t="shared" si="58"/>
        <v>1.329082554631407E-2</v>
      </c>
      <c r="J463" s="2">
        <f t="shared" si="54"/>
        <v>86259457.520287141</v>
      </c>
      <c r="K463" s="19">
        <f t="shared" si="55"/>
        <v>2730773.3616608833</v>
      </c>
      <c r="L463" s="19">
        <f t="shared" si="56"/>
        <v>2667063.3916370682</v>
      </c>
    </row>
    <row r="464" spans="1:12" x14ac:dyDescent="0.25">
      <c r="A464" s="1">
        <v>14010605</v>
      </c>
      <c r="B464" s="3">
        <v>6788.4</v>
      </c>
      <c r="C464" s="4">
        <f t="shared" si="59"/>
        <v>-1.1264465037313955E-2</v>
      </c>
      <c r="D464" s="55">
        <f t="shared" si="60"/>
        <v>1.2688817257686848E-4</v>
      </c>
      <c r="E464" s="2">
        <f t="shared" si="53"/>
        <v>1.3523026226897307E-2</v>
      </c>
      <c r="H464" s="2">
        <f t="shared" si="57"/>
        <v>1.6658912153445787E-4</v>
      </c>
      <c r="I464" s="2">
        <f t="shared" si="58"/>
        <v>1.2906940827882411E-2</v>
      </c>
      <c r="J464" s="2">
        <f t="shared" si="54"/>
        <v>86518676.508203775</v>
      </c>
      <c r="K464" s="19">
        <f t="shared" si="55"/>
        <v>2721813.8258106639</v>
      </c>
      <c r="L464" s="19">
        <f t="shared" si="56"/>
        <v>2597812.7532117264</v>
      </c>
    </row>
    <row r="465" spans="1:12" x14ac:dyDescent="0.25">
      <c r="A465" s="1">
        <v>14010606</v>
      </c>
      <c r="B465" s="3">
        <v>6689.3</v>
      </c>
      <c r="C465" s="4">
        <f t="shared" si="59"/>
        <v>-1.4706038271095996E-2</v>
      </c>
      <c r="D465" s="55">
        <f t="shared" si="60"/>
        <v>2.162675616309401E-4</v>
      </c>
      <c r="E465" s="2">
        <f t="shared" si="53"/>
        <v>1.3686847092762539E-2</v>
      </c>
      <c r="H465" s="2">
        <f t="shared" si="57"/>
        <v>1.6420706459700251E-4</v>
      </c>
      <c r="I465" s="2">
        <f t="shared" si="58"/>
        <v>1.2814330438887649E-2</v>
      </c>
      <c r="J465" s="2">
        <f t="shared" si="54"/>
        <v>85544089.901602432</v>
      </c>
      <c r="K465" s="19">
        <f t="shared" si="55"/>
        <v>2723755.2716028332</v>
      </c>
      <c r="L465" s="19">
        <f t="shared" si="56"/>
        <v>2550119.8229530361</v>
      </c>
    </row>
    <row r="466" spans="1:12" x14ac:dyDescent="0.25">
      <c r="A466" s="1">
        <v>14010607</v>
      </c>
      <c r="B466" s="3">
        <v>6705.9</v>
      </c>
      <c r="C466" s="4">
        <f t="shared" si="59"/>
        <v>2.4785010298869069E-3</v>
      </c>
      <c r="D466" s="55">
        <f t="shared" si="60"/>
        <v>6.1429673551504582E-6</v>
      </c>
      <c r="E466" s="2">
        <f t="shared" si="53"/>
        <v>1.3993860704194505E-2</v>
      </c>
      <c r="H466" s="2">
        <f t="shared" si="57"/>
        <v>1.6733069441903878E-4</v>
      </c>
      <c r="I466" s="2">
        <f t="shared" si="58"/>
        <v>1.2935636606639767E-2</v>
      </c>
      <c r="J466" s="2">
        <f t="shared" si="54"/>
        <v>84286075.241643399</v>
      </c>
      <c r="K466" s="19">
        <f t="shared" si="55"/>
        <v>2743898.4619584032</v>
      </c>
      <c r="L466" s="19">
        <f t="shared" si="56"/>
        <v>2536403.2227913141</v>
      </c>
    </row>
    <row r="467" spans="1:12" x14ac:dyDescent="0.25">
      <c r="A467" s="1">
        <v>14010608</v>
      </c>
      <c r="B467" s="3">
        <v>6659.7</v>
      </c>
      <c r="C467" s="4">
        <f t="shared" si="59"/>
        <v>-6.9132974210698878E-3</v>
      </c>
      <c r="D467" s="55">
        <f t="shared" si="60"/>
        <v>4.7793681232171559E-5</v>
      </c>
      <c r="E467" s="2">
        <f t="shared" si="53"/>
        <v>1.3535138505871794E-2</v>
      </c>
      <c r="H467" s="2">
        <f t="shared" si="57"/>
        <v>1.5765943079520549E-4</v>
      </c>
      <c r="I467" s="2">
        <f t="shared" si="58"/>
        <v>1.2556250666309807E-2</v>
      </c>
      <c r="J467" s="2">
        <f t="shared" si="54"/>
        <v>84494978.365934938</v>
      </c>
      <c r="K467" s="19">
        <f t="shared" si="55"/>
        <v>2660530.6197297974</v>
      </c>
      <c r="L467" s="19">
        <f t="shared" si="56"/>
        <v>2468115.8122044816</v>
      </c>
    </row>
    <row r="468" spans="1:12" x14ac:dyDescent="0.25">
      <c r="A468" s="1">
        <v>14010609</v>
      </c>
      <c r="B468" s="3">
        <v>6648.2</v>
      </c>
      <c r="C468" s="4">
        <f t="shared" si="59"/>
        <v>-1.7282971562083099E-3</v>
      </c>
      <c r="D468" s="55">
        <f t="shared" si="60"/>
        <v>2.9870110601577313E-6</v>
      </c>
      <c r="E468" s="2">
        <f t="shared" si="53"/>
        <v>1.3585473279178074E-2</v>
      </c>
      <c r="H468" s="2">
        <f t="shared" si="57"/>
        <v>1.5106748582142344E-4</v>
      </c>
      <c r="I468" s="2">
        <f t="shared" si="58"/>
        <v>1.2290951379833192E-2</v>
      </c>
      <c r="J468" s="2">
        <f t="shared" si="54"/>
        <v>83910839.449904352</v>
      </c>
      <c r="K468" s="19">
        <f t="shared" si="55"/>
        <v>2651963.2200979679</v>
      </c>
      <c r="L468" s="19">
        <f t="shared" si="56"/>
        <v>2399265.0332828164</v>
      </c>
    </row>
    <row r="469" spans="1:12" x14ac:dyDescent="0.25">
      <c r="A469" s="1">
        <v>14010612</v>
      </c>
      <c r="B469" s="3">
        <v>6535.9</v>
      </c>
      <c r="C469" s="4">
        <f t="shared" si="59"/>
        <v>-1.703608377342954E-2</v>
      </c>
      <c r="D469" s="55">
        <f t="shared" si="60"/>
        <v>2.9022815033530927E-4</v>
      </c>
      <c r="E469" s="2">
        <f t="shared" si="53"/>
        <v>1.2973159732748582E-2</v>
      </c>
      <c r="H469" s="2">
        <f t="shared" si="57"/>
        <v>1.4218265733574747E-4</v>
      </c>
      <c r="I469" s="2">
        <f t="shared" si="58"/>
        <v>1.1924036956322614E-2</v>
      </c>
      <c r="J469" s="2">
        <f t="shared" si="54"/>
        <v>83765816.584708035</v>
      </c>
      <c r="K469" s="19">
        <f t="shared" si="55"/>
        <v>2528059.2605566392</v>
      </c>
      <c r="L469" s="19">
        <f t="shared" si="56"/>
        <v>2323618.352941094</v>
      </c>
    </row>
    <row r="470" spans="1:12" x14ac:dyDescent="0.25">
      <c r="A470" s="1">
        <v>14010613</v>
      </c>
      <c r="B470" s="3">
        <v>6496</v>
      </c>
      <c r="C470" s="4">
        <f t="shared" si="59"/>
        <v>-6.1234547036795881E-3</v>
      </c>
      <c r="D470" s="55">
        <f t="shared" si="60"/>
        <v>3.7496697508015669E-5</v>
      </c>
      <c r="E470" s="2">
        <f t="shared" si="53"/>
        <v>1.3412609099214172E-2</v>
      </c>
      <c r="H470" s="2">
        <f t="shared" si="57"/>
        <v>1.510653869157212E-4</v>
      </c>
      <c r="I470" s="2">
        <f t="shared" si="58"/>
        <v>1.2290865995352857E-2</v>
      </c>
      <c r="J470" s="2">
        <f t="shared" si="54"/>
        <v>82338775.116021216</v>
      </c>
      <c r="K470" s="19">
        <f t="shared" si="55"/>
        <v>2569166.9572626119</v>
      </c>
      <c r="L470" s="19">
        <f t="shared" si="56"/>
        <v>2354298.5975229293</v>
      </c>
    </row>
    <row r="471" spans="1:12" x14ac:dyDescent="0.25">
      <c r="A471" s="1">
        <v>14010614</v>
      </c>
      <c r="B471" s="3">
        <v>6500</v>
      </c>
      <c r="C471" s="4">
        <f t="shared" si="59"/>
        <v>6.1557404221461247E-4</v>
      </c>
      <c r="D471" s="55">
        <f t="shared" si="60"/>
        <v>3.7893140144843753E-7</v>
      </c>
      <c r="E471" s="2">
        <f t="shared" si="53"/>
        <v>1.3462893123360587E-2</v>
      </c>
      <c r="H471" s="2">
        <f t="shared" si="57"/>
        <v>1.4425126555125885E-4</v>
      </c>
      <c r="I471" s="2">
        <f t="shared" si="58"/>
        <v>1.2010464834937024E-2</v>
      </c>
      <c r="J471" s="2">
        <f t="shared" si="54"/>
        <v>81834577.356241807</v>
      </c>
      <c r="K471" s="19">
        <f t="shared" si="55"/>
        <v>2563007.6358206966</v>
      </c>
      <c r="L471" s="19">
        <f t="shared" si="56"/>
        <v>2286500.5908934656</v>
      </c>
    </row>
    <row r="472" spans="1:12" x14ac:dyDescent="0.25">
      <c r="A472" s="1">
        <v>14010615</v>
      </c>
      <c r="B472" s="3">
        <v>6447.3</v>
      </c>
      <c r="C472" s="4">
        <f t="shared" si="59"/>
        <v>-8.140738384458392E-3</v>
      </c>
      <c r="D472" s="55">
        <f t="shared" si="60"/>
        <v>6.627162144419423E-5</v>
      </c>
      <c r="E472" s="2">
        <f t="shared" si="53"/>
        <v>1.3362175278659421E-2</v>
      </c>
      <c r="H472" s="2">
        <f t="shared" si="57"/>
        <v>1.356189255022702E-4</v>
      </c>
      <c r="I472" s="2">
        <f t="shared" si="58"/>
        <v>1.1645553894180826E-2</v>
      </c>
      <c r="J472" s="2">
        <f t="shared" si="54"/>
        <v>81884952.597817913</v>
      </c>
      <c r="K472" s="19">
        <f t="shared" si="55"/>
        <v>2545399.3239437304</v>
      </c>
      <c r="L472" s="19">
        <f t="shared" si="56"/>
        <v>2218395.1632890184</v>
      </c>
    </row>
    <row r="473" spans="1:12" x14ac:dyDescent="0.25">
      <c r="A473" s="1">
        <v>14010616</v>
      </c>
      <c r="B473" s="3">
        <v>6400.9</v>
      </c>
      <c r="C473" s="4">
        <f t="shared" si="59"/>
        <v>-7.222833038275301E-3</v>
      </c>
      <c r="D473" s="55">
        <f t="shared" si="60"/>
        <v>5.2169317098801218E-5</v>
      </c>
      <c r="E473" s="2">
        <f t="shared" si="53"/>
        <v>1.3054646234837191E-2</v>
      </c>
      <c r="H473" s="2">
        <f t="shared" si="57"/>
        <v>1.3145808725878566E-4</v>
      </c>
      <c r="I473" s="2">
        <f t="shared" si="58"/>
        <v>1.1465517313178053E-2</v>
      </c>
      <c r="J473" s="2">
        <f t="shared" si="54"/>
        <v>81218348.6210953</v>
      </c>
      <c r="K473" s="19">
        <f t="shared" si="55"/>
        <v>2466572.7005726187</v>
      </c>
      <c r="L473" s="19">
        <f t="shared" si="56"/>
        <v>2166319.2930620536</v>
      </c>
    </row>
    <row r="474" spans="1:12" x14ac:dyDescent="0.25">
      <c r="A474" s="1">
        <v>14010619</v>
      </c>
      <c r="B474" s="3">
        <v>6248</v>
      </c>
      <c r="C474" s="4">
        <f t="shared" si="59"/>
        <v>-2.4177192941472806E-2</v>
      </c>
      <c r="D474" s="55">
        <f t="shared" si="60"/>
        <v>5.845366585292025E-4</v>
      </c>
      <c r="E474" s="2">
        <f t="shared" si="53"/>
        <v>1.3101793015569399E-2</v>
      </c>
      <c r="H474" s="2">
        <f t="shared" si="57"/>
        <v>1.2670076104918658E-4</v>
      </c>
      <c r="I474" s="2">
        <f t="shared" si="58"/>
        <v>1.12561432582029E-2</v>
      </c>
      <c r="J474" s="2">
        <f t="shared" si="54"/>
        <v>80631722.049360693</v>
      </c>
      <c r="K474" s="19">
        <f t="shared" si="55"/>
        <v>2457600.7299858746</v>
      </c>
      <c r="L474" s="19">
        <f t="shared" si="56"/>
        <v>2111398.4822773356</v>
      </c>
    </row>
    <row r="475" spans="1:12" x14ac:dyDescent="0.25">
      <c r="A475" s="1">
        <v>14010620</v>
      </c>
      <c r="B475" s="3">
        <v>6150.8</v>
      </c>
      <c r="C475" s="4">
        <f t="shared" si="59"/>
        <v>-1.5679257877984125E-2</v>
      </c>
      <c r="D475" s="55">
        <f t="shared" si="60"/>
        <v>2.4583912760432725E-4</v>
      </c>
      <c r="E475" s="2">
        <f t="shared" si="53"/>
        <v>1.3953491908499526E-2</v>
      </c>
      <c r="H475" s="2">
        <f t="shared" si="57"/>
        <v>1.5417091489798755E-4</v>
      </c>
      <c r="I475" s="2">
        <f t="shared" si="58"/>
        <v>1.2416558093851433E-2</v>
      </c>
      <c r="J475" s="2">
        <f t="shared" si="54"/>
        <v>78682273.348170087</v>
      </c>
      <c r="K475" s="19">
        <f t="shared" si="55"/>
        <v>2554079.8007290838</v>
      </c>
      <c r="L475" s="19">
        <f t="shared" si="56"/>
        <v>2272755.8399032583</v>
      </c>
    </row>
    <row r="476" spans="1:12" x14ac:dyDescent="0.25">
      <c r="A476" s="1">
        <v>14010621</v>
      </c>
      <c r="B476" s="3">
        <v>6134.7</v>
      </c>
      <c r="C476" s="4">
        <f t="shared" si="59"/>
        <v>-2.6209774476592756E-3</v>
      </c>
      <c r="D476" s="55">
        <f t="shared" si="60"/>
        <v>6.869522781138531E-6</v>
      </c>
      <c r="E476" s="2">
        <f t="shared" si="53"/>
        <v>1.4232067523640516E-2</v>
      </c>
      <c r="H476" s="2">
        <f t="shared" si="57"/>
        <v>1.5967100766036796E-4</v>
      </c>
      <c r="I476" s="2">
        <f t="shared" si="58"/>
        <v>1.2636099384713937E-2</v>
      </c>
      <c r="J476" s="2">
        <f t="shared" si="54"/>
        <v>77448593.693918094</v>
      </c>
      <c r="K476" s="19">
        <f t="shared" si="55"/>
        <v>2564225.3540552724</v>
      </c>
      <c r="L476" s="19">
        <f t="shared" si="56"/>
        <v>2276675.9899658929</v>
      </c>
    </row>
    <row r="477" spans="1:12" x14ac:dyDescent="0.25">
      <c r="A477" s="1">
        <v>14010622</v>
      </c>
      <c r="B477" s="3">
        <v>6180.7</v>
      </c>
      <c r="C477" s="4">
        <f t="shared" si="59"/>
        <v>7.4703564518676397E-3</v>
      </c>
      <c r="D477" s="55">
        <f t="shared" si="60"/>
        <v>5.5806225517960474E-5</v>
      </c>
      <c r="E477" s="2">
        <f t="shared" ref="E477:E540" si="61">SQRT(AVERAGE(D452:D476))</f>
        <v>1.3243409560426441E-2</v>
      </c>
      <c r="H477" s="2">
        <f t="shared" si="57"/>
        <v>1.505029185676142E-4</v>
      </c>
      <c r="I477" s="2">
        <f t="shared" si="58"/>
        <v>1.2267963097744229E-2</v>
      </c>
      <c r="J477" s="2">
        <f t="shared" ref="J477:J540" si="62">J476*(1+C476)</f>
        <v>77245602.676493406</v>
      </c>
      <c r="K477" s="19">
        <f t="shared" ref="K477:K540" si="63">_xlfn.NORM.S.INV(0.99)*E477*J477</f>
        <v>2379842.5993048688</v>
      </c>
      <c r="L477" s="19">
        <f t="shared" ref="L477:L540" si="64">_xlfn.NORM.S.INV(0.99)*I477*J477</f>
        <v>2204554.7299204515</v>
      </c>
    </row>
    <row r="478" spans="1:12" x14ac:dyDescent="0.25">
      <c r="A478" s="1">
        <v>14010623</v>
      </c>
      <c r="B478" s="3">
        <v>6139.1</v>
      </c>
      <c r="C478" s="4">
        <f t="shared" si="59"/>
        <v>-6.7533820529876842E-3</v>
      </c>
      <c r="D478" s="55">
        <f t="shared" si="60"/>
        <v>4.560816915361615E-5</v>
      </c>
      <c r="E478" s="2">
        <f t="shared" si="61"/>
        <v>1.3234466718288455E-2</v>
      </c>
      <c r="H478" s="2">
        <f t="shared" si="57"/>
        <v>1.4482111698463495E-4</v>
      </c>
      <c r="I478" s="2">
        <f t="shared" si="58"/>
        <v>1.2034164573606053E-2</v>
      </c>
      <c r="J478" s="2">
        <f t="shared" si="62"/>
        <v>77822654.862826154</v>
      </c>
      <c r="K478" s="19">
        <f t="shared" si="63"/>
        <v>2396001.8367178873</v>
      </c>
      <c r="L478" s="19">
        <f t="shared" si="64"/>
        <v>2178696.0544379507</v>
      </c>
    </row>
    <row r="479" spans="1:12" x14ac:dyDescent="0.25">
      <c r="A479" s="1">
        <v>14010627</v>
      </c>
      <c r="B479" s="3">
        <v>6051.2</v>
      </c>
      <c r="C479" s="4">
        <f t="shared" si="59"/>
        <v>-1.4421552128620134E-2</v>
      </c>
      <c r="D479" s="55">
        <f t="shared" si="60"/>
        <v>2.0798116579850794E-4</v>
      </c>
      <c r="E479" s="2">
        <f t="shared" si="61"/>
        <v>1.3206303331090661E-2</v>
      </c>
      <c r="H479" s="2">
        <f t="shared" si="57"/>
        <v>1.388683401147738E-4</v>
      </c>
      <c r="I479" s="2">
        <f t="shared" si="58"/>
        <v>1.1784241176875742E-2</v>
      </c>
      <c r="J479" s="2">
        <f t="shared" si="62"/>
        <v>77297088.742159694</v>
      </c>
      <c r="K479" s="19">
        <f t="shared" si="63"/>
        <v>2374756.3829365345</v>
      </c>
      <c r="L479" s="19">
        <f t="shared" si="64"/>
        <v>2119041.2828824562</v>
      </c>
    </row>
    <row r="480" spans="1:12" x14ac:dyDescent="0.25">
      <c r="A480" s="1">
        <v>14010628</v>
      </c>
      <c r="B480" s="3">
        <v>6035.6</v>
      </c>
      <c r="C480" s="4">
        <f t="shared" si="59"/>
        <v>-2.5813298246419843E-3</v>
      </c>
      <c r="D480" s="55">
        <f t="shared" si="60"/>
        <v>6.6632636635862173E-6</v>
      </c>
      <c r="E480" s="2">
        <f t="shared" si="61"/>
        <v>1.1084314058316603E-2</v>
      </c>
      <c r="H480" s="2">
        <f t="shared" si="57"/>
        <v>1.4301510965579784E-4</v>
      </c>
      <c r="I480" s="2">
        <f t="shared" si="58"/>
        <v>1.1958892492860609E-2</v>
      </c>
      <c r="J480" s="2">
        <f t="shared" si="62"/>
        <v>76182344.747474059</v>
      </c>
      <c r="K480" s="19">
        <f t="shared" si="63"/>
        <v>1964435.6900713278</v>
      </c>
      <c r="L480" s="19">
        <f t="shared" si="64"/>
        <v>2119434.2837187075</v>
      </c>
    </row>
    <row r="481" spans="1:12" x14ac:dyDescent="0.25">
      <c r="A481" s="1">
        <v>14010629</v>
      </c>
      <c r="B481" s="3">
        <v>5957.3</v>
      </c>
      <c r="C481" s="4">
        <f t="shared" si="59"/>
        <v>-1.3057911358951364E-2</v>
      </c>
      <c r="D481" s="55">
        <f t="shared" si="60"/>
        <v>1.7050904905823106E-4</v>
      </c>
      <c r="E481" s="2">
        <f t="shared" si="61"/>
        <v>1.1095493393031574E-2</v>
      </c>
      <c r="H481" s="2">
        <f t="shared" si="57"/>
        <v>1.3483399889626513E-4</v>
      </c>
      <c r="I481" s="2">
        <f t="shared" si="58"/>
        <v>1.1611804291162727E-2</v>
      </c>
      <c r="J481" s="2">
        <f t="shared" si="62"/>
        <v>75985692.98886624</v>
      </c>
      <c r="K481" s="19">
        <f t="shared" si="63"/>
        <v>1961340.9951908081</v>
      </c>
      <c r="L481" s="19">
        <f t="shared" si="64"/>
        <v>2052608.8365474087</v>
      </c>
    </row>
    <row r="482" spans="1:12" x14ac:dyDescent="0.25">
      <c r="A482" s="1">
        <v>14010630</v>
      </c>
      <c r="B482" s="3">
        <v>5914.3</v>
      </c>
      <c r="C482" s="4">
        <f t="shared" si="59"/>
        <v>-7.2442110664326384E-3</v>
      </c>
      <c r="D482" s="55">
        <f t="shared" si="60"/>
        <v>5.2478593975025104E-5</v>
      </c>
      <c r="E482" s="2">
        <f t="shared" si="61"/>
        <v>1.0885920197907104E-2</v>
      </c>
      <c r="H482" s="2">
        <f t="shared" si="57"/>
        <v>1.3697450190598308E-4</v>
      </c>
      <c r="I482" s="2">
        <f t="shared" si="58"/>
        <v>1.1703610635439949E-2</v>
      </c>
      <c r="J482" s="2">
        <f t="shared" si="62"/>
        <v>74993478.545269132</v>
      </c>
      <c r="K482" s="19">
        <f t="shared" si="63"/>
        <v>1899167.6460319601</v>
      </c>
      <c r="L482" s="19">
        <f t="shared" si="64"/>
        <v>2041822.6715327587</v>
      </c>
    </row>
    <row r="483" spans="1:12" x14ac:dyDescent="0.25">
      <c r="A483" s="1">
        <v>14010702</v>
      </c>
      <c r="B483" s="3">
        <v>5731.8</v>
      </c>
      <c r="C483" s="4">
        <f t="shared" si="59"/>
        <v>-3.1343529710094763E-2</v>
      </c>
      <c r="D483" s="55">
        <f t="shared" si="60"/>
        <v>9.8241685468759311E-4</v>
      </c>
      <c r="E483" s="2">
        <f t="shared" si="61"/>
        <v>1.0223195972893012E-2</v>
      </c>
      <c r="H483" s="2">
        <f t="shared" si="57"/>
        <v>1.3190474743012559E-4</v>
      </c>
      <c r="I483" s="2">
        <f t="shared" si="58"/>
        <v>1.1484979208954868E-2</v>
      </c>
      <c r="J483" s="2">
        <f t="shared" si="62"/>
        <v>74450209.958081216</v>
      </c>
      <c r="K483" s="19">
        <f t="shared" si="63"/>
        <v>1770627.7690608006</v>
      </c>
      <c r="L483" s="19">
        <f t="shared" si="64"/>
        <v>1989164.9508022452</v>
      </c>
    </row>
    <row r="484" spans="1:12" x14ac:dyDescent="0.25">
      <c r="A484" s="1">
        <v>14010704</v>
      </c>
      <c r="B484" s="3">
        <v>5761.1</v>
      </c>
      <c r="C484" s="4">
        <f t="shared" si="59"/>
        <v>5.0988111752680431E-3</v>
      </c>
      <c r="D484" s="55">
        <f t="shared" si="60"/>
        <v>2.5997875401038281E-5</v>
      </c>
      <c r="E484" s="2">
        <f t="shared" si="61"/>
        <v>1.1872277682201088E-2</v>
      </c>
      <c r="H484" s="2">
        <f t="shared" si="57"/>
        <v>1.8293547386557369E-4</v>
      </c>
      <c r="I484" s="2">
        <f t="shared" si="58"/>
        <v>1.3525364093641756E-2</v>
      </c>
      <c r="J484" s="2">
        <f t="shared" si="62"/>
        <v>72116677.590337306</v>
      </c>
      <c r="K484" s="19">
        <f t="shared" si="63"/>
        <v>1991793.9760745445</v>
      </c>
      <c r="L484" s="19">
        <f t="shared" si="64"/>
        <v>2269129.7699613809</v>
      </c>
    </row>
    <row r="485" spans="1:12" x14ac:dyDescent="0.25">
      <c r="A485" s="1">
        <v>14010706</v>
      </c>
      <c r="B485" s="3">
        <v>5829.3</v>
      </c>
      <c r="C485" s="4">
        <f t="shared" si="59"/>
        <v>1.1768495845805039E-2</v>
      </c>
      <c r="D485" s="55">
        <f t="shared" si="60"/>
        <v>1.3849749447273046E-4</v>
      </c>
      <c r="E485" s="2">
        <f t="shared" si="61"/>
        <v>1.1733670240604467E-2</v>
      </c>
      <c r="H485" s="2">
        <f t="shared" si="57"/>
        <v>1.7351921795770155E-4</v>
      </c>
      <c r="I485" s="2">
        <f t="shared" si="58"/>
        <v>1.3172669355817807E-2</v>
      </c>
      <c r="J485" s="2">
        <f t="shared" si="62"/>
        <v>72484386.911958128</v>
      </c>
      <c r="K485" s="19">
        <f t="shared" si="63"/>
        <v>1978577.2301715664</v>
      </c>
      <c r="L485" s="19">
        <f t="shared" si="64"/>
        <v>2221226.8722030497</v>
      </c>
    </row>
    <row r="486" spans="1:12" x14ac:dyDescent="0.25">
      <c r="A486" s="1">
        <v>14010709</v>
      </c>
      <c r="B486" s="3">
        <v>5716.6</v>
      </c>
      <c r="C486" s="4">
        <f t="shared" si="59"/>
        <v>-1.9522701474694058E-2</v>
      </c>
      <c r="D486" s="55">
        <f t="shared" si="60"/>
        <v>3.8113587287002154E-4</v>
      </c>
      <c r="E486" s="2">
        <f t="shared" si="61"/>
        <v>1.1967319194642176E-2</v>
      </c>
      <c r="H486" s="2">
        <f t="shared" si="57"/>
        <v>1.7141791454860329E-4</v>
      </c>
      <c r="I486" s="2">
        <f t="shared" si="58"/>
        <v>1.3092666441508517E-2</v>
      </c>
      <c r="J486" s="2">
        <f t="shared" si="62"/>
        <v>73337419.11821723</v>
      </c>
      <c r="K486" s="19">
        <f t="shared" si="63"/>
        <v>2041724.5703918503</v>
      </c>
      <c r="L486" s="19">
        <f t="shared" si="64"/>
        <v>2233718.2062914008</v>
      </c>
    </row>
    <row r="487" spans="1:12" x14ac:dyDescent="0.25">
      <c r="A487" s="1">
        <v>14010710</v>
      </c>
      <c r="B487" s="3">
        <v>5586</v>
      </c>
      <c r="C487" s="4">
        <f t="shared" si="59"/>
        <v>-2.3110755545274649E-2</v>
      </c>
      <c r="D487" s="55">
        <f t="shared" si="60"/>
        <v>5.3410702187344286E-4</v>
      </c>
      <c r="E487" s="2">
        <f t="shared" si="61"/>
        <v>1.2438819139620742E-2</v>
      </c>
      <c r="H487" s="2">
        <f t="shared" si="57"/>
        <v>1.8400099204788839E-4</v>
      </c>
      <c r="I487" s="2">
        <f t="shared" si="58"/>
        <v>1.3564696533571563E-2</v>
      </c>
      <c r="J487" s="2">
        <f t="shared" si="62"/>
        <v>71905674.577847749</v>
      </c>
      <c r="K487" s="19">
        <f t="shared" si="63"/>
        <v>2080735.9765237214</v>
      </c>
      <c r="L487" s="19">
        <f t="shared" si="64"/>
        <v>2269070.0597234927</v>
      </c>
    </row>
    <row r="488" spans="1:12" x14ac:dyDescent="0.25">
      <c r="A488" s="1">
        <v>14010711</v>
      </c>
      <c r="B488" s="3">
        <v>5569.7</v>
      </c>
      <c r="C488" s="4">
        <f t="shared" si="59"/>
        <v>-2.9222749983856986E-3</v>
      </c>
      <c r="D488" s="55">
        <f t="shared" si="60"/>
        <v>8.5396911661901353E-6</v>
      </c>
      <c r="E488" s="2">
        <f t="shared" si="61"/>
        <v>1.3105879110176093E-2</v>
      </c>
      <c r="H488" s="2">
        <f t="shared" si="57"/>
        <v>2.0500735383742168E-4</v>
      </c>
      <c r="I488" s="2">
        <f t="shared" si="58"/>
        <v>1.4318077868115597E-2</v>
      </c>
      <c r="J488" s="2">
        <f t="shared" si="62"/>
        <v>70243880.11036104</v>
      </c>
      <c r="K488" s="19">
        <f t="shared" si="63"/>
        <v>2141654.0005796244</v>
      </c>
      <c r="L488" s="19">
        <f t="shared" si="64"/>
        <v>2339741.4617574885</v>
      </c>
    </row>
    <row r="489" spans="1:12" x14ac:dyDescent="0.25">
      <c r="A489" s="1">
        <v>14010712</v>
      </c>
      <c r="B489" s="3">
        <v>5563.7</v>
      </c>
      <c r="C489" s="4">
        <f t="shared" si="59"/>
        <v>-1.0778379616050925E-3</v>
      </c>
      <c r="D489" s="55">
        <f t="shared" si="60"/>
        <v>1.1617346714770209E-6</v>
      </c>
      <c r="E489" s="2">
        <f t="shared" si="61"/>
        <v>1.3105129832543697E-2</v>
      </c>
      <c r="H489" s="2">
        <f t="shared" si="57"/>
        <v>1.9321929407714776E-4</v>
      </c>
      <c r="I489" s="2">
        <f t="shared" si="58"/>
        <v>1.3900334315301476E-2</v>
      </c>
      <c r="J489" s="2">
        <f t="shared" si="62"/>
        <v>70038608.175724924</v>
      </c>
      <c r="K489" s="19">
        <f t="shared" si="63"/>
        <v>2135273.4157114788</v>
      </c>
      <c r="L489" s="19">
        <f t="shared" si="64"/>
        <v>2264839.3958874801</v>
      </c>
    </row>
    <row r="490" spans="1:12" x14ac:dyDescent="0.25">
      <c r="A490" s="1">
        <v>14010716</v>
      </c>
      <c r="B490" s="3">
        <v>5571.3</v>
      </c>
      <c r="C490" s="4">
        <f t="shared" si="59"/>
        <v>1.365065321985667E-3</v>
      </c>
      <c r="D490" s="55">
        <f t="shared" si="60"/>
        <v>1.8634033332878327E-6</v>
      </c>
      <c r="E490" s="2">
        <f t="shared" si="61"/>
        <v>1.2911830637504935E-2</v>
      </c>
      <c r="H490" s="2">
        <f t="shared" si="57"/>
        <v>1.8169584051280749E-4</v>
      </c>
      <c r="I490" s="2">
        <f t="shared" si="58"/>
        <v>1.3479459948855795E-2</v>
      </c>
      <c r="J490" s="2">
        <f t="shared" si="62"/>
        <v>69963117.905055135</v>
      </c>
      <c r="K490" s="19">
        <f t="shared" si="63"/>
        <v>2101510.8401490222</v>
      </c>
      <c r="L490" s="19">
        <f t="shared" si="64"/>
        <v>2193897.3641423904</v>
      </c>
    </row>
    <row r="491" spans="1:12" x14ac:dyDescent="0.25">
      <c r="A491" s="1">
        <v>14010717</v>
      </c>
      <c r="B491" s="3">
        <v>5502.6</v>
      </c>
      <c r="C491" s="4">
        <f t="shared" si="59"/>
        <v>-1.2407712074163411E-2</v>
      </c>
      <c r="D491" s="55">
        <f t="shared" si="60"/>
        <v>1.539513189153405E-4</v>
      </c>
      <c r="E491" s="2">
        <f t="shared" si="61"/>
        <v>1.2575341111862731E-2</v>
      </c>
      <c r="H491" s="2">
        <f t="shared" si="57"/>
        <v>1.7090589428203631E-4</v>
      </c>
      <c r="I491" s="2">
        <f t="shared" si="58"/>
        <v>1.3073098113379105E-2</v>
      </c>
      <c r="J491" s="2">
        <f t="shared" si="62"/>
        <v>70058622.131125316</v>
      </c>
      <c r="K491" s="19">
        <f t="shared" si="63"/>
        <v>2049538.2323204055</v>
      </c>
      <c r="L491" s="19">
        <f t="shared" si="64"/>
        <v>2130663.0301241498</v>
      </c>
    </row>
    <row r="492" spans="1:12" x14ac:dyDescent="0.25">
      <c r="A492" s="1">
        <v>14010718</v>
      </c>
      <c r="B492" s="3">
        <v>5478.8</v>
      </c>
      <c r="C492" s="4">
        <f t="shared" si="59"/>
        <v>-4.3346089322873664E-3</v>
      </c>
      <c r="D492" s="55">
        <f t="shared" si="60"/>
        <v>1.8788834595865424E-5</v>
      </c>
      <c r="E492" s="2">
        <f t="shared" si="61"/>
        <v>1.2808260543185113E-2</v>
      </c>
      <c r="H492" s="2">
        <f t="shared" si="57"/>
        <v>1.6988861976003456E-4</v>
      </c>
      <c r="I492" s="2">
        <f t="shared" si="58"/>
        <v>1.3034132873345835E-2</v>
      </c>
      <c r="J492" s="2">
        <f t="shared" si="62"/>
        <v>69189354.919409707</v>
      </c>
      <c r="K492" s="19">
        <f t="shared" si="63"/>
        <v>2061598.5163670504</v>
      </c>
      <c r="L492" s="19">
        <f t="shared" si="64"/>
        <v>2097954.5897915149</v>
      </c>
    </row>
    <row r="493" spans="1:12" x14ac:dyDescent="0.25">
      <c r="A493" s="1">
        <v>14010719</v>
      </c>
      <c r="B493" s="3">
        <v>5520.6</v>
      </c>
      <c r="C493" s="4">
        <f t="shared" si="59"/>
        <v>7.600451155704388E-3</v>
      </c>
      <c r="D493" s="55">
        <f t="shared" si="60"/>
        <v>5.776685777024817E-5</v>
      </c>
      <c r="E493" s="2">
        <f t="shared" si="61"/>
        <v>1.2762889338886408E-2</v>
      </c>
      <c r="H493" s="2">
        <f t="shared" si="57"/>
        <v>1.6082263265018441E-4</v>
      </c>
      <c r="I493" s="2">
        <f t="shared" si="58"/>
        <v>1.2681586361736627E-2</v>
      </c>
      <c r="J493" s="2">
        <f t="shared" si="62"/>
        <v>68889446.123556837</v>
      </c>
      <c r="K493" s="19">
        <f t="shared" si="63"/>
        <v>2045391.0667752018</v>
      </c>
      <c r="L493" s="19">
        <f t="shared" si="64"/>
        <v>2032361.3852705825</v>
      </c>
    </row>
    <row r="494" spans="1:12" x14ac:dyDescent="0.25">
      <c r="A494" s="1">
        <v>14010720</v>
      </c>
      <c r="B494" s="3">
        <v>5538.3</v>
      </c>
      <c r="C494" s="4">
        <f t="shared" si="59"/>
        <v>3.2010444282629946E-3</v>
      </c>
      <c r="D494" s="55">
        <f t="shared" si="60"/>
        <v>1.0246685431713562E-5</v>
      </c>
      <c r="E494" s="2">
        <f t="shared" si="61"/>
        <v>1.2848444969920053E-2</v>
      </c>
      <c r="H494" s="2">
        <f t="shared" si="57"/>
        <v>1.5463928615738824E-4</v>
      </c>
      <c r="I494" s="2">
        <f t="shared" si="58"/>
        <v>1.2435404543374865E-2</v>
      </c>
      <c r="J494" s="2">
        <f t="shared" si="62"/>
        <v>69413036.993962467</v>
      </c>
      <c r="K494" s="19">
        <f t="shared" si="63"/>
        <v>2074752.3883831075</v>
      </c>
      <c r="L494" s="19">
        <f t="shared" si="64"/>
        <v>2008055.0866100402</v>
      </c>
    </row>
    <row r="495" spans="1:12" x14ac:dyDescent="0.25">
      <c r="A495" s="1">
        <v>14010723</v>
      </c>
      <c r="B495" s="3">
        <v>5540.9</v>
      </c>
      <c r="C495" s="4">
        <f t="shared" si="59"/>
        <v>4.6934797597808313E-4</v>
      </c>
      <c r="D495" s="55">
        <f t="shared" si="60"/>
        <v>2.2028752255472331E-7</v>
      </c>
      <c r="E495" s="2">
        <f t="shared" si="61"/>
        <v>1.240496995356781E-2</v>
      </c>
      <c r="H495" s="2">
        <f t="shared" si="57"/>
        <v>1.4597573011384773E-4</v>
      </c>
      <c r="I495" s="2">
        <f t="shared" si="58"/>
        <v>1.2082041636819819E-2</v>
      </c>
      <c r="J495" s="2">
        <f t="shared" si="62"/>
        <v>69635231.209280804</v>
      </c>
      <c r="K495" s="19">
        <f t="shared" si="63"/>
        <v>2009552.6852828839</v>
      </c>
      <c r="L495" s="19">
        <f t="shared" si="64"/>
        <v>1957239.6632841355</v>
      </c>
    </row>
    <row r="496" spans="1:12" x14ac:dyDescent="0.25">
      <c r="A496" s="1">
        <v>14010724</v>
      </c>
      <c r="B496" s="3">
        <v>5519.2</v>
      </c>
      <c r="C496" s="4">
        <f t="shared" si="59"/>
        <v>-3.9240201887127488E-3</v>
      </c>
      <c r="D496" s="55">
        <f t="shared" si="60"/>
        <v>1.5397934441425237E-5</v>
      </c>
      <c r="E496" s="2">
        <f t="shared" si="61"/>
        <v>1.2344724506828888E-2</v>
      </c>
      <c r="H496" s="2">
        <f t="shared" si="57"/>
        <v>1.3723040355837014E-4</v>
      </c>
      <c r="I496" s="2">
        <f t="shared" si="58"/>
        <v>1.1714538128256279E-2</v>
      </c>
      <c r="J496" s="2">
        <f t="shared" si="62"/>
        <v>69667914.364105642</v>
      </c>
      <c r="K496" s="19">
        <f t="shared" si="63"/>
        <v>2000731.7765042766</v>
      </c>
      <c r="L496" s="19">
        <f t="shared" si="64"/>
        <v>1898596.3329767275</v>
      </c>
    </row>
    <row r="497" spans="1:12" x14ac:dyDescent="0.25">
      <c r="A497" s="1">
        <v>14010725</v>
      </c>
      <c r="B497" s="3">
        <v>5508.2</v>
      </c>
      <c r="C497" s="4">
        <f t="shared" si="59"/>
        <v>-1.9950312219507932E-3</v>
      </c>
      <c r="D497" s="55">
        <f t="shared" si="60"/>
        <v>3.9801495765584756E-6</v>
      </c>
      <c r="E497" s="2">
        <f t="shared" si="61"/>
        <v>1.2369033239146088E-2</v>
      </c>
      <c r="H497" s="2">
        <f t="shared" si="57"/>
        <v>1.2992045541135346E-4</v>
      </c>
      <c r="I497" s="2">
        <f t="shared" si="58"/>
        <v>1.1398265456259275E-2</v>
      </c>
      <c r="J497" s="2">
        <f t="shared" si="62"/>
        <v>69394536.061635375</v>
      </c>
      <c r="K497" s="19">
        <f t="shared" si="63"/>
        <v>1996805.1650338823</v>
      </c>
      <c r="L497" s="19">
        <f t="shared" si="64"/>
        <v>1840088.4608712615</v>
      </c>
    </row>
    <row r="498" spans="1:12" x14ac:dyDescent="0.25">
      <c r="A498" s="1">
        <v>14010726</v>
      </c>
      <c r="B498" s="3">
        <v>5507.6</v>
      </c>
      <c r="C498" s="4">
        <f t="shared" si="59"/>
        <v>-1.0893443973069246E-4</v>
      </c>
      <c r="D498" s="55">
        <f t="shared" si="60"/>
        <v>1.1866712159439869E-8</v>
      </c>
      <c r="E498" s="2">
        <f t="shared" si="61"/>
        <v>1.2267898124633875E-2</v>
      </c>
      <c r="H498" s="2">
        <f t="shared" si="57"/>
        <v>1.2236403706126575E-4</v>
      </c>
      <c r="I498" s="2">
        <f t="shared" si="58"/>
        <v>1.1061827925856818E-2</v>
      </c>
      <c r="J498" s="2">
        <f t="shared" si="62"/>
        <v>69256091.79555963</v>
      </c>
      <c r="K498" s="19">
        <f t="shared" si="63"/>
        <v>1976527.2176249251</v>
      </c>
      <c r="L498" s="19">
        <f t="shared" si="64"/>
        <v>1782212.7107688207</v>
      </c>
    </row>
    <row r="499" spans="1:12" x14ac:dyDescent="0.25">
      <c r="A499" s="1">
        <v>14010727</v>
      </c>
      <c r="B499" s="3">
        <v>5500.5</v>
      </c>
      <c r="C499" s="4">
        <f t="shared" si="59"/>
        <v>-1.2899593907270137E-3</v>
      </c>
      <c r="D499" s="55">
        <f t="shared" si="60"/>
        <v>1.6639952297248085E-6</v>
      </c>
      <c r="E499" s="2">
        <f t="shared" si="61"/>
        <v>1.2182570598232939E-2</v>
      </c>
      <c r="H499" s="2">
        <f t="shared" si="57"/>
        <v>1.1502290684031936E-4</v>
      </c>
      <c r="I499" s="2">
        <f t="shared" si="58"/>
        <v>1.0724873278520328E-2</v>
      </c>
      <c r="J499" s="2">
        <f t="shared" si="62"/>
        <v>69248547.422001943</v>
      </c>
      <c r="K499" s="19">
        <f t="shared" si="63"/>
        <v>1962565.9645362173</v>
      </c>
      <c r="L499" s="19">
        <f t="shared" si="64"/>
        <v>1727736.4494354718</v>
      </c>
    </row>
    <row r="500" spans="1:12" x14ac:dyDescent="0.25">
      <c r="A500" s="1">
        <v>14010730</v>
      </c>
      <c r="B500" s="3">
        <v>5477.8</v>
      </c>
      <c r="C500" s="4">
        <f t="shared" si="59"/>
        <v>-4.1354366980251725E-3</v>
      </c>
      <c r="D500" s="55">
        <f t="shared" si="60"/>
        <v>1.7101836683373342E-5</v>
      </c>
      <c r="E500" s="2">
        <f t="shared" si="61"/>
        <v>1.1184816487048438E-2</v>
      </c>
      <c r="H500" s="2">
        <f t="shared" si="57"/>
        <v>1.0822137214368369E-4</v>
      </c>
      <c r="I500" s="2">
        <f t="shared" si="58"/>
        <v>1.0402950165394607E-2</v>
      </c>
      <c r="J500" s="2">
        <f t="shared" si="62"/>
        <v>69159219.607960716</v>
      </c>
      <c r="K500" s="19">
        <f t="shared" si="63"/>
        <v>1799507.2681010151</v>
      </c>
      <c r="L500" s="19">
        <f t="shared" si="64"/>
        <v>1673714.0438555665</v>
      </c>
    </row>
    <row r="501" spans="1:12" x14ac:dyDescent="0.25">
      <c r="A501" s="1">
        <v>14010801</v>
      </c>
      <c r="B501" s="3">
        <v>5433.7</v>
      </c>
      <c r="C501" s="4">
        <f t="shared" si="59"/>
        <v>-8.0832589691319165E-3</v>
      </c>
      <c r="D501" s="55">
        <f t="shared" si="60"/>
        <v>6.5339075562051576E-5</v>
      </c>
      <c r="E501" s="2">
        <f t="shared" si="61"/>
        <v>1.0768037342622491E-2</v>
      </c>
      <c r="H501" s="2">
        <f t="shared" si="57"/>
        <v>1.0275420001606506E-4</v>
      </c>
      <c r="I501" s="2">
        <f t="shared" si="58"/>
        <v>1.0136774635753971E-2</v>
      </c>
      <c r="J501" s="2">
        <f t="shared" si="62"/>
        <v>68873216.033187166</v>
      </c>
      <c r="K501" s="19">
        <f t="shared" si="63"/>
        <v>1725287.8899682569</v>
      </c>
      <c r="L501" s="19">
        <f t="shared" si="64"/>
        <v>1624145.047601071</v>
      </c>
    </row>
    <row r="502" spans="1:12" x14ac:dyDescent="0.25">
      <c r="A502" s="1">
        <v>14010802</v>
      </c>
      <c r="B502" s="3">
        <v>5338.4</v>
      </c>
      <c r="C502" s="4">
        <f t="shared" si="59"/>
        <v>-1.7694318922936512E-2</v>
      </c>
      <c r="D502" s="55">
        <f t="shared" si="60"/>
        <v>3.1308892214658912E-4</v>
      </c>
      <c r="E502" s="2">
        <f t="shared" si="61"/>
        <v>1.0876093523106031E-2</v>
      </c>
      <c r="H502" s="2">
        <f t="shared" si="57"/>
        <v>1.0050929254882425E-4</v>
      </c>
      <c r="I502" s="2">
        <f t="shared" si="58"/>
        <v>1.0025432287379146E-2</v>
      </c>
      <c r="J502" s="2">
        <f t="shared" si="62"/>
        <v>68316495.991953954</v>
      </c>
      <c r="K502" s="19">
        <f t="shared" si="63"/>
        <v>1728515.0868085674</v>
      </c>
      <c r="L502" s="19">
        <f t="shared" si="64"/>
        <v>1593321.2530489233</v>
      </c>
    </row>
    <row r="503" spans="1:12" x14ac:dyDescent="0.25">
      <c r="A503" s="1">
        <v>14010803</v>
      </c>
      <c r="B503" s="3">
        <v>5286.9</v>
      </c>
      <c r="C503" s="4">
        <f t="shared" si="59"/>
        <v>-9.6939198509634183E-3</v>
      </c>
      <c r="D503" s="55">
        <f t="shared" si="60"/>
        <v>9.3972082076902621E-5</v>
      </c>
      <c r="E503" s="2">
        <f t="shared" si="61"/>
        <v>1.1339343816486653E-2</v>
      </c>
      <c r="H503" s="2">
        <f t="shared" si="57"/>
        <v>1.1326407032469014E-4</v>
      </c>
      <c r="I503" s="2">
        <f t="shared" si="58"/>
        <v>1.0642559387886457E-2</v>
      </c>
      <c r="J503" s="2">
        <f t="shared" si="62"/>
        <v>67107682.124174811</v>
      </c>
      <c r="K503" s="19">
        <f t="shared" si="63"/>
        <v>1770250.8860701944</v>
      </c>
      <c r="L503" s="19">
        <f t="shared" si="64"/>
        <v>1661471.8180666291</v>
      </c>
    </row>
    <row r="504" spans="1:12" x14ac:dyDescent="0.25">
      <c r="A504" s="1">
        <v>14010804</v>
      </c>
      <c r="B504" s="3">
        <v>5155.3</v>
      </c>
      <c r="C504" s="4">
        <f t="shared" si="59"/>
        <v>-2.5206751054405126E-2</v>
      </c>
      <c r="D504" s="55">
        <f t="shared" si="60"/>
        <v>6.3538029871875389E-4</v>
      </c>
      <c r="E504" s="2">
        <f t="shared" si="61"/>
        <v>1.1424328194927941E-2</v>
      </c>
      <c r="H504" s="2">
        <f t="shared" si="57"/>
        <v>1.121065510298229E-4</v>
      </c>
      <c r="I504" s="2">
        <f t="shared" si="58"/>
        <v>1.0588038110519952E-2</v>
      </c>
      <c r="J504" s="2">
        <f t="shared" si="62"/>
        <v>66457145.632279128</v>
      </c>
      <c r="K504" s="19">
        <f t="shared" si="63"/>
        <v>1766229.0080872485</v>
      </c>
      <c r="L504" s="19">
        <f t="shared" si="64"/>
        <v>1636936.5209445118</v>
      </c>
    </row>
    <row r="505" spans="1:12" x14ac:dyDescent="0.25">
      <c r="A505" s="1">
        <v>14010807</v>
      </c>
      <c r="B505" s="3">
        <v>5165.5</v>
      </c>
      <c r="C505" s="4">
        <f t="shared" si="59"/>
        <v>1.9765916054718582E-3</v>
      </c>
      <c r="D505" s="55">
        <f t="shared" si="60"/>
        <v>3.9069143748218181E-6</v>
      </c>
      <c r="E505" s="2">
        <f t="shared" si="61"/>
        <v>1.2149536617593092E-2</v>
      </c>
      <c r="H505" s="2">
        <f t="shared" si="57"/>
        <v>1.4350297589115879E-4</v>
      </c>
      <c r="I505" s="2">
        <f t="shared" si="58"/>
        <v>1.1979272761364054E-2</v>
      </c>
      <c r="J505" s="2">
        <f t="shared" si="62"/>
        <v>64781976.906539917</v>
      </c>
      <c r="K505" s="19">
        <f t="shared" si="63"/>
        <v>1831000.948932617</v>
      </c>
      <c r="L505" s="19">
        <f t="shared" si="64"/>
        <v>1805341.2639473591</v>
      </c>
    </row>
    <row r="506" spans="1:12" x14ac:dyDescent="0.25">
      <c r="A506" s="1">
        <v>14010808</v>
      </c>
      <c r="B506" s="3">
        <v>5196.3999999999996</v>
      </c>
      <c r="C506" s="4">
        <f t="shared" si="59"/>
        <v>5.9641748320775345E-3</v>
      </c>
      <c r="D506" s="55">
        <f t="shared" si="60"/>
        <v>3.5571381427587088E-5</v>
      </c>
      <c r="E506" s="2">
        <f t="shared" si="61"/>
        <v>1.2144998396487534E-2</v>
      </c>
      <c r="H506" s="2">
        <f t="shared" si="57"/>
        <v>1.3512721220017857E-4</v>
      </c>
      <c r="I506" s="2">
        <f t="shared" si="58"/>
        <v>1.1624423091069017E-2</v>
      </c>
      <c r="J506" s="2">
        <f t="shared" si="62"/>
        <v>64910024.41827926</v>
      </c>
      <c r="K506" s="19">
        <f t="shared" si="63"/>
        <v>1833934.8036870302</v>
      </c>
      <c r="L506" s="19">
        <f t="shared" si="64"/>
        <v>1755326.2160709843</v>
      </c>
    </row>
    <row r="507" spans="1:12" x14ac:dyDescent="0.25">
      <c r="A507" s="1">
        <v>14010809</v>
      </c>
      <c r="B507" s="3">
        <v>5254</v>
      </c>
      <c r="C507" s="4">
        <f t="shared" si="59"/>
        <v>1.1023613123907544E-2</v>
      </c>
      <c r="D507" s="55">
        <f t="shared" si="60"/>
        <v>1.2152004630558663E-4</v>
      </c>
      <c r="E507" s="2">
        <f t="shared" si="61"/>
        <v>1.1920716393969745E-2</v>
      </c>
      <c r="H507" s="2">
        <f t="shared" si="57"/>
        <v>1.2915386235382308E-4</v>
      </c>
      <c r="I507" s="2">
        <f t="shared" si="58"/>
        <v>1.1364588085532316E-2</v>
      </c>
      <c r="J507" s="2">
        <f t="shared" si="62"/>
        <v>65297159.152264304</v>
      </c>
      <c r="K507" s="19">
        <f t="shared" si="63"/>
        <v>1810803.3989505598</v>
      </c>
      <c r="L507" s="19">
        <f t="shared" si="64"/>
        <v>1726325.3358971893</v>
      </c>
    </row>
    <row r="508" spans="1:12" x14ac:dyDescent="0.25">
      <c r="A508" s="1">
        <v>14010810</v>
      </c>
      <c r="B508" s="3">
        <v>5299.6</v>
      </c>
      <c r="C508" s="4">
        <f t="shared" si="59"/>
        <v>8.6416547484829444E-3</v>
      </c>
      <c r="D508" s="55">
        <f t="shared" si="60"/>
        <v>7.467819679197782E-5</v>
      </c>
      <c r="E508" s="2">
        <f t="shared" si="61"/>
        <v>1.2035993413037476E-2</v>
      </c>
      <c r="H508" s="2">
        <f t="shared" si="57"/>
        <v>1.286958333909289E-4</v>
      </c>
      <c r="I508" s="2">
        <f t="shared" si="58"/>
        <v>1.1344418600833139E-2</v>
      </c>
      <c r="J508" s="2">
        <f t="shared" si="62"/>
        <v>66016969.77284909</v>
      </c>
      <c r="K508" s="19">
        <f t="shared" si="63"/>
        <v>1848469.0595069609</v>
      </c>
      <c r="L508" s="19">
        <f t="shared" si="64"/>
        <v>1742258.0805852434</v>
      </c>
    </row>
    <row r="509" spans="1:12" x14ac:dyDescent="0.25">
      <c r="A509" s="1">
        <v>14010811</v>
      </c>
      <c r="B509" s="3">
        <v>5300.6</v>
      </c>
      <c r="C509" s="4">
        <f t="shared" si="59"/>
        <v>1.8867568592419469E-4</v>
      </c>
      <c r="D509" s="55">
        <f t="shared" si="60"/>
        <v>3.5598514458965356E-8</v>
      </c>
      <c r="E509" s="2">
        <f t="shared" si="61"/>
        <v>1.0419001445573223E-2</v>
      </c>
      <c r="H509" s="2">
        <f t="shared" si="57"/>
        <v>1.2545477519499182E-4</v>
      </c>
      <c r="I509" s="2">
        <f t="shared" si="58"/>
        <v>1.120065958749715E-2</v>
      </c>
      <c r="J509" s="2">
        <f t="shared" si="62"/>
        <v>66587465.633167081</v>
      </c>
      <c r="K509" s="19">
        <f t="shared" si="63"/>
        <v>1613961.765280809</v>
      </c>
      <c r="L509" s="19">
        <f t="shared" si="64"/>
        <v>1735044.9958740503</v>
      </c>
    </row>
    <row r="510" spans="1:12" x14ac:dyDescent="0.25">
      <c r="A510" s="1">
        <v>14010814</v>
      </c>
      <c r="B510" s="3">
        <v>5435.2</v>
      </c>
      <c r="C510" s="4">
        <f t="shared" si="59"/>
        <v>2.5076296726427132E-2</v>
      </c>
      <c r="D510" s="55">
        <f t="shared" si="60"/>
        <v>6.2882065751182004E-4</v>
      </c>
      <c r="E510" s="2">
        <f t="shared" si="61"/>
        <v>1.0369045281384093E-2</v>
      </c>
      <c r="H510" s="2">
        <f t="shared" si="57"/>
        <v>1.1792962459415984E-4</v>
      </c>
      <c r="I510" s="2">
        <f t="shared" si="58"/>
        <v>1.0859540717459456E-2</v>
      </c>
      <c r="J510" s="2">
        <f t="shared" si="62"/>
        <v>66600029.068919368</v>
      </c>
      <c r="K510" s="19">
        <f t="shared" si="63"/>
        <v>1606526.3305163214</v>
      </c>
      <c r="L510" s="19">
        <f t="shared" si="64"/>
        <v>1682521.1604808378</v>
      </c>
    </row>
    <row r="511" spans="1:12" x14ac:dyDescent="0.25">
      <c r="A511" s="1">
        <v>14010815</v>
      </c>
      <c r="B511" s="3">
        <v>5510.9</v>
      </c>
      <c r="C511" s="4">
        <f t="shared" si="59"/>
        <v>1.3831630785156285E-2</v>
      </c>
      <c r="D511" s="55">
        <f t="shared" si="60"/>
        <v>1.9131401017688306E-4</v>
      </c>
      <c r="E511" s="2">
        <f t="shared" si="61"/>
        <v>1.1275195189838503E-2</v>
      </c>
      <c r="H511" s="2">
        <f t="shared" si="57"/>
        <v>1.485830865692195E-4</v>
      </c>
      <c r="I511" s="2">
        <f t="shared" si="58"/>
        <v>1.2189466213465604E-2</v>
      </c>
      <c r="J511" s="2">
        <f t="shared" si="62"/>
        <v>68270111.159840256</v>
      </c>
      <c r="K511" s="19">
        <f t="shared" si="63"/>
        <v>1790726.815273334</v>
      </c>
      <c r="L511" s="19">
        <f t="shared" si="64"/>
        <v>1935931.3648062721</v>
      </c>
    </row>
    <row r="512" spans="1:12" x14ac:dyDescent="0.25">
      <c r="A512" s="1">
        <v>14010816</v>
      </c>
      <c r="B512" s="3">
        <v>5761.7</v>
      </c>
      <c r="C512" s="4">
        <f t="shared" si="59"/>
        <v>4.4504620842435928E-2</v>
      </c>
      <c r="D512" s="55">
        <f t="shared" si="60"/>
        <v>1.9806612763289826E-3</v>
      </c>
      <c r="E512" s="2">
        <f t="shared" si="61"/>
        <v>1.0933304718209942E-2</v>
      </c>
      <c r="H512" s="2">
        <f t="shared" ref="H512:H575" si="65">($G$2*H511)+((1-$G$2)*D511)</f>
        <v>1.5114694198567933E-4</v>
      </c>
      <c r="I512" s="2">
        <f t="shared" ref="I512:I575" si="66">SQRT(H512)</f>
        <v>1.2294183258178614E-2</v>
      </c>
      <c r="J512" s="2">
        <f t="shared" si="62"/>
        <v>69214398.131064743</v>
      </c>
      <c r="K512" s="19">
        <f t="shared" si="63"/>
        <v>1760445.3886863762</v>
      </c>
      <c r="L512" s="19">
        <f t="shared" si="64"/>
        <v>1979569.6527581399</v>
      </c>
    </row>
    <row r="513" spans="1:12" x14ac:dyDescent="0.25">
      <c r="A513" s="1">
        <v>14010817</v>
      </c>
      <c r="B513" s="3">
        <v>5793.5</v>
      </c>
      <c r="C513" s="4">
        <f t="shared" si="59"/>
        <v>5.5040294032053664E-3</v>
      </c>
      <c r="D513" s="55">
        <f t="shared" si="60"/>
        <v>3.0294339671349223E-5</v>
      </c>
      <c r="E513" s="2">
        <f t="shared" si="61"/>
        <v>1.3319133689525506E-2</v>
      </c>
      <c r="H513" s="2">
        <f t="shared" si="65"/>
        <v>2.6091780204627764E-4</v>
      </c>
      <c r="I513" s="2">
        <f t="shared" si="66"/>
        <v>1.615295025827411E-2</v>
      </c>
      <c r="J513" s="2">
        <f t="shared" si="62"/>
        <v>72294758.676725194</v>
      </c>
      <c r="K513" s="19">
        <f t="shared" si="63"/>
        <v>2240048.6400982291</v>
      </c>
      <c r="L513" s="19">
        <f t="shared" si="64"/>
        <v>2716647.7267269092</v>
      </c>
    </row>
    <row r="514" spans="1:12" x14ac:dyDescent="0.25">
      <c r="A514" s="1">
        <v>14010818</v>
      </c>
      <c r="B514" s="3">
        <v>5784.8</v>
      </c>
      <c r="C514" s="4">
        <f t="shared" si="59"/>
        <v>-1.5028115763748824E-3</v>
      </c>
      <c r="D514" s="55">
        <f t="shared" si="60"/>
        <v>2.2584426340863589E-6</v>
      </c>
      <c r="E514" s="2">
        <f t="shared" si="61"/>
        <v>1.3351760489900187E-2</v>
      </c>
      <c r="H514" s="2">
        <f t="shared" si="65"/>
        <v>2.470803943037819E-4</v>
      </c>
      <c r="I514" s="2">
        <f t="shared" si="66"/>
        <v>1.5718791120941263E-2</v>
      </c>
      <c r="J514" s="2">
        <f t="shared" si="62"/>
        <v>72692671.154179528</v>
      </c>
      <c r="K514" s="19">
        <f t="shared" si="63"/>
        <v>2257895.401024051</v>
      </c>
      <c r="L514" s="19">
        <f t="shared" si="64"/>
        <v>2658180.2608336248</v>
      </c>
    </row>
    <row r="515" spans="1:12" x14ac:dyDescent="0.25">
      <c r="A515" s="1">
        <v>14010821</v>
      </c>
      <c r="B515" s="3">
        <v>5763</v>
      </c>
      <c r="C515" s="4">
        <f t="shared" ref="C515:C578" si="67">LN(B515/B514)</f>
        <v>-3.7756154240757471E-3</v>
      </c>
      <c r="D515" s="55">
        <f t="shared" ref="D515:D578" si="68">C515^2</f>
        <v>1.4255271830518684E-5</v>
      </c>
      <c r="E515" s="2">
        <f t="shared" si="61"/>
        <v>1.3353403180394281E-2</v>
      </c>
      <c r="H515" s="2">
        <f t="shared" si="65"/>
        <v>2.3239107720360015E-4</v>
      </c>
      <c r="I515" s="2">
        <f t="shared" si="66"/>
        <v>1.5244378544355298E-2</v>
      </c>
      <c r="J515" s="2">
        <f t="shared" si="62"/>
        <v>72583427.766451418</v>
      </c>
      <c r="K515" s="19">
        <f t="shared" si="63"/>
        <v>2254779.5850353683</v>
      </c>
      <c r="L515" s="19">
        <f t="shared" si="64"/>
        <v>2574078.9118709587</v>
      </c>
    </row>
    <row r="516" spans="1:12" x14ac:dyDescent="0.25">
      <c r="A516" s="1">
        <v>14010822</v>
      </c>
      <c r="B516" s="3">
        <v>5711.9</v>
      </c>
      <c r="C516" s="4">
        <f t="shared" si="67"/>
        <v>-8.9064545732966266E-3</v>
      </c>
      <c r="D516" s="55">
        <f t="shared" si="68"/>
        <v>7.9324933066196398E-5</v>
      </c>
      <c r="E516" s="2">
        <f t="shared" si="61"/>
        <v>1.3371950165852898E-2</v>
      </c>
      <c r="H516" s="2">
        <f t="shared" si="65"/>
        <v>2.1930292888121527E-4</v>
      </c>
      <c r="I516" s="2">
        <f t="shared" si="66"/>
        <v>1.480888006843243E-2</v>
      </c>
      <c r="J516" s="2">
        <f t="shared" si="62"/>
        <v>72309380.657044113</v>
      </c>
      <c r="K516" s="19">
        <f t="shared" si="63"/>
        <v>2249386.3185168365</v>
      </c>
      <c r="L516" s="19">
        <f t="shared" si="64"/>
        <v>2491102.0311422115</v>
      </c>
    </row>
    <row r="517" spans="1:12" x14ac:dyDescent="0.25">
      <c r="A517" s="1">
        <v>14010823</v>
      </c>
      <c r="B517" s="3">
        <v>5665.7</v>
      </c>
      <c r="C517" s="4">
        <f t="shared" si="67"/>
        <v>-8.1212652802484537E-3</v>
      </c>
      <c r="D517" s="55">
        <f t="shared" si="68"/>
        <v>6.5954949752168999E-5</v>
      </c>
      <c r="E517" s="2">
        <f t="shared" si="61"/>
        <v>1.3259864094480288E-2</v>
      </c>
      <c r="H517" s="2">
        <f t="shared" si="65"/>
        <v>2.1090424913231413E-4</v>
      </c>
      <c r="I517" s="2">
        <f t="shared" si="66"/>
        <v>1.4522542791547013E-2</v>
      </c>
      <c r="J517" s="2">
        <f t="shared" si="62"/>
        <v>71665360.442998931</v>
      </c>
      <c r="K517" s="19">
        <f t="shared" si="63"/>
        <v>2210665.4331601653</v>
      </c>
      <c r="L517" s="19">
        <f t="shared" si="64"/>
        <v>2421177.4059001491</v>
      </c>
    </row>
    <row r="518" spans="1:12" x14ac:dyDescent="0.25">
      <c r="A518" s="1">
        <v>14010824</v>
      </c>
      <c r="B518" s="3">
        <v>5648.1</v>
      </c>
      <c r="C518" s="4">
        <f t="shared" si="67"/>
        <v>-3.1112471843454488E-3</v>
      </c>
      <c r="D518" s="55">
        <f t="shared" si="68"/>
        <v>9.679859042097483E-6</v>
      </c>
      <c r="E518" s="2">
        <f t="shared" si="61"/>
        <v>1.3330815444313214E-2</v>
      </c>
      <c r="H518" s="2">
        <f t="shared" si="65"/>
        <v>2.022072911695054E-4</v>
      </c>
      <c r="I518" s="2">
        <f t="shared" si="66"/>
        <v>1.4219961011532535E-2</v>
      </c>
      <c r="J518" s="2">
        <f t="shared" si="62"/>
        <v>71083347.039436713</v>
      </c>
      <c r="K518" s="19">
        <f t="shared" si="63"/>
        <v>2204444.8738383134</v>
      </c>
      <c r="L518" s="19">
        <f t="shared" si="64"/>
        <v>2351478.068914826</v>
      </c>
    </row>
    <row r="519" spans="1:12" x14ac:dyDescent="0.25">
      <c r="A519" s="1">
        <v>14010825</v>
      </c>
      <c r="B519" s="3">
        <v>5632</v>
      </c>
      <c r="C519" s="4">
        <f t="shared" si="67"/>
        <v>-2.8545865608976088E-3</v>
      </c>
      <c r="D519" s="55">
        <f t="shared" si="68"/>
        <v>8.1486644336572371E-6</v>
      </c>
      <c r="E519" s="2">
        <f t="shared" si="61"/>
        <v>1.3258475042825011E-2</v>
      </c>
      <c r="H519" s="2">
        <f t="shared" si="65"/>
        <v>1.9065564524186091E-4</v>
      </c>
      <c r="I519" s="2">
        <f t="shared" si="66"/>
        <v>1.380781102281824E-2</v>
      </c>
      <c r="J519" s="2">
        <f t="shared" si="62"/>
        <v>70862189.176106423</v>
      </c>
      <c r="K519" s="19">
        <f t="shared" si="63"/>
        <v>2185660.9782850412</v>
      </c>
      <c r="L519" s="19">
        <f t="shared" si="64"/>
        <v>2276219.0712452815</v>
      </c>
    </row>
    <row r="520" spans="1:12" x14ac:dyDescent="0.25">
      <c r="A520" s="1">
        <v>14010828</v>
      </c>
      <c r="B520" s="3">
        <v>5553.9</v>
      </c>
      <c r="C520" s="4">
        <f t="shared" si="67"/>
        <v>-1.3964235174637815E-2</v>
      </c>
      <c r="D520" s="55">
        <f t="shared" si="68"/>
        <v>1.94999864012592E-4</v>
      </c>
      <c r="E520" s="2">
        <f t="shared" si="61"/>
        <v>1.3255309865155602E-2</v>
      </c>
      <c r="H520" s="2">
        <f t="shared" si="65"/>
        <v>1.7970522639336868E-4</v>
      </c>
      <c r="I520" s="2">
        <f t="shared" si="66"/>
        <v>1.3405417800030281E-2</v>
      </c>
      <c r="J520" s="2">
        <f t="shared" si="62"/>
        <v>70659906.92320852</v>
      </c>
      <c r="K520" s="19">
        <f t="shared" si="63"/>
        <v>2178901.5294302837</v>
      </c>
      <c r="L520" s="19">
        <f t="shared" si="64"/>
        <v>2203576.2003512429</v>
      </c>
    </row>
    <row r="521" spans="1:12" x14ac:dyDescent="0.25">
      <c r="A521" s="1">
        <v>14010829</v>
      </c>
      <c r="B521" s="3">
        <v>5596.3</v>
      </c>
      <c r="C521" s="4">
        <f t="shared" si="67"/>
        <v>7.6052814064109728E-3</v>
      </c>
      <c r="D521" s="55">
        <f t="shared" si="68"/>
        <v>5.7840305270700464E-5</v>
      </c>
      <c r="E521" s="2">
        <f t="shared" si="61"/>
        <v>1.3546011319975076E-2</v>
      </c>
      <c r="H521" s="2">
        <f t="shared" si="65"/>
        <v>1.8062290465052208E-4</v>
      </c>
      <c r="I521" s="2">
        <f t="shared" si="66"/>
        <v>1.3439602101644308E-2</v>
      </c>
      <c r="J521" s="2">
        <f t="shared" si="62"/>
        <v>69673195.365514815</v>
      </c>
      <c r="K521" s="19">
        <f t="shared" si="63"/>
        <v>2195592.9167926703</v>
      </c>
      <c r="L521" s="19">
        <f t="shared" si="64"/>
        <v>2178345.6754808337</v>
      </c>
    </row>
    <row r="522" spans="1:12" x14ac:dyDescent="0.25">
      <c r="A522" s="1">
        <v>14010830</v>
      </c>
      <c r="B522" s="3">
        <v>5601.2</v>
      </c>
      <c r="C522" s="4">
        <f t="shared" si="67"/>
        <v>8.751954119703728E-4</v>
      </c>
      <c r="D522" s="55">
        <f t="shared" si="68"/>
        <v>7.6596700913399058E-7</v>
      </c>
      <c r="E522" s="2">
        <f t="shared" si="61"/>
        <v>1.3608531056438968E-2</v>
      </c>
      <c r="H522" s="2">
        <f t="shared" si="65"/>
        <v>1.7325594868773279E-4</v>
      </c>
      <c r="I522" s="2">
        <f t="shared" si="66"/>
        <v>1.3162672551109551E-2</v>
      </c>
      <c r="J522" s="2">
        <f t="shared" si="62"/>
        <v>70203079.622753397</v>
      </c>
      <c r="K522" s="19">
        <f t="shared" si="63"/>
        <v>2222501.5411391011</v>
      </c>
      <c r="L522" s="19">
        <f t="shared" si="64"/>
        <v>2149685.363469745</v>
      </c>
    </row>
    <row r="523" spans="1:12" x14ac:dyDescent="0.25">
      <c r="A523" s="1">
        <v>14010901</v>
      </c>
      <c r="B523" s="3">
        <v>5599.2</v>
      </c>
      <c r="C523" s="4">
        <f t="shared" si="67"/>
        <v>-3.5713010629211589E-4</v>
      </c>
      <c r="D523" s="55">
        <f t="shared" si="68"/>
        <v>1.2754191282021799E-7</v>
      </c>
      <c r="E523" s="2">
        <f t="shared" si="61"/>
        <v>1.3603806460375968E-2</v>
      </c>
      <c r="H523" s="2">
        <f t="shared" si="65"/>
        <v>1.6290654978701684E-4</v>
      </c>
      <c r="I523" s="2">
        <f t="shared" si="66"/>
        <v>1.2763485017306866E-2</v>
      </c>
      <c r="J523" s="2">
        <f t="shared" si="62"/>
        <v>70264521.035945415</v>
      </c>
      <c r="K523" s="19">
        <f t="shared" si="63"/>
        <v>2223674.3831455307</v>
      </c>
      <c r="L523" s="19">
        <f t="shared" si="64"/>
        <v>2086315.6760804637</v>
      </c>
    </row>
    <row r="524" spans="1:12" x14ac:dyDescent="0.25">
      <c r="A524" s="1">
        <v>14010902</v>
      </c>
      <c r="B524" s="3">
        <v>5684</v>
      </c>
      <c r="C524" s="4">
        <f t="shared" si="67"/>
        <v>1.5031479841661468E-2</v>
      </c>
      <c r="D524" s="55">
        <f t="shared" si="68"/>
        <v>2.2594538623027508E-4</v>
      </c>
      <c r="E524" s="2">
        <f t="shared" si="61"/>
        <v>1.3603976522303813E-2</v>
      </c>
      <c r="H524" s="2">
        <f t="shared" si="65"/>
        <v>1.5313980931456504E-4</v>
      </c>
      <c r="I524" s="2">
        <f t="shared" si="66"/>
        <v>1.2374967042968844E-2</v>
      </c>
      <c r="J524" s="2">
        <f t="shared" si="62"/>
        <v>70239427.460079283</v>
      </c>
      <c r="K524" s="19">
        <f t="shared" si="63"/>
        <v>2222908.0304240785</v>
      </c>
      <c r="L524" s="19">
        <f t="shared" si="64"/>
        <v>2022086.2312536722</v>
      </c>
    </row>
    <row r="525" spans="1:12" x14ac:dyDescent="0.25">
      <c r="A525" s="1">
        <v>14010905</v>
      </c>
      <c r="B525" s="3">
        <v>5675.1</v>
      </c>
      <c r="C525" s="4">
        <f t="shared" si="67"/>
        <v>-1.5670258772638506E-3</v>
      </c>
      <c r="D525" s="55">
        <f t="shared" si="68"/>
        <v>2.4555701000145408E-6</v>
      </c>
      <c r="E525" s="2">
        <f t="shared" si="61"/>
        <v>1.3929803762415871E-2</v>
      </c>
      <c r="H525" s="2">
        <f t="shared" si="65"/>
        <v>1.5750814392950766E-4</v>
      </c>
      <c r="I525" s="2">
        <f t="shared" si="66"/>
        <v>1.2550224855734963E-2</v>
      </c>
      <c r="J525" s="2">
        <f t="shared" si="62"/>
        <v>71295229.998035312</v>
      </c>
      <c r="K525" s="19">
        <f t="shared" si="63"/>
        <v>2310362.5213446571</v>
      </c>
      <c r="L525" s="19">
        <f t="shared" si="64"/>
        <v>2081549.0035381129</v>
      </c>
    </row>
    <row r="526" spans="1:12" x14ac:dyDescent="0.25">
      <c r="A526" s="1">
        <v>14010906</v>
      </c>
      <c r="B526" s="3">
        <v>5647.6</v>
      </c>
      <c r="C526" s="4">
        <f t="shared" si="67"/>
        <v>-4.8575082043572767E-3</v>
      </c>
      <c r="D526" s="55">
        <f t="shared" si="68"/>
        <v>2.3595385955398257E-5</v>
      </c>
      <c r="E526" s="2">
        <f t="shared" si="61"/>
        <v>1.3908759189664655E-2</v>
      </c>
      <c r="H526" s="2">
        <f t="shared" si="65"/>
        <v>1.4820498949973807E-4</v>
      </c>
      <c r="I526" s="2">
        <f t="shared" si="66"/>
        <v>1.2173947161859135E-2</v>
      </c>
      <c r="J526" s="2">
        <f t="shared" si="62"/>
        <v>71183508.527702913</v>
      </c>
      <c r="K526" s="19">
        <f t="shared" si="63"/>
        <v>2303257.1926687225</v>
      </c>
      <c r="L526" s="19">
        <f t="shared" si="64"/>
        <v>2015976.4779418169</v>
      </c>
    </row>
    <row r="527" spans="1:12" x14ac:dyDescent="0.25">
      <c r="A527" s="1">
        <v>14010907</v>
      </c>
      <c r="B527" s="3">
        <v>5642.3</v>
      </c>
      <c r="C527" s="4">
        <f t="shared" si="67"/>
        <v>-9.3889235322499307E-4</v>
      </c>
      <c r="D527" s="55">
        <f t="shared" si="68"/>
        <v>8.8151885094436511E-7</v>
      </c>
      <c r="E527" s="2">
        <f t="shared" si="61"/>
        <v>1.3848604067263057E-2</v>
      </c>
      <c r="H527" s="2">
        <f t="shared" si="65"/>
        <v>1.4072841328707767E-4</v>
      </c>
      <c r="I527" s="2">
        <f t="shared" si="66"/>
        <v>1.1862900711338591E-2</v>
      </c>
      <c r="J527" s="2">
        <f t="shared" si="62"/>
        <v>70837734.051014662</v>
      </c>
      <c r="K527" s="19">
        <f t="shared" si="63"/>
        <v>2282155.9461190877</v>
      </c>
      <c r="L527" s="19">
        <f t="shared" si="64"/>
        <v>1954925.5119943828</v>
      </c>
    </row>
    <row r="528" spans="1:12" x14ac:dyDescent="0.25">
      <c r="A528" s="1">
        <v>14010908</v>
      </c>
      <c r="B528" s="3">
        <v>5655.8</v>
      </c>
      <c r="C528" s="4">
        <f t="shared" si="67"/>
        <v>2.3897834901351073E-3</v>
      </c>
      <c r="D528" s="55">
        <f t="shared" si="68"/>
        <v>5.7110651297223347E-6</v>
      </c>
      <c r="E528" s="2">
        <f t="shared" si="61"/>
        <v>1.3390128396695421E-2</v>
      </c>
      <c r="H528" s="2">
        <f t="shared" si="65"/>
        <v>1.3233759962090968E-4</v>
      </c>
      <c r="I528" s="2">
        <f t="shared" si="66"/>
        <v>1.1503808048681518E-2</v>
      </c>
      <c r="J528" s="2">
        <f t="shared" si="62"/>
        <v>70771225.044194385</v>
      </c>
      <c r="K528" s="19">
        <f t="shared" si="63"/>
        <v>2204530.5057413573</v>
      </c>
      <c r="L528" s="19">
        <f t="shared" si="64"/>
        <v>1893969.5740161936</v>
      </c>
    </row>
    <row r="529" spans="1:12" x14ac:dyDescent="0.25">
      <c r="A529" s="1">
        <v>14010909</v>
      </c>
      <c r="B529" s="3">
        <v>5620.8</v>
      </c>
      <c r="C529" s="4">
        <f t="shared" si="67"/>
        <v>-6.2075647607174808E-3</v>
      </c>
      <c r="D529" s="55">
        <f t="shared" si="68"/>
        <v>3.8533860258501477E-5</v>
      </c>
      <c r="E529" s="2">
        <f t="shared" si="61"/>
        <v>1.3257642995725214E-2</v>
      </c>
      <c r="H529" s="2">
        <f t="shared" si="65"/>
        <v>1.2474000755143843E-4</v>
      </c>
      <c r="I529" s="2">
        <f t="shared" si="66"/>
        <v>1.1168706619454127E-2</v>
      </c>
      <c r="J529" s="2">
        <f t="shared" si="62"/>
        <v>70940352.949381649</v>
      </c>
      <c r="K529" s="19">
        <f t="shared" si="63"/>
        <v>2187934.533700732</v>
      </c>
      <c r="L529" s="19">
        <f t="shared" si="64"/>
        <v>1843193.3125182888</v>
      </c>
    </row>
    <row r="530" spans="1:12" x14ac:dyDescent="0.25">
      <c r="A530" s="1">
        <v>14010912</v>
      </c>
      <c r="B530" s="3">
        <v>5576.1</v>
      </c>
      <c r="C530" s="4">
        <f t="shared" si="67"/>
        <v>-7.9843952291456331E-3</v>
      </c>
      <c r="D530" s="55">
        <f t="shared" si="68"/>
        <v>6.375056717520355E-5</v>
      </c>
      <c r="E530" s="2">
        <f t="shared" si="61"/>
        <v>1.2324416426901998E-2</v>
      </c>
      <c r="H530" s="2">
        <f t="shared" si="65"/>
        <v>1.1956763871386221E-4</v>
      </c>
      <c r="I530" s="2">
        <f t="shared" si="66"/>
        <v>1.0934698839650876E-2</v>
      </c>
      <c r="J530" s="2">
        <f t="shared" si="62"/>
        <v>70499986.114300206</v>
      </c>
      <c r="K530" s="19">
        <f t="shared" si="63"/>
        <v>2021296.6386077502</v>
      </c>
      <c r="L530" s="19">
        <f t="shared" si="64"/>
        <v>1793372.5413991269</v>
      </c>
    </row>
    <row r="531" spans="1:12" x14ac:dyDescent="0.25">
      <c r="A531" s="1">
        <v>14010913</v>
      </c>
      <c r="B531" s="3">
        <v>5547.6</v>
      </c>
      <c r="C531" s="4">
        <f t="shared" si="67"/>
        <v>-5.1242055002368595E-3</v>
      </c>
      <c r="D531" s="55">
        <f t="shared" si="68"/>
        <v>2.6257482008657684E-5</v>
      </c>
      <c r="E531" s="2">
        <f t="shared" si="61"/>
        <v>1.2421150766966283E-2</v>
      </c>
      <c r="H531" s="2">
        <f t="shared" si="65"/>
        <v>1.1621861442154269E-4</v>
      </c>
      <c r="I531" s="2">
        <f t="shared" si="66"/>
        <v>1.0780473756822688E-2</v>
      </c>
      <c r="J531" s="2">
        <f t="shared" si="62"/>
        <v>69937086.36151436</v>
      </c>
      <c r="K531" s="19">
        <f t="shared" si="63"/>
        <v>2020896.2902724715</v>
      </c>
      <c r="L531" s="19">
        <f t="shared" si="64"/>
        <v>1753961.4349165272</v>
      </c>
    </row>
    <row r="532" spans="1:12" x14ac:dyDescent="0.25">
      <c r="A532" s="1">
        <v>14010914</v>
      </c>
      <c r="B532" s="3">
        <v>5480</v>
      </c>
      <c r="C532" s="4">
        <f t="shared" si="67"/>
        <v>-1.2260300840118955E-2</v>
      </c>
      <c r="D532" s="55">
        <f t="shared" si="68"/>
        <v>1.5031497669022156E-4</v>
      </c>
      <c r="E532" s="2">
        <f t="shared" si="61"/>
        <v>1.2406144864499603E-2</v>
      </c>
      <c r="H532" s="2">
        <f t="shared" si="65"/>
        <v>1.1082094647676958E-4</v>
      </c>
      <c r="I532" s="2">
        <f t="shared" si="66"/>
        <v>1.0527152819104013E-2</v>
      </c>
      <c r="J532" s="2">
        <f t="shared" si="62"/>
        <v>69578714.358910143</v>
      </c>
      <c r="K532" s="19">
        <f t="shared" si="63"/>
        <v>2008111.8825744356</v>
      </c>
      <c r="L532" s="19">
        <f t="shared" si="64"/>
        <v>1703970.1612876821</v>
      </c>
    </row>
    <row r="533" spans="1:12" x14ac:dyDescent="0.25">
      <c r="A533" s="1">
        <v>14010915</v>
      </c>
      <c r="B533" s="3">
        <v>5464.6</v>
      </c>
      <c r="C533" s="4">
        <f t="shared" si="67"/>
        <v>-2.8141750568244856E-3</v>
      </c>
      <c r="D533" s="55">
        <f t="shared" si="68"/>
        <v>7.9195812504530965E-6</v>
      </c>
      <c r="E533" s="2">
        <f t="shared" si="61"/>
        <v>1.2452478773896195E-2</v>
      </c>
      <c r="H533" s="2">
        <f t="shared" si="65"/>
        <v>1.1319058828957671E-4</v>
      </c>
      <c r="I533" s="2">
        <f t="shared" si="66"/>
        <v>1.0639106555043836E-2</v>
      </c>
      <c r="J533" s="2">
        <f t="shared" si="62"/>
        <v>68725658.388801202</v>
      </c>
      <c r="K533" s="19">
        <f t="shared" si="63"/>
        <v>1990899.6824445256</v>
      </c>
      <c r="L533" s="19">
        <f t="shared" si="64"/>
        <v>1700978.114199419</v>
      </c>
    </row>
    <row r="534" spans="1:12" x14ac:dyDescent="0.25">
      <c r="A534" s="1">
        <v>14010916</v>
      </c>
      <c r="B534" s="3">
        <v>5389.8</v>
      </c>
      <c r="C534" s="4">
        <f t="shared" si="67"/>
        <v>-1.3782647422020695E-2</v>
      </c>
      <c r="D534" s="55">
        <f t="shared" si="68"/>
        <v>1.8996136995973371E-4</v>
      </c>
      <c r="E534" s="2">
        <f t="shared" si="61"/>
        <v>1.2344791735492109E-2</v>
      </c>
      <c r="H534" s="2">
        <f t="shared" si="65"/>
        <v>1.0687432786722929E-4</v>
      </c>
      <c r="I534" s="2">
        <f t="shared" si="66"/>
        <v>1.0338004056259086E-2</v>
      </c>
      <c r="J534" s="2">
        <f t="shared" si="62"/>
        <v>68532252.355199605</v>
      </c>
      <c r="K534" s="19">
        <f t="shared" si="63"/>
        <v>1968128.4128073049</v>
      </c>
      <c r="L534" s="19">
        <f t="shared" si="64"/>
        <v>1648186.5349208817</v>
      </c>
    </row>
    <row r="535" spans="1:12" x14ac:dyDescent="0.25">
      <c r="A535" s="1">
        <v>14010919</v>
      </c>
      <c r="B535" s="3">
        <v>5255.5</v>
      </c>
      <c r="C535" s="4">
        <f t="shared" si="67"/>
        <v>-2.5233131199806868E-2</v>
      </c>
      <c r="D535" s="55">
        <f t="shared" si="68"/>
        <v>6.3671091014666677E-4</v>
      </c>
      <c r="E535" s="2">
        <f t="shared" si="61"/>
        <v>1.2648751473978974E-2</v>
      </c>
      <c r="H535" s="2">
        <f t="shared" si="65"/>
        <v>1.1185955039277957E-4</v>
      </c>
      <c r="I535" s="2">
        <f t="shared" si="66"/>
        <v>1.057636754244006E-2</v>
      </c>
      <c r="J535" s="2">
        <f t="shared" si="62"/>
        <v>67587696.483950943</v>
      </c>
      <c r="K535" s="19">
        <f t="shared" si="63"/>
        <v>1988794.7405783313</v>
      </c>
      <c r="L535" s="19">
        <f t="shared" si="64"/>
        <v>1662948.6464414923</v>
      </c>
    </row>
    <row r="536" spans="1:12" x14ac:dyDescent="0.25">
      <c r="A536" s="1">
        <v>14010920</v>
      </c>
      <c r="B536" s="3">
        <v>5333.9</v>
      </c>
      <c r="C536" s="4">
        <f t="shared" si="67"/>
        <v>1.4807530646267957E-2</v>
      </c>
      <c r="D536" s="55">
        <f t="shared" si="68"/>
        <v>2.1926296384016473E-4</v>
      </c>
      <c r="E536" s="2">
        <f t="shared" si="61"/>
        <v>1.266122126636602E-2</v>
      </c>
      <c r="H536" s="2">
        <f t="shared" si="65"/>
        <v>1.4335063197801282E-4</v>
      </c>
      <c r="I536" s="2">
        <f t="shared" si="66"/>
        <v>1.1972912426724453E-2</v>
      </c>
      <c r="J536" s="2">
        <f t="shared" si="62"/>
        <v>65882247.271078683</v>
      </c>
      <c r="K536" s="19">
        <f t="shared" si="63"/>
        <v>1940522.4050127028</v>
      </c>
      <c r="L536" s="19">
        <f t="shared" si="64"/>
        <v>1835028.7328942849</v>
      </c>
    </row>
    <row r="537" spans="1:12" x14ac:dyDescent="0.25">
      <c r="A537" s="1">
        <v>14010921</v>
      </c>
      <c r="B537" s="3">
        <v>5505.9</v>
      </c>
      <c r="C537" s="4">
        <f t="shared" si="67"/>
        <v>3.173756662285894E-2</v>
      </c>
      <c r="D537" s="55">
        <f t="shared" si="68"/>
        <v>1.0072731351404099E-3</v>
      </c>
      <c r="E537" s="2">
        <f t="shared" si="61"/>
        <v>1.2705293467779892E-2</v>
      </c>
      <c r="H537" s="2">
        <f t="shared" si="65"/>
        <v>1.4790537188974192E-4</v>
      </c>
      <c r="I537" s="2">
        <f t="shared" si="66"/>
        <v>1.2161635247356414E-2</v>
      </c>
      <c r="J537" s="2">
        <f t="shared" si="62"/>
        <v>66857800.666590191</v>
      </c>
      <c r="K537" s="19">
        <f t="shared" si="63"/>
        <v>1976111.4979132065</v>
      </c>
      <c r="L537" s="19">
        <f t="shared" si="64"/>
        <v>1891553.887100176</v>
      </c>
    </row>
    <row r="538" spans="1:12" x14ac:dyDescent="0.25">
      <c r="A538" s="1">
        <v>14010922</v>
      </c>
      <c r="B538" s="3">
        <v>5582.3</v>
      </c>
      <c r="C538" s="4">
        <f t="shared" si="67"/>
        <v>1.3780633297279033E-2</v>
      </c>
      <c r="D538" s="55">
        <f t="shared" si="68"/>
        <v>1.899058540740756E-4</v>
      </c>
      <c r="E538" s="2">
        <f t="shared" si="61"/>
        <v>1.1067472902829603E-2</v>
      </c>
      <c r="H538" s="2">
        <f t="shared" si="65"/>
        <v>1.9946743768478202E-4</v>
      </c>
      <c r="I538" s="2">
        <f t="shared" si="66"/>
        <v>1.412329415132256E-2</v>
      </c>
      <c r="J538" s="2">
        <f t="shared" si="62"/>
        <v>68979704.569503918</v>
      </c>
      <c r="K538" s="19">
        <f t="shared" si="63"/>
        <v>1776006.1098079355</v>
      </c>
      <c r="L538" s="19">
        <f t="shared" si="64"/>
        <v>2266376.1568325688</v>
      </c>
    </row>
    <row r="539" spans="1:12" x14ac:dyDescent="0.25">
      <c r="A539" s="1">
        <v>14010923</v>
      </c>
      <c r="B539" s="3">
        <v>5502.6</v>
      </c>
      <c r="C539" s="4">
        <f t="shared" si="67"/>
        <v>-1.4380170036861477E-2</v>
      </c>
      <c r="D539" s="55">
        <f t="shared" si="68"/>
        <v>2.0678929028904861E-4</v>
      </c>
      <c r="E539" s="2">
        <f t="shared" si="61"/>
        <v>1.1352242819415756E-2</v>
      </c>
      <c r="H539" s="2">
        <f t="shared" si="65"/>
        <v>1.9889374266813964E-4</v>
      </c>
      <c r="I539" s="2">
        <f t="shared" si="66"/>
        <v>1.4102969285513588E-2</v>
      </c>
      <c r="J539" s="2">
        <f t="shared" si="62"/>
        <v>69930288.583130896</v>
      </c>
      <c r="K539" s="19">
        <f t="shared" si="63"/>
        <v>1846807.5890502813</v>
      </c>
      <c r="L539" s="19">
        <f t="shared" si="64"/>
        <v>2294301.7621226278</v>
      </c>
    </row>
    <row r="540" spans="1:12" x14ac:dyDescent="0.25">
      <c r="A540" s="1">
        <v>14010926</v>
      </c>
      <c r="B540" s="3">
        <v>5589.3</v>
      </c>
      <c r="C540" s="4">
        <f t="shared" si="67"/>
        <v>1.5633347901464281E-2</v>
      </c>
      <c r="D540" s="55">
        <f t="shared" si="68"/>
        <v>2.4440156660821764E-4</v>
      </c>
      <c r="E540" s="2">
        <f t="shared" si="61"/>
        <v>1.1707034250277696E-2</v>
      </c>
      <c r="H540" s="2">
        <f t="shared" si="65"/>
        <v>1.993674755253942E-4</v>
      </c>
      <c r="I540" s="2">
        <f t="shared" si="66"/>
        <v>1.4119754796928813E-2</v>
      </c>
      <c r="J540" s="2">
        <f t="shared" si="62"/>
        <v>68924679.142578691</v>
      </c>
      <c r="K540" s="19">
        <f t="shared" si="63"/>
        <v>1877138.4265200493</v>
      </c>
      <c r="L540" s="19">
        <f t="shared" si="64"/>
        <v>2264000.7482447717</v>
      </c>
    </row>
    <row r="541" spans="1:12" x14ac:dyDescent="0.25">
      <c r="A541" s="1">
        <v>14010927</v>
      </c>
      <c r="B541" s="3">
        <v>5686.2</v>
      </c>
      <c r="C541" s="4">
        <f t="shared" si="67"/>
        <v>1.7188131009786355E-2</v>
      </c>
      <c r="D541" s="55">
        <f t="shared" si="68"/>
        <v>2.9543184760957928E-4</v>
      </c>
      <c r="E541" s="2">
        <f t="shared" ref="E541:E604" si="69">SQRT(AVERAGE(D516:D540))</f>
        <v>1.2093820849023811E-2</v>
      </c>
      <c r="H541" s="2">
        <f t="shared" si="65"/>
        <v>2.0206952099036362E-4</v>
      </c>
      <c r="I541" s="2">
        <f t="shared" si="66"/>
        <v>1.4215115933060962E-2</v>
      </c>
      <c r="J541" s="2">
        <f t="shared" ref="J541:J604" si="70">J540*(1+C540)</f>
        <v>70002202.63061142</v>
      </c>
      <c r="K541" s="19">
        <f t="shared" ref="K541:K604" si="71">_xlfn.NORM.S.INV(0.99)*E541*J541</f>
        <v>1969472.3792475048</v>
      </c>
      <c r="L541" s="19">
        <f t="shared" ref="L541:L604" si="72">_xlfn.NORM.S.INV(0.99)*I541*J541</f>
        <v>2314924.1705713286</v>
      </c>
    </row>
    <row r="542" spans="1:12" x14ac:dyDescent="0.25">
      <c r="A542" s="1">
        <v>14010928</v>
      </c>
      <c r="B542" s="3">
        <v>5599.8</v>
      </c>
      <c r="C542" s="4">
        <f t="shared" si="67"/>
        <v>-1.5311303904448067E-2</v>
      </c>
      <c r="D542" s="55">
        <f t="shared" si="68"/>
        <v>2.3443602725436663E-4</v>
      </c>
      <c r="E542" s="2">
        <f t="shared" si="69"/>
        <v>1.2446074855552587E-2</v>
      </c>
      <c r="H542" s="2">
        <f t="shared" si="65"/>
        <v>2.0767126058751656E-4</v>
      </c>
      <c r="I542" s="2">
        <f t="shared" si="66"/>
        <v>1.4410803606583381E-2</v>
      </c>
      <c r="J542" s="2">
        <f t="shared" si="70"/>
        <v>71205409.660399973</v>
      </c>
      <c r="K542" s="19">
        <f t="shared" si="71"/>
        <v>2061674.2951272628</v>
      </c>
      <c r="L542" s="19">
        <f t="shared" si="72"/>
        <v>2387128.7705268357</v>
      </c>
    </row>
    <row r="543" spans="1:12" x14ac:dyDescent="0.25">
      <c r="A543" s="1">
        <v>14010929</v>
      </c>
      <c r="B543" s="3">
        <v>5541.8</v>
      </c>
      <c r="C543" s="4">
        <f t="shared" si="67"/>
        <v>-1.0411525082875716E-2</v>
      </c>
      <c r="D543" s="55">
        <f t="shared" si="68"/>
        <v>1.0839985455135019E-4</v>
      </c>
      <c r="E543" s="2">
        <f t="shared" si="69"/>
        <v>1.27139302503241E-2</v>
      </c>
      <c r="H543" s="2">
        <f t="shared" si="65"/>
        <v>2.0927714658752755E-4</v>
      </c>
      <c r="I543" s="2">
        <f t="shared" si="66"/>
        <v>1.4466414434390007E-2</v>
      </c>
      <c r="J543" s="2">
        <f t="shared" si="70"/>
        <v>70115161.993448868</v>
      </c>
      <c r="K543" s="19">
        <f t="shared" si="71"/>
        <v>2073797.8717123566</v>
      </c>
      <c r="L543" s="19">
        <f t="shared" si="72"/>
        <v>2359649.5241573434</v>
      </c>
    </row>
    <row r="544" spans="1:12" x14ac:dyDescent="0.25">
      <c r="A544" s="1">
        <v>14010930</v>
      </c>
      <c r="B544" s="3">
        <v>5691.5</v>
      </c>
      <c r="C544" s="4">
        <f t="shared" si="67"/>
        <v>2.665447604839093E-2</v>
      </c>
      <c r="D544" s="55">
        <f t="shared" si="68"/>
        <v>7.1046109341424575E-4</v>
      </c>
      <c r="E544" s="2">
        <f t="shared" si="69"/>
        <v>1.2868287463002852E-2</v>
      </c>
      <c r="H544" s="2">
        <f t="shared" si="65"/>
        <v>2.032245090653569E-4</v>
      </c>
      <c r="I544" s="2">
        <f t="shared" si="66"/>
        <v>1.4255683395241244E-2</v>
      </c>
      <c r="J544" s="2">
        <f t="shared" si="70"/>
        <v>69385156.225664183</v>
      </c>
      <c r="K544" s="19">
        <f t="shared" si="71"/>
        <v>2077121.889929388</v>
      </c>
      <c r="L544" s="19">
        <f t="shared" si="72"/>
        <v>2301067.0317469519</v>
      </c>
    </row>
    <row r="545" spans="1:12" x14ac:dyDescent="0.25">
      <c r="A545" s="1">
        <v>14011003</v>
      </c>
      <c r="B545" s="3">
        <v>5864.1</v>
      </c>
      <c r="C545" s="4">
        <f t="shared" si="67"/>
        <v>2.9875183861814654E-2</v>
      </c>
      <c r="D545" s="55">
        <f t="shared" si="68"/>
        <v>8.925266107772307E-4</v>
      </c>
      <c r="E545" s="2">
        <f t="shared" si="69"/>
        <v>1.3917087317025064E-2</v>
      </c>
      <c r="H545" s="2">
        <f t="shared" si="65"/>
        <v>2.3365870412629026E-4</v>
      </c>
      <c r="I545" s="2">
        <f t="shared" si="66"/>
        <v>1.5285898865499872E-2</v>
      </c>
      <c r="J545" s="2">
        <f t="shared" si="70"/>
        <v>71234581.210395008</v>
      </c>
      <c r="K545" s="19">
        <f t="shared" si="71"/>
        <v>2306289.8390881564</v>
      </c>
      <c r="L545" s="19">
        <f t="shared" si="72"/>
        <v>2533124.3838432292</v>
      </c>
    </row>
    <row r="546" spans="1:12" x14ac:dyDescent="0.25">
      <c r="A546" s="1">
        <v>14011004</v>
      </c>
      <c r="B546" s="3">
        <v>5857.6</v>
      </c>
      <c r="C546" s="4">
        <f t="shared" si="67"/>
        <v>-1.1090542611141257E-3</v>
      </c>
      <c r="D546" s="55">
        <f t="shared" si="68"/>
        <v>1.2300013540953993E-6</v>
      </c>
      <c r="E546" s="2">
        <f t="shared" si="69"/>
        <v>1.4885778087163784E-2</v>
      </c>
      <c r="H546" s="2">
        <f t="shared" si="65"/>
        <v>2.7319077852534671E-4</v>
      </c>
      <c r="I546" s="2">
        <f t="shared" si="66"/>
        <v>1.6528483854405602E-2</v>
      </c>
      <c r="J546" s="2">
        <f t="shared" si="70"/>
        <v>73362727.421374932</v>
      </c>
      <c r="K546" s="19">
        <f t="shared" si="71"/>
        <v>2540514.4376637135</v>
      </c>
      <c r="L546" s="19">
        <f t="shared" si="72"/>
        <v>2820870.472401998</v>
      </c>
    </row>
    <row r="547" spans="1:12" x14ac:dyDescent="0.25">
      <c r="A547" s="1">
        <v>14011005</v>
      </c>
      <c r="B547" s="3">
        <v>5819.1</v>
      </c>
      <c r="C547" s="4">
        <f t="shared" si="67"/>
        <v>-6.5943527736160856E-3</v>
      </c>
      <c r="D547" s="55">
        <f t="shared" si="68"/>
        <v>4.3485488502898161E-5</v>
      </c>
      <c r="E547" s="2">
        <f t="shared" si="69"/>
        <v>1.4809523189610841E-2</v>
      </c>
      <c r="H547" s="2">
        <f t="shared" si="65"/>
        <v>2.568731318950716E-4</v>
      </c>
      <c r="I547" s="2">
        <f t="shared" si="66"/>
        <v>1.6027262145952178E-2</v>
      </c>
      <c r="J547" s="2">
        <f t="shared" si="70"/>
        <v>73281364.175921306</v>
      </c>
      <c r="K547" s="19">
        <f t="shared" si="71"/>
        <v>2524697.091012429</v>
      </c>
      <c r="L547" s="19">
        <f t="shared" si="72"/>
        <v>2732294.7267583422</v>
      </c>
    </row>
    <row r="548" spans="1:12" x14ac:dyDescent="0.25">
      <c r="A548" s="1">
        <v>14011007</v>
      </c>
      <c r="B548" s="3">
        <v>6017.1</v>
      </c>
      <c r="C548" s="4">
        <f t="shared" si="67"/>
        <v>3.3459805067755172E-2</v>
      </c>
      <c r="D548" s="55">
        <f t="shared" si="68"/>
        <v>1.1195585551721746E-3</v>
      </c>
      <c r="E548" s="2">
        <f t="shared" si="69"/>
        <v>1.4867103213584407E-2</v>
      </c>
      <c r="H548" s="2">
        <f t="shared" si="65"/>
        <v>2.4406987329154118E-4</v>
      </c>
      <c r="I548" s="2">
        <f t="shared" si="66"/>
        <v>1.5622735781275352E-2</v>
      </c>
      <c r="J548" s="2">
        <f t="shared" si="70"/>
        <v>72798121.008813456</v>
      </c>
      <c r="K548" s="19">
        <f t="shared" si="71"/>
        <v>2517799.7409655815</v>
      </c>
      <c r="L548" s="19">
        <f t="shared" si="72"/>
        <v>2645768.9529812103</v>
      </c>
    </row>
    <row r="549" spans="1:12" x14ac:dyDescent="0.25">
      <c r="A549" s="1">
        <v>14011010</v>
      </c>
      <c r="B549" s="3">
        <v>5817.9</v>
      </c>
      <c r="C549" s="4">
        <f t="shared" si="67"/>
        <v>-3.3666043789806123E-2</v>
      </c>
      <c r="D549" s="55">
        <f t="shared" si="68"/>
        <v>1.1334025044571433E-3</v>
      </c>
      <c r="E549" s="2">
        <f t="shared" si="69"/>
        <v>1.6303619183903491E-2</v>
      </c>
      <c r="H549" s="2">
        <f t="shared" si="65"/>
        <v>2.9659919420437923E-4</v>
      </c>
      <c r="I549" s="2">
        <f t="shared" si="66"/>
        <v>1.7222055458172791E-2</v>
      </c>
      <c r="J549" s="2">
        <f t="shared" si="70"/>
        <v>75233931.947067216</v>
      </c>
      <c r="K549" s="19">
        <f t="shared" si="71"/>
        <v>2853464.2821889333</v>
      </c>
      <c r="L549" s="19">
        <f t="shared" si="72"/>
        <v>3014209.2722756476</v>
      </c>
    </row>
    <row r="550" spans="1:12" x14ac:dyDescent="0.25">
      <c r="A550" s="1">
        <v>14011011</v>
      </c>
      <c r="B550" s="3">
        <v>5717.2</v>
      </c>
      <c r="C550" s="4">
        <f t="shared" si="67"/>
        <v>-1.7460196835344589E-2</v>
      </c>
      <c r="D550" s="55">
        <f t="shared" si="68"/>
        <v>3.0485847352897723E-4</v>
      </c>
      <c r="E550" s="2">
        <f t="shared" si="69"/>
        <v>1.7381204884093067E-2</v>
      </c>
      <c r="H550" s="2">
        <f t="shared" si="65"/>
        <v>3.468073928195451E-4</v>
      </c>
      <c r="I550" s="2">
        <f t="shared" si="66"/>
        <v>1.8622765445001584E-2</v>
      </c>
      <c r="J550" s="2">
        <f t="shared" si="70"/>
        <v>72701103.099657953</v>
      </c>
      <c r="K550" s="19">
        <f t="shared" si="71"/>
        <v>2939649.4040442565</v>
      </c>
      <c r="L550" s="19">
        <f t="shared" si="72"/>
        <v>3149632.1289070053</v>
      </c>
    </row>
    <row r="551" spans="1:12" x14ac:dyDescent="0.25">
      <c r="A551" s="1">
        <v>14011012</v>
      </c>
      <c r="B551" s="3">
        <v>5810.3</v>
      </c>
      <c r="C551" s="4">
        <f t="shared" si="67"/>
        <v>1.6153029589826465E-2</v>
      </c>
      <c r="D551" s="55">
        <f t="shared" si="68"/>
        <v>2.6092036492980934E-4</v>
      </c>
      <c r="E551" s="2">
        <f t="shared" si="69"/>
        <v>1.7725755254994896E-2</v>
      </c>
      <c r="H551" s="2">
        <f t="shared" si="65"/>
        <v>3.4429045766211098E-4</v>
      </c>
      <c r="I551" s="2">
        <f t="shared" si="66"/>
        <v>1.8555065552622308E-2</v>
      </c>
      <c r="J551" s="2">
        <f t="shared" si="70"/>
        <v>71431727.529391244</v>
      </c>
      <c r="K551" s="19">
        <f t="shared" si="71"/>
        <v>2945578.221065592</v>
      </c>
      <c r="L551" s="19">
        <f t="shared" si="72"/>
        <v>3083388.8991470453</v>
      </c>
    </row>
    <row r="552" spans="1:12" x14ac:dyDescent="0.25">
      <c r="A552" s="1">
        <v>14011013</v>
      </c>
      <c r="B552" s="3">
        <v>5900.3</v>
      </c>
      <c r="C552" s="4">
        <f t="shared" si="67"/>
        <v>1.5370992433963294E-2</v>
      </c>
      <c r="D552" s="55">
        <f t="shared" si="68"/>
        <v>2.3626740840495685E-4</v>
      </c>
      <c r="E552" s="2">
        <f t="shared" si="69"/>
        <v>1.7991536858171838E-2</v>
      </c>
      <c r="H552" s="2">
        <f t="shared" si="65"/>
        <v>3.3928825209817288E-4</v>
      </c>
      <c r="I552" s="2">
        <f t="shared" si="66"/>
        <v>1.8419778828698594E-2</v>
      </c>
      <c r="J552" s="2">
        <f t="shared" si="70"/>
        <v>72585566.337825924</v>
      </c>
      <c r="K552" s="19">
        <f t="shared" si="71"/>
        <v>3038037.9228307577</v>
      </c>
      <c r="L552" s="19">
        <f t="shared" si="72"/>
        <v>3110350.5527558173</v>
      </c>
    </row>
    <row r="553" spans="1:12" x14ac:dyDescent="0.25">
      <c r="A553" s="1">
        <v>14011014</v>
      </c>
      <c r="B553" s="3">
        <v>5979.6</v>
      </c>
      <c r="C553" s="4">
        <f t="shared" si="67"/>
        <v>1.3350479016609329E-2</v>
      </c>
      <c r="D553" s="55">
        <f t="shared" si="68"/>
        <v>1.7823528997292599E-4</v>
      </c>
      <c r="E553" s="2">
        <f t="shared" si="69"/>
        <v>1.8251324173909032E-2</v>
      </c>
      <c r="H553" s="2">
        <f t="shared" si="65"/>
        <v>3.3310700147657989E-4</v>
      </c>
      <c r="I553" s="2">
        <f t="shared" si="66"/>
        <v>1.8251219177813298E-2</v>
      </c>
      <c r="J553" s="2">
        <f t="shared" si="70"/>
        <v>73701278.528819591</v>
      </c>
      <c r="K553" s="19">
        <f t="shared" si="71"/>
        <v>3129277.3662973559</v>
      </c>
      <c r="L553" s="19">
        <f t="shared" si="72"/>
        <v>3129259.3642114354</v>
      </c>
    </row>
    <row r="554" spans="1:12" x14ac:dyDescent="0.25">
      <c r="A554" s="1">
        <v>14011017</v>
      </c>
      <c r="B554" s="3">
        <v>6216.5</v>
      </c>
      <c r="C554" s="4">
        <f t="shared" si="67"/>
        <v>3.8853371317633043E-2</v>
      </c>
      <c r="D554" s="55">
        <f t="shared" si="68"/>
        <v>1.5095844627458701E-3</v>
      </c>
      <c r="E554" s="2">
        <f t="shared" si="69"/>
        <v>1.8439408968154169E-2</v>
      </c>
      <c r="H554" s="2">
        <f t="shared" si="65"/>
        <v>3.2381469878636066E-4</v>
      </c>
      <c r="I554" s="2">
        <f t="shared" si="66"/>
        <v>1.7994852007903836E-2</v>
      </c>
      <c r="J554" s="2">
        <f t="shared" si="70"/>
        <v>74685225.901315868</v>
      </c>
      <c r="K554" s="19">
        <f t="shared" si="71"/>
        <v>3203733.288090609</v>
      </c>
      <c r="L554" s="19">
        <f t="shared" si="72"/>
        <v>3126494.2651660615</v>
      </c>
    </row>
    <row r="555" spans="1:12" x14ac:dyDescent="0.25">
      <c r="A555" s="1">
        <v>14011018</v>
      </c>
      <c r="B555" s="3">
        <v>6496</v>
      </c>
      <c r="C555" s="4">
        <f t="shared" si="67"/>
        <v>4.3979555448521619E-2</v>
      </c>
      <c r="D555" s="55">
        <f t="shared" si="68"/>
        <v>1.9342012974495877E-3</v>
      </c>
      <c r="E555" s="2">
        <f t="shared" si="69"/>
        <v>1.9971325123645127E-2</v>
      </c>
      <c r="H555" s="2">
        <f t="shared" si="65"/>
        <v>3.9496088462393126E-4</v>
      </c>
      <c r="I555" s="2">
        <f t="shared" si="66"/>
        <v>1.9873622835908183E-2</v>
      </c>
      <c r="J555" s="2">
        <f t="shared" si="70"/>
        <v>77586998.715201005</v>
      </c>
      <c r="K555" s="19">
        <f t="shared" si="71"/>
        <v>3604711.3371312697</v>
      </c>
      <c r="L555" s="19">
        <f t="shared" si="72"/>
        <v>3587076.6262601293</v>
      </c>
    </row>
    <row r="556" spans="1:12" x14ac:dyDescent="0.25">
      <c r="A556" s="1">
        <v>14011019</v>
      </c>
      <c r="B556" s="3">
        <v>6488.9</v>
      </c>
      <c r="C556" s="4">
        <f t="shared" si="67"/>
        <v>-1.0935780341138368E-3</v>
      </c>
      <c r="D556" s="55">
        <f t="shared" si="68"/>
        <v>1.1959129166962839E-6</v>
      </c>
      <c r="E556" s="2">
        <f t="shared" si="69"/>
        <v>2.176400368510616E-2</v>
      </c>
      <c r="H556" s="2">
        <f t="shared" si="65"/>
        <v>4.8731530939347069E-4</v>
      </c>
      <c r="I556" s="2">
        <f t="shared" si="66"/>
        <v>2.2075219350970687E-2</v>
      </c>
      <c r="J556" s="2">
        <f t="shared" si="70"/>
        <v>80999240.42728056</v>
      </c>
      <c r="K556" s="19">
        <f t="shared" si="71"/>
        <v>4101043.6823248384</v>
      </c>
      <c r="L556" s="19">
        <f t="shared" si="72"/>
        <v>4159686.8005121252</v>
      </c>
    </row>
    <row r="557" spans="1:12" x14ac:dyDescent="0.25">
      <c r="A557" s="1">
        <v>14011020</v>
      </c>
      <c r="B557" s="3">
        <v>6589.7</v>
      </c>
      <c r="C557" s="4">
        <f t="shared" si="67"/>
        <v>1.5414799132440295E-2</v>
      </c>
      <c r="D557" s="55">
        <f t="shared" si="68"/>
        <v>2.3761603229348205E-4</v>
      </c>
      <c r="E557" s="2">
        <f t="shared" si="69"/>
        <v>2.1740961194060302E-2</v>
      </c>
      <c r="H557" s="2">
        <f t="shared" si="65"/>
        <v>4.5814814560486418E-4</v>
      </c>
      <c r="I557" s="2">
        <f t="shared" si="66"/>
        <v>2.1404395473940959E-2</v>
      </c>
      <c r="J557" s="2">
        <f t="shared" si="70"/>
        <v>80910661.437169388</v>
      </c>
      <c r="K557" s="19">
        <f t="shared" si="71"/>
        <v>4092221.6671625432</v>
      </c>
      <c r="L557" s="19">
        <f t="shared" si="72"/>
        <v>4028871.1317376043</v>
      </c>
    </row>
    <row r="558" spans="1:12" x14ac:dyDescent="0.25">
      <c r="A558" s="1">
        <v>14011021</v>
      </c>
      <c r="B558" s="3">
        <v>6416.2</v>
      </c>
      <c r="C558" s="4">
        <f t="shared" si="67"/>
        <v>-2.6681781809503397E-2</v>
      </c>
      <c r="D558" s="55">
        <f t="shared" si="68"/>
        <v>7.119174805299463E-4</v>
      </c>
      <c r="E558" s="2">
        <f t="shared" si="69"/>
        <v>2.182112361602322E-2</v>
      </c>
      <c r="H558" s="2">
        <f t="shared" si="65"/>
        <v>4.4491621880618124E-4</v>
      </c>
      <c r="I558" s="2">
        <f t="shared" si="66"/>
        <v>2.1093037211510846E-2</v>
      </c>
      <c r="J558" s="2">
        <f t="shared" si="70"/>
        <v>82157883.030896232</v>
      </c>
      <c r="K558" s="19">
        <f t="shared" si="71"/>
        <v>4170623.7108443715</v>
      </c>
      <c r="L558" s="19">
        <f t="shared" si="72"/>
        <v>4031466.146108659</v>
      </c>
    </row>
    <row r="559" spans="1:12" x14ac:dyDescent="0.25">
      <c r="A559" s="1">
        <v>14011024</v>
      </c>
      <c r="B559" s="3">
        <v>6418</v>
      </c>
      <c r="C559" s="4">
        <f t="shared" si="67"/>
        <v>2.8050053946512691E-4</v>
      </c>
      <c r="D559" s="55">
        <f t="shared" si="68"/>
        <v>7.8680552640227224E-8</v>
      </c>
      <c r="E559" s="2">
        <f t="shared" si="69"/>
        <v>2.2457100254417224E-2</v>
      </c>
      <c r="H559" s="2">
        <f t="shared" si="65"/>
        <v>4.6093629450960714E-4</v>
      </c>
      <c r="I559" s="2">
        <f t="shared" si="66"/>
        <v>2.1469426972083049E-2</v>
      </c>
      <c r="J559" s="2">
        <f t="shared" si="70"/>
        <v>79965764.321935147</v>
      </c>
      <c r="K559" s="19">
        <f t="shared" si="71"/>
        <v>4177653.6192504792</v>
      </c>
      <c r="L559" s="19">
        <f t="shared" si="72"/>
        <v>3993918.5503486623</v>
      </c>
    </row>
    <row r="560" spans="1:12" x14ac:dyDescent="0.25">
      <c r="A560" s="1">
        <v>14011026</v>
      </c>
      <c r="B560" s="3">
        <v>6732</v>
      </c>
      <c r="C560" s="4">
        <f t="shared" si="67"/>
        <v>4.7765733640894439E-2</v>
      </c>
      <c r="D560" s="55">
        <f t="shared" si="68"/>
        <v>2.2815653102528748E-3</v>
      </c>
      <c r="E560" s="2">
        <f t="shared" si="69"/>
        <v>2.2287351665477493E-2</v>
      </c>
      <c r="H560" s="2">
        <f t="shared" si="65"/>
        <v>4.3328483767218908E-4</v>
      </c>
      <c r="I560" s="2">
        <f t="shared" si="66"/>
        <v>2.0815495133966647E-2</v>
      </c>
      <c r="J560" s="2">
        <f t="shared" si="70"/>
        <v>79988194.761966184</v>
      </c>
      <c r="K560" s="19">
        <f t="shared" si="71"/>
        <v>4147238.5736451107</v>
      </c>
      <c r="L560" s="19">
        <f t="shared" si="72"/>
        <v>3873354.9703362249</v>
      </c>
    </row>
    <row r="561" spans="1:12" x14ac:dyDescent="0.25">
      <c r="A561" s="1">
        <v>14011027</v>
      </c>
      <c r="B561" s="3">
        <v>6840.4</v>
      </c>
      <c r="C561" s="4">
        <f t="shared" si="67"/>
        <v>1.5973933128201948E-2</v>
      </c>
      <c r="D561" s="55">
        <f t="shared" si="68"/>
        <v>2.551665395842677E-4</v>
      </c>
      <c r="E561" s="2">
        <f t="shared" si="69"/>
        <v>2.3717508728045421E-2</v>
      </c>
      <c r="H561" s="2">
        <f t="shared" si="65"/>
        <v>5.4418166602703032E-4</v>
      </c>
      <c r="I561" s="2">
        <f t="shared" si="66"/>
        <v>2.332770168762946E-2</v>
      </c>
      <c r="J561" s="2">
        <f t="shared" si="70"/>
        <v>83808889.567382261</v>
      </c>
      <c r="K561" s="19">
        <f t="shared" si="71"/>
        <v>4624170.232834354</v>
      </c>
      <c r="L561" s="19">
        <f t="shared" si="72"/>
        <v>4548170.0873928862</v>
      </c>
    </row>
    <row r="562" spans="1:12" x14ac:dyDescent="0.25">
      <c r="A562" s="1">
        <v>14011028</v>
      </c>
      <c r="B562" s="3">
        <v>6774.3</v>
      </c>
      <c r="C562" s="4">
        <f t="shared" si="67"/>
        <v>-9.7101690621929065E-3</v>
      </c>
      <c r="D562" s="55">
        <f t="shared" si="68"/>
        <v>9.4287383216368266E-5</v>
      </c>
      <c r="E562" s="2">
        <f t="shared" si="69"/>
        <v>2.3747765437924361E-2</v>
      </c>
      <c r="H562" s="2">
        <f t="shared" si="65"/>
        <v>5.268407584404645E-4</v>
      </c>
      <c r="I562" s="2">
        <f t="shared" si="66"/>
        <v>2.2953011968812817E-2</v>
      </c>
      <c r="J562" s="2">
        <f t="shared" si="70"/>
        <v>85147647.164880499</v>
      </c>
      <c r="K562" s="19">
        <f t="shared" si="71"/>
        <v>4704029.7602211833</v>
      </c>
      <c r="L562" s="19">
        <f t="shared" si="72"/>
        <v>4546602.5706815133</v>
      </c>
    </row>
    <row r="563" spans="1:12" x14ac:dyDescent="0.25">
      <c r="A563" s="1">
        <v>14011101</v>
      </c>
      <c r="B563" s="3">
        <v>6631.9</v>
      </c>
      <c r="C563" s="4">
        <f t="shared" si="67"/>
        <v>-2.124470108297536E-2</v>
      </c>
      <c r="D563" s="55">
        <f t="shared" si="68"/>
        <v>4.5133732410497447E-4</v>
      </c>
      <c r="E563" s="2">
        <f t="shared" si="69"/>
        <v>2.2965995149736341E-2</v>
      </c>
      <c r="H563" s="2">
        <f t="shared" si="65"/>
        <v>5.0088755592701871E-4</v>
      </c>
      <c r="I563" s="2">
        <f t="shared" si="66"/>
        <v>2.2380517329298237E-2</v>
      </c>
      <c r="J563" s="2">
        <f t="shared" si="70"/>
        <v>84320849.115661561</v>
      </c>
      <c r="K563" s="19">
        <f t="shared" si="71"/>
        <v>4505001.0670028171</v>
      </c>
      <c r="L563" s="19">
        <f t="shared" si="72"/>
        <v>4390153.9554980313</v>
      </c>
    </row>
    <row r="564" spans="1:12" x14ac:dyDescent="0.25">
      <c r="A564" s="1">
        <v>14011102</v>
      </c>
      <c r="B564" s="3">
        <v>6515.4</v>
      </c>
      <c r="C564" s="4">
        <f t="shared" si="67"/>
        <v>-1.7722733842820672E-2</v>
      </c>
      <c r="D564" s="55">
        <f t="shared" si="68"/>
        <v>3.140952948634612E-4</v>
      </c>
      <c r="E564" s="2">
        <f t="shared" si="69"/>
        <v>2.3192546044342545E-2</v>
      </c>
      <c r="H564" s="2">
        <f t="shared" si="65"/>
        <v>4.9791454201769604E-4</v>
      </c>
      <c r="I564" s="2">
        <f t="shared" si="66"/>
        <v>2.2313998790393801E-2</v>
      </c>
      <c r="J564" s="2">
        <f t="shared" si="70"/>
        <v>82529477.881136656</v>
      </c>
      <c r="K564" s="19">
        <f t="shared" si="71"/>
        <v>4452789.6877084887</v>
      </c>
      <c r="L564" s="19">
        <f t="shared" si="72"/>
        <v>4284115.4013637239</v>
      </c>
    </row>
    <row r="565" spans="1:12" x14ac:dyDescent="0.25">
      <c r="A565" s="1">
        <v>14011103</v>
      </c>
      <c r="B565" s="3">
        <v>6468.7</v>
      </c>
      <c r="C565" s="4">
        <f t="shared" si="67"/>
        <v>-7.1934445016016667E-3</v>
      </c>
      <c r="D565" s="55">
        <f t="shared" si="68"/>
        <v>5.1745643797623251E-5</v>
      </c>
      <c r="E565" s="2">
        <f t="shared" si="69"/>
        <v>2.3284897083773543E-2</v>
      </c>
      <c r="H565" s="2">
        <f t="shared" si="65"/>
        <v>4.8688538718844195E-4</v>
      </c>
      <c r="I565" s="2">
        <f t="shared" si="66"/>
        <v>2.2065479536788724E-2</v>
      </c>
      <c r="J565" s="2">
        <f t="shared" si="70"/>
        <v>81066829.91046232</v>
      </c>
      <c r="K565" s="19">
        <f t="shared" si="71"/>
        <v>4391290.5311801005</v>
      </c>
      <c r="L565" s="19">
        <f t="shared" si="72"/>
        <v>4161321.0059396001</v>
      </c>
    </row>
    <row r="566" spans="1:12" x14ac:dyDescent="0.25">
      <c r="A566" s="1">
        <v>14011104</v>
      </c>
      <c r="B566" s="3">
        <v>6341.9</v>
      </c>
      <c r="C566" s="4">
        <f t="shared" si="67"/>
        <v>-1.9796752871892625E-2</v>
      </c>
      <c r="D566" s="55">
        <f t="shared" si="68"/>
        <v>3.9191142427078891E-4</v>
      </c>
      <c r="E566" s="2">
        <f t="shared" si="69"/>
        <v>2.3118827723081069E-2</v>
      </c>
      <c r="H566" s="2">
        <f t="shared" si="65"/>
        <v>4.6077700258499282E-4</v>
      </c>
      <c r="I566" s="2">
        <f t="shared" si="66"/>
        <v>2.1465716912905396E-2</v>
      </c>
      <c r="J566" s="2">
        <f t="shared" si="70"/>
        <v>80483680.168580636</v>
      </c>
      <c r="K566" s="19">
        <f t="shared" si="71"/>
        <v>4328608.3554901043</v>
      </c>
      <c r="L566" s="19">
        <f t="shared" si="72"/>
        <v>4019091.395928463</v>
      </c>
    </row>
    <row r="567" spans="1:12" x14ac:dyDescent="0.25">
      <c r="A567" s="1">
        <v>14011105</v>
      </c>
      <c r="B567" s="3">
        <v>6151.3</v>
      </c>
      <c r="C567" s="4">
        <f t="shared" si="67"/>
        <v>-3.051496650108184E-2</v>
      </c>
      <c r="D567" s="55">
        <f t="shared" si="68"/>
        <v>9.3116318056214687E-4</v>
      </c>
      <c r="E567" s="2">
        <f t="shared" si="69"/>
        <v>2.320214167605978E-2</v>
      </c>
      <c r="H567" s="2">
        <f t="shared" si="65"/>
        <v>4.566450678861406E-4</v>
      </c>
      <c r="I567" s="2">
        <f t="shared" si="66"/>
        <v>2.1369255201951719E-2</v>
      </c>
      <c r="J567" s="2">
        <f t="shared" si="70"/>
        <v>78890364.642062798</v>
      </c>
      <c r="K567" s="19">
        <f t="shared" si="71"/>
        <v>4258206.278128868</v>
      </c>
      <c r="L567" s="19">
        <f t="shared" si="72"/>
        <v>3921823.1631512744</v>
      </c>
    </row>
    <row r="568" spans="1:12" x14ac:dyDescent="0.25">
      <c r="A568" s="1">
        <v>14011108</v>
      </c>
      <c r="B568" s="3">
        <v>5976</v>
      </c>
      <c r="C568" s="4">
        <f t="shared" si="67"/>
        <v>-2.8911993763680355E-2</v>
      </c>
      <c r="D568" s="55">
        <f t="shared" si="68"/>
        <v>8.3590338339109181E-4</v>
      </c>
      <c r="E568" s="2">
        <f t="shared" si="69"/>
        <v>2.3795135311408956E-2</v>
      </c>
      <c r="H568" s="2">
        <f t="shared" si="65"/>
        <v>4.85116154646701E-4</v>
      </c>
      <c r="I568" s="2">
        <f t="shared" si="66"/>
        <v>2.2025352543074105E-2</v>
      </c>
      <c r="J568" s="2">
        <f t="shared" si="70"/>
        <v>76483027.807752118</v>
      </c>
      <c r="K568" s="19">
        <f t="shared" si="71"/>
        <v>4233776.3183398619</v>
      </c>
      <c r="L568" s="19">
        <f t="shared" si="72"/>
        <v>3918885.7209500042</v>
      </c>
    </row>
    <row r="569" spans="1:12" x14ac:dyDescent="0.25">
      <c r="A569" s="1">
        <v>14011109</v>
      </c>
      <c r="B569" s="3">
        <v>5660.5</v>
      </c>
      <c r="C569" s="4">
        <f t="shared" si="67"/>
        <v>-5.4239220294489111E-2</v>
      </c>
      <c r="D569" s="55">
        <f t="shared" si="68"/>
        <v>2.9418930181541194E-3</v>
      </c>
      <c r="E569" s="2">
        <f t="shared" si="69"/>
        <v>2.4398946814193665E-2</v>
      </c>
      <c r="H569" s="2">
        <f t="shared" si="65"/>
        <v>5.0616338837136449E-4</v>
      </c>
      <c r="I569" s="2">
        <f t="shared" si="66"/>
        <v>2.2498075214812587E-2</v>
      </c>
      <c r="J569" s="2">
        <f t="shared" si="70"/>
        <v>74271750.984746993</v>
      </c>
      <c r="K569" s="19">
        <f t="shared" si="71"/>
        <v>4215697.1206373563</v>
      </c>
      <c r="L569" s="19">
        <f t="shared" si="72"/>
        <v>3887260.8570052544</v>
      </c>
    </row>
    <row r="570" spans="1:12" x14ac:dyDescent="0.25">
      <c r="A570" s="1">
        <v>14011110</v>
      </c>
      <c r="B570" s="3">
        <v>5664.6</v>
      </c>
      <c r="C570" s="4">
        <f t="shared" si="67"/>
        <v>7.2405544836193507E-4</v>
      </c>
      <c r="D570" s="55">
        <f t="shared" si="68"/>
        <v>5.2425629230260279E-7</v>
      </c>
      <c r="E570" s="2">
        <f t="shared" si="69"/>
        <v>2.6164209956187214E-2</v>
      </c>
      <c r="H570" s="2">
        <f t="shared" si="65"/>
        <v>6.5230716615832991E-4</v>
      </c>
      <c r="I570" s="2">
        <f t="shared" si="66"/>
        <v>2.5540304738948003E-2</v>
      </c>
      <c r="J570" s="2">
        <f t="shared" si="70"/>
        <v>70243309.121427864</v>
      </c>
      <c r="K570" s="19">
        <f t="shared" si="71"/>
        <v>4275503.3040105402</v>
      </c>
      <c r="L570" s="19">
        <f t="shared" si="72"/>
        <v>4173550.7198445178</v>
      </c>
    </row>
    <row r="571" spans="1:12" x14ac:dyDescent="0.25">
      <c r="A571" s="1">
        <v>14011111</v>
      </c>
      <c r="B571" s="3">
        <v>5924</v>
      </c>
      <c r="C571" s="4">
        <f t="shared" si="67"/>
        <v>4.4775613421163402E-2</v>
      </c>
      <c r="D571" s="55">
        <f t="shared" si="68"/>
        <v>2.0048555572414681E-3</v>
      </c>
      <c r="E571" s="2">
        <f t="shared" si="69"/>
        <v>2.5473236709378903E-2</v>
      </c>
      <c r="H571" s="2">
        <f t="shared" si="65"/>
        <v>6.1320019156636818E-4</v>
      </c>
      <c r="I571" s="2">
        <f t="shared" si="66"/>
        <v>2.4762879306865108E-2</v>
      </c>
      <c r="J571" s="2">
        <f t="shared" si="70"/>
        <v>70294169.172108203</v>
      </c>
      <c r="K571" s="19">
        <f t="shared" si="71"/>
        <v>4165605.0548981135</v>
      </c>
      <c r="L571" s="19">
        <f t="shared" si="72"/>
        <v>4049441.2387150582</v>
      </c>
    </row>
    <row r="572" spans="1:12" x14ac:dyDescent="0.25">
      <c r="A572" s="1">
        <v>14011112</v>
      </c>
      <c r="B572" s="3">
        <v>5981</v>
      </c>
      <c r="C572" s="4">
        <f t="shared" si="67"/>
        <v>9.5758816568675322E-3</v>
      </c>
      <c r="D572" s="55">
        <f t="shared" si="68"/>
        <v>9.1697509506332076E-5</v>
      </c>
      <c r="E572" s="2">
        <f t="shared" si="69"/>
        <v>2.7000570562259307E-2</v>
      </c>
      <c r="H572" s="2">
        <f t="shared" si="65"/>
        <v>6.9669951350687423E-4</v>
      </c>
      <c r="I572" s="2">
        <f t="shared" si="66"/>
        <v>2.6395066082638897E-2</v>
      </c>
      <c r="J572" s="2">
        <f t="shared" si="70"/>
        <v>73441633.716720387</v>
      </c>
      <c r="K572" s="19">
        <f t="shared" si="71"/>
        <v>4613068.769512292</v>
      </c>
      <c r="L572" s="19">
        <f t="shared" si="72"/>
        <v>4509617.8517512791</v>
      </c>
    </row>
    <row r="573" spans="1:12" x14ac:dyDescent="0.25">
      <c r="A573" s="1">
        <v>14011116</v>
      </c>
      <c r="B573" s="3">
        <v>5834.1</v>
      </c>
      <c r="C573" s="4">
        <f t="shared" si="67"/>
        <v>-2.4867765865610687E-2</v>
      </c>
      <c r="D573" s="55">
        <f t="shared" si="68"/>
        <v>6.1840577914683205E-4</v>
      </c>
      <c r="E573" s="2">
        <f t="shared" si="69"/>
        <v>2.7036258830091139E-2</v>
      </c>
      <c r="H573" s="2">
        <f t="shared" si="65"/>
        <v>6.6039939326684172E-4</v>
      </c>
      <c r="I573" s="2">
        <f t="shared" si="66"/>
        <v>2.5698237162631248E-2</v>
      </c>
      <c r="J573" s="2">
        <f t="shared" si="70"/>
        <v>74144902.109878719</v>
      </c>
      <c r="K573" s="19">
        <f t="shared" si="71"/>
        <v>4663398.7265031505</v>
      </c>
      <c r="L573" s="19">
        <f t="shared" si="72"/>
        <v>4432607.603394012</v>
      </c>
    </row>
    <row r="574" spans="1:12" x14ac:dyDescent="0.25">
      <c r="A574" s="1">
        <v>14011117</v>
      </c>
      <c r="B574" s="3">
        <v>5892.1</v>
      </c>
      <c r="C574" s="4">
        <f t="shared" si="67"/>
        <v>9.8924584251974534E-3</v>
      </c>
      <c r="D574" s="55">
        <f t="shared" si="68"/>
        <v>9.7860733694260079E-5</v>
      </c>
      <c r="E574" s="2">
        <f t="shared" si="69"/>
        <v>2.6662955209178659E-2</v>
      </c>
      <c r="H574" s="2">
        <f t="shared" si="65"/>
        <v>6.5787977641964114E-4</v>
      </c>
      <c r="I574" s="2">
        <f t="shared" si="66"/>
        <v>2.5649167168148777E-2</v>
      </c>
      <c r="J574" s="2">
        <f t="shared" si="70"/>
        <v>72301084.044081628</v>
      </c>
      <c r="K574" s="19">
        <f t="shared" si="71"/>
        <v>4484641.6930767205</v>
      </c>
      <c r="L574" s="19">
        <f t="shared" si="72"/>
        <v>4314125.1062589139</v>
      </c>
    </row>
    <row r="575" spans="1:12" x14ac:dyDescent="0.25">
      <c r="A575" s="1">
        <v>14011118</v>
      </c>
      <c r="B575" s="3">
        <v>6062.5</v>
      </c>
      <c r="C575" s="4">
        <f t="shared" si="67"/>
        <v>2.850978564159486E-2</v>
      </c>
      <c r="D575" s="55">
        <f t="shared" si="68"/>
        <v>8.1280787732968842E-4</v>
      </c>
      <c r="E575" s="2">
        <f t="shared" si="69"/>
        <v>2.5874533998821159E-2</v>
      </c>
      <c r="H575" s="2">
        <f t="shared" si="65"/>
        <v>6.2427863385611823E-4</v>
      </c>
      <c r="I575" s="2">
        <f t="shared" si="66"/>
        <v>2.498556851176531E-2</v>
      </c>
      <c r="J575" s="2">
        <f t="shared" si="70"/>
        <v>73016319.51208441</v>
      </c>
      <c r="K575" s="19">
        <f t="shared" si="71"/>
        <v>4395083.5257955845</v>
      </c>
      <c r="L575" s="19">
        <f t="shared" si="72"/>
        <v>4244082.6394670419</v>
      </c>
    </row>
    <row r="576" spans="1:12" x14ac:dyDescent="0.25">
      <c r="A576" s="1">
        <v>14011119</v>
      </c>
      <c r="B576" s="3">
        <v>6018.7</v>
      </c>
      <c r="C576" s="4">
        <f t="shared" si="67"/>
        <v>-7.2509671066027419E-3</v>
      </c>
      <c r="D576" s="55">
        <f t="shared" si="68"/>
        <v>5.2576523981034939E-5</v>
      </c>
      <c r="E576" s="2">
        <f t="shared" si="69"/>
        <v>2.6264224447110192E-2</v>
      </c>
      <c r="H576" s="2">
        <f t="shared" ref="H576:H639" si="73">($G$2*H575)+((1-$G$2)*D575)</f>
        <v>6.3559038846453236E-4</v>
      </c>
      <c r="I576" s="2">
        <f t="shared" ref="I576:I639" si="74">SQRT(H576)</f>
        <v>2.5210918040891178E-2</v>
      </c>
      <c r="J576" s="2">
        <f t="shared" si="70"/>
        <v>75097999.129712135</v>
      </c>
      <c r="K576" s="19">
        <f t="shared" si="71"/>
        <v>4588466.9225907978</v>
      </c>
      <c r="L576" s="19">
        <f t="shared" si="72"/>
        <v>4404450.0058140792</v>
      </c>
    </row>
    <row r="577" spans="1:12" x14ac:dyDescent="0.25">
      <c r="A577" s="1">
        <v>14011123</v>
      </c>
      <c r="B577" s="3">
        <v>5954.1</v>
      </c>
      <c r="C577" s="4">
        <f t="shared" si="67"/>
        <v>-1.0791231272813246E-2</v>
      </c>
      <c r="D577" s="55">
        <f t="shared" si="68"/>
        <v>1.1645067238334259E-4</v>
      </c>
      <c r="E577" s="2">
        <f t="shared" si="69"/>
        <v>2.6105090158247482E-2</v>
      </c>
      <c r="H577" s="2">
        <f t="shared" si="73"/>
        <v>6.0060955659552249E-4</v>
      </c>
      <c r="I577" s="2">
        <f t="shared" si="74"/>
        <v>2.4507336791163632E-2</v>
      </c>
      <c r="J577" s="2">
        <f t="shared" si="70"/>
        <v>74553466.008250907</v>
      </c>
      <c r="K577" s="19">
        <f t="shared" si="71"/>
        <v>4527596.2789210146</v>
      </c>
      <c r="L577" s="19">
        <f t="shared" si="72"/>
        <v>4250486.253420609</v>
      </c>
    </row>
    <row r="578" spans="1:12" x14ac:dyDescent="0.25">
      <c r="A578" s="1">
        <v>14011124</v>
      </c>
      <c r="B578" s="3">
        <v>5968</v>
      </c>
      <c r="C578" s="4">
        <f t="shared" si="67"/>
        <v>2.3318050172740153E-3</v>
      </c>
      <c r="D578" s="55">
        <f t="shared" si="68"/>
        <v>5.437314638584271E-6</v>
      </c>
      <c r="E578" s="2">
        <f t="shared" si="69"/>
        <v>2.601313250512835E-2</v>
      </c>
      <c r="H578" s="2">
        <f t="shared" si="73"/>
        <v>5.7156002354279167E-4</v>
      </c>
      <c r="I578" s="2">
        <f t="shared" si="74"/>
        <v>2.3907321546814728E-2</v>
      </c>
      <c r="J578" s="2">
        <f t="shared" si="70"/>
        <v>73748942.314366058</v>
      </c>
      <c r="K578" s="19">
        <f t="shared" si="71"/>
        <v>4462961.1616820516</v>
      </c>
      <c r="L578" s="19">
        <f t="shared" si="72"/>
        <v>4101676.2407312449</v>
      </c>
    </row>
    <row r="579" spans="1:12" x14ac:dyDescent="0.25">
      <c r="A579" s="1">
        <v>14011125</v>
      </c>
      <c r="B579" s="3">
        <v>5917.9</v>
      </c>
      <c r="C579" s="4">
        <f t="shared" ref="C579:C642" si="75">LN(B579/B578)</f>
        <v>-8.4302066667487161E-3</v>
      </c>
      <c r="D579" s="55">
        <f t="shared" ref="D579:D642" si="76">C579^2</f>
        <v>7.1068384444094497E-5</v>
      </c>
      <c r="E579" s="2">
        <f t="shared" si="69"/>
        <v>2.5879937088717803E-2</v>
      </c>
      <c r="H579" s="2">
        <f t="shared" si="73"/>
        <v>5.3759266100853918E-4</v>
      </c>
      <c r="I579" s="2">
        <f t="shared" si="74"/>
        <v>2.3186044531323991E-2</v>
      </c>
      <c r="J579" s="2">
        <f t="shared" si="70"/>
        <v>73920910.468073353</v>
      </c>
      <c r="K579" s="19">
        <f t="shared" si="71"/>
        <v>4450462.8668429526</v>
      </c>
      <c r="L579" s="19">
        <f t="shared" si="72"/>
        <v>3987205.6049397802</v>
      </c>
    </row>
    <row r="580" spans="1:12" x14ac:dyDescent="0.25">
      <c r="A580" s="1">
        <v>14011126</v>
      </c>
      <c r="B580" s="3">
        <v>5867</v>
      </c>
      <c r="C580" s="4">
        <f t="shared" si="75"/>
        <v>-8.6382262909881734E-3</v>
      </c>
      <c r="D580" s="55">
        <f t="shared" si="76"/>
        <v>7.4618953454319291E-5</v>
      </c>
      <c r="E580" s="2">
        <f t="shared" si="69"/>
        <v>2.4743292032062356E-2</v>
      </c>
      <c r="H580" s="2">
        <f t="shared" si="73"/>
        <v>5.0960120441467241E-4</v>
      </c>
      <c r="I580" s="2">
        <f t="shared" si="74"/>
        <v>2.2574348371872718E-2</v>
      </c>
      <c r="J580" s="2">
        <f t="shared" si="70"/>
        <v>73297741.915833265</v>
      </c>
      <c r="K580" s="19">
        <f t="shared" si="71"/>
        <v>4219128.3242579056</v>
      </c>
      <c r="L580" s="19">
        <f t="shared" si="72"/>
        <v>3849288.6271566558</v>
      </c>
    </row>
    <row r="581" spans="1:12" x14ac:dyDescent="0.25">
      <c r="A581" s="1">
        <v>14011130</v>
      </c>
      <c r="B581" s="3">
        <v>5856.3</v>
      </c>
      <c r="C581" s="4">
        <f t="shared" si="75"/>
        <v>-1.8254250887021302E-3</v>
      </c>
      <c r="D581" s="55">
        <f t="shared" si="76"/>
        <v>3.3321767544631799E-6</v>
      </c>
      <c r="E581" s="2">
        <f t="shared" si="69"/>
        <v>2.3191533084815884E-2</v>
      </c>
      <c r="H581" s="2">
        <f t="shared" si="73"/>
        <v>4.8350226935705117E-4</v>
      </c>
      <c r="I581" s="2">
        <f t="shared" si="74"/>
        <v>2.1988685030193397E-2</v>
      </c>
      <c r="J581" s="2">
        <f t="shared" si="70"/>
        <v>72664579.434545845</v>
      </c>
      <c r="K581" s="19">
        <f t="shared" si="71"/>
        <v>3920368.4118420361</v>
      </c>
      <c r="L581" s="19">
        <f t="shared" si="72"/>
        <v>3717035.260025735</v>
      </c>
    </row>
    <row r="582" spans="1:12" x14ac:dyDescent="0.25">
      <c r="A582" s="1">
        <v>14011201</v>
      </c>
      <c r="B582" s="3">
        <v>6034</v>
      </c>
      <c r="C582" s="4">
        <f t="shared" si="75"/>
        <v>2.9892135881848681E-2</v>
      </c>
      <c r="D582" s="55">
        <f t="shared" si="76"/>
        <v>8.9353978757890546E-4</v>
      </c>
      <c r="E582" s="2">
        <f t="shared" si="69"/>
        <v>2.319337529075103E-2</v>
      </c>
      <c r="H582" s="2">
        <f t="shared" si="73"/>
        <v>4.5469206380089586E-4</v>
      </c>
      <c r="I582" s="2">
        <f t="shared" si="74"/>
        <v>2.1323509650170065E-2</v>
      </c>
      <c r="J582" s="2">
        <f t="shared" si="70"/>
        <v>72531935.688186035</v>
      </c>
      <c r="K582" s="19">
        <f t="shared" si="71"/>
        <v>3913522.9167099744</v>
      </c>
      <c r="L582" s="19">
        <f t="shared" si="72"/>
        <v>3598012.0458752178</v>
      </c>
    </row>
    <row r="583" spans="1:12" x14ac:dyDescent="0.25">
      <c r="A583" s="1">
        <v>14011202</v>
      </c>
      <c r="B583" s="3">
        <v>6296</v>
      </c>
      <c r="C583" s="4">
        <f t="shared" si="75"/>
        <v>4.2504370378232827E-2</v>
      </c>
      <c r="D583" s="55">
        <f t="shared" si="76"/>
        <v>1.8066215012499962E-3</v>
      </c>
      <c r="E583" s="2">
        <f t="shared" si="69"/>
        <v>2.3752254789578132E-2</v>
      </c>
      <c r="H583" s="2">
        <f t="shared" si="73"/>
        <v>4.8102292722757646E-4</v>
      </c>
      <c r="I583" s="2">
        <f t="shared" si="74"/>
        <v>2.193223488902981E-2</v>
      </c>
      <c r="J583" s="2">
        <f t="shared" si="70"/>
        <v>74700070.165550798</v>
      </c>
      <c r="K583" s="19">
        <f t="shared" si="71"/>
        <v>4127627.6323440331</v>
      </c>
      <c r="L583" s="19">
        <f t="shared" si="72"/>
        <v>3811347.5781145911</v>
      </c>
    </row>
    <row r="584" spans="1:12" x14ac:dyDescent="0.25">
      <c r="A584" s="1">
        <v>14011203</v>
      </c>
      <c r="B584" s="3">
        <v>6153.9</v>
      </c>
      <c r="C584" s="4">
        <f t="shared" si="75"/>
        <v>-2.2828483941038279E-2</v>
      </c>
      <c r="D584" s="55">
        <f t="shared" si="76"/>
        <v>5.2113967904624263E-4</v>
      </c>
      <c r="E584" s="2">
        <f t="shared" si="69"/>
        <v>2.4656799638595423E-2</v>
      </c>
      <c r="H584" s="2">
        <f t="shared" si="73"/>
        <v>5.6055884166892169E-4</v>
      </c>
      <c r="I584" s="2">
        <f t="shared" si="74"/>
        <v>2.3676123873407187E-2</v>
      </c>
      <c r="J584" s="2">
        <f t="shared" si="70"/>
        <v>77875149.615147352</v>
      </c>
      <c r="K584" s="19">
        <f t="shared" si="71"/>
        <v>4466941.4320432646</v>
      </c>
      <c r="L584" s="19">
        <f t="shared" si="72"/>
        <v>4289277.6122804172</v>
      </c>
    </row>
    <row r="585" spans="1:12" x14ac:dyDescent="0.25">
      <c r="A585" s="1">
        <v>14011206</v>
      </c>
      <c r="B585" s="3">
        <v>6499</v>
      </c>
      <c r="C585" s="4">
        <f t="shared" si="75"/>
        <v>5.4562291738148118E-2</v>
      </c>
      <c r="D585" s="55">
        <f t="shared" si="76"/>
        <v>2.9770436797187864E-3</v>
      </c>
      <c r="E585" s="2">
        <f t="shared" si="69"/>
        <v>2.5075888984392627E-2</v>
      </c>
      <c r="H585" s="2">
        <f t="shared" si="73"/>
        <v>5.5819369191156105E-4</v>
      </c>
      <c r="I585" s="2">
        <f t="shared" si="74"/>
        <v>2.3626123082544904E-2</v>
      </c>
      <c r="J585" s="2">
        <f t="shared" si="70"/>
        <v>76097378.012752011</v>
      </c>
      <c r="K585" s="19">
        <f t="shared" si="71"/>
        <v>4439158.888012738</v>
      </c>
      <c r="L585" s="19">
        <f t="shared" si="72"/>
        <v>4182508.3185062786</v>
      </c>
    </row>
    <row r="586" spans="1:12" x14ac:dyDescent="0.25">
      <c r="A586" s="1">
        <v>14011207</v>
      </c>
      <c r="B586" s="3">
        <v>6688.4</v>
      </c>
      <c r="C586" s="4">
        <f t="shared" si="75"/>
        <v>2.8726363694164966E-2</v>
      </c>
      <c r="D586" s="55">
        <f t="shared" si="76"/>
        <v>8.2520397108943905E-4</v>
      </c>
      <c r="E586" s="2">
        <f t="shared" si="69"/>
        <v>2.5624584740756674E-2</v>
      </c>
      <c r="H586" s="2">
        <f t="shared" si="73"/>
        <v>7.0332469117999471E-4</v>
      </c>
      <c r="I586" s="2">
        <f t="shared" si="74"/>
        <v>2.6520269440184704E-2</v>
      </c>
      <c r="J586" s="2">
        <f t="shared" si="70"/>
        <v>80249425.352391928</v>
      </c>
      <c r="K586" s="19">
        <f t="shared" si="71"/>
        <v>4783804.5276259985</v>
      </c>
      <c r="L586" s="19">
        <f t="shared" si="72"/>
        <v>4951018.1845027115</v>
      </c>
    </row>
    <row r="587" spans="1:12" x14ac:dyDescent="0.25">
      <c r="A587" s="1">
        <v>14011208</v>
      </c>
      <c r="B587" s="3">
        <v>6654</v>
      </c>
      <c r="C587" s="4">
        <f t="shared" si="75"/>
        <v>-5.1565050100918575E-3</v>
      </c>
      <c r="D587" s="55">
        <f t="shared" si="76"/>
        <v>2.6589543919102428E-5</v>
      </c>
      <c r="E587" s="2">
        <f t="shared" si="69"/>
        <v>2.6065702376809774E-2</v>
      </c>
      <c r="H587" s="2">
        <f t="shared" si="73"/>
        <v>7.1063744797456138E-4</v>
      </c>
      <c r="I587" s="2">
        <f t="shared" si="74"/>
        <v>2.6657784003449377E-2</v>
      </c>
      <c r="J587" s="2">
        <f t="shared" si="70"/>
        <v>82554699.531312481</v>
      </c>
      <c r="K587" s="19">
        <f t="shared" si="71"/>
        <v>5005942.8972824151</v>
      </c>
      <c r="L587" s="19">
        <f t="shared" si="72"/>
        <v>5119652.736006151</v>
      </c>
    </row>
    <row r="588" spans="1:12" x14ac:dyDescent="0.25">
      <c r="A588" s="1">
        <v>14011209</v>
      </c>
      <c r="B588" s="3">
        <v>6600.9</v>
      </c>
      <c r="C588" s="4">
        <f t="shared" si="75"/>
        <v>-8.0121742242170117E-3</v>
      </c>
      <c r="D588" s="55">
        <f t="shared" si="76"/>
        <v>6.4194935799207468E-5</v>
      </c>
      <c r="E588" s="2">
        <f t="shared" si="69"/>
        <v>2.6013706518382498E-2</v>
      </c>
      <c r="H588" s="2">
        <f t="shared" si="73"/>
        <v>6.6959457373123377E-4</v>
      </c>
      <c r="I588" s="2">
        <f t="shared" si="74"/>
        <v>2.5876525534376398E-2</v>
      </c>
      <c r="J588" s="2">
        <f t="shared" si="70"/>
        <v>82129005.809572637</v>
      </c>
      <c r="K588" s="19">
        <f t="shared" si="71"/>
        <v>4970195.3657646375</v>
      </c>
      <c r="L588" s="19">
        <f t="shared" si="72"/>
        <v>4943985.4794304334</v>
      </c>
    </row>
    <row r="589" spans="1:12" x14ac:dyDescent="0.25">
      <c r="A589" s="1">
        <v>14011210</v>
      </c>
      <c r="B589" s="3">
        <v>6495.9</v>
      </c>
      <c r="C589" s="4">
        <f t="shared" si="75"/>
        <v>-1.6034794719851274E-2</v>
      </c>
      <c r="D589" s="55">
        <f t="shared" si="76"/>
        <v>2.5711464170777027E-4</v>
      </c>
      <c r="E589" s="2">
        <f t="shared" si="69"/>
        <v>2.5714339021104652E-2</v>
      </c>
      <c r="H589" s="2">
        <f t="shared" si="73"/>
        <v>6.3327059545531213E-4</v>
      </c>
      <c r="I589" s="2">
        <f t="shared" si="74"/>
        <v>2.5164868278123614E-2</v>
      </c>
      <c r="J589" s="2">
        <f t="shared" si="70"/>
        <v>81470973.906164616</v>
      </c>
      <c r="K589" s="19">
        <f t="shared" si="71"/>
        <v>4873634.2246144135</v>
      </c>
      <c r="L589" s="19">
        <f t="shared" si="72"/>
        <v>4769493.1297871722</v>
      </c>
    </row>
    <row r="590" spans="1:12" x14ac:dyDescent="0.25">
      <c r="A590" s="1">
        <v>14011213</v>
      </c>
      <c r="B590" s="3">
        <v>6471.8</v>
      </c>
      <c r="C590" s="4">
        <f t="shared" si="75"/>
        <v>-3.7169317220919489E-3</v>
      </c>
      <c r="D590" s="55">
        <f t="shared" si="76"/>
        <v>1.3815581426693421E-5</v>
      </c>
      <c r="E590" s="2">
        <f t="shared" si="69"/>
        <v>2.5669982570428008E-2</v>
      </c>
      <c r="H590" s="2">
        <f t="shared" si="73"/>
        <v>6.1070123823045962E-4</v>
      </c>
      <c r="I590" s="2">
        <f t="shared" si="74"/>
        <v>2.4712370145950381E-2</v>
      </c>
      <c r="J590" s="2">
        <f t="shared" si="70"/>
        <v>80164603.563952908</v>
      </c>
      <c r="K590" s="19">
        <f t="shared" si="71"/>
        <v>4787214.4323039753</v>
      </c>
      <c r="L590" s="19">
        <f t="shared" si="72"/>
        <v>4608628.568194584</v>
      </c>
    </row>
    <row r="591" spans="1:12" x14ac:dyDescent="0.25">
      <c r="A591" s="1">
        <v>14011214</v>
      </c>
      <c r="B591" s="3">
        <v>6616.7</v>
      </c>
      <c r="C591" s="4">
        <f t="shared" si="75"/>
        <v>2.2142479305650806E-2</v>
      </c>
      <c r="D591" s="55">
        <f t="shared" si="76"/>
        <v>4.9028938980117418E-4</v>
      </c>
      <c r="E591" s="2">
        <f t="shared" si="69"/>
        <v>2.5640413465294207E-2</v>
      </c>
      <c r="H591" s="2">
        <f t="shared" si="73"/>
        <v>5.7488809882223356E-4</v>
      </c>
      <c r="I591" s="2">
        <f t="shared" si="74"/>
        <v>2.397682420217977E-2</v>
      </c>
      <c r="J591" s="2">
        <f t="shared" si="70"/>
        <v>79866637.205977127</v>
      </c>
      <c r="K591" s="19">
        <f t="shared" si="71"/>
        <v>4763926.814894055</v>
      </c>
      <c r="L591" s="19">
        <f t="shared" si="72"/>
        <v>4454835.9529136913</v>
      </c>
    </row>
    <row r="592" spans="1:12" x14ac:dyDescent="0.25">
      <c r="A592" s="1">
        <v>14011215</v>
      </c>
      <c r="B592" s="3">
        <v>6575.5</v>
      </c>
      <c r="C592" s="4">
        <f t="shared" si="75"/>
        <v>-6.2461354358928989E-3</v>
      </c>
      <c r="D592" s="55">
        <f t="shared" si="76"/>
        <v>3.9014207883516976E-5</v>
      </c>
      <c r="E592" s="2">
        <f t="shared" si="69"/>
        <v>2.5717035624123863E-2</v>
      </c>
      <c r="H592" s="2">
        <f t="shared" si="73"/>
        <v>5.6981217628097002E-4</v>
      </c>
      <c r="I592" s="2">
        <f t="shared" si="74"/>
        <v>2.3870738913593981E-2</v>
      </c>
      <c r="J592" s="2">
        <f t="shared" si="70"/>
        <v>81635082.567522392</v>
      </c>
      <c r="K592" s="19">
        <f t="shared" si="71"/>
        <v>4883963.402644895</v>
      </c>
      <c r="L592" s="19">
        <f t="shared" si="72"/>
        <v>4533330.2388368174</v>
      </c>
    </row>
    <row r="593" spans="1:12" x14ac:dyDescent="0.25">
      <c r="A593" s="1">
        <v>14011216</v>
      </c>
      <c r="B593" s="3">
        <v>6682.6</v>
      </c>
      <c r="C593" s="4">
        <f t="shared" si="75"/>
        <v>1.615651257849695E-2</v>
      </c>
      <c r="D593" s="55">
        <f t="shared" si="76"/>
        <v>2.6103289869913016E-4</v>
      </c>
      <c r="E593" s="2">
        <f t="shared" si="69"/>
        <v>2.5013595550926113E-2</v>
      </c>
      <c r="H593" s="2">
        <f t="shared" si="73"/>
        <v>5.3796429817712279E-4</v>
      </c>
      <c r="I593" s="2">
        <f t="shared" si="74"/>
        <v>2.3194057389278031E-2</v>
      </c>
      <c r="J593" s="2">
        <f t="shared" si="70"/>
        <v>81125178.785485342</v>
      </c>
      <c r="K593" s="19">
        <f t="shared" si="71"/>
        <v>4720700.5055826353</v>
      </c>
      <c r="L593" s="19">
        <f t="shared" si="72"/>
        <v>4377307.4615026135</v>
      </c>
    </row>
    <row r="594" spans="1:12" x14ac:dyDescent="0.25">
      <c r="A594" s="1">
        <v>14011220</v>
      </c>
      <c r="B594" s="3">
        <v>7031.4</v>
      </c>
      <c r="C594" s="4">
        <f t="shared" si="75"/>
        <v>5.0878699132094939E-2</v>
      </c>
      <c r="D594" s="55">
        <f t="shared" si="76"/>
        <v>2.5886420253742382E-3</v>
      </c>
      <c r="E594" s="2">
        <f t="shared" si="69"/>
        <v>2.4549646494351648E-2</v>
      </c>
      <c r="H594" s="2">
        <f t="shared" si="73"/>
        <v>5.2134841420844319E-4</v>
      </c>
      <c r="I594" s="2">
        <f t="shared" si="74"/>
        <v>2.2833055297275553E-2</v>
      </c>
      <c r="J594" s="2">
        <f t="shared" si="70"/>
        <v>82435878.756965861</v>
      </c>
      <c r="K594" s="19">
        <f t="shared" si="71"/>
        <v>4707996.9498129487</v>
      </c>
      <c r="L594" s="19">
        <f t="shared" si="72"/>
        <v>4378798.4775755005</v>
      </c>
    </row>
    <row r="595" spans="1:12" x14ac:dyDescent="0.25">
      <c r="A595" s="1">
        <v>14011221</v>
      </c>
      <c r="B595" s="3">
        <v>6934.6</v>
      </c>
      <c r="C595" s="4">
        <f t="shared" si="75"/>
        <v>-1.3862458849826995E-2</v>
      </c>
      <c r="D595" s="55">
        <f t="shared" si="76"/>
        <v>1.9216776536314675E-4</v>
      </c>
      <c r="E595" s="2">
        <f t="shared" si="69"/>
        <v>2.426015464267359E-2</v>
      </c>
      <c r="H595" s="2">
        <f t="shared" si="73"/>
        <v>6.4538603087839106E-4</v>
      </c>
      <c r="I595" s="2">
        <f t="shared" si="74"/>
        <v>2.5404449037095669E-2</v>
      </c>
      <c r="J595" s="2">
        <f t="shared" si="70"/>
        <v>86630109.029931381</v>
      </c>
      <c r="K595" s="19">
        <f t="shared" si="71"/>
        <v>4889191.9048768161</v>
      </c>
      <c r="L595" s="19">
        <f t="shared" si="72"/>
        <v>5119803.5795511119</v>
      </c>
    </row>
    <row r="596" spans="1:12" x14ac:dyDescent="0.25">
      <c r="A596" s="1">
        <v>14011222</v>
      </c>
      <c r="B596" s="3">
        <v>6935.4</v>
      </c>
      <c r="C596" s="4">
        <f t="shared" si="75"/>
        <v>1.1535688549200574E-4</v>
      </c>
      <c r="D596" s="55">
        <f t="shared" si="76"/>
        <v>1.3307211030415725E-8</v>
      </c>
      <c r="E596" s="2">
        <f t="shared" si="69"/>
        <v>2.4417633866721623E-2</v>
      </c>
      <c r="H596" s="2">
        <f t="shared" si="73"/>
        <v>6.1819293494747637E-4</v>
      </c>
      <c r="I596" s="2">
        <f t="shared" si="74"/>
        <v>2.48634859773821E-2</v>
      </c>
      <c r="J596" s="2">
        <f t="shared" si="70"/>
        <v>85429202.708347932</v>
      </c>
      <c r="K596" s="19">
        <f t="shared" si="71"/>
        <v>4852712.7962604929</v>
      </c>
      <c r="L596" s="19">
        <f t="shared" si="72"/>
        <v>4941320.5726917125</v>
      </c>
    </row>
    <row r="597" spans="1:12" x14ac:dyDescent="0.25">
      <c r="A597" s="1">
        <v>14011223</v>
      </c>
      <c r="B597" s="3">
        <v>6908.5</v>
      </c>
      <c r="C597" s="4">
        <f t="shared" si="75"/>
        <v>-3.8861930315522695E-3</v>
      </c>
      <c r="D597" s="55">
        <f t="shared" si="76"/>
        <v>1.5102496278485419E-5</v>
      </c>
      <c r="E597" s="2">
        <f t="shared" si="69"/>
        <v>2.2716231061689199E-2</v>
      </c>
      <c r="H597" s="2">
        <f t="shared" si="73"/>
        <v>5.8110215728328948E-4</v>
      </c>
      <c r="I597" s="2">
        <f t="shared" si="74"/>
        <v>2.4106060592375717E-2</v>
      </c>
      <c r="J597" s="2">
        <f t="shared" si="70"/>
        <v>85439057.555102423</v>
      </c>
      <c r="K597" s="19">
        <f t="shared" si="71"/>
        <v>4515100.1183703048</v>
      </c>
      <c r="L597" s="19">
        <f t="shared" si="72"/>
        <v>4791343.9838898964</v>
      </c>
    </row>
    <row r="598" spans="1:12" x14ac:dyDescent="0.25">
      <c r="A598" s="1">
        <v>14011224</v>
      </c>
      <c r="B598" s="3">
        <v>6967.6</v>
      </c>
      <c r="C598" s="4">
        <f t="shared" si="75"/>
        <v>8.51829510658254E-3</v>
      </c>
      <c r="D598" s="55">
        <f t="shared" si="76"/>
        <v>7.2561351522828043E-5</v>
      </c>
      <c r="E598" s="2">
        <f t="shared" si="69"/>
        <v>2.2648694291701219E-2</v>
      </c>
      <c r="H598" s="2">
        <f t="shared" si="73"/>
        <v>5.4714217762300119E-4</v>
      </c>
      <c r="I598" s="2">
        <f t="shared" si="74"/>
        <v>2.3391070467659258E-2</v>
      </c>
      <c r="J598" s="2">
        <f t="shared" si="70"/>
        <v>85107024.885009393</v>
      </c>
      <c r="K598" s="19">
        <f t="shared" si="71"/>
        <v>4484182.0608345764</v>
      </c>
      <c r="L598" s="19">
        <f t="shared" si="72"/>
        <v>4631164.040799832</v>
      </c>
    </row>
    <row r="599" spans="1:12" x14ac:dyDescent="0.25">
      <c r="A599" s="1">
        <v>14011227</v>
      </c>
      <c r="B599" s="3">
        <v>7207</v>
      </c>
      <c r="C599" s="4">
        <f t="shared" si="75"/>
        <v>3.378194332113444E-2</v>
      </c>
      <c r="D599" s="55">
        <f t="shared" si="76"/>
        <v>1.1412196945523399E-3</v>
      </c>
      <c r="E599" s="2">
        <f t="shared" si="69"/>
        <v>2.2161443455108676E-2</v>
      </c>
      <c r="H599" s="2">
        <f t="shared" si="73"/>
        <v>5.1866732805699086E-4</v>
      </c>
      <c r="I599" s="2">
        <f t="shared" si="74"/>
        <v>2.2774268990617259E-2</v>
      </c>
      <c r="J599" s="2">
        <f t="shared" si="70"/>
        <v>85831991.638623163</v>
      </c>
      <c r="K599" s="19">
        <f t="shared" si="71"/>
        <v>4425087.8014158653</v>
      </c>
      <c r="L599" s="19">
        <f t="shared" si="72"/>
        <v>4547453.7838965803</v>
      </c>
    </row>
    <row r="600" spans="1:12" x14ac:dyDescent="0.25">
      <c r="A600" s="1">
        <v>14011228</v>
      </c>
      <c r="B600" s="3">
        <v>7440.1</v>
      </c>
      <c r="C600" s="4">
        <f t="shared" si="75"/>
        <v>3.1831513672584147E-2</v>
      </c>
      <c r="D600" s="55">
        <f t="shared" si="76"/>
        <v>1.0132452626879114E-3</v>
      </c>
      <c r="E600" s="2">
        <f t="shared" si="69"/>
        <v>2.3083845746502085E-2</v>
      </c>
      <c r="H600" s="2">
        <f t="shared" si="73"/>
        <v>5.5602047004671179E-4</v>
      </c>
      <c r="I600" s="2">
        <f t="shared" si="74"/>
        <v>2.3580086302783368E-2</v>
      </c>
      <c r="J600" s="2">
        <f t="shared" si="70"/>
        <v>88731563.11529921</v>
      </c>
      <c r="K600" s="19">
        <f t="shared" si="71"/>
        <v>4764978.593421096</v>
      </c>
      <c r="L600" s="19">
        <f t="shared" si="72"/>
        <v>4867412.8088388629</v>
      </c>
    </row>
    <row r="601" spans="1:12" x14ac:dyDescent="0.25">
      <c r="A601" s="1">
        <v>14020105</v>
      </c>
      <c r="B601" s="3">
        <v>7622.2</v>
      </c>
      <c r="C601" s="4">
        <f t="shared" si="75"/>
        <v>2.4180752324587013E-2</v>
      </c>
      <c r="D601" s="55">
        <f t="shared" si="76"/>
        <v>5.847087829830203E-4</v>
      </c>
      <c r="E601" s="2">
        <f t="shared" si="69"/>
        <v>2.325685769536872E-2</v>
      </c>
      <c r="H601" s="2">
        <f t="shared" si="73"/>
        <v>5.8345395760518379E-4</v>
      </c>
      <c r="I601" s="2">
        <f t="shared" si="74"/>
        <v>2.415479160757103E-2</v>
      </c>
      <c r="J601" s="2">
        <f t="shared" si="70"/>
        <v>91556023.079793617</v>
      </c>
      <c r="K601" s="19">
        <f t="shared" si="71"/>
        <v>4953505.0902890963</v>
      </c>
      <c r="L601" s="19">
        <f t="shared" si="72"/>
        <v>5144757.0755357137</v>
      </c>
    </row>
    <row r="602" spans="1:12" x14ac:dyDescent="0.25">
      <c r="A602" s="1">
        <v>14020106</v>
      </c>
      <c r="B602" s="3">
        <v>7504.6</v>
      </c>
      <c r="C602" s="4">
        <f t="shared" si="75"/>
        <v>-1.5548876075893793E-2</v>
      </c>
      <c r="D602" s="55">
        <f t="shared" si="76"/>
        <v>2.4176754722350234E-4</v>
      </c>
      <c r="E602" s="2">
        <f t="shared" si="69"/>
        <v>2.3710055255581137E-2</v>
      </c>
      <c r="H602" s="2">
        <f t="shared" si="73"/>
        <v>5.8352924712785394E-4</v>
      </c>
      <c r="I602" s="2">
        <f t="shared" si="74"/>
        <v>2.4156350037368102E-2</v>
      </c>
      <c r="J602" s="2">
        <f t="shared" si="70"/>
        <v>93769916.597710267</v>
      </c>
      <c r="K602" s="19">
        <f t="shared" si="71"/>
        <v>5172145.7411815012</v>
      </c>
      <c r="L602" s="19">
        <f t="shared" si="72"/>
        <v>5269501.1302790279</v>
      </c>
    </row>
    <row r="603" spans="1:12" x14ac:dyDescent="0.25">
      <c r="A603" s="1">
        <v>14020107</v>
      </c>
      <c r="B603" s="3">
        <v>7521.7</v>
      </c>
      <c r="C603" s="4">
        <f t="shared" si="75"/>
        <v>2.2760103793770443E-3</v>
      </c>
      <c r="D603" s="55">
        <f t="shared" si="76"/>
        <v>5.1802232470320375E-6</v>
      </c>
      <c r="E603" s="2">
        <f t="shared" si="69"/>
        <v>2.3815528447135435E-2</v>
      </c>
      <c r="H603" s="2">
        <f t="shared" si="73"/>
        <v>5.6302354513359284E-4</v>
      </c>
      <c r="I603" s="2">
        <f t="shared" si="74"/>
        <v>2.3728117184757681E-2</v>
      </c>
      <c r="J603" s="2">
        <f t="shared" si="70"/>
        <v>92311899.78488557</v>
      </c>
      <c r="K603" s="19">
        <f t="shared" si="71"/>
        <v>5114375.0128389327</v>
      </c>
      <c r="L603" s="19">
        <f t="shared" si="72"/>
        <v>5095603.4799234308</v>
      </c>
    </row>
    <row r="604" spans="1:12" x14ac:dyDescent="0.25">
      <c r="A604" s="1">
        <v>14020108</v>
      </c>
      <c r="B604" s="3">
        <v>7731.7</v>
      </c>
      <c r="C604" s="4">
        <f t="shared" si="75"/>
        <v>2.7536584557326733E-2</v>
      </c>
      <c r="D604" s="55">
        <f t="shared" si="76"/>
        <v>7.5826348908280509E-4</v>
      </c>
      <c r="E604" s="2">
        <f t="shared" si="69"/>
        <v>2.3815312543837317E-2</v>
      </c>
      <c r="H604" s="2">
        <f t="shared" si="73"/>
        <v>5.2955294582039908E-4</v>
      </c>
      <c r="I604" s="2">
        <f t="shared" si="74"/>
        <v>2.3012017421782018E-2</v>
      </c>
      <c r="J604" s="2">
        <f t="shared" si="70"/>
        <v>92522002.626935989</v>
      </c>
      <c r="K604" s="19">
        <f t="shared" si="71"/>
        <v>5125968.9127794877</v>
      </c>
      <c r="L604" s="19">
        <f t="shared" si="72"/>
        <v>4953068.9848082131</v>
      </c>
    </row>
    <row r="605" spans="1:12" x14ac:dyDescent="0.25">
      <c r="A605" s="1">
        <v>14020109</v>
      </c>
      <c r="B605" s="3">
        <v>7757.9</v>
      </c>
      <c r="C605" s="4">
        <f t="shared" si="75"/>
        <v>3.3829182143318456E-3</v>
      </c>
      <c r="D605" s="55">
        <f t="shared" si="76"/>
        <v>1.1444135644858163E-5</v>
      </c>
      <c r="E605" s="2">
        <f t="shared" ref="E605:E668" si="77">SQRT(AVERAGE(D580:D604))</f>
        <v>2.4385588279682804E-2</v>
      </c>
      <c r="H605" s="2">
        <f t="shared" si="73"/>
        <v>5.432755784161434E-4</v>
      </c>
      <c r="I605" s="2">
        <f t="shared" si="74"/>
        <v>2.3308272746304978E-2</v>
      </c>
      <c r="J605" s="2">
        <f t="shared" ref="J605:J668" si="78">J604*(1+C604)</f>
        <v>95069742.575685814</v>
      </c>
      <c r="K605" s="19">
        <f t="shared" ref="K605:K668" si="79">_xlfn.NORM.S.INV(0.99)*E605*J605</f>
        <v>5393245.7896938082</v>
      </c>
      <c r="L605" s="19">
        <f t="shared" ref="L605:L668" si="80">_xlfn.NORM.S.INV(0.99)*I605*J605</f>
        <v>5154980.9835335827</v>
      </c>
    </row>
    <row r="606" spans="1:12" x14ac:dyDescent="0.25">
      <c r="A606" s="1">
        <v>14020114</v>
      </c>
      <c r="B606" s="3">
        <v>7921.8</v>
      </c>
      <c r="C606" s="4">
        <f t="shared" si="75"/>
        <v>2.0906773716456273E-2</v>
      </c>
      <c r="D606" s="55">
        <f t="shared" si="76"/>
        <v>4.3709318723110681E-4</v>
      </c>
      <c r="E606" s="2">
        <f t="shared" si="77"/>
        <v>2.4333719876620283E-2</v>
      </c>
      <c r="H606" s="2">
        <f t="shared" si="73"/>
        <v>5.113656918498662E-4</v>
      </c>
      <c r="I606" s="2">
        <f t="shared" si="74"/>
        <v>2.2613396291797174E-2</v>
      </c>
      <c r="J606" s="2">
        <f t="shared" si="78"/>
        <v>95391355.739476949</v>
      </c>
      <c r="K606" s="19">
        <f t="shared" si="79"/>
        <v>5399980.4014076004</v>
      </c>
      <c r="L606" s="19">
        <f t="shared" si="80"/>
        <v>5018217.4120567795</v>
      </c>
    </row>
    <row r="607" spans="1:12" x14ac:dyDescent="0.25">
      <c r="A607" s="1">
        <v>14020115</v>
      </c>
      <c r="B607" s="3">
        <v>8007.3</v>
      </c>
      <c r="C607" s="4">
        <f t="shared" si="75"/>
        <v>1.073517287373056E-2</v>
      </c>
      <c r="D607" s="55">
        <f t="shared" si="76"/>
        <v>1.1524393662888045E-4</v>
      </c>
      <c r="E607" s="2">
        <f t="shared" si="77"/>
        <v>2.4687656094754939E-2</v>
      </c>
      <c r="H607" s="2">
        <f t="shared" si="73"/>
        <v>5.0690934157274063E-4</v>
      </c>
      <c r="I607" s="2">
        <f t="shared" si="74"/>
        <v>2.2514647267340003E-2</v>
      </c>
      <c r="J607" s="2">
        <f t="shared" si="78"/>
        <v>97385681.228428185</v>
      </c>
      <c r="K607" s="19">
        <f t="shared" si="79"/>
        <v>5593061.8720226148</v>
      </c>
      <c r="L607" s="19">
        <f t="shared" si="80"/>
        <v>5100760.2629295914</v>
      </c>
    </row>
    <row r="608" spans="1:12" x14ac:dyDescent="0.25">
      <c r="A608" s="1">
        <v>14020116</v>
      </c>
      <c r="B608" s="3">
        <v>8148.4</v>
      </c>
      <c r="C608" s="4">
        <f t="shared" si="75"/>
        <v>1.7467963356461426E-2</v>
      </c>
      <c r="D608" s="55">
        <f t="shared" si="76"/>
        <v>3.0512974382267914E-4</v>
      </c>
      <c r="E608" s="2">
        <f t="shared" si="77"/>
        <v>2.4048877924237749E-2</v>
      </c>
      <c r="H608" s="2">
        <f t="shared" si="73"/>
        <v>4.8340941727610903E-4</v>
      </c>
      <c r="I608" s="2">
        <f t="shared" si="74"/>
        <v>2.1986573568341862E-2</v>
      </c>
      <c r="J608" s="2">
        <f t="shared" si="78"/>
        <v>98431133.35184139</v>
      </c>
      <c r="K608" s="19">
        <f t="shared" si="79"/>
        <v>5506833.7018070165</v>
      </c>
      <c r="L608" s="19">
        <f t="shared" si="80"/>
        <v>5034596.819645253</v>
      </c>
    </row>
    <row r="609" spans="1:12" x14ac:dyDescent="0.25">
      <c r="A609" s="1">
        <v>14020119</v>
      </c>
      <c r="B609" s="3">
        <v>8459.5</v>
      </c>
      <c r="C609" s="4">
        <f t="shared" si="75"/>
        <v>3.7468481255448487E-2</v>
      </c>
      <c r="D609" s="55">
        <f t="shared" si="76"/>
        <v>1.4038870875898947E-3</v>
      </c>
      <c r="E609" s="2">
        <f t="shared" si="77"/>
        <v>2.2765958339542772E-2</v>
      </c>
      <c r="H609" s="2">
        <f t="shared" si="73"/>
        <v>4.7271263686890323E-4</v>
      </c>
      <c r="I609" s="2">
        <f t="shared" si="74"/>
        <v>2.1741955681789604E-2</v>
      </c>
      <c r="J609" s="2">
        <f t="shared" si="78"/>
        <v>100150524.78236632</v>
      </c>
      <c r="K609" s="19">
        <f t="shared" si="79"/>
        <v>5304125.9024689691</v>
      </c>
      <c r="L609" s="19">
        <f t="shared" si="80"/>
        <v>5065548.6837910432</v>
      </c>
    </row>
    <row r="610" spans="1:12" x14ac:dyDescent="0.25">
      <c r="A610" s="1">
        <v>14020120</v>
      </c>
      <c r="B610" s="3">
        <v>8431.9</v>
      </c>
      <c r="C610" s="4">
        <f t="shared" si="75"/>
        <v>-3.2679380705756258E-3</v>
      </c>
      <c r="D610" s="55">
        <f t="shared" si="76"/>
        <v>1.0679419233117543E-5</v>
      </c>
      <c r="E610" s="2">
        <f t="shared" si="77"/>
        <v>2.3528679424471389E-2</v>
      </c>
      <c r="H610" s="2">
        <f t="shared" si="73"/>
        <v>5.2858310391216273E-4</v>
      </c>
      <c r="I610" s="2">
        <f t="shared" si="74"/>
        <v>2.2990935255273168E-2</v>
      </c>
      <c r="J610" s="2">
        <f t="shared" si="78"/>
        <v>103903012.84289774</v>
      </c>
      <c r="K610" s="19">
        <f t="shared" si="79"/>
        <v>5687224.2305549234</v>
      </c>
      <c r="L610" s="19">
        <f t="shared" si="80"/>
        <v>5557243.6390507976</v>
      </c>
    </row>
    <row r="611" spans="1:12" x14ac:dyDescent="0.25">
      <c r="A611" s="1">
        <v>14020121</v>
      </c>
      <c r="B611" s="3">
        <v>8170.2</v>
      </c>
      <c r="C611" s="4">
        <f t="shared" si="75"/>
        <v>-3.1528743769690816E-2</v>
      </c>
      <c r="D611" s="55">
        <f t="shared" si="76"/>
        <v>9.9406168369481742E-4</v>
      </c>
      <c r="E611" s="2">
        <f t="shared" si="77"/>
        <v>2.0855315510442809E-2</v>
      </c>
      <c r="H611" s="2">
        <f t="shared" si="73"/>
        <v>4.9750888283141997E-4</v>
      </c>
      <c r="I611" s="2">
        <f t="shared" si="74"/>
        <v>2.2304907146890793E-2</v>
      </c>
      <c r="J611" s="2">
        <f t="shared" si="78"/>
        <v>103563464.23158093</v>
      </c>
      <c r="K611" s="19">
        <f t="shared" si="79"/>
        <v>5024559.4824513802</v>
      </c>
      <c r="L611" s="19">
        <f t="shared" si="80"/>
        <v>5373801.8326306371</v>
      </c>
    </row>
    <row r="612" spans="1:12" x14ac:dyDescent="0.25">
      <c r="A612" s="1">
        <v>14020122</v>
      </c>
      <c r="B612" s="3">
        <v>8047.7</v>
      </c>
      <c r="C612" s="4">
        <f t="shared" si="75"/>
        <v>-1.5107052055792573E-2</v>
      </c>
      <c r="D612" s="55">
        <f t="shared" si="76"/>
        <v>2.282230218164266E-4</v>
      </c>
      <c r="E612" s="2">
        <f t="shared" si="77"/>
        <v>2.1016624218564019E-2</v>
      </c>
      <c r="H612" s="2">
        <f t="shared" si="73"/>
        <v>5.2730205088322385E-4</v>
      </c>
      <c r="I612" s="2">
        <f t="shared" si="74"/>
        <v>2.2963058395675952E-2</v>
      </c>
      <c r="J612" s="2">
        <f t="shared" si="78"/>
        <v>100298238.30392188</v>
      </c>
      <c r="K612" s="19">
        <f t="shared" si="79"/>
        <v>4903779.3679504963</v>
      </c>
      <c r="L612" s="19">
        <f t="shared" si="80"/>
        <v>5357938.1167358598</v>
      </c>
    </row>
    <row r="613" spans="1:12" x14ac:dyDescent="0.25">
      <c r="A613" s="1">
        <v>14020126</v>
      </c>
      <c r="B613" s="3">
        <v>8463.7999999999993</v>
      </c>
      <c r="C613" s="4">
        <f t="shared" si="75"/>
        <v>5.0411909026504644E-2</v>
      </c>
      <c r="D613" s="55">
        <f t="shared" si="76"/>
        <v>2.5413605716965802E-3</v>
      </c>
      <c r="E613" s="2">
        <f t="shared" si="77"/>
        <v>2.120763618747324E-2</v>
      </c>
      <c r="H613" s="2">
        <f t="shared" si="73"/>
        <v>5.0935730913921607E-4</v>
      </c>
      <c r="I613" s="2">
        <f t="shared" si="74"/>
        <v>2.2568945680718364E-2</v>
      </c>
      <c r="J613" s="2">
        <f t="shared" si="78"/>
        <v>98783027.596760243</v>
      </c>
      <c r="K613" s="19">
        <f t="shared" si="79"/>
        <v>4873592.9723402448</v>
      </c>
      <c r="L613" s="19">
        <f t="shared" si="80"/>
        <v>5186426.9120028978</v>
      </c>
    </row>
    <row r="614" spans="1:12" x14ac:dyDescent="0.25">
      <c r="A614" s="1">
        <v>14020127</v>
      </c>
      <c r="B614" s="3">
        <v>8536.9</v>
      </c>
      <c r="C614" s="4">
        <f t="shared" si="75"/>
        <v>8.5996988956411353E-3</v>
      </c>
      <c r="D614" s="55">
        <f t="shared" si="76"/>
        <v>7.3954821095691361E-5</v>
      </c>
      <c r="E614" s="2">
        <f t="shared" si="77"/>
        <v>2.3427557663916215E-2</v>
      </c>
      <c r="H614" s="2">
        <f t="shared" si="73"/>
        <v>6.3127750489265803E-4</v>
      </c>
      <c r="I614" s="2">
        <f t="shared" si="74"/>
        <v>2.5125236414662012E-2</v>
      </c>
      <c r="J614" s="2">
        <f t="shared" si="78"/>
        <v>103762868.59733082</v>
      </c>
      <c r="K614" s="19">
        <f t="shared" si="79"/>
        <v>5655143.6770682018</v>
      </c>
      <c r="L614" s="19">
        <f t="shared" si="80"/>
        <v>6064943.8530276557</v>
      </c>
    </row>
    <row r="615" spans="1:12" x14ac:dyDescent="0.25">
      <c r="A615" s="1">
        <v>14020128</v>
      </c>
      <c r="B615" s="3">
        <v>8763.2999999999993</v>
      </c>
      <c r="C615" s="4">
        <f t="shared" si="75"/>
        <v>2.6174602095991931E-2</v>
      </c>
      <c r="D615" s="55">
        <f t="shared" si="76"/>
        <v>6.851097948835052E-4</v>
      </c>
      <c r="E615" s="2">
        <f t="shared" si="77"/>
        <v>2.3270669635221852E-2</v>
      </c>
      <c r="H615" s="2">
        <f t="shared" si="73"/>
        <v>5.9783814386484002E-4</v>
      </c>
      <c r="I615" s="2">
        <f t="shared" si="74"/>
        <v>2.4450728902526402E-2</v>
      </c>
      <c r="J615" s="2">
        <f t="shared" si="78"/>
        <v>104655198.02381586</v>
      </c>
      <c r="K615" s="19">
        <f t="shared" si="79"/>
        <v>5665579.5605325196</v>
      </c>
      <c r="L615" s="19">
        <f t="shared" si="80"/>
        <v>5952881.9789785407</v>
      </c>
    </row>
    <row r="616" spans="1:12" x14ac:dyDescent="0.25">
      <c r="A616" s="1">
        <v>14020129</v>
      </c>
      <c r="B616" s="3">
        <v>9122.2999999999993</v>
      </c>
      <c r="C616" s="4">
        <f t="shared" si="75"/>
        <v>4.0149418934598669E-2</v>
      </c>
      <c r="D616" s="55">
        <f t="shared" si="76"/>
        <v>1.6119758407859102E-3</v>
      </c>
      <c r="E616" s="2">
        <f t="shared" si="77"/>
        <v>2.3840634089929504E-2</v>
      </c>
      <c r="H616" s="2">
        <f t="shared" si="73"/>
        <v>6.030744429259599E-4</v>
      </c>
      <c r="I616" s="2">
        <f t="shared" si="74"/>
        <v>2.4557574043988138E-2</v>
      </c>
      <c r="J616" s="2">
        <f t="shared" si="78"/>
        <v>107394506.18936647</v>
      </c>
      <c r="K616" s="19">
        <f t="shared" si="79"/>
        <v>5956272.0499037681</v>
      </c>
      <c r="L616" s="19">
        <f t="shared" si="80"/>
        <v>6135390.1636968302</v>
      </c>
    </row>
    <row r="617" spans="1:12" x14ac:dyDescent="0.25">
      <c r="A617" s="1">
        <v>14020130</v>
      </c>
      <c r="B617" s="3">
        <v>9046.7000000000007</v>
      </c>
      <c r="C617" s="4">
        <f t="shared" si="75"/>
        <v>-8.3219149431873439E-3</v>
      </c>
      <c r="D617" s="55">
        <f t="shared" si="76"/>
        <v>6.9254268321644808E-5</v>
      </c>
      <c r="E617" s="2">
        <f t="shared" si="77"/>
        <v>2.4763749551497613E-2</v>
      </c>
      <c r="H617" s="2">
        <f t="shared" si="73"/>
        <v>6.6360852679755707E-4</v>
      </c>
      <c r="I617" s="2">
        <f t="shared" si="74"/>
        <v>2.5760600280225556E-2</v>
      </c>
      <c r="J617" s="2">
        <f t="shared" si="78"/>
        <v>111706333.20963769</v>
      </c>
      <c r="K617" s="19">
        <f t="shared" si="79"/>
        <v>6435300.8873555642</v>
      </c>
      <c r="L617" s="19">
        <f t="shared" si="80"/>
        <v>6694350.2839666689</v>
      </c>
    </row>
    <row r="618" spans="1:12" x14ac:dyDescent="0.25">
      <c r="A618" s="1">
        <v>14020204</v>
      </c>
      <c r="B618" s="3">
        <v>9013.7000000000007</v>
      </c>
      <c r="C618" s="4">
        <f t="shared" si="75"/>
        <v>-3.6544081776056915E-3</v>
      </c>
      <c r="D618" s="55">
        <f t="shared" si="76"/>
        <v>1.3354699128551351E-5</v>
      </c>
      <c r="E618" s="2">
        <f t="shared" si="77"/>
        <v>2.4788160364714915E-2</v>
      </c>
      <c r="H618" s="2">
        <f t="shared" si="73"/>
        <v>6.2794727128900234E-4</v>
      </c>
      <c r="I618" s="2">
        <f t="shared" si="74"/>
        <v>2.5058876097882012E-2</v>
      </c>
      <c r="J618" s="2">
        <f t="shared" si="78"/>
        <v>110776722.60605174</v>
      </c>
      <c r="K618" s="19">
        <f t="shared" si="79"/>
        <v>6388037.6540717445</v>
      </c>
      <c r="L618" s="19">
        <f t="shared" si="80"/>
        <v>6457802.5043703057</v>
      </c>
    </row>
    <row r="619" spans="1:12" x14ac:dyDescent="0.25">
      <c r="A619" s="1">
        <v>14020205</v>
      </c>
      <c r="B619" s="3">
        <v>9072.5</v>
      </c>
      <c r="C619" s="4">
        <f t="shared" si="75"/>
        <v>6.5022179524897687E-3</v>
      </c>
      <c r="D619" s="55">
        <f t="shared" si="76"/>
        <v>4.227883830168024E-5</v>
      </c>
      <c r="E619" s="2">
        <f t="shared" si="77"/>
        <v>2.4587512405365455E-2</v>
      </c>
      <c r="H619" s="2">
        <f t="shared" si="73"/>
        <v>5.910717169593752E-4</v>
      </c>
      <c r="I619" s="2">
        <f t="shared" si="74"/>
        <v>2.4311966538299101E-2</v>
      </c>
      <c r="J619" s="2">
        <f t="shared" si="78"/>
        <v>110371899.24507183</v>
      </c>
      <c r="K619" s="19">
        <f t="shared" si="79"/>
        <v>6313174.0981302103</v>
      </c>
      <c r="L619" s="19">
        <f t="shared" si="80"/>
        <v>6242423.9953084812</v>
      </c>
    </row>
    <row r="620" spans="1:12" x14ac:dyDescent="0.25">
      <c r="A620" s="1">
        <v>14020206</v>
      </c>
      <c r="B620" s="3">
        <v>8893.1</v>
      </c>
      <c r="C620" s="4">
        <f t="shared" si="75"/>
        <v>-1.9972164951527246E-2</v>
      </c>
      <c r="D620" s="55">
        <f t="shared" si="76"/>
        <v>3.9888737285101336E-4</v>
      </c>
      <c r="E620" s="2">
        <f t="shared" si="77"/>
        <v>2.2420776944635481E-2</v>
      </c>
      <c r="H620" s="2">
        <f t="shared" si="73"/>
        <v>5.5814414423991342E-4</v>
      </c>
      <c r="I620" s="2">
        <f t="shared" si="74"/>
        <v>2.3625074481150601E-2</v>
      </c>
      <c r="J620" s="2">
        <f t="shared" si="78"/>
        <v>111089561.38979353</v>
      </c>
      <c r="K620" s="19">
        <f t="shared" si="79"/>
        <v>5794267.8626720831</v>
      </c>
      <c r="L620" s="19">
        <f t="shared" si="80"/>
        <v>6105498.0457364712</v>
      </c>
    </row>
    <row r="621" spans="1:12" x14ac:dyDescent="0.25">
      <c r="A621" s="1">
        <v>14020209</v>
      </c>
      <c r="B621" s="3">
        <v>8961.7999999999993</v>
      </c>
      <c r="C621" s="4">
        <f t="shared" si="75"/>
        <v>7.6954045141528205E-3</v>
      </c>
      <c r="D621" s="55">
        <f t="shared" si="76"/>
        <v>5.921925063644361E-5</v>
      </c>
      <c r="E621" s="2">
        <f t="shared" si="77"/>
        <v>2.2604424856664956E-2</v>
      </c>
      <c r="H621" s="2">
        <f t="shared" si="73"/>
        <v>5.4858873795657933E-4</v>
      </c>
      <c r="I621" s="2">
        <f t="shared" si="74"/>
        <v>2.3421971265386254E-2</v>
      </c>
      <c r="J621" s="2">
        <f t="shared" si="78"/>
        <v>108870862.34532377</v>
      </c>
      <c r="K621" s="19">
        <f t="shared" si="79"/>
        <v>5725056.5711431466</v>
      </c>
      <c r="L621" s="19">
        <f t="shared" si="80"/>
        <v>5932117.7757145287</v>
      </c>
    </row>
    <row r="622" spans="1:12" x14ac:dyDescent="0.25">
      <c r="A622" s="1">
        <v>14020210</v>
      </c>
      <c r="B622" s="3">
        <v>9196.4</v>
      </c>
      <c r="C622" s="4">
        <f t="shared" si="75"/>
        <v>2.5841003459930182E-2</v>
      </c>
      <c r="D622" s="55">
        <f t="shared" si="76"/>
        <v>6.677574598161236E-4</v>
      </c>
      <c r="E622" s="2">
        <f t="shared" si="77"/>
        <v>2.2656748681962931E-2</v>
      </c>
      <c r="H622" s="2">
        <f t="shared" si="73"/>
        <v>5.1922656871737118E-4</v>
      </c>
      <c r="I622" s="2">
        <f t="shared" si="74"/>
        <v>2.2786543588648348E-2</v>
      </c>
      <c r="J622" s="2">
        <f t="shared" si="78"/>
        <v>109708667.67087568</v>
      </c>
      <c r="K622" s="19">
        <f t="shared" si="79"/>
        <v>5782467.3115289174</v>
      </c>
      <c r="L622" s="19">
        <f t="shared" si="80"/>
        <v>5815593.6358593311</v>
      </c>
    </row>
    <row r="623" spans="1:12" x14ac:dyDescent="0.25">
      <c r="A623" s="1">
        <v>14020211</v>
      </c>
      <c r="B623" s="3">
        <v>9473.2000000000007</v>
      </c>
      <c r="C623" s="4">
        <f t="shared" si="75"/>
        <v>2.9654656178797329E-2</v>
      </c>
      <c r="D623" s="55">
        <f t="shared" si="76"/>
        <v>8.7939863308268262E-4</v>
      </c>
      <c r="E623" s="2">
        <f t="shared" si="77"/>
        <v>2.3225728392864981E-2</v>
      </c>
      <c r="H623" s="2">
        <f t="shared" si="73"/>
        <v>5.281384221832964E-4</v>
      </c>
      <c r="I623" s="2">
        <f t="shared" si="74"/>
        <v>2.2981262414917429E-2</v>
      </c>
      <c r="J623" s="2">
        <f t="shared" si="78"/>
        <v>112543649.73174311</v>
      </c>
      <c r="K623" s="19">
        <f t="shared" si="79"/>
        <v>6080859.8794142324</v>
      </c>
      <c r="L623" s="19">
        <f t="shared" si="80"/>
        <v>6016854.8530900758</v>
      </c>
    </row>
    <row r="624" spans="1:12" x14ac:dyDescent="0.25">
      <c r="A624" s="1">
        <v>14020212</v>
      </c>
      <c r="B624" s="3">
        <v>9568.4</v>
      </c>
      <c r="C624" s="4">
        <f t="shared" si="75"/>
        <v>9.9992430480538453E-3</v>
      </c>
      <c r="D624" s="55">
        <f t="shared" si="76"/>
        <v>9.9984861534053161E-5</v>
      </c>
      <c r="E624" s="2">
        <f t="shared" si="77"/>
        <v>2.3910415108097324E-2</v>
      </c>
      <c r="H624" s="2">
        <f t="shared" si="73"/>
        <v>5.4921403483725961E-4</v>
      </c>
      <c r="I624" s="2">
        <f t="shared" si="74"/>
        <v>2.3435315974768927E-2</v>
      </c>
      <c r="J624" s="2">
        <f t="shared" si="78"/>
        <v>115881092.96964495</v>
      </c>
      <c r="K624" s="19">
        <f t="shared" si="79"/>
        <v>6445763.3511612397</v>
      </c>
      <c r="L624" s="19">
        <f t="shared" si="80"/>
        <v>6317686.2530459687</v>
      </c>
    </row>
    <row r="625" spans="1:12" x14ac:dyDescent="0.25">
      <c r="A625" s="1">
        <v>14020213</v>
      </c>
      <c r="B625" s="3">
        <v>9709.7000000000007</v>
      </c>
      <c r="C625" s="4">
        <f t="shared" si="75"/>
        <v>1.465938348792533E-2</v>
      </c>
      <c r="D625" s="55">
        <f t="shared" si="76"/>
        <v>2.1489752424605781E-4</v>
      </c>
      <c r="E625" s="2">
        <f t="shared" si="77"/>
        <v>2.302300061505444E-2</v>
      </c>
      <c r="H625" s="2">
        <f t="shared" si="73"/>
        <v>5.2226028443906722E-4</v>
      </c>
      <c r="I625" s="2">
        <f t="shared" si="74"/>
        <v>2.2853014777903313E-2</v>
      </c>
      <c r="J625" s="2">
        <f t="shared" si="78"/>
        <v>117039816.18292254</v>
      </c>
      <c r="K625" s="19">
        <f t="shared" si="79"/>
        <v>6268595.0337691912</v>
      </c>
      <c r="L625" s="19">
        <f t="shared" si="80"/>
        <v>6222312.0842791107</v>
      </c>
    </row>
    <row r="626" spans="1:12" x14ac:dyDescent="0.25">
      <c r="A626" s="1">
        <v>14020216</v>
      </c>
      <c r="B626" s="3">
        <v>10241.9</v>
      </c>
      <c r="C626" s="4">
        <f t="shared" si="75"/>
        <v>5.3361763432248556E-2</v>
      </c>
      <c r="D626" s="55">
        <f t="shared" si="76"/>
        <v>2.8474777965992594E-3</v>
      </c>
      <c r="E626" s="2">
        <f t="shared" si="77"/>
        <v>2.2318706230046653E-2</v>
      </c>
      <c r="H626" s="2">
        <f t="shared" si="73"/>
        <v>5.0381851882748668E-4</v>
      </c>
      <c r="I626" s="2">
        <f t="shared" si="74"/>
        <v>2.244590204976148E-2</v>
      </c>
      <c r="J626" s="2">
        <f t="shared" si="78"/>
        <v>118755547.73170429</v>
      </c>
      <c r="K626" s="19">
        <f t="shared" si="79"/>
        <v>6165915.6754590487</v>
      </c>
      <c r="L626" s="19">
        <f t="shared" si="80"/>
        <v>6201055.6468601106</v>
      </c>
    </row>
    <row r="627" spans="1:12" x14ac:dyDescent="0.25">
      <c r="A627" s="1">
        <v>14020217</v>
      </c>
      <c r="B627" s="3">
        <v>9695.5</v>
      </c>
      <c r="C627" s="4">
        <f t="shared" si="75"/>
        <v>-5.4825288934133687E-2</v>
      </c>
      <c r="D627" s="55">
        <f t="shared" si="76"/>
        <v>3.0058123067112415E-3</v>
      </c>
      <c r="E627" s="2">
        <f t="shared" si="77"/>
        <v>2.4261809667206872E-2</v>
      </c>
      <c r="H627" s="2">
        <f t="shared" si="73"/>
        <v>6.4443807549379318E-4</v>
      </c>
      <c r="I627" s="2">
        <f t="shared" si="74"/>
        <v>2.53857849099411E-2</v>
      </c>
      <c r="J627" s="2">
        <f t="shared" si="78"/>
        <v>125092553.17603059</v>
      </c>
      <c r="K627" s="19">
        <f t="shared" si="79"/>
        <v>7060399.9991553091</v>
      </c>
      <c r="L627" s="19">
        <f t="shared" si="80"/>
        <v>7387486.6803099103</v>
      </c>
    </row>
    <row r="628" spans="1:12" x14ac:dyDescent="0.25">
      <c r="A628" s="1">
        <v>14020218</v>
      </c>
      <c r="B628" s="3">
        <v>9131.2999999999993</v>
      </c>
      <c r="C628" s="4">
        <f t="shared" si="75"/>
        <v>-5.9953788137080445E-2</v>
      </c>
      <c r="D628" s="55">
        <f t="shared" si="76"/>
        <v>3.5944567119859279E-3</v>
      </c>
      <c r="E628" s="2">
        <f t="shared" si="77"/>
        <v>2.644233723987504E-2</v>
      </c>
      <c r="H628" s="2">
        <f t="shared" si="73"/>
        <v>7.8612052936684025E-4</v>
      </c>
      <c r="I628" s="2">
        <f t="shared" si="74"/>
        <v>2.8037841025422058E-2</v>
      </c>
      <c r="J628" s="2">
        <f t="shared" si="78"/>
        <v>118234317.80464624</v>
      </c>
      <c r="K628" s="19">
        <f t="shared" si="79"/>
        <v>7273074.6956873545</v>
      </c>
      <c r="L628" s="19">
        <f t="shared" si="80"/>
        <v>7711924.6394070126</v>
      </c>
    </row>
    <row r="629" spans="1:12" x14ac:dyDescent="0.25">
      <c r="A629" s="1">
        <v>14020219</v>
      </c>
      <c r="B629" s="3">
        <v>9142.7999999999993</v>
      </c>
      <c r="C629" s="4">
        <f t="shared" si="75"/>
        <v>1.2586120813719811E-3</v>
      </c>
      <c r="D629" s="55">
        <f t="shared" si="76"/>
        <v>1.5841043713755103E-6</v>
      </c>
      <c r="E629" s="2">
        <f t="shared" si="77"/>
        <v>2.9030471202804102E-2</v>
      </c>
      <c r="H629" s="2">
        <f t="shared" si="73"/>
        <v>9.5462070032398564E-4</v>
      </c>
      <c r="I629" s="2">
        <f t="shared" si="74"/>
        <v>3.0896936746609455E-2</v>
      </c>
      <c r="J629" s="2">
        <f t="shared" si="78"/>
        <v>111145722.56445424</v>
      </c>
      <c r="K629" s="19">
        <f t="shared" si="79"/>
        <v>7506223.5908624968</v>
      </c>
      <c r="L629" s="19">
        <f t="shared" si="80"/>
        <v>7988823.669881898</v>
      </c>
    </row>
    <row r="630" spans="1:12" x14ac:dyDescent="0.25">
      <c r="A630" s="1">
        <v>14020220</v>
      </c>
      <c r="B630" s="3">
        <v>9009.2999999999993</v>
      </c>
      <c r="C630" s="4">
        <f t="shared" si="75"/>
        <v>-1.4709307136658021E-2</v>
      </c>
      <c r="D630" s="55">
        <f t="shared" si="76"/>
        <v>2.1636371644053858E-4</v>
      </c>
      <c r="E630" s="2">
        <f t="shared" si="77"/>
        <v>2.8504404622240069E-2</v>
      </c>
      <c r="H630" s="2">
        <f t="shared" si="73"/>
        <v>8.9743850456682893E-4</v>
      </c>
      <c r="I630" s="2">
        <f t="shared" si="74"/>
        <v>2.9957277989944762E-2</v>
      </c>
      <c r="J630" s="2">
        <f t="shared" si="78"/>
        <v>111285611.91366668</v>
      </c>
      <c r="K630" s="19">
        <f t="shared" si="79"/>
        <v>7379478.1390234837</v>
      </c>
      <c r="L630" s="19">
        <f t="shared" si="80"/>
        <v>7755611.1401450373</v>
      </c>
    </row>
    <row r="631" spans="1:12" x14ac:dyDescent="0.25">
      <c r="A631" s="1">
        <v>14020223</v>
      </c>
      <c r="B631" s="3">
        <v>8608.7000000000007</v>
      </c>
      <c r="C631" s="4">
        <f t="shared" si="75"/>
        <v>-4.5484057332405951E-2</v>
      </c>
      <c r="D631" s="55">
        <f t="shared" si="76"/>
        <v>2.0687994714175917E-3</v>
      </c>
      <c r="E631" s="2">
        <f t="shared" si="77"/>
        <v>2.8647824805737142E-2</v>
      </c>
      <c r="H631" s="2">
        <f t="shared" si="73"/>
        <v>8.5657401727925141E-4</v>
      </c>
      <c r="I631" s="2">
        <f t="shared" si="74"/>
        <v>2.92672857859975E-2</v>
      </c>
      <c r="J631" s="2">
        <f t="shared" si="78"/>
        <v>109648677.66813764</v>
      </c>
      <c r="K631" s="19">
        <f t="shared" si="79"/>
        <v>7307514.8878319897</v>
      </c>
      <c r="L631" s="19">
        <f t="shared" si="80"/>
        <v>7465527.5944294222</v>
      </c>
    </row>
    <row r="632" spans="1:12" x14ac:dyDescent="0.25">
      <c r="A632" s="1">
        <v>14020224</v>
      </c>
      <c r="B632" s="3">
        <v>8923</v>
      </c>
      <c r="C632" s="4">
        <f t="shared" si="75"/>
        <v>3.5858893102251321E-2</v>
      </c>
      <c r="D632" s="55">
        <f t="shared" si="76"/>
        <v>1.2858602145186873E-3</v>
      </c>
      <c r="E632" s="2">
        <f t="shared" si="77"/>
        <v>2.9765182973865077E-2</v>
      </c>
      <c r="H632" s="2">
        <f t="shared" si="73"/>
        <v>9.2930754452755183E-4</v>
      </c>
      <c r="I632" s="2">
        <f t="shared" si="74"/>
        <v>3.0484545995103023E-2</v>
      </c>
      <c r="J632" s="2">
        <f t="shared" si="78"/>
        <v>104661410.92665757</v>
      </c>
      <c r="K632" s="19">
        <f t="shared" si="79"/>
        <v>7247192.5444279499</v>
      </c>
      <c r="L632" s="19">
        <f t="shared" si="80"/>
        <v>7422342.2261493867</v>
      </c>
    </row>
    <row r="633" spans="1:12" x14ac:dyDescent="0.25">
      <c r="A633" s="1">
        <v>14020225</v>
      </c>
      <c r="B633" s="3">
        <v>9049.4</v>
      </c>
      <c r="C633" s="4">
        <f t="shared" si="75"/>
        <v>1.4066244253446674E-2</v>
      </c>
      <c r="D633" s="55">
        <f t="shared" si="76"/>
        <v>1.9785922739762158E-4</v>
      </c>
      <c r="E633" s="2">
        <f t="shared" si="77"/>
        <v>3.0541623542032926E-2</v>
      </c>
      <c r="H633" s="2">
        <f t="shared" si="73"/>
        <v>9.5070070472701997E-4</v>
      </c>
      <c r="I633" s="2">
        <f t="shared" si="74"/>
        <v>3.0833434851262029E-2</v>
      </c>
      <c r="J633" s="2">
        <f t="shared" si="78"/>
        <v>108414453.27300739</v>
      </c>
      <c r="K633" s="19">
        <f t="shared" si="79"/>
        <v>7702894.7154702377</v>
      </c>
      <c r="L633" s="19">
        <f t="shared" si="80"/>
        <v>7776492.3678243048</v>
      </c>
    </row>
    <row r="634" spans="1:12" x14ac:dyDescent="0.25">
      <c r="A634" s="1">
        <v>14020227</v>
      </c>
      <c r="B634" s="3">
        <v>9464.9</v>
      </c>
      <c r="C634" s="4">
        <f t="shared" si="75"/>
        <v>4.4891762193653359E-2</v>
      </c>
      <c r="D634" s="55">
        <f t="shared" si="76"/>
        <v>2.0152703128515251E-3</v>
      </c>
      <c r="E634" s="2">
        <f t="shared" si="77"/>
        <v>3.0471297115913159E-2</v>
      </c>
      <c r="H634" s="2">
        <f t="shared" si="73"/>
        <v>9.0553021608725604E-4</v>
      </c>
      <c r="I634" s="2">
        <f t="shared" si="74"/>
        <v>3.0092029112162844E-2</v>
      </c>
      <c r="J634" s="2">
        <f t="shared" si="78"/>
        <v>109939437.4533494</v>
      </c>
      <c r="K634" s="19">
        <f t="shared" si="79"/>
        <v>7793259.0117470846</v>
      </c>
      <c r="L634" s="19">
        <f t="shared" si="80"/>
        <v>7696258.4220822984</v>
      </c>
    </row>
    <row r="635" spans="1:12" x14ac:dyDescent="0.25">
      <c r="A635" s="1">
        <v>14020230</v>
      </c>
      <c r="B635" s="3">
        <v>9526.6</v>
      </c>
      <c r="C635" s="4">
        <f t="shared" si="75"/>
        <v>6.4976665433821709E-3</v>
      </c>
      <c r="D635" s="55">
        <f t="shared" si="76"/>
        <v>4.221967050898801E-5</v>
      </c>
      <c r="E635" s="2">
        <f t="shared" si="77"/>
        <v>3.0869973711305988E-2</v>
      </c>
      <c r="H635" s="2">
        <f t="shared" si="73"/>
        <v>9.7211462189311225E-4</v>
      </c>
      <c r="I635" s="2">
        <f t="shared" si="74"/>
        <v>3.1178752731517538E-2</v>
      </c>
      <c r="J635" s="2">
        <f t="shared" si="78"/>
        <v>114874812.53520918</v>
      </c>
      <c r="K635" s="19">
        <f t="shared" si="79"/>
        <v>8249653.9873575596</v>
      </c>
      <c r="L635" s="19">
        <f t="shared" si="80"/>
        <v>8332171.7147493269</v>
      </c>
    </row>
    <row r="636" spans="1:12" x14ac:dyDescent="0.25">
      <c r="A636" s="1">
        <v>14020231</v>
      </c>
      <c r="B636" s="3">
        <v>9699.5</v>
      </c>
      <c r="C636" s="4">
        <f t="shared" si="75"/>
        <v>1.7986451880527252E-2</v>
      </c>
      <c r="D636" s="55">
        <f t="shared" si="76"/>
        <v>3.2351245125052233E-4</v>
      </c>
      <c r="E636" s="2">
        <f t="shared" si="77"/>
        <v>3.0890401211181407E-2</v>
      </c>
      <c r="H636" s="2">
        <f t="shared" si="73"/>
        <v>9.1632092481006466E-4</v>
      </c>
      <c r="I636" s="2">
        <f t="shared" si="74"/>
        <v>3.0270793263640527E-2</v>
      </c>
      <c r="J636" s="2">
        <f t="shared" si="78"/>
        <v>115621230.76129651</v>
      </c>
      <c r="K636" s="19">
        <f t="shared" si="79"/>
        <v>8308751.9790195646</v>
      </c>
      <c r="L636" s="19">
        <f t="shared" si="80"/>
        <v>8142092.8046970544</v>
      </c>
    </row>
    <row r="637" spans="1:12" x14ac:dyDescent="0.25">
      <c r="A637" s="1">
        <v>14020301</v>
      </c>
      <c r="B637" s="3">
        <v>10146.6</v>
      </c>
      <c r="C637" s="4">
        <f t="shared" si="75"/>
        <v>4.5064336212533328E-2</v>
      </c>
      <c r="D637" s="55">
        <f t="shared" si="76"/>
        <v>2.0307943982762425E-3</v>
      </c>
      <c r="E637" s="2">
        <f t="shared" si="77"/>
        <v>3.0453159404074743E-2</v>
      </c>
      <c r="H637" s="2">
        <f t="shared" si="73"/>
        <v>8.807524163964921E-4</v>
      </c>
      <c r="I637" s="2">
        <f t="shared" si="74"/>
        <v>2.9677473214485293E-2</v>
      </c>
      <c r="J637" s="2">
        <f t="shared" si="78"/>
        <v>117700846.46475191</v>
      </c>
      <c r="K637" s="19">
        <f t="shared" si="79"/>
        <v>8338474.4059261465</v>
      </c>
      <c r="L637" s="19">
        <f t="shared" si="80"/>
        <v>8126081.3549096892</v>
      </c>
    </row>
    <row r="638" spans="1:12" x14ac:dyDescent="0.25">
      <c r="A638" s="1">
        <v>14020302</v>
      </c>
      <c r="B638" s="3">
        <v>10227.700000000001</v>
      </c>
      <c r="C638" s="4">
        <f t="shared" si="75"/>
        <v>7.9610517496580321E-3</v>
      </c>
      <c r="D638" s="55">
        <f t="shared" si="76"/>
        <v>6.3378344960733212E-5</v>
      </c>
      <c r="E638" s="2">
        <f t="shared" si="77"/>
        <v>3.1614834694307328E-2</v>
      </c>
      <c r="H638" s="2">
        <f t="shared" si="73"/>
        <v>9.4975493530927721E-4</v>
      </c>
      <c r="I638" s="2">
        <f t="shared" si="74"/>
        <v>3.0818094284190859E-2</v>
      </c>
      <c r="J638" s="2">
        <f t="shared" si="78"/>
        <v>123004956.98233926</v>
      </c>
      <c r="K638" s="19">
        <f t="shared" si="79"/>
        <v>9046658.2996413503</v>
      </c>
      <c r="L638" s="19">
        <f t="shared" si="80"/>
        <v>8818669.1827114522</v>
      </c>
    </row>
    <row r="639" spans="1:12" x14ac:dyDescent="0.25">
      <c r="A639" s="1">
        <v>14020303</v>
      </c>
      <c r="B639" s="3">
        <v>10135.4</v>
      </c>
      <c r="C639" s="4">
        <f t="shared" si="75"/>
        <v>-9.0654794331650294E-3</v>
      </c>
      <c r="D639" s="55">
        <f t="shared" si="76"/>
        <v>8.2182917353138148E-5</v>
      </c>
      <c r="E639" s="2">
        <f t="shared" si="77"/>
        <v>3.0006307398261194E-2</v>
      </c>
      <c r="H639" s="2">
        <f t="shared" si="73"/>
        <v>8.9657233988836452E-4</v>
      </c>
      <c r="I639" s="2">
        <f t="shared" si="74"/>
        <v>2.9942817834805804E-2</v>
      </c>
      <c r="J639" s="2">
        <f t="shared" si="78"/>
        <v>123984205.81034012</v>
      </c>
      <c r="K639" s="19">
        <f t="shared" si="79"/>
        <v>8654731.0534088816</v>
      </c>
      <c r="L639" s="19">
        <f t="shared" si="80"/>
        <v>8636418.7336318549</v>
      </c>
    </row>
    <row r="640" spans="1:12" x14ac:dyDescent="0.25">
      <c r="A640" s="1">
        <v>14020306</v>
      </c>
      <c r="B640" s="3">
        <v>10001.5</v>
      </c>
      <c r="C640" s="4">
        <f t="shared" si="75"/>
        <v>-1.3299164572879529E-2</v>
      </c>
      <c r="D640" s="55">
        <f t="shared" si="76"/>
        <v>1.7686777833653394E-4</v>
      </c>
      <c r="E640" s="2">
        <f t="shared" si="77"/>
        <v>3.0011791141637021E-2</v>
      </c>
      <c r="H640" s="2">
        <f t="shared" ref="H640:H703" si="81">($G$2*H639)+((1-$G$2)*D639)</f>
        <v>8.4770897453625093E-4</v>
      </c>
      <c r="I640" s="2">
        <f t="shared" ref="I640:I703" si="82">SQRT(H640)</f>
        <v>2.9115442200596076E-2</v>
      </c>
      <c r="J640" s="2">
        <f t="shared" si="78"/>
        <v>122860229.54252918</v>
      </c>
      <c r="K640" s="19">
        <f t="shared" si="79"/>
        <v>8577839.1066331901</v>
      </c>
      <c r="L640" s="19">
        <f t="shared" si="80"/>
        <v>8321648.5659432253</v>
      </c>
    </row>
    <row r="641" spans="1:12" x14ac:dyDescent="0.25">
      <c r="A641" s="1">
        <v>14020307</v>
      </c>
      <c r="B641" s="3">
        <v>9713.6</v>
      </c>
      <c r="C641" s="4">
        <f t="shared" si="75"/>
        <v>-2.920811635113801E-2</v>
      </c>
      <c r="D641" s="55">
        <f t="shared" si="76"/>
        <v>8.5311406078161561E-4</v>
      </c>
      <c r="E641" s="2">
        <f t="shared" si="77"/>
        <v>2.9671163220665337E-2</v>
      </c>
      <c r="H641" s="2">
        <f t="shared" si="81"/>
        <v>8.0745850276426787E-4</v>
      </c>
      <c r="I641" s="2">
        <f t="shared" si="82"/>
        <v>2.8415814307604627E-2</v>
      </c>
      <c r="J641" s="2">
        <f t="shared" si="78"/>
        <v>121226291.13038133</v>
      </c>
      <c r="K641" s="19">
        <f t="shared" si="79"/>
        <v>8367698.991459379</v>
      </c>
      <c r="L641" s="19">
        <f t="shared" si="80"/>
        <v>8013672.3644739017</v>
      </c>
    </row>
    <row r="642" spans="1:12" x14ac:dyDescent="0.25">
      <c r="A642" s="1">
        <v>14020308</v>
      </c>
      <c r="B642" s="3">
        <v>9894.2000000000007</v>
      </c>
      <c r="C642" s="4">
        <f t="shared" si="75"/>
        <v>1.8421761478454143E-2</v>
      </c>
      <c r="D642" s="55">
        <f t="shared" si="76"/>
        <v>3.3936129596905698E-4</v>
      </c>
      <c r="E642" s="2">
        <f t="shared" si="77"/>
        <v>2.9155161732825143E-2</v>
      </c>
      <c r="H642" s="2">
        <f t="shared" si="81"/>
        <v>8.101978362453087E-4</v>
      </c>
      <c r="I642" s="2">
        <f t="shared" si="82"/>
        <v>2.8463974357866975E-2</v>
      </c>
      <c r="J642" s="2">
        <f t="shared" si="78"/>
        <v>117685499.51422822</v>
      </c>
      <c r="K642" s="19">
        <f t="shared" si="79"/>
        <v>7982024.7140027117</v>
      </c>
      <c r="L642" s="19">
        <f t="shared" si="80"/>
        <v>7792793.2235558173</v>
      </c>
    </row>
    <row r="643" spans="1:12" x14ac:dyDescent="0.25">
      <c r="A643" s="1">
        <v>14020309</v>
      </c>
      <c r="B643" s="3">
        <v>10018.1</v>
      </c>
      <c r="C643" s="4">
        <f t="shared" ref="C643:C706" si="83">LN(B643/B642)</f>
        <v>1.2444730045459885E-2</v>
      </c>
      <c r="D643" s="55">
        <f t="shared" ref="D643:D706" si="84">C643^2</f>
        <v>1.5487130590437198E-4</v>
      </c>
      <c r="E643" s="2">
        <f t="shared" si="77"/>
        <v>2.9339865997872042E-2</v>
      </c>
      <c r="H643" s="2">
        <f t="shared" si="81"/>
        <v>7.8194764382873356E-4</v>
      </c>
      <c r="I643" s="2">
        <f t="shared" si="82"/>
        <v>2.7963326766118755E-2</v>
      </c>
      <c r="J643" s="2">
        <f t="shared" si="78"/>
        <v>119853473.71575207</v>
      </c>
      <c r="K643" s="19">
        <f t="shared" si="79"/>
        <v>8180567.0739695504</v>
      </c>
      <c r="L643" s="19">
        <f t="shared" si="80"/>
        <v>7796759.2025864627</v>
      </c>
    </row>
    <row r="644" spans="1:12" x14ac:dyDescent="0.25">
      <c r="A644" s="1">
        <v>14020310</v>
      </c>
      <c r="B644" s="3">
        <v>9962.9</v>
      </c>
      <c r="C644" s="4">
        <f t="shared" si="83"/>
        <v>-5.5252630430083329E-3</v>
      </c>
      <c r="D644" s="55">
        <f t="shared" si="84"/>
        <v>3.0528531694433703E-5</v>
      </c>
      <c r="E644" s="2">
        <f t="shared" si="77"/>
        <v>2.943617504099541E-2</v>
      </c>
      <c r="H644" s="2">
        <f t="shared" si="81"/>
        <v>7.4432306355327177E-4</v>
      </c>
      <c r="I644" s="2">
        <f t="shared" si="82"/>
        <v>2.7282284793493226E-2</v>
      </c>
      <c r="J644" s="2">
        <f t="shared" si="78"/>
        <v>121345017.84115523</v>
      </c>
      <c r="K644" s="19">
        <f t="shared" si="79"/>
        <v>8309559.1723619094</v>
      </c>
      <c r="L644" s="19">
        <f t="shared" si="80"/>
        <v>7701535.934374419</v>
      </c>
    </row>
    <row r="645" spans="1:12" x14ac:dyDescent="0.25">
      <c r="A645" s="1">
        <v>14020313</v>
      </c>
      <c r="B645" s="3">
        <v>10091.299999999999</v>
      </c>
      <c r="C645" s="4">
        <f t="shared" si="83"/>
        <v>1.2805472627438306E-2</v>
      </c>
      <c r="D645" s="55">
        <f t="shared" si="84"/>
        <v>1.6398012921207172E-4</v>
      </c>
      <c r="E645" s="2">
        <f t="shared" si="77"/>
        <v>2.9428190375553692E-2</v>
      </c>
      <c r="H645" s="2">
        <f t="shared" si="81"/>
        <v>7.0149539164174139E-4</v>
      </c>
      <c r="I645" s="2">
        <f t="shared" si="82"/>
        <v>2.6485758279530935E-2</v>
      </c>
      <c r="J645" s="2">
        <f t="shared" si="78"/>
        <v>120674554.6986243</v>
      </c>
      <c r="K645" s="19">
        <f t="shared" si="79"/>
        <v>8261405.12909876</v>
      </c>
      <c r="L645" s="19">
        <f t="shared" si="80"/>
        <v>7435373.2426698674</v>
      </c>
    </row>
    <row r="646" spans="1:12" x14ac:dyDescent="0.25">
      <c r="A646" s="1">
        <v>14020316</v>
      </c>
      <c r="B646" s="3">
        <v>10249.299999999999</v>
      </c>
      <c r="C646" s="4">
        <f t="shared" si="83"/>
        <v>1.5535744067062146E-2</v>
      </c>
      <c r="D646" s="55">
        <f t="shared" si="84"/>
        <v>2.4135934371725669E-4</v>
      </c>
      <c r="E646" s="2">
        <f t="shared" si="77"/>
        <v>2.9268107199377846E-2</v>
      </c>
      <c r="H646" s="2">
        <f t="shared" si="81"/>
        <v>6.6924447589596114E-4</v>
      </c>
      <c r="I646" s="2">
        <f t="shared" si="82"/>
        <v>2.5869759873179365E-2</v>
      </c>
      <c r="J646" s="2">
        <f t="shared" si="78"/>
        <v>122219849.40564583</v>
      </c>
      <c r="K646" s="19">
        <f t="shared" si="79"/>
        <v>8321680.5353107871</v>
      </c>
      <c r="L646" s="19">
        <f t="shared" si="80"/>
        <v>7355442.4180316301</v>
      </c>
    </row>
    <row r="647" spans="1:12" x14ac:dyDescent="0.25">
      <c r="A647" s="1">
        <v>14020317</v>
      </c>
      <c r="B647" s="3">
        <v>10211.799999999999</v>
      </c>
      <c r="C647" s="4">
        <f t="shared" si="83"/>
        <v>-3.6654961841797069E-3</v>
      </c>
      <c r="D647" s="55">
        <f t="shared" si="84"/>
        <v>1.3435862276235991E-5</v>
      </c>
      <c r="E647" s="2">
        <f t="shared" si="77"/>
        <v>2.9392306863489058E-2</v>
      </c>
      <c r="H647" s="2">
        <f t="shared" si="81"/>
        <v>6.435713679652388E-4</v>
      </c>
      <c r="I647" s="2">
        <f t="shared" si="82"/>
        <v>2.5368708441015259E-2</v>
      </c>
      <c r="J647" s="2">
        <f t="shared" si="78"/>
        <v>124118625.70592681</v>
      </c>
      <c r="K647" s="19">
        <f t="shared" si="79"/>
        <v>8486825.830478806</v>
      </c>
      <c r="L647" s="19">
        <f t="shared" si="80"/>
        <v>7325039.5446346579</v>
      </c>
    </row>
    <row r="648" spans="1:12" x14ac:dyDescent="0.25">
      <c r="A648" s="1">
        <v>14020320</v>
      </c>
      <c r="B648" s="3">
        <v>9788.2999999999993</v>
      </c>
      <c r="C648" s="4">
        <f t="shared" si="83"/>
        <v>-4.235611949929366E-2</v>
      </c>
      <c r="D648" s="55">
        <f t="shared" si="84"/>
        <v>1.7940408590384445E-3</v>
      </c>
      <c r="E648" s="2">
        <f t="shared" si="77"/>
        <v>2.8943649370041617E-2</v>
      </c>
      <c r="H648" s="2">
        <f t="shared" si="81"/>
        <v>6.0576323762389858E-4</v>
      </c>
      <c r="I648" s="2">
        <f t="shared" si="82"/>
        <v>2.4612257873342272E-2</v>
      </c>
      <c r="J648" s="2">
        <f t="shared" si="78"/>
        <v>123663669.3570161</v>
      </c>
      <c r="K648" s="19">
        <f t="shared" si="79"/>
        <v>8326645.49995826</v>
      </c>
      <c r="L648" s="19">
        <f t="shared" si="80"/>
        <v>7080570.3746881392</v>
      </c>
    </row>
    <row r="649" spans="1:12" x14ac:dyDescent="0.25">
      <c r="A649" s="1">
        <v>14020321</v>
      </c>
      <c r="B649" s="3">
        <v>9802.7999999999993</v>
      </c>
      <c r="C649" s="4">
        <f t="shared" si="83"/>
        <v>1.4802642677214438E-3</v>
      </c>
      <c r="D649" s="55">
        <f t="shared" si="84"/>
        <v>2.1911823022929021E-6</v>
      </c>
      <c r="E649" s="2">
        <f t="shared" si="77"/>
        <v>2.9568911510134101E-2</v>
      </c>
      <c r="H649" s="2">
        <f t="shared" si="81"/>
        <v>6.7705989490877147E-4</v>
      </c>
      <c r="I649" s="2">
        <f t="shared" si="82"/>
        <v>2.6020374611230551E-2</v>
      </c>
      <c r="J649" s="2">
        <f t="shared" si="78"/>
        <v>118425756.2000092</v>
      </c>
      <c r="K649" s="19">
        <f t="shared" si="79"/>
        <v>8146220.5189545304</v>
      </c>
      <c r="L649" s="19">
        <f t="shared" si="80"/>
        <v>7168600.3556892006</v>
      </c>
    </row>
    <row r="650" spans="1:12" x14ac:dyDescent="0.25">
      <c r="A650" s="1">
        <v>14020322</v>
      </c>
      <c r="B650" s="3">
        <v>9744.2000000000007</v>
      </c>
      <c r="C650" s="4">
        <f t="shared" si="83"/>
        <v>-5.9958229452298012E-3</v>
      </c>
      <c r="D650" s="55">
        <f t="shared" si="84"/>
        <v>3.5949892790544168E-5</v>
      </c>
      <c r="E650" s="2">
        <f t="shared" si="77"/>
        <v>2.9502691075982725E-2</v>
      </c>
      <c r="H650" s="2">
        <f t="shared" si="81"/>
        <v>6.3656777215238272E-4</v>
      </c>
      <c r="I650" s="2">
        <f t="shared" si="82"/>
        <v>2.5230294729796217E-2</v>
      </c>
      <c r="J650" s="2">
        <f t="shared" si="78"/>
        <v>118601057.61528996</v>
      </c>
      <c r="K650" s="19">
        <f t="shared" si="79"/>
        <v>8140008.3757061688</v>
      </c>
      <c r="L650" s="19">
        <f t="shared" si="80"/>
        <v>6961222.9573615417</v>
      </c>
    </row>
    <row r="651" spans="1:12" x14ac:dyDescent="0.25">
      <c r="A651" s="1">
        <v>14020323</v>
      </c>
      <c r="B651" s="3">
        <v>9776.1</v>
      </c>
      <c r="C651" s="4">
        <f t="shared" si="83"/>
        <v>3.2683953010348354E-3</v>
      </c>
      <c r="D651" s="55">
        <f t="shared" si="84"/>
        <v>1.0682407843826593E-5</v>
      </c>
      <c r="E651" s="2">
        <f t="shared" si="77"/>
        <v>2.938113128296203E-2</v>
      </c>
      <c r="H651" s="2">
        <f t="shared" si="81"/>
        <v>6.0053069939067238E-4</v>
      </c>
      <c r="I651" s="2">
        <f t="shared" si="82"/>
        <v>2.4505727889427655E-2</v>
      </c>
      <c r="J651" s="2">
        <f t="shared" si="78"/>
        <v>117889946.67271167</v>
      </c>
      <c r="K651" s="19">
        <f t="shared" si="79"/>
        <v>8057864.1855380777</v>
      </c>
      <c r="L651" s="19">
        <f t="shared" si="80"/>
        <v>6720770.0479276301</v>
      </c>
    </row>
    <row r="652" spans="1:12" x14ac:dyDescent="0.25">
      <c r="A652" s="1">
        <v>14020324</v>
      </c>
      <c r="B652" s="3">
        <v>9891.1</v>
      </c>
      <c r="C652" s="4">
        <f t="shared" si="83"/>
        <v>1.1694731398297055E-2</v>
      </c>
      <c r="D652" s="55">
        <f t="shared" si="84"/>
        <v>1.3676674247831499E-4</v>
      </c>
      <c r="E652" s="2">
        <f t="shared" si="77"/>
        <v>2.7382093782551267E-2</v>
      </c>
      <c r="H652" s="2">
        <f t="shared" si="81"/>
        <v>5.6513980189786168E-4</v>
      </c>
      <c r="I652" s="2">
        <f t="shared" si="82"/>
        <v>2.3772669221142621E-2</v>
      </c>
      <c r="J652" s="2">
        <f t="shared" si="78"/>
        <v>118275257.62045601</v>
      </c>
      <c r="K652" s="19">
        <f t="shared" si="79"/>
        <v>7534166.5139233219</v>
      </c>
      <c r="L652" s="19">
        <f t="shared" si="80"/>
        <v>6541035.5327407848</v>
      </c>
    </row>
    <row r="653" spans="1:12" x14ac:dyDescent="0.25">
      <c r="A653" s="1">
        <v>14020327</v>
      </c>
      <c r="B653" s="3">
        <v>10021.4</v>
      </c>
      <c r="C653" s="4">
        <f t="shared" si="83"/>
        <v>1.3087443547803673E-2</v>
      </c>
      <c r="D653" s="55">
        <f t="shared" si="84"/>
        <v>1.7128117861694799E-4</v>
      </c>
      <c r="E653" s="2">
        <f t="shared" si="77"/>
        <v>2.5199548356014546E-2</v>
      </c>
      <c r="H653" s="2">
        <f t="shared" si="81"/>
        <v>5.3943741833268894E-4</v>
      </c>
      <c r="I653" s="2">
        <f t="shared" si="82"/>
        <v>2.3225792092686288E-2</v>
      </c>
      <c r="J653" s="2">
        <f t="shared" si="78"/>
        <v>119658454.98939164</v>
      </c>
      <c r="K653" s="19">
        <f t="shared" si="79"/>
        <v>7014727.5249965051</v>
      </c>
      <c r="L653" s="19">
        <f t="shared" si="80"/>
        <v>6465298.5355400955</v>
      </c>
    </row>
    <row r="654" spans="1:12" x14ac:dyDescent="0.25">
      <c r="A654" s="1">
        <v>14020328</v>
      </c>
      <c r="B654" s="3">
        <v>9773.1</v>
      </c>
      <c r="C654" s="4">
        <f t="shared" si="83"/>
        <v>-2.5089092878655624E-2</v>
      </c>
      <c r="D654" s="55">
        <f t="shared" si="84"/>
        <v>6.2946258147380835E-4</v>
      </c>
      <c r="E654" s="2">
        <f t="shared" si="77"/>
        <v>2.2317934850974823E-2</v>
      </c>
      <c r="H654" s="2">
        <f t="shared" si="81"/>
        <v>5.1734804394974439E-4</v>
      </c>
      <c r="I654" s="2">
        <f t="shared" si="82"/>
        <v>2.2745286191862796E-2</v>
      </c>
      <c r="J654" s="2">
        <f t="shared" si="78"/>
        <v>121224478.26408271</v>
      </c>
      <c r="K654" s="19">
        <f t="shared" si="79"/>
        <v>6293887.6654319391</v>
      </c>
      <c r="L654" s="19">
        <f t="shared" si="80"/>
        <v>6414405.14839713</v>
      </c>
    </row>
    <row r="655" spans="1:12" x14ac:dyDescent="0.25">
      <c r="A655" s="1">
        <v>14020329</v>
      </c>
      <c r="B655" s="3">
        <v>9660.1</v>
      </c>
      <c r="C655" s="4">
        <f t="shared" si="83"/>
        <v>-1.1629713439217992E-2</v>
      </c>
      <c r="D655" s="55">
        <f t="shared" si="84"/>
        <v>1.3525023467832756E-4</v>
      </c>
      <c r="E655" s="2">
        <f t="shared" si="77"/>
        <v>2.2873682587122999E-2</v>
      </c>
      <c r="H655" s="2">
        <f t="shared" si="81"/>
        <v>5.2407491620118829E-4</v>
      </c>
      <c r="I655" s="2">
        <f t="shared" si="82"/>
        <v>2.2892682590757867E-2</v>
      </c>
      <c r="J655" s="2">
        <f t="shared" si="78"/>
        <v>118183066.06974858</v>
      </c>
      <c r="K655" s="19">
        <f t="shared" si="79"/>
        <v>6288774.1951044742</v>
      </c>
      <c r="L655" s="19">
        <f t="shared" si="80"/>
        <v>6293997.9596693069</v>
      </c>
    </row>
    <row r="656" spans="1:12" x14ac:dyDescent="0.25">
      <c r="A656" s="1">
        <v>14020330</v>
      </c>
      <c r="B656" s="3">
        <v>9655.9</v>
      </c>
      <c r="C656" s="4">
        <f t="shared" si="83"/>
        <v>-4.3487265129331241E-4</v>
      </c>
      <c r="D656" s="55">
        <f t="shared" si="84"/>
        <v>1.8911422284287488E-7</v>
      </c>
      <c r="E656" s="2">
        <f t="shared" si="77"/>
        <v>2.2802649315944966E-2</v>
      </c>
      <c r="H656" s="2">
        <f t="shared" si="81"/>
        <v>5.0074543530981665E-4</v>
      </c>
      <c r="I656" s="2">
        <f t="shared" si="82"/>
        <v>2.2377342007258518E-2</v>
      </c>
      <c r="J656" s="2">
        <f t="shared" si="78"/>
        <v>116808630.87798923</v>
      </c>
      <c r="K656" s="19">
        <f t="shared" si="79"/>
        <v>6196335.1490863869</v>
      </c>
      <c r="L656" s="19">
        <f t="shared" si="80"/>
        <v>6080763.1999912262</v>
      </c>
    </row>
    <row r="657" spans="1:12" x14ac:dyDescent="0.25">
      <c r="A657" s="1">
        <v>14020331</v>
      </c>
      <c r="B657" s="3">
        <v>9684.2999999999993</v>
      </c>
      <c r="C657" s="4">
        <f t="shared" si="83"/>
        <v>2.9368900438735551E-3</v>
      </c>
      <c r="D657" s="55">
        <f t="shared" si="84"/>
        <v>8.6253231298036129E-6</v>
      </c>
      <c r="E657" s="2">
        <f t="shared" si="77"/>
        <v>2.0909720264464932E-2</v>
      </c>
      <c r="H657" s="2">
        <f t="shared" si="81"/>
        <v>4.7071205604459819E-4</v>
      </c>
      <c r="I657" s="2">
        <f t="shared" si="82"/>
        <v>2.1695899521444097E-2</v>
      </c>
      <c r="J657" s="2">
        <f t="shared" si="78"/>
        <v>116757833.99898538</v>
      </c>
      <c r="K657" s="19">
        <f t="shared" si="79"/>
        <v>5679484.3948420072</v>
      </c>
      <c r="L657" s="19">
        <f t="shared" si="80"/>
        <v>5893025.8848804887</v>
      </c>
    </row>
    <row r="658" spans="1:12" x14ac:dyDescent="0.25">
      <c r="A658" s="1">
        <v>14020403</v>
      </c>
      <c r="B658" s="3">
        <v>9525.7000000000007</v>
      </c>
      <c r="C658" s="4">
        <f t="shared" si="83"/>
        <v>-1.6512608404203932E-2</v>
      </c>
      <c r="D658" s="55">
        <f t="shared" si="84"/>
        <v>2.7266623631058636E-4</v>
      </c>
      <c r="E658" s="2">
        <f t="shared" si="77"/>
        <v>1.9650114653167294E-2</v>
      </c>
      <c r="H658" s="2">
        <f t="shared" si="81"/>
        <v>4.429868520697105E-4</v>
      </c>
      <c r="I658" s="2">
        <f t="shared" si="82"/>
        <v>2.1047252839021782E-2</v>
      </c>
      <c r="J658" s="2">
        <f t="shared" si="78"/>
        <v>117100738.91920124</v>
      </c>
      <c r="K658" s="19">
        <f t="shared" si="79"/>
        <v>5353026.3648824375</v>
      </c>
      <c r="L658" s="19">
        <f t="shared" si="80"/>
        <v>5733630.6349474778</v>
      </c>
    </row>
    <row r="659" spans="1:12" x14ac:dyDescent="0.25">
      <c r="A659" s="1">
        <v>14020404</v>
      </c>
      <c r="B659" s="3">
        <v>9298.7000000000007</v>
      </c>
      <c r="C659" s="4">
        <f t="shared" si="83"/>
        <v>-2.411880368394791E-2</v>
      </c>
      <c r="D659" s="55">
        <f t="shared" si="84"/>
        <v>5.8171669114481924E-4</v>
      </c>
      <c r="E659" s="2">
        <f t="shared" si="77"/>
        <v>1.9726106717726608E-2</v>
      </c>
      <c r="H659" s="2">
        <f t="shared" si="81"/>
        <v>4.3276761512416306E-4</v>
      </c>
      <c r="I659" s="2">
        <f t="shared" si="82"/>
        <v>2.0803067445070763E-2</v>
      </c>
      <c r="J659" s="2">
        <f t="shared" si="78"/>
        <v>115167100.27358554</v>
      </c>
      <c r="K659" s="19">
        <f t="shared" si="79"/>
        <v>5284993.6348434426</v>
      </c>
      <c r="L659" s="19">
        <f t="shared" si="80"/>
        <v>5573531.5947377495</v>
      </c>
    </row>
    <row r="660" spans="1:12" x14ac:dyDescent="0.25">
      <c r="A660" s="1">
        <v>14020405</v>
      </c>
      <c r="B660" s="3">
        <v>9247.6</v>
      </c>
      <c r="C660" s="4">
        <f t="shared" si="83"/>
        <v>-5.510547042702138E-3</v>
      </c>
      <c r="D660" s="55">
        <f t="shared" si="84"/>
        <v>3.0366128709833278E-5</v>
      </c>
      <c r="E660" s="2">
        <f t="shared" si="77"/>
        <v>1.8214750653546437E-2</v>
      </c>
      <c r="H660" s="2">
        <f t="shared" si="81"/>
        <v>4.4170455968540242E-4</v>
      </c>
      <c r="I660" s="2">
        <f t="shared" si="82"/>
        <v>2.1016768535752645E-2</v>
      </c>
      <c r="J660" s="2">
        <f t="shared" si="78"/>
        <v>112389407.59123738</v>
      </c>
      <c r="K660" s="19">
        <f t="shared" si="79"/>
        <v>4762371.500896004</v>
      </c>
      <c r="L660" s="19">
        <f t="shared" si="80"/>
        <v>5494978.296401144</v>
      </c>
    </row>
    <row r="661" spans="1:12" x14ac:dyDescent="0.25">
      <c r="A661" s="1">
        <v>14020406</v>
      </c>
      <c r="B661" s="3">
        <v>9288.1</v>
      </c>
      <c r="C661" s="4">
        <f t="shared" si="83"/>
        <v>4.3699525187197727E-3</v>
      </c>
      <c r="D661" s="55">
        <f t="shared" si="84"/>
        <v>1.9096485015865284E-5</v>
      </c>
      <c r="E661" s="2">
        <f t="shared" si="77"/>
        <v>1.8201730678671854E-2</v>
      </c>
      <c r="H661" s="2">
        <f t="shared" si="81"/>
        <v>4.1702425382686827E-4</v>
      </c>
      <c r="I661" s="2">
        <f t="shared" si="82"/>
        <v>2.0421171705533165E-2</v>
      </c>
      <c r="J661" s="2">
        <f t="shared" si="78"/>
        <v>111770080.47360444</v>
      </c>
      <c r="K661" s="19">
        <f t="shared" si="79"/>
        <v>4732742.8257585382</v>
      </c>
      <c r="L661" s="19">
        <f t="shared" si="80"/>
        <v>5309833.2015314484</v>
      </c>
    </row>
    <row r="662" spans="1:12" x14ac:dyDescent="0.25">
      <c r="A662" s="1">
        <v>14020407</v>
      </c>
      <c r="B662" s="3">
        <v>9332.2000000000007</v>
      </c>
      <c r="C662" s="4">
        <f t="shared" si="83"/>
        <v>4.7367746444545592E-3</v>
      </c>
      <c r="D662" s="55">
        <f t="shared" si="84"/>
        <v>2.2437034032347614E-5</v>
      </c>
      <c r="E662" s="2">
        <f t="shared" si="77"/>
        <v>1.786410817951789E-2</v>
      </c>
      <c r="H662" s="2">
        <f t="shared" si="81"/>
        <v>3.9314858769820809E-4</v>
      </c>
      <c r="I662" s="2">
        <f t="shared" si="82"/>
        <v>1.9827974876376258E-2</v>
      </c>
      <c r="J662" s="2">
        <f t="shared" si="78"/>
        <v>112258510.41828758</v>
      </c>
      <c r="K662" s="19">
        <f t="shared" si="79"/>
        <v>4665253.779117926</v>
      </c>
      <c r="L662" s="19">
        <f t="shared" si="80"/>
        <v>5178122.1763048042</v>
      </c>
    </row>
    <row r="663" spans="1:12" x14ac:dyDescent="0.25">
      <c r="A663" s="1">
        <v>14020410</v>
      </c>
      <c r="B663" s="3">
        <v>9304.4</v>
      </c>
      <c r="C663" s="4">
        <f t="shared" si="83"/>
        <v>-2.9833790090044183E-3</v>
      </c>
      <c r="D663" s="55">
        <f t="shared" si="84"/>
        <v>8.9005503113681856E-6</v>
      </c>
      <c r="E663" s="2">
        <f t="shared" si="77"/>
        <v>1.5452898319725079E-2</v>
      </c>
      <c r="H663" s="2">
        <f t="shared" si="81"/>
        <v>3.7090589447825648E-4</v>
      </c>
      <c r="I663" s="2">
        <f t="shared" si="82"/>
        <v>1.9258917271701866E-2</v>
      </c>
      <c r="J663" s="2">
        <f t="shared" si="78"/>
        <v>112790253.68406117</v>
      </c>
      <c r="K663" s="19">
        <f t="shared" si="79"/>
        <v>4054676.2064259928</v>
      </c>
      <c r="L663" s="19">
        <f t="shared" si="80"/>
        <v>5053335.109532088</v>
      </c>
    </row>
    <row r="664" spans="1:12" x14ac:dyDescent="0.25">
      <c r="A664" s="1">
        <v>14020411</v>
      </c>
      <c r="B664" s="3">
        <v>9329.7999999999993</v>
      </c>
      <c r="C664" s="4">
        <f t="shared" si="83"/>
        <v>2.7261718486538398E-3</v>
      </c>
      <c r="D664" s="55">
        <f t="shared" si="84"/>
        <v>7.4320129483926948E-6</v>
      </c>
      <c r="E664" s="2">
        <f t="shared" si="77"/>
        <v>1.5382228534701581E-2</v>
      </c>
      <c r="H664" s="2">
        <f t="shared" si="81"/>
        <v>3.4918557382824318E-4</v>
      </c>
      <c r="I664" s="2">
        <f t="shared" si="82"/>
        <v>1.8686507801840429E-2</v>
      </c>
      <c r="J664" s="2">
        <f t="shared" si="78"/>
        <v>112453757.60879984</v>
      </c>
      <c r="K664" s="19">
        <f t="shared" si="79"/>
        <v>4024091.8911916548</v>
      </c>
      <c r="L664" s="19">
        <f t="shared" si="80"/>
        <v>4888513.0233526649</v>
      </c>
    </row>
    <row r="665" spans="1:12" x14ac:dyDescent="0.25">
      <c r="A665" s="1">
        <v>14020412</v>
      </c>
      <c r="B665" s="3">
        <v>9343.2999999999993</v>
      </c>
      <c r="C665" s="4">
        <f t="shared" si="83"/>
        <v>1.4459304938176662E-3</v>
      </c>
      <c r="D665" s="55">
        <f t="shared" si="84"/>
        <v>2.0907149929518002E-6</v>
      </c>
      <c r="E665" s="2">
        <f t="shared" si="77"/>
        <v>1.5284728277519286E-2</v>
      </c>
      <c r="H665" s="2">
        <f t="shared" si="81"/>
        <v>3.2868036017545216E-4</v>
      </c>
      <c r="I665" s="2">
        <f t="shared" si="82"/>
        <v>1.8129543849072765E-2</v>
      </c>
      <c r="J665" s="2">
        <f t="shared" si="78"/>
        <v>112760325.87706828</v>
      </c>
      <c r="K665" s="19">
        <f t="shared" si="79"/>
        <v>4009486.0146807465</v>
      </c>
      <c r="L665" s="19">
        <f t="shared" si="80"/>
        <v>4755737.3082196675</v>
      </c>
    </row>
    <row r="666" spans="1:12" x14ac:dyDescent="0.25">
      <c r="A666" s="1">
        <v>14020413</v>
      </c>
      <c r="B666" s="3">
        <v>9447.6</v>
      </c>
      <c r="C666" s="4">
        <f t="shared" si="83"/>
        <v>1.1101232100197766E-2</v>
      </c>
      <c r="D666" s="55">
        <f t="shared" si="84"/>
        <v>1.2323735414246129E-4</v>
      </c>
      <c r="E666" s="2">
        <f t="shared" si="77"/>
        <v>1.5054296263321458E-2</v>
      </c>
      <c r="H666" s="2">
        <f t="shared" si="81"/>
        <v>3.0908498146450212E-4</v>
      </c>
      <c r="I666" s="2">
        <f t="shared" si="82"/>
        <v>1.7580812878376872E-2</v>
      </c>
      <c r="J666" s="2">
        <f t="shared" si="78"/>
        <v>112923369.47074676</v>
      </c>
      <c r="K666" s="19">
        <f t="shared" si="79"/>
        <v>3954749.1837441642</v>
      </c>
      <c r="L666" s="19">
        <f t="shared" si="80"/>
        <v>4618462.6743209716</v>
      </c>
    </row>
    <row r="667" spans="1:12" x14ac:dyDescent="0.25">
      <c r="A667" s="1">
        <v>14020414</v>
      </c>
      <c r="B667" s="3">
        <v>9493.1</v>
      </c>
      <c r="C667" s="4">
        <f t="shared" si="83"/>
        <v>4.8044779256351993E-3</v>
      </c>
      <c r="D667" s="55">
        <f t="shared" si="84"/>
        <v>2.3083008137915908E-5</v>
      </c>
      <c r="E667" s="2">
        <f t="shared" si="77"/>
        <v>1.4051219438834774E-2</v>
      </c>
      <c r="H667" s="2">
        <f t="shared" si="81"/>
        <v>2.9793412382517968E-4</v>
      </c>
      <c r="I667" s="2">
        <f t="shared" si="82"/>
        <v>1.7260768343998471E-2</v>
      </c>
      <c r="J667" s="2">
        <f t="shared" si="78"/>
        <v>114176958.00477789</v>
      </c>
      <c r="K667" s="19">
        <f t="shared" si="79"/>
        <v>3732219.1970806695</v>
      </c>
      <c r="L667" s="19">
        <f t="shared" si="80"/>
        <v>4584724.5678753443</v>
      </c>
    </row>
    <row r="668" spans="1:12" x14ac:dyDescent="0.25">
      <c r="A668" s="1">
        <v>14020417</v>
      </c>
      <c r="B668" s="3">
        <v>9458.9</v>
      </c>
      <c r="C668" s="4">
        <f t="shared" si="83"/>
        <v>-3.6091216888356507E-3</v>
      </c>
      <c r="D668" s="55">
        <f t="shared" si="84"/>
        <v>1.30257593648239E-5</v>
      </c>
      <c r="E668" s="2">
        <f t="shared" si="77"/>
        <v>1.3593588054853016E-2</v>
      </c>
      <c r="H668" s="2">
        <f t="shared" si="81"/>
        <v>2.8144305688394383E-4</v>
      </c>
      <c r="I668" s="2">
        <f t="shared" si="82"/>
        <v>1.6776264688062828E-2</v>
      </c>
      <c r="J668" s="2">
        <f t="shared" si="78"/>
        <v>114725518.67912802</v>
      </c>
      <c r="K668" s="19">
        <f t="shared" si="79"/>
        <v>3628012.650649691</v>
      </c>
      <c r="L668" s="19">
        <f t="shared" si="80"/>
        <v>4477441.8846104825</v>
      </c>
    </row>
    <row r="669" spans="1:12" x14ac:dyDescent="0.25">
      <c r="A669" s="1">
        <v>14020418</v>
      </c>
      <c r="B669" s="3">
        <v>9338.1</v>
      </c>
      <c r="C669" s="4">
        <f t="shared" si="83"/>
        <v>-1.2853291810430469E-2</v>
      </c>
      <c r="D669" s="55">
        <f t="shared" si="84"/>
        <v>1.6520711036407897E-4</v>
      </c>
      <c r="E669" s="2">
        <f t="shared" ref="E669:E732" si="85">SQRT(AVERAGE(D644:D668))</f>
        <v>1.3383266206104572E-2</v>
      </c>
      <c r="H669" s="2">
        <f t="shared" si="81"/>
        <v>2.6533801903279661E-4</v>
      </c>
      <c r="I669" s="2">
        <f t="shared" si="82"/>
        <v>1.6289199459543633E-2</v>
      </c>
      <c r="J669" s="2">
        <f t="shared" ref="J669:J732" si="86">J668*(1+C668)</f>
        <v>114311460.32140025</v>
      </c>
      <c r="K669" s="19">
        <f t="shared" ref="K669:K732" si="87">_xlfn.NORM.S.INV(0.99)*E669*J669</f>
        <v>3558988.1960727992</v>
      </c>
      <c r="L669" s="19">
        <f t="shared" ref="L669:L732" si="88">_xlfn.NORM.S.INV(0.99)*I669*J669</f>
        <v>4331757.8614365216</v>
      </c>
    </row>
    <row r="670" spans="1:12" x14ac:dyDescent="0.25">
      <c r="A670" s="1">
        <v>14020419</v>
      </c>
      <c r="B670" s="3">
        <v>9216.6</v>
      </c>
      <c r="C670" s="4">
        <f t="shared" si="83"/>
        <v>-1.3096599421635885E-2</v>
      </c>
      <c r="D670" s="55">
        <f t="shared" si="84"/>
        <v>1.715209164107934E-4</v>
      </c>
      <c r="E670" s="2">
        <f t="shared" si="85"/>
        <v>1.3583039331837573E-2</v>
      </c>
      <c r="H670" s="2">
        <f t="shared" si="81"/>
        <v>2.593301645126735E-4</v>
      </c>
      <c r="I670" s="2">
        <f t="shared" si="82"/>
        <v>1.6103731384765257E-2</v>
      </c>
      <c r="J670" s="2">
        <f t="shared" si="86"/>
        <v>112842181.76461285</v>
      </c>
      <c r="K670" s="19">
        <f t="shared" si="87"/>
        <v>3565685.9593665265</v>
      </c>
      <c r="L670" s="19">
        <f t="shared" si="88"/>
        <v>4227393.2578165783</v>
      </c>
    </row>
    <row r="671" spans="1:12" x14ac:dyDescent="0.25">
      <c r="A671" s="1">
        <v>14020420</v>
      </c>
      <c r="B671" s="3">
        <v>9046.1</v>
      </c>
      <c r="C671" s="4">
        <f t="shared" si="83"/>
        <v>-1.8672480396695869E-2</v>
      </c>
      <c r="D671" s="55">
        <f t="shared" si="84"/>
        <v>3.4866152416499152E-4</v>
      </c>
      <c r="E671" s="2">
        <f t="shared" si="85"/>
        <v>1.3594138037337833E-2</v>
      </c>
      <c r="H671" s="2">
        <f t="shared" si="81"/>
        <v>2.5406160962656069E-4</v>
      </c>
      <c r="I671" s="2">
        <f t="shared" si="82"/>
        <v>1.5939310199207513E-2</v>
      </c>
      <c r="J671" s="2">
        <f t="shared" si="86"/>
        <v>111364332.91217829</v>
      </c>
      <c r="K671" s="19">
        <f t="shared" si="87"/>
        <v>3521862.9645126509</v>
      </c>
      <c r="L671" s="19">
        <f t="shared" si="88"/>
        <v>4129431.8268862404</v>
      </c>
    </row>
    <row r="672" spans="1:12" x14ac:dyDescent="0.25">
      <c r="A672" s="1">
        <v>14020421</v>
      </c>
      <c r="B672" s="3">
        <v>8761.1</v>
      </c>
      <c r="C672" s="4">
        <f t="shared" si="83"/>
        <v>-3.2012257763116191E-2</v>
      </c>
      <c r="D672" s="55">
        <f t="shared" si="84"/>
        <v>1.0247846470921929E-3</v>
      </c>
      <c r="E672" s="2">
        <f t="shared" si="85"/>
        <v>1.3751097272439923E-2</v>
      </c>
      <c r="H672" s="2">
        <f t="shared" si="81"/>
        <v>2.5973760449886656E-4</v>
      </c>
      <c r="I672" s="2">
        <f t="shared" si="82"/>
        <v>1.6116376903599225E-2</v>
      </c>
      <c r="J672" s="2">
        <f t="shared" si="86"/>
        <v>109284884.58898453</v>
      </c>
      <c r="K672" s="19">
        <f t="shared" si="87"/>
        <v>3496005.5249497793</v>
      </c>
      <c r="L672" s="19">
        <f t="shared" si="88"/>
        <v>4097341.5852478151</v>
      </c>
    </row>
    <row r="673" spans="1:12" x14ac:dyDescent="0.25">
      <c r="A673" s="1">
        <v>14020424</v>
      </c>
      <c r="B673" s="3">
        <v>8733</v>
      </c>
      <c r="C673" s="4">
        <f t="shared" si="83"/>
        <v>-3.2125144096099914E-3</v>
      </c>
      <c r="D673" s="55">
        <f t="shared" si="84"/>
        <v>1.0320248831951832E-5</v>
      </c>
      <c r="E673" s="2">
        <f t="shared" si="85"/>
        <v>1.5150796269131963E-2</v>
      </c>
      <c r="H673" s="2">
        <f t="shared" si="81"/>
        <v>3.0564042705446621E-4</v>
      </c>
      <c r="I673" s="2">
        <f t="shared" si="82"/>
        <v>1.7482574954922007E-2</v>
      </c>
      <c r="J673" s="2">
        <f t="shared" si="86"/>
        <v>105786428.69390956</v>
      </c>
      <c r="K673" s="19">
        <f t="shared" si="87"/>
        <v>3728550.8661158802</v>
      </c>
      <c r="L673" s="19">
        <f t="shared" si="88"/>
        <v>4302392.3516757097</v>
      </c>
    </row>
    <row r="674" spans="1:12" x14ac:dyDescent="0.25">
      <c r="A674" s="1">
        <v>14020425</v>
      </c>
      <c r="B674" s="3">
        <v>8432.7999999999993</v>
      </c>
      <c r="C674" s="4">
        <f t="shared" si="83"/>
        <v>-3.4980089472753599E-2</v>
      </c>
      <c r="D674" s="55">
        <f t="shared" si="84"/>
        <v>1.2236066595218472E-3</v>
      </c>
      <c r="E674" s="2">
        <f t="shared" si="85"/>
        <v>1.2577670816986875E-2</v>
      </c>
      <c r="H674" s="2">
        <f t="shared" si="81"/>
        <v>2.8792121636111534E-4</v>
      </c>
      <c r="I674" s="2">
        <f t="shared" si="82"/>
        <v>1.6968241404491963E-2</v>
      </c>
      <c r="J674" s="2">
        <f t="shared" si="86"/>
        <v>105446588.26738919</v>
      </c>
      <c r="K674" s="19">
        <f t="shared" si="87"/>
        <v>3085371.1549451379</v>
      </c>
      <c r="L674" s="19">
        <f t="shared" si="88"/>
        <v>4162402.033042484</v>
      </c>
    </row>
    <row r="675" spans="1:12" x14ac:dyDescent="0.25">
      <c r="A675" s="1">
        <v>14020426</v>
      </c>
      <c r="B675" s="3">
        <v>8231.4</v>
      </c>
      <c r="C675" s="4">
        <f t="shared" si="83"/>
        <v>-2.4172754380805215E-2</v>
      </c>
      <c r="D675" s="55">
        <f t="shared" si="84"/>
        <v>5.8432205435473769E-4</v>
      </c>
      <c r="E675" s="2">
        <f t="shared" si="85"/>
        <v>1.4389385750241929E-2</v>
      </c>
      <c r="H675" s="2">
        <f t="shared" si="81"/>
        <v>3.4406234295075933E-4</v>
      </c>
      <c r="I675" s="2">
        <f t="shared" si="82"/>
        <v>1.8548917568169829E-2</v>
      </c>
      <c r="J675" s="2">
        <f t="shared" si="86"/>
        <v>101758057.17519931</v>
      </c>
      <c r="K675" s="19">
        <f t="shared" si="87"/>
        <v>3406322.1612025425</v>
      </c>
      <c r="L675" s="19">
        <f t="shared" si="88"/>
        <v>4390985.8332704548</v>
      </c>
    </row>
    <row r="676" spans="1:12" x14ac:dyDescent="0.25">
      <c r="A676" s="1">
        <v>14020427</v>
      </c>
      <c r="B676" s="3">
        <v>8544.5</v>
      </c>
      <c r="C676" s="4">
        <f t="shared" si="83"/>
        <v>3.7331691526789466E-2</v>
      </c>
      <c r="D676" s="55">
        <f t="shared" si="84"/>
        <v>1.3936551922513645E-3</v>
      </c>
      <c r="E676" s="2">
        <f t="shared" si="85"/>
        <v>1.5132392696855089E-2</v>
      </c>
      <c r="H676" s="2">
        <f t="shared" si="81"/>
        <v>3.5847792563499807E-4</v>
      </c>
      <c r="I676" s="2">
        <f t="shared" si="82"/>
        <v>1.8933513293496219E-2</v>
      </c>
      <c r="J676" s="2">
        <f t="shared" si="86"/>
        <v>99298284.65283528</v>
      </c>
      <c r="K676" s="19">
        <f t="shared" si="87"/>
        <v>3495618.3255166211</v>
      </c>
      <c r="L676" s="19">
        <f t="shared" si="88"/>
        <v>4373686.1288904296</v>
      </c>
    </row>
    <row r="677" spans="1:12" x14ac:dyDescent="0.25">
      <c r="A677" s="1">
        <v>14020428</v>
      </c>
      <c r="B677" s="3">
        <v>8646.7000000000007</v>
      </c>
      <c r="C677" s="4">
        <f t="shared" si="83"/>
        <v>1.1889944158046655E-2</v>
      </c>
      <c r="D677" s="55">
        <f t="shared" si="84"/>
        <v>1.4137077208146778E-4</v>
      </c>
      <c r="E677" s="2">
        <f t="shared" si="85"/>
        <v>1.6861441815815597E-2</v>
      </c>
      <c r="H677" s="2">
        <f t="shared" si="81"/>
        <v>4.2058856163198013E-4</v>
      </c>
      <c r="I677" s="2">
        <f t="shared" si="82"/>
        <v>2.0508255938328352E-2</v>
      </c>
      <c r="J677" s="2">
        <f t="shared" si="86"/>
        <v>103005257.58463424</v>
      </c>
      <c r="K677" s="19">
        <f t="shared" si="87"/>
        <v>4040440.9019161626</v>
      </c>
      <c r="L677" s="19">
        <f t="shared" si="88"/>
        <v>4914312.6089290958</v>
      </c>
    </row>
    <row r="678" spans="1:12" x14ac:dyDescent="0.25">
      <c r="A678" s="1">
        <v>14020431</v>
      </c>
      <c r="B678" s="3">
        <v>8478</v>
      </c>
      <c r="C678" s="4">
        <f t="shared" si="83"/>
        <v>-1.9703172332427826E-2</v>
      </c>
      <c r="D678" s="55">
        <f t="shared" si="84"/>
        <v>3.8821499996134941E-4</v>
      </c>
      <c r="E678" s="2">
        <f t="shared" si="85"/>
        <v>1.6866901947075547E-2</v>
      </c>
      <c r="H678" s="2">
        <f t="shared" si="81"/>
        <v>4.0383549425894937E-4</v>
      </c>
      <c r="I678" s="2">
        <f t="shared" si="82"/>
        <v>2.0095658592316636E-2</v>
      </c>
      <c r="J678" s="2">
        <f t="shared" si="86"/>
        <v>104229984.34530076</v>
      </c>
      <c r="K678" s="19">
        <f t="shared" si="87"/>
        <v>4089805.4650467285</v>
      </c>
      <c r="L678" s="19">
        <f t="shared" si="88"/>
        <v>4872698.8864021823</v>
      </c>
    </row>
    <row r="679" spans="1:12" x14ac:dyDescent="0.25">
      <c r="A679" s="1">
        <v>14020501</v>
      </c>
      <c r="B679" s="3">
        <v>8581.4</v>
      </c>
      <c r="C679" s="4">
        <f t="shared" si="83"/>
        <v>1.2122497421792602E-2</v>
      </c>
      <c r="D679" s="55">
        <f t="shared" si="84"/>
        <v>1.4695494374136829E-4</v>
      </c>
      <c r="E679" s="2">
        <f t="shared" si="85"/>
        <v>1.7122200038138701E-2</v>
      </c>
      <c r="H679" s="2">
        <f t="shared" si="81"/>
        <v>4.0289826460109337E-4</v>
      </c>
      <c r="I679" s="2">
        <f t="shared" si="82"/>
        <v>2.0072325839351389E-2</v>
      </c>
      <c r="J679" s="2">
        <f t="shared" si="86"/>
        <v>102176323.00153905</v>
      </c>
      <c r="K679" s="19">
        <f t="shared" si="87"/>
        <v>4069907.0850214465</v>
      </c>
      <c r="L679" s="19">
        <f t="shared" si="88"/>
        <v>4771145.1194630358</v>
      </c>
    </row>
    <row r="680" spans="1:12" x14ac:dyDescent="0.25">
      <c r="A680" s="1">
        <v>14020502</v>
      </c>
      <c r="B680" s="3">
        <v>8762.7000000000007</v>
      </c>
      <c r="C680" s="4">
        <f t="shared" si="83"/>
        <v>2.0907006284371456E-2</v>
      </c>
      <c r="D680" s="55">
        <f t="shared" si="84"/>
        <v>4.3710291177474753E-4</v>
      </c>
      <c r="E680" s="2">
        <f t="shared" si="85"/>
        <v>1.6549000834997239E-2</v>
      </c>
      <c r="H680" s="2">
        <f t="shared" si="81"/>
        <v>3.875416653495099E-4</v>
      </c>
      <c r="I680" s="2">
        <f t="shared" si="82"/>
        <v>1.9686077957518859E-2</v>
      </c>
      <c r="J680" s="2">
        <f t="shared" si="86"/>
        <v>103414955.21369345</v>
      </c>
      <c r="K680" s="19">
        <f t="shared" si="87"/>
        <v>3981344.7396711749</v>
      </c>
      <c r="L680" s="19">
        <f t="shared" si="88"/>
        <v>4736060.1224440904</v>
      </c>
    </row>
    <row r="681" spans="1:12" x14ac:dyDescent="0.25">
      <c r="A681" s="1">
        <v>14020503</v>
      </c>
      <c r="B681" s="3">
        <v>8773</v>
      </c>
      <c r="C681" s="4">
        <f t="shared" si="83"/>
        <v>1.1747465096373156E-3</v>
      </c>
      <c r="D681" s="55">
        <f t="shared" si="84"/>
        <v>1.3800293619050556E-6</v>
      </c>
      <c r="E681" s="2">
        <f t="shared" si="85"/>
        <v>1.6909865041466066E-2</v>
      </c>
      <c r="H681" s="2">
        <f t="shared" si="81"/>
        <v>3.9051534013502412E-4</v>
      </c>
      <c r="I681" s="2">
        <f t="shared" si="82"/>
        <v>1.9761460981795452E-2</v>
      </c>
      <c r="J681" s="2">
        <f t="shared" si="86"/>
        <v>105577052.33224414</v>
      </c>
      <c r="K681" s="19">
        <f t="shared" si="87"/>
        <v>4153214.2184548145</v>
      </c>
      <c r="L681" s="19">
        <f t="shared" si="88"/>
        <v>4853591.7067211103</v>
      </c>
    </row>
    <row r="682" spans="1:12" x14ac:dyDescent="0.25">
      <c r="A682" s="1">
        <v>14020504</v>
      </c>
      <c r="B682" s="3">
        <v>8767.9</v>
      </c>
      <c r="C682" s="4">
        <f t="shared" si="83"/>
        <v>-5.8149811511498065E-4</v>
      </c>
      <c r="D682" s="55">
        <f t="shared" si="84"/>
        <v>3.3814005788227527E-7</v>
      </c>
      <c r="E682" s="2">
        <f t="shared" si="85"/>
        <v>1.691127352762525E-2</v>
      </c>
      <c r="H682" s="2">
        <f t="shared" si="81"/>
        <v>3.6716722148863695E-4</v>
      </c>
      <c r="I682" s="2">
        <f t="shared" si="82"/>
        <v>1.9161608008949484E-2</v>
      </c>
      <c r="J682" s="2">
        <f t="shared" si="86"/>
        <v>105701078.60596924</v>
      </c>
      <c r="K682" s="19">
        <f t="shared" si="87"/>
        <v>4158439.535558173</v>
      </c>
      <c r="L682" s="19">
        <f t="shared" si="88"/>
        <v>4711791.112545087</v>
      </c>
    </row>
    <row r="683" spans="1:12" x14ac:dyDescent="0.25">
      <c r="A683" s="1">
        <v>14020507</v>
      </c>
      <c r="B683" s="3">
        <v>8726.2000000000007</v>
      </c>
      <c r="C683" s="4">
        <f t="shared" si="83"/>
        <v>-4.767330583205347E-3</v>
      </c>
      <c r="D683" s="55">
        <f t="shared" si="84"/>
        <v>2.2727440889565034E-5</v>
      </c>
      <c r="E683" s="2">
        <f t="shared" si="85"/>
        <v>1.6901469906587464E-2</v>
      </c>
      <c r="H683" s="2">
        <f t="shared" si="81"/>
        <v>3.4515747660279165E-4</v>
      </c>
      <c r="I683" s="2">
        <f t="shared" si="82"/>
        <v>1.8578414265022502E-2</v>
      </c>
      <c r="J683" s="2">
        <f t="shared" si="86"/>
        <v>105639613.62799424</v>
      </c>
      <c r="K683" s="19">
        <f t="shared" si="87"/>
        <v>4153612.1269124653</v>
      </c>
      <c r="L683" s="19">
        <f t="shared" si="88"/>
        <v>4565728.7334472854</v>
      </c>
    </row>
    <row r="684" spans="1:12" x14ac:dyDescent="0.25">
      <c r="A684" s="1">
        <v>14020508</v>
      </c>
      <c r="B684" s="3">
        <v>8509.4</v>
      </c>
      <c r="C684" s="4">
        <f t="shared" si="83"/>
        <v>-2.5158559636155101E-2</v>
      </c>
      <c r="D684" s="55">
        <f t="shared" si="84"/>
        <v>6.329531229659727E-4</v>
      </c>
      <c r="E684" s="2">
        <f t="shared" si="85"/>
        <v>1.6603076015800231E-2</v>
      </c>
      <c r="H684" s="2">
        <f t="shared" si="81"/>
        <v>3.2581167445999801E-4</v>
      </c>
      <c r="I684" s="2">
        <f t="shared" si="82"/>
        <v>1.8050254138377055E-2</v>
      </c>
      <c r="J684" s="2">
        <f t="shared" si="86"/>
        <v>105135994.6671475</v>
      </c>
      <c r="K684" s="19">
        <f t="shared" si="87"/>
        <v>4060828.4423305835</v>
      </c>
      <c r="L684" s="19">
        <f t="shared" si="88"/>
        <v>4414783.461008206</v>
      </c>
    </row>
    <row r="685" spans="1:12" x14ac:dyDescent="0.25">
      <c r="A685" s="1">
        <v>14020509</v>
      </c>
      <c r="B685" s="3">
        <v>8526.9</v>
      </c>
      <c r="C685" s="4">
        <f t="shared" si="83"/>
        <v>2.0544374254042349E-3</v>
      </c>
      <c r="D685" s="55">
        <f t="shared" si="84"/>
        <v>4.2207131349015815E-6</v>
      </c>
      <c r="E685" s="2">
        <f t="shared" si="85"/>
        <v>1.6664680928817299E-2</v>
      </c>
      <c r="H685" s="2">
        <f t="shared" si="81"/>
        <v>3.4424016137035647E-4</v>
      </c>
      <c r="I685" s="2">
        <f t="shared" si="82"/>
        <v>1.8553710178030605E-2</v>
      </c>
      <c r="J685" s="2">
        <f t="shared" si="86"/>
        <v>102490924.47540759</v>
      </c>
      <c r="K685" s="19">
        <f t="shared" si="87"/>
        <v>3973352.2791269654</v>
      </c>
      <c r="L685" s="19">
        <f t="shared" si="88"/>
        <v>4423752.6621141881</v>
      </c>
    </row>
    <row r="686" spans="1:12" x14ac:dyDescent="0.25">
      <c r="A686" s="1">
        <v>14020510</v>
      </c>
      <c r="B686" s="3">
        <v>8584.5</v>
      </c>
      <c r="C686" s="4">
        <f t="shared" si="83"/>
        <v>6.7323792979539932E-3</v>
      </c>
      <c r="D686" s="55">
        <f t="shared" si="84"/>
        <v>4.5324931011519501E-5</v>
      </c>
      <c r="E686" s="2">
        <f t="shared" si="85"/>
        <v>1.6633273094502167E-2</v>
      </c>
      <c r="H686" s="2">
        <f t="shared" si="81"/>
        <v>3.2383899447622913E-4</v>
      </c>
      <c r="I686" s="2">
        <f t="shared" si="82"/>
        <v>1.7995527068586491E-2</v>
      </c>
      <c r="J686" s="2">
        <f t="shared" si="86"/>
        <v>102701485.66641416</v>
      </c>
      <c r="K686" s="19">
        <f t="shared" si="87"/>
        <v>3974011.342362579</v>
      </c>
      <c r="L686" s="19">
        <f t="shared" si="88"/>
        <v>4299480.2211233675</v>
      </c>
    </row>
    <row r="687" spans="1:12" x14ac:dyDescent="0.25">
      <c r="A687" s="1">
        <v>14020514</v>
      </c>
      <c r="B687" s="3">
        <v>8709.2000000000007</v>
      </c>
      <c r="C687" s="4">
        <f t="shared" si="83"/>
        <v>1.4421686660897262E-2</v>
      </c>
      <c r="D687" s="55">
        <f t="shared" si="84"/>
        <v>2.07985046145102E-4</v>
      </c>
      <c r="E687" s="2">
        <f t="shared" si="85"/>
        <v>1.6664780576896774E-2</v>
      </c>
      <c r="H687" s="2">
        <f t="shared" si="81"/>
        <v>3.0712815066834655E-4</v>
      </c>
      <c r="I687" s="2">
        <f t="shared" si="82"/>
        <v>1.752507205886317E-2</v>
      </c>
      <c r="J687" s="2">
        <f t="shared" si="86"/>
        <v>103392911.02238384</v>
      </c>
      <c r="K687" s="19">
        <f t="shared" si="87"/>
        <v>4008344.3219587938</v>
      </c>
      <c r="L687" s="19">
        <f t="shared" si="88"/>
        <v>4215268.4072209867</v>
      </c>
    </row>
    <row r="688" spans="1:12" x14ac:dyDescent="0.25">
      <c r="A688" s="1">
        <v>14020515</v>
      </c>
      <c r="B688" s="3">
        <v>8716.2999999999993</v>
      </c>
      <c r="C688" s="4">
        <f t="shared" si="83"/>
        <v>8.1489775247774144E-4</v>
      </c>
      <c r="D688" s="55">
        <f t="shared" si="84"/>
        <v>6.6405834699327436E-7</v>
      </c>
      <c r="E688" s="2">
        <f t="shared" si="85"/>
        <v>1.6885995148661691E-2</v>
      </c>
      <c r="H688" s="2">
        <f t="shared" si="81"/>
        <v>3.0117956439695186E-4</v>
      </c>
      <c r="I688" s="2">
        <f t="shared" si="82"/>
        <v>1.7354525761222976E-2</v>
      </c>
      <c r="J688" s="2">
        <f t="shared" si="86"/>
        <v>104884011.18810669</v>
      </c>
      <c r="K688" s="19">
        <f t="shared" si="87"/>
        <v>4120127.0325159417</v>
      </c>
      <c r="L688" s="19">
        <f t="shared" si="88"/>
        <v>4234446.954165807</v>
      </c>
    </row>
    <row r="689" spans="1:12" x14ac:dyDescent="0.25">
      <c r="A689" s="1">
        <v>14020516</v>
      </c>
      <c r="B689" s="3">
        <v>8857.9</v>
      </c>
      <c r="C689" s="4">
        <f t="shared" si="83"/>
        <v>1.6114880258703595E-2</v>
      </c>
      <c r="D689" s="55">
        <f t="shared" si="84"/>
        <v>2.5968936575235485E-4</v>
      </c>
      <c r="E689" s="2">
        <f t="shared" si="85"/>
        <v>1.6876236917098879E-2</v>
      </c>
      <c r="H689" s="2">
        <f t="shared" si="81"/>
        <v>2.8314863403395435E-4</v>
      </c>
      <c r="I689" s="2">
        <f t="shared" si="82"/>
        <v>1.6827020949471548E-2</v>
      </c>
      <c r="J689" s="2">
        <f t="shared" si="86"/>
        <v>104969480.93309473</v>
      </c>
      <c r="K689" s="19">
        <f t="shared" si="87"/>
        <v>4121101.5982579514</v>
      </c>
      <c r="L689" s="19">
        <f t="shared" si="88"/>
        <v>4109083.2790174037</v>
      </c>
    </row>
    <row r="690" spans="1:12" x14ac:dyDescent="0.25">
      <c r="A690" s="1">
        <v>14020517</v>
      </c>
      <c r="B690" s="3">
        <v>8764.2999999999993</v>
      </c>
      <c r="C690" s="4">
        <f t="shared" si="83"/>
        <v>-1.0623064115079428E-2</v>
      </c>
      <c r="D690" s="55">
        <f t="shared" si="84"/>
        <v>1.1284949119308828E-4</v>
      </c>
      <c r="E690" s="2">
        <f t="shared" si="85"/>
        <v>1.7172584738303364E-2</v>
      </c>
      <c r="H690" s="2">
        <f t="shared" si="81"/>
        <v>2.817410779370584E-4</v>
      </c>
      <c r="I690" s="2">
        <f t="shared" si="82"/>
        <v>1.6785144561100997E-2</v>
      </c>
      <c r="J690" s="2">
        <f t="shared" si="86"/>
        <v>106661051.54914983</v>
      </c>
      <c r="K690" s="19">
        <f t="shared" si="87"/>
        <v>4261045.6524826717</v>
      </c>
      <c r="L690" s="19">
        <f t="shared" si="88"/>
        <v>4164909.8460316523</v>
      </c>
    </row>
    <row r="691" spans="1:12" x14ac:dyDescent="0.25">
      <c r="A691" s="1">
        <v>14020518</v>
      </c>
      <c r="B691" s="3">
        <v>8711.7000000000007</v>
      </c>
      <c r="C691" s="4">
        <f t="shared" si="83"/>
        <v>-6.0197023160844824E-3</v>
      </c>
      <c r="D691" s="55">
        <f t="shared" si="84"/>
        <v>3.6236815974272881E-5</v>
      </c>
      <c r="E691" s="2">
        <f t="shared" si="85"/>
        <v>1.7301098740895474E-2</v>
      </c>
      <c r="H691" s="2">
        <f t="shared" si="81"/>
        <v>2.7160758273242014E-4</v>
      </c>
      <c r="I691" s="2">
        <f t="shared" si="82"/>
        <v>1.6480521312519824E-2</v>
      </c>
      <c r="J691" s="2">
        <f t="shared" si="86"/>
        <v>105527984.35996142</v>
      </c>
      <c r="K691" s="19">
        <f t="shared" si="87"/>
        <v>4247329.8109483346</v>
      </c>
      <c r="L691" s="19">
        <f t="shared" si="88"/>
        <v>4045882.3175881039</v>
      </c>
    </row>
    <row r="692" spans="1:12" x14ac:dyDescent="0.25">
      <c r="A692" s="1">
        <v>14020521</v>
      </c>
      <c r="B692" s="3">
        <v>8511.2000000000007</v>
      </c>
      <c r="C692" s="4">
        <f t="shared" si="83"/>
        <v>-2.3284006556024844E-2</v>
      </c>
      <c r="D692" s="55">
        <f t="shared" si="84"/>
        <v>5.4214496130100792E-4</v>
      </c>
      <c r="E692" s="2">
        <f t="shared" si="85"/>
        <v>1.7200232443647018E-2</v>
      </c>
      <c r="H692" s="2">
        <f t="shared" si="81"/>
        <v>2.5748533672693128E-4</v>
      </c>
      <c r="I692" s="2">
        <f t="shared" si="82"/>
        <v>1.6046349638685158E-2</v>
      </c>
      <c r="J692" s="2">
        <f t="shared" si="86"/>
        <v>104892737.30809803</v>
      </c>
      <c r="K692" s="19">
        <f t="shared" si="87"/>
        <v>4197149.0589517001</v>
      </c>
      <c r="L692" s="19">
        <f t="shared" si="88"/>
        <v>3915582.0426422777</v>
      </c>
    </row>
    <row r="693" spans="1:12" x14ac:dyDescent="0.25">
      <c r="A693" s="1">
        <v>14020522</v>
      </c>
      <c r="B693" s="3">
        <v>8518.7000000000007</v>
      </c>
      <c r="C693" s="4">
        <f t="shared" si="83"/>
        <v>8.8080381973879582E-4</v>
      </c>
      <c r="D693" s="55">
        <f t="shared" si="84"/>
        <v>7.7581536886645308E-7</v>
      </c>
      <c r="E693" s="2">
        <f t="shared" si="85"/>
        <v>1.7793551479173886E-2</v>
      </c>
      <c r="H693" s="2">
        <f t="shared" si="81"/>
        <v>2.7456491420137588E-4</v>
      </c>
      <c r="I693" s="2">
        <f t="shared" si="82"/>
        <v>1.6570000428526726E-2</v>
      </c>
      <c r="J693" s="2">
        <f t="shared" si="86"/>
        <v>102450414.12493689</v>
      </c>
      <c r="K693" s="19">
        <f t="shared" si="87"/>
        <v>4240831.4849102804</v>
      </c>
      <c r="L693" s="19">
        <f t="shared" si="88"/>
        <v>3949216.0744031235</v>
      </c>
    </row>
    <row r="694" spans="1:12" x14ac:dyDescent="0.25">
      <c r="A694" s="1">
        <v>14020523</v>
      </c>
      <c r="B694" s="3">
        <v>8563.4</v>
      </c>
      <c r="C694" s="4">
        <f t="shared" si="83"/>
        <v>5.2335605140213662E-3</v>
      </c>
      <c r="D694" s="55">
        <f t="shared" si="84"/>
        <v>2.7390155653923589E-5</v>
      </c>
      <c r="E694" s="2">
        <f t="shared" si="85"/>
        <v>1.7779777177517522E-2</v>
      </c>
      <c r="H694" s="2">
        <f t="shared" si="81"/>
        <v>2.5813756827142533E-4</v>
      </c>
      <c r="I694" s="2">
        <f t="shared" si="82"/>
        <v>1.6066660146758109E-2</v>
      </c>
      <c r="J694" s="2">
        <f t="shared" si="86"/>
        <v>102540652.84103195</v>
      </c>
      <c r="K694" s="19">
        <f t="shared" si="87"/>
        <v>4241281.0315279402</v>
      </c>
      <c r="L694" s="19">
        <f t="shared" si="88"/>
        <v>3832625.1358547946</v>
      </c>
    </row>
    <row r="695" spans="1:12" x14ac:dyDescent="0.25">
      <c r="A695" s="1">
        <v>14020524</v>
      </c>
      <c r="B695" s="3">
        <v>8416.5</v>
      </c>
      <c r="C695" s="4">
        <f t="shared" si="83"/>
        <v>-1.7303242676780132E-2</v>
      </c>
      <c r="D695" s="55">
        <f t="shared" si="84"/>
        <v>2.9940220713154525E-4</v>
      </c>
      <c r="E695" s="2">
        <f t="shared" si="85"/>
        <v>1.7624068721318772E-2</v>
      </c>
      <c r="H695" s="2">
        <f t="shared" si="81"/>
        <v>2.4429272351437521E-4</v>
      </c>
      <c r="I695" s="2">
        <f t="shared" si="82"/>
        <v>1.5629866394642509E-2</v>
      </c>
      <c r="J695" s="2">
        <f t="shared" si="86"/>
        <v>103077305.55282275</v>
      </c>
      <c r="K695" s="19">
        <f t="shared" si="87"/>
        <v>4226140.1302026566</v>
      </c>
      <c r="L695" s="19">
        <f t="shared" si="88"/>
        <v>3747943.0343007618</v>
      </c>
    </row>
    <row r="696" spans="1:12" x14ac:dyDescent="0.25">
      <c r="A696" s="1">
        <v>14020525</v>
      </c>
      <c r="B696" s="3">
        <v>8389.7999999999993</v>
      </c>
      <c r="C696" s="4">
        <f t="shared" si="83"/>
        <v>-3.1773825842764669E-3</v>
      </c>
      <c r="D696" s="55">
        <f t="shared" si="84"/>
        <v>1.00957600868634E-5</v>
      </c>
      <c r="E696" s="2">
        <f t="shared" si="85"/>
        <v>1.7768597297552688E-2</v>
      </c>
      <c r="H696" s="2">
        <f t="shared" si="81"/>
        <v>2.4759929253140539E-4</v>
      </c>
      <c r="I696" s="2">
        <f t="shared" si="82"/>
        <v>1.5735288129913778E-2</v>
      </c>
      <c r="J696" s="2">
        <f t="shared" si="86"/>
        <v>101293733.92037363</v>
      </c>
      <c r="K696" s="19">
        <f t="shared" si="87"/>
        <v>4187071.5606147856</v>
      </c>
      <c r="L696" s="19">
        <f t="shared" si="88"/>
        <v>3707933.5145895761</v>
      </c>
    </row>
    <row r="697" spans="1:12" x14ac:dyDescent="0.25">
      <c r="A697" s="1">
        <v>14020528</v>
      </c>
      <c r="B697" s="3">
        <v>8255.7999999999993</v>
      </c>
      <c r="C697" s="4">
        <f t="shared" si="83"/>
        <v>-1.6100698653142863E-2</v>
      </c>
      <c r="D697" s="55">
        <f t="shared" si="84"/>
        <v>2.5923249711931639E-4</v>
      </c>
      <c r="E697" s="2">
        <f t="shared" si="85"/>
        <v>1.7383337405673042E-2</v>
      </c>
      <c r="H697" s="2">
        <f t="shared" si="81"/>
        <v>2.3334908058473286E-4</v>
      </c>
      <c r="I697" s="2">
        <f t="shared" si="82"/>
        <v>1.5275767757619676E-2</v>
      </c>
      <c r="J697" s="2">
        <f t="shared" si="86"/>
        <v>100971884.9743187</v>
      </c>
      <c r="K697" s="19">
        <f t="shared" si="87"/>
        <v>4083271.7288362491</v>
      </c>
      <c r="L697" s="19">
        <f t="shared" si="88"/>
        <v>3588212.6179407095</v>
      </c>
    </row>
    <row r="698" spans="1:12" x14ac:dyDescent="0.25">
      <c r="A698" s="1">
        <v>14020529</v>
      </c>
      <c r="B698" s="3">
        <v>8234.6</v>
      </c>
      <c r="C698" s="4">
        <f t="shared" si="83"/>
        <v>-2.5711943530178222E-3</v>
      </c>
      <c r="D698" s="55">
        <f t="shared" si="84"/>
        <v>6.6110404009907371E-6</v>
      </c>
      <c r="E698" s="2">
        <f t="shared" si="85"/>
        <v>1.6479027075666709E-2</v>
      </c>
      <c r="H698" s="2">
        <f t="shared" si="81"/>
        <v>2.3490208557680787E-4</v>
      </c>
      <c r="I698" s="2">
        <f t="shared" si="82"/>
        <v>1.532651576767557E-2</v>
      </c>
      <c r="J698" s="2">
        <f t="shared" si="86"/>
        <v>99346167.081907392</v>
      </c>
      <c r="K698" s="19">
        <f t="shared" si="87"/>
        <v>3808529.6545766061</v>
      </c>
      <c r="L698" s="19">
        <f t="shared" si="88"/>
        <v>3542168.4505101014</v>
      </c>
    </row>
    <row r="699" spans="1:12" x14ac:dyDescent="0.25">
      <c r="A699" s="1">
        <v>14020530</v>
      </c>
      <c r="B699" s="3">
        <v>8255.7000000000007</v>
      </c>
      <c r="C699" s="4">
        <f t="shared" si="83"/>
        <v>2.5590815831301145E-3</v>
      </c>
      <c r="D699" s="55">
        <f t="shared" si="84"/>
        <v>6.5488985491157325E-6</v>
      </c>
      <c r="E699" s="2">
        <f t="shared" si="85"/>
        <v>1.6474524728298481E-2</v>
      </c>
      <c r="H699" s="2">
        <f t="shared" si="81"/>
        <v>2.2120462286625883E-4</v>
      </c>
      <c r="I699" s="2">
        <f t="shared" si="82"/>
        <v>1.4872949366761753E-2</v>
      </c>
      <c r="J699" s="2">
        <f t="shared" si="86"/>
        <v>99090728.778112426</v>
      </c>
      <c r="K699" s="19">
        <f t="shared" si="87"/>
        <v>3797699.305743258</v>
      </c>
      <c r="L699" s="19">
        <f t="shared" si="88"/>
        <v>3428504.9442114863</v>
      </c>
    </row>
    <row r="700" spans="1:12" x14ac:dyDescent="0.25">
      <c r="A700" s="1">
        <v>14020531</v>
      </c>
      <c r="B700" s="3">
        <v>8157.6</v>
      </c>
      <c r="C700" s="4">
        <f t="shared" si="83"/>
        <v>-1.1953862801813396E-2</v>
      </c>
      <c r="D700" s="55">
        <f t="shared" si="84"/>
        <v>1.4289483588457802E-4</v>
      </c>
      <c r="E700" s="2">
        <f t="shared" si="85"/>
        <v>1.4924062938235312E-2</v>
      </c>
      <c r="H700" s="2">
        <f t="shared" si="81"/>
        <v>2.0832527940723024E-4</v>
      </c>
      <c r="I700" s="2">
        <f t="shared" si="82"/>
        <v>1.4433477730859956E-2</v>
      </c>
      <c r="J700" s="2">
        <f t="shared" si="86"/>
        <v>99344310.037187427</v>
      </c>
      <c r="K700" s="19">
        <f t="shared" si="87"/>
        <v>3449091.5961568831</v>
      </c>
      <c r="L700" s="19">
        <f t="shared" si="88"/>
        <v>3335712.7312351768</v>
      </c>
    </row>
    <row r="701" spans="1:12" x14ac:dyDescent="0.25">
      <c r="A701" s="1">
        <v>14020601</v>
      </c>
      <c r="B701" s="3">
        <v>8208.2000000000007</v>
      </c>
      <c r="C701" s="4">
        <f t="shared" si="83"/>
        <v>6.1836465354121557E-3</v>
      </c>
      <c r="D701" s="55">
        <f t="shared" si="84"/>
        <v>3.8237484474914755E-5</v>
      </c>
      <c r="E701" s="2">
        <f t="shared" si="85"/>
        <v>1.4320285117468941E-2</v>
      </c>
      <c r="H701" s="2">
        <f t="shared" si="81"/>
        <v>2.043994527958711E-4</v>
      </c>
      <c r="I701" s="2">
        <f t="shared" si="82"/>
        <v>1.429683366329311E-2</v>
      </c>
      <c r="J701" s="2">
        <f t="shared" si="86"/>
        <v>98156761.784862071</v>
      </c>
      <c r="K701" s="19">
        <f t="shared" si="87"/>
        <v>3269990.9107798352</v>
      </c>
      <c r="L701" s="19">
        <f t="shared" si="88"/>
        <v>3264635.8468708079</v>
      </c>
    </row>
    <row r="702" spans="1:12" x14ac:dyDescent="0.25">
      <c r="A702" s="1">
        <v>14020604</v>
      </c>
      <c r="B702" s="3">
        <v>8387.4</v>
      </c>
      <c r="C702" s="4">
        <f t="shared" si="83"/>
        <v>2.1596925119709714E-2</v>
      </c>
      <c r="D702" s="55">
        <f t="shared" si="84"/>
        <v>4.6642717462634843E-4</v>
      </c>
      <c r="E702" s="2">
        <f t="shared" si="85"/>
        <v>1.2282257835371495E-2</v>
      </c>
      <c r="H702" s="2">
        <f t="shared" si="81"/>
        <v>1.9442973469661369E-4</v>
      </c>
      <c r="I702" s="2">
        <f t="shared" si="82"/>
        <v>1.3943806320248919E-2</v>
      </c>
      <c r="J702" s="2">
        <f t="shared" si="86"/>
        <v>98763728.504800305</v>
      </c>
      <c r="K702" s="19">
        <f t="shared" si="87"/>
        <v>2821956.6967515359</v>
      </c>
      <c r="L702" s="19">
        <f t="shared" si="88"/>
        <v>3203712.0658966093</v>
      </c>
    </row>
    <row r="703" spans="1:12" x14ac:dyDescent="0.25">
      <c r="A703" s="1">
        <v>14020605</v>
      </c>
      <c r="B703" s="3">
        <v>8705.7999999999993</v>
      </c>
      <c r="C703" s="4">
        <f t="shared" si="83"/>
        <v>3.7258890480697658E-2</v>
      </c>
      <c r="D703" s="55">
        <f t="shared" si="84"/>
        <v>1.3882249198526226E-3</v>
      </c>
      <c r="E703" s="2">
        <f t="shared" si="85"/>
        <v>1.2800629423443979E-2</v>
      </c>
      <c r="H703" s="2">
        <f t="shared" si="81"/>
        <v>2.1074958109239779E-4</v>
      </c>
      <c r="I703" s="2">
        <f t="shared" si="82"/>
        <v>1.4517216713006587E-2</v>
      </c>
      <c r="J703" s="2">
        <f t="shared" si="86"/>
        <v>100896721.35386181</v>
      </c>
      <c r="K703" s="19">
        <f t="shared" si="87"/>
        <v>3004574.9160267636</v>
      </c>
      <c r="L703" s="19">
        <f t="shared" si="88"/>
        <v>3407493.7835899601</v>
      </c>
    </row>
    <row r="704" spans="1:12" x14ac:dyDescent="0.25">
      <c r="A704" s="1">
        <v>14020606</v>
      </c>
      <c r="B704" s="3">
        <v>8800.7999999999993</v>
      </c>
      <c r="C704" s="4">
        <f t="shared" si="83"/>
        <v>1.0853156239390451E-2</v>
      </c>
      <c r="D704" s="55">
        <f t="shared" si="84"/>
        <v>1.1779100035661988E-4</v>
      </c>
      <c r="E704" s="2">
        <f t="shared" si="85"/>
        <v>1.4277832833871906E-2</v>
      </c>
      <c r="H704" s="2">
        <f t="shared" ref="H704:H767" si="89">($G$2*H703)+((1-$G$2)*D703)</f>
        <v>2.8139810141801134E-4</v>
      </c>
      <c r="I704" s="2">
        <f t="shared" ref="I704:I767" si="90">SQRT(H704)</f>
        <v>1.6774924781292205E-2</v>
      </c>
      <c r="J704" s="2">
        <f t="shared" si="86"/>
        <v>104656021.24464682</v>
      </c>
      <c r="K704" s="19">
        <f t="shared" si="87"/>
        <v>3476171.3109548138</v>
      </c>
      <c r="L704" s="19">
        <f t="shared" si="88"/>
        <v>4084129.0794367394</v>
      </c>
    </row>
    <row r="705" spans="1:12" x14ac:dyDescent="0.25">
      <c r="A705" s="1">
        <v>14020607</v>
      </c>
      <c r="B705" s="3">
        <v>8846.7999999999993</v>
      </c>
      <c r="C705" s="4">
        <f t="shared" si="83"/>
        <v>5.21318526934031E-3</v>
      </c>
      <c r="D705" s="55">
        <f t="shared" si="84"/>
        <v>2.7177300652466801E-5</v>
      </c>
      <c r="E705" s="2">
        <f t="shared" si="85"/>
        <v>1.4236922163747357E-2</v>
      </c>
      <c r="H705" s="2">
        <f t="shared" si="89"/>
        <v>2.7158167535432787E-4</v>
      </c>
      <c r="I705" s="2">
        <f t="shared" si="90"/>
        <v>1.6479735293818524E-2</v>
      </c>
      <c r="J705" s="2">
        <f t="shared" si="86"/>
        <v>105791869.39460795</v>
      </c>
      <c r="K705" s="19">
        <f t="shared" si="87"/>
        <v>3503830.2698574243</v>
      </c>
      <c r="L705" s="19">
        <f t="shared" si="88"/>
        <v>4055806.0722388979</v>
      </c>
    </row>
    <row r="706" spans="1:12" x14ac:dyDescent="0.25">
      <c r="A706" s="1">
        <v>14020608</v>
      </c>
      <c r="B706" s="3">
        <v>9022.7000000000007</v>
      </c>
      <c r="C706" s="4">
        <f t="shared" si="83"/>
        <v>1.96878123819068E-2</v>
      </c>
      <c r="D706" s="55">
        <f t="shared" si="84"/>
        <v>3.8760995638516271E-4</v>
      </c>
      <c r="E706" s="2">
        <f t="shared" si="85"/>
        <v>1.3648916742793529E-2</v>
      </c>
      <c r="H706" s="2">
        <f t="shared" si="89"/>
        <v>2.5691741287221619E-4</v>
      </c>
      <c r="I706" s="2">
        <f t="shared" si="90"/>
        <v>1.6028643513167799E-2</v>
      </c>
      <c r="J706" s="2">
        <f t="shared" si="86"/>
        <v>106343382.00975189</v>
      </c>
      <c r="K706" s="19">
        <f t="shared" si="87"/>
        <v>3376628.7251213877</v>
      </c>
      <c r="L706" s="19">
        <f t="shared" si="88"/>
        <v>3965353.3779425533</v>
      </c>
    </row>
    <row r="707" spans="1:12" x14ac:dyDescent="0.25">
      <c r="A707" s="1">
        <v>14020611</v>
      </c>
      <c r="B707" s="3">
        <v>9039.1</v>
      </c>
      <c r="C707" s="4">
        <f t="shared" ref="C707:C770" si="91">LN(B707/B706)</f>
        <v>1.8159878314463753E-3</v>
      </c>
      <c r="D707" s="55">
        <f t="shared" ref="D707:D770" si="92">C707^2</f>
        <v>3.2978118039613089E-6</v>
      </c>
      <c r="E707" s="2">
        <f t="shared" si="85"/>
        <v>1.420359550721717E-2</v>
      </c>
      <c r="H707" s="2">
        <f t="shared" si="89"/>
        <v>2.6475896548299295E-4</v>
      </c>
      <c r="I707" s="2">
        <f t="shared" si="90"/>
        <v>1.6271415595546471E-2</v>
      </c>
      <c r="J707" s="2">
        <f t="shared" si="86"/>
        <v>108437050.56281734</v>
      </c>
      <c r="K707" s="19">
        <f t="shared" si="87"/>
        <v>3583031.6999534029</v>
      </c>
      <c r="L707" s="19">
        <f t="shared" si="88"/>
        <v>4104664.7556483229</v>
      </c>
    </row>
    <row r="708" spans="1:12" x14ac:dyDescent="0.25">
      <c r="A708" s="1">
        <v>14020612</v>
      </c>
      <c r="B708" s="3">
        <v>8993.2000000000007</v>
      </c>
      <c r="C708" s="4">
        <f t="shared" si="91"/>
        <v>-5.0908757210718306E-3</v>
      </c>
      <c r="D708" s="55">
        <f t="shared" si="92"/>
        <v>2.5917015607398633E-5</v>
      </c>
      <c r="E708" s="2">
        <f t="shared" si="85"/>
        <v>1.4207762392526239E-2</v>
      </c>
      <c r="H708" s="2">
        <f t="shared" si="89"/>
        <v>2.4907129626225102E-4</v>
      </c>
      <c r="I708" s="2">
        <f t="shared" si="90"/>
        <v>1.5781992784887813E-2</v>
      </c>
      <c r="J708" s="2">
        <f t="shared" si="86"/>
        <v>108633970.92711735</v>
      </c>
      <c r="K708" s="19">
        <f t="shared" si="87"/>
        <v>3590591.4988727476</v>
      </c>
      <c r="L708" s="19">
        <f t="shared" si="88"/>
        <v>3988431.644837881</v>
      </c>
    </row>
    <row r="709" spans="1:12" x14ac:dyDescent="0.25">
      <c r="A709" s="1">
        <v>14020613</v>
      </c>
      <c r="B709" s="3">
        <v>9089.9</v>
      </c>
      <c r="C709" s="4">
        <f t="shared" si="91"/>
        <v>1.0695170824054476E-2</v>
      </c>
      <c r="D709" s="55">
        <f t="shared" si="92"/>
        <v>1.143866789557061E-4</v>
      </c>
      <c r="E709" s="2">
        <f t="shared" si="85"/>
        <v>1.4212251587668871E-2</v>
      </c>
      <c r="H709" s="2">
        <f t="shared" si="89"/>
        <v>2.3568203942295985E-4</v>
      </c>
      <c r="I709" s="2">
        <f t="shared" si="90"/>
        <v>1.5351939272383795E-2</v>
      </c>
      <c r="J709" s="2">
        <f t="shared" si="86"/>
        <v>108080928.88204086</v>
      </c>
      <c r="K709" s="19">
        <f t="shared" si="87"/>
        <v>3573440.9793561609</v>
      </c>
      <c r="L709" s="19">
        <f t="shared" si="88"/>
        <v>3859997.0293321833</v>
      </c>
    </row>
    <row r="710" spans="1:12" x14ac:dyDescent="0.25">
      <c r="A710" s="1">
        <v>14020614</v>
      </c>
      <c r="B710" s="3">
        <v>9237.1</v>
      </c>
      <c r="C710" s="4">
        <f t="shared" si="91"/>
        <v>1.6064076548873103E-2</v>
      </c>
      <c r="D710" s="55">
        <f t="shared" si="92"/>
        <v>2.5805455536805479E-4</v>
      </c>
      <c r="E710" s="2">
        <f t="shared" si="85"/>
        <v>1.3462742567203223E-2</v>
      </c>
      <c r="H710" s="2">
        <f t="shared" si="89"/>
        <v>2.2840431779492463E-4</v>
      </c>
      <c r="I710" s="2">
        <f t="shared" si="90"/>
        <v>1.5113051240398963E-2</v>
      </c>
      <c r="J710" s="2">
        <f t="shared" si="86"/>
        <v>109236872.87925678</v>
      </c>
      <c r="K710" s="19">
        <f t="shared" si="87"/>
        <v>3421192.0849939059</v>
      </c>
      <c r="L710" s="19">
        <f t="shared" si="88"/>
        <v>3840573.4214749602</v>
      </c>
    </row>
    <row r="711" spans="1:12" x14ac:dyDescent="0.25">
      <c r="A711" s="1">
        <v>14020618</v>
      </c>
      <c r="B711" s="3">
        <v>9142.4</v>
      </c>
      <c r="C711" s="4">
        <f t="shared" si="91"/>
        <v>-1.030505052332119E-2</v>
      </c>
      <c r="D711" s="55">
        <f t="shared" si="92"/>
        <v>1.0619406628820232E-4</v>
      </c>
      <c r="E711" s="2">
        <f t="shared" si="85"/>
        <v>1.3834695194333403E-2</v>
      </c>
      <c r="H711" s="2">
        <f t="shared" si="89"/>
        <v>2.3018333204931246E-4</v>
      </c>
      <c r="I711" s="2">
        <f t="shared" si="90"/>
        <v>1.5171793962788727E-2</v>
      </c>
      <c r="J711" s="2">
        <f t="shared" si="86"/>
        <v>110991662.36714868</v>
      </c>
      <c r="K711" s="19">
        <f t="shared" si="87"/>
        <v>3572190.4856291539</v>
      </c>
      <c r="L711" s="19">
        <f t="shared" si="88"/>
        <v>3917436.3643369796</v>
      </c>
    </row>
    <row r="712" spans="1:12" x14ac:dyDescent="0.25">
      <c r="A712" s="1">
        <v>14020619</v>
      </c>
      <c r="B712" s="3">
        <v>9147.7000000000007</v>
      </c>
      <c r="C712" s="4">
        <f t="shared" si="91"/>
        <v>5.7954851513614776E-4</v>
      </c>
      <c r="D712" s="55">
        <f t="shared" si="92"/>
        <v>3.3587648139651371E-7</v>
      </c>
      <c r="E712" s="2">
        <f t="shared" si="85"/>
        <v>1.3922412022748755E-2</v>
      </c>
      <c r="H712" s="2">
        <f t="shared" si="89"/>
        <v>2.2274397610364585E-4</v>
      </c>
      <c r="I712" s="2">
        <f t="shared" si="90"/>
        <v>1.4924609747113854E-2</v>
      </c>
      <c r="J712" s="2">
        <f t="shared" si="86"/>
        <v>109847887.67878781</v>
      </c>
      <c r="K712" s="19">
        <f t="shared" si="87"/>
        <v>3557794.4264804404</v>
      </c>
      <c r="L712" s="19">
        <f t="shared" si="88"/>
        <v>3813900.4426040431</v>
      </c>
    </row>
    <row r="713" spans="1:12" x14ac:dyDescent="0.25">
      <c r="A713" s="1">
        <v>14020620</v>
      </c>
      <c r="B713" s="3">
        <v>9139.6</v>
      </c>
      <c r="C713" s="4">
        <f t="shared" si="91"/>
        <v>-8.8586073720084001E-4</v>
      </c>
      <c r="D713" s="55">
        <f t="shared" si="92"/>
        <v>7.8474924571401574E-7</v>
      </c>
      <c r="E713" s="2">
        <f t="shared" si="85"/>
        <v>1.3620851285607329E-2</v>
      </c>
      <c r="H713" s="2">
        <f t="shared" si="89"/>
        <v>2.0939949012631088E-4</v>
      </c>
      <c r="I713" s="2">
        <f t="shared" si="90"/>
        <v>1.4470642353617579E-2</v>
      </c>
      <c r="J713" s="2">
        <f t="shared" si="86"/>
        <v>109911549.85898289</v>
      </c>
      <c r="K713" s="19">
        <f t="shared" si="87"/>
        <v>3482749.5220712973</v>
      </c>
      <c r="L713" s="19">
        <f t="shared" si="88"/>
        <v>3700034.7250233674</v>
      </c>
    </row>
    <row r="714" spans="1:12" x14ac:dyDescent="0.25">
      <c r="A714" s="1">
        <v>14020621</v>
      </c>
      <c r="B714" s="3">
        <v>9173.4</v>
      </c>
      <c r="C714" s="4">
        <f t="shared" si="91"/>
        <v>3.6913709802336311E-3</v>
      </c>
      <c r="D714" s="55">
        <f t="shared" si="92"/>
        <v>1.3626219713710999E-5</v>
      </c>
      <c r="E714" s="2">
        <f t="shared" si="85"/>
        <v>1.3621028499367428E-2</v>
      </c>
      <c r="H714" s="2">
        <f t="shared" si="89"/>
        <v>1.9688260567347505E-4</v>
      </c>
      <c r="I714" s="2">
        <f t="shared" si="90"/>
        <v>1.4031486224683223E-2</v>
      </c>
      <c r="J714" s="2">
        <f t="shared" si="86"/>
        <v>109814183.53239793</v>
      </c>
      <c r="K714" s="19">
        <f t="shared" si="87"/>
        <v>3479709.5631012805</v>
      </c>
      <c r="L714" s="19">
        <f t="shared" si="88"/>
        <v>3584567.5532373777</v>
      </c>
    </row>
    <row r="715" spans="1:12" x14ac:dyDescent="0.25">
      <c r="A715" s="1">
        <v>14020622</v>
      </c>
      <c r="B715" s="3">
        <v>9167.1</v>
      </c>
      <c r="C715" s="4">
        <f t="shared" si="91"/>
        <v>-6.8700419811739072E-4</v>
      </c>
      <c r="D715" s="55">
        <f t="shared" si="92"/>
        <v>4.7197476823091902E-7</v>
      </c>
      <c r="E715" s="2">
        <f t="shared" si="85"/>
        <v>1.3254806356149982E-2</v>
      </c>
      <c r="H715" s="2">
        <f t="shared" si="89"/>
        <v>1.8588722251588921E-4</v>
      </c>
      <c r="I715" s="2">
        <f t="shared" si="90"/>
        <v>1.363404644688763E-2</v>
      </c>
      <c r="J715" s="2">
        <f t="shared" si="86"/>
        <v>110219548.42270745</v>
      </c>
      <c r="K715" s="19">
        <f t="shared" si="87"/>
        <v>3398651.8040319798</v>
      </c>
      <c r="L715" s="19">
        <f t="shared" si="88"/>
        <v>3495892.3810660406</v>
      </c>
    </row>
    <row r="716" spans="1:12" x14ac:dyDescent="0.25">
      <c r="A716" s="1">
        <v>14020626</v>
      </c>
      <c r="B716" s="3">
        <v>9174.5</v>
      </c>
      <c r="C716" s="4">
        <f t="shared" si="91"/>
        <v>8.0690892850263064E-4</v>
      </c>
      <c r="D716" s="55">
        <f t="shared" si="92"/>
        <v>6.511020188972635E-7</v>
      </c>
      <c r="E716" s="2">
        <f t="shared" si="85"/>
        <v>1.3084142726294285E-2</v>
      </c>
      <c r="H716" s="2">
        <f t="shared" si="89"/>
        <v>1.747623076510297E-4</v>
      </c>
      <c r="I716" s="2">
        <f t="shared" si="90"/>
        <v>1.321976957632128E-2</v>
      </c>
      <c r="J716" s="2">
        <f t="shared" si="86"/>
        <v>110143827.13022645</v>
      </c>
      <c r="K716" s="19">
        <f t="shared" si="87"/>
        <v>3352587.286325905</v>
      </c>
      <c r="L716" s="19">
        <f t="shared" si="88"/>
        <v>3387339.341741133</v>
      </c>
    </row>
    <row r="717" spans="1:12" x14ac:dyDescent="0.25">
      <c r="A717" s="1">
        <v>14020627</v>
      </c>
      <c r="B717" s="3">
        <v>9154.7999999999993</v>
      </c>
      <c r="C717" s="4">
        <f t="shared" si="91"/>
        <v>-2.1495646408243646E-3</v>
      </c>
      <c r="D717" s="55">
        <f t="shared" si="92"/>
        <v>4.6206281450823792E-6</v>
      </c>
      <c r="E717" s="2">
        <f t="shared" si="85"/>
        <v>1.302963400575107E-2</v>
      </c>
      <c r="H717" s="2">
        <f t="shared" si="89"/>
        <v>1.6431563531310174E-4</v>
      </c>
      <c r="I717" s="2">
        <f t="shared" si="90"/>
        <v>1.2818566039659106E-2</v>
      </c>
      <c r="J717" s="2">
        <f t="shared" si="86"/>
        <v>110232703.16775727</v>
      </c>
      <c r="K717" s="19">
        <f t="shared" si="87"/>
        <v>3341314.3236488909</v>
      </c>
      <c r="L717" s="19">
        <f t="shared" si="88"/>
        <v>3287188.1357563352</v>
      </c>
    </row>
    <row r="718" spans="1:12" x14ac:dyDescent="0.25">
      <c r="A718" s="1">
        <v>14020628</v>
      </c>
      <c r="B718" s="3">
        <v>9095.9</v>
      </c>
      <c r="C718" s="4">
        <f t="shared" si="91"/>
        <v>-6.4545693576923647E-3</v>
      </c>
      <c r="D718" s="55">
        <f t="shared" si="92"/>
        <v>4.1661465593261224E-5</v>
      </c>
      <c r="E718" s="2">
        <f t="shared" si="85"/>
        <v>1.2176632908878693E-2</v>
      </c>
      <c r="H718" s="2">
        <f t="shared" si="89"/>
        <v>1.5473393488302058E-4</v>
      </c>
      <c r="I718" s="2">
        <f t="shared" si="90"/>
        <v>1.243920957629626E-2</v>
      </c>
      <c r="J718" s="2">
        <f t="shared" si="86"/>
        <v>109995750.84676537</v>
      </c>
      <c r="K718" s="19">
        <f t="shared" si="87"/>
        <v>3115858.8827390769</v>
      </c>
      <c r="L718" s="19">
        <f t="shared" si="88"/>
        <v>3183049.2010886176</v>
      </c>
    </row>
    <row r="719" spans="1:12" x14ac:dyDescent="0.25">
      <c r="A719" s="1">
        <v>14020629</v>
      </c>
      <c r="B719" s="3">
        <v>9010.9</v>
      </c>
      <c r="C719" s="4">
        <f t="shared" si="91"/>
        <v>-9.3888069004744324E-3</v>
      </c>
      <c r="D719" s="55">
        <f t="shared" si="92"/>
        <v>8.8149695014396321E-5</v>
      </c>
      <c r="E719" s="2">
        <f t="shared" si="85"/>
        <v>1.2243603023888163E-2</v>
      </c>
      <c r="H719" s="2">
        <f t="shared" si="89"/>
        <v>1.4794958672563501E-4</v>
      </c>
      <c r="I719" s="2">
        <f t="shared" si="90"/>
        <v>1.216345291130915E-2</v>
      </c>
      <c r="J719" s="2">
        <f t="shared" si="86"/>
        <v>109285775.64387347</v>
      </c>
      <c r="K719" s="19">
        <f t="shared" si="87"/>
        <v>3112773.6186420782</v>
      </c>
      <c r="L719" s="19">
        <f t="shared" si="88"/>
        <v>3092396.515964021</v>
      </c>
    </row>
    <row r="720" spans="1:12" x14ac:dyDescent="0.25">
      <c r="A720" s="1">
        <v>14020701</v>
      </c>
      <c r="B720" s="3">
        <v>8991.7000000000007</v>
      </c>
      <c r="C720" s="4">
        <f t="shared" si="91"/>
        <v>-2.1330260384254218E-3</v>
      </c>
      <c r="D720" s="55">
        <f t="shared" si="92"/>
        <v>4.5498000806008491E-6</v>
      </c>
      <c r="E720" s="2">
        <f t="shared" si="85"/>
        <v>1.2342455046747478E-2</v>
      </c>
      <c r="H720" s="2">
        <f t="shared" si="89"/>
        <v>1.4436159322296071E-4</v>
      </c>
      <c r="I720" s="2">
        <f t="shared" si="90"/>
        <v>1.2015056937982471E-2</v>
      </c>
      <c r="J720" s="2">
        <f t="shared" si="86"/>
        <v>108259712.59938458</v>
      </c>
      <c r="K720" s="19">
        <f t="shared" si="87"/>
        <v>3108444.2456782721</v>
      </c>
      <c r="L720" s="19">
        <f t="shared" si="88"/>
        <v>3025989.1130987355</v>
      </c>
    </row>
    <row r="721" spans="1:12" x14ac:dyDescent="0.25">
      <c r="A721" s="1">
        <v>14020703</v>
      </c>
      <c r="B721" s="3">
        <v>8948.9</v>
      </c>
      <c r="C721" s="4">
        <f t="shared" si="91"/>
        <v>-4.7713099000655E-3</v>
      </c>
      <c r="D721" s="55">
        <f t="shared" si="92"/>
        <v>2.2765398162463052E-5</v>
      </c>
      <c r="E721" s="2">
        <f t="shared" si="85"/>
        <v>1.1855045352040813E-2</v>
      </c>
      <c r="H721" s="2">
        <f t="shared" si="89"/>
        <v>1.3597288563441909E-4</v>
      </c>
      <c r="I721" s="2">
        <f t="shared" si="90"/>
        <v>1.1660741212908341E-2</v>
      </c>
      <c r="J721" s="2">
        <f t="shared" si="86"/>
        <v>108028791.81349763</v>
      </c>
      <c r="K721" s="19">
        <f t="shared" si="87"/>
        <v>2979321.6798086748</v>
      </c>
      <c r="L721" s="19">
        <f t="shared" si="88"/>
        <v>2930490.6110946038</v>
      </c>
    </row>
    <row r="722" spans="1:12" x14ac:dyDescent="0.25">
      <c r="A722" s="1">
        <v>14020704</v>
      </c>
      <c r="B722" s="3">
        <v>8953.1</v>
      </c>
      <c r="C722" s="4">
        <f t="shared" si="91"/>
        <v>4.692213246632239E-4</v>
      </c>
      <c r="D722" s="55">
        <f t="shared" si="92"/>
        <v>2.2016865151871058E-7</v>
      </c>
      <c r="E722" s="2">
        <f t="shared" si="85"/>
        <v>1.1876400373091523E-2</v>
      </c>
      <c r="H722" s="2">
        <f t="shared" si="89"/>
        <v>1.2918043638610171E-4</v>
      </c>
      <c r="I722" s="2">
        <f t="shared" si="90"/>
        <v>1.1365757184899813E-2</v>
      </c>
      <c r="J722" s="2">
        <f t="shared" si="86"/>
        <v>107513352.96962579</v>
      </c>
      <c r="K722" s="19">
        <f t="shared" si="87"/>
        <v>2970447.5909880796</v>
      </c>
      <c r="L722" s="19">
        <f t="shared" si="88"/>
        <v>2842728.8563068835</v>
      </c>
    </row>
    <row r="723" spans="1:12" x14ac:dyDescent="0.25">
      <c r="A723" s="1">
        <v>14020705</v>
      </c>
      <c r="B723" s="3">
        <v>9025.7999999999993</v>
      </c>
      <c r="C723" s="4">
        <f t="shared" si="91"/>
        <v>8.0873019196437256E-3</v>
      </c>
      <c r="D723" s="55">
        <f t="shared" si="92"/>
        <v>6.5404452339473088E-5</v>
      </c>
      <c r="E723" s="2">
        <f t="shared" si="85"/>
        <v>1.1431902408753171E-2</v>
      </c>
      <c r="H723" s="2">
        <f t="shared" si="89"/>
        <v>1.2144282032202673E-4</v>
      </c>
      <c r="I723" s="2">
        <f t="shared" si="90"/>
        <v>1.1020109814426839E-2</v>
      </c>
      <c r="J723" s="2">
        <f t="shared" si="86"/>
        <v>107563800.52752519</v>
      </c>
      <c r="K723" s="19">
        <f t="shared" si="87"/>
        <v>2860614.2988231592</v>
      </c>
      <c r="L723" s="19">
        <f t="shared" si="88"/>
        <v>2757571.1008181241</v>
      </c>
    </row>
    <row r="724" spans="1:12" x14ac:dyDescent="0.25">
      <c r="A724" s="1">
        <v>14020708</v>
      </c>
      <c r="B724" s="3">
        <v>8967.6</v>
      </c>
      <c r="C724" s="4">
        <f t="shared" si="91"/>
        <v>-6.4690612075882148E-3</v>
      </c>
      <c r="D724" s="55">
        <f t="shared" si="92"/>
        <v>4.1848752907522694E-5</v>
      </c>
      <c r="E724" s="2">
        <f t="shared" si="85"/>
        <v>1.1534302283224411E-2</v>
      </c>
      <c r="H724" s="2">
        <f t="shared" si="89"/>
        <v>1.1808051824307352E-4</v>
      </c>
      <c r="I724" s="2">
        <f t="shared" si="90"/>
        <v>1.0866486011727688E-2</v>
      </c>
      <c r="J724" s="2">
        <f t="shared" si="86"/>
        <v>108433701.45801561</v>
      </c>
      <c r="K724" s="19">
        <f t="shared" si="87"/>
        <v>2909579.7805803861</v>
      </c>
      <c r="L724" s="19">
        <f t="shared" si="88"/>
        <v>2741120.1136688073</v>
      </c>
    </row>
    <row r="725" spans="1:12" x14ac:dyDescent="0.25">
      <c r="A725" s="1">
        <v>14020709</v>
      </c>
      <c r="B725" s="3">
        <v>8929.1</v>
      </c>
      <c r="C725" s="4">
        <f t="shared" si="91"/>
        <v>-4.3024758073159997E-3</v>
      </c>
      <c r="D725" s="55">
        <f t="shared" si="92"/>
        <v>1.8511298072539462E-5</v>
      </c>
      <c r="E725" s="2">
        <f t="shared" si="85"/>
        <v>1.1595349211435251E-2</v>
      </c>
      <c r="H725" s="2">
        <f t="shared" si="89"/>
        <v>1.1350661232294046E-4</v>
      </c>
      <c r="I725" s="2">
        <f t="shared" si="90"/>
        <v>1.0653948203503735E-2</v>
      </c>
      <c r="J725" s="2">
        <f t="shared" si="86"/>
        <v>107732237.20631836</v>
      </c>
      <c r="K725" s="19">
        <f t="shared" si="87"/>
        <v>2906057.2744849524</v>
      </c>
      <c r="L725" s="19">
        <f t="shared" si="88"/>
        <v>2670120.8488179399</v>
      </c>
    </row>
    <row r="726" spans="1:12" x14ac:dyDescent="0.25">
      <c r="A726" s="1">
        <v>14020710</v>
      </c>
      <c r="B726" s="3">
        <v>8941.7000000000007</v>
      </c>
      <c r="C726" s="4">
        <f t="shared" si="91"/>
        <v>1.4101217727092183E-3</v>
      </c>
      <c r="D726" s="55">
        <f t="shared" si="92"/>
        <v>1.9884434138685884E-6</v>
      </c>
      <c r="E726" s="2">
        <f t="shared" si="85"/>
        <v>1.137878648286585E-2</v>
      </c>
      <c r="H726" s="2">
        <f t="shared" si="89"/>
        <v>1.078068934679164E-4</v>
      </c>
      <c r="I726" s="2">
        <f t="shared" si="90"/>
        <v>1.0383009846278506E-2</v>
      </c>
      <c r="J726" s="2">
        <f t="shared" si="86"/>
        <v>107268721.86207014</v>
      </c>
      <c r="K726" s="19">
        <f t="shared" si="87"/>
        <v>2839512.0252045225</v>
      </c>
      <c r="L726" s="19">
        <f t="shared" si="88"/>
        <v>2591021.5786823779</v>
      </c>
    </row>
    <row r="727" spans="1:12" x14ac:dyDescent="0.25">
      <c r="A727" s="1">
        <v>14020712</v>
      </c>
      <c r="B727" s="3">
        <v>8947.5</v>
      </c>
      <c r="C727" s="4">
        <f t="shared" si="91"/>
        <v>6.4843595054279361E-4</v>
      </c>
      <c r="D727" s="55">
        <f t="shared" si="92"/>
        <v>4.204691819563363E-7</v>
      </c>
      <c r="E727" s="2">
        <f t="shared" si="85"/>
        <v>1.1314893732607864E-2</v>
      </c>
      <c r="H727" s="2">
        <f t="shared" si="89"/>
        <v>1.0145778646467352E-4</v>
      </c>
      <c r="I727" s="2">
        <f t="shared" si="90"/>
        <v>1.0072625599349632E-2</v>
      </c>
      <c r="J727" s="2">
        <f t="shared" si="86"/>
        <v>107419983.82229853</v>
      </c>
      <c r="K727" s="19">
        <f t="shared" si="87"/>
        <v>2827549.5241799345</v>
      </c>
      <c r="L727" s="19">
        <f t="shared" si="88"/>
        <v>2517111.3749487591</v>
      </c>
    </row>
    <row r="728" spans="1:12" x14ac:dyDescent="0.25">
      <c r="A728" s="1">
        <v>14020715</v>
      </c>
      <c r="B728" s="3">
        <v>8872.1</v>
      </c>
      <c r="C728" s="4">
        <f t="shared" si="91"/>
        <v>-8.4626422578099776E-3</v>
      </c>
      <c r="D728" s="55">
        <f t="shared" si="92"/>
        <v>7.1616313983671162E-5</v>
      </c>
      <c r="E728" s="2">
        <f t="shared" si="85"/>
        <v>1.0458802606533554E-2</v>
      </c>
      <c r="H728" s="2">
        <f t="shared" si="89"/>
        <v>9.539554742771048E-5</v>
      </c>
      <c r="I728" s="2">
        <f t="shared" si="90"/>
        <v>9.7670644222156364E-3</v>
      </c>
      <c r="J728" s="2">
        <f t="shared" si="86"/>
        <v>107489638.80161563</v>
      </c>
      <c r="K728" s="19">
        <f t="shared" si="87"/>
        <v>2615310.3235551207</v>
      </c>
      <c r="L728" s="19">
        <f t="shared" si="88"/>
        <v>2442335.4541839575</v>
      </c>
    </row>
    <row r="729" spans="1:12" x14ac:dyDescent="0.25">
      <c r="A729" s="1">
        <v>14020716</v>
      </c>
      <c r="B729" s="3">
        <v>8575.5</v>
      </c>
      <c r="C729" s="4">
        <f t="shared" si="91"/>
        <v>-3.4002221010235208E-2</v>
      </c>
      <c r="D729" s="55">
        <f t="shared" si="92"/>
        <v>1.1561510336288805E-3</v>
      </c>
      <c r="E729" s="2">
        <f t="shared" si="85"/>
        <v>7.5314147228575214E-3</v>
      </c>
      <c r="H729" s="2">
        <f t="shared" si="89"/>
        <v>9.3968793421068109E-5</v>
      </c>
      <c r="I729" s="2">
        <f t="shared" si="90"/>
        <v>9.6937502248133113E-3</v>
      </c>
      <c r="J729" s="2">
        <f t="shared" si="86"/>
        <v>106579992.44201633</v>
      </c>
      <c r="K729" s="19">
        <f t="shared" si="87"/>
        <v>1867355.0748219343</v>
      </c>
      <c r="L729" s="19">
        <f t="shared" si="88"/>
        <v>2403489.164050892</v>
      </c>
    </row>
    <row r="730" spans="1:12" x14ac:dyDescent="0.25">
      <c r="A730" s="1">
        <v>14020717</v>
      </c>
      <c r="B730" s="3">
        <v>8546.1</v>
      </c>
      <c r="C730" s="4">
        <f t="shared" si="91"/>
        <v>-3.4342618558630389E-3</v>
      </c>
      <c r="D730" s="55">
        <f t="shared" si="92"/>
        <v>1.1794154494635844E-5</v>
      </c>
      <c r="E730" s="2">
        <f t="shared" si="85"/>
        <v>9.9124471780971165E-3</v>
      </c>
      <c r="H730" s="2">
        <f t="shared" si="89"/>
        <v>1.576997278335369E-4</v>
      </c>
      <c r="I730" s="2">
        <f t="shared" si="90"/>
        <v>1.2557855224262497E-2</v>
      </c>
      <c r="J730" s="2">
        <f t="shared" si="86"/>
        <v>102956035.9837337</v>
      </c>
      <c r="K730" s="19">
        <f t="shared" si="87"/>
        <v>2374145.6417480288</v>
      </c>
      <c r="L730" s="19">
        <f t="shared" si="88"/>
        <v>3007751.4376332769</v>
      </c>
    </row>
    <row r="731" spans="1:12" x14ac:dyDescent="0.25">
      <c r="A731" s="1">
        <v>14020718</v>
      </c>
      <c r="B731" s="3">
        <v>8557.7999999999993</v>
      </c>
      <c r="C731" s="4">
        <f t="shared" si="91"/>
        <v>1.3681092411588643E-3</v>
      </c>
      <c r="D731" s="55">
        <f t="shared" si="92"/>
        <v>1.8717228957442836E-6</v>
      </c>
      <c r="E731" s="2">
        <f t="shared" si="85"/>
        <v>9.8813603927926964E-3</v>
      </c>
      <c r="H731" s="2">
        <f t="shared" si="89"/>
        <v>1.4894539343320284E-4</v>
      </c>
      <c r="I731" s="2">
        <f t="shared" si="90"/>
        <v>1.2204318638629641E-2</v>
      </c>
      <c r="J731" s="2">
        <f t="shared" si="86"/>
        <v>102602457.9965239</v>
      </c>
      <c r="K731" s="19">
        <f t="shared" si="87"/>
        <v>2358572.1299209339</v>
      </c>
      <c r="L731" s="19">
        <f t="shared" si="88"/>
        <v>2913036.7339644451</v>
      </c>
    </row>
    <row r="732" spans="1:12" x14ac:dyDescent="0.25">
      <c r="A732" s="1">
        <v>14020719</v>
      </c>
      <c r="B732" s="3">
        <v>8577.4</v>
      </c>
      <c r="C732" s="4">
        <f t="shared" si="91"/>
        <v>2.2876894985863431E-3</v>
      </c>
      <c r="D732" s="55">
        <f t="shared" si="92"/>
        <v>5.2335232419422342E-6</v>
      </c>
      <c r="E732" s="2">
        <f t="shared" si="85"/>
        <v>9.0670697511751556E-3</v>
      </c>
      <c r="H732" s="2">
        <f t="shared" si="89"/>
        <v>1.4012097320095532E-4</v>
      </c>
      <c r="I732" s="2">
        <f t="shared" si="90"/>
        <v>1.1837270513127395E-2</v>
      </c>
      <c r="J732" s="2">
        <f t="shared" si="86"/>
        <v>102742829.36747456</v>
      </c>
      <c r="K732" s="19">
        <f t="shared" si="87"/>
        <v>2167170.7783630863</v>
      </c>
      <c r="L732" s="19">
        <f t="shared" si="88"/>
        <v>2829291.8721954077</v>
      </c>
    </row>
    <row r="733" spans="1:12" x14ac:dyDescent="0.25">
      <c r="A733" s="1">
        <v>14020722</v>
      </c>
      <c r="B733" s="3">
        <v>8483.7000000000007</v>
      </c>
      <c r="C733" s="4">
        <f t="shared" si="91"/>
        <v>-1.0984161875573228E-2</v>
      </c>
      <c r="D733" s="55">
        <f t="shared" si="92"/>
        <v>1.2065181210879637E-4</v>
      </c>
      <c r="E733" s="2">
        <f t="shared" ref="E733:E796" si="93">SQRT(AVERAGE(D708:D732))</f>
        <v>9.0713385081913206E-3</v>
      </c>
      <c r="H733" s="2">
        <f t="shared" si="89"/>
        <v>1.3202772620341452E-4</v>
      </c>
      <c r="I733" s="2">
        <f t="shared" si="90"/>
        <v>1.1490331857845296E-2</v>
      </c>
      <c r="J733" s="2">
        <f t="shared" ref="J733:J796" si="94">J732*(1+C732)</f>
        <v>102977873.05927359</v>
      </c>
      <c r="K733" s="19">
        <f t="shared" ref="K733:K796" si="95">_xlfn.NORM.S.INV(0.99)*E733*J733</f>
        <v>2173151.2256826512</v>
      </c>
      <c r="L733" s="19">
        <f t="shared" ref="L733:L796" si="96">_xlfn.NORM.S.INV(0.99)*I733*J733</f>
        <v>2752650.9718305706</v>
      </c>
    </row>
    <row r="734" spans="1:12" x14ac:dyDescent="0.25">
      <c r="A734" s="1">
        <v>14020723</v>
      </c>
      <c r="B734" s="3">
        <v>8468</v>
      </c>
      <c r="C734" s="4">
        <f t="shared" si="91"/>
        <v>-1.8523221256887793E-3</v>
      </c>
      <c r="D734" s="55">
        <f t="shared" si="92"/>
        <v>3.4310972573161976E-6</v>
      </c>
      <c r="E734" s="2">
        <f t="shared" si="93"/>
        <v>9.2778539646973662E-3</v>
      </c>
      <c r="H734" s="2">
        <f t="shared" si="89"/>
        <v>1.3134517135773743E-4</v>
      </c>
      <c r="I734" s="2">
        <f t="shared" si="90"/>
        <v>1.1460592103278846E-2</v>
      </c>
      <c r="J734" s="2">
        <f t="shared" si="94"/>
        <v>101846747.43198828</v>
      </c>
      <c r="K734" s="19">
        <f t="shared" si="95"/>
        <v>2198210.8871061928</v>
      </c>
      <c r="L734" s="19">
        <f t="shared" si="96"/>
        <v>2715369.1392395808</v>
      </c>
    </row>
    <row r="735" spans="1:12" x14ac:dyDescent="0.25">
      <c r="A735" s="1">
        <v>14020724</v>
      </c>
      <c r="B735" s="3">
        <v>8545.6</v>
      </c>
      <c r="C735" s="4">
        <f t="shared" si="91"/>
        <v>9.1221773307501169E-3</v>
      </c>
      <c r="D735" s="55">
        <f t="shared" si="92"/>
        <v>8.3214119253651326E-5</v>
      </c>
      <c r="E735" s="2">
        <f t="shared" si="93"/>
        <v>9.0355050175579595E-3</v>
      </c>
      <c r="H735" s="2">
        <f t="shared" si="89"/>
        <v>1.2367032691171215E-4</v>
      </c>
      <c r="I735" s="2">
        <f t="shared" si="90"/>
        <v>1.1120716115058065E-2</v>
      </c>
      <c r="J735" s="2">
        <f t="shared" si="94"/>
        <v>101658094.44829057</v>
      </c>
      <c r="K735" s="19">
        <f t="shared" si="95"/>
        <v>2136825.4829646</v>
      </c>
      <c r="L735" s="19">
        <f t="shared" si="96"/>
        <v>2629961.4174630423</v>
      </c>
    </row>
    <row r="736" spans="1:12" x14ac:dyDescent="0.25">
      <c r="A736" s="1">
        <v>14020725</v>
      </c>
      <c r="B736" s="3">
        <v>8633.2999999999993</v>
      </c>
      <c r="C736" s="4">
        <f t="shared" si="91"/>
        <v>1.021028842269877E-2</v>
      </c>
      <c r="D736" s="55">
        <f t="shared" si="92"/>
        <v>1.0424998967469653E-4</v>
      </c>
      <c r="E736" s="2">
        <f t="shared" si="93"/>
        <v>8.6398341117025455E-3</v>
      </c>
      <c r="H736" s="2">
        <f t="shared" si="89"/>
        <v>1.212429544522285E-4</v>
      </c>
      <c r="I736" s="2">
        <f t="shared" si="90"/>
        <v>1.1011037846280818E-2</v>
      </c>
      <c r="J736" s="2">
        <f t="shared" si="94"/>
        <v>102585437.61295402</v>
      </c>
      <c r="K736" s="19">
        <f t="shared" si="95"/>
        <v>2061891.3538494708</v>
      </c>
      <c r="L736" s="19">
        <f t="shared" si="96"/>
        <v>2627777.7372373422</v>
      </c>
    </row>
    <row r="737" spans="1:12" x14ac:dyDescent="0.25">
      <c r="A737" s="1">
        <v>14020726</v>
      </c>
      <c r="B737" s="3">
        <v>8635.9</v>
      </c>
      <c r="C737" s="4">
        <f t="shared" si="91"/>
        <v>3.0111412452750301E-4</v>
      </c>
      <c r="D737" s="55">
        <f t="shared" si="92"/>
        <v>9.0669715989964585E-8</v>
      </c>
      <c r="E737" s="2">
        <f t="shared" si="93"/>
        <v>8.6353326753054911E-3</v>
      </c>
      <c r="H737" s="2">
        <f t="shared" si="89"/>
        <v>1.2022337656557659E-4</v>
      </c>
      <c r="I737" s="2">
        <f t="shared" si="90"/>
        <v>1.0964642108412685E-2</v>
      </c>
      <c r="J737" s="2">
        <f t="shared" si="94"/>
        <v>103632864.51895104</v>
      </c>
      <c r="K737" s="19">
        <f t="shared" si="95"/>
        <v>2081858.6255499425</v>
      </c>
      <c r="L737" s="19">
        <f t="shared" si="96"/>
        <v>2643422.7386218812</v>
      </c>
    </row>
    <row r="738" spans="1:12" x14ac:dyDescent="0.25">
      <c r="A738" s="1">
        <v>14020729</v>
      </c>
      <c r="B738" s="3">
        <v>8654.5</v>
      </c>
      <c r="C738" s="4">
        <f t="shared" si="91"/>
        <v>2.1514837337211989E-3</v>
      </c>
      <c r="D738" s="55">
        <f t="shared" si="92"/>
        <v>4.6288822564669107E-6</v>
      </c>
      <c r="E738" s="2">
        <f t="shared" si="93"/>
        <v>8.6347647415886443E-3</v>
      </c>
      <c r="H738" s="2">
        <f t="shared" si="89"/>
        <v>1.1301541415460139E-4</v>
      </c>
      <c r="I738" s="2">
        <f t="shared" si="90"/>
        <v>1.0630870808856694E-2</v>
      </c>
      <c r="J738" s="2">
        <f t="shared" si="94"/>
        <v>103664069.83822295</v>
      </c>
      <c r="K738" s="19">
        <f t="shared" si="95"/>
        <v>2082348.5404370655</v>
      </c>
      <c r="L738" s="19">
        <f t="shared" si="96"/>
        <v>2563726.8616915313</v>
      </c>
    </row>
    <row r="739" spans="1:12" x14ac:dyDescent="0.25">
      <c r="A739" s="1">
        <v>14020730</v>
      </c>
      <c r="B739" s="3">
        <v>8667.7999999999993</v>
      </c>
      <c r="C739" s="4">
        <f t="shared" si="91"/>
        <v>1.5355931502744917E-3</v>
      </c>
      <c r="D739" s="55">
        <f t="shared" si="92"/>
        <v>2.3580463231699374E-6</v>
      </c>
      <c r="E739" s="2">
        <f t="shared" si="93"/>
        <v>8.6436640068325507E-3</v>
      </c>
      <c r="H739" s="2">
        <f t="shared" si="89"/>
        <v>1.0651222224071331E-4</v>
      </c>
      <c r="I739" s="2">
        <f t="shared" si="90"/>
        <v>1.0320475872783837E-2</v>
      </c>
      <c r="J739" s="2">
        <f t="shared" si="94"/>
        <v>103887101.39825122</v>
      </c>
      <c r="K739" s="19">
        <f t="shared" si="95"/>
        <v>2088979.4319592654</v>
      </c>
      <c r="L739" s="19">
        <f t="shared" si="96"/>
        <v>2494227.1945364079</v>
      </c>
    </row>
    <row r="740" spans="1:12" x14ac:dyDescent="0.25">
      <c r="A740" s="1">
        <v>14020801</v>
      </c>
      <c r="B740" s="3">
        <v>8712.6</v>
      </c>
      <c r="C740" s="4">
        <f t="shared" si="91"/>
        <v>5.1552437480188703E-3</v>
      </c>
      <c r="D740" s="55">
        <f t="shared" si="92"/>
        <v>2.6576538101487648E-5</v>
      </c>
      <c r="E740" s="2">
        <f t="shared" si="93"/>
        <v>8.6175518871307588E-3</v>
      </c>
      <c r="H740" s="2">
        <f t="shared" si="89"/>
        <v>1.002629716856607E-4</v>
      </c>
      <c r="I740" s="2">
        <f t="shared" si="90"/>
        <v>1.0013139951366939E-2</v>
      </c>
      <c r="J740" s="2">
        <f t="shared" si="94"/>
        <v>104046629.71956025</v>
      </c>
      <c r="K740" s="19">
        <f t="shared" si="95"/>
        <v>2085866.8509908537</v>
      </c>
      <c r="L740" s="19">
        <f t="shared" si="96"/>
        <v>2423667.0660584271</v>
      </c>
    </row>
    <row r="741" spans="1:12" x14ac:dyDescent="0.25">
      <c r="A741" s="1">
        <v>14020802</v>
      </c>
      <c r="B741" s="3">
        <v>8706</v>
      </c>
      <c r="C741" s="4">
        <f t="shared" si="91"/>
        <v>-7.5781065250397873E-4</v>
      </c>
      <c r="D741" s="55">
        <f t="shared" si="92"/>
        <v>5.7427698504850598E-7</v>
      </c>
      <c r="E741" s="2">
        <f t="shared" si="93"/>
        <v>8.6779250435067221E-3</v>
      </c>
      <c r="H741" s="2">
        <f t="shared" si="89"/>
        <v>9.5841785670610309E-5</v>
      </c>
      <c r="I741" s="2">
        <f t="shared" si="90"/>
        <v>9.7898818006455172E-3</v>
      </c>
      <c r="J741" s="2">
        <f t="shared" si="94"/>
        <v>104583015.45692445</v>
      </c>
      <c r="K741" s="19">
        <f t="shared" si="95"/>
        <v>2111308.5792049095</v>
      </c>
      <c r="L741" s="19">
        <f t="shared" si="96"/>
        <v>2381843.7393131047</v>
      </c>
    </row>
    <row r="742" spans="1:12" x14ac:dyDescent="0.25">
      <c r="A742" s="1">
        <v>14020803</v>
      </c>
      <c r="B742" s="3">
        <v>8712</v>
      </c>
      <c r="C742" s="4">
        <f t="shared" si="91"/>
        <v>6.8894250055356139E-4</v>
      </c>
      <c r="D742" s="55">
        <f t="shared" si="92"/>
        <v>4.7464176906899394E-7</v>
      </c>
      <c r="E742" s="2">
        <f t="shared" si="93"/>
        <v>8.6777479831674775E-3</v>
      </c>
      <c r="H742" s="2">
        <f t="shared" si="89"/>
        <v>9.0125735149476595E-5</v>
      </c>
      <c r="I742" s="2">
        <f t="shared" si="90"/>
        <v>9.4934574918454553E-3</v>
      </c>
      <c r="J742" s="2">
        <f t="shared" si="94"/>
        <v>104503761.3337402</v>
      </c>
      <c r="K742" s="19">
        <f t="shared" si="95"/>
        <v>2109665.5615614317</v>
      </c>
      <c r="L742" s="19">
        <f t="shared" si="96"/>
        <v>2307974.4156597718</v>
      </c>
    </row>
    <row r="743" spans="1:12" x14ac:dyDescent="0.25">
      <c r="A743" s="1">
        <v>14020806</v>
      </c>
      <c r="B743" s="3">
        <v>8418.6</v>
      </c>
      <c r="C743" s="4">
        <f t="shared" si="91"/>
        <v>-3.4257841984791162E-2</v>
      </c>
      <c r="D743" s="55">
        <f t="shared" si="92"/>
        <v>1.17359973745492E-3</v>
      </c>
      <c r="E743" s="2">
        <f t="shared" si="93"/>
        <v>8.6681872732611558E-3</v>
      </c>
      <c r="H743" s="2">
        <f t="shared" si="89"/>
        <v>8.4746669546652135E-5</v>
      </c>
      <c r="I743" s="2">
        <f t="shared" si="90"/>
        <v>9.2057954325876767E-3</v>
      </c>
      <c r="J743" s="2">
        <f t="shared" si="94"/>
        <v>104575758.41639073</v>
      </c>
      <c r="K743" s="19">
        <f t="shared" si="95"/>
        <v>2108793.0742113809</v>
      </c>
      <c r="L743" s="19">
        <f t="shared" si="96"/>
        <v>2239582.1685499912</v>
      </c>
    </row>
    <row r="744" spans="1:12" x14ac:dyDescent="0.25">
      <c r="A744" s="1">
        <v>14020807</v>
      </c>
      <c r="B744" s="3">
        <v>8483.7999999999993</v>
      </c>
      <c r="C744" s="4">
        <f t="shared" si="91"/>
        <v>7.7149189927515774E-3</v>
      </c>
      <c r="D744" s="55">
        <f t="shared" si="92"/>
        <v>5.9519975064719014E-5</v>
      </c>
      <c r="E744" s="2">
        <f t="shared" si="93"/>
        <v>1.0973376940522596E-2</v>
      </c>
      <c r="H744" s="2">
        <f t="shared" si="89"/>
        <v>1.5007785362114825E-4</v>
      </c>
      <c r="I744" s="2">
        <f t="shared" si="90"/>
        <v>1.2250626662385408E-2</v>
      </c>
      <c r="J744" s="2">
        <f t="shared" si="94"/>
        <v>100993218.60912232</v>
      </c>
      <c r="K744" s="19">
        <f t="shared" si="95"/>
        <v>2578143.98916526</v>
      </c>
      <c r="L744" s="19">
        <f t="shared" si="96"/>
        <v>2878227.8841168159</v>
      </c>
    </row>
    <row r="745" spans="1:12" x14ac:dyDescent="0.25">
      <c r="A745" s="1">
        <v>14020808</v>
      </c>
      <c r="B745" s="3">
        <v>8586.6</v>
      </c>
      <c r="C745" s="4">
        <f t="shared" si="91"/>
        <v>1.204438592412835E-2</v>
      </c>
      <c r="D745" s="55">
        <f t="shared" si="92"/>
        <v>1.4506723228934111E-4</v>
      </c>
      <c r="E745" s="2">
        <f t="shared" si="93"/>
        <v>1.0921071956580358E-2</v>
      </c>
      <c r="H745" s="2">
        <f t="shared" si="89"/>
        <v>1.446443809077625E-4</v>
      </c>
      <c r="I745" s="2">
        <f t="shared" si="90"/>
        <v>1.2026819234850189E-2</v>
      </c>
      <c r="J745" s="2">
        <f t="shared" si="94"/>
        <v>101772373.10950896</v>
      </c>
      <c r="K745" s="19">
        <f t="shared" si="95"/>
        <v>2585650.5407436485</v>
      </c>
      <c r="L745" s="19">
        <f t="shared" si="96"/>
        <v>2847444.9927307093</v>
      </c>
    </row>
    <row r="746" spans="1:12" x14ac:dyDescent="0.25">
      <c r="A746" s="1">
        <v>14020809</v>
      </c>
      <c r="B746" s="3">
        <v>8572.5</v>
      </c>
      <c r="C746" s="4">
        <f t="shared" si="91"/>
        <v>-1.6434432078097324E-3</v>
      </c>
      <c r="D746" s="55">
        <f t="shared" si="92"/>
        <v>2.7009055772959432E-6</v>
      </c>
      <c r="E746" s="2">
        <f t="shared" si="93"/>
        <v>1.1175442271747261E-2</v>
      </c>
      <c r="H746" s="2">
        <f t="shared" si="89"/>
        <v>1.4466975199065721E-4</v>
      </c>
      <c r="I746" s="2">
        <f t="shared" si="90"/>
        <v>1.2027873959709471E-2</v>
      </c>
      <c r="J746" s="2">
        <f t="shared" si="94"/>
        <v>102998158.84765427</v>
      </c>
      <c r="K746" s="19">
        <f t="shared" si="95"/>
        <v>2677742.6699288073</v>
      </c>
      <c r="L746" s="19">
        <f t="shared" si="96"/>
        <v>2881993.4412675397</v>
      </c>
    </row>
    <row r="747" spans="1:12" x14ac:dyDescent="0.25">
      <c r="A747" s="1">
        <v>14020810</v>
      </c>
      <c r="B747" s="3">
        <v>8518.7999999999993</v>
      </c>
      <c r="C747" s="4">
        <f t="shared" si="91"/>
        <v>-6.283919503734991E-3</v>
      </c>
      <c r="D747" s="55">
        <f t="shared" si="92"/>
        <v>3.9487644329421018E-5</v>
      </c>
      <c r="E747" s="2">
        <f t="shared" si="93"/>
        <v>1.1139476211462947E-2</v>
      </c>
      <c r="H747" s="2">
        <f t="shared" si="89"/>
        <v>1.3615162120585552E-4</v>
      </c>
      <c r="I747" s="2">
        <f t="shared" si="90"/>
        <v>1.1668402684423242E-2</v>
      </c>
      <c r="J747" s="2">
        <f t="shared" si="94"/>
        <v>102828887.22307919</v>
      </c>
      <c r="K747" s="19">
        <f t="shared" si="95"/>
        <v>2664738.3033661107</v>
      </c>
      <c r="L747" s="19">
        <f t="shared" si="96"/>
        <v>2791265.8532621516</v>
      </c>
    </row>
    <row r="748" spans="1:12" x14ac:dyDescent="0.25">
      <c r="A748" s="1">
        <v>14020813</v>
      </c>
      <c r="B748" s="3">
        <v>8696.7999999999993</v>
      </c>
      <c r="C748" s="4">
        <f t="shared" si="91"/>
        <v>2.0679656056450155E-2</v>
      </c>
      <c r="D748" s="55">
        <f t="shared" si="92"/>
        <v>4.2764817461307555E-4</v>
      </c>
      <c r="E748" s="2">
        <f t="shared" si="93"/>
        <v>1.1209755987213323E-2</v>
      </c>
      <c r="H748" s="2">
        <f t="shared" si="89"/>
        <v>1.3035178259326944E-4</v>
      </c>
      <c r="I748" s="2">
        <f t="shared" si="90"/>
        <v>1.1417170516081007E-2</v>
      </c>
      <c r="J748" s="2">
        <f t="shared" si="94"/>
        <v>102182718.77311072</v>
      </c>
      <c r="K748" s="19">
        <f t="shared" si="95"/>
        <v>2664699.6871171594</v>
      </c>
      <c r="L748" s="19">
        <f t="shared" si="96"/>
        <v>2714004.7238019644</v>
      </c>
    </row>
    <row r="749" spans="1:12" x14ac:dyDescent="0.25">
      <c r="A749" s="1">
        <v>14020814</v>
      </c>
      <c r="B749" s="3">
        <v>8730.7000000000007</v>
      </c>
      <c r="C749" s="4">
        <f t="shared" si="91"/>
        <v>3.8904080054099725E-3</v>
      </c>
      <c r="D749" s="55">
        <f t="shared" si="92"/>
        <v>1.5135274448558001E-5</v>
      </c>
      <c r="E749" s="2">
        <f t="shared" si="93"/>
        <v>1.1838428028408546E-2</v>
      </c>
      <c r="H749" s="2">
        <f t="shared" si="89"/>
        <v>1.4818956611445782E-4</v>
      </c>
      <c r="I749" s="2">
        <f t="shared" si="90"/>
        <v>1.2173313686686046E-2</v>
      </c>
      <c r="J749" s="2">
        <f t="shared" si="94"/>
        <v>104295822.25225163</v>
      </c>
      <c r="K749" s="19">
        <f t="shared" si="95"/>
        <v>2872338.4292194778</v>
      </c>
      <c r="L749" s="19">
        <f t="shared" si="96"/>
        <v>2953591.1887376043</v>
      </c>
    </row>
    <row r="750" spans="1:12" x14ac:dyDescent="0.25">
      <c r="A750" s="1">
        <v>14020815</v>
      </c>
      <c r="B750" s="3">
        <v>8779.2999999999993</v>
      </c>
      <c r="C750" s="4">
        <f t="shared" si="91"/>
        <v>5.5511279041426239E-3</v>
      </c>
      <c r="D750" s="55">
        <f t="shared" si="92"/>
        <v>3.0815021008150883E-5</v>
      </c>
      <c r="E750" s="2">
        <f t="shared" si="93"/>
        <v>1.1793211566212592E-2</v>
      </c>
      <c r="H750" s="2">
        <f t="shared" si="89"/>
        <v>1.4020630861450383E-4</v>
      </c>
      <c r="I750" s="2">
        <f t="shared" si="90"/>
        <v>1.1840874486899345E-2</v>
      </c>
      <c r="J750" s="2">
        <f t="shared" si="94"/>
        <v>104701575.5540726</v>
      </c>
      <c r="K750" s="19">
        <f t="shared" si="95"/>
        <v>2872499.5205000388</v>
      </c>
      <c r="L750" s="19">
        <f t="shared" si="96"/>
        <v>2884108.8871301245</v>
      </c>
    </row>
    <row r="751" spans="1:12" x14ac:dyDescent="0.25">
      <c r="A751" s="1">
        <v>14020816</v>
      </c>
      <c r="B751" s="3">
        <v>8873.6</v>
      </c>
      <c r="C751" s="4">
        <f t="shared" si="91"/>
        <v>1.0683898622115643E-2</v>
      </c>
      <c r="D751" s="55">
        <f t="shared" si="92"/>
        <v>1.1414568976764453E-4</v>
      </c>
      <c r="E751" s="2">
        <f t="shared" si="93"/>
        <v>1.1814058911435769E-2</v>
      </c>
      <c r="H751" s="2">
        <f t="shared" si="89"/>
        <v>1.3364283135812265E-4</v>
      </c>
      <c r="I751" s="2">
        <f t="shared" si="90"/>
        <v>1.1560399273300324E-2</v>
      </c>
      <c r="J751" s="2">
        <f t="shared" si="94"/>
        <v>105282787.39173852</v>
      </c>
      <c r="K751" s="19">
        <f t="shared" si="95"/>
        <v>2893551.1560260989</v>
      </c>
      <c r="L751" s="19">
        <f t="shared" si="96"/>
        <v>2831423.7242377312</v>
      </c>
    </row>
    <row r="752" spans="1:12" x14ac:dyDescent="0.25">
      <c r="A752" s="1">
        <v>14020817</v>
      </c>
      <c r="B752" s="3">
        <v>8896.9</v>
      </c>
      <c r="C752" s="4">
        <f t="shared" si="91"/>
        <v>2.622325016408245E-3</v>
      </c>
      <c r="D752" s="55">
        <f t="shared" si="92"/>
        <v>6.8765884916805023E-6</v>
      </c>
      <c r="E752" s="2">
        <f t="shared" si="93"/>
        <v>1.2002427996744074E-2</v>
      </c>
      <c r="H752" s="2">
        <f t="shared" si="89"/>
        <v>1.3247300286269395E-4</v>
      </c>
      <c r="I752" s="2">
        <f t="shared" si="90"/>
        <v>1.1509691692773267E-2</v>
      </c>
      <c r="J752" s="2">
        <f t="shared" si="94"/>
        <v>106407618.0188856</v>
      </c>
      <c r="K752" s="19">
        <f t="shared" si="95"/>
        <v>2971094.6605919478</v>
      </c>
      <c r="L752" s="19">
        <f t="shared" si="96"/>
        <v>2849122.15617829</v>
      </c>
    </row>
    <row r="753" spans="1:12" x14ac:dyDescent="0.25">
      <c r="A753" s="1">
        <v>14020820</v>
      </c>
      <c r="B753" s="3">
        <v>8884.5</v>
      </c>
      <c r="C753" s="4">
        <f t="shared" si="91"/>
        <v>-1.3947160527375037E-3</v>
      </c>
      <c r="D753" s="55">
        <f t="shared" si="92"/>
        <v>1.9452328677636831E-6</v>
      </c>
      <c r="E753" s="2">
        <f t="shared" si="93"/>
        <v>1.2013181201888819E-2</v>
      </c>
      <c r="H753" s="2">
        <f t="shared" si="89"/>
        <v>1.2493721800043315E-4</v>
      </c>
      <c r="I753" s="2">
        <f t="shared" si="90"/>
        <v>1.1177531838488904E-2</v>
      </c>
      <c r="J753" s="2">
        <f t="shared" si="94"/>
        <v>106686653.37755294</v>
      </c>
      <c r="K753" s="19">
        <f t="shared" si="95"/>
        <v>2981554.6773269619</v>
      </c>
      <c r="L753" s="19">
        <f t="shared" si="96"/>
        <v>2774154.6368065891</v>
      </c>
    </row>
    <row r="754" spans="1:12" x14ac:dyDescent="0.25">
      <c r="A754" s="1">
        <v>14020821</v>
      </c>
      <c r="B754" s="3">
        <v>8896.9</v>
      </c>
      <c r="C754" s="4">
        <f t="shared" si="91"/>
        <v>1.3947160527374995E-3</v>
      </c>
      <c r="D754" s="55">
        <f t="shared" si="92"/>
        <v>1.9452328677636717E-6</v>
      </c>
      <c r="E754" s="2">
        <f t="shared" si="93"/>
        <v>1.1896624703872044E-2</v>
      </c>
      <c r="H754" s="2">
        <f t="shared" si="89"/>
        <v>1.1755769889247297E-4</v>
      </c>
      <c r="I754" s="2">
        <f t="shared" si="90"/>
        <v>1.0842402819138983E-2</v>
      </c>
      <c r="J754" s="2">
        <f t="shared" si="94"/>
        <v>106537855.78947443</v>
      </c>
      <c r="K754" s="19">
        <f t="shared" si="95"/>
        <v>2948508.4131370871</v>
      </c>
      <c r="L754" s="19">
        <f t="shared" si="96"/>
        <v>2687225.7238179087</v>
      </c>
    </row>
    <row r="755" spans="1:12" x14ac:dyDescent="0.25">
      <c r="A755" s="1">
        <v>14020822</v>
      </c>
      <c r="B755" s="3">
        <v>8930.7000000000007</v>
      </c>
      <c r="C755" s="4">
        <f t="shared" si="91"/>
        <v>3.7918778185483107E-3</v>
      </c>
      <c r="D755" s="55">
        <f t="shared" si="92"/>
        <v>1.4378337390798695E-5</v>
      </c>
      <c r="E755" s="2">
        <f t="shared" si="93"/>
        <v>9.7653185976871205E-3</v>
      </c>
      <c r="H755" s="2">
        <f t="shared" si="89"/>
        <v>1.1062095093099041E-4</v>
      </c>
      <c r="I755" s="2">
        <f t="shared" si="90"/>
        <v>1.0517649496488767E-2</v>
      </c>
      <c r="J755" s="2">
        <f t="shared" si="94"/>
        <v>106686445.84716824</v>
      </c>
      <c r="K755" s="19">
        <f t="shared" si="95"/>
        <v>2423652.3377231723</v>
      </c>
      <c r="L755" s="19">
        <f t="shared" si="96"/>
        <v>2610373.182863222</v>
      </c>
    </row>
    <row r="756" spans="1:12" x14ac:dyDescent="0.25">
      <c r="A756" s="1">
        <v>14020823</v>
      </c>
      <c r="B756" s="3">
        <v>8885.9</v>
      </c>
      <c r="C756" s="4">
        <f t="shared" si="91"/>
        <v>-5.0290284813231424E-3</v>
      </c>
      <c r="D756" s="55">
        <f t="shared" si="92"/>
        <v>2.5291127465959353E-5</v>
      </c>
      <c r="E756" s="2">
        <f t="shared" si="93"/>
        <v>9.7706097368680366E-3</v>
      </c>
      <c r="H756" s="2">
        <f t="shared" si="89"/>
        <v>1.0484639411857891E-4</v>
      </c>
      <c r="I756" s="2">
        <f t="shared" si="90"/>
        <v>1.0239452823201975E-2</v>
      </c>
      <c r="J756" s="2">
        <f t="shared" si="94"/>
        <v>107090987.81471588</v>
      </c>
      <c r="K756" s="19">
        <f t="shared" si="95"/>
        <v>2434160.7174854046</v>
      </c>
      <c r="L756" s="19">
        <f t="shared" si="96"/>
        <v>2550964.0137129044</v>
      </c>
    </row>
    <row r="757" spans="1:12" x14ac:dyDescent="0.25">
      <c r="A757" s="1">
        <v>14020824</v>
      </c>
      <c r="B757" s="3">
        <v>8759.6</v>
      </c>
      <c r="C757" s="4">
        <f t="shared" si="91"/>
        <v>-1.4315508987657127E-2</v>
      </c>
      <c r="D757" s="55">
        <f t="shared" si="92"/>
        <v>2.0493379757569198E-4</v>
      </c>
      <c r="E757" s="2">
        <f t="shared" si="93"/>
        <v>9.8184311788080004E-3</v>
      </c>
      <c r="H757" s="2">
        <f t="shared" si="89"/>
        <v>1.0007307811942174E-4</v>
      </c>
      <c r="I757" s="2">
        <f t="shared" si="90"/>
        <v>1.000365323866345E-2</v>
      </c>
      <c r="J757" s="2">
        <f t="shared" si="94"/>
        <v>106552424.18690264</v>
      </c>
      <c r="K757" s="19">
        <f t="shared" si="95"/>
        <v>2433773.137556361</v>
      </c>
      <c r="L757" s="19">
        <f t="shared" si="96"/>
        <v>2479685.6123244306</v>
      </c>
    </row>
    <row r="758" spans="1:12" x14ac:dyDescent="0.25">
      <c r="A758" s="1">
        <v>14020827</v>
      </c>
      <c r="B758" s="3">
        <v>8607.2000000000007</v>
      </c>
      <c r="C758" s="4">
        <f t="shared" si="91"/>
        <v>-1.7551179507735656E-2</v>
      </c>
      <c r="D758" s="55">
        <f t="shared" si="92"/>
        <v>3.0804390211276001E-4</v>
      </c>
      <c r="E758" s="2">
        <f t="shared" si="93"/>
        <v>1.0217122970109495E-2</v>
      </c>
      <c r="H758" s="2">
        <f t="shared" si="89"/>
        <v>1.0636472128679796E-4</v>
      </c>
      <c r="I758" s="2">
        <f t="shared" si="90"/>
        <v>1.0313327362534264E-2</v>
      </c>
      <c r="J758" s="2">
        <f t="shared" si="94"/>
        <v>105027072.00079839</v>
      </c>
      <c r="K758" s="19">
        <f t="shared" si="95"/>
        <v>2496344.6046134578</v>
      </c>
      <c r="L758" s="19">
        <f t="shared" si="96"/>
        <v>2519850.1762574795</v>
      </c>
    </row>
    <row r="759" spans="1:12" x14ac:dyDescent="0.25">
      <c r="A759" s="1">
        <v>14020828</v>
      </c>
      <c r="B759" s="3">
        <v>8595.9</v>
      </c>
      <c r="C759" s="4">
        <f t="shared" si="91"/>
        <v>-1.3137169027882503E-3</v>
      </c>
      <c r="D759" s="55">
        <f t="shared" si="92"/>
        <v>1.7258521006715531E-6</v>
      </c>
      <c r="E759" s="2">
        <f t="shared" si="93"/>
        <v>1.0577584099712828E-2</v>
      </c>
      <c r="H759" s="2">
        <f t="shared" si="89"/>
        <v>1.184654721363557E-4</v>
      </c>
      <c r="I759" s="2">
        <f t="shared" si="90"/>
        <v>1.08841844956963E-2</v>
      </c>
      <c r="J759" s="2">
        <f t="shared" si="94"/>
        <v>103183723.0069405</v>
      </c>
      <c r="K759" s="19">
        <f t="shared" si="95"/>
        <v>2539056.346939052</v>
      </c>
      <c r="L759" s="19">
        <f t="shared" si="96"/>
        <v>2612653.0845359666</v>
      </c>
    </row>
    <row r="760" spans="1:12" x14ac:dyDescent="0.25">
      <c r="A760" s="1">
        <v>14020829</v>
      </c>
      <c r="B760" s="3">
        <v>8588.6</v>
      </c>
      <c r="C760" s="4">
        <f t="shared" si="91"/>
        <v>-8.496028908737427E-4</v>
      </c>
      <c r="D760" s="55">
        <f t="shared" si="92"/>
        <v>7.218250721810207E-7</v>
      </c>
      <c r="E760" s="2">
        <f t="shared" si="93"/>
        <v>1.0574359346089569E-2</v>
      </c>
      <c r="H760" s="2">
        <f t="shared" si="89"/>
        <v>1.1146109493421465E-4</v>
      </c>
      <c r="I760" s="2">
        <f t="shared" si="90"/>
        <v>1.0557513671988053E-2</v>
      </c>
      <c r="J760" s="2">
        <f t="shared" si="94"/>
        <v>103048168.80593365</v>
      </c>
      <c r="K760" s="19">
        <f t="shared" si="95"/>
        <v>2534947.6887716567</v>
      </c>
      <c r="L760" s="19">
        <f t="shared" si="96"/>
        <v>2530909.3445815449</v>
      </c>
    </row>
    <row r="761" spans="1:12" x14ac:dyDescent="0.25">
      <c r="A761" s="1">
        <v>14020830</v>
      </c>
      <c r="B761" s="3">
        <v>8600.9</v>
      </c>
      <c r="C761" s="4">
        <f t="shared" si="91"/>
        <v>1.4311064428013745E-3</v>
      </c>
      <c r="D761" s="55">
        <f t="shared" si="92"/>
        <v>2.0480656506276036E-6</v>
      </c>
      <c r="E761" s="2">
        <f t="shared" si="93"/>
        <v>1.0417167744304255E-2</v>
      </c>
      <c r="H761" s="2">
        <f t="shared" si="89"/>
        <v>1.0481673874249261E-4</v>
      </c>
      <c r="I761" s="2">
        <f t="shared" si="90"/>
        <v>1.0238004627000937E-2</v>
      </c>
      <c r="J761" s="2">
        <f t="shared" si="94"/>
        <v>102960618.78381689</v>
      </c>
      <c r="K761" s="19">
        <f t="shared" si="95"/>
        <v>2495143.108993764</v>
      </c>
      <c r="L761" s="19">
        <f t="shared" si="96"/>
        <v>2452229.5620011431</v>
      </c>
    </row>
    <row r="762" spans="1:12" x14ac:dyDescent="0.25">
      <c r="A762" s="1">
        <v>14020901</v>
      </c>
      <c r="B762" s="3">
        <v>8538.2999999999993</v>
      </c>
      <c r="C762" s="4">
        <f t="shared" si="91"/>
        <v>-7.3049241937883603E-3</v>
      </c>
      <c r="D762" s="55">
        <f t="shared" si="92"/>
        <v>5.3361917476994523E-5</v>
      </c>
      <c r="E762" s="2">
        <f t="shared" si="93"/>
        <v>1.0219065850262941E-2</v>
      </c>
      <c r="H762" s="2">
        <f t="shared" si="89"/>
        <v>9.8650618356980704E-5</v>
      </c>
      <c r="I762" s="2">
        <f t="shared" si="90"/>
        <v>9.9323017652999598E-3</v>
      </c>
      <c r="J762" s="2">
        <f t="shared" si="94"/>
        <v>103107966.38871323</v>
      </c>
      <c r="K762" s="19">
        <f t="shared" si="95"/>
        <v>2451196.2138744975</v>
      </c>
      <c r="L762" s="19">
        <f t="shared" si="96"/>
        <v>2382411.5470922245</v>
      </c>
    </row>
    <row r="763" spans="1:12" x14ac:dyDescent="0.25">
      <c r="A763" s="1">
        <v>14020904</v>
      </c>
      <c r="B763" s="3">
        <v>8518.4</v>
      </c>
      <c r="C763" s="4">
        <f t="shared" si="91"/>
        <v>-2.3333949743126327E-3</v>
      </c>
      <c r="D763" s="55">
        <f t="shared" si="92"/>
        <v>5.4447321061474514E-6</v>
      </c>
      <c r="E763" s="2">
        <f t="shared" si="93"/>
        <v>1.0322797913475321E-2</v>
      </c>
      <c r="H763" s="2">
        <f t="shared" si="89"/>
        <v>9.593329630418154E-5</v>
      </c>
      <c r="I763" s="2">
        <f t="shared" si="90"/>
        <v>9.7945544209107095E-3</v>
      </c>
      <c r="J763" s="2">
        <f t="shared" si="94"/>
        <v>102354770.51046799</v>
      </c>
      <c r="K763" s="19">
        <f t="shared" si="95"/>
        <v>2457990.3436571732</v>
      </c>
      <c r="L763" s="19">
        <f t="shared" si="96"/>
        <v>2332208.8050949769</v>
      </c>
    </row>
    <row r="764" spans="1:12" x14ac:dyDescent="0.25">
      <c r="A764" s="1">
        <v>14020905</v>
      </c>
      <c r="B764" s="3">
        <v>8514.7000000000007</v>
      </c>
      <c r="C764" s="4">
        <f t="shared" si="91"/>
        <v>-4.3444822823736183E-4</v>
      </c>
      <c r="D764" s="55">
        <f t="shared" si="92"/>
        <v>1.8874526301858283E-7</v>
      </c>
      <c r="E764" s="2">
        <f t="shared" si="93"/>
        <v>1.0324378468287458E-2</v>
      </c>
      <c r="H764" s="2">
        <f t="shared" si="89"/>
        <v>9.0503982452299497E-5</v>
      </c>
      <c r="I764" s="2">
        <f t="shared" si="90"/>
        <v>9.5133581059633991E-3</v>
      </c>
      <c r="J764" s="2">
        <f t="shared" si="94"/>
        <v>102115936.40336195</v>
      </c>
      <c r="K764" s="19">
        <f t="shared" si="95"/>
        <v>2452630.3535046484</v>
      </c>
      <c r="L764" s="19">
        <f t="shared" si="96"/>
        <v>2259966.6339348769</v>
      </c>
    </row>
    <row r="765" spans="1:12" x14ac:dyDescent="0.25">
      <c r="A765" s="1">
        <v>14020906</v>
      </c>
      <c r="B765" s="3">
        <v>8502.9</v>
      </c>
      <c r="C765" s="4">
        <f t="shared" si="91"/>
        <v>-1.3867997709620034E-3</v>
      </c>
      <c r="D765" s="55">
        <f t="shared" si="92"/>
        <v>1.9232136047402652E-6</v>
      </c>
      <c r="E765" s="2">
        <f t="shared" si="93"/>
        <v>1.0320175323802963E-2</v>
      </c>
      <c r="H765" s="2">
        <f t="shared" si="89"/>
        <v>8.5085068220942637E-5</v>
      </c>
      <c r="I765" s="2">
        <f t="shared" si="90"/>
        <v>9.2241567756051624E-3</v>
      </c>
      <c r="J765" s="2">
        <f t="shared" si="94"/>
        <v>102071572.31571671</v>
      </c>
      <c r="K765" s="19">
        <f t="shared" si="95"/>
        <v>2450566.7591845947</v>
      </c>
      <c r="L765" s="19">
        <f t="shared" si="96"/>
        <v>2190312.7869997933</v>
      </c>
    </row>
    <row r="766" spans="1:12" x14ac:dyDescent="0.25">
      <c r="A766" s="1">
        <v>14020907</v>
      </c>
      <c r="B766" s="3">
        <v>8520.5</v>
      </c>
      <c r="C766" s="4">
        <f t="shared" si="91"/>
        <v>2.0677427859090219E-3</v>
      </c>
      <c r="D766" s="55">
        <f t="shared" si="92"/>
        <v>4.2755602286788032E-6</v>
      </c>
      <c r="E766" s="2">
        <f t="shared" si="93"/>
        <v>1.0272287268868687E-2</v>
      </c>
      <c r="H766" s="2">
        <f t="shared" si="89"/>
        <v>8.00953569439705E-5</v>
      </c>
      <c r="I766" s="2">
        <f t="shared" si="90"/>
        <v>8.949600937693843E-3</v>
      </c>
      <c r="J766" s="2">
        <f t="shared" si="94"/>
        <v>101930019.48260754</v>
      </c>
      <c r="K766" s="19">
        <f t="shared" si="95"/>
        <v>2435812.873864613</v>
      </c>
      <c r="L766" s="19">
        <f t="shared" si="96"/>
        <v>2122171.2953892415</v>
      </c>
    </row>
    <row r="767" spans="1:12" x14ac:dyDescent="0.25">
      <c r="A767" s="1">
        <v>14020908</v>
      </c>
      <c r="B767" s="3">
        <v>8749.4</v>
      </c>
      <c r="C767" s="4">
        <f t="shared" si="91"/>
        <v>2.651010202451342E-2</v>
      </c>
      <c r="D767" s="55">
        <f t="shared" si="92"/>
        <v>7.0278550935011052E-4</v>
      </c>
      <c r="E767" s="2">
        <f t="shared" si="93"/>
        <v>1.027949108973333E-2</v>
      </c>
      <c r="H767" s="2">
        <f t="shared" si="89"/>
        <v>7.5546169141052995E-5</v>
      </c>
      <c r="I767" s="2">
        <f t="shared" si="90"/>
        <v>8.691729927986315E-3</v>
      </c>
      <c r="J767" s="2">
        <f t="shared" si="94"/>
        <v>102140784.54506028</v>
      </c>
      <c r="K767" s="19">
        <f t="shared" si="95"/>
        <v>2442561.2442353619</v>
      </c>
      <c r="L767" s="19">
        <f t="shared" si="96"/>
        <v>2065285.3805830516</v>
      </c>
    </row>
    <row r="768" spans="1:12" x14ac:dyDescent="0.25">
      <c r="A768" s="1">
        <v>14020911</v>
      </c>
      <c r="B768" s="3">
        <v>8992.2999999999993</v>
      </c>
      <c r="C768" s="4">
        <f t="shared" si="91"/>
        <v>2.7383528994303168E-2</v>
      </c>
      <c r="D768" s="55">
        <f t="shared" si="92"/>
        <v>7.4985766018184229E-4</v>
      </c>
      <c r="E768" s="2">
        <f t="shared" si="93"/>
        <v>1.1565481908124217E-2</v>
      </c>
      <c r="H768" s="2">
        <f t="shared" ref="H768:H831" si="97">($G$2*H767)+((1-$G$2)*D767)</f>
        <v>1.1318052955359649E-4</v>
      </c>
      <c r="I768" s="2">
        <f t="shared" ref="I768:I831" si="98">SQRT(H768)</f>
        <v>1.0638633819884792E-2</v>
      </c>
      <c r="J768" s="2">
        <f t="shared" si="94"/>
        <v>104848547.16421366</v>
      </c>
      <c r="K768" s="19">
        <f t="shared" si="95"/>
        <v>2820985.2069985466</v>
      </c>
      <c r="L768" s="19">
        <f t="shared" si="96"/>
        <v>2594913.8018613644</v>
      </c>
    </row>
    <row r="769" spans="1:12" x14ac:dyDescent="0.25">
      <c r="A769" s="1">
        <v>14020912</v>
      </c>
      <c r="B769" s="3">
        <v>9080.4</v>
      </c>
      <c r="C769" s="4">
        <f t="shared" si="91"/>
        <v>9.749588922212258E-3</v>
      </c>
      <c r="D769" s="55">
        <f t="shared" si="92"/>
        <v>9.5054484152123979E-5</v>
      </c>
      <c r="E769" s="2">
        <f t="shared" si="93"/>
        <v>1.080789936464184E-2</v>
      </c>
      <c r="H769" s="2">
        <f t="shared" si="97"/>
        <v>1.5138115739129126E-4</v>
      </c>
      <c r="I769" s="2">
        <f t="shared" si="98"/>
        <v>1.2303705026994563E-2</v>
      </c>
      <c r="J769" s="2">
        <f t="shared" si="94"/>
        <v>107719670.39549547</v>
      </c>
      <c r="K769" s="19">
        <f t="shared" si="95"/>
        <v>2708388.5319934986</v>
      </c>
      <c r="L769" s="19">
        <f t="shared" si="96"/>
        <v>3083227.5978771681</v>
      </c>
    </row>
    <row r="770" spans="1:12" x14ac:dyDescent="0.25">
      <c r="A770" s="1">
        <v>14020913</v>
      </c>
      <c r="B770" s="3">
        <v>9133.6</v>
      </c>
      <c r="C770" s="4">
        <f t="shared" si="91"/>
        <v>5.8416768736413776E-3</v>
      </c>
      <c r="D770" s="55">
        <f t="shared" si="92"/>
        <v>3.4125188696036501E-5</v>
      </c>
      <c r="E770" s="2">
        <f t="shared" si="93"/>
        <v>1.0873457087776714E-2</v>
      </c>
      <c r="H770" s="2">
        <f t="shared" si="97"/>
        <v>1.4800155699694123E-4</v>
      </c>
      <c r="I770" s="2">
        <f t="shared" si="98"/>
        <v>1.2165589052608231E-2</v>
      </c>
      <c r="J770" s="2">
        <f t="shared" si="94"/>
        <v>108769892.90068775</v>
      </c>
      <c r="K770" s="19">
        <f t="shared" si="95"/>
        <v>2751382.710785035</v>
      </c>
      <c r="L770" s="19">
        <f t="shared" si="96"/>
        <v>3078339.4016875648</v>
      </c>
    </row>
    <row r="771" spans="1:12" x14ac:dyDescent="0.25">
      <c r="A771" s="1">
        <v>14020914</v>
      </c>
      <c r="B771" s="3">
        <v>9140</v>
      </c>
      <c r="C771" s="4">
        <f t="shared" ref="C771:C834" si="99">LN(B771/B770)</f>
        <v>7.0046408607825079E-4</v>
      </c>
      <c r="D771" s="55">
        <f t="shared" ref="D771:D834" si="100">C771^2</f>
        <v>4.9064993588543911E-7</v>
      </c>
      <c r="E771" s="2">
        <f t="shared" si="93"/>
        <v>1.0667445209420553E-2</v>
      </c>
      <c r="H771" s="2">
        <f t="shared" si="97"/>
        <v>1.4116897489888693E-4</v>
      </c>
      <c r="I771" s="2">
        <f t="shared" si="98"/>
        <v>1.1881455083401483E-2</v>
      </c>
      <c r="J771" s="2">
        <f t="shared" si="94"/>
        <v>109405291.46859415</v>
      </c>
      <c r="K771" s="19">
        <f t="shared" si="95"/>
        <v>2715022.3342734543</v>
      </c>
      <c r="L771" s="19">
        <f t="shared" si="96"/>
        <v>3024005.7747485857</v>
      </c>
    </row>
    <row r="772" spans="1:12" x14ac:dyDescent="0.25">
      <c r="A772" s="1">
        <v>14020915</v>
      </c>
      <c r="B772" s="3">
        <v>9031.4</v>
      </c>
      <c r="C772" s="4">
        <f t="shared" si="99"/>
        <v>-1.1952991294741084E-2</v>
      </c>
      <c r="D772" s="55">
        <f t="shared" si="100"/>
        <v>1.4287400089215611E-4</v>
      </c>
      <c r="E772" s="2">
        <f t="shared" si="93"/>
        <v>1.0663300477353768E-2</v>
      </c>
      <c r="H772" s="2">
        <f t="shared" si="97"/>
        <v>1.3272827540110682E-4</v>
      </c>
      <c r="I772" s="2">
        <f t="shared" si="98"/>
        <v>1.1520775815938213E-2</v>
      </c>
      <c r="J772" s="2">
        <f t="shared" si="94"/>
        <v>109481925.94609481</v>
      </c>
      <c r="K772" s="19">
        <f t="shared" si="95"/>
        <v>2715868.4754779348</v>
      </c>
      <c r="L772" s="19">
        <f t="shared" si="96"/>
        <v>2934261.481049431</v>
      </c>
    </row>
    <row r="773" spans="1:12" x14ac:dyDescent="0.25">
      <c r="A773" s="1">
        <v>14020918</v>
      </c>
      <c r="B773" s="3">
        <v>8989.4</v>
      </c>
      <c r="C773" s="4">
        <f t="shared" si="99"/>
        <v>-4.6612887381933359E-3</v>
      </c>
      <c r="D773" s="55">
        <f t="shared" si="100"/>
        <v>2.1727612700808021E-5</v>
      </c>
      <c r="E773" s="2">
        <f t="shared" si="93"/>
        <v>1.0855479323035095E-2</v>
      </c>
      <c r="H773" s="2">
        <f t="shared" si="97"/>
        <v>1.3333701893056979E-4</v>
      </c>
      <c r="I773" s="2">
        <f t="shared" si="98"/>
        <v>1.1547164973731422E-2</v>
      </c>
      <c r="J773" s="2">
        <f t="shared" si="94"/>
        <v>108173289.43832965</v>
      </c>
      <c r="K773" s="19">
        <f t="shared" si="95"/>
        <v>2731767.2802837035</v>
      </c>
      <c r="L773" s="19">
        <f t="shared" si="96"/>
        <v>2905829.0764131881</v>
      </c>
    </row>
    <row r="774" spans="1:12" x14ac:dyDescent="0.25">
      <c r="A774" s="1">
        <v>14020919</v>
      </c>
      <c r="B774" s="3">
        <v>8967.9</v>
      </c>
      <c r="C774" s="4">
        <f t="shared" si="99"/>
        <v>-2.394570483687187E-3</v>
      </c>
      <c r="D774" s="55">
        <f t="shared" si="100"/>
        <v>5.7339678013458885E-6</v>
      </c>
      <c r="E774" s="2">
        <f t="shared" si="93"/>
        <v>1.0079911153197322E-2</v>
      </c>
      <c r="H774" s="2">
        <f t="shared" si="97"/>
        <v>1.2664045455678405E-4</v>
      </c>
      <c r="I774" s="2">
        <f t="shared" si="98"/>
        <v>1.1253464113631147E-2</v>
      </c>
      <c r="J774" s="2">
        <f t="shared" si="94"/>
        <v>107669062.50249743</v>
      </c>
      <c r="K774" s="19">
        <f t="shared" si="95"/>
        <v>2524772.7481341469</v>
      </c>
      <c r="L774" s="19">
        <f t="shared" si="96"/>
        <v>2818719.2411104897</v>
      </c>
    </row>
    <row r="775" spans="1:12" x14ac:dyDescent="0.25">
      <c r="A775" s="1">
        <v>14020920</v>
      </c>
      <c r="B775" s="3">
        <v>8934.4</v>
      </c>
      <c r="C775" s="4">
        <f t="shared" si="99"/>
        <v>-3.7425402436301988E-3</v>
      </c>
      <c r="D775" s="55">
        <f t="shared" si="100"/>
        <v>1.4006607475191589E-5</v>
      </c>
      <c r="E775" s="2">
        <f t="shared" si="93"/>
        <v>1.0061240310740186E-2</v>
      </c>
      <c r="H775" s="2">
        <f t="shared" si="97"/>
        <v>1.1938606535145775E-4</v>
      </c>
      <c r="I775" s="2">
        <f t="shared" si="98"/>
        <v>1.0926393062280789E-2</v>
      </c>
      <c r="J775" s="2">
        <f t="shared" si="94"/>
        <v>107411241.34342268</v>
      </c>
      <c r="K775" s="19">
        <f t="shared" si="95"/>
        <v>2514061.6080289739</v>
      </c>
      <c r="L775" s="19">
        <f t="shared" si="96"/>
        <v>2730242.4416591022</v>
      </c>
    </row>
    <row r="776" spans="1:12" x14ac:dyDescent="0.25">
      <c r="A776" s="1">
        <v>14020921</v>
      </c>
      <c r="B776" s="3">
        <v>8894.6</v>
      </c>
      <c r="C776" s="4">
        <f t="shared" si="99"/>
        <v>-4.4646436829028132E-3</v>
      </c>
      <c r="D776" s="55">
        <f t="shared" si="100"/>
        <v>1.9933043215283996E-5</v>
      </c>
      <c r="E776" s="2">
        <f t="shared" si="93"/>
        <v>1.0027772437044277E-2</v>
      </c>
      <c r="H776" s="2">
        <f t="shared" si="97"/>
        <v>1.1306329787888177E-4</v>
      </c>
      <c r="I776" s="2">
        <f t="shared" si="98"/>
        <v>1.0633122677693594E-2</v>
      </c>
      <c r="J776" s="2">
        <f t="shared" si="94"/>
        <v>107009250.45007664</v>
      </c>
      <c r="K776" s="19">
        <f t="shared" si="95"/>
        <v>2496321.1139653246</v>
      </c>
      <c r="L776" s="19">
        <f t="shared" si="96"/>
        <v>2647017.4522163249</v>
      </c>
    </row>
    <row r="777" spans="1:12" x14ac:dyDescent="0.25">
      <c r="A777" s="1">
        <v>14020922</v>
      </c>
      <c r="B777" s="3">
        <v>8936.1</v>
      </c>
      <c r="C777" s="4">
        <f t="shared" si="99"/>
        <v>4.6549013707267196E-3</v>
      </c>
      <c r="D777" s="55">
        <f t="shared" si="100"/>
        <v>2.1668106771193493E-5</v>
      </c>
      <c r="E777" s="2">
        <f t="shared" si="93"/>
        <v>9.8380747195297557E-3</v>
      </c>
      <c r="H777" s="2">
        <f t="shared" si="97"/>
        <v>1.074754825990659E-4</v>
      </c>
      <c r="I777" s="2">
        <f t="shared" si="98"/>
        <v>1.0367038275180906E-2</v>
      </c>
      <c r="J777" s="2">
        <f t="shared" si="94"/>
        <v>106531492.27604255</v>
      </c>
      <c r="K777" s="19">
        <f t="shared" si="95"/>
        <v>2438163.2751241312</v>
      </c>
      <c r="L777" s="19">
        <f t="shared" si="96"/>
        <v>2569255.9484403352</v>
      </c>
    </row>
    <row r="778" spans="1:12" x14ac:dyDescent="0.25">
      <c r="A778" s="1">
        <v>14020925</v>
      </c>
      <c r="B778" s="3">
        <v>9030.4</v>
      </c>
      <c r="C778" s="4">
        <f t="shared" si="99"/>
        <v>1.0497410842672252E-2</v>
      </c>
      <c r="D778" s="55">
        <f t="shared" si="100"/>
        <v>1.1019563439985296E-4</v>
      </c>
      <c r="E778" s="2">
        <f t="shared" si="93"/>
        <v>9.8680988502462316E-3</v>
      </c>
      <c r="H778" s="2">
        <f t="shared" si="97"/>
        <v>1.0232704004939355E-4</v>
      </c>
      <c r="I778" s="2">
        <f t="shared" si="98"/>
        <v>1.0115682876078785E-2</v>
      </c>
      <c r="J778" s="2">
        <f t="shared" si="94"/>
        <v>107027385.86546385</v>
      </c>
      <c r="K778" s="19">
        <f t="shared" si="95"/>
        <v>2456988.1807792597</v>
      </c>
      <c r="L778" s="19">
        <f t="shared" si="96"/>
        <v>2518632.3773415131</v>
      </c>
    </row>
    <row r="779" spans="1:12" x14ac:dyDescent="0.25">
      <c r="A779" s="1">
        <v>14020927</v>
      </c>
      <c r="B779" s="3">
        <v>9291.2999999999993</v>
      </c>
      <c r="C779" s="4">
        <f t="shared" si="99"/>
        <v>2.8481815213821284E-2</v>
      </c>
      <c r="D779" s="55">
        <f t="shared" si="100"/>
        <v>8.1121379787426153E-4</v>
      </c>
      <c r="E779" s="2">
        <f t="shared" si="93"/>
        <v>1.0085107385621362E-2</v>
      </c>
      <c r="H779" s="2">
        <f t="shared" si="97"/>
        <v>1.0279915571042112E-4</v>
      </c>
      <c r="I779" s="2">
        <f t="shared" si="98"/>
        <v>1.0138991848819149E-2</v>
      </c>
      <c r="J779" s="2">
        <f t="shared" si="94"/>
        <v>108150896.30631085</v>
      </c>
      <c r="K779" s="19">
        <f t="shared" si="95"/>
        <v>2537378.8064903398</v>
      </c>
      <c r="L779" s="19">
        <f t="shared" si="96"/>
        <v>2550935.9546385198</v>
      </c>
    </row>
    <row r="780" spans="1:12" x14ac:dyDescent="0.25">
      <c r="A780" s="1">
        <v>14020928</v>
      </c>
      <c r="B780" s="3">
        <v>9324.5</v>
      </c>
      <c r="C780" s="4">
        <f t="shared" si="99"/>
        <v>3.566866339239676E-3</v>
      </c>
      <c r="D780" s="55">
        <f t="shared" si="100"/>
        <v>1.2722535482001047E-5</v>
      </c>
      <c r="E780" s="2">
        <f t="shared" si="93"/>
        <v>1.1579297628948592E-2</v>
      </c>
      <c r="H780" s="2">
        <f t="shared" si="97"/>
        <v>1.4530403424025157E-4</v>
      </c>
      <c r="I780" s="2">
        <f t="shared" si="98"/>
        <v>1.2054212302769998E-2</v>
      </c>
      <c r="J780" s="2">
        <f t="shared" si="94"/>
        <v>111231230.15011634</v>
      </c>
      <c r="K780" s="19">
        <f t="shared" si="95"/>
        <v>2996288.4170953203</v>
      </c>
      <c r="L780" s="19">
        <f t="shared" si="96"/>
        <v>3119178.542375647</v>
      </c>
    </row>
    <row r="781" spans="1:12" x14ac:dyDescent="0.25">
      <c r="A781" s="1">
        <v>14020929</v>
      </c>
      <c r="B781" s="3">
        <v>9292</v>
      </c>
      <c r="C781" s="4">
        <f t="shared" si="99"/>
        <v>-3.4915298812012818E-3</v>
      </c>
      <c r="D781" s="55">
        <f t="shared" si="100"/>
        <v>1.2190780911321437E-5</v>
      </c>
      <c r="E781" s="2">
        <f t="shared" si="93"/>
        <v>1.1576437340711631E-2</v>
      </c>
      <c r="H781" s="2">
        <f t="shared" si="97"/>
        <v>1.3734914431475656E-4</v>
      </c>
      <c r="I781" s="2">
        <f t="shared" si="98"/>
        <v>1.1719605126230003E-2</v>
      </c>
      <c r="J781" s="2">
        <f t="shared" si="94"/>
        <v>111627977.08081101</v>
      </c>
      <c r="K781" s="19">
        <f t="shared" si="95"/>
        <v>3006233.0019914568</v>
      </c>
      <c r="L781" s="19">
        <f t="shared" si="96"/>
        <v>3043411.6009835456</v>
      </c>
    </row>
    <row r="782" spans="1:12" x14ac:dyDescent="0.25">
      <c r="A782" s="1">
        <v>14021002</v>
      </c>
      <c r="B782" s="3">
        <v>9299.9</v>
      </c>
      <c r="C782" s="4">
        <f t="shared" si="99"/>
        <v>8.4983250506485476E-4</v>
      </c>
      <c r="D782" s="55">
        <f t="shared" si="100"/>
        <v>7.2221528666480643E-7</v>
      </c>
      <c r="E782" s="2">
        <f t="shared" si="93"/>
        <v>1.15537823954425E-2</v>
      </c>
      <c r="H782" s="2">
        <f t="shared" si="97"/>
        <v>1.2983964251055043E-4</v>
      </c>
      <c r="I782" s="2">
        <f t="shared" si="98"/>
        <v>1.1394719939978799E-2</v>
      </c>
      <c r="J782" s="2">
        <f t="shared" si="94"/>
        <v>111238224.6632553</v>
      </c>
      <c r="K782" s="19">
        <f t="shared" si="95"/>
        <v>2989874.0299153905</v>
      </c>
      <c r="L782" s="19">
        <f t="shared" si="96"/>
        <v>2948712.0373792415</v>
      </c>
    </row>
    <row r="783" spans="1:12" x14ac:dyDescent="0.25">
      <c r="A783" s="1">
        <v>14021003</v>
      </c>
      <c r="B783" s="3">
        <v>9282.4</v>
      </c>
      <c r="C783" s="4">
        <f t="shared" si="99"/>
        <v>-1.8835133620290574E-3</v>
      </c>
      <c r="D783" s="55">
        <f t="shared" si="100"/>
        <v>3.547622584942003E-6</v>
      </c>
      <c r="E783" s="2">
        <f t="shared" si="93"/>
        <v>1.1194705192620124E-2</v>
      </c>
      <c r="H783" s="2">
        <f t="shared" si="97"/>
        <v>1.2209259687711728E-4</v>
      </c>
      <c r="I783" s="2">
        <f t="shared" si="98"/>
        <v>1.1049551885805925E-2</v>
      </c>
      <c r="J783" s="2">
        <f t="shared" si="94"/>
        <v>111332758.52237983</v>
      </c>
      <c r="K783" s="19">
        <f t="shared" si="95"/>
        <v>2899414.3839496439</v>
      </c>
      <c r="L783" s="19">
        <f t="shared" si="96"/>
        <v>2861819.8623956158</v>
      </c>
    </row>
    <row r="784" spans="1:12" x14ac:dyDescent="0.25">
      <c r="A784" s="1">
        <v>14021004</v>
      </c>
      <c r="B784" s="3">
        <v>9322.5</v>
      </c>
      <c r="C784" s="4">
        <f t="shared" si="99"/>
        <v>4.310699019640157E-3</v>
      </c>
      <c r="D784" s="55">
        <f t="shared" si="100"/>
        <v>1.8582126037926609E-5</v>
      </c>
      <c r="E784" s="2">
        <f t="shared" si="93"/>
        <v>1.0636802770032133E-2</v>
      </c>
      <c r="H784" s="2">
        <f t="shared" si="97"/>
        <v>1.1497989841958676E-4</v>
      </c>
      <c r="I784" s="2">
        <f t="shared" si="98"/>
        <v>1.0722868012784022E-2</v>
      </c>
      <c r="J784" s="2">
        <f t="shared" si="94"/>
        <v>111123061.78407137</v>
      </c>
      <c r="K784" s="19">
        <f t="shared" si="95"/>
        <v>2749729.4416555087</v>
      </c>
      <c r="L784" s="19">
        <f t="shared" si="96"/>
        <v>2771978.2448922154</v>
      </c>
    </row>
    <row r="785" spans="1:12" x14ac:dyDescent="0.25">
      <c r="A785" s="1">
        <v>14021005</v>
      </c>
      <c r="B785" s="3">
        <v>9278.7000000000007</v>
      </c>
      <c r="C785" s="4">
        <f t="shared" si="99"/>
        <v>-4.7093822926152738E-3</v>
      </c>
      <c r="D785" s="55">
        <f t="shared" si="100"/>
        <v>2.2178281577998294E-5</v>
      </c>
      <c r="E785" s="2">
        <f t="shared" si="93"/>
        <v>1.0668449940176569E-2</v>
      </c>
      <c r="H785" s="2">
        <f t="shared" si="97"/>
        <v>1.0919603207668713E-4</v>
      </c>
      <c r="I785" s="2">
        <f t="shared" si="98"/>
        <v>1.0449690525402518E-2</v>
      </c>
      <c r="J785" s="2">
        <f t="shared" si="94"/>
        <v>111602079.85756339</v>
      </c>
      <c r="K785" s="19">
        <f t="shared" si="95"/>
        <v>2769799.1024793996</v>
      </c>
      <c r="L785" s="19">
        <f t="shared" si="96"/>
        <v>2713003.6322754072</v>
      </c>
    </row>
    <row r="786" spans="1:12" x14ac:dyDescent="0.25">
      <c r="A786" s="1">
        <v>14021006</v>
      </c>
      <c r="B786" s="3">
        <v>9270.5</v>
      </c>
      <c r="C786" s="4">
        <f t="shared" si="99"/>
        <v>-8.8413522245266889E-4</v>
      </c>
      <c r="D786" s="55">
        <f t="shared" si="100"/>
        <v>7.8169509158143036E-7</v>
      </c>
      <c r="E786" s="2">
        <f t="shared" si="93"/>
        <v>1.0708598525777598E-2</v>
      </c>
      <c r="H786" s="2">
        <f t="shared" si="97"/>
        <v>1.039749670467658E-4</v>
      </c>
      <c r="I786" s="2">
        <f t="shared" si="98"/>
        <v>1.0196811611811105E-2</v>
      </c>
      <c r="J786" s="2">
        <f t="shared" si="94"/>
        <v>111076502.99886315</v>
      </c>
      <c r="K786" s="19">
        <f t="shared" si="95"/>
        <v>2767129.5580000118</v>
      </c>
      <c r="L786" s="19">
        <f t="shared" si="96"/>
        <v>2634882.4956393042</v>
      </c>
    </row>
    <row r="787" spans="1:12" x14ac:dyDescent="0.25">
      <c r="A787" s="1">
        <v>14021009</v>
      </c>
      <c r="B787" s="3">
        <v>9316.7000000000007</v>
      </c>
      <c r="C787" s="4">
        <f t="shared" si="99"/>
        <v>4.9711731883585334E-3</v>
      </c>
      <c r="D787" s="55">
        <f t="shared" si="100"/>
        <v>2.4712562868654748E-5</v>
      </c>
      <c r="E787" s="2">
        <f t="shared" si="93"/>
        <v>1.0706233117391209E-2</v>
      </c>
      <c r="H787" s="2">
        <f t="shared" si="97"/>
        <v>9.7783370729454739E-5</v>
      </c>
      <c r="I787" s="2">
        <f t="shared" si="98"/>
        <v>9.8885474529606596E-3</v>
      </c>
      <c r="J787" s="2">
        <f t="shared" si="94"/>
        <v>110978296.35017498</v>
      </c>
      <c r="K787" s="19">
        <f t="shared" si="95"/>
        <v>2764072.3540551588</v>
      </c>
      <c r="L787" s="19">
        <f t="shared" si="96"/>
        <v>2552967.0741142309</v>
      </c>
    </row>
    <row r="788" spans="1:12" x14ac:dyDescent="0.25">
      <c r="A788" s="1">
        <v>14021010</v>
      </c>
      <c r="B788" s="3">
        <v>9289.4</v>
      </c>
      <c r="C788" s="4">
        <f t="shared" si="99"/>
        <v>-2.9345235800085898E-3</v>
      </c>
      <c r="D788" s="55">
        <f t="shared" si="100"/>
        <v>8.6114286416264311E-6</v>
      </c>
      <c r="E788" s="2">
        <f t="shared" si="93"/>
        <v>1.0652579658448498E-2</v>
      </c>
      <c r="H788" s="2">
        <f t="shared" si="97"/>
        <v>9.3399122257806734E-5</v>
      </c>
      <c r="I788" s="2">
        <f t="shared" si="98"/>
        <v>9.6643221313140598E-3</v>
      </c>
      <c r="J788" s="2">
        <f t="shared" si="94"/>
        <v>111529988.68148069</v>
      </c>
      <c r="K788" s="19">
        <f t="shared" si="95"/>
        <v>2763892.2413154421</v>
      </c>
      <c r="L788" s="19">
        <f t="shared" si="96"/>
        <v>2507481.3625193215</v>
      </c>
    </row>
    <row r="789" spans="1:12" x14ac:dyDescent="0.25">
      <c r="A789" s="1">
        <v>14021011</v>
      </c>
      <c r="B789" s="3">
        <v>9256.2999999999993</v>
      </c>
      <c r="C789" s="4">
        <f t="shared" si="99"/>
        <v>-3.5695643891680497E-3</v>
      </c>
      <c r="D789" s="55">
        <f t="shared" si="100"/>
        <v>1.2741789928416671E-5</v>
      </c>
      <c r="E789" s="2">
        <f t="shared" si="93"/>
        <v>1.0658523408099729E-2</v>
      </c>
      <c r="H789" s="2">
        <f t="shared" si="97"/>
        <v>8.8311860640835917E-5</v>
      </c>
      <c r="I789" s="2">
        <f t="shared" si="98"/>
        <v>9.3974390469337924E-3</v>
      </c>
      <c r="J789" s="2">
        <f t="shared" si="94"/>
        <v>111202701.2998168</v>
      </c>
      <c r="K789" s="19">
        <f t="shared" si="95"/>
        <v>2757319.1596175763</v>
      </c>
      <c r="L789" s="19">
        <f t="shared" si="96"/>
        <v>2431081.4681663862</v>
      </c>
    </row>
    <row r="790" spans="1:12" x14ac:dyDescent="0.25">
      <c r="A790" s="1">
        <v>14021012</v>
      </c>
      <c r="B790" s="3">
        <v>9211.6</v>
      </c>
      <c r="C790" s="4">
        <f t="shared" si="99"/>
        <v>-4.8408413832288586E-3</v>
      </c>
      <c r="D790" s="55">
        <f t="shared" si="100"/>
        <v>2.3433745297581088E-5</v>
      </c>
      <c r="E790" s="2">
        <f t="shared" si="93"/>
        <v>1.0682052378996547E-2</v>
      </c>
      <c r="H790" s="2">
        <f t="shared" si="97"/>
        <v>8.3777656398090756E-5</v>
      </c>
      <c r="I790" s="2">
        <f t="shared" si="98"/>
        <v>9.1530135145803625E-3</v>
      </c>
      <c r="J790" s="2">
        <f t="shared" si="94"/>
        <v>110805756.09727769</v>
      </c>
      <c r="K790" s="19">
        <f t="shared" si="95"/>
        <v>2753541.8585186638</v>
      </c>
      <c r="L790" s="19">
        <f t="shared" si="96"/>
        <v>2359397.3283204967</v>
      </c>
    </row>
    <row r="791" spans="1:12" x14ac:dyDescent="0.25">
      <c r="A791" s="1">
        <v>14021013</v>
      </c>
      <c r="B791" s="3">
        <v>9165.5</v>
      </c>
      <c r="C791" s="4">
        <f t="shared" si="99"/>
        <v>-5.0171242144417278E-3</v>
      </c>
      <c r="D791" s="55">
        <f t="shared" si="100"/>
        <v>2.5171535383137526E-5</v>
      </c>
      <c r="E791" s="2">
        <f t="shared" si="93"/>
        <v>1.0722250896865798E-2</v>
      </c>
      <c r="H791" s="2">
        <f t="shared" si="97"/>
        <v>8.0157021732060174E-5</v>
      </c>
      <c r="I791" s="2">
        <f t="shared" si="98"/>
        <v>8.9530453886965278E-3</v>
      </c>
      <c r="J791" s="2">
        <f t="shared" si="94"/>
        <v>110269363.00766203</v>
      </c>
      <c r="K791" s="19">
        <f t="shared" si="95"/>
        <v>2750524.3198438841</v>
      </c>
      <c r="L791" s="19">
        <f t="shared" si="96"/>
        <v>2296679.0569575457</v>
      </c>
    </row>
    <row r="792" spans="1:12" x14ac:dyDescent="0.25">
      <c r="A792" s="1">
        <v>14021016</v>
      </c>
      <c r="B792" s="3">
        <v>9138.7999999999993</v>
      </c>
      <c r="C792" s="4">
        <f t="shared" si="99"/>
        <v>-2.917349359091723E-3</v>
      </c>
      <c r="D792" s="55">
        <f t="shared" si="100"/>
        <v>8.5109272829928867E-6</v>
      </c>
      <c r="E792" s="2">
        <f t="shared" si="93"/>
        <v>1.0761157154391798E-2</v>
      </c>
      <c r="H792" s="2">
        <f t="shared" si="97"/>
        <v>7.6857892551124806E-5</v>
      </c>
      <c r="I792" s="2">
        <f t="shared" si="98"/>
        <v>8.7668633245377332E-3</v>
      </c>
      <c r="J792" s="2">
        <f t="shared" si="94"/>
        <v>109716127.91640522</v>
      </c>
      <c r="K792" s="19">
        <f t="shared" si="95"/>
        <v>2746654.9484020942</v>
      </c>
      <c r="L792" s="19">
        <f t="shared" si="96"/>
        <v>2237635.6173257036</v>
      </c>
    </row>
    <row r="793" spans="1:12" x14ac:dyDescent="0.25">
      <c r="A793" s="1">
        <v>14021017</v>
      </c>
      <c r="B793" s="3">
        <v>9134.1</v>
      </c>
      <c r="C793" s="4">
        <f t="shared" si="99"/>
        <v>-5.1442300933579718E-4</v>
      </c>
      <c r="D793" s="55">
        <f t="shared" si="100"/>
        <v>2.6463103253409768E-7</v>
      </c>
      <c r="E793" s="2">
        <f t="shared" si="93"/>
        <v>9.3825113918840006E-3</v>
      </c>
      <c r="H793" s="2">
        <f t="shared" si="97"/>
        <v>7.2757074635036888E-5</v>
      </c>
      <c r="I793" s="2">
        <f t="shared" si="98"/>
        <v>8.5297757669845504E-3</v>
      </c>
      <c r="J793" s="2">
        <f t="shared" si="94"/>
        <v>109396047.64094627</v>
      </c>
      <c r="K793" s="19">
        <f t="shared" si="95"/>
        <v>2387785.9379227818</v>
      </c>
      <c r="L793" s="19">
        <f t="shared" si="96"/>
        <v>2170770.4663868775</v>
      </c>
    </row>
    <row r="794" spans="1:12" x14ac:dyDescent="0.25">
      <c r="A794" s="1">
        <v>14021018</v>
      </c>
      <c r="B794" s="3">
        <v>9128.1</v>
      </c>
      <c r="C794" s="4">
        <f t="shared" si="99"/>
        <v>-6.570950067228637E-4</v>
      </c>
      <c r="D794" s="55">
        <f t="shared" si="100"/>
        <v>4.3177384786012028E-7</v>
      </c>
      <c r="E794" s="2">
        <f t="shared" si="93"/>
        <v>7.6189106080108817E-3</v>
      </c>
      <c r="H794" s="2">
        <f t="shared" si="97"/>
        <v>6.8407528018886709E-5</v>
      </c>
      <c r="I794" s="2">
        <f t="shared" si="98"/>
        <v>8.2708843553084884E-3</v>
      </c>
      <c r="J794" s="2">
        <f t="shared" si="94"/>
        <v>109339771.79690938</v>
      </c>
      <c r="K794" s="19">
        <f t="shared" si="95"/>
        <v>1937963.9736873193</v>
      </c>
      <c r="L794" s="19">
        <f t="shared" si="96"/>
        <v>2103801.5453637973</v>
      </c>
    </row>
    <row r="795" spans="1:12" x14ac:dyDescent="0.25">
      <c r="A795" s="1">
        <v>14021019</v>
      </c>
      <c r="B795" s="3">
        <v>9149</v>
      </c>
      <c r="C795" s="4">
        <f t="shared" si="99"/>
        <v>2.2870158952660855E-3</v>
      </c>
      <c r="D795" s="55">
        <f t="shared" si="100"/>
        <v>5.2304417051997345E-6</v>
      </c>
      <c r="E795" s="2">
        <f t="shared" si="93"/>
        <v>7.3663349394858628E-3</v>
      </c>
      <c r="H795" s="2">
        <f t="shared" si="97"/>
        <v>6.4328982768625104E-5</v>
      </c>
      <c r="I795" s="2">
        <f t="shared" si="98"/>
        <v>8.0205350674768024E-3</v>
      </c>
      <c r="J795" s="2">
        <f t="shared" si="94"/>
        <v>109267925.17882541</v>
      </c>
      <c r="K795" s="19">
        <f t="shared" si="95"/>
        <v>1872487.0232869827</v>
      </c>
      <c r="L795" s="19">
        <f t="shared" si="96"/>
        <v>2038781.5592209159</v>
      </c>
    </row>
    <row r="796" spans="1:12" x14ac:dyDescent="0.25">
      <c r="A796" s="1">
        <v>14021020</v>
      </c>
      <c r="B796" s="3">
        <v>9320.7000000000007</v>
      </c>
      <c r="C796" s="4">
        <f t="shared" si="99"/>
        <v>1.8593149475827395E-2</v>
      </c>
      <c r="D796" s="55">
        <f t="shared" si="100"/>
        <v>3.4570520743046053E-4</v>
      </c>
      <c r="E796" s="2">
        <f t="shared" si="93"/>
        <v>7.2874618737292013E-3</v>
      </c>
      <c r="H796" s="2">
        <f t="shared" si="97"/>
        <v>6.078307030481958E-5</v>
      </c>
      <c r="I796" s="2">
        <f t="shared" si="98"/>
        <v>7.7963498064683818E-3</v>
      </c>
      <c r="J796" s="2">
        <f t="shared" si="94"/>
        <v>109517822.66055213</v>
      </c>
      <c r="K796" s="19">
        <f t="shared" si="95"/>
        <v>1856674.4229826508</v>
      </c>
      <c r="L796" s="19">
        <f t="shared" si="96"/>
        <v>1986327.1368153547</v>
      </c>
    </row>
    <row r="797" spans="1:12" x14ac:dyDescent="0.25">
      <c r="A797" s="1">
        <v>14021023</v>
      </c>
      <c r="B797" s="3">
        <v>9328.2000000000007</v>
      </c>
      <c r="C797" s="4">
        <f t="shared" si="99"/>
        <v>8.043370283876191E-4</v>
      </c>
      <c r="D797" s="55">
        <f t="shared" si="100"/>
        <v>6.4695805523542561E-7</v>
      </c>
      <c r="E797" s="2">
        <f t="shared" ref="E797:E860" si="101">SQRT(AVERAGE(D772:D796))</f>
        <v>8.180200661404324E-3</v>
      </c>
      <c r="H797" s="2">
        <f t="shared" si="97"/>
        <v>7.787839853235805E-5</v>
      </c>
      <c r="I797" s="2">
        <f t="shared" si="98"/>
        <v>8.824873853622954E-3</v>
      </c>
      <c r="J797" s="2">
        <f t="shared" ref="J797:J860" si="102">J796*(1+C796)</f>
        <v>111554103.90754692</v>
      </c>
      <c r="K797" s="19">
        <f t="shared" ref="K797:K860" si="103">_xlfn.NORM.S.INV(0.99)*E797*J797</f>
        <v>2122873.7515446213</v>
      </c>
      <c r="L797" s="19">
        <f t="shared" ref="L797:L860" si="104">_xlfn.NORM.S.INV(0.99)*I797*J797</f>
        <v>2290175.246304099</v>
      </c>
    </row>
    <row r="798" spans="1:12" x14ac:dyDescent="0.25">
      <c r="A798" s="1">
        <v>14021024</v>
      </c>
      <c r="B798" s="3">
        <v>9424.2000000000007</v>
      </c>
      <c r="C798" s="4">
        <f t="shared" si="99"/>
        <v>1.0238778893291492E-2</v>
      </c>
      <c r="D798" s="55">
        <f t="shared" si="100"/>
        <v>1.0483259322571134E-4</v>
      </c>
      <c r="E798" s="2">
        <f t="shared" si="101"/>
        <v>7.8247428805912154E-3</v>
      </c>
      <c r="H798" s="2">
        <f t="shared" si="97"/>
        <v>7.3244512103730697E-5</v>
      </c>
      <c r="I798" s="2">
        <f t="shared" si="98"/>
        <v>8.5583007719833432E-3</v>
      </c>
      <c r="J798" s="2">
        <f t="shared" si="102"/>
        <v>111643831.00398837</v>
      </c>
      <c r="K798" s="19">
        <f t="shared" si="103"/>
        <v>2032260.9135216093</v>
      </c>
      <c r="L798" s="19">
        <f t="shared" si="104"/>
        <v>2222782.3214747501</v>
      </c>
    </row>
    <row r="799" spans="1:12" x14ac:dyDescent="0.25">
      <c r="A799" s="1">
        <v>14021025</v>
      </c>
      <c r="B799" s="3">
        <v>9432.6</v>
      </c>
      <c r="C799" s="4">
        <f t="shared" si="99"/>
        <v>8.9092534848147587E-4</v>
      </c>
      <c r="D799" s="55">
        <f t="shared" si="100"/>
        <v>7.937479765668392E-7</v>
      </c>
      <c r="E799" s="2">
        <f t="shared" si="101"/>
        <v>8.0343512724027084E-3</v>
      </c>
      <c r="H799" s="2">
        <f t="shared" si="97"/>
        <v>7.5139796971049539E-5</v>
      </c>
      <c r="I799" s="2">
        <f t="shared" si="98"/>
        <v>8.6683214621430336E-3</v>
      </c>
      <c r="J799" s="2">
        <f t="shared" si="102"/>
        <v>112786927.50443819</v>
      </c>
      <c r="K799" s="19">
        <f t="shared" si="103"/>
        <v>2108066.1749683027</v>
      </c>
      <c r="L799" s="19">
        <f t="shared" si="104"/>
        <v>2274408.3061022013</v>
      </c>
    </row>
    <row r="800" spans="1:12" x14ac:dyDescent="0.25">
      <c r="A800" s="1">
        <v>14021026</v>
      </c>
      <c r="B800" s="3">
        <v>9411</v>
      </c>
      <c r="C800" s="4">
        <f t="shared" si="99"/>
        <v>-2.2925565667354579E-3</v>
      </c>
      <c r="D800" s="55">
        <f t="shared" si="100"/>
        <v>5.2558156116818697E-6</v>
      </c>
      <c r="E800" s="2">
        <f t="shared" si="101"/>
        <v>8.0220441020582706E-3</v>
      </c>
      <c r="H800" s="2">
        <f t="shared" si="97"/>
        <v>7.067903403138057E-5</v>
      </c>
      <c r="I800" s="2">
        <f t="shared" si="98"/>
        <v>8.4070823732957777E-3</v>
      </c>
      <c r="J800" s="2">
        <f t="shared" si="102"/>
        <v>112887412.23712924</v>
      </c>
      <c r="K800" s="19">
        <f t="shared" si="103"/>
        <v>2106712.2522020419</v>
      </c>
      <c r="L800" s="19">
        <f t="shared" si="104"/>
        <v>2207829.2285316312</v>
      </c>
    </row>
    <row r="801" spans="1:12" x14ac:dyDescent="0.25">
      <c r="A801" s="1">
        <v>14021027</v>
      </c>
      <c r="B801" s="3">
        <v>9393.1</v>
      </c>
      <c r="C801" s="4">
        <f t="shared" si="99"/>
        <v>-1.9038406950301228E-3</v>
      </c>
      <c r="D801" s="55">
        <f t="shared" si="100"/>
        <v>3.6246093920527813E-6</v>
      </c>
      <c r="E801" s="2">
        <f t="shared" si="101"/>
        <v>8.0001974913640403E-3</v>
      </c>
      <c r="H801" s="2">
        <f t="shared" si="97"/>
        <v>6.6753640926198646E-5</v>
      </c>
      <c r="I801" s="2">
        <f t="shared" si="98"/>
        <v>8.1702901372104671E-3</v>
      </c>
      <c r="J801" s="2">
        <f t="shared" si="102"/>
        <v>112628611.45890324</v>
      </c>
      <c r="K801" s="19">
        <f t="shared" si="103"/>
        <v>2096158.3919588323</v>
      </c>
      <c r="L801" s="19">
        <f t="shared" si="104"/>
        <v>2140724.9326456524</v>
      </c>
    </row>
    <row r="802" spans="1:12" x14ac:dyDescent="0.25">
      <c r="A802" s="1">
        <v>14021030</v>
      </c>
      <c r="B802" s="3">
        <v>9311.7999999999993</v>
      </c>
      <c r="C802" s="4">
        <f t="shared" si="99"/>
        <v>-8.6929640864172996E-3</v>
      </c>
      <c r="D802" s="55">
        <f t="shared" si="100"/>
        <v>7.5567624607740953E-5</v>
      </c>
      <c r="E802" s="2">
        <f t="shared" si="101"/>
        <v>7.9593229955755799E-3</v>
      </c>
      <c r="H802" s="2">
        <f t="shared" si="97"/>
        <v>6.2965899034149892E-5</v>
      </c>
      <c r="I802" s="2">
        <f t="shared" si="98"/>
        <v>7.9351054834923204E-3</v>
      </c>
      <c r="J802" s="2">
        <f t="shared" si="102"/>
        <v>112414184.52498303</v>
      </c>
      <c r="K802" s="19">
        <f t="shared" si="103"/>
        <v>2081478.3670135671</v>
      </c>
      <c r="L802" s="19">
        <f t="shared" si="104"/>
        <v>2075145.1364696862</v>
      </c>
    </row>
    <row r="803" spans="1:12" x14ac:dyDescent="0.25">
      <c r="A803" s="1">
        <v>14021101</v>
      </c>
      <c r="B803" s="3">
        <v>9255.1</v>
      </c>
      <c r="C803" s="4">
        <f t="shared" si="99"/>
        <v>-6.1076621578294013E-3</v>
      </c>
      <c r="D803" s="55">
        <f t="shared" si="100"/>
        <v>3.7303537034181297E-5</v>
      </c>
      <c r="E803" s="2">
        <f t="shared" si="101"/>
        <v>8.0936273240964154E-3</v>
      </c>
      <c r="H803" s="2">
        <f t="shared" si="97"/>
        <v>6.3722002568565353E-5</v>
      </c>
      <c r="I803" s="2">
        <f t="shared" si="98"/>
        <v>7.9826062516301869E-3</v>
      </c>
      <c r="J803" s="2">
        <f t="shared" si="102"/>
        <v>111436972.05610347</v>
      </c>
      <c r="K803" s="19">
        <f t="shared" si="103"/>
        <v>2098201.3606484728</v>
      </c>
      <c r="L803" s="19">
        <f t="shared" si="104"/>
        <v>2069420.1287012382</v>
      </c>
    </row>
    <row r="804" spans="1:12" x14ac:dyDescent="0.25">
      <c r="A804" s="1">
        <v>14021102</v>
      </c>
      <c r="B804" s="3">
        <v>9244.2000000000007</v>
      </c>
      <c r="C804" s="4">
        <f t="shared" si="99"/>
        <v>-1.1784231037266014E-3</v>
      </c>
      <c r="D804" s="55">
        <f t="shared" si="100"/>
        <v>1.3886810113966363E-6</v>
      </c>
      <c r="E804" s="2">
        <f t="shared" si="101"/>
        <v>7.9114549462619872E-3</v>
      </c>
      <c r="H804" s="2">
        <f t="shared" si="97"/>
        <v>6.2136894636502307E-5</v>
      </c>
      <c r="I804" s="2">
        <f t="shared" si="98"/>
        <v>7.8826958990247942E-3</v>
      </c>
      <c r="J804" s="2">
        <f t="shared" si="102"/>
        <v>110756352.67889331</v>
      </c>
      <c r="K804" s="19">
        <f t="shared" si="103"/>
        <v>2038448.1204864092</v>
      </c>
      <c r="L804" s="19">
        <f t="shared" si="104"/>
        <v>2031038.1274843845</v>
      </c>
    </row>
    <row r="805" spans="1:12" x14ac:dyDescent="0.25">
      <c r="A805" s="1">
        <v>14021103</v>
      </c>
      <c r="B805" s="3">
        <v>9167.2999999999993</v>
      </c>
      <c r="C805" s="4">
        <f t="shared" si="99"/>
        <v>-8.3535233068075428E-3</v>
      </c>
      <c r="D805" s="55">
        <f t="shared" si="100"/>
        <v>6.9781351637376824E-5</v>
      </c>
      <c r="E805" s="2">
        <f t="shared" si="101"/>
        <v>5.4952811294981677E-3</v>
      </c>
      <c r="H805" s="2">
        <f t="shared" si="97"/>
        <v>5.8492001818995965E-5</v>
      </c>
      <c r="I805" s="2">
        <f t="shared" si="98"/>
        <v>7.6480063950676693E-3</v>
      </c>
      <c r="J805" s="2">
        <f t="shared" si="102"/>
        <v>110625834.83401202</v>
      </c>
      <c r="K805" s="19">
        <f t="shared" si="103"/>
        <v>1414233.5452123936</v>
      </c>
      <c r="L805" s="19">
        <f t="shared" si="104"/>
        <v>1968246.3813987507</v>
      </c>
    </row>
    <row r="806" spans="1:12" x14ac:dyDescent="0.25">
      <c r="A806" s="1">
        <v>14021104</v>
      </c>
      <c r="B806" s="3">
        <v>9179.7999999999993</v>
      </c>
      <c r="C806" s="4">
        <f t="shared" si="99"/>
        <v>1.3626133758554738E-3</v>
      </c>
      <c r="D806" s="55">
        <f t="shared" si="100"/>
        <v>1.8567152120602508E-6</v>
      </c>
      <c r="E806" s="2">
        <f t="shared" si="101"/>
        <v>5.6991637402722247E-3</v>
      </c>
      <c r="H806" s="2">
        <f t="shared" si="97"/>
        <v>5.9169362808098819E-5</v>
      </c>
      <c r="I806" s="2">
        <f t="shared" si="98"/>
        <v>7.6921624273086448E-3</v>
      </c>
      <c r="J806" s="2">
        <f t="shared" si="102"/>
        <v>109701719.34439106</v>
      </c>
      <c r="K806" s="19">
        <f t="shared" si="103"/>
        <v>1454451.4438501219</v>
      </c>
      <c r="L806" s="19">
        <f t="shared" si="104"/>
        <v>1963073.40139596</v>
      </c>
    </row>
    <row r="807" spans="1:12" x14ac:dyDescent="0.25">
      <c r="A807" s="1">
        <v>14021107</v>
      </c>
      <c r="B807" s="3">
        <v>9185.2000000000007</v>
      </c>
      <c r="C807" s="4">
        <f t="shared" si="99"/>
        <v>5.8807515988308927E-4</v>
      </c>
      <c r="D807" s="55">
        <f t="shared" si="100"/>
        <v>3.4583239367152102E-7</v>
      </c>
      <c r="E807" s="2">
        <f t="shared" si="101"/>
        <v>5.6627824177221614E-3</v>
      </c>
      <c r="H807" s="2">
        <f t="shared" si="97"/>
        <v>5.5730603952336503E-5</v>
      </c>
      <c r="I807" s="2">
        <f t="shared" si="98"/>
        <v>7.4652932931222804E-3</v>
      </c>
      <c r="J807" s="2">
        <f t="shared" si="102"/>
        <v>109851200.37452407</v>
      </c>
      <c r="K807" s="19">
        <f t="shared" si="103"/>
        <v>1447135.9752288621</v>
      </c>
      <c r="L807" s="19">
        <f t="shared" si="104"/>
        <v>1907771.4263401965</v>
      </c>
    </row>
    <row r="808" spans="1:12" x14ac:dyDescent="0.25">
      <c r="A808" s="1">
        <v>14021108</v>
      </c>
      <c r="B808" s="3">
        <v>9177.2999999999993</v>
      </c>
      <c r="C808" s="4">
        <f t="shared" si="99"/>
        <v>-8.6044933831600661E-4</v>
      </c>
      <c r="D808" s="55">
        <f t="shared" si="100"/>
        <v>7.4037306380845361E-7</v>
      </c>
      <c r="E808" s="2">
        <f t="shared" si="101"/>
        <v>5.6614529402569018E-3</v>
      </c>
      <c r="H808" s="2">
        <f t="shared" si="97"/>
        <v>5.2407517658816598E-5</v>
      </c>
      <c r="I808" s="2">
        <f t="shared" si="98"/>
        <v>7.2393036722337182E-3</v>
      </c>
      <c r="J808" s="2">
        <f t="shared" si="102"/>
        <v>109915801.13674766</v>
      </c>
      <c r="K808" s="19">
        <f t="shared" si="103"/>
        <v>1447647.049383153</v>
      </c>
      <c r="L808" s="19">
        <f t="shared" si="104"/>
        <v>1851107.2530830246</v>
      </c>
    </row>
    <row r="809" spans="1:12" x14ac:dyDescent="0.25">
      <c r="A809" s="1">
        <v>14021109</v>
      </c>
      <c r="B809" s="3">
        <v>9112.7000000000007</v>
      </c>
      <c r="C809" s="4">
        <f t="shared" si="99"/>
        <v>-7.0639987565370146E-3</v>
      </c>
      <c r="D809" s="55">
        <f t="shared" si="100"/>
        <v>4.9900078432356489E-5</v>
      </c>
      <c r="E809" s="2">
        <f t="shared" si="101"/>
        <v>5.6515271753658025E-3</v>
      </c>
      <c r="H809" s="2">
        <f t="shared" si="97"/>
        <v>4.9307488983116111E-5</v>
      </c>
      <c r="I809" s="2">
        <f t="shared" si="98"/>
        <v>7.0219291496793181E-3</v>
      </c>
      <c r="J809" s="2">
        <f t="shared" si="102"/>
        <v>109821224.15838908</v>
      </c>
      <c r="K809" s="19">
        <f t="shared" si="103"/>
        <v>1443865.5644856009</v>
      </c>
      <c r="L809" s="19">
        <f t="shared" si="104"/>
        <v>1793979.1105796786</v>
      </c>
    </row>
    <row r="810" spans="1:12" x14ac:dyDescent="0.25">
      <c r="A810" s="1">
        <v>14021110</v>
      </c>
      <c r="B810" s="3">
        <v>9003.7999999999993</v>
      </c>
      <c r="C810" s="4">
        <f t="shared" si="99"/>
        <v>-1.2022334520004079E-2</v>
      </c>
      <c r="D810" s="55">
        <f t="shared" si="100"/>
        <v>1.4453652731088171E-4</v>
      </c>
      <c r="E810" s="2">
        <f t="shared" si="101"/>
        <v>5.7612913057469477E-3</v>
      </c>
      <c r="H810" s="2">
        <f t="shared" si="97"/>
        <v>4.934304435007053E-5</v>
      </c>
      <c r="I810" s="2">
        <f t="shared" si="98"/>
        <v>7.0244604312410027E-3</v>
      </c>
      <c r="J810" s="2">
        <f t="shared" si="102"/>
        <v>109045447.16749285</v>
      </c>
      <c r="K810" s="19">
        <f t="shared" si="103"/>
        <v>1461510.8059453329</v>
      </c>
      <c r="L810" s="19">
        <f t="shared" si="104"/>
        <v>1781948.5739166448</v>
      </c>
    </row>
    <row r="811" spans="1:12" x14ac:dyDescent="0.25">
      <c r="A811" s="1">
        <v>14021111</v>
      </c>
      <c r="B811" s="3">
        <v>8958.2999999999993</v>
      </c>
      <c r="C811" s="4">
        <f t="shared" si="99"/>
        <v>-5.066233605159347E-3</v>
      </c>
      <c r="D811" s="55">
        <f t="shared" si="100"/>
        <v>2.5666722942045873E-5</v>
      </c>
      <c r="E811" s="2">
        <f t="shared" si="101"/>
        <v>6.1714509913788273E-3</v>
      </c>
      <c r="H811" s="2">
        <f t="shared" si="97"/>
        <v>5.5054653327719207E-5</v>
      </c>
      <c r="I811" s="2">
        <f t="shared" si="98"/>
        <v>7.4198822987780076E-3</v>
      </c>
      <c r="J811" s="2">
        <f t="shared" si="102"/>
        <v>107734466.32376182</v>
      </c>
      <c r="K811" s="19">
        <f t="shared" si="103"/>
        <v>1546737.4729419386</v>
      </c>
      <c r="L811" s="19">
        <f t="shared" si="104"/>
        <v>1859629.1232597812</v>
      </c>
    </row>
    <row r="812" spans="1:12" x14ac:dyDescent="0.25">
      <c r="A812" s="1">
        <v>14021114</v>
      </c>
      <c r="B812" s="3">
        <v>9000.2000000000007</v>
      </c>
      <c r="C812" s="4">
        <f t="shared" si="99"/>
        <v>4.6663224689699502E-3</v>
      </c>
      <c r="D812" s="55">
        <f t="shared" si="100"/>
        <v>2.1774565384413812E-5</v>
      </c>
      <c r="E812" s="2">
        <f t="shared" si="101"/>
        <v>6.2515764774182586E-3</v>
      </c>
      <c r="H812" s="2">
        <f t="shared" si="97"/>
        <v>5.32913775045788E-5</v>
      </c>
      <c r="I812" s="2">
        <f t="shared" si="98"/>
        <v>7.3000943490189769E-3</v>
      </c>
      <c r="J812" s="2">
        <f t="shared" si="102"/>
        <v>107188658.35003847</v>
      </c>
      <c r="K812" s="19">
        <f t="shared" si="103"/>
        <v>1558881.2791373797</v>
      </c>
      <c r="L812" s="19">
        <f t="shared" si="104"/>
        <v>1820337.7112522987</v>
      </c>
    </row>
    <row r="813" spans="1:12" x14ac:dyDescent="0.25">
      <c r="A813" s="1">
        <v>14021115</v>
      </c>
      <c r="B813" s="3">
        <v>8961.9</v>
      </c>
      <c r="C813" s="4">
        <f t="shared" si="99"/>
        <v>-4.2645412334447906E-3</v>
      </c>
      <c r="D813" s="55">
        <f t="shared" si="100"/>
        <v>1.8186311931750817E-5</v>
      </c>
      <c r="E813" s="2">
        <f t="shared" si="101"/>
        <v>6.2421701798044283E-3</v>
      </c>
      <c r="H813" s="2">
        <f t="shared" si="97"/>
        <v>5.1400368777368901E-5</v>
      </c>
      <c r="I813" s="2">
        <f t="shared" si="98"/>
        <v>7.1694050504465777E-3</v>
      </c>
      <c r="J813" s="2">
        <f t="shared" si="102"/>
        <v>107688835.19491601</v>
      </c>
      <c r="K813" s="19">
        <f t="shared" si="103"/>
        <v>1563799.04027535</v>
      </c>
      <c r="L813" s="19">
        <f t="shared" si="104"/>
        <v>1796091.4897044457</v>
      </c>
    </row>
    <row r="814" spans="1:12" x14ac:dyDescent="0.25">
      <c r="A814" s="1">
        <v>14021116</v>
      </c>
      <c r="B814" s="3">
        <v>8925.6</v>
      </c>
      <c r="C814" s="4">
        <f t="shared" si="99"/>
        <v>-4.0587057812540061E-3</v>
      </c>
      <c r="D814" s="55">
        <f t="shared" si="100"/>
        <v>1.6473092618784691E-5</v>
      </c>
      <c r="E814" s="2">
        <f t="shared" si="101"/>
        <v>6.2727732212510771E-3</v>
      </c>
      <c r="H814" s="2">
        <f t="shared" si="97"/>
        <v>4.9407525366631814E-5</v>
      </c>
      <c r="I814" s="2">
        <f t="shared" si="98"/>
        <v>7.0290486814811445E-3</v>
      </c>
      <c r="J814" s="2">
        <f t="shared" si="102"/>
        <v>107229591.71684565</v>
      </c>
      <c r="K814" s="19">
        <f t="shared" si="103"/>
        <v>1564764.1854676544</v>
      </c>
      <c r="L814" s="19">
        <f t="shared" si="104"/>
        <v>1753419.6194799896</v>
      </c>
    </row>
    <row r="815" spans="1:12" x14ac:dyDescent="0.25">
      <c r="A815" s="1">
        <v>14021117</v>
      </c>
      <c r="B815" s="3">
        <v>8917.2999999999993</v>
      </c>
      <c r="C815" s="4">
        <f t="shared" si="99"/>
        <v>-9.3034210791564887E-4</v>
      </c>
      <c r="D815" s="55">
        <f t="shared" si="100"/>
        <v>8.6553643776093284E-7</v>
      </c>
      <c r="E815" s="2">
        <f t="shared" si="101"/>
        <v>6.2846587809410413E-3</v>
      </c>
      <c r="H815" s="2">
        <f t="shared" si="97"/>
        <v>4.7431459401760984E-5</v>
      </c>
      <c r="I815" s="2">
        <f t="shared" si="98"/>
        <v>6.8870501233663879E-3</v>
      </c>
      <c r="J815" s="2">
        <f t="shared" si="102"/>
        <v>106794378.35302298</v>
      </c>
      <c r="K815" s="19">
        <f t="shared" si="103"/>
        <v>1561366.1268715251</v>
      </c>
      <c r="L815" s="19">
        <f t="shared" si="104"/>
        <v>1711024.7591008423</v>
      </c>
    </row>
    <row r="816" spans="1:12" x14ac:dyDescent="0.25">
      <c r="A816" s="1">
        <v>14021118</v>
      </c>
      <c r="B816" s="3">
        <v>8913.6</v>
      </c>
      <c r="C816" s="4">
        <f t="shared" si="99"/>
        <v>-4.1500990450336119E-4</v>
      </c>
      <c r="D816" s="55">
        <f t="shared" si="100"/>
        <v>1.7223322083588897E-7</v>
      </c>
      <c r="E816" s="2">
        <f t="shared" si="101"/>
        <v>6.2124236525261649E-3</v>
      </c>
      <c r="H816" s="2">
        <f t="shared" si="97"/>
        <v>4.4637504023920975E-5</v>
      </c>
      <c r="I816" s="2">
        <f t="shared" si="98"/>
        <v>6.681130445060998E-3</v>
      </c>
      <c r="J816" s="2">
        <f t="shared" si="102"/>
        <v>106695023.04595248</v>
      </c>
      <c r="K816" s="19">
        <f t="shared" si="103"/>
        <v>1541984.0597726668</v>
      </c>
      <c r="L816" s="19">
        <f t="shared" si="104"/>
        <v>1658321.6508997625</v>
      </c>
    </row>
    <row r="817" spans="1:12" x14ac:dyDescent="0.25">
      <c r="A817" s="1">
        <v>14021121</v>
      </c>
      <c r="B817" s="3">
        <v>8921.7000000000007</v>
      </c>
      <c r="C817" s="4">
        <f t="shared" si="99"/>
        <v>9.0831110852009132E-4</v>
      </c>
      <c r="D817" s="55">
        <f t="shared" si="100"/>
        <v>8.2502906986099706E-7</v>
      </c>
      <c r="E817" s="2">
        <f t="shared" si="101"/>
        <v>6.1314138297764954E-3</v>
      </c>
      <c r="H817" s="2">
        <f t="shared" si="97"/>
        <v>4.1969587775735863E-5</v>
      </c>
      <c r="I817" s="2">
        <f t="shared" si="98"/>
        <v>6.4783939194630533E-3</v>
      </c>
      <c r="J817" s="2">
        <f t="shared" si="102"/>
        <v>106650743.5546272</v>
      </c>
      <c r="K817" s="19">
        <f t="shared" si="103"/>
        <v>1521245.0388517815</v>
      </c>
      <c r="L817" s="19">
        <f t="shared" si="104"/>
        <v>1607333.1344640236</v>
      </c>
    </row>
    <row r="818" spans="1:12" x14ac:dyDescent="0.25">
      <c r="A818" s="1">
        <v>14021123</v>
      </c>
      <c r="B818" s="3">
        <v>8851</v>
      </c>
      <c r="C818" s="4">
        <f t="shared" si="99"/>
        <v>-7.9560644061942767E-3</v>
      </c>
      <c r="D818" s="55">
        <f t="shared" si="100"/>
        <v>6.3298960835511485E-5</v>
      </c>
      <c r="E818" s="2">
        <f t="shared" si="101"/>
        <v>6.1062918062805673E-3</v>
      </c>
      <c r="H818" s="2">
        <f t="shared" si="97"/>
        <v>3.9500914253383365E-5</v>
      </c>
      <c r="I818" s="2">
        <f t="shared" si="98"/>
        <v>6.2849752786612745E-3</v>
      </c>
      <c r="J818" s="2">
        <f t="shared" si="102"/>
        <v>106747615.6097298</v>
      </c>
      <c r="K818" s="19">
        <f t="shared" si="103"/>
        <v>1516388.1980539302</v>
      </c>
      <c r="L818" s="19">
        <f t="shared" si="104"/>
        <v>1560761.0379543609</v>
      </c>
    </row>
    <row r="819" spans="1:12" x14ac:dyDescent="0.25">
      <c r="A819" s="1">
        <v>14021124</v>
      </c>
      <c r="B819" s="3">
        <v>8836.2999999999993</v>
      </c>
      <c r="C819" s="4">
        <f t="shared" si="99"/>
        <v>-1.6622099907396739E-3</v>
      </c>
      <c r="D819" s="55">
        <f t="shared" si="100"/>
        <v>2.7629420533147869E-6</v>
      </c>
      <c r="E819" s="2">
        <f t="shared" si="101"/>
        <v>6.309371824165088E-3</v>
      </c>
      <c r="H819" s="2">
        <f t="shared" si="97"/>
        <v>4.0928797048311051E-5</v>
      </c>
      <c r="I819" s="2">
        <f t="shared" si="98"/>
        <v>6.3975618049621884E-3</v>
      </c>
      <c r="J819" s="2">
        <f t="shared" si="102"/>
        <v>105898324.70473112</v>
      </c>
      <c r="K819" s="19">
        <f t="shared" si="103"/>
        <v>1554353.7663346804</v>
      </c>
      <c r="L819" s="19">
        <f t="shared" si="104"/>
        <v>1576079.9274526448</v>
      </c>
    </row>
    <row r="820" spans="1:12" x14ac:dyDescent="0.25">
      <c r="A820" s="1">
        <v>14021125</v>
      </c>
      <c r="B820" s="3">
        <v>8576.5</v>
      </c>
      <c r="C820" s="4">
        <f t="shared" si="99"/>
        <v>-2.9842332128257616E-2</v>
      </c>
      <c r="D820" s="55">
        <f t="shared" si="100"/>
        <v>8.9056478685323669E-4</v>
      </c>
      <c r="E820" s="2">
        <f t="shared" si="101"/>
        <v>6.3167570432767538E-3</v>
      </c>
      <c r="H820" s="2">
        <f t="shared" si="97"/>
        <v>3.8638845748611273E-5</v>
      </c>
      <c r="I820" s="2">
        <f t="shared" si="98"/>
        <v>6.2160152629004437E-3</v>
      </c>
      <c r="J820" s="2">
        <f t="shared" si="102"/>
        <v>105722299.45140433</v>
      </c>
      <c r="K820" s="19">
        <f t="shared" si="103"/>
        <v>1553586.4753268592</v>
      </c>
      <c r="L820" s="19">
        <f t="shared" si="104"/>
        <v>1528809.3521257117</v>
      </c>
    </row>
    <row r="821" spans="1:12" x14ac:dyDescent="0.25">
      <c r="A821" s="1">
        <v>14021128</v>
      </c>
      <c r="B821" s="3">
        <v>8432.4</v>
      </c>
      <c r="C821" s="4">
        <f t="shared" si="99"/>
        <v>-1.6944475863727475E-2</v>
      </c>
      <c r="D821" s="55">
        <f t="shared" si="100"/>
        <v>2.8711526229644298E-4</v>
      </c>
      <c r="E821" s="2">
        <f t="shared" si="101"/>
        <v>8.6784096094680817E-3</v>
      </c>
      <c r="H821" s="2">
        <f t="shared" si="97"/>
        <v>8.9754402214888845E-5</v>
      </c>
      <c r="I821" s="2">
        <f t="shared" si="98"/>
        <v>9.4738799979147328E-3</v>
      </c>
      <c r="J821" s="2">
        <f t="shared" si="102"/>
        <v>102567299.47781242</v>
      </c>
      <c r="K821" s="19">
        <f t="shared" si="103"/>
        <v>2070731.1830071679</v>
      </c>
      <c r="L821" s="19">
        <f t="shared" si="104"/>
        <v>2260536.1602599374</v>
      </c>
    </row>
    <row r="822" spans="1:12" x14ac:dyDescent="0.25">
      <c r="A822" s="1">
        <v>14021129</v>
      </c>
      <c r="B822" s="3">
        <v>8461.6</v>
      </c>
      <c r="C822" s="4">
        <f t="shared" si="99"/>
        <v>3.4568520276908208E-3</v>
      </c>
      <c r="D822" s="55">
        <f t="shared" si="100"/>
        <v>1.1949825941350139E-5</v>
      </c>
      <c r="E822" s="2">
        <f t="shared" si="101"/>
        <v>8.5423179257358046E-3</v>
      </c>
      <c r="H822" s="2">
        <f t="shared" si="97"/>
        <v>1.0159605381978211E-4</v>
      </c>
      <c r="I822" s="2">
        <f t="shared" si="98"/>
        <v>1.0079486783551139E-2</v>
      </c>
      <c r="J822" s="2">
        <f t="shared" si="102"/>
        <v>100829350.34740292</v>
      </c>
      <c r="K822" s="19">
        <f t="shared" si="103"/>
        <v>2003721.4990444419</v>
      </c>
      <c r="L822" s="19">
        <f t="shared" si="104"/>
        <v>2364286.1976242913</v>
      </c>
    </row>
    <row r="823" spans="1:12" x14ac:dyDescent="0.25">
      <c r="A823" s="1">
        <v>14021130</v>
      </c>
      <c r="B823" s="3">
        <v>8490.9</v>
      </c>
      <c r="C823" s="4">
        <f t="shared" si="99"/>
        <v>3.4567207403355818E-3</v>
      </c>
      <c r="D823" s="55">
        <f t="shared" si="100"/>
        <v>1.1948918276666173E-5</v>
      </c>
      <c r="E823" s="2">
        <f t="shared" si="101"/>
        <v>8.5687402959706872E-3</v>
      </c>
      <c r="H823" s="2">
        <f t="shared" si="97"/>
        <v>9.6217280147076182E-5</v>
      </c>
      <c r="I823" s="2">
        <f t="shared" si="98"/>
        <v>9.8090407353153639E-3</v>
      </c>
      <c r="J823" s="2">
        <f t="shared" si="102"/>
        <v>101177902.49160208</v>
      </c>
      <c r="K823" s="19">
        <f t="shared" si="103"/>
        <v>2016867.2331220771</v>
      </c>
      <c r="L823" s="19">
        <f t="shared" si="104"/>
        <v>2308802.9470002879</v>
      </c>
    </row>
    <row r="824" spans="1:12" x14ac:dyDescent="0.25">
      <c r="A824" s="1">
        <v>14021201</v>
      </c>
      <c r="B824" s="3">
        <v>8481</v>
      </c>
      <c r="C824" s="4">
        <f t="shared" si="99"/>
        <v>-1.1666343924786084E-3</v>
      </c>
      <c r="D824" s="55">
        <f t="shared" si="100"/>
        <v>1.3610358057139316E-6</v>
      </c>
      <c r="E824" s="2">
        <f t="shared" si="101"/>
        <v>8.3491294912601544E-3</v>
      </c>
      <c r="H824" s="2">
        <f t="shared" si="97"/>
        <v>9.1161178434851588E-5</v>
      </c>
      <c r="I824" s="2">
        <f t="shared" si="98"/>
        <v>9.5478363221649116E-3</v>
      </c>
      <c r="J824" s="2">
        <f t="shared" si="102"/>
        <v>101527646.24560845</v>
      </c>
      <c r="K824" s="19">
        <f t="shared" si="103"/>
        <v>1971969.4061372348</v>
      </c>
      <c r="L824" s="19">
        <f t="shared" si="104"/>
        <v>2255090.3231078405</v>
      </c>
    </row>
    <row r="825" spans="1:12" x14ac:dyDescent="0.25">
      <c r="A825" s="1">
        <v>14021202</v>
      </c>
      <c r="B825" s="3">
        <v>8481</v>
      </c>
      <c r="C825" s="4">
        <f t="shared" si="99"/>
        <v>0</v>
      </c>
      <c r="D825" s="55">
        <f t="shared" si="100"/>
        <v>0</v>
      </c>
      <c r="E825" s="2">
        <f t="shared" si="101"/>
        <v>8.3504882956025941E-3</v>
      </c>
      <c r="H825" s="2">
        <f t="shared" si="97"/>
        <v>8.5773169877103317E-5</v>
      </c>
      <c r="I825" s="2">
        <f t="shared" si="98"/>
        <v>9.2613805599977006E-3</v>
      </c>
      <c r="J825" s="2">
        <f t="shared" si="102"/>
        <v>101409200.60171092</v>
      </c>
      <c r="K825" s="19">
        <f t="shared" si="103"/>
        <v>1969989.3985222538</v>
      </c>
      <c r="L825" s="19">
        <f t="shared" si="104"/>
        <v>2184880.7965497505</v>
      </c>
    </row>
    <row r="826" spans="1:12" x14ac:dyDescent="0.25">
      <c r="A826" s="1">
        <v>14021205</v>
      </c>
      <c r="B826" s="3">
        <v>8439.9</v>
      </c>
      <c r="C826" s="4">
        <f t="shared" si="99"/>
        <v>-4.8579071831216254E-3</v>
      </c>
      <c r="D826" s="55">
        <f t="shared" si="100"/>
        <v>2.3599262199824683E-5</v>
      </c>
      <c r="E826" s="2">
        <f t="shared" si="101"/>
        <v>8.3378907494958601E-3</v>
      </c>
      <c r="H826" s="2">
        <f t="shared" si="97"/>
        <v>8.0626779684477107E-5</v>
      </c>
      <c r="I826" s="2">
        <f t="shared" si="98"/>
        <v>8.9792415985136022E-3</v>
      </c>
      <c r="J826" s="2">
        <f t="shared" si="102"/>
        <v>101409200.60171092</v>
      </c>
      <c r="K826" s="19">
        <f t="shared" si="103"/>
        <v>1967017.4726420953</v>
      </c>
      <c r="L826" s="19">
        <f t="shared" si="104"/>
        <v>2118320.5256579937</v>
      </c>
    </row>
    <row r="827" spans="1:12" x14ac:dyDescent="0.25">
      <c r="A827" s="1">
        <v>14021207</v>
      </c>
      <c r="B827" s="3">
        <v>8325.7999999999993</v>
      </c>
      <c r="C827" s="4">
        <f t="shared" si="99"/>
        <v>-1.3611332850771818E-2</v>
      </c>
      <c r="D827" s="55">
        <f t="shared" si="100"/>
        <v>1.8526838197450006E-4</v>
      </c>
      <c r="E827" s="2">
        <f t="shared" si="101"/>
        <v>8.3856668347150262E-3</v>
      </c>
      <c r="H827" s="2">
        <f t="shared" si="97"/>
        <v>7.7205128635397951E-5</v>
      </c>
      <c r="I827" s="2">
        <f t="shared" si="98"/>
        <v>8.7866449020885078E-3</v>
      </c>
      <c r="J827" s="2">
        <f t="shared" si="102"/>
        <v>100916564.11767325</v>
      </c>
      <c r="K827" s="19">
        <f t="shared" si="103"/>
        <v>1968678.1341741204</v>
      </c>
      <c r="L827" s="19">
        <f t="shared" si="104"/>
        <v>2062814.5659070895</v>
      </c>
    </row>
    <row r="828" spans="1:12" x14ac:dyDescent="0.25">
      <c r="A828" s="1">
        <v>14021208</v>
      </c>
      <c r="B828" s="3">
        <v>8319.5</v>
      </c>
      <c r="C828" s="4">
        <f t="shared" si="99"/>
        <v>-7.5697047224454873E-4</v>
      </c>
      <c r="D828" s="55">
        <f t="shared" si="100"/>
        <v>5.7300429585013518E-7</v>
      </c>
      <c r="E828" s="2">
        <f t="shared" si="101"/>
        <v>8.6433464906545236E-3</v>
      </c>
      <c r="H828" s="2">
        <f t="shared" si="97"/>
        <v>8.3688923835744086E-5</v>
      </c>
      <c r="I828" s="2">
        <f t="shared" si="98"/>
        <v>9.148165052935156E-3</v>
      </c>
      <c r="J828" s="2">
        <f t="shared" si="102"/>
        <v>99542955.173311338</v>
      </c>
      <c r="K828" s="19">
        <f t="shared" si="103"/>
        <v>2001553.0761186723</v>
      </c>
      <c r="L828" s="19">
        <f t="shared" si="104"/>
        <v>2118454.6890884992</v>
      </c>
    </row>
    <row r="829" spans="1:12" x14ac:dyDescent="0.25">
      <c r="A829" s="1">
        <v>14021209</v>
      </c>
      <c r="B829" s="3">
        <v>8367.9</v>
      </c>
      <c r="C829" s="4">
        <f t="shared" si="99"/>
        <v>5.8008000909299745E-3</v>
      </c>
      <c r="D829" s="55">
        <f t="shared" si="100"/>
        <v>3.3649281694933204E-5</v>
      </c>
      <c r="E829" s="2">
        <f t="shared" si="101"/>
        <v>8.5579330009048701E-3</v>
      </c>
      <c r="H829" s="2">
        <f t="shared" si="97"/>
        <v>7.870196866335045E-5</v>
      </c>
      <c r="I829" s="2">
        <f t="shared" si="98"/>
        <v>8.8714130026366408E-3</v>
      </c>
      <c r="J829" s="2">
        <f t="shared" si="102"/>
        <v>99467604.095525175</v>
      </c>
      <c r="K829" s="19">
        <f t="shared" si="103"/>
        <v>1980273.5983717139</v>
      </c>
      <c r="L829" s="19">
        <f t="shared" si="104"/>
        <v>2052811.6950103894</v>
      </c>
    </row>
    <row r="830" spans="1:12" x14ac:dyDescent="0.25">
      <c r="A830" s="1">
        <v>14021212</v>
      </c>
      <c r="B830" s="3">
        <v>8521.4</v>
      </c>
      <c r="C830" s="4">
        <f t="shared" si="99"/>
        <v>1.817768962676659E-2</v>
      </c>
      <c r="D830" s="55">
        <f t="shared" si="100"/>
        <v>3.3042840016705771E-4</v>
      </c>
      <c r="E830" s="2">
        <f t="shared" si="101"/>
        <v>8.6329972359151207E-3</v>
      </c>
      <c r="H830" s="2">
        <f t="shared" si="97"/>
        <v>7.5998807445245404E-5</v>
      </c>
      <c r="I830" s="2">
        <f t="shared" si="98"/>
        <v>8.7177294891069776E-3</v>
      </c>
      <c r="J830" s="2">
        <f t="shared" si="102"/>
        <v>100044595.78240709</v>
      </c>
      <c r="K830" s="19">
        <f t="shared" si="103"/>
        <v>2009231.109556325</v>
      </c>
      <c r="L830" s="19">
        <f t="shared" si="104"/>
        <v>2028951.569837213</v>
      </c>
    </row>
    <row r="831" spans="1:12" x14ac:dyDescent="0.25">
      <c r="A831" s="1">
        <v>14021213</v>
      </c>
      <c r="B831" s="3">
        <v>8757.7999999999993</v>
      </c>
      <c r="C831" s="4">
        <f t="shared" si="99"/>
        <v>2.7364085263346185E-2</v>
      </c>
      <c r="D831" s="55">
        <f t="shared" si="100"/>
        <v>7.4879316229967987E-4</v>
      </c>
      <c r="E831" s="2">
        <f t="shared" si="101"/>
        <v>9.2170778024548185E-3</v>
      </c>
      <c r="H831" s="2">
        <f t="shared" si="97"/>
        <v>9.1264583008554152E-5</v>
      </c>
      <c r="I831" s="2">
        <f t="shared" si="98"/>
        <v>9.5532498663310466E-3</v>
      </c>
      <c r="J831" s="2">
        <f t="shared" si="102"/>
        <v>101863175.39337502</v>
      </c>
      <c r="K831" s="19">
        <f t="shared" si="103"/>
        <v>2184163.3828485999</v>
      </c>
      <c r="L831" s="19">
        <f t="shared" si="104"/>
        <v>2263825.8016750459</v>
      </c>
    </row>
    <row r="832" spans="1:12" x14ac:dyDescent="0.25">
      <c r="A832" s="1">
        <v>14021214</v>
      </c>
      <c r="B832" s="3">
        <v>8698.6</v>
      </c>
      <c r="C832" s="4">
        <f t="shared" si="99"/>
        <v>-6.7826386830980882E-3</v>
      </c>
      <c r="D832" s="55">
        <f t="shared" si="100"/>
        <v>4.600418750545857E-5</v>
      </c>
      <c r="E832" s="2">
        <f t="shared" si="101"/>
        <v>1.0715968509659318E-2</v>
      </c>
      <c r="H832" s="2">
        <f t="shared" ref="H832:H895" si="105">($G$2*H831)+((1-$G$2)*D831)</f>
        <v>1.3071629776602173E-4</v>
      </c>
      <c r="I832" s="2">
        <f t="shared" ref="I832:I895" si="106">SQRT(H832)</f>
        <v>1.1433122835254668E-2</v>
      </c>
      <c r="J832" s="2">
        <f t="shared" si="102"/>
        <v>104650568.01003452</v>
      </c>
      <c r="K832" s="19">
        <f t="shared" si="103"/>
        <v>2608841.3941431004</v>
      </c>
      <c r="L832" s="19">
        <f t="shared" si="104"/>
        <v>2783435.2154029775</v>
      </c>
    </row>
    <row r="833" spans="1:12" x14ac:dyDescent="0.25">
      <c r="A833" s="1">
        <v>14021215</v>
      </c>
      <c r="B833" s="3">
        <v>8806.7999999999993</v>
      </c>
      <c r="C833" s="4">
        <f t="shared" si="99"/>
        <v>1.2362057185510478E-2</v>
      </c>
      <c r="D833" s="55">
        <f t="shared" si="100"/>
        <v>1.5282045785783123E-4</v>
      </c>
      <c r="E833" s="2">
        <f t="shared" si="101"/>
        <v>1.0800847897479236E-2</v>
      </c>
      <c r="H833" s="2">
        <f t="shared" si="105"/>
        <v>1.2563357115038794E-4</v>
      </c>
      <c r="I833" s="2">
        <f t="shared" si="106"/>
        <v>1.1208638238001436E-2</v>
      </c>
      <c r="J833" s="2">
        <f t="shared" si="102"/>
        <v>103940761.01924147</v>
      </c>
      <c r="K833" s="19">
        <f t="shared" si="103"/>
        <v>2611670.6025902936</v>
      </c>
      <c r="L833" s="19">
        <f t="shared" si="104"/>
        <v>2710275.2727487055</v>
      </c>
    </row>
    <row r="834" spans="1:12" x14ac:dyDescent="0.25">
      <c r="A834" s="1">
        <v>14021216</v>
      </c>
      <c r="B834" s="3">
        <v>8803.2999999999993</v>
      </c>
      <c r="C834" s="4">
        <f t="shared" si="99"/>
        <v>-3.9749916764640592E-4</v>
      </c>
      <c r="D834" s="55">
        <f t="shared" si="100"/>
        <v>1.5800558827958552E-7</v>
      </c>
      <c r="E834" s="2">
        <f t="shared" si="101"/>
        <v>1.1078877140587964E-2</v>
      </c>
      <c r="H834" s="2">
        <f t="shared" si="105"/>
        <v>1.2726478435283453E-4</v>
      </c>
      <c r="I834" s="2">
        <f t="shared" si="106"/>
        <v>1.1281169458563884E-2</v>
      </c>
      <c r="J834" s="2">
        <f t="shared" si="102"/>
        <v>105225682.65086682</v>
      </c>
      <c r="K834" s="19">
        <f t="shared" si="103"/>
        <v>2712015.4313848997</v>
      </c>
      <c r="L834" s="19">
        <f t="shared" si="104"/>
        <v>2761534.8800654365</v>
      </c>
    </row>
    <row r="835" spans="1:12" x14ac:dyDescent="0.25">
      <c r="A835" s="1">
        <v>14021219</v>
      </c>
      <c r="B835" s="3">
        <v>8780.5</v>
      </c>
      <c r="C835" s="4">
        <f t="shared" ref="C835:C898" si="107">LN(B835/B834)</f>
        <v>-2.5932975554616056E-3</v>
      </c>
      <c r="D835" s="55">
        <f t="shared" ref="D835:D898" si="108">C835^2</f>
        <v>6.7251922111631396E-6</v>
      </c>
      <c r="E835" s="2">
        <f t="shared" si="101"/>
        <v>1.0988714018595599E-2</v>
      </c>
      <c r="H835" s="2">
        <f t="shared" si="105"/>
        <v>1.1963837762696123E-4</v>
      </c>
      <c r="I835" s="2">
        <f t="shared" si="106"/>
        <v>1.0937932968662828E-2</v>
      </c>
      <c r="J835" s="2">
        <f t="shared" si="102"/>
        <v>105183855.52959807</v>
      </c>
      <c r="K835" s="19">
        <f t="shared" si="103"/>
        <v>2688875.011014021</v>
      </c>
      <c r="L835" s="19">
        <f t="shared" si="104"/>
        <v>2676449.180660604</v>
      </c>
    </row>
    <row r="836" spans="1:12" x14ac:dyDescent="0.25">
      <c r="A836" s="1">
        <v>14021220</v>
      </c>
      <c r="B836" s="3">
        <v>8712.2999999999993</v>
      </c>
      <c r="C836" s="4">
        <f t="shared" si="107"/>
        <v>-7.7975333342849805E-3</v>
      </c>
      <c r="D836" s="55">
        <f t="shared" si="108"/>
        <v>6.0801526099285443E-5</v>
      </c>
      <c r="E836" s="2">
        <f t="shared" si="101"/>
        <v>1.0734960753467648E-2</v>
      </c>
      <c r="H836" s="2">
        <f t="shared" si="105"/>
        <v>1.1286358650201334E-4</v>
      </c>
      <c r="I836" s="2">
        <f t="shared" si="106"/>
        <v>1.0623727523897314E-2</v>
      </c>
      <c r="J836" s="2">
        <f t="shared" si="102"/>
        <v>104911082.49417914</v>
      </c>
      <c r="K836" s="19">
        <f t="shared" si="103"/>
        <v>2619971.018927576</v>
      </c>
      <c r="L836" s="19">
        <f t="shared" si="104"/>
        <v>2592823.4732114119</v>
      </c>
    </row>
    <row r="837" spans="1:12" x14ac:dyDescent="0.25">
      <c r="A837" s="1">
        <v>14021221</v>
      </c>
      <c r="B837" s="3">
        <v>8773.4</v>
      </c>
      <c r="C837" s="4">
        <f t="shared" si="107"/>
        <v>6.9885962448432912E-3</v>
      </c>
      <c r="D837" s="55">
        <f t="shared" si="108"/>
        <v>4.8840477473437748E-5</v>
      </c>
      <c r="E837" s="2">
        <f t="shared" si="101"/>
        <v>1.0800221039626008E-2</v>
      </c>
      <c r="H837" s="2">
        <f t="shared" si="105"/>
        <v>1.0973986287784967E-4</v>
      </c>
      <c r="I837" s="2">
        <f t="shared" si="106"/>
        <v>1.0475679590262852E-2</v>
      </c>
      <c r="J837" s="2">
        <f t="shared" si="102"/>
        <v>104093034.83129486</v>
      </c>
      <c r="K837" s="19">
        <f t="shared" si="103"/>
        <v>2615344.917254786</v>
      </c>
      <c r="L837" s="19">
        <f t="shared" si="104"/>
        <v>2536755.0599809182</v>
      </c>
    </row>
    <row r="838" spans="1:12" x14ac:dyDescent="0.25">
      <c r="A838" s="1">
        <v>14021222</v>
      </c>
      <c r="B838" s="3">
        <v>8922</v>
      </c>
      <c r="C838" s="4">
        <f t="shared" si="107"/>
        <v>1.6795720161742321E-2</v>
      </c>
      <c r="D838" s="55">
        <f t="shared" si="108"/>
        <v>2.8209621575155748E-4</v>
      </c>
      <c r="E838" s="2">
        <f t="shared" si="101"/>
        <v>1.0850226310466581E-2</v>
      </c>
      <c r="H838" s="2">
        <f t="shared" si="105"/>
        <v>1.0608589975358495E-4</v>
      </c>
      <c r="I838" s="2">
        <f t="shared" si="106"/>
        <v>1.0299800956988681E-2</v>
      </c>
      <c r="J838" s="2">
        <f t="shared" si="102"/>
        <v>104820499.02363119</v>
      </c>
      <c r="K838" s="19">
        <f t="shared" si="103"/>
        <v>2645816.2394643715</v>
      </c>
      <c r="L838" s="19">
        <f t="shared" si="104"/>
        <v>2511595.5976847699</v>
      </c>
    </row>
    <row r="839" spans="1:12" x14ac:dyDescent="0.25">
      <c r="A839" s="1">
        <v>14021223</v>
      </c>
      <c r="B839" s="3">
        <v>8942.4</v>
      </c>
      <c r="C839" s="4">
        <f t="shared" si="107"/>
        <v>2.2838728272236808E-3</v>
      </c>
      <c r="D839" s="55">
        <f t="shared" si="108"/>
        <v>5.2160750909306884E-6</v>
      </c>
      <c r="E839" s="2">
        <f t="shared" si="101"/>
        <v>1.1326244176298404E-2</v>
      </c>
      <c r="H839" s="2">
        <f t="shared" si="105"/>
        <v>1.166465187134633E-4</v>
      </c>
      <c r="I839" s="2">
        <f t="shared" si="106"/>
        <v>1.0800301788073485E-2</v>
      </c>
      <c r="J839" s="2">
        <f t="shared" si="102"/>
        <v>106581034.79244629</v>
      </c>
      <c r="K839" s="19">
        <f t="shared" si="103"/>
        <v>2808280.6706800661</v>
      </c>
      <c r="L839" s="19">
        <f t="shared" si="104"/>
        <v>2677876.1146989982</v>
      </c>
    </row>
    <row r="840" spans="1:12" x14ac:dyDescent="0.25">
      <c r="A840" s="1">
        <v>14021226</v>
      </c>
      <c r="B840" s="3">
        <v>8933.7999999999993</v>
      </c>
      <c r="C840" s="4">
        <f t="shared" si="107"/>
        <v>-9.6217324302418376E-4</v>
      </c>
      <c r="D840" s="55">
        <f t="shared" si="108"/>
        <v>9.2577734959167495E-7</v>
      </c>
      <c r="E840" s="2">
        <f t="shared" si="101"/>
        <v>1.1306348943846521E-2</v>
      </c>
      <c r="H840" s="2">
        <f t="shared" si="105"/>
        <v>1.0996069209611133E-4</v>
      </c>
      <c r="I840" s="2">
        <f t="shared" si="106"/>
        <v>1.0486214383470869E-2</v>
      </c>
      <c r="J840" s="2">
        <f t="shared" si="102"/>
        <v>106824452.32170613</v>
      </c>
      <c r="K840" s="19">
        <f t="shared" si="103"/>
        <v>2809750.2457150971</v>
      </c>
      <c r="L840" s="19">
        <f t="shared" si="104"/>
        <v>2605937.919209016</v>
      </c>
    </row>
    <row r="841" spans="1:12" x14ac:dyDescent="0.25">
      <c r="A841" s="1">
        <v>14021227</v>
      </c>
      <c r="B841" s="3">
        <v>8976.2000000000007</v>
      </c>
      <c r="C841" s="4">
        <f t="shared" si="107"/>
        <v>4.7347938817647803E-3</v>
      </c>
      <c r="D841" s="55">
        <f t="shared" si="108"/>
        <v>2.2418273102797197E-5</v>
      </c>
      <c r="E841" s="2">
        <f t="shared" si="101"/>
        <v>1.1306455504555463E-2</v>
      </c>
      <c r="H841" s="2">
        <f t="shared" si="105"/>
        <v>1.0341859721132014E-4</v>
      </c>
      <c r="I841" s="2">
        <f t="shared" si="106"/>
        <v>1.0169493458934921E-2</v>
      </c>
      <c r="J841" s="2">
        <f t="shared" si="102"/>
        <v>106721668.69198148</v>
      </c>
      <c r="K841" s="19">
        <f t="shared" si="103"/>
        <v>2807073.2352203373</v>
      </c>
      <c r="L841" s="19">
        <f t="shared" si="104"/>
        <v>2524797.7045346247</v>
      </c>
    </row>
    <row r="842" spans="1:12" x14ac:dyDescent="0.25">
      <c r="A842" s="1">
        <v>14021228</v>
      </c>
      <c r="B842" s="3">
        <v>9144.1</v>
      </c>
      <c r="C842" s="4">
        <f t="shared" si="107"/>
        <v>1.8532232393656724E-2</v>
      </c>
      <c r="D842" s="55">
        <f t="shared" si="108"/>
        <v>3.4344363749249962E-4</v>
      </c>
      <c r="E842" s="2">
        <f t="shared" si="101"/>
        <v>1.1345738304393021E-2</v>
      </c>
      <c r="H842" s="2">
        <f t="shared" si="105"/>
        <v>9.8558577764808761E-5</v>
      </c>
      <c r="I842" s="2">
        <f t="shared" si="106"/>
        <v>9.9276672871731943E-3</v>
      </c>
      <c r="J842" s="2">
        <f t="shared" si="102"/>
        <v>107226973.795956</v>
      </c>
      <c r="K842" s="19">
        <f t="shared" si="103"/>
        <v>2830163.134498463</v>
      </c>
      <c r="L842" s="19">
        <f t="shared" si="104"/>
        <v>2476429.2295411867</v>
      </c>
    </row>
    <row r="843" spans="1:12" x14ac:dyDescent="0.25">
      <c r="A843" s="1">
        <v>14030105</v>
      </c>
      <c r="B843" s="3">
        <v>9245.7000000000007</v>
      </c>
      <c r="C843" s="4">
        <f t="shared" si="107"/>
        <v>1.1049716010606562E-2</v>
      </c>
      <c r="D843" s="55">
        <f t="shared" si="108"/>
        <v>1.2209622391505499E-4</v>
      </c>
      <c r="E843" s="2">
        <f t="shared" si="101"/>
        <v>1.1934425918689031E-2</v>
      </c>
      <c r="H843" s="2">
        <f t="shared" si="105"/>
        <v>1.1325168134847023E-4</v>
      </c>
      <c r="I843" s="2">
        <f t="shared" si="106"/>
        <v>1.0641977323245443E-2</v>
      </c>
      <c r="J843" s="2">
        <f t="shared" si="102"/>
        <v>109214128.99321119</v>
      </c>
      <c r="K843" s="19">
        <f t="shared" si="103"/>
        <v>3032180.2710197554</v>
      </c>
      <c r="L843" s="19">
        <f t="shared" si="104"/>
        <v>2703807.7829661593</v>
      </c>
    </row>
    <row r="844" spans="1:12" x14ac:dyDescent="0.25">
      <c r="A844" s="1">
        <v>14030106</v>
      </c>
      <c r="B844" s="3">
        <v>9296</v>
      </c>
      <c r="C844" s="4">
        <f t="shared" si="107"/>
        <v>5.4256215332549075E-3</v>
      </c>
      <c r="D844" s="55">
        <f t="shared" si="108"/>
        <v>2.9437369022119333E-5</v>
      </c>
      <c r="E844" s="2">
        <f t="shared" si="101"/>
        <v>1.2032556358972862E-2</v>
      </c>
      <c r="H844" s="2">
        <f t="shared" si="105"/>
        <v>1.1378235390246532E-4</v>
      </c>
      <c r="I844" s="2">
        <f t="shared" si="106"/>
        <v>1.0666881170354591E-2</v>
      </c>
      <c r="J844" s="2">
        <f t="shared" si="102"/>
        <v>110420914.10293195</v>
      </c>
      <c r="K844" s="19">
        <f t="shared" si="103"/>
        <v>3090892.5000358745</v>
      </c>
      <c r="L844" s="19">
        <f t="shared" si="104"/>
        <v>2740081.3280742732</v>
      </c>
    </row>
    <row r="845" spans="1:12" x14ac:dyDescent="0.25">
      <c r="A845" s="1">
        <v>14030107</v>
      </c>
      <c r="B845" s="3">
        <v>9270.5</v>
      </c>
      <c r="C845" s="4">
        <f t="shared" si="107"/>
        <v>-2.7468845537844426E-3</v>
      </c>
      <c r="D845" s="55">
        <f t="shared" si="108"/>
        <v>7.5453747518195563E-6</v>
      </c>
      <c r="E845" s="2">
        <f t="shared" si="101"/>
        <v>1.2076812063231359E-2</v>
      </c>
      <c r="H845" s="2">
        <f t="shared" si="105"/>
        <v>1.0872165480964457E-4</v>
      </c>
      <c r="I845" s="2">
        <f t="shared" si="106"/>
        <v>1.0426967670883254E-2</v>
      </c>
      <c r="J845" s="2">
        <f t="shared" si="102"/>
        <v>111020016.1922105</v>
      </c>
      <c r="K845" s="19">
        <f t="shared" si="103"/>
        <v>3119092.4858416398</v>
      </c>
      <c r="L845" s="19">
        <f t="shared" si="104"/>
        <v>2692985.2300494988</v>
      </c>
    </row>
    <row r="846" spans="1:12" x14ac:dyDescent="0.25">
      <c r="A846" s="1">
        <v>14030108</v>
      </c>
      <c r="B846" s="3">
        <v>9225.4</v>
      </c>
      <c r="C846" s="4">
        <f t="shared" si="107"/>
        <v>-4.8767661356122595E-3</v>
      </c>
      <c r="D846" s="55">
        <f t="shared" si="108"/>
        <v>2.3782847941454533E-5</v>
      </c>
      <c r="E846" s="2">
        <f t="shared" si="101"/>
        <v>1.0513258920361174E-2</v>
      </c>
      <c r="H846" s="2">
        <f t="shared" si="105"/>
        <v>1.0265107800617506E-4</v>
      </c>
      <c r="I846" s="2">
        <f t="shared" si="106"/>
        <v>1.0131686829258742E-2</v>
      </c>
      <c r="J846" s="2">
        <f t="shared" si="102"/>
        <v>110715057.02457121</v>
      </c>
      <c r="K846" s="19">
        <f t="shared" si="103"/>
        <v>2707813.2346669687</v>
      </c>
      <c r="L846" s="19">
        <f t="shared" si="104"/>
        <v>2609534.8638883652</v>
      </c>
    </row>
    <row r="847" spans="1:12" x14ac:dyDescent="0.25">
      <c r="A847" s="1">
        <v>14030111</v>
      </c>
      <c r="B847" s="3">
        <v>9202.5</v>
      </c>
      <c r="C847" s="4">
        <f t="shared" si="107"/>
        <v>-2.4853631491195899E-3</v>
      </c>
      <c r="D847" s="55">
        <f t="shared" si="108"/>
        <v>6.1770299830016453E-6</v>
      </c>
      <c r="E847" s="2">
        <f t="shared" si="101"/>
        <v>9.9997658248758125E-3</v>
      </c>
      <c r="H847" s="2">
        <f t="shared" si="105"/>
        <v>9.7918984202291829E-5</v>
      </c>
      <c r="I847" s="2">
        <f t="shared" si="106"/>
        <v>9.8954021748634269E-3</v>
      </c>
      <c r="J847" s="2">
        <f t="shared" si="102"/>
        <v>110175125.58377139</v>
      </c>
      <c r="K847" s="19">
        <f t="shared" si="103"/>
        <v>2562996.6713279835</v>
      </c>
      <c r="L847" s="19">
        <f t="shared" si="104"/>
        <v>2536247.6761741191</v>
      </c>
    </row>
    <row r="848" spans="1:12" x14ac:dyDescent="0.25">
      <c r="A848" s="1">
        <v>14030114</v>
      </c>
      <c r="B848" s="3">
        <v>9086.1</v>
      </c>
      <c r="C848" s="4">
        <f t="shared" si="107"/>
        <v>-1.2729413051183152E-2</v>
      </c>
      <c r="D848" s="55">
        <f t="shared" si="108"/>
        <v>1.6203795662763195E-4</v>
      </c>
      <c r="E848" s="2">
        <f t="shared" si="101"/>
        <v>9.9882132893736476E-3</v>
      </c>
      <c r="H848" s="2">
        <f t="shared" si="105"/>
        <v>9.2414466949134415E-5</v>
      </c>
      <c r="I848" s="2">
        <f t="shared" si="106"/>
        <v>9.6132443508492194E-3</v>
      </c>
      <c r="J848" s="2">
        <f t="shared" si="102"/>
        <v>109901300.38669586</v>
      </c>
      <c r="K848" s="19">
        <f t="shared" si="103"/>
        <v>2553673.0726186386</v>
      </c>
      <c r="L848" s="19">
        <f t="shared" si="104"/>
        <v>2457805.2678735247</v>
      </c>
    </row>
    <row r="849" spans="1:12" x14ac:dyDescent="0.25">
      <c r="A849" s="1">
        <v>14030115</v>
      </c>
      <c r="B849" s="3">
        <v>9079.9</v>
      </c>
      <c r="C849" s="4">
        <f t="shared" si="107"/>
        <v>-6.8259388315906671E-4</v>
      </c>
      <c r="D849" s="55">
        <f t="shared" si="108"/>
        <v>4.6593440932617364E-7</v>
      </c>
      <c r="E849" s="2">
        <f t="shared" si="101"/>
        <v>1.0284355412375584E-2</v>
      </c>
      <c r="H849" s="2">
        <f t="shared" si="105"/>
        <v>9.6591876329844273E-5</v>
      </c>
      <c r="I849" s="2">
        <f t="shared" si="106"/>
        <v>9.8281166217055183E-3</v>
      </c>
      <c r="J849" s="2">
        <f t="shared" si="102"/>
        <v>108502321.33921146</v>
      </c>
      <c r="K849" s="19">
        <f t="shared" si="103"/>
        <v>2595916.7739300379</v>
      </c>
      <c r="L849" s="19">
        <f t="shared" si="104"/>
        <v>2480755.6498606778</v>
      </c>
    </row>
    <row r="850" spans="1:12" x14ac:dyDescent="0.25">
      <c r="A850" s="1">
        <v>14030118</v>
      </c>
      <c r="B850" s="3">
        <v>8886.2999999999993</v>
      </c>
      <c r="C850" s="4">
        <f t="shared" si="107"/>
        <v>-2.1552414420553057E-2</v>
      </c>
      <c r="D850" s="55">
        <f t="shared" si="108"/>
        <v>4.6450656735526336E-4</v>
      </c>
      <c r="E850" s="2">
        <f t="shared" si="101"/>
        <v>1.028261456013029E-2</v>
      </c>
      <c r="H850" s="2">
        <f t="shared" si="105"/>
        <v>9.0824319814613184E-5</v>
      </c>
      <c r="I850" s="2">
        <f t="shared" si="106"/>
        <v>9.53017942195283E-3</v>
      </c>
      <c r="J850" s="2">
        <f t="shared" si="102"/>
        <v>108428258.31835677</v>
      </c>
      <c r="K850" s="19">
        <f t="shared" si="103"/>
        <v>2593705.7012311239</v>
      </c>
      <c r="L850" s="19">
        <f t="shared" si="104"/>
        <v>2403910.0713079134</v>
      </c>
    </row>
    <row r="851" spans="1:12" x14ac:dyDescent="0.25">
      <c r="A851" s="1">
        <v>14030119</v>
      </c>
      <c r="B851" s="3">
        <v>9156.6</v>
      </c>
      <c r="C851" s="4">
        <f t="shared" si="107"/>
        <v>2.9964165826603079E-2</v>
      </c>
      <c r="D851" s="55">
        <f t="shared" si="108"/>
        <v>8.9785123368416779E-4</v>
      </c>
      <c r="E851" s="2">
        <f t="shared" si="101"/>
        <v>1.1149548192030652E-2</v>
      </c>
      <c r="H851" s="2">
        <f t="shared" si="105"/>
        <v>1.1324525466705222E-4</v>
      </c>
      <c r="I851" s="2">
        <f t="shared" si="106"/>
        <v>1.0641675369369816E-2</v>
      </c>
      <c r="J851" s="2">
        <f t="shared" si="102"/>
        <v>106091367.56018077</v>
      </c>
      <c r="K851" s="19">
        <f t="shared" si="103"/>
        <v>2751769.0066025211</v>
      </c>
      <c r="L851" s="19">
        <f t="shared" si="104"/>
        <v>2626423.2375521879</v>
      </c>
    </row>
    <row r="852" spans="1:12" x14ac:dyDescent="0.25">
      <c r="A852" s="1">
        <v>14030120</v>
      </c>
      <c r="B852" s="3">
        <v>9263.7000000000007</v>
      </c>
      <c r="C852" s="4">
        <f t="shared" si="107"/>
        <v>1.1628606143849125E-2</v>
      </c>
      <c r="D852" s="55">
        <f t="shared" si="108"/>
        <v>1.3522448084876562E-4</v>
      </c>
      <c r="E852" s="2">
        <f t="shared" si="101"/>
        <v>1.2620717243714309E-2</v>
      </c>
      <c r="H852" s="2">
        <f t="shared" si="105"/>
        <v>1.6032161340807921E-4</v>
      </c>
      <c r="I852" s="2">
        <f t="shared" si="106"/>
        <v>1.2661817144789259E-2</v>
      </c>
      <c r="J852" s="2">
        <f t="shared" si="102"/>
        <v>109270306.89052512</v>
      </c>
      <c r="K852" s="19">
        <f t="shared" si="103"/>
        <v>3208195.7400550442</v>
      </c>
      <c r="L852" s="19">
        <f t="shared" si="104"/>
        <v>3218643.365574189</v>
      </c>
    </row>
    <row r="853" spans="1:12" x14ac:dyDescent="0.25">
      <c r="A853" s="1">
        <v>14030121</v>
      </c>
      <c r="B853" s="3">
        <v>9282.1</v>
      </c>
      <c r="C853" s="4">
        <f t="shared" si="107"/>
        <v>1.9842774145391959E-3</v>
      </c>
      <c r="D853" s="55">
        <f t="shared" si="108"/>
        <v>3.9373568578503561E-6</v>
      </c>
      <c r="E853" s="2">
        <f t="shared" si="101"/>
        <v>1.2541162135175445E-2</v>
      </c>
      <c r="H853" s="2">
        <f t="shared" si="105"/>
        <v>1.5881578545452038E-4</v>
      </c>
      <c r="I853" s="2">
        <f t="shared" si="106"/>
        <v>1.2602213514082373E-2</v>
      </c>
      <c r="J853" s="2">
        <f t="shared" si="102"/>
        <v>110540968.25257255</v>
      </c>
      <c r="K853" s="19">
        <f t="shared" si="103"/>
        <v>3225044.451870102</v>
      </c>
      <c r="L853" s="19">
        <f t="shared" si="104"/>
        <v>3240744.2258384619</v>
      </c>
    </row>
    <row r="854" spans="1:12" x14ac:dyDescent="0.25">
      <c r="A854" s="1">
        <v>14030125</v>
      </c>
      <c r="B854" s="3">
        <v>8969.9</v>
      </c>
      <c r="C854" s="4">
        <f t="shared" si="107"/>
        <v>-3.4213286564590786E-2</v>
      </c>
      <c r="D854" s="55">
        <f t="shared" si="108"/>
        <v>1.1705489775508085E-3</v>
      </c>
      <c r="E854" s="2">
        <f t="shared" si="101"/>
        <v>1.2546526284324214E-2</v>
      </c>
      <c r="H854" s="2">
        <f t="shared" si="105"/>
        <v>1.495230797387202E-4</v>
      </c>
      <c r="I854" s="2">
        <f t="shared" si="106"/>
        <v>1.22279630249163E-2</v>
      </c>
      <c r="J854" s="2">
        <f t="shared" si="102"/>
        <v>110760312.19925742</v>
      </c>
      <c r="K854" s="19">
        <f t="shared" si="103"/>
        <v>3232825.9990457348</v>
      </c>
      <c r="L854" s="19">
        <f t="shared" si="104"/>
        <v>3150742.7543279221</v>
      </c>
    </row>
    <row r="855" spans="1:12" x14ac:dyDescent="0.25">
      <c r="A855" s="1">
        <v>14030126</v>
      </c>
      <c r="B855" s="3">
        <v>8918.9</v>
      </c>
      <c r="C855" s="4">
        <f t="shared" si="107"/>
        <v>-5.7019071346139987E-3</v>
      </c>
      <c r="D855" s="55">
        <f t="shared" si="108"/>
        <v>3.2511744971762021E-5</v>
      </c>
      <c r="E855" s="2">
        <f t="shared" si="101"/>
        <v>1.4243992054107351E-2</v>
      </c>
      <c r="H855" s="2">
        <f t="shared" si="105"/>
        <v>2.1078463360744553E-4</v>
      </c>
      <c r="I855" s="2">
        <f t="shared" si="106"/>
        <v>1.4518423936758616E-2</v>
      </c>
      <c r="J855" s="2">
        <f t="shared" si="102"/>
        <v>106970837.89800069</v>
      </c>
      <c r="K855" s="19">
        <f t="shared" si="103"/>
        <v>3544637.0982951014</v>
      </c>
      <c r="L855" s="19">
        <f t="shared" si="104"/>
        <v>3612929.8513734168</v>
      </c>
    </row>
    <row r="856" spans="1:12" x14ac:dyDescent="0.25">
      <c r="A856" s="1">
        <v>14030127</v>
      </c>
      <c r="B856" s="3">
        <v>8974.7999999999993</v>
      </c>
      <c r="C856" s="4">
        <f t="shared" si="107"/>
        <v>6.2480294015545305E-3</v>
      </c>
      <c r="D856" s="55">
        <f t="shared" si="108"/>
        <v>3.9037871402689866E-5</v>
      </c>
      <c r="E856" s="2">
        <f t="shared" si="101"/>
        <v>1.3819357562117766E-2</v>
      </c>
      <c r="H856" s="2">
        <f t="shared" si="105"/>
        <v>2.000882602893045E-4</v>
      </c>
      <c r="I856" s="2">
        <f t="shared" si="106"/>
        <v>1.4145255751993475E-2</v>
      </c>
      <c r="J856" s="2">
        <f t="shared" si="102"/>
        <v>106360900.11419444</v>
      </c>
      <c r="K856" s="19">
        <f t="shared" si="103"/>
        <v>3419357.5523874052</v>
      </c>
      <c r="L856" s="19">
        <f t="shared" si="104"/>
        <v>3499995.3412174461</v>
      </c>
    </row>
    <row r="857" spans="1:12" x14ac:dyDescent="0.25">
      <c r="A857" s="1">
        <v>14030128</v>
      </c>
      <c r="B857" s="3">
        <v>8920.6</v>
      </c>
      <c r="C857" s="4">
        <f t="shared" si="107"/>
        <v>-6.0574410997360408E-3</v>
      </c>
      <c r="D857" s="55">
        <f t="shared" si="108"/>
        <v>3.6692592676771376E-5</v>
      </c>
      <c r="E857" s="2">
        <f t="shared" si="101"/>
        <v>1.2750860041337681E-2</v>
      </c>
      <c r="H857" s="2">
        <f t="shared" si="105"/>
        <v>1.9042523695610763E-4</v>
      </c>
      <c r="I857" s="2">
        <f t="shared" si="106"/>
        <v>1.3799465096738628E-2</v>
      </c>
      <c r="J857" s="2">
        <f t="shared" si="102"/>
        <v>107025446.14528373</v>
      </c>
      <c r="K857" s="19">
        <f t="shared" si="103"/>
        <v>3174688.9753641281</v>
      </c>
      <c r="L857" s="19">
        <f t="shared" si="104"/>
        <v>3435769.0043268832</v>
      </c>
    </row>
    <row r="858" spans="1:12" x14ac:dyDescent="0.25">
      <c r="A858" s="1">
        <v>14030129</v>
      </c>
      <c r="B858" s="3">
        <v>8916</v>
      </c>
      <c r="C858" s="4">
        <f t="shared" si="107"/>
        <v>-5.1579338012659834E-4</v>
      </c>
      <c r="D858" s="55">
        <f t="shared" si="108"/>
        <v>2.6604281098242158E-7</v>
      </c>
      <c r="E858" s="2">
        <f t="shared" si="101"/>
        <v>1.2736246228800478E-2</v>
      </c>
      <c r="H858" s="2">
        <f t="shared" si="105"/>
        <v>1.8120127829934746E-4</v>
      </c>
      <c r="I858" s="2">
        <f t="shared" si="106"/>
        <v>1.3461102417682865E-2</v>
      </c>
      <c r="J858" s="2">
        <f t="shared" si="102"/>
        <v>106377145.8090857</v>
      </c>
      <c r="K858" s="19">
        <f t="shared" si="103"/>
        <v>3151842.0000876924</v>
      </c>
      <c r="L858" s="19">
        <f t="shared" si="104"/>
        <v>3331222.3401895324</v>
      </c>
    </row>
    <row r="859" spans="1:12" x14ac:dyDescent="0.25">
      <c r="A859" s="1">
        <v>14030201</v>
      </c>
      <c r="B859" s="3">
        <v>9234.5</v>
      </c>
      <c r="C859" s="4">
        <f t="shared" si="107"/>
        <v>3.5099054810206524E-2</v>
      </c>
      <c r="D859" s="55">
        <f t="shared" si="108"/>
        <v>1.2319436485698817E-3</v>
      </c>
      <c r="E859" s="2">
        <f t="shared" si="101"/>
        <v>1.2494390397244697E-2</v>
      </c>
      <c r="H859" s="2">
        <f t="shared" si="105"/>
        <v>1.7034516417004556E-4</v>
      </c>
      <c r="I859" s="2">
        <f t="shared" si="106"/>
        <v>1.305163454016567E-2</v>
      </c>
      <c r="J859" s="2">
        <f t="shared" si="102"/>
        <v>106322277.1814806</v>
      </c>
      <c r="K859" s="19">
        <f t="shared" si="103"/>
        <v>3090395.0498039704</v>
      </c>
      <c r="L859" s="19">
        <f t="shared" si="104"/>
        <v>3228225.2668904318</v>
      </c>
    </row>
    <row r="860" spans="1:12" x14ac:dyDescent="0.25">
      <c r="A860" s="1">
        <v>14030202</v>
      </c>
      <c r="B860" s="3">
        <v>9297.7999999999993</v>
      </c>
      <c r="C860" s="4">
        <f t="shared" si="107"/>
        <v>6.8313427010694072E-3</v>
      </c>
      <c r="D860" s="55">
        <f t="shared" si="108"/>
        <v>4.6667243099454262E-5</v>
      </c>
      <c r="E860" s="2">
        <f t="shared" si="101"/>
        <v>1.4331127559198704E-2</v>
      </c>
      <c r="H860" s="2">
        <f t="shared" si="105"/>
        <v>2.3404107323403577E-4</v>
      </c>
      <c r="I860" s="2">
        <f t="shared" si="106"/>
        <v>1.5298401002524276E-2</v>
      </c>
      <c r="J860" s="2">
        <f t="shared" si="102"/>
        <v>110054088.61581936</v>
      </c>
      <c r="K860" s="19">
        <f t="shared" si="103"/>
        <v>3669113.9648329914</v>
      </c>
      <c r="L860" s="19">
        <f t="shared" si="104"/>
        <v>3916759.2728562201</v>
      </c>
    </row>
    <row r="861" spans="1:12" x14ac:dyDescent="0.25">
      <c r="A861" s="1">
        <v>14030203</v>
      </c>
      <c r="B861" s="3">
        <v>9229.9</v>
      </c>
      <c r="C861" s="4">
        <f t="shared" si="107"/>
        <v>-7.329598815014866E-3</v>
      </c>
      <c r="D861" s="55">
        <f t="shared" si="108"/>
        <v>5.3723018789067328E-5</v>
      </c>
      <c r="E861" s="2">
        <f t="shared" ref="E861:E924" si="109">SQRT(AVERAGE(D836:D860))</f>
        <v>1.4386761246144186E-2</v>
      </c>
      <c r="H861" s="2">
        <f t="shared" si="105"/>
        <v>2.2279864342596088E-4</v>
      </c>
      <c r="I861" s="2">
        <f t="shared" si="106"/>
        <v>1.4926441083726585E-2</v>
      </c>
      <c r="J861" s="2">
        <f t="shared" ref="J861:J924" si="110">J860*(1+C860)</f>
        <v>110805905.81080788</v>
      </c>
      <c r="K861" s="19">
        <f t="shared" ref="K861:K924" si="111">_xlfn.NORM.S.INV(0.99)*E861*J861</f>
        <v>3708519.8067616788</v>
      </c>
      <c r="L861" s="19">
        <f t="shared" ref="L861:L924" si="112">_xlfn.NORM.S.INV(0.99)*I861*J861</f>
        <v>3847634.7425517379</v>
      </c>
    </row>
    <row r="862" spans="1:12" x14ac:dyDescent="0.25">
      <c r="A862" s="1">
        <v>14030204</v>
      </c>
      <c r="B862" s="3">
        <v>9143.6</v>
      </c>
      <c r="C862" s="4">
        <f t="shared" si="107"/>
        <v>-9.3940332161275633E-3</v>
      </c>
      <c r="D862" s="55">
        <f t="shared" si="108"/>
        <v>8.8247860065707967E-5</v>
      </c>
      <c r="E862" s="2">
        <f t="shared" si="109"/>
        <v>1.4376917571619706E-2</v>
      </c>
      <c r="H862" s="2">
        <f t="shared" si="105"/>
        <v>2.1265410594774727E-4</v>
      </c>
      <c r="I862" s="2">
        <f t="shared" si="106"/>
        <v>1.4582664569541029E-2</v>
      </c>
      <c r="J862" s="2">
        <f t="shared" si="110"/>
        <v>109993742.97488034</v>
      </c>
      <c r="K862" s="19">
        <f t="shared" si="111"/>
        <v>3678819.0084219682</v>
      </c>
      <c r="L862" s="19">
        <f t="shared" si="112"/>
        <v>3731466.3135976531</v>
      </c>
    </row>
    <row r="863" spans="1:12" x14ac:dyDescent="0.25">
      <c r="A863" s="1">
        <v>14030205</v>
      </c>
      <c r="B863" s="3">
        <v>9122.6</v>
      </c>
      <c r="C863" s="4">
        <f t="shared" si="107"/>
        <v>-2.2993298279997665E-3</v>
      </c>
      <c r="D863" s="55">
        <f t="shared" si="108"/>
        <v>5.2869176579294358E-6</v>
      </c>
      <c r="E863" s="2">
        <f t="shared" si="109"/>
        <v>1.4431633800954011E-2</v>
      </c>
      <c r="H863" s="2">
        <f t="shared" si="105"/>
        <v>2.0518973119482489E-4</v>
      </c>
      <c r="I863" s="2">
        <f t="shared" si="106"/>
        <v>1.4324445231659929E-2</v>
      </c>
      <c r="J863" s="2">
        <f t="shared" si="110"/>
        <v>108960458.09980811</v>
      </c>
      <c r="K863" s="19">
        <f t="shared" si="111"/>
        <v>3658129.5264452645</v>
      </c>
      <c r="L863" s="19">
        <f t="shared" si="112"/>
        <v>3630959.3753979048</v>
      </c>
    </row>
    <row r="864" spans="1:12" x14ac:dyDescent="0.25">
      <c r="A864" s="1">
        <v>14030208</v>
      </c>
      <c r="B864" s="3">
        <v>9047.6</v>
      </c>
      <c r="C864" s="4">
        <f t="shared" si="107"/>
        <v>-8.2553220040670911E-3</v>
      </c>
      <c r="D864" s="55">
        <f t="shared" si="108"/>
        <v>6.8150341390834293E-5</v>
      </c>
      <c r="E864" s="2">
        <f t="shared" si="109"/>
        <v>1.4042780431278315E-2</v>
      </c>
      <c r="H864" s="2">
        <f t="shared" si="105"/>
        <v>1.9319556238261117E-4</v>
      </c>
      <c r="I864" s="2">
        <f t="shared" si="106"/>
        <v>1.3899480651542746E-2</v>
      </c>
      <c r="J864" s="2">
        <f t="shared" si="110"/>
        <v>108709922.06842671</v>
      </c>
      <c r="K864" s="19">
        <f t="shared" si="111"/>
        <v>3551378.3921142272</v>
      </c>
      <c r="L864" s="19">
        <f t="shared" si="112"/>
        <v>3515138.2939486173</v>
      </c>
    </row>
    <row r="865" spans="1:12" x14ac:dyDescent="0.25">
      <c r="A865" s="1">
        <v>14030209</v>
      </c>
      <c r="B865" s="3">
        <v>8904.9</v>
      </c>
      <c r="C865" s="4">
        <f t="shared" si="107"/>
        <v>-1.5897842139383386E-2</v>
      </c>
      <c r="D865" s="55">
        <f t="shared" si="108"/>
        <v>2.5274138468875412E-4</v>
      </c>
      <c r="E865" s="2">
        <f t="shared" si="109"/>
        <v>1.4132128392181037E-2</v>
      </c>
      <c r="H865" s="2">
        <f t="shared" si="105"/>
        <v>1.8569284912310456E-4</v>
      </c>
      <c r="I865" s="2">
        <f t="shared" si="106"/>
        <v>1.3626916346815392E-2</v>
      </c>
      <c r="J865" s="2">
        <f t="shared" si="110"/>
        <v>107812486.65671481</v>
      </c>
      <c r="K865" s="19">
        <f t="shared" si="111"/>
        <v>3544469.9238490448</v>
      </c>
      <c r="L865" s="19">
        <f t="shared" si="112"/>
        <v>3417758.0195788047</v>
      </c>
    </row>
    <row r="866" spans="1:12" x14ac:dyDescent="0.25">
      <c r="A866" s="1">
        <v>14030210</v>
      </c>
      <c r="B866" s="3">
        <v>8883.4</v>
      </c>
      <c r="C866" s="4">
        <f t="shared" si="107"/>
        <v>-2.4173204262905416E-3</v>
      </c>
      <c r="D866" s="55">
        <f t="shared" si="108"/>
        <v>5.8434380433614856E-6</v>
      </c>
      <c r="E866" s="2">
        <f t="shared" si="109"/>
        <v>1.4484118101791902E-2</v>
      </c>
      <c r="H866" s="2">
        <f t="shared" si="105"/>
        <v>1.8971576125704354E-4</v>
      </c>
      <c r="I866" s="2">
        <f t="shared" si="106"/>
        <v>1.3773734470253285E-2</v>
      </c>
      <c r="J866" s="2">
        <f t="shared" si="110"/>
        <v>106098500.76319198</v>
      </c>
      <c r="K866" s="19">
        <f t="shared" si="111"/>
        <v>3574999.3122719089</v>
      </c>
      <c r="L866" s="19">
        <f t="shared" si="112"/>
        <v>3399660.9881605096</v>
      </c>
    </row>
    <row r="867" spans="1:12" x14ac:dyDescent="0.25">
      <c r="A867" s="1">
        <v>14030211</v>
      </c>
      <c r="B867" s="3">
        <v>8823.4</v>
      </c>
      <c r="C867" s="4">
        <f t="shared" si="107"/>
        <v>-6.7770833401989425E-3</v>
      </c>
      <c r="D867" s="55">
        <f t="shared" si="108"/>
        <v>4.5928858600002055E-5</v>
      </c>
      <c r="E867" s="2">
        <f t="shared" si="109"/>
        <v>1.4461213081352422E-2</v>
      </c>
      <c r="H867" s="2">
        <f t="shared" si="105"/>
        <v>1.786834218642226E-4</v>
      </c>
      <c r="I867" s="2">
        <f t="shared" si="106"/>
        <v>1.3367251844123481E-2</v>
      </c>
      <c r="J867" s="2">
        <f t="shared" si="110"/>
        <v>105842026.69009832</v>
      </c>
      <c r="K867" s="19">
        <f t="shared" si="111"/>
        <v>3560717.5961913518</v>
      </c>
      <c r="L867" s="19">
        <f t="shared" si="112"/>
        <v>3291356.5816596402</v>
      </c>
    </row>
    <row r="868" spans="1:12" x14ac:dyDescent="0.25">
      <c r="A868" s="1">
        <v>14030212</v>
      </c>
      <c r="B868" s="3">
        <v>8845.2999999999993</v>
      </c>
      <c r="C868" s="4">
        <f t="shared" si="107"/>
        <v>2.4789612382436371E-3</v>
      </c>
      <c r="D868" s="55">
        <f t="shared" si="108"/>
        <v>6.1452488207144262E-6</v>
      </c>
      <c r="E868" s="2">
        <f t="shared" si="109"/>
        <v>1.4043720754436072E-2</v>
      </c>
      <c r="H868" s="2">
        <f t="shared" si="105"/>
        <v>1.7071814806836937E-4</v>
      </c>
      <c r="I868" s="2">
        <f t="shared" si="106"/>
        <v>1.3065915508236282E-2</v>
      </c>
      <c r="J868" s="2">
        <f t="shared" si="110"/>
        <v>105124726.45432395</v>
      </c>
      <c r="K868" s="19">
        <f t="shared" si="111"/>
        <v>3434485.7772683036</v>
      </c>
      <c r="L868" s="19">
        <f t="shared" si="112"/>
        <v>3195356.9687614325</v>
      </c>
    </row>
    <row r="869" spans="1:12" x14ac:dyDescent="0.25">
      <c r="A869" s="1">
        <v>14030216</v>
      </c>
      <c r="B869" s="3">
        <v>8830.4</v>
      </c>
      <c r="C869" s="4">
        <f t="shared" si="107"/>
        <v>-1.6859308009602246E-3</v>
      </c>
      <c r="D869" s="55">
        <f t="shared" si="108"/>
        <v>2.8423626656263843E-6</v>
      </c>
      <c r="E869" s="2">
        <f t="shared" si="109"/>
        <v>1.3877609795090971E-2</v>
      </c>
      <c r="H869" s="2">
        <f t="shared" si="105"/>
        <v>1.6084377411351006E-4</v>
      </c>
      <c r="I869" s="2">
        <f t="shared" si="106"/>
        <v>1.2682419883977586E-2</v>
      </c>
      <c r="J869" s="2">
        <f t="shared" si="110"/>
        <v>105385326.57638519</v>
      </c>
      <c r="K869" s="19">
        <f t="shared" si="111"/>
        <v>3402275.4848128585</v>
      </c>
      <c r="L869" s="19">
        <f t="shared" si="112"/>
        <v>3109259.2237766711</v>
      </c>
    </row>
    <row r="870" spans="1:12" x14ac:dyDescent="0.25">
      <c r="A870" s="1">
        <v>14030217</v>
      </c>
      <c r="B870" s="3">
        <v>8730.7999999999993</v>
      </c>
      <c r="C870" s="4">
        <f t="shared" si="107"/>
        <v>-1.1343310020314384E-2</v>
      </c>
      <c r="D870" s="55">
        <f t="shared" si="108"/>
        <v>1.2867068221696472E-4</v>
      </c>
      <c r="E870" s="2">
        <f t="shared" si="109"/>
        <v>1.3839228785251912E-2</v>
      </c>
      <c r="H870" s="2">
        <f t="shared" si="105"/>
        <v>1.5136368942663702E-4</v>
      </c>
      <c r="I870" s="2">
        <f t="shared" si="106"/>
        <v>1.2302995140478477E-2</v>
      </c>
      <c r="J870" s="2">
        <f t="shared" si="110"/>
        <v>105207654.20834081</v>
      </c>
      <c r="K870" s="19">
        <f t="shared" si="111"/>
        <v>3387145.746870311</v>
      </c>
      <c r="L870" s="19">
        <f t="shared" si="112"/>
        <v>3011153.1726570288</v>
      </c>
    </row>
    <row r="871" spans="1:12" x14ac:dyDescent="0.25">
      <c r="A871" s="1">
        <v>14030218</v>
      </c>
      <c r="B871" s="3">
        <v>8693</v>
      </c>
      <c r="C871" s="4">
        <f t="shared" si="107"/>
        <v>-4.3388995858581287E-3</v>
      </c>
      <c r="D871" s="55">
        <f t="shared" si="108"/>
        <v>1.882604961615984E-5</v>
      </c>
      <c r="E871" s="2">
        <f t="shared" si="109"/>
        <v>1.4013181853852854E-2</v>
      </c>
      <c r="H871" s="2">
        <f t="shared" si="105"/>
        <v>1.5000210899405666E-4</v>
      </c>
      <c r="I871" s="2">
        <f t="shared" si="106"/>
        <v>1.2247534812935078E-2</v>
      </c>
      <c r="J871" s="2">
        <f t="shared" si="110"/>
        <v>104014251.17014556</v>
      </c>
      <c r="K871" s="19">
        <f t="shared" si="111"/>
        <v>3390816.3062144159</v>
      </c>
      <c r="L871" s="19">
        <f t="shared" si="112"/>
        <v>2963576.8084470234</v>
      </c>
    </row>
    <row r="872" spans="1:12" x14ac:dyDescent="0.25">
      <c r="A872" s="1">
        <v>14030219</v>
      </c>
      <c r="B872" s="3">
        <v>8641.7999999999993</v>
      </c>
      <c r="C872" s="4">
        <f t="shared" si="107"/>
        <v>-5.9072096460051028E-3</v>
      </c>
      <c r="D872" s="55">
        <f t="shared" si="108"/>
        <v>3.4895125801855733E-5</v>
      </c>
      <c r="E872" s="2">
        <f t="shared" si="109"/>
        <v>1.4006105587783462E-2</v>
      </c>
      <c r="H872" s="2">
        <f t="shared" si="105"/>
        <v>1.4213154543138285E-4</v>
      </c>
      <c r="I872" s="2">
        <f t="shared" si="106"/>
        <v>1.1921893533805059E-2</v>
      </c>
      <c r="J872" s="2">
        <f t="shared" si="110"/>
        <v>103562943.77882007</v>
      </c>
      <c r="K872" s="19">
        <f t="shared" si="111"/>
        <v>3374399.0564256939</v>
      </c>
      <c r="L872" s="19">
        <f t="shared" si="112"/>
        <v>2872263.5310109672</v>
      </c>
    </row>
    <row r="873" spans="1:12" x14ac:dyDescent="0.25">
      <c r="A873" s="1">
        <v>14030222</v>
      </c>
      <c r="B873" s="3">
        <v>8580.2999999999993</v>
      </c>
      <c r="C873" s="4">
        <f t="shared" si="107"/>
        <v>-7.1420165273489312E-3</v>
      </c>
      <c r="D873" s="55">
        <f t="shared" si="108"/>
        <v>5.1008400076925287E-5</v>
      </c>
      <c r="E873" s="2">
        <f t="shared" si="109"/>
        <v>1.40470536970887E-2</v>
      </c>
      <c r="H873" s="2">
        <f t="shared" si="105"/>
        <v>1.3569736025361123E-4</v>
      </c>
      <c r="I873" s="2">
        <f t="shared" si="106"/>
        <v>1.1648920990959257E-2</v>
      </c>
      <c r="J873" s="2">
        <f t="shared" si="110"/>
        <v>102951175.75836113</v>
      </c>
      <c r="K873" s="19">
        <f t="shared" si="111"/>
        <v>3364272.8561388701</v>
      </c>
      <c r="L873" s="19">
        <f t="shared" si="112"/>
        <v>2789919.4762324314</v>
      </c>
    </row>
    <row r="874" spans="1:12" x14ac:dyDescent="0.25">
      <c r="A874" s="1">
        <v>14030223</v>
      </c>
      <c r="B874" s="3">
        <v>8493.1</v>
      </c>
      <c r="C874" s="4">
        <f t="shared" si="107"/>
        <v>-1.0214808792569618E-2</v>
      </c>
      <c r="D874" s="55">
        <f t="shared" si="108"/>
        <v>1.0434231866875759E-4</v>
      </c>
      <c r="E874" s="2">
        <f t="shared" si="109"/>
        <v>1.3888071691450368E-2</v>
      </c>
      <c r="H874" s="2">
        <f t="shared" si="105"/>
        <v>1.3061602264301006E-4</v>
      </c>
      <c r="I874" s="2">
        <f t="shared" si="106"/>
        <v>1.1428736703722336E-2</v>
      </c>
      <c r="J874" s="2">
        <f t="shared" si="110"/>
        <v>102215896.75958492</v>
      </c>
      <c r="K874" s="19">
        <f t="shared" si="111"/>
        <v>3302440.8749472382</v>
      </c>
      <c r="L874" s="19">
        <f t="shared" si="112"/>
        <v>2717636.2621037732</v>
      </c>
    </row>
    <row r="875" spans="1:12" x14ac:dyDescent="0.25">
      <c r="A875" s="1">
        <v>14030224</v>
      </c>
      <c r="B875" s="3">
        <v>8326.7000000000007</v>
      </c>
      <c r="C875" s="4">
        <f t="shared" si="107"/>
        <v>-1.9786849907132371E-2</v>
      </c>
      <c r="D875" s="55">
        <f t="shared" si="108"/>
        <v>3.9151942924738433E-4</v>
      </c>
      <c r="E875" s="2">
        <f t="shared" si="109"/>
        <v>1.403686541494369E-2</v>
      </c>
      <c r="H875" s="2">
        <f t="shared" si="105"/>
        <v>1.2903960040455491E-4</v>
      </c>
      <c r="I875" s="2">
        <f t="shared" si="106"/>
        <v>1.1359559868434821E-2</v>
      </c>
      <c r="J875" s="2">
        <f t="shared" si="110"/>
        <v>101171780.91862471</v>
      </c>
      <c r="K875" s="19">
        <f t="shared" si="111"/>
        <v>3303727.2763265208</v>
      </c>
      <c r="L875" s="19">
        <f t="shared" si="112"/>
        <v>2673594.6149671604</v>
      </c>
    </row>
    <row r="876" spans="1:12" x14ac:dyDescent="0.25">
      <c r="A876" s="1">
        <v>14030225</v>
      </c>
      <c r="B876" s="3">
        <v>8326.2999999999993</v>
      </c>
      <c r="C876" s="4">
        <f t="shared" si="107"/>
        <v>-4.8039392311149196E-5</v>
      </c>
      <c r="D876" s="55">
        <f t="shared" si="108"/>
        <v>2.3077832136245004E-9</v>
      </c>
      <c r="E876" s="2">
        <f t="shared" si="109"/>
        <v>1.393248381132837E-2</v>
      </c>
      <c r="H876" s="2">
        <f t="shared" si="105"/>
        <v>1.447883901351247E-4</v>
      </c>
      <c r="I876" s="2">
        <f t="shared" si="106"/>
        <v>1.2032804749314462E-2</v>
      </c>
      <c r="J876" s="2">
        <f t="shared" si="110"/>
        <v>99169910.074750602</v>
      </c>
      <c r="K876" s="19">
        <f t="shared" si="111"/>
        <v>3214275.69742114</v>
      </c>
      <c r="L876" s="19">
        <f t="shared" si="112"/>
        <v>2776012.6910097292</v>
      </c>
    </row>
    <row r="877" spans="1:12" x14ac:dyDescent="0.25">
      <c r="A877" s="1">
        <v>14030226</v>
      </c>
      <c r="B877" s="3">
        <v>8330.4</v>
      </c>
      <c r="C877" s="4">
        <f t="shared" si="107"/>
        <v>4.9229440198887524E-4</v>
      </c>
      <c r="D877" s="55">
        <f t="shared" si="108"/>
        <v>2.423537782295843E-7</v>
      </c>
      <c r="E877" s="2">
        <f t="shared" si="109"/>
        <v>1.2577764034870785E-2</v>
      </c>
      <c r="H877" s="2">
        <f t="shared" si="105"/>
        <v>1.3610122519401002E-4</v>
      </c>
      <c r="I877" s="2">
        <f t="shared" si="106"/>
        <v>1.1666242976811772E-2</v>
      </c>
      <c r="J877" s="2">
        <f t="shared" si="110"/>
        <v>99165146.012535065</v>
      </c>
      <c r="K877" s="19">
        <f t="shared" si="111"/>
        <v>2901597.4220248922</v>
      </c>
      <c r="L877" s="19">
        <f t="shared" si="112"/>
        <v>2691316.2349352976</v>
      </c>
    </row>
    <row r="878" spans="1:12" x14ac:dyDescent="0.25">
      <c r="A878" s="1">
        <v>14030229</v>
      </c>
      <c r="B878" s="3">
        <v>8469</v>
      </c>
      <c r="C878" s="4">
        <f t="shared" si="107"/>
        <v>1.6500963705912825E-2</v>
      </c>
      <c r="D878" s="55">
        <f t="shared" si="108"/>
        <v>2.7228180322385232E-4</v>
      </c>
      <c r="E878" s="2">
        <f t="shared" si="109"/>
        <v>1.2361264621148903E-2</v>
      </c>
      <c r="H878" s="2">
        <f t="shared" si="105"/>
        <v>1.2794969290906319E-4</v>
      </c>
      <c r="I878" s="2">
        <f t="shared" si="106"/>
        <v>1.1311485000169659E-2</v>
      </c>
      <c r="J878" s="2">
        <f t="shared" si="110"/>
        <v>99213964.458789453</v>
      </c>
      <c r="K878" s="19">
        <f t="shared" si="111"/>
        <v>2853056.4562280797</v>
      </c>
      <c r="L878" s="19">
        <f t="shared" si="112"/>
        <v>2610760.8160128212</v>
      </c>
    </row>
    <row r="879" spans="1:12" x14ac:dyDescent="0.25">
      <c r="A879" s="1">
        <v>14030230</v>
      </c>
      <c r="B879" s="3">
        <v>8226.7999999999993</v>
      </c>
      <c r="C879" s="4">
        <f t="shared" si="107"/>
        <v>-2.901532024629452E-2</v>
      </c>
      <c r="D879" s="55">
        <f t="shared" si="108"/>
        <v>8.4188880899502868E-4</v>
      </c>
      <c r="E879" s="2">
        <f t="shared" si="109"/>
        <v>1.2788066346743265E-2</v>
      </c>
      <c r="H879" s="2">
        <f t="shared" si="105"/>
        <v>1.3660961952795055E-4</v>
      </c>
      <c r="I879" s="2">
        <f t="shared" si="106"/>
        <v>1.1688011786781811E-2</v>
      </c>
      <c r="J879" s="2">
        <f t="shared" si="110"/>
        <v>100851090.48544367</v>
      </c>
      <c r="K879" s="19">
        <f t="shared" si="111"/>
        <v>3000268.6045858022</v>
      </c>
      <c r="L879" s="19">
        <f t="shared" si="112"/>
        <v>2742179.6120756618</v>
      </c>
    </row>
    <row r="880" spans="1:12" x14ac:dyDescent="0.25">
      <c r="A880" s="1">
        <v>14030301</v>
      </c>
      <c r="B880" s="3">
        <v>8204.5</v>
      </c>
      <c r="C880" s="4">
        <f t="shared" si="107"/>
        <v>-2.7143334600994431E-3</v>
      </c>
      <c r="D880" s="55">
        <f t="shared" si="108"/>
        <v>7.3676061326154154E-6</v>
      </c>
      <c r="E880" s="2">
        <f t="shared" si="109"/>
        <v>1.2263288064237765E-2</v>
      </c>
      <c r="H880" s="2">
        <f t="shared" si="105"/>
        <v>1.7892637089597527E-4</v>
      </c>
      <c r="I880" s="2">
        <f t="shared" si="106"/>
        <v>1.3376336228428742E-2</v>
      </c>
      <c r="J880" s="2">
        <f t="shared" si="110"/>
        <v>97924863.797820494</v>
      </c>
      <c r="K880" s="19">
        <f t="shared" si="111"/>
        <v>2793666.527238647</v>
      </c>
      <c r="L880" s="19">
        <f t="shared" si="112"/>
        <v>3047227.0228591198</v>
      </c>
    </row>
    <row r="881" spans="1:12" x14ac:dyDescent="0.25">
      <c r="A881" s="1">
        <v>14030305</v>
      </c>
      <c r="B881" s="3">
        <v>8135.7</v>
      </c>
      <c r="C881" s="4">
        <f t="shared" si="107"/>
        <v>-8.4209993229828611E-3</v>
      </c>
      <c r="D881" s="55">
        <f t="shared" si="108"/>
        <v>7.0913229597677801E-5</v>
      </c>
      <c r="E881" s="2">
        <f t="shared" si="109"/>
        <v>1.2222212098998713E-2</v>
      </c>
      <c r="H881" s="2">
        <f t="shared" si="105"/>
        <v>1.6863284501017367E-4</v>
      </c>
      <c r="I881" s="2">
        <f t="shared" si="106"/>
        <v>1.2985870976186914E-2</v>
      </c>
      <c r="J881" s="2">
        <f t="shared" si="110"/>
        <v>97659063.063438386</v>
      </c>
      <c r="K881" s="19">
        <f t="shared" si="111"/>
        <v>2776751.5791409458</v>
      </c>
      <c r="L881" s="19">
        <f t="shared" si="112"/>
        <v>2950246.4404624132</v>
      </c>
    </row>
    <row r="882" spans="1:12" x14ac:dyDescent="0.25">
      <c r="A882" s="1">
        <v>14030306</v>
      </c>
      <c r="B882" s="3">
        <v>8045.5</v>
      </c>
      <c r="C882" s="4">
        <f t="shared" si="107"/>
        <v>-1.1148855993017237E-2</v>
      </c>
      <c r="D882" s="55">
        <f t="shared" si="108"/>
        <v>1.2429698995303635E-4</v>
      </c>
      <c r="E882" s="2">
        <f t="shared" si="109"/>
        <v>1.2274260992854521E-2</v>
      </c>
      <c r="H882" s="2">
        <f t="shared" si="105"/>
        <v>1.627696680854239E-4</v>
      </c>
      <c r="I882" s="2">
        <f t="shared" si="106"/>
        <v>1.2758121651929169E-2</v>
      </c>
      <c r="J882" s="2">
        <f t="shared" si="110"/>
        <v>96836676.159498021</v>
      </c>
      <c r="K882" s="19">
        <f t="shared" si="111"/>
        <v>2765093.9119522478</v>
      </c>
      <c r="L882" s="19">
        <f t="shared" si="112"/>
        <v>2874096.0069394233</v>
      </c>
    </row>
    <row r="883" spans="1:12" x14ac:dyDescent="0.25">
      <c r="A883" s="1">
        <v>14030307</v>
      </c>
      <c r="B883" s="3">
        <v>7937.8</v>
      </c>
      <c r="C883" s="4">
        <f t="shared" si="107"/>
        <v>-1.3476770136890616E-2</v>
      </c>
      <c r="D883" s="55">
        <f t="shared" si="108"/>
        <v>1.8162333332258671E-4</v>
      </c>
      <c r="E883" s="2">
        <f t="shared" si="109"/>
        <v>1.2416185356693121E-2</v>
      </c>
      <c r="H883" s="2">
        <f t="shared" si="105"/>
        <v>1.6046130739748063E-4</v>
      </c>
      <c r="I883" s="2">
        <f t="shared" si="106"/>
        <v>1.2667332292060575E-2</v>
      </c>
      <c r="J883" s="2">
        <f t="shared" si="110"/>
        <v>95757058.002153322</v>
      </c>
      <c r="K883" s="19">
        <f t="shared" si="111"/>
        <v>2765881.9495092924</v>
      </c>
      <c r="L883" s="19">
        <f t="shared" si="112"/>
        <v>2821828.5027582711</v>
      </c>
    </row>
    <row r="884" spans="1:12" x14ac:dyDescent="0.25">
      <c r="A884" s="1">
        <v>14030308</v>
      </c>
      <c r="B884" s="3">
        <v>8013.2</v>
      </c>
      <c r="C884" s="4">
        <f t="shared" si="107"/>
        <v>9.4540231451831665E-3</v>
      </c>
      <c r="D884" s="55">
        <f t="shared" si="108"/>
        <v>8.9378553629659014E-5</v>
      </c>
      <c r="E884" s="2">
        <f t="shared" si="109"/>
        <v>1.2704957710760979E-2</v>
      </c>
      <c r="H884" s="2">
        <f t="shared" si="105"/>
        <v>1.6173102895298701E-4</v>
      </c>
      <c r="I884" s="2">
        <f t="shared" si="106"/>
        <v>1.271735149128886E-2</v>
      </c>
      <c r="J884" s="2">
        <f t="shared" si="110"/>
        <v>94466562.1424734</v>
      </c>
      <c r="K884" s="19">
        <f t="shared" si="111"/>
        <v>2792068.0091613997</v>
      </c>
      <c r="L884" s="19">
        <f t="shared" si="112"/>
        <v>2794791.6922237338</v>
      </c>
    </row>
    <row r="885" spans="1:12" x14ac:dyDescent="0.25">
      <c r="A885" s="1">
        <v>14030309</v>
      </c>
      <c r="B885" s="3">
        <v>8111.3</v>
      </c>
      <c r="C885" s="4">
        <f t="shared" si="107"/>
        <v>1.2167969286890666E-2</v>
      </c>
      <c r="D885" s="55">
        <f t="shared" si="108"/>
        <v>1.4805947656671456E-4</v>
      </c>
      <c r="E885" s="2">
        <f t="shared" si="109"/>
        <v>1.0757013834453126E-2</v>
      </c>
      <c r="H885" s="2">
        <f t="shared" si="105"/>
        <v>1.573898804335873E-4</v>
      </c>
      <c r="I885" s="2">
        <f t="shared" si="106"/>
        <v>1.2545512362338467E-2</v>
      </c>
      <c r="J885" s="2">
        <f t="shared" si="110"/>
        <v>95359651.207414225</v>
      </c>
      <c r="K885" s="19">
        <f t="shared" si="111"/>
        <v>2386332.9570323979</v>
      </c>
      <c r="L885" s="19">
        <f t="shared" si="112"/>
        <v>2783092.972997711</v>
      </c>
    </row>
    <row r="886" spans="1:12" x14ac:dyDescent="0.25">
      <c r="A886" s="1">
        <v>14030312</v>
      </c>
      <c r="B886" s="3">
        <v>8151.4</v>
      </c>
      <c r="C886" s="4">
        <f t="shared" si="107"/>
        <v>4.9315404292772595E-3</v>
      </c>
      <c r="D886" s="55">
        <f t="shared" si="108"/>
        <v>2.4320091005596136E-5</v>
      </c>
      <c r="E886" s="2">
        <f t="shared" si="109"/>
        <v>1.094390405537742E-2</v>
      </c>
      <c r="H886" s="2">
        <f t="shared" si="105"/>
        <v>1.5683005620157494E-4</v>
      </c>
      <c r="I886" s="2">
        <f t="shared" si="106"/>
        <v>1.2523180754168445E-2</v>
      </c>
      <c r="J886" s="2">
        <f t="shared" si="110"/>
        <v>96519984.51451464</v>
      </c>
      <c r="K886" s="19">
        <f t="shared" si="111"/>
        <v>2457333.9378367588</v>
      </c>
      <c r="L886" s="19">
        <f t="shared" si="112"/>
        <v>2811943.2444915539</v>
      </c>
    </row>
    <row r="887" spans="1:12" x14ac:dyDescent="0.25">
      <c r="A887" s="1">
        <v>14030313</v>
      </c>
      <c r="B887" s="3">
        <v>8127</v>
      </c>
      <c r="C887" s="4">
        <f t="shared" si="107"/>
        <v>-2.9978398704605994E-3</v>
      </c>
      <c r="D887" s="55">
        <f t="shared" si="108"/>
        <v>8.987043888923224E-6</v>
      </c>
      <c r="E887" s="2">
        <f t="shared" si="109"/>
        <v>1.0890037596903305E-2</v>
      </c>
      <c r="H887" s="2">
        <f t="shared" si="105"/>
        <v>1.4887945828981621E-4</v>
      </c>
      <c r="I887" s="2">
        <f t="shared" si="106"/>
        <v>1.2201617035861116E-2</v>
      </c>
      <c r="J887" s="2">
        <f t="shared" si="110"/>
        <v>96995976.720381185</v>
      </c>
      <c r="K887" s="19">
        <f t="shared" si="111"/>
        <v>2457297.6079132622</v>
      </c>
      <c r="L887" s="19">
        <f t="shared" si="112"/>
        <v>2753250.7659497159</v>
      </c>
    </row>
    <row r="888" spans="1:12" x14ac:dyDescent="0.25">
      <c r="A888" s="1">
        <v>14030316</v>
      </c>
      <c r="B888" s="3">
        <v>8159.3</v>
      </c>
      <c r="C888" s="4">
        <f t="shared" si="107"/>
        <v>3.966529211537821E-3</v>
      </c>
      <c r="D888" s="55">
        <f t="shared" si="108"/>
        <v>1.5733353985982846E-5</v>
      </c>
      <c r="E888" s="2">
        <f t="shared" si="109"/>
        <v>1.0743485757187754E-2</v>
      </c>
      <c r="H888" s="2">
        <f t="shared" si="105"/>
        <v>1.4048591342576261E-4</v>
      </c>
      <c r="I888" s="2">
        <f t="shared" si="106"/>
        <v>1.1852675369964479E-2</v>
      </c>
      <c r="J888" s="2">
        <f t="shared" si="110"/>
        <v>96705198.314094558</v>
      </c>
      <c r="K888" s="19">
        <f t="shared" si="111"/>
        <v>2416961.2656811336</v>
      </c>
      <c r="L888" s="19">
        <f t="shared" si="112"/>
        <v>2666495.5780046368</v>
      </c>
    </row>
    <row r="889" spans="1:12" x14ac:dyDescent="0.25">
      <c r="A889" s="1">
        <v>14030319</v>
      </c>
      <c r="B889" s="3">
        <v>8106.2</v>
      </c>
      <c r="C889" s="4">
        <f t="shared" si="107"/>
        <v>-6.5291799991962392E-3</v>
      </c>
      <c r="D889" s="55">
        <f t="shared" si="108"/>
        <v>4.2630191461904203E-5</v>
      </c>
      <c r="E889" s="2">
        <f t="shared" si="109"/>
        <v>1.0762915203048765E-2</v>
      </c>
      <c r="H889" s="2">
        <f t="shared" si="105"/>
        <v>1.3300075985937581E-4</v>
      </c>
      <c r="I889" s="2">
        <f t="shared" si="106"/>
        <v>1.1532595538705752E-2</v>
      </c>
      <c r="J889" s="2">
        <f t="shared" si="110"/>
        <v>97088782.308114976</v>
      </c>
      <c r="K889" s="19">
        <f t="shared" si="111"/>
        <v>2430936.5921309106</v>
      </c>
      <c r="L889" s="19">
        <f t="shared" si="112"/>
        <v>2604778.3493959089</v>
      </c>
    </row>
    <row r="890" spans="1:12" x14ac:dyDescent="0.25">
      <c r="A890" s="1">
        <v>14030320</v>
      </c>
      <c r="B890" s="3">
        <v>8138.3</v>
      </c>
      <c r="C890" s="4">
        <f t="shared" si="107"/>
        <v>3.9521120109969957E-3</v>
      </c>
      <c r="D890" s="55">
        <f t="shared" si="108"/>
        <v>1.5619189347466716E-5</v>
      </c>
      <c r="E890" s="2">
        <f t="shared" si="109"/>
        <v>1.0715387891759263E-2</v>
      </c>
      <c r="H890" s="2">
        <f t="shared" si="105"/>
        <v>1.2757852575552751E-4</v>
      </c>
      <c r="I890" s="2">
        <f t="shared" si="106"/>
        <v>1.1295066434312261E-2</v>
      </c>
      <c r="J890" s="2">
        <f t="shared" si="110"/>
        <v>96454872.172522515</v>
      </c>
      <c r="K890" s="19">
        <f t="shared" si="111"/>
        <v>2404400.0308659878</v>
      </c>
      <c r="L890" s="19">
        <f t="shared" si="112"/>
        <v>2534472.7001604587</v>
      </c>
    </row>
    <row r="891" spans="1:12" x14ac:dyDescent="0.25">
      <c r="A891" s="1">
        <v>14030321</v>
      </c>
      <c r="B891" s="3">
        <v>8355.7000000000007</v>
      </c>
      <c r="C891" s="4">
        <f t="shared" si="107"/>
        <v>2.636262770978854E-2</v>
      </c>
      <c r="D891" s="55">
        <f t="shared" si="108"/>
        <v>6.9498813976491059E-4</v>
      </c>
      <c r="E891" s="2">
        <f t="shared" si="109"/>
        <v>1.0263267016754925E-2</v>
      </c>
      <c r="H891" s="2">
        <f t="shared" si="105"/>
        <v>1.2086096557104386E-4</v>
      </c>
      <c r="I891" s="2">
        <f t="shared" si="106"/>
        <v>1.099367843676737E-2</v>
      </c>
      <c r="J891" s="2">
        <f t="shared" si="110"/>
        <v>96836072.631354734</v>
      </c>
      <c r="K891" s="19">
        <f t="shared" si="111"/>
        <v>2312051.2340173614</v>
      </c>
      <c r="L891" s="19">
        <f t="shared" si="112"/>
        <v>2476594.2223487808</v>
      </c>
    </row>
    <row r="892" spans="1:12" x14ac:dyDescent="0.25">
      <c r="A892" s="1">
        <v>14030322</v>
      </c>
      <c r="B892" s="3">
        <v>8422.1</v>
      </c>
      <c r="C892" s="4">
        <f t="shared" si="107"/>
        <v>7.9152626292625875E-3</v>
      </c>
      <c r="D892" s="55">
        <f t="shared" si="108"/>
        <v>6.2651382490200896E-5</v>
      </c>
      <c r="E892" s="2">
        <f t="shared" si="109"/>
        <v>1.1528245223192971E-2</v>
      </c>
      <c r="H892" s="2">
        <f t="shared" si="105"/>
        <v>1.553085960226759E-4</v>
      </c>
      <c r="I892" s="2">
        <f t="shared" si="106"/>
        <v>1.2462286949941247E-2</v>
      </c>
      <c r="J892" s="2">
        <f t="shared" si="110"/>
        <v>99388925.963013187</v>
      </c>
      <c r="K892" s="19">
        <f t="shared" si="111"/>
        <v>2665482.6600069893</v>
      </c>
      <c r="L892" s="19">
        <f t="shared" si="112"/>
        <v>2881445.4521031962</v>
      </c>
    </row>
    <row r="893" spans="1:12" x14ac:dyDescent="0.25">
      <c r="A893" s="1">
        <v>14030323</v>
      </c>
      <c r="B893" s="3">
        <v>8484.9</v>
      </c>
      <c r="C893" s="4">
        <f t="shared" si="107"/>
        <v>7.4289097794523629E-3</v>
      </c>
      <c r="D893" s="55">
        <f t="shared" si="108"/>
        <v>5.5188700511242953E-5</v>
      </c>
      <c r="E893" s="2">
        <f t="shared" si="109"/>
        <v>1.1557220205641124E-2</v>
      </c>
      <c r="H893" s="2">
        <f t="shared" si="105"/>
        <v>1.497491632107274E-4</v>
      </c>
      <c r="I893" s="2">
        <f t="shared" si="106"/>
        <v>1.2237204060189869E-2</v>
      </c>
      <c r="J893" s="2">
        <f t="shared" si="110"/>
        <v>100175615.41445078</v>
      </c>
      <c r="K893" s="19">
        <f t="shared" si="111"/>
        <v>2693333.0816896544</v>
      </c>
      <c r="L893" s="19">
        <f t="shared" si="112"/>
        <v>2851798.7834660257</v>
      </c>
    </row>
    <row r="894" spans="1:12" x14ac:dyDescent="0.25">
      <c r="A894" s="1">
        <v>14030326</v>
      </c>
      <c r="B894" s="3">
        <v>8489</v>
      </c>
      <c r="C894" s="4">
        <f t="shared" si="107"/>
        <v>4.830946429209934E-4</v>
      </c>
      <c r="D894" s="55">
        <f t="shared" si="108"/>
        <v>2.3338043401896213E-7</v>
      </c>
      <c r="E894" s="2">
        <f t="shared" si="109"/>
        <v>1.1641781519565663E-2</v>
      </c>
      <c r="H894" s="2">
        <f t="shared" si="105"/>
        <v>1.4407553544875832E-4</v>
      </c>
      <c r="I894" s="2">
        <f t="shared" si="106"/>
        <v>1.2003146897741372E-2</v>
      </c>
      <c r="J894" s="2">
        <f t="shared" si="110"/>
        <v>100919811.02346586</v>
      </c>
      <c r="K894" s="19">
        <f t="shared" si="111"/>
        <v>2733194.4577819505</v>
      </c>
      <c r="L894" s="19">
        <f t="shared" si="112"/>
        <v>2818033.8654966704</v>
      </c>
    </row>
    <row r="895" spans="1:12" x14ac:dyDescent="0.25">
      <c r="A895" s="1">
        <v>14030327</v>
      </c>
      <c r="B895" s="3">
        <v>8479.5</v>
      </c>
      <c r="C895" s="4">
        <f t="shared" si="107"/>
        <v>-1.119721954512572E-3</v>
      </c>
      <c r="D895" s="55">
        <f t="shared" si="108"/>
        <v>1.2537772554174544E-6</v>
      </c>
      <c r="E895" s="2">
        <f t="shared" si="109"/>
        <v>1.163729855507868E-2</v>
      </c>
      <c r="H895" s="2">
        <f t="shared" si="105"/>
        <v>1.3544500614787395E-4</v>
      </c>
      <c r="I895" s="2">
        <f t="shared" si="106"/>
        <v>1.1638084298881579E-2</v>
      </c>
      <c r="J895" s="2">
        <f t="shared" si="110"/>
        <v>100968564.8435359</v>
      </c>
      <c r="K895" s="19">
        <f t="shared" si="111"/>
        <v>2733461.8547924934</v>
      </c>
      <c r="L895" s="19">
        <f t="shared" si="112"/>
        <v>2733646.416587716</v>
      </c>
    </row>
    <row r="896" spans="1:12" x14ac:dyDescent="0.25">
      <c r="A896" s="1">
        <v>14030329</v>
      </c>
      <c r="B896" s="3">
        <v>8474.5</v>
      </c>
      <c r="C896" s="4">
        <f t="shared" si="107"/>
        <v>-5.8983132534611276E-4</v>
      </c>
      <c r="D896" s="55">
        <f t="shared" si="108"/>
        <v>3.4790099235955192E-7</v>
      </c>
      <c r="E896" s="2">
        <f t="shared" si="109"/>
        <v>1.1416218352045236E-2</v>
      </c>
      <c r="H896" s="2">
        <f t="shared" ref="H896:H959" si="113">($G$2*H895)+((1-$G$2)*D895)</f>
        <v>1.2739353241432655E-4</v>
      </c>
      <c r="I896" s="2">
        <f t="shared" ref="I896:I959" si="114">SQRT(H896)</f>
        <v>1.1286874342098727E-2</v>
      </c>
      <c r="J896" s="2">
        <f t="shared" si="110"/>
        <v>100855508.12476496</v>
      </c>
      <c r="K896" s="19">
        <f t="shared" si="111"/>
        <v>2678530.1955879759</v>
      </c>
      <c r="L896" s="19">
        <f t="shared" si="112"/>
        <v>2648182.8576537739</v>
      </c>
    </row>
    <row r="897" spans="1:12" x14ac:dyDescent="0.25">
      <c r="A897" s="1">
        <v>14030330</v>
      </c>
      <c r="B897" s="3">
        <v>8487.7999999999993</v>
      </c>
      <c r="C897" s="4">
        <f t="shared" si="107"/>
        <v>1.5681838813856451E-3</v>
      </c>
      <c r="D897" s="55">
        <f t="shared" si="108"/>
        <v>2.4592006858377473E-6</v>
      </c>
      <c r="E897" s="2">
        <f t="shared" si="109"/>
        <v>1.1383800574352242E-2</v>
      </c>
      <c r="H897" s="2">
        <f t="shared" si="113"/>
        <v>1.1977079452900853E-4</v>
      </c>
      <c r="I897" s="2">
        <f t="shared" si="114"/>
        <v>1.0943984399157764E-2</v>
      </c>
      <c r="J897" s="2">
        <f t="shared" si="110"/>
        <v>100796020.38673928</v>
      </c>
      <c r="K897" s="19">
        <f t="shared" si="111"/>
        <v>2669348.7798510832</v>
      </c>
      <c r="L897" s="19">
        <f t="shared" si="112"/>
        <v>2566217.7769012223</v>
      </c>
    </row>
    <row r="898" spans="1:12" x14ac:dyDescent="0.25">
      <c r="A898" s="1">
        <v>14030402</v>
      </c>
      <c r="B898" s="3">
        <v>8473.5</v>
      </c>
      <c r="C898" s="4">
        <f t="shared" si="107"/>
        <v>-1.6861919060681449E-3</v>
      </c>
      <c r="D898" s="55">
        <f t="shared" si="108"/>
        <v>2.8432431440897236E-6</v>
      </c>
      <c r="E898" s="2">
        <f t="shared" si="109"/>
        <v>1.1326671113437598E-2</v>
      </c>
      <c r="H898" s="2">
        <f t="shared" si="113"/>
        <v>1.1273209889841828E-4</v>
      </c>
      <c r="I898" s="2">
        <f t="shared" si="114"/>
        <v>1.0617537327385211E-2</v>
      </c>
      <c r="J898" s="2">
        <f t="shared" si="110"/>
        <v>100954087.08121759</v>
      </c>
      <c r="K898" s="19">
        <f t="shared" si="111"/>
        <v>2660117.7085517524</v>
      </c>
      <c r="L898" s="19">
        <f t="shared" si="112"/>
        <v>2493574.5712859081</v>
      </c>
    </row>
    <row r="899" spans="1:12" x14ac:dyDescent="0.25">
      <c r="A899" s="1">
        <v>14030403</v>
      </c>
      <c r="B899" s="3">
        <v>8441.9</v>
      </c>
      <c r="C899" s="4">
        <f t="shared" ref="C899:C962" si="115">LN(B899/B898)</f>
        <v>-3.7362446953750138E-3</v>
      </c>
      <c r="D899" s="55">
        <f t="shared" ref="D899:D962" si="116">C899^2</f>
        <v>1.395952442371793E-5</v>
      </c>
      <c r="E899" s="2">
        <f t="shared" si="109"/>
        <v>1.1241302070252727E-2</v>
      </c>
      <c r="H899" s="2">
        <f t="shared" si="113"/>
        <v>1.0613876755315857E-4</v>
      </c>
      <c r="I899" s="2">
        <f t="shared" si="114"/>
        <v>1.0302367084954727E-2</v>
      </c>
      <c r="J899" s="2">
        <f t="shared" si="110"/>
        <v>100783859.11669675</v>
      </c>
      <c r="K899" s="19">
        <f t="shared" si="111"/>
        <v>2635616.757465133</v>
      </c>
      <c r="L899" s="19">
        <f t="shared" si="112"/>
        <v>2415475.6416089647</v>
      </c>
    </row>
    <row r="900" spans="1:12" x14ac:dyDescent="0.25">
      <c r="A900" s="1">
        <v>14030404</v>
      </c>
      <c r="B900" s="3">
        <v>8446.6</v>
      </c>
      <c r="C900" s="4">
        <f t="shared" si="115"/>
        <v>5.5659177799528923E-4</v>
      </c>
      <c r="D900" s="55">
        <f t="shared" si="116"/>
        <v>3.0979440733195732E-7</v>
      </c>
      <c r="E900" s="2">
        <f t="shared" si="109"/>
        <v>1.1079330325649952E-2</v>
      </c>
      <c r="H900" s="2">
        <f t="shared" si="113"/>
        <v>1.0060801296539212E-4</v>
      </c>
      <c r="I900" s="2">
        <f t="shared" si="114"/>
        <v>1.0030354578248574E-2</v>
      </c>
      <c r="J900" s="2">
        <f t="shared" si="110"/>
        <v>100407305.95769256</v>
      </c>
      <c r="K900" s="19">
        <f t="shared" si="111"/>
        <v>2587935.7120113652</v>
      </c>
      <c r="L900" s="19">
        <f t="shared" si="112"/>
        <v>2342913.5204219483</v>
      </c>
    </row>
    <row r="901" spans="1:12" x14ac:dyDescent="0.25">
      <c r="A901" s="1">
        <v>14030406</v>
      </c>
      <c r="B901" s="3">
        <v>8539.7999999999993</v>
      </c>
      <c r="C901" s="4">
        <f t="shared" si="115"/>
        <v>1.0973594788587678E-2</v>
      </c>
      <c r="D901" s="55">
        <f t="shared" si="116"/>
        <v>1.2041978258411863E-4</v>
      </c>
      <c r="E901" s="2">
        <f t="shared" si="109"/>
        <v>1.0349066386455573E-2</v>
      </c>
      <c r="H901" s="2">
        <f t="shared" si="113"/>
        <v>9.4590119851908509E-5</v>
      </c>
      <c r="I901" s="2">
        <f t="shared" si="114"/>
        <v>9.7257452080500503E-3</v>
      </c>
      <c r="J901" s="2">
        <f t="shared" si="110"/>
        <v>100463191.83863927</v>
      </c>
      <c r="K901" s="19">
        <f t="shared" si="111"/>
        <v>2418704.4469960099</v>
      </c>
      <c r="L901" s="19">
        <f t="shared" si="112"/>
        <v>2273026.6003363966</v>
      </c>
    </row>
    <row r="902" spans="1:12" x14ac:dyDescent="0.25">
      <c r="A902" s="1">
        <v>14030409</v>
      </c>
      <c r="B902" s="3">
        <v>8547</v>
      </c>
      <c r="C902" s="4">
        <f t="shared" si="115"/>
        <v>8.4275586138334198E-4</v>
      </c>
      <c r="D902" s="55">
        <f t="shared" si="116"/>
        <v>7.1023744189597871E-7</v>
      </c>
      <c r="E902" s="2">
        <f t="shared" si="109"/>
        <v>1.0579218972272991E-2</v>
      </c>
      <c r="H902" s="2">
        <f t="shared" si="113"/>
        <v>9.6139899615841113E-5</v>
      </c>
      <c r="I902" s="2">
        <f t="shared" si="114"/>
        <v>9.8050955944264575E-3</v>
      </c>
      <c r="J902" s="2">
        <f t="shared" si="110"/>
        <v>101565634.19704464</v>
      </c>
      <c r="K902" s="19">
        <f t="shared" si="111"/>
        <v>2499626.0913831298</v>
      </c>
      <c r="L902" s="19">
        <f t="shared" si="112"/>
        <v>2316718.5442110449</v>
      </c>
    </row>
    <row r="903" spans="1:12" x14ac:dyDescent="0.25">
      <c r="A903" s="1">
        <v>14030410</v>
      </c>
      <c r="B903" s="3">
        <v>8404.9</v>
      </c>
      <c r="C903" s="4">
        <f t="shared" si="115"/>
        <v>-1.67654750740324E-2</v>
      </c>
      <c r="D903" s="55">
        <f t="shared" si="116"/>
        <v>2.810811544580017E-4</v>
      </c>
      <c r="E903" s="2">
        <f t="shared" si="109"/>
        <v>1.0580103468768509E-2</v>
      </c>
      <c r="H903" s="2">
        <f t="shared" si="113"/>
        <v>9.0414119885404398E-5</v>
      </c>
      <c r="I903" s="2">
        <f t="shared" si="114"/>
        <v>9.5086339652656945E-3</v>
      </c>
      <c r="J903" s="2">
        <f t="shared" si="110"/>
        <v>101651229.23057932</v>
      </c>
      <c r="K903" s="19">
        <f t="shared" si="111"/>
        <v>2501941.8282232205</v>
      </c>
      <c r="L903" s="19">
        <f t="shared" si="112"/>
        <v>2248564.8762498684</v>
      </c>
    </row>
    <row r="904" spans="1:12" x14ac:dyDescent="0.25">
      <c r="A904" s="1">
        <v>14030411</v>
      </c>
      <c r="B904" s="3">
        <v>8405</v>
      </c>
      <c r="C904" s="4">
        <f t="shared" si="115"/>
        <v>1.1897750730382475E-5</v>
      </c>
      <c r="D904" s="55">
        <f t="shared" si="116"/>
        <v>1.4155647244231672E-10</v>
      </c>
      <c r="E904" s="2">
        <f t="shared" si="109"/>
        <v>1.059672418529488E-2</v>
      </c>
      <c r="H904" s="2">
        <f t="shared" si="113"/>
        <v>1.0185414195976025E-4</v>
      </c>
      <c r="I904" s="2">
        <f t="shared" si="114"/>
        <v>1.0092281306016011E-2</v>
      </c>
      <c r="J904" s="2">
        <f t="shared" si="110"/>
        <v>99946998.080669284</v>
      </c>
      <c r="K904" s="19">
        <f t="shared" si="111"/>
        <v>2463860.0923717357</v>
      </c>
      <c r="L904" s="19">
        <f t="shared" si="112"/>
        <v>2346571.3286553938</v>
      </c>
    </row>
    <row r="905" spans="1:12" x14ac:dyDescent="0.25">
      <c r="A905" s="1">
        <v>14030412</v>
      </c>
      <c r="B905" s="3">
        <v>8425</v>
      </c>
      <c r="C905" s="4">
        <f t="shared" si="115"/>
        <v>2.3767093778465421E-3</v>
      </c>
      <c r="D905" s="55">
        <f t="shared" si="116"/>
        <v>5.6487474667436973E-6</v>
      </c>
      <c r="E905" s="2">
        <f t="shared" si="109"/>
        <v>8.8665109689026605E-3</v>
      </c>
      <c r="H905" s="2">
        <f t="shared" si="113"/>
        <v>9.5742901935562985E-5</v>
      </c>
      <c r="I905" s="2">
        <f t="shared" si="114"/>
        <v>9.7848301945186039E-3</v>
      </c>
      <c r="J905" s="2">
        <f t="shared" si="110"/>
        <v>99948187.225138694</v>
      </c>
      <c r="K905" s="19">
        <f t="shared" si="111"/>
        <v>2061590.1734576067</v>
      </c>
      <c r="L905" s="19">
        <f t="shared" si="112"/>
        <v>2275112.4820936648</v>
      </c>
    </row>
    <row r="906" spans="1:12" x14ac:dyDescent="0.25">
      <c r="A906" s="1">
        <v>14030413</v>
      </c>
      <c r="B906" s="3">
        <v>8434.7000000000007</v>
      </c>
      <c r="C906" s="4">
        <f t="shared" si="115"/>
        <v>1.1506730333604694E-3</v>
      </c>
      <c r="D906" s="55">
        <f t="shared" si="116"/>
        <v>1.3240484297029839E-6</v>
      </c>
      <c r="E906" s="2">
        <f t="shared" si="109"/>
        <v>8.8626329279191257E-3</v>
      </c>
      <c r="H906" s="2">
        <f t="shared" si="113"/>
        <v>9.0337252667433823E-5</v>
      </c>
      <c r="I906" s="2">
        <f t="shared" si="114"/>
        <v>9.5045911362579838E-3</v>
      </c>
      <c r="J906" s="2">
        <f t="shared" si="110"/>
        <v>100185735.01901545</v>
      </c>
      <c r="K906" s="19">
        <f t="shared" si="111"/>
        <v>2065586.1312758964</v>
      </c>
      <c r="L906" s="19">
        <f t="shared" si="112"/>
        <v>2215205.3226367654</v>
      </c>
    </row>
    <row r="907" spans="1:12" x14ac:dyDescent="0.25">
      <c r="A907" s="1">
        <v>14030416</v>
      </c>
      <c r="B907" s="3">
        <v>8794.1</v>
      </c>
      <c r="C907" s="4">
        <f t="shared" si="115"/>
        <v>4.1726892811762575E-2</v>
      </c>
      <c r="D907" s="55">
        <f t="shared" si="116"/>
        <v>1.7411335837243232E-3</v>
      </c>
      <c r="E907" s="2">
        <f t="shared" si="109"/>
        <v>8.7041768805739082E-3</v>
      </c>
      <c r="H907" s="2">
        <f t="shared" si="113"/>
        <v>8.4996460413169975E-5</v>
      </c>
      <c r="I907" s="2">
        <f t="shared" si="114"/>
        <v>9.2193524942465448E-3</v>
      </c>
      <c r="J907" s="2">
        <f t="shared" si="110"/>
        <v>100301016.04262921</v>
      </c>
      <c r="K907" s="19">
        <f t="shared" si="111"/>
        <v>2030989.5949439465</v>
      </c>
      <c r="L907" s="19">
        <f t="shared" si="112"/>
        <v>2151198.1253189631</v>
      </c>
    </row>
    <row r="908" spans="1:12" x14ac:dyDescent="0.25">
      <c r="A908" s="1">
        <v>14030417</v>
      </c>
      <c r="B908" s="3">
        <v>9030.2000000000007</v>
      </c>
      <c r="C908" s="4">
        <f t="shared" si="115"/>
        <v>2.6493473494315075E-2</v>
      </c>
      <c r="D908" s="55">
        <f t="shared" si="116"/>
        <v>7.0190413779397539E-4</v>
      </c>
      <c r="E908" s="2">
        <f t="shared" si="109"/>
        <v>1.1850576311689183E-2</v>
      </c>
      <c r="H908" s="2">
        <f t="shared" si="113"/>
        <v>1.8436468781183926E-4</v>
      </c>
      <c r="I908" s="2">
        <f t="shared" si="114"/>
        <v>1.3578095883143529E-2</v>
      </c>
      <c r="J908" s="2">
        <f t="shared" si="110"/>
        <v>104486265.78795089</v>
      </c>
      <c r="K908" s="19">
        <f t="shared" si="111"/>
        <v>2880536.2019352908</v>
      </c>
      <c r="L908" s="19">
        <f t="shared" si="112"/>
        <v>3300446.8066387577</v>
      </c>
    </row>
    <row r="909" spans="1:12" x14ac:dyDescent="0.25">
      <c r="A909" s="1">
        <v>14030418</v>
      </c>
      <c r="B909" s="3">
        <v>8929.1</v>
      </c>
      <c r="C909" s="4">
        <f t="shared" si="115"/>
        <v>-1.1258909643071816E-2</v>
      </c>
      <c r="D909" s="55">
        <f t="shared" si="116"/>
        <v>1.2676304635085551E-4</v>
      </c>
      <c r="E909" s="2">
        <f t="shared" si="109"/>
        <v>1.2698322373369814E-2</v>
      </c>
      <c r="H909" s="2">
        <f t="shared" si="113"/>
        <v>2.1541705481076747E-4</v>
      </c>
      <c r="I909" s="2">
        <f t="shared" si="114"/>
        <v>1.4677092859649266E-2</v>
      </c>
      <c r="J909" s="2">
        <f t="shared" si="110"/>
        <v>107254469.90112391</v>
      </c>
      <c r="K909" s="19">
        <f t="shared" si="111"/>
        <v>3168373.7554082526</v>
      </c>
      <c r="L909" s="19">
        <f t="shared" si="112"/>
        <v>3662099.1698655388</v>
      </c>
    </row>
    <row r="910" spans="1:12" x14ac:dyDescent="0.25">
      <c r="A910" s="1">
        <v>14030419</v>
      </c>
      <c r="B910" s="3">
        <v>8842.9</v>
      </c>
      <c r="C910" s="4">
        <f t="shared" si="115"/>
        <v>-9.7007287846431131E-3</v>
      </c>
      <c r="D910" s="55">
        <f t="shared" si="116"/>
        <v>9.4104138953203455E-5</v>
      </c>
      <c r="E910" s="2">
        <f t="shared" si="109"/>
        <v>1.2757067484609159E-2</v>
      </c>
      <c r="H910" s="2">
        <f t="shared" si="113"/>
        <v>2.1009781430317276E-4</v>
      </c>
      <c r="I910" s="2">
        <f t="shared" si="114"/>
        <v>1.4494751267378574E-2</v>
      </c>
      <c r="J910" s="2">
        <f t="shared" si="110"/>
        <v>106046901.51569159</v>
      </c>
      <c r="K910" s="19">
        <f t="shared" si="111"/>
        <v>3147193.8570671952</v>
      </c>
      <c r="L910" s="19">
        <f t="shared" si="112"/>
        <v>3575883.8936492777</v>
      </c>
    </row>
    <row r="911" spans="1:12" x14ac:dyDescent="0.25">
      <c r="A911" s="1">
        <v>14030420</v>
      </c>
      <c r="B911" s="3">
        <v>8766</v>
      </c>
      <c r="C911" s="4">
        <f t="shared" si="115"/>
        <v>-8.7342751535311909E-3</v>
      </c>
      <c r="D911" s="55">
        <f t="shared" si="116"/>
        <v>7.6287562457592312E-5</v>
      </c>
      <c r="E911" s="2">
        <f t="shared" si="109"/>
        <v>1.2672196230422402E-2</v>
      </c>
      <c r="H911" s="2">
        <f t="shared" si="113"/>
        <v>2.0313819378217461E-4</v>
      </c>
      <c r="I911" s="2">
        <f t="shared" si="114"/>
        <v>1.4252655674721627E-2</v>
      </c>
      <c r="J911" s="2">
        <f t="shared" si="110"/>
        <v>105018169.28563611</v>
      </c>
      <c r="K911" s="19">
        <f t="shared" si="111"/>
        <v>3095928.9891990367</v>
      </c>
      <c r="L911" s="19">
        <f t="shared" si="112"/>
        <v>3482049.1313502975</v>
      </c>
    </row>
    <row r="912" spans="1:12" x14ac:dyDescent="0.25">
      <c r="A912" s="1">
        <v>14030423</v>
      </c>
      <c r="B912" s="3">
        <v>8649.2999999999993</v>
      </c>
      <c r="C912" s="4">
        <f t="shared" si="115"/>
        <v>-1.3402209182913662E-2</v>
      </c>
      <c r="D912" s="55">
        <f t="shared" si="116"/>
        <v>1.7961921098257527E-4</v>
      </c>
      <c r="E912" s="2">
        <f t="shared" si="109"/>
        <v>1.2753950609925209E-2</v>
      </c>
      <c r="H912" s="2">
        <f t="shared" si="113"/>
        <v>1.9552715590269969E-4</v>
      </c>
      <c r="I912" s="2">
        <f t="shared" si="114"/>
        <v>1.3983102513487474E-2</v>
      </c>
      <c r="J912" s="2">
        <f t="shared" si="110"/>
        <v>104100911.69897525</v>
      </c>
      <c r="K912" s="19">
        <f t="shared" si="111"/>
        <v>3088687.1550622941</v>
      </c>
      <c r="L912" s="19">
        <f t="shared" si="112"/>
        <v>3386356.9369413843</v>
      </c>
    </row>
    <row r="913" spans="1:12" x14ac:dyDescent="0.25">
      <c r="A913" s="1">
        <v>14030424</v>
      </c>
      <c r="B913" s="3">
        <v>8629.4</v>
      </c>
      <c r="C913" s="4">
        <f t="shared" si="115"/>
        <v>-2.3034150484299233E-3</v>
      </c>
      <c r="D913" s="55">
        <f t="shared" si="116"/>
        <v>5.3057208853334262E-6</v>
      </c>
      <c r="E913" s="2">
        <f t="shared" si="109"/>
        <v>1.3018776549436497E-2</v>
      </c>
      <c r="H913" s="2">
        <f t="shared" si="113"/>
        <v>1.9457267920749223E-4</v>
      </c>
      <c r="I913" s="2">
        <f t="shared" si="114"/>
        <v>1.394893111343992E-2</v>
      </c>
      <c r="J913" s="2">
        <f t="shared" si="110"/>
        <v>102705729.50425355</v>
      </c>
      <c r="K913" s="19">
        <f t="shared" si="111"/>
        <v>3110566.5882698619</v>
      </c>
      <c r="L913" s="19">
        <f t="shared" si="112"/>
        <v>3332807.7257322762</v>
      </c>
    </row>
    <row r="914" spans="1:12" x14ac:dyDescent="0.25">
      <c r="A914" s="1">
        <v>14030427</v>
      </c>
      <c r="B914" s="3">
        <v>8630</v>
      </c>
      <c r="C914" s="4">
        <f t="shared" si="115"/>
        <v>6.9527330062751612E-5</v>
      </c>
      <c r="D914" s="55">
        <f t="shared" si="116"/>
        <v>4.8340496256548038E-9</v>
      </c>
      <c r="E914" s="2">
        <f t="shared" si="109"/>
        <v>1.3002747306632229E-2</v>
      </c>
      <c r="H914" s="2">
        <f t="shared" si="113"/>
        <v>1.832166617081627E-4</v>
      </c>
      <c r="I914" s="2">
        <f t="shared" si="114"/>
        <v>1.3535754936765171E-2</v>
      </c>
      <c r="J914" s="2">
        <f t="shared" si="110"/>
        <v>102469155.58135349</v>
      </c>
      <c r="K914" s="19">
        <f t="shared" si="111"/>
        <v>3099580.629077855</v>
      </c>
      <c r="L914" s="19">
        <f t="shared" si="112"/>
        <v>3226638.4028352587</v>
      </c>
    </row>
    <row r="915" spans="1:12" x14ac:dyDescent="0.25">
      <c r="A915" s="1">
        <v>14030430</v>
      </c>
      <c r="B915" s="3">
        <v>8599.5</v>
      </c>
      <c r="C915" s="4">
        <f t="shared" si="115"/>
        <v>-3.5404430609265298E-3</v>
      </c>
      <c r="D915" s="55">
        <f t="shared" si="116"/>
        <v>1.2534737067662815E-5</v>
      </c>
      <c r="E915" s="2">
        <f t="shared" si="109"/>
        <v>1.2937017555203385E-2</v>
      </c>
      <c r="H915" s="2">
        <f t="shared" si="113"/>
        <v>1.7222395204865047E-4</v>
      </c>
      <c r="I915" s="2">
        <f t="shared" si="114"/>
        <v>1.3123412362973682E-2</v>
      </c>
      <c r="J915" s="2">
        <f t="shared" si="110"/>
        <v>102476279.98815484</v>
      </c>
      <c r="K915" s="19">
        <f t="shared" si="111"/>
        <v>3084126.4592581489</v>
      </c>
      <c r="L915" s="19">
        <f t="shared" si="112"/>
        <v>3128562.1381972637</v>
      </c>
    </row>
    <row r="916" spans="1:12" x14ac:dyDescent="0.25">
      <c r="A916" s="1">
        <v>14030431</v>
      </c>
      <c r="B916" s="3">
        <v>8467.2000000000007</v>
      </c>
      <c r="C916" s="4">
        <f t="shared" si="115"/>
        <v>-1.5504186535965199E-2</v>
      </c>
      <c r="D916" s="55">
        <f t="shared" si="116"/>
        <v>2.4037980014200456E-4</v>
      </c>
      <c r="E916" s="2">
        <f t="shared" si="109"/>
        <v>1.2932248262867846E-2</v>
      </c>
      <c r="H916" s="2">
        <f t="shared" si="113"/>
        <v>1.626425991497912E-4</v>
      </c>
      <c r="I916" s="2">
        <f t="shared" si="114"/>
        <v>1.2753140756291808E-2</v>
      </c>
      <c r="J916" s="2">
        <f t="shared" si="110"/>
        <v>102113468.55376121</v>
      </c>
      <c r="K916" s="19">
        <f t="shared" si="111"/>
        <v>3072074.3328243732</v>
      </c>
      <c r="L916" s="19">
        <f t="shared" si="112"/>
        <v>3029527.0848452044</v>
      </c>
    </row>
    <row r="917" spans="1:12" x14ac:dyDescent="0.25">
      <c r="A917" s="1">
        <v>14030501</v>
      </c>
      <c r="B917" s="3">
        <v>8452.7000000000007</v>
      </c>
      <c r="C917" s="4">
        <f t="shared" si="115"/>
        <v>-1.7139585399044632E-3</v>
      </c>
      <c r="D917" s="55">
        <f t="shared" si="116"/>
        <v>2.9376538765114392E-6</v>
      </c>
      <c r="E917" s="2">
        <f t="shared" si="109"/>
        <v>1.2208960297565562E-2</v>
      </c>
      <c r="H917" s="2">
        <f t="shared" si="113"/>
        <v>1.6730683120932401E-4</v>
      </c>
      <c r="I917" s="2">
        <f t="shared" si="114"/>
        <v>1.2934714191249995E-2</v>
      </c>
      <c r="J917" s="2">
        <f t="shared" si="110"/>
        <v>100530282.28946929</v>
      </c>
      <c r="K917" s="19">
        <f t="shared" si="111"/>
        <v>2855290.1139973286</v>
      </c>
      <c r="L917" s="19">
        <f t="shared" si="112"/>
        <v>3025021.0220620744</v>
      </c>
    </row>
    <row r="918" spans="1:12" x14ac:dyDescent="0.25">
      <c r="A918" s="1">
        <v>14030502</v>
      </c>
      <c r="B918" s="3">
        <v>8473.2999999999993</v>
      </c>
      <c r="C918" s="4">
        <f t="shared" si="115"/>
        <v>2.4341262166130335E-3</v>
      </c>
      <c r="D918" s="55">
        <f t="shared" si="116"/>
        <v>5.9249704384028808E-6</v>
      </c>
      <c r="E918" s="2">
        <f t="shared" si="109"/>
        <v>1.2110745740993186E-2</v>
      </c>
      <c r="H918" s="2">
        <f t="shared" si="113"/>
        <v>1.5744468056935526E-4</v>
      </c>
      <c r="I918" s="2">
        <f t="shared" si="114"/>
        <v>1.2547696225576839E-2</v>
      </c>
      <c r="J918" s="2">
        <f t="shared" si="110"/>
        <v>100357977.55362025</v>
      </c>
      <c r="K918" s="19">
        <f t="shared" si="111"/>
        <v>2827466.3514844058</v>
      </c>
      <c r="L918" s="19">
        <f t="shared" si="112"/>
        <v>2929480.1183363693</v>
      </c>
    </row>
    <row r="919" spans="1:12" x14ac:dyDescent="0.25">
      <c r="A919" s="1">
        <v>14030503</v>
      </c>
      <c r="B919" s="3">
        <v>8471</v>
      </c>
      <c r="C919" s="4">
        <f t="shared" si="115"/>
        <v>-2.7147772573968612E-4</v>
      </c>
      <c r="D919" s="55">
        <f t="shared" si="116"/>
        <v>7.3700155572792238E-8</v>
      </c>
      <c r="E919" s="2">
        <f t="shared" si="109"/>
        <v>1.2029115229312212E-2</v>
      </c>
      <c r="H919" s="2">
        <f t="shared" si="113"/>
        <v>1.4835349796149812E-4</v>
      </c>
      <c r="I919" s="2">
        <f t="shared" si="114"/>
        <v>1.2180045072227693E-2</v>
      </c>
      <c r="J919" s="2">
        <f t="shared" si="110"/>
        <v>100602261.53782977</v>
      </c>
      <c r="K919" s="19">
        <f t="shared" si="111"/>
        <v>2815244.29467795</v>
      </c>
      <c r="L919" s="19">
        <f t="shared" si="112"/>
        <v>2850567.2898496194</v>
      </c>
    </row>
    <row r="920" spans="1:12" x14ac:dyDescent="0.25">
      <c r="A920" s="1">
        <v>14030506</v>
      </c>
      <c r="B920" s="3">
        <v>8434.6</v>
      </c>
      <c r="C920" s="4">
        <f t="shared" si="115"/>
        <v>-4.3062720341249545E-3</v>
      </c>
      <c r="D920" s="55">
        <f t="shared" si="116"/>
        <v>1.8543978831886674E-5</v>
      </c>
      <c r="E920" s="2">
        <f t="shared" si="109"/>
        <v>1.2028849736734312E-2</v>
      </c>
      <c r="H920" s="2">
        <f t="shared" si="113"/>
        <v>1.3945671009314259E-4</v>
      </c>
      <c r="I920" s="2">
        <f t="shared" si="114"/>
        <v>1.1809179060931483E-2</v>
      </c>
      <c r="J920" s="2">
        <f t="shared" si="110"/>
        <v>100574950.26466322</v>
      </c>
      <c r="K920" s="19">
        <f t="shared" si="111"/>
        <v>2814417.9006445762</v>
      </c>
      <c r="L920" s="19">
        <f t="shared" si="112"/>
        <v>2763021.0426109983</v>
      </c>
    </row>
    <row r="921" spans="1:12" x14ac:dyDescent="0.25">
      <c r="A921" s="1">
        <v>14030508</v>
      </c>
      <c r="B921" s="3">
        <v>8322</v>
      </c>
      <c r="C921" s="4">
        <f t="shared" si="115"/>
        <v>-1.3439682854539364E-2</v>
      </c>
      <c r="D921" s="55">
        <f t="shared" si="116"/>
        <v>1.8062507523059935E-4</v>
      </c>
      <c r="E921" s="2">
        <f t="shared" si="109"/>
        <v>1.2057563354674604E-2</v>
      </c>
      <c r="H921" s="2">
        <f t="shared" si="113"/>
        <v>1.3220194621746723E-4</v>
      </c>
      <c r="I921" s="2">
        <f t="shared" si="114"/>
        <v>1.1497910515283516E-2</v>
      </c>
      <c r="J921" s="2">
        <f t="shared" si="110"/>
        <v>100141847.16900499</v>
      </c>
      <c r="K921" s="19">
        <f t="shared" si="111"/>
        <v>2808987.5130397431</v>
      </c>
      <c r="L921" s="19">
        <f t="shared" si="112"/>
        <v>2678608.116204367</v>
      </c>
    </row>
    <row r="922" spans="1:12" x14ac:dyDescent="0.25">
      <c r="A922" s="1">
        <v>14030509</v>
      </c>
      <c r="B922" s="3">
        <v>8289.1</v>
      </c>
      <c r="C922" s="4">
        <f t="shared" si="115"/>
        <v>-3.9612118426867052E-3</v>
      </c>
      <c r="D922" s="55">
        <f t="shared" si="116"/>
        <v>1.5691199262641404E-5</v>
      </c>
      <c r="E922" s="2">
        <f t="shared" si="109"/>
        <v>1.2352972153353277E-2</v>
      </c>
      <c r="H922" s="2">
        <f t="shared" si="113"/>
        <v>1.3510733395825515E-4</v>
      </c>
      <c r="I922" s="2">
        <f t="shared" si="114"/>
        <v>1.1623568039042709E-2</v>
      </c>
      <c r="J922" s="2">
        <f t="shared" si="110"/>
        <v>98795972.502585813</v>
      </c>
      <c r="K922" s="19">
        <f t="shared" si="111"/>
        <v>2839130.5386517053</v>
      </c>
      <c r="L922" s="19">
        <f t="shared" si="112"/>
        <v>2671488.8188899411</v>
      </c>
    </row>
    <row r="923" spans="1:12" x14ac:dyDescent="0.25">
      <c r="A923" s="1">
        <v>14030510</v>
      </c>
      <c r="B923" s="3">
        <v>8036.7</v>
      </c>
      <c r="C923" s="4">
        <f t="shared" si="115"/>
        <v>-3.09228475451204E-2</v>
      </c>
      <c r="D923" s="55">
        <f t="shared" si="116"/>
        <v>9.5622250029875875E-4</v>
      </c>
      <c r="E923" s="2">
        <f t="shared" si="109"/>
        <v>1.2374376790957743E-2</v>
      </c>
      <c r="H923" s="2">
        <f t="shared" si="113"/>
        <v>1.2794236587651832E-4</v>
      </c>
      <c r="I923" s="2">
        <f t="shared" si="114"/>
        <v>1.131116111973118E-2</v>
      </c>
      <c r="J923" s="2">
        <f t="shared" si="110"/>
        <v>98404620.726298824</v>
      </c>
      <c r="K923" s="19">
        <f t="shared" si="111"/>
        <v>2832784.1631319155</v>
      </c>
      <c r="L923" s="19">
        <f t="shared" si="112"/>
        <v>2589389.2377692806</v>
      </c>
    </row>
    <row r="924" spans="1:12" x14ac:dyDescent="0.25">
      <c r="A924" s="1">
        <v>14030513</v>
      </c>
      <c r="B924" s="3">
        <v>7811.4</v>
      </c>
      <c r="C924" s="4">
        <f t="shared" si="115"/>
        <v>-2.843434602367316E-2</v>
      </c>
      <c r="D924" s="55">
        <f t="shared" si="116"/>
        <v>8.0851203379397765E-4</v>
      </c>
      <c r="E924" s="2">
        <f t="shared" si="109"/>
        <v>1.3829691654219208E-2</v>
      </c>
      <c r="H924" s="2">
        <f t="shared" si="113"/>
        <v>1.7763917394185278E-4</v>
      </c>
      <c r="I924" s="2">
        <f t="shared" si="114"/>
        <v>1.3328134676009722E-2</v>
      </c>
      <c r="J924" s="2">
        <f t="shared" si="110"/>
        <v>95361669.641844094</v>
      </c>
      <c r="K924" s="19">
        <f t="shared" si="111"/>
        <v>3068039.8883537678</v>
      </c>
      <c r="L924" s="19">
        <f t="shared" si="112"/>
        <v>2956772.272711779</v>
      </c>
    </row>
    <row r="925" spans="1:12" x14ac:dyDescent="0.25">
      <c r="A925" s="1">
        <v>14030514</v>
      </c>
      <c r="B925" s="3">
        <v>7817.1</v>
      </c>
      <c r="C925" s="4">
        <f t="shared" si="115"/>
        <v>7.2943663854343468E-4</v>
      </c>
      <c r="D925" s="55">
        <f t="shared" si="116"/>
        <v>5.3207780964954534E-7</v>
      </c>
      <c r="E925" s="2">
        <f t="shared" ref="E925:E988" si="117">SQRT(AVERAGE(D900:D924))</f>
        <v>1.4934606510571036E-2</v>
      </c>
      <c r="H925" s="2">
        <f t="shared" si="113"/>
        <v>2.1549154553298031E-4</v>
      </c>
      <c r="I925" s="2">
        <f t="shared" si="114"/>
        <v>1.4679630292789403E-2</v>
      </c>
      <c r="J925" s="2">
        <f t="shared" ref="J925:J988" si="118">J924*(1+C924)</f>
        <v>92650122.929852694</v>
      </c>
      <c r="K925" s="19">
        <f t="shared" ref="K925:K988" si="119">_xlfn.NORM.S.INV(0.99)*E925*J925</f>
        <v>3218951.5692378418</v>
      </c>
      <c r="L925" s="19">
        <f t="shared" ref="L925:L988" si="120">_xlfn.NORM.S.INV(0.99)*I925*J925</f>
        <v>3163994.9089625562</v>
      </c>
    </row>
    <row r="926" spans="1:12" x14ac:dyDescent="0.25">
      <c r="A926" s="1">
        <v>14030515</v>
      </c>
      <c r="B926" s="3">
        <v>7803</v>
      </c>
      <c r="C926" s="4">
        <f t="shared" si="115"/>
        <v>-1.8053666531885016E-3</v>
      </c>
      <c r="D926" s="55">
        <f t="shared" si="116"/>
        <v>3.2593487524450515E-6</v>
      </c>
      <c r="E926" s="2">
        <f t="shared" si="117"/>
        <v>1.4934904183210668E-2</v>
      </c>
      <c r="H926" s="2">
        <f t="shared" si="113"/>
        <v>2.0259397746958047E-4</v>
      </c>
      <c r="I926" s="2">
        <f t="shared" si="114"/>
        <v>1.4233551119435391E-2</v>
      </c>
      <c r="J926" s="2">
        <f t="shared" si="118"/>
        <v>92717705.324083284</v>
      </c>
      <c r="K926" s="19">
        <f t="shared" si="119"/>
        <v>3221363.7965443186</v>
      </c>
      <c r="L926" s="19">
        <f t="shared" si="120"/>
        <v>3070086.4036313491</v>
      </c>
    </row>
    <row r="927" spans="1:12" x14ac:dyDescent="0.25">
      <c r="A927" s="1">
        <v>14030516</v>
      </c>
      <c r="B927" s="3">
        <v>7778.8</v>
      </c>
      <c r="C927" s="4">
        <f t="shared" si="115"/>
        <v>-3.1061904860340372E-3</v>
      </c>
      <c r="D927" s="55">
        <f t="shared" si="116"/>
        <v>9.6484193355283692E-6</v>
      </c>
      <c r="E927" s="2">
        <f t="shared" si="117"/>
        <v>1.4777176510024389E-2</v>
      </c>
      <c r="H927" s="2">
        <f t="shared" si="113"/>
        <v>1.9063389974655233E-4</v>
      </c>
      <c r="I927" s="2">
        <f t="shared" si="114"/>
        <v>1.3807023565799848E-2</v>
      </c>
      <c r="J927" s="2">
        <f t="shared" si="118"/>
        <v>92550315.870731026</v>
      </c>
      <c r="K927" s="19">
        <f t="shared" si="119"/>
        <v>3181588.6184536465</v>
      </c>
      <c r="L927" s="19">
        <f t="shared" si="120"/>
        <v>2972710.585264409</v>
      </c>
    </row>
    <row r="928" spans="1:12" x14ac:dyDescent="0.25">
      <c r="A928" s="1">
        <v>14030520</v>
      </c>
      <c r="B928" s="3">
        <v>7770.2</v>
      </c>
      <c r="C928" s="4">
        <f t="shared" si="115"/>
        <v>-1.1061805745628726E-3</v>
      </c>
      <c r="D928" s="55">
        <f t="shared" si="116"/>
        <v>1.2236354635402467E-6</v>
      </c>
      <c r="E928" s="2">
        <f t="shared" si="117"/>
        <v>1.4789268842108518E-2</v>
      </c>
      <c r="H928" s="2">
        <f t="shared" si="113"/>
        <v>1.7977477092189089E-4</v>
      </c>
      <c r="I928" s="2">
        <f t="shared" si="114"/>
        <v>1.3408011445471357E-2</v>
      </c>
      <c r="J928" s="2">
        <f t="shared" si="118"/>
        <v>92262836.960093915</v>
      </c>
      <c r="K928" s="19">
        <f t="shared" si="119"/>
        <v>3174301.4413507651</v>
      </c>
      <c r="L928" s="19">
        <f t="shared" si="120"/>
        <v>2877834.6320830905</v>
      </c>
    </row>
    <row r="929" spans="1:12" x14ac:dyDescent="0.25">
      <c r="A929" s="1">
        <v>14030521</v>
      </c>
      <c r="B929" s="3">
        <v>7745.8</v>
      </c>
      <c r="C929" s="4">
        <f t="shared" si="115"/>
        <v>-3.1451430927529498E-3</v>
      </c>
      <c r="D929" s="55">
        <f t="shared" si="116"/>
        <v>9.891925073891591E-6</v>
      </c>
      <c r="E929" s="2">
        <f t="shared" si="117"/>
        <v>1.4405838126411923E-2</v>
      </c>
      <c r="H929" s="2">
        <f t="shared" si="113"/>
        <v>1.6906170279438985E-4</v>
      </c>
      <c r="I929" s="2">
        <f t="shared" si="114"/>
        <v>1.3002372967823599E-2</v>
      </c>
      <c r="J929" s="2">
        <f t="shared" si="118"/>
        <v>92160777.602094591</v>
      </c>
      <c r="K929" s="19">
        <f t="shared" si="119"/>
        <v>3088583.3010380319</v>
      </c>
      <c r="L929" s="19">
        <f t="shared" si="120"/>
        <v>2787683.1372039509</v>
      </c>
    </row>
    <row r="930" spans="1:12" x14ac:dyDescent="0.25">
      <c r="A930" s="1">
        <v>14030522</v>
      </c>
      <c r="B930" s="3">
        <v>7718.8</v>
      </c>
      <c r="C930" s="4">
        <f t="shared" si="115"/>
        <v>-3.4918494412105776E-3</v>
      </c>
      <c r="D930" s="55">
        <f t="shared" si="116"/>
        <v>1.2193012520082623E-5</v>
      </c>
      <c r="E930" s="2">
        <f t="shared" si="117"/>
        <v>1.4419564607334028E-2</v>
      </c>
      <c r="H930" s="2">
        <f t="shared" si="113"/>
        <v>1.5951151613115996E-4</v>
      </c>
      <c r="I930" s="2">
        <f t="shared" si="114"/>
        <v>1.2629786860084376E-2</v>
      </c>
      <c r="J930" s="2">
        <f t="shared" si="118"/>
        <v>91870918.768996626</v>
      </c>
      <c r="K930" s="19">
        <f t="shared" si="119"/>
        <v>3081802.939120403</v>
      </c>
      <c r="L930" s="19">
        <f t="shared" si="120"/>
        <v>2699284.9871538868</v>
      </c>
    </row>
    <row r="931" spans="1:12" x14ac:dyDescent="0.25">
      <c r="A931" s="1">
        <v>14030523</v>
      </c>
      <c r="B931" s="3">
        <v>7681.4</v>
      </c>
      <c r="C931" s="4">
        <f t="shared" si="115"/>
        <v>-4.8570893269232673E-3</v>
      </c>
      <c r="D931" s="55">
        <f t="shared" si="116"/>
        <v>2.3591316729711917E-5</v>
      </c>
      <c r="E931" s="2">
        <f t="shared" si="117"/>
        <v>1.4428638676854228E-2</v>
      </c>
      <c r="H931" s="2">
        <f t="shared" si="113"/>
        <v>1.5067240591449532E-4</v>
      </c>
      <c r="I931" s="2">
        <f t="shared" si="114"/>
        <v>1.2274868875653837E-2</v>
      </c>
      <c r="J931" s="2">
        <f t="shared" si="118"/>
        <v>91550119.352629602</v>
      </c>
      <c r="K931" s="19">
        <f t="shared" si="119"/>
        <v>3072974.3192149536</v>
      </c>
      <c r="L931" s="19">
        <f t="shared" si="120"/>
        <v>2614269.9717835803</v>
      </c>
    </row>
    <row r="932" spans="1:12" x14ac:dyDescent="0.25">
      <c r="A932" s="1">
        <v>14030524</v>
      </c>
      <c r="B932" s="3">
        <v>7709.9</v>
      </c>
      <c r="C932" s="4">
        <f t="shared" si="115"/>
        <v>3.7033951093719381E-3</v>
      </c>
      <c r="D932" s="55">
        <f t="shared" si="116"/>
        <v>1.3715135336119989E-5</v>
      </c>
      <c r="E932" s="2">
        <f t="shared" si="117"/>
        <v>1.4459471110632437E-2</v>
      </c>
      <c r="H932" s="2">
        <f t="shared" si="113"/>
        <v>1.4304754056340831E-4</v>
      </c>
      <c r="I932" s="2">
        <f t="shared" si="114"/>
        <v>1.1960248348734583E-2</v>
      </c>
      <c r="J932" s="2">
        <f t="shared" si="118"/>
        <v>91105452.245043397</v>
      </c>
      <c r="K932" s="19">
        <f t="shared" si="119"/>
        <v>3064583.3261930631</v>
      </c>
      <c r="L932" s="19">
        <f t="shared" si="120"/>
        <v>2534890.6184893618</v>
      </c>
    </row>
    <row r="933" spans="1:12" x14ac:dyDescent="0.25">
      <c r="A933" s="1">
        <v>14030527</v>
      </c>
      <c r="B933" s="3">
        <v>7788.6</v>
      </c>
      <c r="C933" s="4">
        <f t="shared" si="115"/>
        <v>1.0155908822354167E-2</v>
      </c>
      <c r="D933" s="55">
        <f t="shared" si="116"/>
        <v>1.031424840079712E-4</v>
      </c>
      <c r="E933" s="2">
        <f t="shared" si="117"/>
        <v>1.1831296077086649E-2</v>
      </c>
      <c r="H933" s="2">
        <f t="shared" si="113"/>
        <v>1.3528759624977101E-4</v>
      </c>
      <c r="I933" s="2">
        <f t="shared" si="114"/>
        <v>1.1631319626326629E-2</v>
      </c>
      <c r="J933" s="2">
        <f t="shared" si="118"/>
        <v>91442851.731324807</v>
      </c>
      <c r="K933" s="19">
        <f t="shared" si="119"/>
        <v>2516846.5761599364</v>
      </c>
      <c r="L933" s="19">
        <f t="shared" si="120"/>
        <v>2474306.0089956406</v>
      </c>
    </row>
    <row r="934" spans="1:12" x14ac:dyDescent="0.25">
      <c r="A934" s="1">
        <v>14030528</v>
      </c>
      <c r="B934" s="3">
        <v>7878.1</v>
      </c>
      <c r="C934" s="4">
        <f t="shared" si="115"/>
        <v>1.1425631900334583E-2</v>
      </c>
      <c r="D934" s="55">
        <f t="shared" si="116"/>
        <v>1.3054506432194326E-4</v>
      </c>
      <c r="E934" s="2">
        <f t="shared" si="117"/>
        <v>1.0771680496201407E-2</v>
      </c>
      <c r="H934" s="2">
        <f t="shared" si="113"/>
        <v>1.3335888951526302E-4</v>
      </c>
      <c r="I934" s="2">
        <f t="shared" si="114"/>
        <v>1.1548111945909731E-2</v>
      </c>
      <c r="J934" s="2">
        <f t="shared" si="118"/>
        <v>92371536.995964199</v>
      </c>
      <c r="K934" s="19">
        <f t="shared" si="119"/>
        <v>2314708.4192531733</v>
      </c>
      <c r="L934" s="19">
        <f t="shared" si="120"/>
        <v>2481554.4758407767</v>
      </c>
    </row>
    <row r="935" spans="1:12" x14ac:dyDescent="0.25">
      <c r="A935" s="1">
        <v>14030529</v>
      </c>
      <c r="B935" s="3">
        <v>7886</v>
      </c>
      <c r="C935" s="4">
        <f t="shared" si="115"/>
        <v>1.0022774102340544E-3</v>
      </c>
      <c r="D935" s="55">
        <f t="shared" si="116"/>
        <v>1.004560007065483E-6</v>
      </c>
      <c r="E935" s="2">
        <f t="shared" si="117"/>
        <v>1.0778700359091967E-2</v>
      </c>
      <c r="H935" s="2">
        <f t="shared" si="113"/>
        <v>1.3319006000366384E-4</v>
      </c>
      <c r="I935" s="2">
        <f t="shared" si="114"/>
        <v>1.1540799799132808E-2</v>
      </c>
      <c r="J935" s="2">
        <f t="shared" si="118"/>
        <v>93426940.175748214</v>
      </c>
      <c r="K935" s="19">
        <f t="shared" si="119"/>
        <v>2342681.1476251758</v>
      </c>
      <c r="L935" s="19">
        <f t="shared" si="120"/>
        <v>2508318.5557838888</v>
      </c>
    </row>
    <row r="936" spans="1:12" x14ac:dyDescent="0.25">
      <c r="A936" s="1">
        <v>14030530</v>
      </c>
      <c r="B936" s="3">
        <v>7828.5</v>
      </c>
      <c r="C936" s="4">
        <f t="shared" si="115"/>
        <v>-7.3181146859948292E-3</v>
      </c>
      <c r="D936" s="55">
        <f t="shared" si="116"/>
        <v>5.3554802557373195E-5</v>
      </c>
      <c r="E936" s="2">
        <f t="shared" si="117"/>
        <v>1.0604546113495088E-2</v>
      </c>
      <c r="H936" s="2">
        <f t="shared" si="113"/>
        <v>1.2525893000386794E-4</v>
      </c>
      <c r="I936" s="2">
        <f t="shared" si="114"/>
        <v>1.1191913598838581E-2</v>
      </c>
      <c r="J936" s="2">
        <f t="shared" si="118"/>
        <v>93520579.887393653</v>
      </c>
      <c r="K936" s="19">
        <f t="shared" si="119"/>
        <v>2307139.9221476633</v>
      </c>
      <c r="L936" s="19">
        <f t="shared" si="120"/>
        <v>2434928.4158657431</v>
      </c>
    </row>
    <row r="937" spans="1:12" x14ac:dyDescent="0.25">
      <c r="A937" s="1">
        <v>14030531</v>
      </c>
      <c r="B937" s="3">
        <v>7856.4</v>
      </c>
      <c r="C937" s="4">
        <f t="shared" si="115"/>
        <v>3.557565483468271E-3</v>
      </c>
      <c r="D937" s="55">
        <f t="shared" si="116"/>
        <v>1.2656272169164832E-5</v>
      </c>
      <c r="E937" s="2">
        <f t="shared" si="117"/>
        <v>1.0561585481225582E-2</v>
      </c>
      <c r="H937" s="2">
        <f t="shared" si="113"/>
        <v>1.2095668235707824E-4</v>
      </c>
      <c r="I937" s="2">
        <f t="shared" si="114"/>
        <v>1.0998030839976684E-2</v>
      </c>
      <c r="J937" s="2">
        <f t="shared" si="118"/>
        <v>92836185.558276966</v>
      </c>
      <c r="K937" s="19">
        <f t="shared" si="119"/>
        <v>2280977.8315154617</v>
      </c>
      <c r="L937" s="19">
        <f t="shared" si="120"/>
        <v>2375236.6139443624</v>
      </c>
    </row>
    <row r="938" spans="1:12" x14ac:dyDescent="0.25">
      <c r="A938" s="1">
        <v>14030603</v>
      </c>
      <c r="B938" s="3">
        <v>7940</v>
      </c>
      <c r="C938" s="4">
        <f t="shared" si="115"/>
        <v>1.0584789006135497E-2</v>
      </c>
      <c r="D938" s="55">
        <f t="shared" si="116"/>
        <v>1.120377583044069E-4</v>
      </c>
      <c r="E938" s="2">
        <f t="shared" si="117"/>
        <v>1.0240535646376054E-2</v>
      </c>
      <c r="H938" s="2">
        <f t="shared" si="113"/>
        <v>1.1445865774580343E-4</v>
      </c>
      <c r="I938" s="2">
        <f t="shared" si="114"/>
        <v>1.0698535308433741E-2</v>
      </c>
      <c r="J938" s="2">
        <f t="shared" si="118"/>
        <v>93166456.36763595</v>
      </c>
      <c r="K938" s="19">
        <f t="shared" si="119"/>
        <v>2219508.9927797583</v>
      </c>
      <c r="L938" s="19">
        <f t="shared" si="120"/>
        <v>2318774.7347028251</v>
      </c>
    </row>
    <row r="939" spans="1:12" x14ac:dyDescent="0.25">
      <c r="A939" s="1">
        <v>14030605</v>
      </c>
      <c r="B939" s="3">
        <v>7967.6</v>
      </c>
      <c r="C939" s="4">
        <f t="shared" si="115"/>
        <v>3.4700429599375231E-3</v>
      </c>
      <c r="D939" s="55">
        <f t="shared" si="116"/>
        <v>1.2041198143811966E-5</v>
      </c>
      <c r="E939" s="2">
        <f t="shared" si="117"/>
        <v>1.0446906327782477E-2</v>
      </c>
      <c r="H939" s="2">
        <f t="shared" si="113"/>
        <v>1.1431340377931963E-4</v>
      </c>
      <c r="I939" s="2">
        <f t="shared" si="114"/>
        <v>1.0691744655542408E-2</v>
      </c>
      <c r="J939" s="2">
        <f t="shared" si="118"/>
        <v>94152603.650736704</v>
      </c>
      <c r="K939" s="19">
        <f t="shared" si="119"/>
        <v>2288203.7502713115</v>
      </c>
      <c r="L939" s="19">
        <f t="shared" si="120"/>
        <v>2341831.1077121003</v>
      </c>
    </row>
    <row r="940" spans="1:12" x14ac:dyDescent="0.25">
      <c r="A940" s="1">
        <v>14030606</v>
      </c>
      <c r="B940" s="3">
        <v>8000.3</v>
      </c>
      <c r="C940" s="4">
        <f t="shared" si="115"/>
        <v>4.0957227577467963E-3</v>
      </c>
      <c r="D940" s="55">
        <f t="shared" si="116"/>
        <v>1.6774944908325022E-5</v>
      </c>
      <c r="E940" s="2">
        <f t="shared" si="117"/>
        <v>1.0469923895866149E-2</v>
      </c>
      <c r="H940" s="2">
        <f t="shared" si="113"/>
        <v>1.0817707144118916E-4</v>
      </c>
      <c r="I940" s="2">
        <f t="shared" si="114"/>
        <v>1.0400820709981938E-2</v>
      </c>
      <c r="J940" s="2">
        <f t="shared" si="118"/>
        <v>94479317.230194733</v>
      </c>
      <c r="K940" s="19">
        <f t="shared" si="119"/>
        <v>2301202.9873577757</v>
      </c>
      <c r="L940" s="19">
        <f t="shared" si="120"/>
        <v>2286014.6765950322</v>
      </c>
    </row>
    <row r="941" spans="1:12" x14ac:dyDescent="0.25">
      <c r="A941" s="1">
        <v>14030607</v>
      </c>
      <c r="B941" s="3">
        <v>8053.2</v>
      </c>
      <c r="C941" s="4">
        <f t="shared" si="115"/>
        <v>6.5904869933283818E-3</v>
      </c>
      <c r="D941" s="55">
        <f t="shared" si="116"/>
        <v>4.3434518809230573E-5</v>
      </c>
      <c r="E941" s="2">
        <f t="shared" si="117"/>
        <v>1.04780205525116E-2</v>
      </c>
      <c r="H941" s="2">
        <f t="shared" si="113"/>
        <v>1.0269294384921731E-4</v>
      </c>
      <c r="I941" s="2">
        <f t="shared" si="114"/>
        <v>1.0133752703180461E-2</v>
      </c>
      <c r="J941" s="2">
        <f t="shared" si="118"/>
        <v>94866278.319910809</v>
      </c>
      <c r="K941" s="19">
        <f t="shared" si="119"/>
        <v>2312414.943867397</v>
      </c>
      <c r="L941" s="19">
        <f t="shared" si="120"/>
        <v>2236437.795750848</v>
      </c>
    </row>
    <row r="942" spans="1:12" x14ac:dyDescent="0.25">
      <c r="A942" s="1">
        <v>14030610</v>
      </c>
      <c r="B942" s="3">
        <v>8149.7</v>
      </c>
      <c r="C942" s="4">
        <f t="shared" si="115"/>
        <v>1.1911588789265622E-2</v>
      </c>
      <c r="D942" s="55">
        <f t="shared" si="116"/>
        <v>1.4188594748455846E-4</v>
      </c>
      <c r="E942" s="2">
        <f t="shared" si="117"/>
        <v>1.0095102943781431E-2</v>
      </c>
      <c r="H942" s="2">
        <f t="shared" si="113"/>
        <v>9.9137438346818109E-5</v>
      </c>
      <c r="I942" s="2">
        <f t="shared" si="114"/>
        <v>9.9567785124917846E-3</v>
      </c>
      <c r="J942" s="2">
        <f t="shared" si="118"/>
        <v>95491493.293283656</v>
      </c>
      <c r="K942" s="19">
        <f t="shared" si="119"/>
        <v>2242591.1037910627</v>
      </c>
      <c r="L942" s="19">
        <f t="shared" si="120"/>
        <v>2211862.8248646744</v>
      </c>
    </row>
    <row r="943" spans="1:12" x14ac:dyDescent="0.25">
      <c r="A943" s="1">
        <v>14030611</v>
      </c>
      <c r="B943" s="3">
        <v>8242.6</v>
      </c>
      <c r="C943" s="4">
        <f t="shared" si="115"/>
        <v>1.1334711372263244E-2</v>
      </c>
      <c r="D943" s="55">
        <f t="shared" si="116"/>
        <v>1.2847568189251369E-4</v>
      </c>
      <c r="E943" s="2">
        <f t="shared" si="117"/>
        <v>1.0366727313374574E-2</v>
      </c>
      <c r="H943" s="2">
        <f t="shared" si="113"/>
        <v>1.0170234889508253E-4</v>
      </c>
      <c r="I943" s="2">
        <f t="shared" si="114"/>
        <v>1.0084758246734649E-2</v>
      </c>
      <c r="J943" s="2">
        <f t="shared" si="118"/>
        <v>96628948.694266155</v>
      </c>
      <c r="K943" s="19">
        <f t="shared" si="119"/>
        <v>2330363.0613525826</v>
      </c>
      <c r="L943" s="19">
        <f t="shared" si="120"/>
        <v>2266978.516020325</v>
      </c>
    </row>
    <row r="944" spans="1:12" x14ac:dyDescent="0.25">
      <c r="A944" s="1">
        <v>14030613</v>
      </c>
      <c r="B944" s="3">
        <v>8262.6</v>
      </c>
      <c r="C944" s="4">
        <f t="shared" si="115"/>
        <v>2.4234798474124584E-3</v>
      </c>
      <c r="D944" s="55">
        <f t="shared" si="116"/>
        <v>5.8732545708143124E-6</v>
      </c>
      <c r="E944" s="2">
        <f t="shared" si="117"/>
        <v>1.060052185734414E-2</v>
      </c>
      <c r="H944" s="2">
        <f t="shared" si="113"/>
        <v>1.0330874887492839E-4</v>
      </c>
      <c r="I944" s="2">
        <f t="shared" si="114"/>
        <v>1.0164091148495688E-2</v>
      </c>
      <c r="J944" s="2">
        <f t="shared" si="118"/>
        <v>97724209.937920898</v>
      </c>
      <c r="K944" s="19">
        <f t="shared" si="119"/>
        <v>2409928.0244466094</v>
      </c>
      <c r="L944" s="19">
        <f t="shared" si="120"/>
        <v>2310709.6453764969</v>
      </c>
    </row>
    <row r="945" spans="1:12" x14ac:dyDescent="0.25">
      <c r="A945" s="1">
        <v>14030617</v>
      </c>
      <c r="B945" s="3">
        <v>8217.7999999999993</v>
      </c>
      <c r="C945" s="4">
        <f t="shared" si="115"/>
        <v>-5.4367746355366321E-3</v>
      </c>
      <c r="D945" s="55">
        <f t="shared" si="116"/>
        <v>2.9558518437614477E-5</v>
      </c>
      <c r="E945" s="2">
        <f t="shared" si="117"/>
        <v>1.0611458232714319E-2</v>
      </c>
      <c r="H945" s="2">
        <f t="shared" si="113"/>
        <v>9.7462619216681548E-5</v>
      </c>
      <c r="I945" s="2">
        <f t="shared" si="114"/>
        <v>9.8723157980628619E-3</v>
      </c>
      <c r="J945" s="2">
        <f t="shared" si="118"/>
        <v>97961042.591309756</v>
      </c>
      <c r="K945" s="19">
        <f t="shared" si="119"/>
        <v>2418260.7430324689</v>
      </c>
      <c r="L945" s="19">
        <f t="shared" si="120"/>
        <v>2249816.4921078864</v>
      </c>
    </row>
    <row r="946" spans="1:12" x14ac:dyDescent="0.25">
      <c r="A946" s="1">
        <v>14030618</v>
      </c>
      <c r="B946" s="3">
        <v>8181.7</v>
      </c>
      <c r="C946" s="4">
        <f t="shared" si="115"/>
        <v>-4.4025803603335665E-3</v>
      </c>
      <c r="D946" s="55">
        <f t="shared" si="116"/>
        <v>1.9382713829194835E-5</v>
      </c>
      <c r="E946" s="2">
        <f t="shared" si="117"/>
        <v>1.0632197675404159E-2</v>
      </c>
      <c r="H946" s="2">
        <f t="shared" si="113"/>
        <v>9.3388373169937518E-5</v>
      </c>
      <c r="I946" s="2">
        <f t="shared" si="114"/>
        <v>9.6637659931280168E-3</v>
      </c>
      <c r="J946" s="2">
        <f t="shared" si="118"/>
        <v>97428450.479678601</v>
      </c>
      <c r="K946" s="19">
        <f t="shared" si="119"/>
        <v>2409813.8502465994</v>
      </c>
      <c r="L946" s="19">
        <f t="shared" si="120"/>
        <v>2190316.4187451717</v>
      </c>
    </row>
    <row r="947" spans="1:12" x14ac:dyDescent="0.25">
      <c r="A947" s="1">
        <v>14030619</v>
      </c>
      <c r="B947" s="3">
        <v>8258.7999999999993</v>
      </c>
      <c r="C947" s="4">
        <f t="shared" si="115"/>
        <v>9.3793455454591768E-3</v>
      </c>
      <c r="D947" s="55">
        <f t="shared" si="116"/>
        <v>8.7972122861124897E-5</v>
      </c>
      <c r="E947" s="2">
        <f t="shared" si="117"/>
        <v>1.0324433783642251E-2</v>
      </c>
      <c r="H947" s="2">
        <f t="shared" si="113"/>
        <v>8.8948033609492959E-5</v>
      </c>
      <c r="I947" s="2">
        <f t="shared" si="114"/>
        <v>9.4312265167099535E-3</v>
      </c>
      <c r="J947" s="2">
        <f t="shared" si="118"/>
        <v>96999513.897059038</v>
      </c>
      <c r="K947" s="19">
        <f t="shared" si="119"/>
        <v>2329756.1092457972</v>
      </c>
      <c r="L947" s="19">
        <f t="shared" si="120"/>
        <v>2128199.7691533002</v>
      </c>
    </row>
    <row r="948" spans="1:12" x14ac:dyDescent="0.25">
      <c r="A948" s="1">
        <v>14030620</v>
      </c>
      <c r="B948" s="3">
        <v>8285.1</v>
      </c>
      <c r="C948" s="4">
        <f t="shared" si="115"/>
        <v>3.1794222831322523E-3</v>
      </c>
      <c r="D948" s="55">
        <f t="shared" si="116"/>
        <v>1.0108726054477905E-5</v>
      </c>
      <c r="E948" s="2">
        <f t="shared" si="117"/>
        <v>1.0463516134490966E-2</v>
      </c>
      <c r="H948" s="2">
        <f t="shared" si="113"/>
        <v>8.8889478964590871E-5</v>
      </c>
      <c r="I948" s="2">
        <f t="shared" si="114"/>
        <v>9.4281217092584708E-3</v>
      </c>
      <c r="J948" s="2">
        <f t="shared" si="118"/>
        <v>97909305.855641127</v>
      </c>
      <c r="K948" s="19">
        <f t="shared" si="119"/>
        <v>2383286.6376430364</v>
      </c>
      <c r="L948" s="19">
        <f t="shared" si="120"/>
        <v>2147453.704752286</v>
      </c>
    </row>
    <row r="949" spans="1:12" x14ac:dyDescent="0.25">
      <c r="A949" s="1">
        <v>14030621</v>
      </c>
      <c r="B949" s="3">
        <v>8309.4</v>
      </c>
      <c r="C949" s="4">
        <f t="shared" si="115"/>
        <v>2.9286832828705825E-3</v>
      </c>
      <c r="D949" s="55">
        <f t="shared" si="116"/>
        <v>8.5771857713656124E-6</v>
      </c>
      <c r="E949" s="2">
        <f t="shared" si="117"/>
        <v>8.4640781498625996E-3</v>
      </c>
      <c r="H949" s="2">
        <f t="shared" si="113"/>
        <v>8.4162633789984089E-5</v>
      </c>
      <c r="I949" s="2">
        <f t="shared" si="114"/>
        <v>9.1740195001964158E-3</v>
      </c>
      <c r="J949" s="2">
        <f t="shared" si="118"/>
        <v>98220600.88440457</v>
      </c>
      <c r="K949" s="19">
        <f t="shared" si="119"/>
        <v>1934001.9580400619</v>
      </c>
      <c r="L949" s="19">
        <f t="shared" si="120"/>
        <v>2096220.2099664686</v>
      </c>
    </row>
    <row r="950" spans="1:12" x14ac:dyDescent="0.25">
      <c r="A950" s="1">
        <v>14030624</v>
      </c>
      <c r="B950" s="3">
        <v>8272.7000000000007</v>
      </c>
      <c r="C950" s="4">
        <f t="shared" si="115"/>
        <v>-4.4264670848411748E-3</v>
      </c>
      <c r="D950" s="55">
        <f t="shared" si="116"/>
        <v>1.9593610853182327E-5</v>
      </c>
      <c r="E950" s="2">
        <f t="shared" si="117"/>
        <v>6.2962866045056295E-3</v>
      </c>
      <c r="H950" s="2">
        <f t="shared" si="113"/>
        <v>7.9627506908866975E-5</v>
      </c>
      <c r="I950" s="2">
        <f t="shared" si="114"/>
        <v>8.9234246177612199E-3</v>
      </c>
      <c r="J950" s="2">
        <f t="shared" si="118"/>
        <v>98508257.916248232</v>
      </c>
      <c r="K950" s="19">
        <f t="shared" si="119"/>
        <v>1442885.2228532094</v>
      </c>
      <c r="L950" s="19">
        <f t="shared" si="120"/>
        <v>2044931.9300361117</v>
      </c>
    </row>
    <row r="951" spans="1:12" x14ac:dyDescent="0.25">
      <c r="A951" s="1">
        <v>14030625</v>
      </c>
      <c r="B951" s="3">
        <v>8204.5</v>
      </c>
      <c r="C951" s="4">
        <f t="shared" si="115"/>
        <v>-8.2781527766807219E-3</v>
      </c>
      <c r="D951" s="55">
        <f t="shared" si="116"/>
        <v>6.8527813394066744E-5</v>
      </c>
      <c r="E951" s="2">
        <f t="shared" si="117"/>
        <v>6.3565467297754009E-3</v>
      </c>
      <c r="H951" s="2">
        <f t="shared" si="113"/>
        <v>7.6025473145525897E-5</v>
      </c>
      <c r="I951" s="2">
        <f t="shared" si="114"/>
        <v>8.7192587497748851E-3</v>
      </c>
      <c r="J951" s="2">
        <f t="shared" si="118"/>
        <v>98072214.35499692</v>
      </c>
      <c r="K951" s="19">
        <f t="shared" si="119"/>
        <v>1450246.6917521043</v>
      </c>
      <c r="L951" s="19">
        <f t="shared" si="120"/>
        <v>1989299.6455385785</v>
      </c>
    </row>
    <row r="952" spans="1:12" x14ac:dyDescent="0.25">
      <c r="A952" s="1">
        <v>14030626</v>
      </c>
      <c r="B952" s="3">
        <v>8201.2000000000007</v>
      </c>
      <c r="C952" s="4">
        <f t="shared" si="115"/>
        <v>-4.0229920631323712E-4</v>
      </c>
      <c r="D952" s="55">
        <f t="shared" si="116"/>
        <v>1.6184465140026053E-7</v>
      </c>
      <c r="E952" s="2">
        <f t="shared" si="117"/>
        <v>6.5586907926417151E-3</v>
      </c>
      <c r="H952" s="2">
        <f t="shared" si="113"/>
        <v>7.5575613560438344E-5</v>
      </c>
      <c r="I952" s="2">
        <f t="shared" si="114"/>
        <v>8.6934235811007357E-3</v>
      </c>
      <c r="J952" s="2">
        <f t="shared" si="118"/>
        <v>97260357.581418872</v>
      </c>
      <c r="K952" s="19">
        <f t="shared" si="119"/>
        <v>1483978.7320132563</v>
      </c>
      <c r="L952" s="19">
        <f t="shared" si="120"/>
        <v>1966986.4170467767</v>
      </c>
    </row>
    <row r="953" spans="1:12" x14ac:dyDescent="0.25">
      <c r="A953" s="1">
        <v>14030627</v>
      </c>
      <c r="B953" s="3">
        <v>8343.2999999999993</v>
      </c>
      <c r="C953" s="4">
        <f t="shared" si="115"/>
        <v>1.7178336535084333E-2</v>
      </c>
      <c r="D953" s="55">
        <f t="shared" si="116"/>
        <v>2.9509524611261325E-4</v>
      </c>
      <c r="E953" s="2">
        <f t="shared" si="117"/>
        <v>6.5296984559869301E-3</v>
      </c>
      <c r="H953" s="2">
        <f t="shared" si="113"/>
        <v>7.1050787425896059E-5</v>
      </c>
      <c r="I953" s="2">
        <f t="shared" si="114"/>
        <v>8.4291629137118983E-3</v>
      </c>
      <c r="J953" s="2">
        <f t="shared" si="118"/>
        <v>97221229.816758126</v>
      </c>
      <c r="K953" s="19">
        <f t="shared" si="119"/>
        <v>1476824.5201314643</v>
      </c>
      <c r="L953" s="19">
        <f t="shared" si="120"/>
        <v>1906427.1587823268</v>
      </c>
    </row>
    <row r="954" spans="1:12" x14ac:dyDescent="0.25">
      <c r="A954" s="1">
        <v>14030628</v>
      </c>
      <c r="B954" s="3">
        <v>8477.2000000000007</v>
      </c>
      <c r="C954" s="4">
        <f t="shared" si="115"/>
        <v>1.5921385038442825E-2</v>
      </c>
      <c r="D954" s="55">
        <f t="shared" si="116"/>
        <v>2.5349050154235104E-4</v>
      </c>
      <c r="E954" s="2">
        <f t="shared" si="117"/>
        <v>7.3750814471489753E-3</v>
      </c>
      <c r="H954" s="2">
        <f t="shared" si="113"/>
        <v>8.449345494709911E-5</v>
      </c>
      <c r="I954" s="2">
        <f t="shared" si="114"/>
        <v>9.192032144585827E-3</v>
      </c>
      <c r="J954" s="2">
        <f t="shared" si="118"/>
        <v>98891328.820905179</v>
      </c>
      <c r="K954" s="19">
        <f t="shared" si="119"/>
        <v>1696679.0275318283</v>
      </c>
      <c r="L954" s="19">
        <f t="shared" si="120"/>
        <v>2114678.7695675129</v>
      </c>
    </row>
    <row r="955" spans="1:12" x14ac:dyDescent="0.25">
      <c r="A955" s="1">
        <v>14030701</v>
      </c>
      <c r="B955" s="3">
        <v>8565.1</v>
      </c>
      <c r="C955" s="4">
        <f t="shared" si="115"/>
        <v>1.0315600530878039E-2</v>
      </c>
      <c r="D955" s="55">
        <f t="shared" si="116"/>
        <v>1.0641161431265128E-4</v>
      </c>
      <c r="E955" s="2">
        <f t="shared" si="117"/>
        <v>8.0084810926179632E-3</v>
      </c>
      <c r="H955" s="2">
        <f t="shared" si="113"/>
        <v>9.4633277742814235E-5</v>
      </c>
      <c r="I955" s="2">
        <f t="shared" si="114"/>
        <v>9.7279636997068524E-3</v>
      </c>
      <c r="J955" s="2">
        <f t="shared" si="118"/>
        <v>100465815.74402606</v>
      </c>
      <c r="K955" s="19">
        <f t="shared" si="119"/>
        <v>1871729.6826687702</v>
      </c>
      <c r="L955" s="19">
        <f t="shared" si="120"/>
        <v>2273604.4698225548</v>
      </c>
    </row>
    <row r="956" spans="1:12" x14ac:dyDescent="0.25">
      <c r="A956" s="1">
        <v>14030702</v>
      </c>
      <c r="B956" s="3">
        <v>8749.2000000000007</v>
      </c>
      <c r="C956" s="4">
        <f t="shared" si="115"/>
        <v>2.1266460487087895E-2</v>
      </c>
      <c r="D956" s="55">
        <f t="shared" si="116"/>
        <v>4.5226234164887069E-4</v>
      </c>
      <c r="E956" s="2">
        <f t="shared" si="117"/>
        <v>8.2404194967563467E-3</v>
      </c>
      <c r="H956" s="2">
        <f t="shared" si="113"/>
        <v>9.533997793700445E-5</v>
      </c>
      <c r="I956" s="2">
        <f t="shared" si="114"/>
        <v>9.7642192691993791E-3</v>
      </c>
      <c r="J956" s="2">
        <f t="shared" si="118"/>
        <v>101502180.96625023</v>
      </c>
      <c r="K956" s="19">
        <f t="shared" si="119"/>
        <v>1945805.1706172875</v>
      </c>
      <c r="L956" s="19">
        <f t="shared" si="120"/>
        <v>2305619.0705494704</v>
      </c>
    </row>
    <row r="957" spans="1:12" x14ac:dyDescent="0.25">
      <c r="A957" s="1">
        <v>14030703</v>
      </c>
      <c r="B957" s="3">
        <v>8973.4</v>
      </c>
      <c r="C957" s="4">
        <f t="shared" si="115"/>
        <v>2.5302377883076568E-2</v>
      </c>
      <c r="D957" s="55">
        <f t="shared" si="116"/>
        <v>6.4021032653800226E-4</v>
      </c>
      <c r="E957" s="2">
        <f t="shared" si="117"/>
        <v>9.2223291244288436E-3</v>
      </c>
      <c r="H957" s="2">
        <f t="shared" si="113"/>
        <v>1.1675531975971644E-4</v>
      </c>
      <c r="I957" s="2">
        <f t="shared" si="114"/>
        <v>1.0805337558804744E-2</v>
      </c>
      <c r="J957" s="2">
        <f t="shared" si="118"/>
        <v>103660773.08712222</v>
      </c>
      <c r="K957" s="19">
        <f t="shared" si="119"/>
        <v>2223974.0667639049</v>
      </c>
      <c r="L957" s="19">
        <f t="shared" si="120"/>
        <v>2605718.163945924</v>
      </c>
    </row>
    <row r="958" spans="1:12" x14ac:dyDescent="0.25">
      <c r="A958" s="1">
        <v>14030704</v>
      </c>
      <c r="B958" s="3">
        <v>9157.7000000000007</v>
      </c>
      <c r="C958" s="4">
        <f t="shared" si="115"/>
        <v>2.0330409952858262E-2</v>
      </c>
      <c r="D958" s="55">
        <f t="shared" si="116"/>
        <v>4.1332556885127829E-4</v>
      </c>
      <c r="E958" s="2">
        <f t="shared" si="117"/>
        <v>1.0493386590008194E-2</v>
      </c>
      <c r="H958" s="2">
        <f t="shared" si="113"/>
        <v>1.4816262016641361E-4</v>
      </c>
      <c r="I958" s="2">
        <f t="shared" si="114"/>
        <v>1.2172206873300076E-2</v>
      </c>
      <c r="J958" s="2">
        <f t="shared" si="118"/>
        <v>106283637.13942443</v>
      </c>
      <c r="K958" s="19">
        <f t="shared" si="119"/>
        <v>2594518.3061339254</v>
      </c>
      <c r="L958" s="19">
        <f t="shared" si="120"/>
        <v>3009611.1763286879</v>
      </c>
    </row>
    <row r="959" spans="1:12" x14ac:dyDescent="0.25">
      <c r="A959" s="1">
        <v>14030707</v>
      </c>
      <c r="B959" s="3">
        <v>9116.6</v>
      </c>
      <c r="C959" s="4">
        <f t="shared" si="115"/>
        <v>-4.4981278952989923E-3</v>
      </c>
      <c r="D959" s="55">
        <f t="shared" si="116"/>
        <v>2.0233154562466942E-5</v>
      </c>
      <c r="E959" s="2">
        <f t="shared" si="117"/>
        <v>1.1068806869807424E-2</v>
      </c>
      <c r="H959" s="2">
        <f t="shared" si="113"/>
        <v>1.6407239708750548E-4</v>
      </c>
      <c r="I959" s="2">
        <f t="shared" si="114"/>
        <v>1.2809074794359875E-2</v>
      </c>
      <c r="J959" s="2">
        <f t="shared" si="118"/>
        <v>108444427.05374976</v>
      </c>
      <c r="K959" s="19">
        <f t="shared" si="119"/>
        <v>2792432.6457282403</v>
      </c>
      <c r="L959" s="19">
        <f t="shared" si="120"/>
        <v>3231466.502041115</v>
      </c>
    </row>
    <row r="960" spans="1:12" x14ac:dyDescent="0.25">
      <c r="A960" s="1">
        <v>14030708</v>
      </c>
      <c r="B960" s="3">
        <v>9073.5</v>
      </c>
      <c r="C960" s="4">
        <f t="shared" si="115"/>
        <v>-4.7388503259421485E-3</v>
      </c>
      <c r="D960" s="55">
        <f t="shared" si="116"/>
        <v>2.2456702411682007E-5</v>
      </c>
      <c r="E960" s="2">
        <f t="shared" si="117"/>
        <v>1.0867658861535774E-2</v>
      </c>
      <c r="H960" s="2">
        <f t="shared" ref="H960:H1023" si="121">($G$2*H959)+((1-$G$2)*D959)</f>
        <v>1.5544204253600314E-4</v>
      </c>
      <c r="I960" s="2">
        <f t="shared" ref="I960:I1023" si="122">SQRT(H960)</f>
        <v>1.2467639814175062E-2</v>
      </c>
      <c r="J960" s="2">
        <f t="shared" si="118"/>
        <v>107956630.15132956</v>
      </c>
      <c r="K960" s="19">
        <f t="shared" si="119"/>
        <v>2729354.6749738902</v>
      </c>
      <c r="L960" s="19">
        <f t="shared" si="120"/>
        <v>3131181.3745964896</v>
      </c>
    </row>
    <row r="961" spans="1:12" x14ac:dyDescent="0.25">
      <c r="A961" s="1">
        <v>14030709</v>
      </c>
      <c r="B961" s="3">
        <v>9036.5</v>
      </c>
      <c r="C961" s="4">
        <f t="shared" si="115"/>
        <v>-4.0861459393853328E-3</v>
      </c>
      <c r="D961" s="55">
        <f t="shared" si="116"/>
        <v>1.6696588637955244E-5</v>
      </c>
      <c r="E961" s="2">
        <f t="shared" si="117"/>
        <v>1.0907066279568566E-2</v>
      </c>
      <c r="H961" s="2">
        <f t="shared" si="121"/>
        <v>1.4746292212854388E-4</v>
      </c>
      <c r="I961" s="2">
        <f t="shared" si="122"/>
        <v>1.2143431233738835E-2</v>
      </c>
      <c r="J961" s="2">
        <f t="shared" si="118"/>
        <v>107445039.83934931</v>
      </c>
      <c r="K961" s="19">
        <f t="shared" si="119"/>
        <v>2726270.7347300085</v>
      </c>
      <c r="L961" s="19">
        <f t="shared" si="120"/>
        <v>3035305.7681298004</v>
      </c>
    </row>
    <row r="962" spans="1:12" x14ac:dyDescent="0.25">
      <c r="A962" s="1">
        <v>14030710</v>
      </c>
      <c r="B962" s="3">
        <v>8997.2999999999993</v>
      </c>
      <c r="C962" s="4">
        <f t="shared" si="115"/>
        <v>-4.3473989663390198E-3</v>
      </c>
      <c r="D962" s="55">
        <f t="shared" si="116"/>
        <v>1.8899877772525577E-5</v>
      </c>
      <c r="E962" s="2">
        <f t="shared" si="117"/>
        <v>1.0839269637301443E-2</v>
      </c>
      <c r="H962" s="2">
        <f t="shared" si="121"/>
        <v>1.3961694211910857E-4</v>
      </c>
      <c r="I962" s="2">
        <f t="shared" si="122"/>
        <v>1.1815961328605835E-2</v>
      </c>
      <c r="J962" s="2">
        <f t="shared" si="118"/>
        <v>107006003.72610267</v>
      </c>
      <c r="K962" s="19">
        <f t="shared" si="119"/>
        <v>2698253.9602557439</v>
      </c>
      <c r="L962" s="19">
        <f t="shared" si="120"/>
        <v>2941384.9379132995</v>
      </c>
    </row>
    <row r="963" spans="1:12" x14ac:dyDescent="0.25">
      <c r="A963" s="1">
        <v>14030711</v>
      </c>
      <c r="B963" s="3">
        <v>8940.1</v>
      </c>
      <c r="C963" s="4">
        <f t="shared" ref="C963:C1026" si="123">LN(B963/B962)</f>
        <v>-6.377757522027119E-3</v>
      </c>
      <c r="D963" s="55">
        <f t="shared" ref="D963:D1026" si="124">C963^2</f>
        <v>4.0675791009773496E-5</v>
      </c>
      <c r="E963" s="2">
        <f t="shared" si="117"/>
        <v>1.0850783865429234E-2</v>
      </c>
      <c r="H963" s="2">
        <f t="shared" si="121"/>
        <v>1.323739182583136E-4</v>
      </c>
      <c r="I963" s="2">
        <f t="shared" si="122"/>
        <v>1.1505386488871793E-2</v>
      </c>
      <c r="J963" s="2">
        <f t="shared" si="118"/>
        <v>106540805.93611173</v>
      </c>
      <c r="K963" s="19">
        <f t="shared" si="119"/>
        <v>2689377.3864733502</v>
      </c>
      <c r="L963" s="19">
        <f t="shared" si="120"/>
        <v>2851621.2864943841</v>
      </c>
    </row>
    <row r="964" spans="1:12" x14ac:dyDescent="0.25">
      <c r="A964" s="1">
        <v>14030714</v>
      </c>
      <c r="B964" s="3">
        <v>8931.2999999999993</v>
      </c>
      <c r="C964" s="4">
        <f t="shared" si="123"/>
        <v>-9.8481380431644826E-4</v>
      </c>
      <c r="D964" s="55">
        <f t="shared" si="124"/>
        <v>9.6985822917223569E-7</v>
      </c>
      <c r="E964" s="2">
        <f t="shared" si="117"/>
        <v>1.0718443534509757E-2</v>
      </c>
      <c r="H964" s="2">
        <f t="shared" si="121"/>
        <v>1.2687203062340121E-4</v>
      </c>
      <c r="I964" s="2">
        <f t="shared" si="122"/>
        <v>1.1263748515631961E-2</v>
      </c>
      <c r="J964" s="2">
        <f t="shared" si="118"/>
        <v>105861314.50964987</v>
      </c>
      <c r="K964" s="19">
        <f t="shared" si="119"/>
        <v>2639633.7040368808</v>
      </c>
      <c r="L964" s="19">
        <f t="shared" si="120"/>
        <v>2773926.0947664641</v>
      </c>
    </row>
    <row r="965" spans="1:12" x14ac:dyDescent="0.25">
      <c r="A965" s="1">
        <v>14030715</v>
      </c>
      <c r="B965" s="3">
        <v>8918.5</v>
      </c>
      <c r="C965" s="4">
        <f t="shared" si="123"/>
        <v>-1.4341899846527122E-3</v>
      </c>
      <c r="D965" s="55">
        <f t="shared" si="124"/>
        <v>2.0569009120781469E-6</v>
      </c>
      <c r="E965" s="2">
        <f t="shared" si="117"/>
        <v>1.0697765103323612E-2</v>
      </c>
      <c r="H965" s="2">
        <f t="shared" si="121"/>
        <v>1.1931790027974746E-4</v>
      </c>
      <c r="I965" s="2">
        <f t="shared" si="122"/>
        <v>1.0923273331732913E-2</v>
      </c>
      <c r="J965" s="2">
        <f t="shared" si="118"/>
        <v>105757060.82577768</v>
      </c>
      <c r="K965" s="19">
        <f t="shared" si="119"/>
        <v>2631946.6891808952</v>
      </c>
      <c r="L965" s="19">
        <f t="shared" si="120"/>
        <v>2687427.9630182232</v>
      </c>
    </row>
    <row r="966" spans="1:12" x14ac:dyDescent="0.25">
      <c r="A966" s="1">
        <v>14030716</v>
      </c>
      <c r="B966" s="3">
        <v>8864.2000000000007</v>
      </c>
      <c r="C966" s="4">
        <f t="shared" si="123"/>
        <v>-6.1070780889423007E-3</v>
      </c>
      <c r="D966" s="55">
        <f t="shared" si="124"/>
        <v>3.7296402784439147E-5</v>
      </c>
      <c r="E966" s="2">
        <f t="shared" si="117"/>
        <v>1.0670213514547803E-2</v>
      </c>
      <c r="H966" s="2">
        <f t="shared" si="121"/>
        <v>1.1228224031768729E-4</v>
      </c>
      <c r="I966" s="2">
        <f t="shared" si="122"/>
        <v>1.0596331455635356E-2</v>
      </c>
      <c r="J966" s="2">
        <f t="shared" si="118"/>
        <v>105605385.10833505</v>
      </c>
      <c r="K966" s="19">
        <f t="shared" si="119"/>
        <v>2621403.2447975101</v>
      </c>
      <c r="L966" s="19">
        <f t="shared" si="120"/>
        <v>2603252.2800861336</v>
      </c>
    </row>
    <row r="967" spans="1:12" x14ac:dyDescent="0.25">
      <c r="A967" s="1">
        <v>14030717</v>
      </c>
      <c r="B967" s="3">
        <v>8843.7000000000007</v>
      </c>
      <c r="C967" s="4">
        <f t="shared" si="123"/>
        <v>-2.3153518099972032E-3</v>
      </c>
      <c r="D967" s="55">
        <f t="shared" si="124"/>
        <v>5.3608540040573249E-6</v>
      </c>
      <c r="E967" s="2">
        <f t="shared" si="117"/>
        <v>1.065870216325829E-2</v>
      </c>
      <c r="H967" s="2">
        <f t="shared" si="121"/>
        <v>1.0778309006569239E-4</v>
      </c>
      <c r="I967" s="2">
        <f t="shared" si="122"/>
        <v>1.0381863516040479E-2</v>
      </c>
      <c r="J967" s="2">
        <f t="shared" si="118"/>
        <v>104960444.77486563</v>
      </c>
      <c r="K967" s="19">
        <f t="shared" si="119"/>
        <v>2602583.3519464536</v>
      </c>
      <c r="L967" s="19">
        <f t="shared" si="120"/>
        <v>2534986.4115883606</v>
      </c>
    </row>
    <row r="968" spans="1:12" x14ac:dyDescent="0.25">
      <c r="A968" s="1">
        <v>14030718</v>
      </c>
      <c r="B968" s="3">
        <v>8821.9</v>
      </c>
      <c r="C968" s="4">
        <f t="shared" si="123"/>
        <v>-2.4680747968969458E-3</v>
      </c>
      <c r="D968" s="55">
        <f t="shared" si="124"/>
        <v>6.0913932030779006E-6</v>
      </c>
      <c r="E968" s="2">
        <f t="shared" si="117"/>
        <v>1.0399371522636687E-2</v>
      </c>
      <c r="H968" s="2">
        <f t="shared" si="121"/>
        <v>1.0163775590199428E-4</v>
      </c>
      <c r="I968" s="2">
        <f t="shared" si="122"/>
        <v>1.0081555232303906E-2</v>
      </c>
      <c r="J968" s="2">
        <f t="shared" si="118"/>
        <v>104717424.41907804</v>
      </c>
      <c r="K968" s="19">
        <f t="shared" si="119"/>
        <v>2533382.1369513948</v>
      </c>
      <c r="L968" s="19">
        <f t="shared" si="120"/>
        <v>2455959.1781688738</v>
      </c>
    </row>
    <row r="969" spans="1:12" x14ac:dyDescent="0.25">
      <c r="A969" s="1">
        <v>14030721</v>
      </c>
      <c r="B969" s="3">
        <v>8862.1</v>
      </c>
      <c r="C969" s="4">
        <f t="shared" si="123"/>
        <v>4.5464905277547239E-3</v>
      </c>
      <c r="D969" s="55">
        <f t="shared" si="124"/>
        <v>2.0670576118963429E-5</v>
      </c>
      <c r="E969" s="2">
        <f t="shared" si="117"/>
        <v>1.0161277307418072E-2</v>
      </c>
      <c r="H969" s="2">
        <f t="shared" si="121"/>
        <v>9.590497414005929E-5</v>
      </c>
      <c r="I969" s="2">
        <f t="shared" si="122"/>
        <v>9.7931085024143012E-3</v>
      </c>
      <c r="J969" s="2">
        <f t="shared" si="118"/>
        <v>104458973.98307335</v>
      </c>
      <c r="K969" s="19">
        <f t="shared" si="119"/>
        <v>2469270.782236815</v>
      </c>
      <c r="L969" s="19">
        <f t="shared" si="120"/>
        <v>2379802.8496509013</v>
      </c>
    </row>
    <row r="970" spans="1:12" x14ac:dyDescent="0.25">
      <c r="A970" s="1">
        <v>14030722</v>
      </c>
      <c r="B970" s="3">
        <v>8883.1</v>
      </c>
      <c r="C970" s="4">
        <f t="shared" si="123"/>
        <v>2.3668383341258702E-3</v>
      </c>
      <c r="D970" s="55">
        <f t="shared" si="124"/>
        <v>5.6019236998877246E-6</v>
      </c>
      <c r="E970" s="2">
        <f t="shared" si="117"/>
        <v>1.0190360610899665E-2</v>
      </c>
      <c r="H970" s="2">
        <f t="shared" si="121"/>
        <v>9.1390910258793529E-5</v>
      </c>
      <c r="I970" s="2">
        <f t="shared" si="122"/>
        <v>9.5598593221236025E-3</v>
      </c>
      <c r="J970" s="2">
        <f t="shared" si="118"/>
        <v>104933895.71882638</v>
      </c>
      <c r="K970" s="19">
        <f t="shared" si="119"/>
        <v>2487596.9035116839</v>
      </c>
      <c r="L970" s="19">
        <f t="shared" si="120"/>
        <v>2333683.5030436125</v>
      </c>
    </row>
    <row r="971" spans="1:12" x14ac:dyDescent="0.25">
      <c r="A971" s="1">
        <v>14030723</v>
      </c>
      <c r="B971" s="3">
        <v>8742.1</v>
      </c>
      <c r="C971" s="4">
        <f t="shared" si="123"/>
        <v>-1.6000159776597397E-2</v>
      </c>
      <c r="D971" s="55">
        <f t="shared" si="124"/>
        <v>2.5600511287664527E-4</v>
      </c>
      <c r="E971" s="2">
        <f t="shared" si="117"/>
        <v>1.0143233487930085E-2</v>
      </c>
      <c r="H971" s="2">
        <f t="shared" si="121"/>
        <v>8.6243571065259175E-5</v>
      </c>
      <c r="I971" s="2">
        <f t="shared" si="122"/>
        <v>9.2867416818418706E-3</v>
      </c>
      <c r="J971" s="2">
        <f t="shared" si="118"/>
        <v>105182257.28576286</v>
      </c>
      <c r="K971" s="19">
        <f t="shared" si="119"/>
        <v>2481953.0829678513</v>
      </c>
      <c r="L971" s="19">
        <f t="shared" si="120"/>
        <v>2272377.6570263207</v>
      </c>
    </row>
    <row r="972" spans="1:12" x14ac:dyDescent="0.25">
      <c r="A972" s="1">
        <v>14030724</v>
      </c>
      <c r="B972" s="3">
        <v>8617.5</v>
      </c>
      <c r="C972" s="4">
        <f t="shared" si="123"/>
        <v>-1.4355415996784469E-2</v>
      </c>
      <c r="D972" s="55">
        <f t="shared" si="124"/>
        <v>2.0607796844073544E-4</v>
      </c>
      <c r="E972" s="2">
        <f t="shared" si="117"/>
        <v>1.0599532138380654E-2</v>
      </c>
      <c r="H972" s="2">
        <f t="shared" si="121"/>
        <v>9.6429263573942343E-5</v>
      </c>
      <c r="I972" s="2">
        <f t="shared" si="122"/>
        <v>9.8198403028736843E-3</v>
      </c>
      <c r="J972" s="2">
        <f t="shared" si="118"/>
        <v>103499324.36352748</v>
      </c>
      <c r="K972" s="19">
        <f t="shared" si="119"/>
        <v>2552106.942312134</v>
      </c>
      <c r="L972" s="19">
        <f t="shared" si="120"/>
        <v>2364376.3028571904</v>
      </c>
    </row>
    <row r="973" spans="1:12" x14ac:dyDescent="0.25">
      <c r="A973" s="1">
        <v>14030725</v>
      </c>
      <c r="B973" s="3">
        <v>8547</v>
      </c>
      <c r="C973" s="4">
        <f t="shared" si="123"/>
        <v>-8.2146752250024345E-3</v>
      </c>
      <c r="D973" s="55">
        <f t="shared" si="124"/>
        <v>6.74808890522688E-5</v>
      </c>
      <c r="E973" s="2">
        <f t="shared" si="117"/>
        <v>1.08200885105321E-2</v>
      </c>
      <c r="H973" s="2">
        <f t="shared" si="121"/>
        <v>1.0300818586594994E-4</v>
      </c>
      <c r="I973" s="2">
        <f t="shared" si="122"/>
        <v>1.0149294845749134E-2</v>
      </c>
      <c r="J973" s="2">
        <f t="shared" si="118"/>
        <v>102013548.5069029</v>
      </c>
      <c r="K973" s="19">
        <f t="shared" si="119"/>
        <v>2567812.6035428392</v>
      </c>
      <c r="L973" s="19">
        <f t="shared" si="120"/>
        <v>2408620.5206749621</v>
      </c>
    </row>
    <row r="974" spans="1:12" x14ac:dyDescent="0.25">
      <c r="A974" s="1">
        <v>14030728</v>
      </c>
      <c r="B974" s="3">
        <v>8422.2999999999993</v>
      </c>
      <c r="C974" s="4">
        <f t="shared" si="123"/>
        <v>-1.4697394085919132E-2</v>
      </c>
      <c r="D974" s="55">
        <f t="shared" si="124"/>
        <v>2.1601339291681067E-4</v>
      </c>
      <c r="E974" s="2">
        <f t="shared" si="117"/>
        <v>1.0925621350553038E-2</v>
      </c>
      <c r="H974" s="2">
        <f t="shared" si="121"/>
        <v>1.0087654805712906E-4</v>
      </c>
      <c r="I974" s="2">
        <f t="shared" si="122"/>
        <v>1.0043731779429847E-2</v>
      </c>
      <c r="J974" s="2">
        <f t="shared" si="118"/>
        <v>101175540.33736867</v>
      </c>
      <c r="K974" s="19">
        <f t="shared" si="119"/>
        <v>2571558.0690897843</v>
      </c>
      <c r="L974" s="19">
        <f t="shared" si="120"/>
        <v>2363988.1588847986</v>
      </c>
    </row>
    <row r="975" spans="1:12" x14ac:dyDescent="0.25">
      <c r="A975" s="1">
        <v>14030729</v>
      </c>
      <c r="B975" s="3">
        <v>8299.9</v>
      </c>
      <c r="C975" s="4">
        <f t="shared" si="123"/>
        <v>-1.4639483560760676E-2</v>
      </c>
      <c r="D975" s="55">
        <f t="shared" si="124"/>
        <v>2.1431447892578207E-4</v>
      </c>
      <c r="E975" s="2">
        <f t="shared" si="117"/>
        <v>1.12989667749524E-2</v>
      </c>
      <c r="H975" s="2">
        <f t="shared" si="121"/>
        <v>1.0778475874870996E-4</v>
      </c>
      <c r="I975" s="2">
        <f t="shared" si="122"/>
        <v>1.0381943881022954E-2</v>
      </c>
      <c r="J975" s="2">
        <f t="shared" si="118"/>
        <v>99688523.549174562</v>
      </c>
      <c r="K975" s="19">
        <f t="shared" si="119"/>
        <v>2620345.4731095312</v>
      </c>
      <c r="L975" s="19">
        <f t="shared" si="120"/>
        <v>2407678.5242896955</v>
      </c>
    </row>
    <row r="976" spans="1:12" x14ac:dyDescent="0.25">
      <c r="A976" s="1">
        <v>14030730</v>
      </c>
      <c r="B976" s="3">
        <v>8172.1</v>
      </c>
      <c r="C976" s="4">
        <f t="shared" si="123"/>
        <v>-1.551755275018565E-2</v>
      </c>
      <c r="D976" s="55">
        <f t="shared" si="124"/>
        <v>2.4079444335479424E-4</v>
      </c>
      <c r="E976" s="2">
        <f t="shared" si="117"/>
        <v>1.1638534482673589E-2</v>
      </c>
      <c r="H976" s="2">
        <f t="shared" si="121"/>
        <v>1.141765419593343E-4</v>
      </c>
      <c r="I976" s="2">
        <f t="shared" si="122"/>
        <v>1.0685342388493422E-2</v>
      </c>
      <c r="J976" s="2">
        <f t="shared" si="118"/>
        <v>98229135.047479913</v>
      </c>
      <c r="K976" s="19">
        <f t="shared" si="119"/>
        <v>2659581.3307274743</v>
      </c>
      <c r="L976" s="19">
        <f t="shared" si="120"/>
        <v>2441762.5063683926</v>
      </c>
    </row>
    <row r="977" spans="1:12" x14ac:dyDescent="0.25">
      <c r="A977" s="1">
        <v>14030801</v>
      </c>
      <c r="B977" s="3">
        <v>8140.8</v>
      </c>
      <c r="C977" s="4">
        <f t="shared" si="123"/>
        <v>-3.8374585034588269E-3</v>
      </c>
      <c r="D977" s="55">
        <f t="shared" si="124"/>
        <v>1.472608776576846E-5</v>
      </c>
      <c r="E977" s="2">
        <f t="shared" si="117"/>
        <v>1.193089058297038E-2</v>
      </c>
      <c r="H977" s="2">
        <f t="shared" si="121"/>
        <v>1.2177361604306191E-4</v>
      </c>
      <c r="I977" s="2">
        <f t="shared" si="122"/>
        <v>1.1035108338528532E-2</v>
      </c>
      <c r="J977" s="2">
        <f t="shared" si="118"/>
        <v>96704859.26277554</v>
      </c>
      <c r="K977" s="19">
        <f t="shared" si="119"/>
        <v>2684082.238689932</v>
      </c>
      <c r="L977" s="19">
        <f t="shared" si="120"/>
        <v>2482558.8741665799</v>
      </c>
    </row>
    <row r="978" spans="1:12" x14ac:dyDescent="0.25">
      <c r="A978" s="1">
        <v>14030802</v>
      </c>
      <c r="B978" s="3">
        <v>7990.2</v>
      </c>
      <c r="C978" s="4">
        <f t="shared" si="123"/>
        <v>-1.867266452953947E-2</v>
      </c>
      <c r="D978" s="55">
        <f t="shared" si="124"/>
        <v>3.4866840063272145E-4</v>
      </c>
      <c r="E978" s="2">
        <f t="shared" si="117"/>
        <v>1.1955279997866467E-2</v>
      </c>
      <c r="H978" s="2">
        <f t="shared" si="121"/>
        <v>1.153507643464243E-4</v>
      </c>
      <c r="I978" s="2">
        <f t="shared" si="122"/>
        <v>1.074014731493122E-2</v>
      </c>
      <c r="J978" s="2">
        <f t="shared" si="118"/>
        <v>96333758.378271818</v>
      </c>
      <c r="K978" s="19">
        <f t="shared" si="119"/>
        <v>2679247.994645189</v>
      </c>
      <c r="L978" s="19">
        <f t="shared" si="120"/>
        <v>2406929.6713133147</v>
      </c>
    </row>
    <row r="979" spans="1:12" x14ac:dyDescent="0.25">
      <c r="A979" s="1">
        <v>14030805</v>
      </c>
      <c r="B979" s="3">
        <v>8184.7</v>
      </c>
      <c r="C979" s="4">
        <f t="shared" si="123"/>
        <v>2.4050766984414357E-2</v>
      </c>
      <c r="D979" s="55">
        <f t="shared" si="124"/>
        <v>5.7843939253859563E-4</v>
      </c>
      <c r="E979" s="2">
        <f t="shared" si="117"/>
        <v>1.2044569149960924E-2</v>
      </c>
      <c r="H979" s="2">
        <f t="shared" si="121"/>
        <v>1.2934982252360214E-4</v>
      </c>
      <c r="I979" s="2">
        <f t="shared" si="122"/>
        <v>1.1373206343138339E-2</v>
      </c>
      <c r="J979" s="2">
        <f t="shared" si="118"/>
        <v>94534950.425204635</v>
      </c>
      <c r="K979" s="19">
        <f t="shared" si="119"/>
        <v>2648855.8714238601</v>
      </c>
      <c r="L979" s="19">
        <f t="shared" si="120"/>
        <v>2501208.9701054031</v>
      </c>
    </row>
    <row r="980" spans="1:12" x14ac:dyDescent="0.25">
      <c r="A980" s="1">
        <v>14030806</v>
      </c>
      <c r="B980" s="3">
        <v>8391.7999999999993</v>
      </c>
      <c r="C980" s="4">
        <f t="shared" si="123"/>
        <v>2.4988480850409511E-2</v>
      </c>
      <c r="D980" s="55">
        <f t="shared" si="124"/>
        <v>6.2442417521128282E-4</v>
      </c>
      <c r="E980" s="2">
        <f t="shared" si="117"/>
        <v>1.2572573390043909E-2</v>
      </c>
      <c r="H980" s="2">
        <f t="shared" si="121"/>
        <v>1.5629519672450177E-4</v>
      </c>
      <c r="I980" s="2">
        <f t="shared" si="122"/>
        <v>1.2501807738263366E-2</v>
      </c>
      <c r="J980" s="2">
        <f t="shared" si="118"/>
        <v>96808588.489764392</v>
      </c>
      <c r="K980" s="19">
        <f t="shared" si="119"/>
        <v>2831474.9613974337</v>
      </c>
      <c r="L980" s="19">
        <f t="shared" si="120"/>
        <v>2815537.7968307706</v>
      </c>
    </row>
    <row r="981" spans="1:12" x14ac:dyDescent="0.25">
      <c r="A981" s="1">
        <v>14030807</v>
      </c>
      <c r="B981" s="3">
        <v>8484.2999999999993</v>
      </c>
      <c r="C981" s="4">
        <f t="shared" si="123"/>
        <v>1.0962358167345879E-2</v>
      </c>
      <c r="D981" s="55">
        <f t="shared" si="124"/>
        <v>1.2017329658917489E-4</v>
      </c>
      <c r="E981" s="2">
        <f t="shared" si="117"/>
        <v>1.3371241680711087E-2</v>
      </c>
      <c r="H981" s="2">
        <f t="shared" si="121"/>
        <v>1.8438293543370865E-4</v>
      </c>
      <c r="I981" s="2">
        <f t="shared" si="122"/>
        <v>1.3578767817210392E-2</v>
      </c>
      <c r="J981" s="2">
        <f t="shared" si="118"/>
        <v>99227688.049396038</v>
      </c>
      <c r="K981" s="19">
        <f t="shared" si="119"/>
        <v>3086592.3068801947</v>
      </c>
      <c r="L981" s="19">
        <f t="shared" si="120"/>
        <v>3134497.2503170748</v>
      </c>
    </row>
    <row r="982" spans="1:12" x14ac:dyDescent="0.25">
      <c r="A982" s="1">
        <v>14030808</v>
      </c>
      <c r="B982" s="3">
        <v>8414.2999999999993</v>
      </c>
      <c r="C982" s="4">
        <f t="shared" si="123"/>
        <v>-8.2847573625312448E-3</v>
      </c>
      <c r="D982" s="55">
        <f t="shared" si="124"/>
        <v>6.8637204556015667E-5</v>
      </c>
      <c r="E982" s="2">
        <f t="shared" si="117"/>
        <v>1.2864934600750893E-2</v>
      </c>
      <c r="H982" s="2">
        <f t="shared" si="121"/>
        <v>1.8053035710303663E-4</v>
      </c>
      <c r="I982" s="2">
        <f t="shared" si="122"/>
        <v>1.3436158569436304E-2</v>
      </c>
      <c r="J982" s="2">
        <f t="shared" si="118"/>
        <v>100315457.50591119</v>
      </c>
      <c r="K982" s="19">
        <f t="shared" si="119"/>
        <v>3002272.4368696678</v>
      </c>
      <c r="L982" s="19">
        <f t="shared" si="120"/>
        <v>3135578.2040333361</v>
      </c>
    </row>
    <row r="983" spans="1:12" x14ac:dyDescent="0.25">
      <c r="A983" s="1">
        <v>14030809</v>
      </c>
      <c r="B983" s="3">
        <v>8444.7999999999993</v>
      </c>
      <c r="C983" s="4">
        <f t="shared" si="123"/>
        <v>3.6182279332121303E-3</v>
      </c>
      <c r="D983" s="55">
        <f t="shared" si="124"/>
        <v>1.3091573376676524E-5</v>
      </c>
      <c r="E983" s="2">
        <f t="shared" si="117"/>
        <v>1.1943350342442363E-2</v>
      </c>
      <c r="H983" s="2">
        <f t="shared" si="121"/>
        <v>1.7381676795021536E-4</v>
      </c>
      <c r="I983" s="2">
        <f t="shared" si="122"/>
        <v>1.3183958735911432E-2</v>
      </c>
      <c r="J983" s="2">
        <f t="shared" si="118"/>
        <v>99484368.280763403</v>
      </c>
      <c r="K983" s="19">
        <f t="shared" si="119"/>
        <v>2764112.2562201968</v>
      </c>
      <c r="L983" s="19">
        <f t="shared" si="120"/>
        <v>3051232.7682402977</v>
      </c>
    </row>
    <row r="984" spans="1:12" x14ac:dyDescent="0.25">
      <c r="A984" s="1">
        <v>14030812</v>
      </c>
      <c r="B984" s="3">
        <v>8429.2000000000007</v>
      </c>
      <c r="C984" s="4">
        <f t="shared" si="123"/>
        <v>-1.848998985946975E-3</v>
      </c>
      <c r="D984" s="55">
        <f t="shared" si="124"/>
        <v>3.4187972500329421E-6</v>
      </c>
      <c r="E984" s="2">
        <f t="shared" si="117"/>
        <v>1.1253188774002418E-2</v>
      </c>
      <c r="H984" s="2">
        <f t="shared" si="121"/>
        <v>1.6417325627580303E-4</v>
      </c>
      <c r="I984" s="2">
        <f t="shared" si="122"/>
        <v>1.2813011210320665E-2</v>
      </c>
      <c r="J984" s="2">
        <f t="shared" si="118"/>
        <v>99844325.400994837</v>
      </c>
      <c r="K984" s="19">
        <f t="shared" si="119"/>
        <v>2613807.7989182123</v>
      </c>
      <c r="L984" s="19">
        <f t="shared" si="120"/>
        <v>2976111.8649794934</v>
      </c>
    </row>
    <row r="985" spans="1:12" x14ac:dyDescent="0.25">
      <c r="A985" s="1">
        <v>14030813</v>
      </c>
      <c r="B985" s="3">
        <v>8296.6</v>
      </c>
      <c r="C985" s="4">
        <f t="shared" si="123"/>
        <v>-1.5856076017377912E-2</v>
      </c>
      <c r="D985" s="55">
        <f t="shared" si="124"/>
        <v>2.51415146668867E-4</v>
      </c>
      <c r="E985" s="2">
        <f t="shared" si="117"/>
        <v>1.1223265268665652E-2</v>
      </c>
      <c r="H985" s="2">
        <f t="shared" si="121"/>
        <v>1.545279887342568E-4</v>
      </c>
      <c r="I985" s="2">
        <f t="shared" si="122"/>
        <v>1.2430928715677554E-2</v>
      </c>
      <c r="J985" s="2">
        <f t="shared" si="118"/>
        <v>99659713.344575837</v>
      </c>
      <c r="K985" s="19">
        <f t="shared" si="119"/>
        <v>2602037.310845173</v>
      </c>
      <c r="L985" s="19">
        <f t="shared" si="120"/>
        <v>2882025.8233542838</v>
      </c>
    </row>
    <row r="986" spans="1:12" x14ac:dyDescent="0.25">
      <c r="A986" s="1">
        <v>14030814</v>
      </c>
      <c r="B986" s="3">
        <v>8170.2</v>
      </c>
      <c r="C986" s="4">
        <f t="shared" si="123"/>
        <v>-1.5352403947095373E-2</v>
      </c>
      <c r="D986" s="55">
        <f t="shared" si="124"/>
        <v>2.356963069547896E-4</v>
      </c>
      <c r="E986" s="2">
        <f t="shared" si="117"/>
        <v>1.1624113775300208E-2</v>
      </c>
      <c r="H986" s="2">
        <f t="shared" si="121"/>
        <v>1.6034121821033342E-4</v>
      </c>
      <c r="I986" s="2">
        <f t="shared" si="122"/>
        <v>1.2662591291293162E-2</v>
      </c>
      <c r="J986" s="2">
        <f t="shared" si="118"/>
        <v>98079501.353914157</v>
      </c>
      <c r="K986" s="19">
        <f t="shared" si="119"/>
        <v>2652239.6264757942</v>
      </c>
      <c r="L986" s="19">
        <f t="shared" si="120"/>
        <v>2889185.9668474095</v>
      </c>
    </row>
    <row r="987" spans="1:12" x14ac:dyDescent="0.25">
      <c r="A987" s="1">
        <v>14030815</v>
      </c>
      <c r="B987" s="3">
        <v>8244.7000000000007</v>
      </c>
      <c r="C987" s="4">
        <f t="shared" si="123"/>
        <v>9.0771812848437095E-3</v>
      </c>
      <c r="D987" s="55">
        <f t="shared" si="124"/>
        <v>8.2395220077916895E-5</v>
      </c>
      <c r="E987" s="2">
        <f t="shared" si="117"/>
        <v>1.1994999366144102E-2</v>
      </c>
      <c r="H987" s="2">
        <f t="shared" si="121"/>
        <v>1.648625235350008E-4</v>
      </c>
      <c r="I987" s="2">
        <f t="shared" si="122"/>
        <v>1.2839880199402205E-2</v>
      </c>
      <c r="J987" s="2">
        <f t="shared" si="118"/>
        <v>96573745.230199173</v>
      </c>
      <c r="K987" s="19">
        <f t="shared" si="119"/>
        <v>2694846.0598140233</v>
      </c>
      <c r="L987" s="19">
        <f t="shared" si="120"/>
        <v>2884660.4745562472</v>
      </c>
    </row>
    <row r="988" spans="1:12" x14ac:dyDescent="0.25">
      <c r="A988" s="1">
        <v>14030816</v>
      </c>
      <c r="B988" s="3">
        <v>8230.9</v>
      </c>
      <c r="C988" s="4">
        <f t="shared" si="123"/>
        <v>-1.6752049366650116E-3</v>
      </c>
      <c r="D988" s="55">
        <f t="shared" si="124"/>
        <v>2.8063115798268256E-6</v>
      </c>
      <c r="E988" s="2">
        <f t="shared" si="117"/>
        <v>1.2100405922365295E-2</v>
      </c>
      <c r="H988" s="2">
        <f t="shared" si="121"/>
        <v>1.5991448532757575E-4</v>
      </c>
      <c r="I988" s="2">
        <f t="shared" si="122"/>
        <v>1.2645729924665311E-2</v>
      </c>
      <c r="J988" s="2">
        <f t="shared" si="118"/>
        <v>97450362.62301001</v>
      </c>
      <c r="K988" s="19">
        <f t="shared" si="119"/>
        <v>2743203.6953400085</v>
      </c>
      <c r="L988" s="19">
        <f t="shared" si="120"/>
        <v>2866830.5247095968</v>
      </c>
    </row>
    <row r="989" spans="1:12" x14ac:dyDescent="0.25">
      <c r="A989" s="1">
        <v>14030819</v>
      </c>
      <c r="B989" s="3">
        <v>8388.2999999999993</v>
      </c>
      <c r="C989" s="4">
        <f t="shared" si="123"/>
        <v>1.8942513054594441E-2</v>
      </c>
      <c r="D989" s="55">
        <f t="shared" si="124"/>
        <v>3.5881880082348083E-4</v>
      </c>
      <c r="E989" s="2">
        <f t="shared" ref="E989:E1052" si="125">SQRT(AVERAGE(D964:D988))</f>
        <v>1.2037651112605617E-2</v>
      </c>
      <c r="H989" s="2">
        <f t="shared" si="121"/>
        <v>1.5048799490271079E-4</v>
      </c>
      <c r="I989" s="2">
        <f t="shared" si="122"/>
        <v>1.2267354845389889E-2</v>
      </c>
      <c r="J989" s="2">
        <f t="shared" ref="J989:J1052" si="126">J988*(1+C988)</f>
        <v>97287113.294464141</v>
      </c>
      <c r="K989" s="19">
        <f t="shared" ref="K989:K1052" si="127">_xlfn.NORM.S.INV(0.99)*E989*J989</f>
        <v>2724405.3681635335</v>
      </c>
      <c r="L989" s="19">
        <f t="shared" ref="L989:L1052" si="128">_xlfn.NORM.S.INV(0.99)*I989*J989</f>
        <v>2776392.7597925649</v>
      </c>
    </row>
    <row r="990" spans="1:12" x14ac:dyDescent="0.25">
      <c r="A990" s="1">
        <v>14030820</v>
      </c>
      <c r="B990" s="3">
        <v>8562.7999999999993</v>
      </c>
      <c r="C990" s="4">
        <f t="shared" si="123"/>
        <v>2.0589361691709759E-2</v>
      </c>
      <c r="D990" s="55">
        <f t="shared" si="124"/>
        <v>4.2392181487204534E-4</v>
      </c>
      <c r="E990" s="2">
        <f t="shared" si="125"/>
        <v>1.261820121937305E-2</v>
      </c>
      <c r="H990" s="2">
        <f t="shared" si="121"/>
        <v>1.62987843257957E-4</v>
      </c>
      <c r="I990" s="2">
        <f t="shared" si="122"/>
        <v>1.276666923116429E-2</v>
      </c>
      <c r="J990" s="2">
        <f t="shared" si="126"/>
        <v>99129975.708088323</v>
      </c>
      <c r="K990" s="19">
        <f t="shared" si="127"/>
        <v>2909893.5817627297</v>
      </c>
      <c r="L990" s="19">
        <f t="shared" si="128"/>
        <v>2944131.9099600245</v>
      </c>
    </row>
    <row r="991" spans="1:12" x14ac:dyDescent="0.25">
      <c r="A991" s="1">
        <v>14030821</v>
      </c>
      <c r="B991" s="3">
        <v>8745.7999999999993</v>
      </c>
      <c r="C991" s="4">
        <f t="shared" si="123"/>
        <v>2.1146345661715412E-2</v>
      </c>
      <c r="D991" s="55">
        <f t="shared" si="124"/>
        <v>4.4716793484475022E-4</v>
      </c>
      <c r="E991" s="2">
        <f t="shared" si="125"/>
        <v>1.3270026321412715E-2</v>
      </c>
      <c r="H991" s="2">
        <f t="shared" si="121"/>
        <v>1.7864388155480231E-4</v>
      </c>
      <c r="I991" s="2">
        <f t="shared" si="122"/>
        <v>1.336577276309912E-2</v>
      </c>
      <c r="J991" s="2">
        <f t="shared" si="126"/>
        <v>101170998.63243255</v>
      </c>
      <c r="K991" s="19">
        <f t="shared" si="127"/>
        <v>3123219.2967081098</v>
      </c>
      <c r="L991" s="19">
        <f t="shared" si="128"/>
        <v>3145754.077500789</v>
      </c>
    </row>
    <row r="992" spans="1:12" x14ac:dyDescent="0.25">
      <c r="A992" s="1">
        <v>14030822</v>
      </c>
      <c r="B992" s="3">
        <v>8909.1</v>
      </c>
      <c r="C992" s="4">
        <f t="shared" si="123"/>
        <v>1.8499641147198459E-2</v>
      </c>
      <c r="D992" s="55">
        <f t="shared" si="124"/>
        <v>3.4223672257511833E-4</v>
      </c>
      <c r="E992" s="2">
        <f t="shared" si="125"/>
        <v>1.387402104126265E-2</v>
      </c>
      <c r="H992" s="2">
        <f t="shared" si="121"/>
        <v>1.9475532475219919E-4</v>
      </c>
      <c r="I992" s="2">
        <f t="shared" si="122"/>
        <v>1.3955476514694838E-2</v>
      </c>
      <c r="J992" s="2">
        <f t="shared" si="126"/>
        <v>103310395.54045489</v>
      </c>
      <c r="K992" s="19">
        <f t="shared" si="127"/>
        <v>3334425.597619161</v>
      </c>
      <c r="L992" s="19">
        <f t="shared" si="128"/>
        <v>3354002.2736866609</v>
      </c>
    </row>
    <row r="993" spans="1:12" x14ac:dyDescent="0.25">
      <c r="A993" s="1">
        <v>14030823</v>
      </c>
      <c r="B993" s="3">
        <v>8925.2999999999993</v>
      </c>
      <c r="C993" s="4">
        <f t="shared" si="123"/>
        <v>1.8167142663175566E-3</v>
      </c>
      <c r="D993" s="55">
        <f t="shared" si="124"/>
        <v>3.3004507254417381E-6</v>
      </c>
      <c r="E993" s="2">
        <f t="shared" si="125"/>
        <v>1.4351428312061527E-2</v>
      </c>
      <c r="H993" s="2">
        <f t="shared" si="121"/>
        <v>2.0360420862157433E-4</v>
      </c>
      <c r="I993" s="2">
        <f t="shared" si="122"/>
        <v>1.4268994660506898E-2</v>
      </c>
      <c r="J993" s="2">
        <f t="shared" si="126"/>
        <v>105221600.78472844</v>
      </c>
      <c r="K993" s="19">
        <f t="shared" si="127"/>
        <v>3512972.0037438213</v>
      </c>
      <c r="L993" s="19">
        <f t="shared" si="128"/>
        <v>3492793.7257507937</v>
      </c>
    </row>
    <row r="994" spans="1:12" x14ac:dyDescent="0.25">
      <c r="A994" s="1">
        <v>14030826</v>
      </c>
      <c r="B994" s="3">
        <v>9149</v>
      </c>
      <c r="C994" s="4">
        <f t="shared" si="123"/>
        <v>2.4754643151236631E-2</v>
      </c>
      <c r="D994" s="55">
        <f t="shared" si="124"/>
        <v>6.127923575450666E-4</v>
      </c>
      <c r="E994" s="2">
        <f t="shared" si="125"/>
        <v>1.4347538356705507E-2</v>
      </c>
      <c r="H994" s="2">
        <f t="shared" si="121"/>
        <v>1.9158598314780639E-4</v>
      </c>
      <c r="I994" s="2">
        <f t="shared" si="122"/>
        <v>1.3841458851862632E-2</v>
      </c>
      <c r="J994" s="2">
        <f t="shared" si="126"/>
        <v>105412758.36799881</v>
      </c>
      <c r="K994" s="19">
        <f t="shared" si="127"/>
        <v>3518400.1490048855</v>
      </c>
      <c r="L994" s="19">
        <f t="shared" si="128"/>
        <v>3394295.9186499049</v>
      </c>
    </row>
    <row r="995" spans="1:12" x14ac:dyDescent="0.25">
      <c r="A995" s="1">
        <v>14030827</v>
      </c>
      <c r="B995" s="3">
        <v>9157.5</v>
      </c>
      <c r="C995" s="4">
        <f t="shared" si="123"/>
        <v>9.2863197343413589E-4</v>
      </c>
      <c r="D995" s="55">
        <f t="shared" si="124"/>
        <v>8.6235734208417765E-7</v>
      </c>
      <c r="E995" s="2">
        <f t="shared" si="125"/>
        <v>1.5150469568768482E-2</v>
      </c>
      <c r="H995" s="2">
        <f t="shared" si="121"/>
        <v>2.1685836561164204E-4</v>
      </c>
      <c r="I995" s="2">
        <f t="shared" si="122"/>
        <v>1.4726111693574854E-2</v>
      </c>
      <c r="J995" s="2">
        <f t="shared" si="126"/>
        <v>108022213.58498615</v>
      </c>
      <c r="K995" s="19">
        <f t="shared" si="127"/>
        <v>3807271.2922164253</v>
      </c>
      <c r="L995" s="19">
        <f t="shared" si="128"/>
        <v>3700631.326470335</v>
      </c>
    </row>
    <row r="996" spans="1:12" x14ac:dyDescent="0.25">
      <c r="A996" s="1">
        <v>14030828</v>
      </c>
      <c r="B996" s="3">
        <v>9370.1</v>
      </c>
      <c r="C996" s="4">
        <f t="shared" si="123"/>
        <v>2.2950552881140587E-2</v>
      </c>
      <c r="D996" s="55">
        <f t="shared" si="124"/>
        <v>5.2672787755003053E-4</v>
      </c>
      <c r="E996" s="2">
        <f t="shared" si="125"/>
        <v>1.5144211616979857E-2</v>
      </c>
      <c r="H996" s="2">
        <f t="shared" si="121"/>
        <v>2.0389860511546855E-4</v>
      </c>
      <c r="I996" s="2">
        <f t="shared" si="122"/>
        <v>1.4279306884981097E-2</v>
      </c>
      <c r="J996" s="2">
        <f t="shared" si="126"/>
        <v>108122526.4663623</v>
      </c>
      <c r="K996" s="19">
        <f t="shared" si="127"/>
        <v>3809232.7796417945</v>
      </c>
      <c r="L996" s="19">
        <f t="shared" si="128"/>
        <v>3591682.7651727013</v>
      </c>
    </row>
    <row r="997" spans="1:12" x14ac:dyDescent="0.25">
      <c r="A997" s="1">
        <v>14030829</v>
      </c>
      <c r="B997" s="3">
        <v>9356.7000000000007</v>
      </c>
      <c r="C997" s="4">
        <f t="shared" si="123"/>
        <v>-1.4311043303713836E-3</v>
      </c>
      <c r="D997" s="55">
        <f t="shared" si="124"/>
        <v>2.048059604407726E-6</v>
      </c>
      <c r="E997" s="2">
        <f t="shared" si="125"/>
        <v>1.5497614528913897E-2</v>
      </c>
      <c r="H997" s="2">
        <f t="shared" si="121"/>
        <v>2.2326836146154227E-4</v>
      </c>
      <c r="I997" s="2">
        <f t="shared" si="122"/>
        <v>1.4942167227733141E-2</v>
      </c>
      <c r="J997" s="2">
        <f t="shared" si="126"/>
        <v>110603998.22767107</v>
      </c>
      <c r="K997" s="19">
        <f t="shared" si="127"/>
        <v>3987588.5403649407</v>
      </c>
      <c r="L997" s="19">
        <f t="shared" si="128"/>
        <v>3844670.0745047471</v>
      </c>
    </row>
    <row r="998" spans="1:12" x14ac:dyDescent="0.25">
      <c r="A998" s="1">
        <v>14030830</v>
      </c>
      <c r="B998" s="3">
        <v>9195.7000000000007</v>
      </c>
      <c r="C998" s="4">
        <f t="shared" si="123"/>
        <v>-1.73566807323168E-2</v>
      </c>
      <c r="D998" s="55">
        <f t="shared" si="124"/>
        <v>3.0125436604357727E-4</v>
      </c>
      <c r="E998" s="2">
        <f t="shared" si="125"/>
        <v>1.5232033998562043E-2</v>
      </c>
      <c r="H998" s="2">
        <f t="shared" si="121"/>
        <v>2.0999514335011418E-4</v>
      </c>
      <c r="I998" s="2">
        <f t="shared" si="122"/>
        <v>1.4491209174879583E-2</v>
      </c>
      <c r="J998" s="2">
        <f t="shared" si="126"/>
        <v>110445712.36685106</v>
      </c>
      <c r="K998" s="19">
        <f t="shared" si="127"/>
        <v>3913644.9122223081</v>
      </c>
      <c r="L998" s="19">
        <f t="shared" si="128"/>
        <v>3723300.9763877005</v>
      </c>
    </row>
    <row r="999" spans="1:12" x14ac:dyDescent="0.25">
      <c r="A999" s="1">
        <v>14030903</v>
      </c>
      <c r="B999" s="3">
        <v>9395.7000000000007</v>
      </c>
      <c r="C999" s="4">
        <f t="shared" si="123"/>
        <v>2.1516154317452737E-2</v>
      </c>
      <c r="D999" s="55">
        <f t="shared" si="124"/>
        <v>4.6294489661244007E-4</v>
      </c>
      <c r="E999" s="2">
        <f t="shared" si="125"/>
        <v>1.5535951815482767E-2</v>
      </c>
      <c r="H999" s="2">
        <f t="shared" si="121"/>
        <v>2.1547069671172197E-4</v>
      </c>
      <c r="I999" s="2">
        <f t="shared" si="122"/>
        <v>1.4678920148012317E-2</v>
      </c>
      <c r="J999" s="2">
        <f t="shared" si="126"/>
        <v>108528741.39904633</v>
      </c>
      <c r="K999" s="19">
        <f t="shared" si="127"/>
        <v>3922448.8622335023</v>
      </c>
      <c r="L999" s="19">
        <f t="shared" si="128"/>
        <v>3706069.2719198018</v>
      </c>
    </row>
    <row r="1000" spans="1:12" x14ac:dyDescent="0.25">
      <c r="A1000" s="1">
        <v>14030904</v>
      </c>
      <c r="B1000" s="3">
        <v>9634.6</v>
      </c>
      <c r="C1000" s="4">
        <f t="shared" si="123"/>
        <v>2.5108647889038032E-2</v>
      </c>
      <c r="D1000" s="55">
        <f t="shared" si="124"/>
        <v>6.3044419881569402E-4</v>
      </c>
      <c r="E1000" s="2">
        <f t="shared" si="125"/>
        <v>1.5850648534392137E-2</v>
      </c>
      <c r="H1000" s="2">
        <f t="shared" si="121"/>
        <v>2.3031914870576508E-4</v>
      </c>
      <c r="I1000" s="2">
        <f t="shared" si="122"/>
        <v>1.5176269261770663E-2</v>
      </c>
      <c r="J1000" s="2">
        <f t="shared" si="126"/>
        <v>110863862.54686713</v>
      </c>
      <c r="K1000" s="19">
        <f t="shared" si="127"/>
        <v>4088007.6506104376</v>
      </c>
      <c r="L1000" s="19">
        <f t="shared" si="128"/>
        <v>3914079.9012247934</v>
      </c>
    </row>
    <row r="1001" spans="1:12" x14ac:dyDescent="0.25">
      <c r="A1001" s="1">
        <v>14030905</v>
      </c>
      <c r="B1001" s="3">
        <v>9886.7999999999993</v>
      </c>
      <c r="C1001" s="4">
        <f t="shared" si="123"/>
        <v>2.5839748431632201E-2</v>
      </c>
      <c r="D1001" s="55">
        <f t="shared" si="124"/>
        <v>6.6769259901003884E-4</v>
      </c>
      <c r="E1001" s="2">
        <f t="shared" si="125"/>
        <v>1.6367292010483103E-2</v>
      </c>
      <c r="H1001" s="2">
        <f t="shared" si="121"/>
        <v>2.5432665171236081E-4</v>
      </c>
      <c r="I1001" s="2">
        <f t="shared" si="122"/>
        <v>1.5947622133483122E-2</v>
      </c>
      <c r="J1001" s="2">
        <f t="shared" si="126"/>
        <v>113647504.23517513</v>
      </c>
      <c r="K1001" s="19">
        <f t="shared" si="127"/>
        <v>4327244.0728336256</v>
      </c>
      <c r="L1001" s="19">
        <f t="shared" si="128"/>
        <v>4216290.2274063034</v>
      </c>
    </row>
    <row r="1002" spans="1:12" x14ac:dyDescent="0.25">
      <c r="A1002" s="1">
        <v>14030906</v>
      </c>
      <c r="B1002" s="3">
        <v>10063.4</v>
      </c>
      <c r="C1002" s="4">
        <f t="shared" si="123"/>
        <v>1.7704545611455926E-2</v>
      </c>
      <c r="D1002" s="55">
        <f t="shared" si="124"/>
        <v>3.1345093530812327E-4</v>
      </c>
      <c r="E1002" s="2">
        <f t="shared" si="125"/>
        <v>1.6880881907727265E-2</v>
      </c>
      <c r="H1002" s="2">
        <f t="shared" si="121"/>
        <v>2.7912860855022151E-4</v>
      </c>
      <c r="I1002" s="2">
        <f t="shared" si="122"/>
        <v>1.670714244119028E-2</v>
      </c>
      <c r="J1002" s="2">
        <f t="shared" si="126"/>
        <v>116584127.15449491</v>
      </c>
      <c r="K1002" s="19">
        <f t="shared" si="127"/>
        <v>4578352.3764473861</v>
      </c>
      <c r="L1002" s="19">
        <f t="shared" si="128"/>
        <v>4531231.5859667547</v>
      </c>
    </row>
    <row r="1003" spans="1:12" x14ac:dyDescent="0.25">
      <c r="A1003" s="1">
        <v>14030907</v>
      </c>
      <c r="B1003" s="3">
        <v>10153.4</v>
      </c>
      <c r="C1003" s="4">
        <f t="shared" si="123"/>
        <v>8.903545026667849E-3</v>
      </c>
      <c r="D1003" s="55">
        <f t="shared" si="124"/>
        <v>7.9273114041901788E-5</v>
      </c>
      <c r="E1003" s="2">
        <f t="shared" si="125"/>
        <v>1.723116850025929E-2</v>
      </c>
      <c r="H1003" s="2">
        <f t="shared" si="121"/>
        <v>2.8118794815569563E-4</v>
      </c>
      <c r="I1003" s="2">
        <f t="shared" si="122"/>
        <v>1.6768659700634861E-2</v>
      </c>
      <c r="J1003" s="2">
        <f t="shared" si="126"/>
        <v>118648196.15127344</v>
      </c>
      <c r="K1003" s="19">
        <f t="shared" si="127"/>
        <v>4756095.0719327275</v>
      </c>
      <c r="L1003" s="19">
        <f t="shared" si="128"/>
        <v>4628434.7903571529</v>
      </c>
    </row>
    <row r="1004" spans="1:12" x14ac:dyDescent="0.25">
      <c r="A1004" s="1">
        <v>14030910</v>
      </c>
      <c r="B1004" s="3">
        <v>10099.5</v>
      </c>
      <c r="C1004" s="4">
        <f t="shared" si="123"/>
        <v>-5.3227070942229917E-3</v>
      </c>
      <c r="D1004" s="55">
        <f t="shared" si="124"/>
        <v>2.8331210810891764E-5</v>
      </c>
      <c r="E1004" s="2">
        <f t="shared" si="125"/>
        <v>1.6915595065521496E-2</v>
      </c>
      <c r="H1004" s="2">
        <f t="shared" si="121"/>
        <v>2.6907305810886797E-4</v>
      </c>
      <c r="I1004" s="2">
        <f t="shared" si="122"/>
        <v>1.6403446531411257E-2</v>
      </c>
      <c r="J1004" s="2">
        <f t="shared" si="126"/>
        <v>119704585.70803924</v>
      </c>
      <c r="K1004" s="19">
        <f t="shared" si="127"/>
        <v>4710562.0214304719</v>
      </c>
      <c r="L1004" s="19">
        <f t="shared" si="128"/>
        <v>4567941.7101280149</v>
      </c>
    </row>
    <row r="1005" spans="1:12" x14ac:dyDescent="0.25">
      <c r="A1005" s="1">
        <v>14030911</v>
      </c>
      <c r="B1005" s="3">
        <v>10011.5</v>
      </c>
      <c r="C1005" s="4">
        <f t="shared" si="123"/>
        <v>-8.7514854207410321E-3</v>
      </c>
      <c r="D1005" s="55">
        <f t="shared" si="124"/>
        <v>7.6588497069442836E-5</v>
      </c>
      <c r="E1005" s="2">
        <f t="shared" si="125"/>
        <v>1.6252169982854198E-2</v>
      </c>
      <c r="H1005" s="2">
        <f t="shared" si="121"/>
        <v>2.5462854727098939E-4</v>
      </c>
      <c r="I1005" s="2">
        <f t="shared" si="122"/>
        <v>1.5957084547967695E-2</v>
      </c>
      <c r="J1005" s="2">
        <f t="shared" si="126"/>
        <v>119067433.26048003</v>
      </c>
      <c r="K1005" s="19">
        <f t="shared" si="127"/>
        <v>4501725.4597636843</v>
      </c>
      <c r="L1005" s="19">
        <f t="shared" si="128"/>
        <v>4419989.0752417743</v>
      </c>
    </row>
    <row r="1006" spans="1:12" x14ac:dyDescent="0.25">
      <c r="A1006" s="1">
        <v>14030912</v>
      </c>
      <c r="B1006" s="3">
        <v>10297.9</v>
      </c>
      <c r="C1006" s="4">
        <f t="shared" si="123"/>
        <v>2.8205558702812012E-2</v>
      </c>
      <c r="D1006" s="55">
        <f t="shared" si="124"/>
        <v>7.9555354173777438E-4</v>
      </c>
      <c r="E1006" s="2">
        <f t="shared" si="125"/>
        <v>1.5563405862018553E-2</v>
      </c>
      <c r="H1006" s="2">
        <f t="shared" si="121"/>
        <v>2.4394614425889659E-4</v>
      </c>
      <c r="I1006" s="2">
        <f t="shared" si="122"/>
        <v>1.5618775376414649E-2</v>
      </c>
      <c r="J1006" s="2">
        <f t="shared" si="126"/>
        <v>118025416.35421589</v>
      </c>
      <c r="K1006" s="19">
        <f t="shared" si="127"/>
        <v>4273215.9663941078</v>
      </c>
      <c r="L1006" s="19">
        <f t="shared" si="128"/>
        <v>4288418.6729910169</v>
      </c>
    </row>
    <row r="1007" spans="1:12" x14ac:dyDescent="0.25">
      <c r="A1007" s="1">
        <v>14030913</v>
      </c>
      <c r="B1007" s="3">
        <v>10526.5</v>
      </c>
      <c r="C1007" s="4">
        <f t="shared" si="123"/>
        <v>2.1955896275093829E-2</v>
      </c>
      <c r="D1007" s="55">
        <f t="shared" si="124"/>
        <v>4.8206138124267907E-4</v>
      </c>
      <c r="E1007" s="2">
        <f t="shared" si="125"/>
        <v>1.6408376270425341E-2</v>
      </c>
      <c r="H1007" s="2">
        <f t="shared" si="121"/>
        <v>2.770425881076293E-4</v>
      </c>
      <c r="I1007" s="2">
        <f t="shared" si="122"/>
        <v>1.6644596363613907E-2</v>
      </c>
      <c r="J1007" s="2">
        <f t="shared" si="126"/>
        <v>121354389.16361856</v>
      </c>
      <c r="K1007" s="19">
        <f t="shared" si="127"/>
        <v>4632290.1399313062</v>
      </c>
      <c r="L1007" s="19">
        <f t="shared" si="128"/>
        <v>4698978.0309509262</v>
      </c>
    </row>
    <row r="1008" spans="1:12" x14ac:dyDescent="0.25">
      <c r="A1008" s="1">
        <v>14030914</v>
      </c>
      <c r="B1008" s="3">
        <v>10788.8</v>
      </c>
      <c r="C1008" s="4">
        <f t="shared" si="123"/>
        <v>2.461267176970736E-2</v>
      </c>
      <c r="D1008" s="55">
        <f t="shared" si="124"/>
        <v>6.0578361164334961E-4</v>
      </c>
      <c r="E1008" s="2">
        <f t="shared" si="125"/>
        <v>1.6904785680372406E-2</v>
      </c>
      <c r="H1008" s="2">
        <f t="shared" si="121"/>
        <v>2.8934371569573229E-4</v>
      </c>
      <c r="I1008" s="2">
        <f t="shared" si="122"/>
        <v>1.7010106281141583E-2</v>
      </c>
      <c r="J1008" s="2">
        <f t="shared" si="126"/>
        <v>124018833.54462235</v>
      </c>
      <c r="K1008" s="19">
        <f t="shared" si="127"/>
        <v>4877215.7720921943</v>
      </c>
      <c r="L1008" s="19">
        <f t="shared" si="128"/>
        <v>4907601.9186491454</v>
      </c>
    </row>
    <row r="1009" spans="1:12" x14ac:dyDescent="0.25">
      <c r="A1009" s="1">
        <v>14030917</v>
      </c>
      <c r="B1009" s="3">
        <v>10908.5</v>
      </c>
      <c r="C1009" s="4">
        <f t="shared" si="123"/>
        <v>1.1033742851761534E-2</v>
      </c>
      <c r="D1009" s="55">
        <f t="shared" si="124"/>
        <v>1.2174348131879874E-4</v>
      </c>
      <c r="E1009" s="2">
        <f t="shared" si="125"/>
        <v>1.7592028320520373E-2</v>
      </c>
      <c r="H1009" s="2">
        <f t="shared" si="121"/>
        <v>3.0833010945258935E-4</v>
      </c>
      <c r="I1009" s="2">
        <f t="shared" si="122"/>
        <v>1.7559331122015708E-2</v>
      </c>
      <c r="J1009" s="2">
        <f t="shared" si="126"/>
        <v>127071268.3879181</v>
      </c>
      <c r="K1009" s="19">
        <f t="shared" si="127"/>
        <v>5200414.2372443872</v>
      </c>
      <c r="L1009" s="19">
        <f t="shared" si="128"/>
        <v>5190748.5538153006</v>
      </c>
    </row>
    <row r="1010" spans="1:12" x14ac:dyDescent="0.25">
      <c r="A1010" s="1">
        <v>14030918</v>
      </c>
      <c r="B1010" s="3">
        <v>10836.1</v>
      </c>
      <c r="C1010" s="4">
        <f t="shared" si="123"/>
        <v>-6.6591491720748991E-3</v>
      </c>
      <c r="D1010" s="55">
        <f t="shared" si="124"/>
        <v>4.4344267695945815E-5</v>
      </c>
      <c r="E1010" s="2">
        <f t="shared" si="125"/>
        <v>1.7726038694325971E-2</v>
      </c>
      <c r="H1010" s="2">
        <f t="shared" si="121"/>
        <v>2.9713491176456186E-4</v>
      </c>
      <c r="I1010" s="2">
        <f t="shared" si="122"/>
        <v>1.7237601682501016E-2</v>
      </c>
      <c r="J1010" s="2">
        <f t="shared" si="126"/>
        <v>128473340.08715756</v>
      </c>
      <c r="K1010" s="19">
        <f t="shared" si="127"/>
        <v>5297846.4444503328</v>
      </c>
      <c r="L1010" s="19">
        <f t="shared" si="128"/>
        <v>5151865.4765049629</v>
      </c>
    </row>
    <row r="1011" spans="1:12" x14ac:dyDescent="0.25">
      <c r="A1011" s="1">
        <v>14030919</v>
      </c>
      <c r="B1011" s="3">
        <v>11135.7</v>
      </c>
      <c r="C1011" s="4">
        <f t="shared" si="123"/>
        <v>2.7273010896145408E-2</v>
      </c>
      <c r="D1011" s="55">
        <f t="shared" si="124"/>
        <v>7.4381712334126615E-4</v>
      </c>
      <c r="E1011" s="2">
        <f t="shared" si="125"/>
        <v>1.7490843679875041E-2</v>
      </c>
      <c r="H1011" s="2">
        <f t="shared" si="121"/>
        <v>2.8196747312044489E-4</v>
      </c>
      <c r="I1011" s="2">
        <f t="shared" si="122"/>
        <v>1.6791887122073114E-2</v>
      </c>
      <c r="J1011" s="2">
        <f t="shared" si="126"/>
        <v>127617816.95088246</v>
      </c>
      <c r="K1011" s="19">
        <f t="shared" si="127"/>
        <v>5192741.7903944496</v>
      </c>
      <c r="L1011" s="19">
        <f t="shared" si="128"/>
        <v>4985233.1650932925</v>
      </c>
    </row>
    <row r="1012" spans="1:12" x14ac:dyDescent="0.25">
      <c r="A1012" s="1">
        <v>14030920</v>
      </c>
      <c r="B1012" s="3">
        <v>11310.5</v>
      </c>
      <c r="C1012" s="4">
        <f t="shared" si="123"/>
        <v>1.5575334241740799E-2</v>
      </c>
      <c r="D1012" s="55">
        <f t="shared" si="124"/>
        <v>2.4259103674194343E-4</v>
      </c>
      <c r="E1012" s="2">
        <f t="shared" si="125"/>
        <v>1.8062514921496502E-2</v>
      </c>
      <c r="H1012" s="2">
        <f t="shared" si="121"/>
        <v>3.0967845213369417E-4</v>
      </c>
      <c r="I1012" s="2">
        <f t="shared" si="122"/>
        <v>1.7597683146758102E-2</v>
      </c>
      <c r="J1012" s="2">
        <f t="shared" si="126"/>
        <v>131098339.06312618</v>
      </c>
      <c r="K1012" s="19">
        <f t="shared" si="127"/>
        <v>5508711.9848174239</v>
      </c>
      <c r="L1012" s="19">
        <f t="shared" si="128"/>
        <v>5366947.4310133494</v>
      </c>
    </row>
    <row r="1013" spans="1:12" x14ac:dyDescent="0.25">
      <c r="A1013" s="1">
        <v>14030921</v>
      </c>
      <c r="B1013" s="3">
        <v>11478.8</v>
      </c>
      <c r="C1013" s="4">
        <f t="shared" si="123"/>
        <v>1.4770357995341347E-2</v>
      </c>
      <c r="D1013" s="55">
        <f t="shared" si="124"/>
        <v>2.1816347531054405E-4</v>
      </c>
      <c r="E1013" s="2">
        <f t="shared" si="125"/>
        <v>1.8239031716509646E-2</v>
      </c>
      <c r="H1013" s="2">
        <f t="shared" si="121"/>
        <v>3.0565320721018908E-4</v>
      </c>
      <c r="I1013" s="2">
        <f t="shared" si="122"/>
        <v>1.7482940462353266E-2</v>
      </c>
      <c r="J1013" s="2">
        <f t="shared" si="126"/>
        <v>133140239.51257144</v>
      </c>
      <c r="K1013" s="19">
        <f t="shared" si="127"/>
        <v>5649184.652719575</v>
      </c>
      <c r="L1013" s="19">
        <f t="shared" si="128"/>
        <v>5415000.1205895375</v>
      </c>
    </row>
    <row r="1014" spans="1:12" x14ac:dyDescent="0.25">
      <c r="A1014" s="1">
        <v>14030924</v>
      </c>
      <c r="B1014" s="3">
        <v>11813.6</v>
      </c>
      <c r="C1014" s="4">
        <f t="shared" si="123"/>
        <v>2.8749554366332631E-2</v>
      </c>
      <c r="D1014" s="55">
        <f t="shared" si="124"/>
        <v>8.265368762627156E-4</v>
      </c>
      <c r="E1014" s="2">
        <f t="shared" si="125"/>
        <v>1.8473672198701413E-2</v>
      </c>
      <c r="H1014" s="2">
        <f t="shared" si="121"/>
        <v>3.0040382329621037E-4</v>
      </c>
      <c r="I1014" s="2">
        <f t="shared" si="122"/>
        <v>1.7332161529832635E-2</v>
      </c>
      <c r="J1014" s="2">
        <f t="shared" si="126"/>
        <v>135106768.51375762</v>
      </c>
      <c r="K1014" s="19">
        <f t="shared" si="127"/>
        <v>5806373.8898233678</v>
      </c>
      <c r="L1014" s="19">
        <f t="shared" si="128"/>
        <v>5447590.98670677</v>
      </c>
    </row>
    <row r="1015" spans="1:12" x14ac:dyDescent="0.25">
      <c r="A1015" s="1">
        <v>14030925</v>
      </c>
      <c r="B1015" s="3">
        <v>12103.4</v>
      </c>
      <c r="C1015" s="4">
        <f t="shared" si="123"/>
        <v>2.4234994690021418E-2</v>
      </c>
      <c r="D1015" s="55">
        <f t="shared" si="124"/>
        <v>5.8733496762536635E-4</v>
      </c>
      <c r="E1015" s="2">
        <f t="shared" si="125"/>
        <v>1.8973278249228384E-2</v>
      </c>
      <c r="H1015" s="2">
        <f t="shared" si="121"/>
        <v>3.319718064742007E-4</v>
      </c>
      <c r="I1015" s="2">
        <f t="shared" si="122"/>
        <v>1.8220093481489074E-2</v>
      </c>
      <c r="J1015" s="2">
        <f t="shared" si="126"/>
        <v>138991027.90040338</v>
      </c>
      <c r="K1015" s="19">
        <f t="shared" si="127"/>
        <v>6134847.9125669776</v>
      </c>
      <c r="L1015" s="19">
        <f t="shared" si="128"/>
        <v>5891312.0333453324</v>
      </c>
    </row>
    <row r="1016" spans="1:12" x14ac:dyDescent="0.25">
      <c r="A1016" s="1">
        <v>14030926</v>
      </c>
      <c r="B1016" s="3">
        <v>12205.8</v>
      </c>
      <c r="C1016" s="4">
        <f t="shared" si="123"/>
        <v>8.4248437363753544E-3</v>
      </c>
      <c r="D1016" s="55">
        <f t="shared" si="124"/>
        <v>7.0977991982343038E-5</v>
      </c>
      <c r="E1016" s="2">
        <f t="shared" si="125"/>
        <v>1.9144759430005272E-2</v>
      </c>
      <c r="H1016" s="2">
        <f t="shared" si="121"/>
        <v>3.4729359614327069E-4</v>
      </c>
      <c r="I1016" s="2">
        <f t="shared" si="122"/>
        <v>1.8635814877361028E-2</v>
      </c>
      <c r="J1016" s="2">
        <f t="shared" si="126"/>
        <v>142359474.72353026</v>
      </c>
      <c r="K1016" s="19">
        <f t="shared" si="127"/>
        <v>6340316.6555712381</v>
      </c>
      <c r="L1016" s="19">
        <f t="shared" si="128"/>
        <v>6171765.5888581648</v>
      </c>
    </row>
    <row r="1017" spans="1:12" x14ac:dyDescent="0.25">
      <c r="A1017" s="1">
        <v>14030927</v>
      </c>
      <c r="B1017" s="3">
        <v>12053.5</v>
      </c>
      <c r="C1017" s="4">
        <f t="shared" si="123"/>
        <v>-1.2556174409927772E-2</v>
      </c>
      <c r="D1017" s="55">
        <f t="shared" si="124"/>
        <v>1.5765751581252503E-4</v>
      </c>
      <c r="E1017" s="2">
        <f t="shared" si="125"/>
        <v>1.8747645610003392E-2</v>
      </c>
      <c r="H1017" s="2">
        <f t="shared" si="121"/>
        <v>3.3071465989361498E-4</v>
      </c>
      <c r="I1017" s="2">
        <f t="shared" si="122"/>
        <v>1.818556185256906E-2</v>
      </c>
      <c r="J1017" s="2">
        <f t="shared" si="126"/>
        <v>143558831.05246848</v>
      </c>
      <c r="K1017" s="19">
        <f t="shared" si="127"/>
        <v>6261109.6111968318</v>
      </c>
      <c r="L1017" s="19">
        <f t="shared" si="128"/>
        <v>6073391.745755001</v>
      </c>
    </row>
    <row r="1018" spans="1:12" x14ac:dyDescent="0.25">
      <c r="A1018" s="1">
        <v>14030928</v>
      </c>
      <c r="B1018" s="3">
        <v>11785.5</v>
      </c>
      <c r="C1018" s="4">
        <f t="shared" si="123"/>
        <v>-2.2485111892047341E-2</v>
      </c>
      <c r="D1018" s="55">
        <f t="shared" si="124"/>
        <v>5.0558025679788877E-4</v>
      </c>
      <c r="E1018" s="2">
        <f t="shared" si="125"/>
        <v>1.8549691308692325E-2</v>
      </c>
      <c r="H1018" s="2">
        <f t="shared" si="121"/>
        <v>3.2033123124874957E-4</v>
      </c>
      <c r="I1018" s="2">
        <f t="shared" si="122"/>
        <v>1.7897799620309462E-2</v>
      </c>
      <c r="J1018" s="2">
        <f t="shared" si="126"/>
        <v>141756281.33168834</v>
      </c>
      <c r="K1018" s="19">
        <f t="shared" si="127"/>
        <v>6117213.7612836109</v>
      </c>
      <c r="L1018" s="19">
        <f t="shared" si="128"/>
        <v>5902236.5554271769</v>
      </c>
    </row>
    <row r="1019" spans="1:12" x14ac:dyDescent="0.25">
      <c r="A1019" s="1">
        <v>14031001</v>
      </c>
      <c r="B1019" s="3">
        <v>12111.4</v>
      </c>
      <c r="C1019" s="4">
        <f t="shared" si="123"/>
        <v>2.7277195517601133E-2</v>
      </c>
      <c r="D1019" s="55">
        <f t="shared" si="124"/>
        <v>7.4404539530543935E-4</v>
      </c>
      <c r="E1019" s="2">
        <f t="shared" si="125"/>
        <v>1.9083559413554732E-2</v>
      </c>
      <c r="H1019" s="2">
        <f t="shared" si="121"/>
        <v>3.3144617278169791E-4</v>
      </c>
      <c r="I1019" s="2">
        <f t="shared" si="122"/>
        <v>1.8205663206312971E-2</v>
      </c>
      <c r="J1019" s="2">
        <f t="shared" si="126"/>
        <v>138568875.48454478</v>
      </c>
      <c r="K1019" s="19">
        <f t="shared" si="127"/>
        <v>6151764.9321031542</v>
      </c>
      <c r="L1019" s="19">
        <f t="shared" si="128"/>
        <v>5868766.8296684343</v>
      </c>
    </row>
    <row r="1020" spans="1:12" x14ac:dyDescent="0.25">
      <c r="A1020" s="1">
        <v>14031002</v>
      </c>
      <c r="B1020" s="3">
        <v>12151.8</v>
      </c>
      <c r="C1020" s="4">
        <f t="shared" si="123"/>
        <v>3.3301491424023335E-3</v>
      </c>
      <c r="D1020" s="55">
        <f t="shared" si="124"/>
        <v>1.1089893310642997E-5</v>
      </c>
      <c r="E1020" s="2">
        <f t="shared" si="125"/>
        <v>1.9220623335393899E-2</v>
      </c>
      <c r="H1020" s="2">
        <f t="shared" si="121"/>
        <v>3.5620212613312241E-4</v>
      </c>
      <c r="I1020" s="2">
        <f t="shared" si="122"/>
        <v>1.8873317835852881E-2</v>
      </c>
      <c r="J1020" s="2">
        <f t="shared" si="126"/>
        <v>142348645.79379085</v>
      </c>
      <c r="K1020" s="19">
        <f t="shared" si="127"/>
        <v>6364956.8831329029</v>
      </c>
      <c r="L1020" s="19">
        <f t="shared" si="128"/>
        <v>6249945.8092837622</v>
      </c>
    </row>
    <row r="1021" spans="1:12" x14ac:dyDescent="0.25">
      <c r="A1021" s="1">
        <v>14031003</v>
      </c>
      <c r="B1021" s="3">
        <v>12225.7</v>
      </c>
      <c r="C1021" s="4">
        <f t="shared" si="123"/>
        <v>6.0629864735101116E-3</v>
      </c>
      <c r="D1021" s="55">
        <f t="shared" si="124"/>
        <v>3.6759804977966579E-5</v>
      </c>
      <c r="E1021" s="2">
        <f t="shared" si="125"/>
        <v>1.9231262642890375E-2</v>
      </c>
      <c r="H1021" s="2">
        <f t="shared" si="121"/>
        <v>3.3549539216377368E-4</v>
      </c>
      <c r="I1021" s="2">
        <f t="shared" si="122"/>
        <v>1.8316533300921704E-2</v>
      </c>
      <c r="J1021" s="2">
        <f t="shared" si="126"/>
        <v>142822688.01450315</v>
      </c>
      <c r="K1021" s="19">
        <f t="shared" si="127"/>
        <v>6389688.1046812739</v>
      </c>
      <c r="L1021" s="19">
        <f t="shared" si="128"/>
        <v>6085764.4724209169</v>
      </c>
    </row>
    <row r="1022" spans="1:12" x14ac:dyDescent="0.25">
      <c r="A1022" s="1">
        <v>14031004</v>
      </c>
      <c r="B1022" s="3">
        <v>12308.3</v>
      </c>
      <c r="C1022" s="4">
        <f t="shared" si="123"/>
        <v>6.7335381180224719E-3</v>
      </c>
      <c r="D1022" s="55">
        <f t="shared" si="124"/>
        <v>4.5340535586861614E-5</v>
      </c>
      <c r="E1022" s="2">
        <f t="shared" si="125"/>
        <v>1.8714773307121523E-2</v>
      </c>
      <c r="H1022" s="2">
        <f t="shared" si="121"/>
        <v>3.1757125693262519E-4</v>
      </c>
      <c r="I1022" s="2">
        <f t="shared" si="122"/>
        <v>1.782052908677588E-2</v>
      </c>
      <c r="J1022" s="2">
        <f t="shared" si="126"/>
        <v>143688620.04004541</v>
      </c>
      <c r="K1022" s="19">
        <f t="shared" si="127"/>
        <v>6255781.9537724657</v>
      </c>
      <c r="L1022" s="19">
        <f t="shared" si="128"/>
        <v>5956863.1924228501</v>
      </c>
    </row>
    <row r="1023" spans="1:12" x14ac:dyDescent="0.25">
      <c r="A1023" s="1">
        <v>14031005</v>
      </c>
      <c r="B1023" s="3">
        <v>12109.8</v>
      </c>
      <c r="C1023" s="4">
        <f t="shared" si="123"/>
        <v>-1.6258789401393706E-2</v>
      </c>
      <c r="D1023" s="55">
        <f t="shared" si="124"/>
        <v>2.6434823279887227E-4</v>
      </c>
      <c r="E1023" s="2">
        <f t="shared" si="125"/>
        <v>1.8760981823354724E-2</v>
      </c>
      <c r="H1023" s="2">
        <f t="shared" si="121"/>
        <v>3.0123741365187934E-4</v>
      </c>
      <c r="I1023" s="2">
        <f t="shared" si="122"/>
        <v>1.7356192371942625E-2</v>
      </c>
      <c r="J1023" s="2">
        <f t="shared" si="126"/>
        <v>144656152.84021109</v>
      </c>
      <c r="K1023" s="19">
        <f t="shared" si="127"/>
        <v>6313455.6145571265</v>
      </c>
      <c r="L1023" s="19">
        <f t="shared" si="128"/>
        <v>5840715.118734695</v>
      </c>
    </row>
    <row r="1024" spans="1:12" x14ac:dyDescent="0.25">
      <c r="A1024" s="1">
        <v>14031008</v>
      </c>
      <c r="B1024" s="3">
        <v>12078.6</v>
      </c>
      <c r="C1024" s="4">
        <f t="shared" si="123"/>
        <v>-2.5797504012905889E-3</v>
      </c>
      <c r="D1024" s="55">
        <f t="shared" si="124"/>
        <v>6.6551121329589544E-6</v>
      </c>
      <c r="E1024" s="2">
        <f t="shared" si="125"/>
        <v>1.8721596984404353E-2</v>
      </c>
      <c r="H1024" s="2">
        <f t="shared" ref="H1024:H1087" si="129">($G$2*H1023)+((1-$G$2)*D1023)</f>
        <v>2.9902406280069894E-4</v>
      </c>
      <c r="I1024" s="2">
        <f t="shared" ref="I1024:I1087" si="130">SQRT(H1024)</f>
        <v>1.7292312245639648E-2</v>
      </c>
      <c r="J1024" s="2">
        <f t="shared" si="126"/>
        <v>142304218.9155663</v>
      </c>
      <c r="K1024" s="19">
        <f t="shared" si="127"/>
        <v>6197768.1531617241</v>
      </c>
      <c r="L1024" s="19">
        <f t="shared" si="128"/>
        <v>5724604.7022501789</v>
      </c>
    </row>
    <row r="1025" spans="1:12" x14ac:dyDescent="0.25">
      <c r="A1025" s="1">
        <v>14031009</v>
      </c>
      <c r="B1025" s="3">
        <v>11815.5</v>
      </c>
      <c r="C1025" s="4">
        <f t="shared" si="123"/>
        <v>-2.2023062921348993E-2</v>
      </c>
      <c r="D1025" s="55">
        <f t="shared" si="124"/>
        <v>4.8501530043769685E-4</v>
      </c>
      <c r="E1025" s="2">
        <f t="shared" si="125"/>
        <v>1.822763293100009E-2</v>
      </c>
      <c r="H1025" s="2">
        <f t="shared" si="129"/>
        <v>2.8148192576063453E-4</v>
      </c>
      <c r="I1025" s="2">
        <f t="shared" si="130"/>
        <v>1.6777423096549556E-2</v>
      </c>
      <c r="J1025" s="2">
        <f t="shared" si="126"/>
        <v>141937109.54971352</v>
      </c>
      <c r="K1025" s="19">
        <f t="shared" si="127"/>
        <v>6018674.9517050758</v>
      </c>
      <c r="L1025" s="19">
        <f t="shared" si="128"/>
        <v>5539822.7804788649</v>
      </c>
    </row>
    <row r="1026" spans="1:12" x14ac:dyDescent="0.25">
      <c r="A1026" s="1">
        <v>14031010</v>
      </c>
      <c r="B1026" s="3">
        <v>11740.9</v>
      </c>
      <c r="C1026" s="4">
        <f t="shared" si="123"/>
        <v>-6.3337563796296709E-3</v>
      </c>
      <c r="D1026" s="55">
        <f t="shared" si="124"/>
        <v>4.0116469876499553E-5</v>
      </c>
      <c r="E1026" s="2">
        <f t="shared" si="125"/>
        <v>1.8067358587578845E-2</v>
      </c>
      <c r="H1026" s="2">
        <f t="shared" si="129"/>
        <v>2.9369392824125831E-4</v>
      </c>
      <c r="I1026" s="2">
        <f t="shared" si="130"/>
        <v>1.7137500641612194E-2</v>
      </c>
      <c r="J1026" s="2">
        <f t="shared" si="126"/>
        <v>138811219.65522578</v>
      </c>
      <c r="K1026" s="19">
        <f t="shared" si="127"/>
        <v>5834368.992970882</v>
      </c>
      <c r="L1026" s="19">
        <f t="shared" si="128"/>
        <v>5534096.3027755832</v>
      </c>
    </row>
    <row r="1027" spans="1:12" x14ac:dyDescent="0.25">
      <c r="A1027" s="1">
        <v>14031011</v>
      </c>
      <c r="B1027" s="3">
        <v>12027.9</v>
      </c>
      <c r="C1027" s="4">
        <f t="shared" ref="C1027:C1090" si="131">LN(B1027/B1026)</f>
        <v>2.4150478707846115E-2</v>
      </c>
      <c r="D1027" s="55">
        <f t="shared" ref="D1027:D1090" si="132">C1027^2</f>
        <v>5.8324562181812849E-4</v>
      </c>
      <c r="E1027" s="2">
        <f t="shared" si="125"/>
        <v>1.7358755749385307E-2</v>
      </c>
      <c r="H1027" s="2">
        <f t="shared" si="129"/>
        <v>2.7847928073937276E-4</v>
      </c>
      <c r="I1027" s="2">
        <f t="shared" si="130"/>
        <v>1.668769848539255E-2</v>
      </c>
      <c r="J1027" s="2">
        <f t="shared" si="126"/>
        <v>137932023.20717034</v>
      </c>
      <c r="K1027" s="19">
        <f t="shared" si="127"/>
        <v>5570040.5524889668</v>
      </c>
      <c r="L1027" s="19">
        <f t="shared" si="128"/>
        <v>5354713.1276754513</v>
      </c>
    </row>
    <row r="1028" spans="1:12" x14ac:dyDescent="0.25">
      <c r="A1028" s="1">
        <v>14031012</v>
      </c>
      <c r="B1028" s="3">
        <v>12188.6</v>
      </c>
      <c r="C1028" s="4">
        <f t="shared" si="131"/>
        <v>1.3272137503789347E-2</v>
      </c>
      <c r="D1028" s="55">
        <f t="shared" si="132"/>
        <v>1.7614963391949173E-4</v>
      </c>
      <c r="E1028" s="2">
        <f t="shared" si="125"/>
        <v>1.7666866972590744E-2</v>
      </c>
      <c r="H1028" s="2">
        <f t="shared" si="129"/>
        <v>2.9676526120409811E-4</v>
      </c>
      <c r="I1028" s="2">
        <f t="shared" si="130"/>
        <v>1.7226876130166435E-2</v>
      </c>
      <c r="J1028" s="2">
        <f t="shared" si="126"/>
        <v>141263147.59676525</v>
      </c>
      <c r="K1028" s="19">
        <f t="shared" si="127"/>
        <v>5805813.4339391897</v>
      </c>
      <c r="L1028" s="19">
        <f t="shared" si="128"/>
        <v>5661220.465207357</v>
      </c>
    </row>
    <row r="1029" spans="1:12" x14ac:dyDescent="0.25">
      <c r="A1029" s="1">
        <v>14031015</v>
      </c>
      <c r="B1029" s="3">
        <v>12500.4</v>
      </c>
      <c r="C1029" s="4">
        <f t="shared" si="131"/>
        <v>2.5259555134909163E-2</v>
      </c>
      <c r="D1029" s="55">
        <f t="shared" si="132"/>
        <v>6.3804512561351585E-4</v>
      </c>
      <c r="E1029" s="2">
        <f t="shared" si="125"/>
        <v>1.777619895878535E-2</v>
      </c>
      <c r="H1029" s="2">
        <f t="shared" si="129"/>
        <v>2.8952832356702175E-4</v>
      </c>
      <c r="I1029" s="2">
        <f t="shared" si="130"/>
        <v>1.7015531833211143E-2</v>
      </c>
      <c r="J1029" s="2">
        <f t="shared" si="126"/>
        <v>143138011.51588762</v>
      </c>
      <c r="K1029" s="19">
        <f t="shared" si="127"/>
        <v>5919275.3160007549</v>
      </c>
      <c r="L1029" s="19">
        <f t="shared" si="128"/>
        <v>5665981.6759743318</v>
      </c>
    </row>
    <row r="1030" spans="1:12" x14ac:dyDescent="0.25">
      <c r="A1030" s="1">
        <v>14031016</v>
      </c>
      <c r="B1030" s="3">
        <v>12420.3</v>
      </c>
      <c r="C1030" s="4">
        <f t="shared" si="131"/>
        <v>-6.4284129932791418E-3</v>
      </c>
      <c r="D1030" s="55">
        <f t="shared" si="132"/>
        <v>4.1324493612160097E-5</v>
      </c>
      <c r="E1030" s="2">
        <f t="shared" si="125"/>
        <v>1.8449439178859238E-2</v>
      </c>
      <c r="H1030" s="2">
        <f t="shared" si="129"/>
        <v>3.1043933168981144E-4</v>
      </c>
      <c r="I1030" s="2">
        <f t="shared" si="130"/>
        <v>1.7619288626099846E-2</v>
      </c>
      <c r="J1030" s="2">
        <f t="shared" si="126"/>
        <v>146753614.00967443</v>
      </c>
      <c r="K1030" s="19">
        <f t="shared" si="127"/>
        <v>6298637.7600336615</v>
      </c>
      <c r="L1030" s="19">
        <f t="shared" si="128"/>
        <v>6015224.3962217839</v>
      </c>
    </row>
    <row r="1031" spans="1:12" x14ac:dyDescent="0.25">
      <c r="A1031" s="1">
        <v>14031017</v>
      </c>
      <c r="B1031" s="3">
        <v>12308.9</v>
      </c>
      <c r="C1031" s="4">
        <f t="shared" si="131"/>
        <v>-9.0096528446399378E-3</v>
      </c>
      <c r="D1031" s="55">
        <f t="shared" si="132"/>
        <v>8.1173844380928517E-5</v>
      </c>
      <c r="E1031" s="2">
        <f t="shared" si="125"/>
        <v>1.8411171768144878E-2</v>
      </c>
      <c r="H1031" s="2">
        <f t="shared" si="129"/>
        <v>2.9429244140515237E-4</v>
      </c>
      <c r="I1031" s="2">
        <f t="shared" si="130"/>
        <v>1.7154953844448324E-2</v>
      </c>
      <c r="J1031" s="2">
        <f t="shared" si="126"/>
        <v>145810221.17056397</v>
      </c>
      <c r="K1031" s="19">
        <f t="shared" si="127"/>
        <v>6245167.0067607649</v>
      </c>
      <c r="L1031" s="19">
        <f t="shared" si="128"/>
        <v>5819051.2315581674</v>
      </c>
    </row>
    <row r="1032" spans="1:12" x14ac:dyDescent="0.25">
      <c r="A1032" s="1">
        <v>14031018</v>
      </c>
      <c r="B1032" s="3">
        <v>12460.5</v>
      </c>
      <c r="C1032" s="4">
        <f t="shared" si="131"/>
        <v>1.2241063006751603E-2</v>
      </c>
      <c r="D1032" s="55">
        <f t="shared" si="132"/>
        <v>1.4984362353526258E-4</v>
      </c>
      <c r="E1032" s="2">
        <f t="shared" si="125"/>
        <v>1.7618060562441629E-2</v>
      </c>
      <c r="H1032" s="2">
        <f t="shared" si="129"/>
        <v>2.8150532558369893E-4</v>
      </c>
      <c r="I1032" s="2">
        <f t="shared" si="130"/>
        <v>1.6778120442519744E-2</v>
      </c>
      <c r="J1032" s="2">
        <f t="shared" si="126"/>
        <v>144496521.69661701</v>
      </c>
      <c r="K1032" s="19">
        <f t="shared" si="127"/>
        <v>5922296.5417557415</v>
      </c>
      <c r="L1032" s="19">
        <f t="shared" si="128"/>
        <v>5639951.3625082755</v>
      </c>
    </row>
    <row r="1033" spans="1:12" x14ac:dyDescent="0.25">
      <c r="A1033" s="1">
        <v>14031019</v>
      </c>
      <c r="B1033" s="3">
        <v>12571.6</v>
      </c>
      <c r="C1033" s="4">
        <f t="shared" si="131"/>
        <v>8.8766607284562708E-3</v>
      </c>
      <c r="D1033" s="55">
        <f t="shared" si="132"/>
        <v>7.879510568811781E-5</v>
      </c>
      <c r="E1033" s="2">
        <f t="shared" si="125"/>
        <v>1.7236802130139003E-2</v>
      </c>
      <c r="H1033" s="2">
        <f t="shared" si="129"/>
        <v>2.7360562346079271E-4</v>
      </c>
      <c r="I1033" s="2">
        <f t="shared" si="130"/>
        <v>1.6541028488603504E-2</v>
      </c>
      <c r="J1033" s="2">
        <f t="shared" si="126"/>
        <v>146265312.72296172</v>
      </c>
      <c r="K1033" s="19">
        <f t="shared" si="127"/>
        <v>5865063.2279262878</v>
      </c>
      <c r="L1033" s="19">
        <f t="shared" si="128"/>
        <v>5628316.5060506025</v>
      </c>
    </row>
    <row r="1034" spans="1:12" x14ac:dyDescent="0.25">
      <c r="A1034" s="1">
        <v>14031022</v>
      </c>
      <c r="B1034" s="3">
        <v>12383.1</v>
      </c>
      <c r="C1034" s="4">
        <f t="shared" si="131"/>
        <v>-1.5107661905702069E-2</v>
      </c>
      <c r="D1034" s="55">
        <f t="shared" si="132"/>
        <v>2.2824144825700146E-4</v>
      </c>
      <c r="E1034" s="2">
        <f t="shared" si="125"/>
        <v>1.6614084610214165E-2</v>
      </c>
      <c r="H1034" s="2">
        <f t="shared" si="129"/>
        <v>2.6191699239443221E-4</v>
      </c>
      <c r="I1034" s="2">
        <f t="shared" si="130"/>
        <v>1.6183849739614866E-2</v>
      </c>
      <c r="J1034" s="2">
        <f t="shared" si="126"/>
        <v>147563660.28034502</v>
      </c>
      <c r="K1034" s="19">
        <f t="shared" si="127"/>
        <v>5703356.1895597</v>
      </c>
      <c r="L1034" s="19">
        <f t="shared" si="128"/>
        <v>5555663.2669722959</v>
      </c>
    </row>
    <row r="1035" spans="1:12" x14ac:dyDescent="0.25">
      <c r="A1035" s="1">
        <v>14031023</v>
      </c>
      <c r="B1035" s="3">
        <v>12106.2</v>
      </c>
      <c r="C1035" s="4">
        <f t="shared" si="131"/>
        <v>-2.2614921721302847E-2</v>
      </c>
      <c r="D1035" s="55">
        <f t="shared" si="132"/>
        <v>5.1143468446065532E-4</v>
      </c>
      <c r="E1035" s="2">
        <f t="shared" si="125"/>
        <v>1.6741795785186347E-2</v>
      </c>
      <c r="H1035" s="2">
        <f t="shared" si="129"/>
        <v>2.5989645974618635E-4</v>
      </c>
      <c r="I1035" s="2">
        <f t="shared" si="130"/>
        <v>1.612130452991278E-2</v>
      </c>
      <c r="J1035" s="2">
        <f t="shared" si="126"/>
        <v>145334318.3912617</v>
      </c>
      <c r="K1035" s="19">
        <f t="shared" si="127"/>
        <v>5660370.7286777189</v>
      </c>
      <c r="L1035" s="19">
        <f t="shared" si="128"/>
        <v>5450583.7629414201</v>
      </c>
    </row>
    <row r="1036" spans="1:12" x14ac:dyDescent="0.25">
      <c r="A1036" s="1">
        <v>14031024</v>
      </c>
      <c r="B1036" s="3">
        <v>12292.4</v>
      </c>
      <c r="C1036" s="4">
        <f t="shared" si="131"/>
        <v>1.5263467162625353E-2</v>
      </c>
      <c r="D1036" s="55">
        <f t="shared" si="132"/>
        <v>2.3297342982454245E-4</v>
      </c>
      <c r="E1036" s="2">
        <f t="shared" si="125"/>
        <v>1.7290787801123222E-2</v>
      </c>
      <c r="H1036" s="2">
        <f t="shared" si="129"/>
        <v>2.7498875322905448E-4</v>
      </c>
      <c r="I1036" s="2">
        <f t="shared" si="130"/>
        <v>1.6582784845406831E-2</v>
      </c>
      <c r="J1036" s="2">
        <f t="shared" si="126"/>
        <v>142047594.15742442</v>
      </c>
      <c r="K1036" s="19">
        <f t="shared" si="127"/>
        <v>5713777.4625402708</v>
      </c>
      <c r="L1036" s="19">
        <f t="shared" si="128"/>
        <v>5479816.3857915625</v>
      </c>
    </row>
    <row r="1037" spans="1:12" x14ac:dyDescent="0.25">
      <c r="A1037" s="1">
        <v>14031026</v>
      </c>
      <c r="B1037" s="3">
        <v>12409.4</v>
      </c>
      <c r="C1037" s="4">
        <f t="shared" si="131"/>
        <v>9.4730647121669034E-3</v>
      </c>
      <c r="D1037" s="55">
        <f t="shared" si="132"/>
        <v>8.9738955040901818E-5</v>
      </c>
      <c r="E1037" s="2">
        <f t="shared" si="125"/>
        <v>1.6689445618198431E-2</v>
      </c>
      <c r="H1037" s="2">
        <f t="shared" si="129"/>
        <v>2.7246783382478372E-4</v>
      </c>
      <c r="I1037" s="2">
        <f t="shared" si="130"/>
        <v>1.65065997051114E-2</v>
      </c>
      <c r="J1037" s="2">
        <f t="shared" si="126"/>
        <v>144215732.9463762</v>
      </c>
      <c r="K1037" s="19">
        <f t="shared" si="127"/>
        <v>5599241.6420146041</v>
      </c>
      <c r="L1037" s="19">
        <f t="shared" si="128"/>
        <v>5537897.5761869932</v>
      </c>
    </row>
    <row r="1038" spans="1:12" x14ac:dyDescent="0.25">
      <c r="A1038" s="1">
        <v>14031029</v>
      </c>
      <c r="B1038" s="3">
        <v>12152.7</v>
      </c>
      <c r="C1038" s="4">
        <f t="shared" si="131"/>
        <v>-2.0902882620263571E-2</v>
      </c>
      <c r="D1038" s="55">
        <f t="shared" si="132"/>
        <v>4.3693050183651682E-4</v>
      </c>
      <c r="E1038" s="2">
        <f t="shared" si="125"/>
        <v>1.6505257095082194E-2</v>
      </c>
      <c r="H1038" s="2">
        <f t="shared" si="129"/>
        <v>2.615041010977508E-4</v>
      </c>
      <c r="I1038" s="2">
        <f t="shared" si="130"/>
        <v>1.6171088432685995E-2</v>
      </c>
      <c r="J1038" s="2">
        <f t="shared" si="126"/>
        <v>145581897.91708979</v>
      </c>
      <c r="K1038" s="19">
        <f t="shared" si="127"/>
        <v>5589903.7310002884</v>
      </c>
      <c r="L1038" s="19">
        <f t="shared" si="128"/>
        <v>5476729.4470766252</v>
      </c>
    </row>
    <row r="1039" spans="1:12" x14ac:dyDescent="0.25">
      <c r="A1039" s="1">
        <v>14031030</v>
      </c>
      <c r="B1039" s="3">
        <v>12118.1</v>
      </c>
      <c r="C1039" s="4">
        <f t="shared" si="131"/>
        <v>-2.8511646455013527E-3</v>
      </c>
      <c r="D1039" s="55">
        <f t="shared" si="132"/>
        <v>8.1291398357568549E-6</v>
      </c>
      <c r="E1039" s="2">
        <f t="shared" si="125"/>
        <v>1.676824954596633E-2</v>
      </c>
      <c r="H1039" s="2">
        <f t="shared" si="129"/>
        <v>2.7202968514207677E-4</v>
      </c>
      <c r="I1039" s="2">
        <f t="shared" si="130"/>
        <v>1.6493322440978252E-2</v>
      </c>
      <c r="J1039" s="2">
        <f t="shared" si="126"/>
        <v>142538816.59329367</v>
      </c>
      <c r="K1039" s="19">
        <f t="shared" si="127"/>
        <v>5560265.5777903786</v>
      </c>
      <c r="L1039" s="19">
        <f t="shared" si="128"/>
        <v>5469101.1593413157</v>
      </c>
    </row>
    <row r="1040" spans="1:12" x14ac:dyDescent="0.25">
      <c r="A1040" s="1">
        <v>14031101</v>
      </c>
      <c r="B1040" s="3">
        <v>11985.8</v>
      </c>
      <c r="C1040" s="4">
        <f t="shared" si="131"/>
        <v>-1.097758691262213E-2</v>
      </c>
      <c r="D1040" s="55">
        <f t="shared" si="132"/>
        <v>1.2050741442417266E-4</v>
      </c>
      <c r="E1040" s="2">
        <f t="shared" si="125"/>
        <v>1.5761912427707549E-2</v>
      </c>
      <c r="H1040" s="2">
        <f t="shared" si="129"/>
        <v>2.5619565242369756E-4</v>
      </c>
      <c r="I1040" s="2">
        <f t="shared" si="130"/>
        <v>1.6006112970477798E-2</v>
      </c>
      <c r="J1040" s="2">
        <f t="shared" si="126"/>
        <v>142132414.95881125</v>
      </c>
      <c r="K1040" s="19">
        <f t="shared" si="127"/>
        <v>5211667.5391714908</v>
      </c>
      <c r="L1040" s="19">
        <f t="shared" si="128"/>
        <v>5292412.3122211443</v>
      </c>
    </row>
    <row r="1041" spans="1:12" x14ac:dyDescent="0.25">
      <c r="A1041" s="1">
        <v>14031102</v>
      </c>
      <c r="B1041" s="3">
        <v>12159.5</v>
      </c>
      <c r="C1041" s="4">
        <f t="shared" si="131"/>
        <v>1.4388141508627279E-2</v>
      </c>
      <c r="D1041" s="55">
        <f t="shared" si="132"/>
        <v>2.0701861607228328E-4</v>
      </c>
      <c r="E1041" s="2">
        <f t="shared" si="125"/>
        <v>1.5157993971851086E-2</v>
      </c>
      <c r="H1041" s="2">
        <f t="shared" si="129"/>
        <v>2.4805435814372604E-4</v>
      </c>
      <c r="I1041" s="2">
        <f t="shared" si="130"/>
        <v>1.5749741526251346E-2</v>
      </c>
      <c r="J1041" s="2">
        <f t="shared" si="126"/>
        <v>140572144.02050003</v>
      </c>
      <c r="K1041" s="19">
        <f t="shared" si="127"/>
        <v>4956962.7684741467</v>
      </c>
      <c r="L1041" s="19">
        <f t="shared" si="128"/>
        <v>5150475.881155475</v>
      </c>
    </row>
    <row r="1042" spans="1:12" x14ac:dyDescent="0.25">
      <c r="A1042" s="1">
        <v>14031103</v>
      </c>
      <c r="B1042" s="3">
        <v>12421.2</v>
      </c>
      <c r="C1042" s="4">
        <f t="shared" si="131"/>
        <v>2.129393292398489E-2</v>
      </c>
      <c r="D1042" s="55">
        <f t="shared" si="132"/>
        <v>4.534315793711677E-4</v>
      </c>
      <c r="E1042" s="2">
        <f t="shared" si="125"/>
        <v>1.5336440467535859E-2</v>
      </c>
      <c r="H1042" s="2">
        <f t="shared" si="129"/>
        <v>2.4559221361943946E-4</v>
      </c>
      <c r="I1042" s="2">
        <f t="shared" si="130"/>
        <v>1.567138199456064E-2</v>
      </c>
      <c r="J1042" s="2">
        <f t="shared" si="126"/>
        <v>142594715.92083812</v>
      </c>
      <c r="K1042" s="19">
        <f t="shared" si="127"/>
        <v>5087479.3987159645</v>
      </c>
      <c r="L1042" s="19">
        <f t="shared" si="128"/>
        <v>5198587.8480409607</v>
      </c>
    </row>
    <row r="1043" spans="1:12" x14ac:dyDescent="0.25">
      <c r="A1043" s="1">
        <v>14031106</v>
      </c>
      <c r="B1043" s="3">
        <v>12592.6</v>
      </c>
      <c r="C1043" s="4">
        <f t="shared" si="131"/>
        <v>1.3704649645431348E-2</v>
      </c>
      <c r="D1043" s="55">
        <f t="shared" si="132"/>
        <v>1.8781742190402157E-4</v>
      </c>
      <c r="E1043" s="2">
        <f t="shared" si="125"/>
        <v>1.5717422459061704E-2</v>
      </c>
      <c r="H1043" s="2">
        <f t="shared" si="129"/>
        <v>2.5806257556454317E-4</v>
      </c>
      <c r="I1043" s="2">
        <f t="shared" si="130"/>
        <v>1.6064326178353797E-2</v>
      </c>
      <c r="J1043" s="2">
        <f t="shared" si="126"/>
        <v>145631118.23697114</v>
      </c>
      <c r="K1043" s="19">
        <f t="shared" si="127"/>
        <v>5324884.2154359845</v>
      </c>
      <c r="L1043" s="19">
        <f t="shared" si="128"/>
        <v>5442411.2555054277</v>
      </c>
    </row>
    <row r="1044" spans="1:12" x14ac:dyDescent="0.25">
      <c r="A1044" s="1">
        <v>14031107</v>
      </c>
      <c r="B1044" s="3">
        <v>12453.1</v>
      </c>
      <c r="C1044" s="4">
        <f t="shared" si="131"/>
        <v>-1.1139751940701922E-2</v>
      </c>
      <c r="D1044" s="55">
        <f t="shared" si="132"/>
        <v>1.2409407330037225E-4</v>
      </c>
      <c r="E1044" s="2">
        <f t="shared" si="125"/>
        <v>1.5307738414307404E-2</v>
      </c>
      <c r="H1044" s="2">
        <f t="shared" si="129"/>
        <v>2.5384786634491185E-4</v>
      </c>
      <c r="I1044" s="2">
        <f t="shared" si="130"/>
        <v>1.5932603878365641E-2</v>
      </c>
      <c r="J1044" s="2">
        <f t="shared" si="126"/>
        <v>147626941.68988124</v>
      </c>
      <c r="K1044" s="19">
        <f t="shared" si="127"/>
        <v>5257161.432033441</v>
      </c>
      <c r="L1044" s="19">
        <f t="shared" si="128"/>
        <v>5471759.9918563804</v>
      </c>
    </row>
    <row r="1045" spans="1:12" x14ac:dyDescent="0.25">
      <c r="A1045" s="1">
        <v>14031108</v>
      </c>
      <c r="B1045" s="3">
        <v>12339.6</v>
      </c>
      <c r="C1045" s="4">
        <f t="shared" si="131"/>
        <v>-9.1559848592890763E-3</v>
      </c>
      <c r="D1045" s="55">
        <f t="shared" si="132"/>
        <v>8.3832058743530812E-5</v>
      </c>
      <c r="E1045" s="2">
        <f t="shared" si="125"/>
        <v>1.4475109757119627E-2</v>
      </c>
      <c r="H1045" s="2">
        <f t="shared" si="129"/>
        <v>2.4606263876223946E-4</v>
      </c>
      <c r="I1045" s="2">
        <f t="shared" si="130"/>
        <v>1.5686383865067165E-2</v>
      </c>
      <c r="J1045" s="2">
        <f t="shared" si="126"/>
        <v>145982414.17969149</v>
      </c>
      <c r="K1045" s="19">
        <f t="shared" si="127"/>
        <v>4915832.3708682014</v>
      </c>
      <c r="L1045" s="19">
        <f t="shared" si="128"/>
        <v>5327188.1788553782</v>
      </c>
    </row>
    <row r="1046" spans="1:12" x14ac:dyDescent="0.25">
      <c r="A1046" s="1">
        <v>14031110</v>
      </c>
      <c r="B1046" s="3">
        <v>12318.6</v>
      </c>
      <c r="C1046" s="4">
        <f t="shared" si="131"/>
        <v>-1.7032877563716319E-3</v>
      </c>
      <c r="D1046" s="55">
        <f t="shared" si="132"/>
        <v>2.9011891810055077E-6</v>
      </c>
      <c r="E1046" s="2">
        <f t="shared" si="125"/>
        <v>1.4575269777879768E-2</v>
      </c>
      <c r="H1046" s="2">
        <f t="shared" si="129"/>
        <v>2.3632880396111695E-4</v>
      </c>
      <c r="I1046" s="2">
        <f t="shared" si="130"/>
        <v>1.5372989428250997E-2</v>
      </c>
      <c r="J1046" s="2">
        <f t="shared" si="126"/>
        <v>144645801.40573978</v>
      </c>
      <c r="K1046" s="19">
        <f t="shared" si="127"/>
        <v>4904526.575786775</v>
      </c>
      <c r="L1046" s="19">
        <f t="shared" si="128"/>
        <v>5172956.4082973711</v>
      </c>
    </row>
    <row r="1047" spans="1:12" x14ac:dyDescent="0.25">
      <c r="A1047" s="1">
        <v>14031113</v>
      </c>
      <c r="B1047" s="3">
        <v>12105</v>
      </c>
      <c r="C1047" s="4">
        <f t="shared" si="131"/>
        <v>-1.7491724894614803E-2</v>
      </c>
      <c r="D1047" s="55">
        <f t="shared" si="132"/>
        <v>3.0596043978888725E-4</v>
      </c>
      <c r="E1047" s="2">
        <f t="shared" si="125"/>
        <v>1.4528735129600819E-2</v>
      </c>
      <c r="H1047" s="2">
        <f t="shared" si="129"/>
        <v>2.2232314707431024E-4</v>
      </c>
      <c r="I1047" s="2">
        <f t="shared" si="130"/>
        <v>1.4910504588185816E-2</v>
      </c>
      <c r="J1047" s="2">
        <f t="shared" si="126"/>
        <v>144399427.98319483</v>
      </c>
      <c r="K1047" s="19">
        <f t="shared" si="127"/>
        <v>4880540.6829981385</v>
      </c>
      <c r="L1047" s="19">
        <f t="shared" si="128"/>
        <v>5008785.9402438356</v>
      </c>
    </row>
    <row r="1048" spans="1:12" x14ac:dyDescent="0.25">
      <c r="A1048" s="1">
        <v>14031114</v>
      </c>
      <c r="B1048" s="3">
        <v>12140</v>
      </c>
      <c r="C1048" s="4">
        <f t="shared" si="131"/>
        <v>2.8871952413303398E-3</v>
      </c>
      <c r="D1048" s="55">
        <f t="shared" si="132"/>
        <v>8.3358963615605587E-6</v>
      </c>
      <c r="E1048" s="2">
        <f t="shared" si="125"/>
        <v>1.4883176429585787E-2</v>
      </c>
      <c r="H1048" s="2">
        <f t="shared" si="129"/>
        <v>2.2734138463718489E-4</v>
      </c>
      <c r="I1048" s="2">
        <f t="shared" si="130"/>
        <v>1.5077844164109963E-2</v>
      </c>
      <c r="J1048" s="2">
        <f t="shared" si="126"/>
        <v>141873632.91397303</v>
      </c>
      <c r="K1048" s="19">
        <f t="shared" si="127"/>
        <v>4912154.0461639492</v>
      </c>
      <c r="L1048" s="19">
        <f t="shared" si="128"/>
        <v>4976403.6305402815</v>
      </c>
    </row>
    <row r="1049" spans="1:12" x14ac:dyDescent="0.25">
      <c r="A1049" s="1">
        <v>14031115</v>
      </c>
      <c r="B1049" s="3">
        <v>12100</v>
      </c>
      <c r="C1049" s="4">
        <f t="shared" si="131"/>
        <v>-3.3003330286568541E-3</v>
      </c>
      <c r="D1049" s="55">
        <f t="shared" si="132"/>
        <v>1.0892198100043324E-5</v>
      </c>
      <c r="E1049" s="2">
        <f t="shared" si="125"/>
        <v>1.453507644206543E-2</v>
      </c>
      <c r="H1049" s="2">
        <f t="shared" si="129"/>
        <v>2.1420105534064742E-4</v>
      </c>
      <c r="I1049" s="2">
        <f t="shared" si="130"/>
        <v>1.4635609155093184E-2</v>
      </c>
      <c r="J1049" s="2">
        <f t="shared" si="126"/>
        <v>142283249.79179251</v>
      </c>
      <c r="K1049" s="19">
        <f t="shared" si="127"/>
        <v>4811115.18123658</v>
      </c>
      <c r="L1049" s="19">
        <f t="shared" si="128"/>
        <v>4844391.542994055</v>
      </c>
    </row>
    <row r="1050" spans="1:12" x14ac:dyDescent="0.25">
      <c r="A1050" s="1">
        <v>14031116</v>
      </c>
      <c r="B1050" s="3">
        <v>12216.5</v>
      </c>
      <c r="C1050" s="4">
        <f t="shared" si="131"/>
        <v>9.5820444039926515E-3</v>
      </c>
      <c r="D1050" s="55">
        <f t="shared" si="132"/>
        <v>9.1815574960086893E-5</v>
      </c>
      <c r="E1050" s="2">
        <f t="shared" si="125"/>
        <v>1.4540905426257638E-2</v>
      </c>
      <c r="H1050" s="2">
        <f t="shared" si="129"/>
        <v>2.0200252390621115E-4</v>
      </c>
      <c r="I1050" s="2">
        <f t="shared" si="130"/>
        <v>1.4212759193985212E-2</v>
      </c>
      <c r="J1050" s="2">
        <f t="shared" si="126"/>
        <v>141813667.68308002</v>
      </c>
      <c r="K1050" s="19">
        <f t="shared" si="127"/>
        <v>4797159.9269750435</v>
      </c>
      <c r="L1050" s="19">
        <f t="shared" si="128"/>
        <v>4688901.884611153</v>
      </c>
    </row>
    <row r="1051" spans="1:12" x14ac:dyDescent="0.25">
      <c r="A1051" s="1">
        <v>14031117</v>
      </c>
      <c r="B1051" s="3">
        <v>12152</v>
      </c>
      <c r="C1051" s="4">
        <f t="shared" si="131"/>
        <v>-5.2937317132163136E-3</v>
      </c>
      <c r="D1051" s="55">
        <f t="shared" si="132"/>
        <v>2.8023595451512126E-5</v>
      </c>
      <c r="E1051" s="2">
        <f t="shared" si="125"/>
        <v>1.3989636935827337E-2</v>
      </c>
      <c r="H1051" s="2">
        <f t="shared" si="129"/>
        <v>1.9539130696944368E-4</v>
      </c>
      <c r="I1051" s="2">
        <f t="shared" si="130"/>
        <v>1.3978244058873907E-2</v>
      </c>
      <c r="J1051" s="2">
        <f t="shared" si="126"/>
        <v>143172532.54391235</v>
      </c>
      <c r="K1051" s="19">
        <f t="shared" si="127"/>
        <v>4659516.0172336884</v>
      </c>
      <c r="L1051" s="19">
        <f t="shared" si="128"/>
        <v>4655721.401770086</v>
      </c>
    </row>
    <row r="1052" spans="1:12" x14ac:dyDescent="0.25">
      <c r="A1052" s="1">
        <v>14031121</v>
      </c>
      <c r="B1052" s="3">
        <v>12036.6</v>
      </c>
      <c r="C1052" s="4">
        <f t="shared" si="131"/>
        <v>-9.5417573195111897E-3</v>
      </c>
      <c r="D1052" s="55">
        <f t="shared" si="132"/>
        <v>9.1045132744445366E-5</v>
      </c>
      <c r="E1052" s="2">
        <f t="shared" si="125"/>
        <v>1.3972337908140677E-2</v>
      </c>
      <c r="H1052" s="2">
        <f t="shared" si="129"/>
        <v>1.8534924427836779E-4</v>
      </c>
      <c r="I1052" s="2">
        <f t="shared" si="130"/>
        <v>1.3614302930314419E-2</v>
      </c>
      <c r="J1052" s="2">
        <f t="shared" si="126"/>
        <v>142414615.56792313</v>
      </c>
      <c r="K1052" s="19">
        <f t="shared" si="127"/>
        <v>4629118.5189280547</v>
      </c>
      <c r="L1052" s="19">
        <f t="shared" si="128"/>
        <v>4510499.4047056688</v>
      </c>
    </row>
    <row r="1053" spans="1:12" x14ac:dyDescent="0.25">
      <c r="A1053" s="1">
        <v>14031123</v>
      </c>
      <c r="B1053" s="3">
        <v>11784</v>
      </c>
      <c r="C1053" s="4">
        <f t="shared" si="131"/>
        <v>-2.1209328813631426E-2</v>
      </c>
      <c r="D1053" s="55">
        <f t="shared" si="132"/>
        <v>4.4983562872473622E-4</v>
      </c>
      <c r="E1053" s="2">
        <f t="shared" ref="E1053:E1116" si="133">SQRT(AVERAGE(D1028:D1052))</f>
        <v>1.3249083253429937E-2</v>
      </c>
      <c r="H1053" s="2">
        <f t="shared" si="129"/>
        <v>1.7969099758633245E-4</v>
      </c>
      <c r="I1053" s="2">
        <f t="shared" si="130"/>
        <v>1.3404887078462558E-2</v>
      </c>
      <c r="J1053" s="2">
        <f t="shared" ref="J1053:J1116" si="134">J1052*(1+C1052)</f>
        <v>141055729.86742252</v>
      </c>
      <c r="K1053" s="19">
        <f t="shared" ref="K1053:K1116" si="135">_xlfn.NORM.S.INV(0.99)*E1053*J1053</f>
        <v>4347616.4136775043</v>
      </c>
      <c r="L1053" s="19">
        <f t="shared" ref="L1053:L1116" si="136">_xlfn.NORM.S.INV(0.99)*I1053*J1053</f>
        <v>4398742.6126807602</v>
      </c>
    </row>
    <row r="1054" spans="1:12" x14ac:dyDescent="0.25">
      <c r="A1054" s="1">
        <v>14031127</v>
      </c>
      <c r="B1054" s="3">
        <v>11518.6</v>
      </c>
      <c r="C1054" s="4">
        <f t="shared" si="131"/>
        <v>-2.2779559055460457E-2</v>
      </c>
      <c r="D1054" s="55">
        <f t="shared" si="132"/>
        <v>5.1890831076121049E-4</v>
      </c>
      <c r="E1054" s="2">
        <f t="shared" si="133"/>
        <v>1.3655974767424235E-2</v>
      </c>
      <c r="H1054" s="2">
        <f t="shared" si="129"/>
        <v>1.958996754546367E-4</v>
      </c>
      <c r="I1054" s="2">
        <f t="shared" si="130"/>
        <v>1.3996416521904337E-2</v>
      </c>
      <c r="J1054" s="2">
        <f t="shared" si="134"/>
        <v>138064032.51161757</v>
      </c>
      <c r="K1054" s="19">
        <f t="shared" si="135"/>
        <v>4386093.8257155176</v>
      </c>
      <c r="L1054" s="19">
        <f t="shared" si="136"/>
        <v>4495438.5999093689</v>
      </c>
    </row>
    <row r="1055" spans="1:12" x14ac:dyDescent="0.25">
      <c r="A1055" s="1">
        <v>14031128</v>
      </c>
      <c r="B1055" s="3">
        <v>11285.1</v>
      </c>
      <c r="C1055" s="4">
        <f t="shared" si="131"/>
        <v>-2.0479848554294147E-2</v>
      </c>
      <c r="D1055" s="55">
        <f t="shared" si="132"/>
        <v>4.1942419680682409E-4</v>
      </c>
      <c r="E1055" s="2">
        <f t="shared" si="133"/>
        <v>1.3480362541654255E-2</v>
      </c>
      <c r="H1055" s="2">
        <f t="shared" si="129"/>
        <v>2.1528019357303112E-4</v>
      </c>
      <c r="I1055" s="2">
        <f t="shared" si="130"/>
        <v>1.4672429709255081E-2</v>
      </c>
      <c r="J1055" s="2">
        <f t="shared" si="134"/>
        <v>134918994.72958416</v>
      </c>
      <c r="K1055" s="19">
        <f t="shared" si="135"/>
        <v>4231061.3935981626</v>
      </c>
      <c r="L1055" s="19">
        <f t="shared" si="136"/>
        <v>4605213.747129214</v>
      </c>
    </row>
    <row r="1056" spans="1:12" x14ac:dyDescent="0.25">
      <c r="A1056" s="1">
        <v>14031129</v>
      </c>
      <c r="B1056" s="3">
        <v>11377</v>
      </c>
      <c r="C1056" s="4">
        <f t="shared" si="131"/>
        <v>8.1105020070049959E-3</v>
      </c>
      <c r="D1056" s="55">
        <f t="shared" si="132"/>
        <v>6.578024280563207E-5</v>
      </c>
      <c r="E1056" s="2">
        <f t="shared" si="133"/>
        <v>1.4030116264030806E-2</v>
      </c>
      <c r="H1056" s="2">
        <f t="shared" si="129"/>
        <v>2.2752883376705871E-4</v>
      </c>
      <c r="I1056" s="2">
        <f t="shared" si="130"/>
        <v>1.5084058928785008E-2</v>
      </c>
      <c r="J1056" s="2">
        <f t="shared" si="134"/>
        <v>132155874.15042466</v>
      </c>
      <c r="K1056" s="19">
        <f t="shared" si="135"/>
        <v>4313426.4765880965</v>
      </c>
      <c r="L1056" s="19">
        <f t="shared" si="136"/>
        <v>4637451.1752722748</v>
      </c>
    </row>
    <row r="1057" spans="1:12" x14ac:dyDescent="0.25">
      <c r="A1057" s="1">
        <v>14031130</v>
      </c>
      <c r="B1057" s="3">
        <v>11521.1</v>
      </c>
      <c r="C1057" s="4">
        <f t="shared" si="131"/>
        <v>1.2586363262768437E-2</v>
      </c>
      <c r="D1057" s="55">
        <f t="shared" si="132"/>
        <v>1.5841654018236695E-4</v>
      </c>
      <c r="E1057" s="2">
        <f t="shared" si="133"/>
        <v>1.4008155421725227E-2</v>
      </c>
      <c r="H1057" s="2">
        <f t="shared" si="129"/>
        <v>2.1782391830937309E-4</v>
      </c>
      <c r="I1057" s="2">
        <f t="shared" si="130"/>
        <v>1.4758858977216805E-2</v>
      </c>
      <c r="J1057" s="2">
        <f t="shared" si="134"/>
        <v>133227724.63295917</v>
      </c>
      <c r="K1057" s="19">
        <f t="shared" si="135"/>
        <v>4341604.1182385348</v>
      </c>
      <c r="L1057" s="19">
        <f t="shared" si="136"/>
        <v>4574272.6995025435</v>
      </c>
    </row>
    <row r="1058" spans="1:12" x14ac:dyDescent="0.25">
      <c r="A1058" s="1">
        <v>14031201</v>
      </c>
      <c r="B1058" s="3">
        <v>11517</v>
      </c>
      <c r="C1058" s="4">
        <f t="shared" si="131"/>
        <v>-3.5593213357740282E-4</v>
      </c>
      <c r="D1058" s="55">
        <f t="shared" si="132"/>
        <v>1.2668768371296213E-7</v>
      </c>
      <c r="E1058" s="2">
        <f t="shared" si="133"/>
        <v>1.4020389972646768E-2</v>
      </c>
      <c r="H1058" s="2">
        <f t="shared" si="129"/>
        <v>2.1425947562175271E-4</v>
      </c>
      <c r="I1058" s="2">
        <f t="shared" si="130"/>
        <v>1.4637604845798806E-2</v>
      </c>
      <c r="J1058" s="2">
        <f t="shared" si="134"/>
        <v>134904577.17186168</v>
      </c>
      <c r="K1058" s="19">
        <f t="shared" si="135"/>
        <v>4400088.7548123458</v>
      </c>
      <c r="L1058" s="19">
        <f t="shared" si="136"/>
        <v>4593792.3699013423</v>
      </c>
    </row>
    <row r="1059" spans="1:12" x14ac:dyDescent="0.25">
      <c r="A1059" s="1">
        <v>14031204</v>
      </c>
      <c r="B1059" s="3">
        <v>11449.3</v>
      </c>
      <c r="C1059" s="4">
        <f t="shared" si="131"/>
        <v>-5.8956119265437153E-3</v>
      </c>
      <c r="D1059" s="55">
        <f t="shared" si="132"/>
        <v>3.4758239988404497E-5</v>
      </c>
      <c r="E1059" s="2">
        <f t="shared" si="133"/>
        <v>1.3907717219763922E-2</v>
      </c>
      <c r="H1059" s="2">
        <f t="shared" si="129"/>
        <v>2.0141150834547032E-4</v>
      </c>
      <c r="I1059" s="2">
        <f t="shared" si="130"/>
        <v>1.4191952238697477E-2</v>
      </c>
      <c r="J1059" s="2">
        <f t="shared" si="134"/>
        <v>134856560.29787955</v>
      </c>
      <c r="K1059" s="19">
        <f t="shared" si="135"/>
        <v>4363174.5570948897</v>
      </c>
      <c r="L1059" s="19">
        <f t="shared" si="136"/>
        <v>4452345.6973510273</v>
      </c>
    </row>
    <row r="1060" spans="1:12" x14ac:dyDescent="0.25">
      <c r="A1060" s="1">
        <v>14031205</v>
      </c>
      <c r="B1060" s="3">
        <v>11444.5</v>
      </c>
      <c r="C1060" s="4">
        <f t="shared" si="131"/>
        <v>-4.1932750966058402E-4</v>
      </c>
      <c r="D1060" s="55">
        <f t="shared" si="132"/>
        <v>1.7583556035814719E-7</v>
      </c>
      <c r="E1060" s="2">
        <f t="shared" si="133"/>
        <v>1.3626638247718108E-2</v>
      </c>
      <c r="H1060" s="2">
        <f t="shared" si="129"/>
        <v>1.9141231224404636E-4</v>
      </c>
      <c r="I1060" s="2">
        <f t="shared" si="130"/>
        <v>1.3835183852918122E-2</v>
      </c>
      <c r="J1060" s="2">
        <f t="shared" si="134"/>
        <v>134061498.3526147</v>
      </c>
      <c r="K1060" s="19">
        <f t="shared" si="135"/>
        <v>4249789.8392827939</v>
      </c>
      <c r="L1060" s="19">
        <f t="shared" si="136"/>
        <v>4314829.7249754006</v>
      </c>
    </row>
    <row r="1061" spans="1:12" x14ac:dyDescent="0.25">
      <c r="A1061" s="1">
        <v>14031206</v>
      </c>
      <c r="B1061" s="3">
        <v>11520.8</v>
      </c>
      <c r="C1061" s="4">
        <f t="shared" si="131"/>
        <v>6.6448320504696864E-3</v>
      </c>
      <c r="D1061" s="55">
        <f t="shared" si="132"/>
        <v>4.4153792978949176E-5</v>
      </c>
      <c r="E1061" s="2">
        <f t="shared" si="133"/>
        <v>1.2854373418341407E-2</v>
      </c>
      <c r="H1061" s="2">
        <f t="shared" si="129"/>
        <v>1.7993812364302506E-4</v>
      </c>
      <c r="I1061" s="2">
        <f t="shared" si="130"/>
        <v>1.3414101671115553E-2</v>
      </c>
      <c r="J1061" s="2">
        <f t="shared" si="134"/>
        <v>134005282.67836913</v>
      </c>
      <c r="K1061" s="19">
        <f t="shared" si="135"/>
        <v>4007259.7045637062</v>
      </c>
      <c r="L1061" s="19">
        <f t="shared" si="136"/>
        <v>4181751.0157969138</v>
      </c>
    </row>
    <row r="1062" spans="1:12" x14ac:dyDescent="0.25">
      <c r="A1062" s="1">
        <v>14031207</v>
      </c>
      <c r="B1062" s="3">
        <v>12021.9</v>
      </c>
      <c r="C1062" s="4">
        <f t="shared" si="131"/>
        <v>4.2575889197825456E-2</v>
      </c>
      <c r="D1062" s="55">
        <f t="shared" si="132"/>
        <v>1.8127063409855103E-3</v>
      </c>
      <c r="E1062" s="2">
        <f t="shared" si="133"/>
        <v>1.2557154554449761E-2</v>
      </c>
      <c r="H1062" s="2">
        <f t="shared" si="129"/>
        <v>1.7179106380318051E-4</v>
      </c>
      <c r="I1062" s="2">
        <f t="shared" si="130"/>
        <v>1.310690901025793E-2</v>
      </c>
      <c r="J1062" s="2">
        <f t="shared" si="134"/>
        <v>134895725.2756426</v>
      </c>
      <c r="K1062" s="19">
        <f t="shared" si="135"/>
        <v>3940615.7176833525</v>
      </c>
      <c r="L1062" s="19">
        <f t="shared" si="136"/>
        <v>4113136.5734258224</v>
      </c>
    </row>
    <row r="1063" spans="1:12" x14ac:dyDescent="0.25">
      <c r="A1063" s="1">
        <v>14031208</v>
      </c>
      <c r="B1063" s="3">
        <v>12159.4</v>
      </c>
      <c r="C1063" s="4">
        <f t="shared" si="131"/>
        <v>1.1372546716534673E-2</v>
      </c>
      <c r="D1063" s="55">
        <f t="shared" si="132"/>
        <v>1.2933481881976356E-4</v>
      </c>
      <c r="E1063" s="2">
        <f t="shared" si="133"/>
        <v>1.5053266288155629E-2</v>
      </c>
      <c r="H1063" s="2">
        <f t="shared" si="129"/>
        <v>2.702459804341204E-4</v>
      </c>
      <c r="I1063" s="2">
        <f t="shared" si="130"/>
        <v>1.6439159967410757E-2</v>
      </c>
      <c r="J1063" s="2">
        <f t="shared" si="134"/>
        <v>140639030.72823867</v>
      </c>
      <c r="K1063" s="19">
        <f t="shared" si="135"/>
        <v>4925057.0664744582</v>
      </c>
      <c r="L1063" s="19">
        <f t="shared" si="136"/>
        <v>5378487.2608083189</v>
      </c>
    </row>
    <row r="1064" spans="1:12" x14ac:dyDescent="0.25">
      <c r="A1064" s="1">
        <v>14031211</v>
      </c>
      <c r="B1064" s="3">
        <v>12348.4</v>
      </c>
      <c r="C1064" s="4">
        <f t="shared" si="131"/>
        <v>1.5423966809790338E-2</v>
      </c>
      <c r="D1064" s="55">
        <f t="shared" si="132"/>
        <v>2.3789875214951393E-4</v>
      </c>
      <c r="E1064" s="2">
        <f t="shared" si="133"/>
        <v>1.4638886522596335E-2</v>
      </c>
      <c r="H1064" s="2">
        <f t="shared" si="129"/>
        <v>2.6179131073725894E-4</v>
      </c>
      <c r="I1064" s="2">
        <f t="shared" si="130"/>
        <v>1.6179966339188067E-2</v>
      </c>
      <c r="J1064" s="2">
        <f t="shared" si="134"/>
        <v>142238454.67536372</v>
      </c>
      <c r="K1064" s="19">
        <f t="shared" si="135"/>
        <v>4843950.8486626092</v>
      </c>
      <c r="L1064" s="19">
        <f t="shared" si="136"/>
        <v>5353888.1908172611</v>
      </c>
    </row>
    <row r="1065" spans="1:12" x14ac:dyDescent="0.25">
      <c r="A1065" s="1">
        <v>14031212</v>
      </c>
      <c r="B1065" s="3">
        <v>12549.6</v>
      </c>
      <c r="C1065" s="4">
        <f t="shared" si="131"/>
        <v>1.6162292534707103E-2</v>
      </c>
      <c r="D1065" s="55">
        <f t="shared" si="132"/>
        <v>2.6121969997744898E-4</v>
      </c>
      <c r="E1065" s="2">
        <f t="shared" si="133"/>
        <v>1.4949507788352193E-2</v>
      </c>
      <c r="H1065" s="2">
        <f t="shared" si="129"/>
        <v>2.6035775722199427E-4</v>
      </c>
      <c r="I1065" s="2">
        <f t="shared" si="130"/>
        <v>1.6135605263577636E-2</v>
      </c>
      <c r="J1065" s="2">
        <f t="shared" si="134"/>
        <v>144432335.87935242</v>
      </c>
      <c r="K1065" s="19">
        <f t="shared" si="135"/>
        <v>5023032.4868159471</v>
      </c>
      <c r="L1065" s="19">
        <f t="shared" si="136"/>
        <v>5421561.0694914088</v>
      </c>
    </row>
    <row r="1066" spans="1:12" x14ac:dyDescent="0.25">
      <c r="A1066" s="1">
        <v>14031213</v>
      </c>
      <c r="B1066" s="3">
        <v>12356.7</v>
      </c>
      <c r="C1066" s="4">
        <f t="shared" si="131"/>
        <v>-1.5490366469863967E-2</v>
      </c>
      <c r="D1066" s="55">
        <f t="shared" si="132"/>
        <v>2.3995145337068588E-4</v>
      </c>
      <c r="E1066" s="2">
        <f t="shared" si="133"/>
        <v>1.5136587281687175E-2</v>
      </c>
      <c r="H1066" s="2">
        <f t="shared" si="129"/>
        <v>2.6040947378732157E-4</v>
      </c>
      <c r="I1066" s="2">
        <f t="shared" si="130"/>
        <v>1.6137207744443324E-2</v>
      </c>
      <c r="J1066" s="2">
        <f t="shared" si="134"/>
        <v>146766693.54330561</v>
      </c>
      <c r="K1066" s="19">
        <f t="shared" si="135"/>
        <v>5168090.8308085492</v>
      </c>
      <c r="L1066" s="19">
        <f t="shared" si="136"/>
        <v>5509733.0611510444</v>
      </c>
    </row>
    <row r="1067" spans="1:12" x14ac:dyDescent="0.25">
      <c r="A1067" s="1">
        <v>14031214</v>
      </c>
      <c r="B1067" s="3">
        <v>12519.2</v>
      </c>
      <c r="C1067" s="4">
        <f t="shared" si="131"/>
        <v>1.3065039776795715E-2</v>
      </c>
      <c r="D1067" s="55">
        <f t="shared" si="132"/>
        <v>1.7069526436925422E-4</v>
      </c>
      <c r="E1067" s="2">
        <f t="shared" si="133"/>
        <v>1.518003913130892E-2</v>
      </c>
      <c r="H1067" s="2">
        <f t="shared" si="129"/>
        <v>2.5918199256232344E-4</v>
      </c>
      <c r="I1067" s="2">
        <f t="shared" si="130"/>
        <v>1.6099130180302394E-2</v>
      </c>
      <c r="J1067" s="2">
        <f t="shared" si="134"/>
        <v>144493223.67474958</v>
      </c>
      <c r="K1067" s="19">
        <f t="shared" si="135"/>
        <v>5102641.1799605731</v>
      </c>
      <c r="L1067" s="19">
        <f t="shared" si="136"/>
        <v>5411585.8272147793</v>
      </c>
    </row>
    <row r="1068" spans="1:12" x14ac:dyDescent="0.25">
      <c r="A1068" s="1">
        <v>14031215</v>
      </c>
      <c r="B1068" s="3">
        <v>12618.1</v>
      </c>
      <c r="C1068" s="4">
        <f t="shared" si="131"/>
        <v>7.868825236630345E-3</v>
      </c>
      <c r="D1068" s="55">
        <f t="shared" si="132"/>
        <v>6.1918410604630604E-5</v>
      </c>
      <c r="E1068" s="2">
        <f t="shared" si="133"/>
        <v>1.4802842140210559E-2</v>
      </c>
      <c r="H1068" s="2">
        <f t="shared" si="129"/>
        <v>2.5387278887073928E-4</v>
      </c>
      <c r="I1068" s="2">
        <f t="shared" si="130"/>
        <v>1.5933385982607063E-2</v>
      </c>
      <c r="J1068" s="2">
        <f t="shared" si="134"/>
        <v>146381033.38953763</v>
      </c>
      <c r="K1068" s="19">
        <f t="shared" si="135"/>
        <v>5040859.2893369598</v>
      </c>
      <c r="L1068" s="19">
        <f t="shared" si="136"/>
        <v>5425847.0083146933</v>
      </c>
    </row>
    <row r="1069" spans="1:12" x14ac:dyDescent="0.25">
      <c r="A1069" s="1">
        <v>14031218</v>
      </c>
      <c r="B1069" s="3">
        <v>12469.4</v>
      </c>
      <c r="C1069" s="4">
        <f t="shared" si="131"/>
        <v>-1.1854648046242325E-2</v>
      </c>
      <c r="D1069" s="55">
        <f t="shared" si="132"/>
        <v>1.4053268030027696E-4</v>
      </c>
      <c r="E1069" s="2">
        <f t="shared" si="133"/>
        <v>1.463175228658611E-2</v>
      </c>
      <c r="H1069" s="2">
        <f t="shared" si="129"/>
        <v>2.4235552617477273E-4</v>
      </c>
      <c r="I1069" s="2">
        <f t="shared" si="130"/>
        <v>1.5567772036318258E-2</v>
      </c>
      <c r="J1069" s="2">
        <f t="shared" si="134"/>
        <v>147532880.15923727</v>
      </c>
      <c r="K1069" s="19">
        <f t="shared" si="135"/>
        <v>5021804.7020522356</v>
      </c>
      <c r="L1069" s="19">
        <f t="shared" si="136"/>
        <v>5343058.6631876985</v>
      </c>
    </row>
    <row r="1070" spans="1:12" x14ac:dyDescent="0.25">
      <c r="A1070" s="1">
        <v>14031219</v>
      </c>
      <c r="B1070" s="3">
        <v>12312.7</v>
      </c>
      <c r="C1070" s="4">
        <f t="shared" si="131"/>
        <v>-1.2646393036110291E-2</v>
      </c>
      <c r="D1070" s="55">
        <f t="shared" si="132"/>
        <v>1.5993125682377886E-4</v>
      </c>
      <c r="E1070" s="2">
        <f t="shared" si="133"/>
        <v>1.4654204831925E-2</v>
      </c>
      <c r="H1070" s="2">
        <f t="shared" si="129"/>
        <v>2.36246155422303E-4</v>
      </c>
      <c r="I1070" s="2">
        <f t="shared" si="130"/>
        <v>1.5370301084308759E-2</v>
      </c>
      <c r="J1070" s="2">
        <f t="shared" si="134"/>
        <v>145783929.78970104</v>
      </c>
      <c r="K1070" s="19">
        <f t="shared" si="135"/>
        <v>4969887.6238229917</v>
      </c>
      <c r="L1070" s="19">
        <f t="shared" si="136"/>
        <v>5212747.4680115189</v>
      </c>
    </row>
    <row r="1071" spans="1:12" x14ac:dyDescent="0.25">
      <c r="A1071" s="1">
        <v>14031220</v>
      </c>
      <c r="B1071" s="3">
        <v>12447.1</v>
      </c>
      <c r="C1071" s="4">
        <f t="shared" si="131"/>
        <v>1.0856414029897907E-2</v>
      </c>
      <c r="D1071" s="55">
        <f t="shared" si="132"/>
        <v>1.1786172558856411E-4</v>
      </c>
      <c r="E1071" s="2">
        <f t="shared" si="133"/>
        <v>1.4757699250873219E-2</v>
      </c>
      <c r="H1071" s="2">
        <f t="shared" si="129"/>
        <v>2.3166726150639156E-4</v>
      </c>
      <c r="I1071" s="2">
        <f t="shared" si="130"/>
        <v>1.5220619616375398E-2</v>
      </c>
      <c r="J1071" s="2">
        <f t="shared" si="134"/>
        <v>143940288.91523179</v>
      </c>
      <c r="K1071" s="19">
        <f t="shared" si="135"/>
        <v>4941692.1144012501</v>
      </c>
      <c r="L1071" s="19">
        <f t="shared" si="136"/>
        <v>5096703.399081178</v>
      </c>
    </row>
    <row r="1072" spans="1:12" x14ac:dyDescent="0.25">
      <c r="A1072" s="1">
        <v>14031221</v>
      </c>
      <c r="B1072" s="3">
        <v>12279.6</v>
      </c>
      <c r="C1072" s="4">
        <f t="shared" si="131"/>
        <v>-1.3548315152427841E-2</v>
      </c>
      <c r="D1072" s="55">
        <f t="shared" si="132"/>
        <v>1.8355684346950583E-4</v>
      </c>
      <c r="E1072" s="2">
        <f t="shared" si="133"/>
        <v>1.4912682811470453E-2</v>
      </c>
      <c r="H1072" s="2">
        <f t="shared" si="129"/>
        <v>2.2483892935132191E-4</v>
      </c>
      <c r="I1072" s="2">
        <f t="shared" si="130"/>
        <v>1.4994630017153537E-2</v>
      </c>
      <c r="J1072" s="2">
        <f t="shared" si="134"/>
        <v>145502964.28727868</v>
      </c>
      <c r="K1072" s="19">
        <f t="shared" si="135"/>
        <v>5047801.6347252531</v>
      </c>
      <c r="L1072" s="19">
        <f t="shared" si="136"/>
        <v>5075539.9863040894</v>
      </c>
    </row>
    <row r="1073" spans="1:12" x14ac:dyDescent="0.25">
      <c r="A1073" s="1">
        <v>14031222</v>
      </c>
      <c r="B1073" s="3">
        <v>12279.2</v>
      </c>
      <c r="C1073" s="4">
        <f t="shared" si="131"/>
        <v>-3.2574881511741244E-5</v>
      </c>
      <c r="D1073" s="55">
        <f t="shared" si="132"/>
        <v>1.0611229055039815E-9</v>
      </c>
      <c r="E1073" s="2">
        <f t="shared" si="133"/>
        <v>1.4747608781858537E-2</v>
      </c>
      <c r="H1073" s="2">
        <f t="shared" si="129"/>
        <v>2.2236200419841295E-4</v>
      </c>
      <c r="I1073" s="2">
        <f t="shared" si="130"/>
        <v>1.4911807542964499E-2</v>
      </c>
      <c r="J1073" s="2">
        <f t="shared" si="134"/>
        <v>143531644.27150217</v>
      </c>
      <c r="K1073" s="19">
        <f t="shared" si="135"/>
        <v>4924293.4601689549</v>
      </c>
      <c r="L1073" s="19">
        <f t="shared" si="136"/>
        <v>4979120.1712271292</v>
      </c>
    </row>
    <row r="1074" spans="1:12" x14ac:dyDescent="0.25">
      <c r="A1074" s="1">
        <v>14031225</v>
      </c>
      <c r="B1074" s="3">
        <v>12473.4</v>
      </c>
      <c r="C1074" s="4">
        <f t="shared" si="131"/>
        <v>1.5691602881924976E-2</v>
      </c>
      <c r="D1074" s="55">
        <f t="shared" si="132"/>
        <v>2.4622640100403623E-4</v>
      </c>
      <c r="E1074" s="2">
        <f t="shared" si="133"/>
        <v>1.4736301142865019E-2</v>
      </c>
      <c r="H1074" s="2">
        <f t="shared" si="129"/>
        <v>2.0902034761388248E-4</v>
      </c>
      <c r="I1074" s="2">
        <f t="shared" si="130"/>
        <v>1.4457536014614747E-2</v>
      </c>
      <c r="J1074" s="2">
        <f t="shared" si="134"/>
        <v>143526968.74519685</v>
      </c>
      <c r="K1074" s="19">
        <f t="shared" si="135"/>
        <v>4920357.5029391982</v>
      </c>
      <c r="L1074" s="19">
        <f t="shared" si="136"/>
        <v>4827279.594375411</v>
      </c>
    </row>
    <row r="1075" spans="1:12" x14ac:dyDescent="0.25">
      <c r="A1075" s="1">
        <v>14031226</v>
      </c>
      <c r="B1075" s="3">
        <v>12625.1</v>
      </c>
      <c r="C1075" s="4">
        <f t="shared" si="131"/>
        <v>1.2088519023147025E-2</v>
      </c>
      <c r="D1075" s="55">
        <f t="shared" si="132"/>
        <v>1.4613229217298751E-4</v>
      </c>
      <c r="E1075" s="2">
        <f t="shared" si="133"/>
        <v>1.5052306782993912E-2</v>
      </c>
      <c r="H1075" s="2">
        <f t="shared" si="129"/>
        <v>2.1125271081729171E-4</v>
      </c>
      <c r="I1075" s="2">
        <f t="shared" si="130"/>
        <v>1.4534535108399294E-2</v>
      </c>
      <c r="J1075" s="2">
        <f t="shared" si="134"/>
        <v>145779136.94159293</v>
      </c>
      <c r="K1075" s="19">
        <f t="shared" si="135"/>
        <v>5104733.7350221016</v>
      </c>
      <c r="L1075" s="19">
        <f t="shared" si="136"/>
        <v>4929140.2813111935</v>
      </c>
    </row>
    <row r="1076" spans="1:12" x14ac:dyDescent="0.25">
      <c r="A1076" s="1">
        <v>14031227</v>
      </c>
      <c r="B1076" s="3">
        <v>12479.5</v>
      </c>
      <c r="C1076" s="4">
        <f t="shared" si="131"/>
        <v>-1.1599597886003588E-2</v>
      </c>
      <c r="D1076" s="55">
        <f t="shared" si="132"/>
        <v>1.345506711169789E-4</v>
      </c>
      <c r="E1076" s="2">
        <f t="shared" si="133"/>
        <v>1.5124305213062865E-2</v>
      </c>
      <c r="H1076" s="2">
        <f t="shared" si="129"/>
        <v>2.0734548569863344E-4</v>
      </c>
      <c r="I1076" s="2">
        <f t="shared" si="130"/>
        <v>1.4399496022383334E-2</v>
      </c>
      <c r="J1076" s="2">
        <f t="shared" si="134"/>
        <v>147541390.81168932</v>
      </c>
      <c r="K1076" s="19">
        <f t="shared" si="135"/>
        <v>5191154.6142955422</v>
      </c>
      <c r="L1076" s="19">
        <f t="shared" si="136"/>
        <v>4942376.4706602152</v>
      </c>
    </row>
    <row r="1077" spans="1:12" x14ac:dyDescent="0.25">
      <c r="A1077" s="1">
        <v>14031228</v>
      </c>
      <c r="B1077" s="3">
        <v>12282.1</v>
      </c>
      <c r="C1077" s="4">
        <f t="shared" si="131"/>
        <v>-1.5944380165650751E-2</v>
      </c>
      <c r="D1077" s="55">
        <f t="shared" si="132"/>
        <v>2.5422325886679707E-4</v>
      </c>
      <c r="E1077" s="2">
        <f t="shared" si="133"/>
        <v>1.5264523942937076E-2</v>
      </c>
      <c r="H1077" s="2">
        <f t="shared" si="129"/>
        <v>2.0297779682373416E-4</v>
      </c>
      <c r="I1077" s="2">
        <f t="shared" si="130"/>
        <v>1.4247027648732003E-2</v>
      </c>
      <c r="J1077" s="2">
        <f t="shared" si="134"/>
        <v>145829970.00673202</v>
      </c>
      <c r="K1077" s="19">
        <f t="shared" si="135"/>
        <v>5178508.6862843689</v>
      </c>
      <c r="L1077" s="19">
        <f t="shared" si="136"/>
        <v>4833321.8060711045</v>
      </c>
    </row>
    <row r="1078" spans="1:12" x14ac:dyDescent="0.25">
      <c r="A1078" s="1">
        <v>14040105</v>
      </c>
      <c r="B1078" s="3">
        <v>12494.4</v>
      </c>
      <c r="C1078" s="4">
        <f t="shared" si="131"/>
        <v>1.7137626055794289E-2</v>
      </c>
      <c r="D1078" s="55">
        <f t="shared" si="132"/>
        <v>2.936982268282393E-4</v>
      </c>
      <c r="E1078" s="2">
        <f t="shared" si="133"/>
        <v>1.5476847749118467E-2</v>
      </c>
      <c r="H1078" s="2">
        <f t="shared" si="129"/>
        <v>2.0605252454631795E-4</v>
      </c>
      <c r="I1078" s="2">
        <f t="shared" si="130"/>
        <v>1.4354529757059893E-2</v>
      </c>
      <c r="J1078" s="2">
        <f t="shared" si="134"/>
        <v>143504801.52539924</v>
      </c>
      <c r="K1078" s="19">
        <f t="shared" si="135"/>
        <v>5166823.1982994312</v>
      </c>
      <c r="L1078" s="19">
        <f t="shared" si="136"/>
        <v>4792146.2142496677</v>
      </c>
    </row>
    <row r="1079" spans="1:12" x14ac:dyDescent="0.25">
      <c r="A1079" s="1">
        <v>14040106</v>
      </c>
      <c r="B1079" s="3">
        <v>12753.4</v>
      </c>
      <c r="C1079" s="4">
        <f t="shared" si="131"/>
        <v>2.0517358795592369E-2</v>
      </c>
      <c r="D1079" s="55">
        <f t="shared" si="132"/>
        <v>4.2096201194707157E-4</v>
      </c>
      <c r="E1079" s="2">
        <f t="shared" si="133"/>
        <v>1.5273746108061814E-2</v>
      </c>
      <c r="H1079" s="2">
        <f t="shared" si="129"/>
        <v>2.1131126668323325E-4</v>
      </c>
      <c r="I1079" s="2">
        <f t="shared" si="130"/>
        <v>1.4536549338932994E-2</v>
      </c>
      <c r="J1079" s="2">
        <f t="shared" si="134"/>
        <v>145964133.15115249</v>
      </c>
      <c r="K1079" s="19">
        <f t="shared" si="135"/>
        <v>5186404.4083695011</v>
      </c>
      <c r="L1079" s="19">
        <f t="shared" si="136"/>
        <v>4936079.4032139303</v>
      </c>
    </row>
    <row r="1080" spans="1:12" x14ac:dyDescent="0.25">
      <c r="A1080" s="1">
        <v>14040109</v>
      </c>
      <c r="B1080" s="3">
        <v>13017.3</v>
      </c>
      <c r="C1080" s="4">
        <f t="shared" si="131"/>
        <v>2.0481339281857695E-2</v>
      </c>
      <c r="D1080" s="55">
        <f t="shared" si="132"/>
        <v>4.1948525877856708E-4</v>
      </c>
      <c r="E1080" s="2">
        <f t="shared" si="133"/>
        <v>1.5144948604104536E-2</v>
      </c>
      <c r="H1080" s="2">
        <f t="shared" si="129"/>
        <v>2.2389031139906357E-4</v>
      </c>
      <c r="I1080" s="2">
        <f t="shared" si="130"/>
        <v>1.496296465942039E-2</v>
      </c>
      <c r="J1080" s="2">
        <f t="shared" si="134"/>
        <v>148958931.64230233</v>
      </c>
      <c r="K1080" s="19">
        <f t="shared" si="135"/>
        <v>5248183.4915693039</v>
      </c>
      <c r="L1080" s="19">
        <f t="shared" si="136"/>
        <v>5185120.5417245524</v>
      </c>
    </row>
    <row r="1081" spans="1:12" x14ac:dyDescent="0.25">
      <c r="A1081" s="1">
        <v>14040110</v>
      </c>
      <c r="B1081" s="3">
        <v>13322.6</v>
      </c>
      <c r="C1081" s="4">
        <f t="shared" si="131"/>
        <v>2.318259925561118E-2</v>
      </c>
      <c r="D1081" s="55">
        <f t="shared" si="132"/>
        <v>5.3743290824626402E-4</v>
      </c>
      <c r="E1081" s="2">
        <f t="shared" si="133"/>
        <v>1.5145029240639901E-2</v>
      </c>
      <c r="H1081" s="2">
        <f t="shared" si="129"/>
        <v>2.3562600824183379E-4</v>
      </c>
      <c r="I1081" s="2">
        <f t="shared" si="130"/>
        <v>1.5350114274552936E-2</v>
      </c>
      <c r="J1081" s="2">
        <f t="shared" si="134"/>
        <v>152009810.06033137</v>
      </c>
      <c r="K1081" s="19">
        <f t="shared" si="135"/>
        <v>5355701.8335859925</v>
      </c>
      <c r="L1081" s="19">
        <f t="shared" si="136"/>
        <v>5428225.5821187282</v>
      </c>
    </row>
    <row r="1082" spans="1:12" x14ac:dyDescent="0.25">
      <c r="A1082" s="1">
        <v>14040116</v>
      </c>
      <c r="B1082" s="3">
        <v>13653.3</v>
      </c>
      <c r="C1082" s="4">
        <f t="shared" si="131"/>
        <v>2.4519409394577509E-2</v>
      </c>
      <c r="D1082" s="55">
        <f t="shared" si="132"/>
        <v>6.0120143705889579E-4</v>
      </c>
      <c r="E1082" s="2">
        <f t="shared" si="133"/>
        <v>1.5755570993063465E-2</v>
      </c>
      <c r="H1082" s="2">
        <f t="shared" si="129"/>
        <v>2.5373442224209961E-4</v>
      </c>
      <c r="I1082" s="2">
        <f t="shared" si="130"/>
        <v>1.5929043356149784E-2</v>
      </c>
      <c r="J1082" s="2">
        <f t="shared" si="134"/>
        <v>155533792.56988162</v>
      </c>
      <c r="K1082" s="19">
        <f t="shared" si="135"/>
        <v>5700770.6245693425</v>
      </c>
      <c r="L1082" s="19">
        <f t="shared" si="136"/>
        <v>5763537.3851070916</v>
      </c>
    </row>
    <row r="1083" spans="1:12" x14ac:dyDescent="0.25">
      <c r="A1083" s="1">
        <v>14040117</v>
      </c>
      <c r="B1083" s="3">
        <v>13613.4</v>
      </c>
      <c r="C1083" s="4">
        <f t="shared" si="131"/>
        <v>-2.9266488779008883E-3</v>
      </c>
      <c r="D1083" s="55">
        <f t="shared" si="132"/>
        <v>8.5652736545185285E-6</v>
      </c>
      <c r="E1083" s="2">
        <f t="shared" si="133"/>
        <v>1.6307955518473922E-2</v>
      </c>
      <c r="H1083" s="2">
        <f t="shared" si="129"/>
        <v>2.7458244313110738E-4</v>
      </c>
      <c r="I1083" s="2">
        <f t="shared" si="130"/>
        <v>1.657052935579028E-2</v>
      </c>
      <c r="J1083" s="2">
        <f t="shared" si="134"/>
        <v>159347389.30459383</v>
      </c>
      <c r="K1083" s="19">
        <f t="shared" si="135"/>
        <v>6045317.6940800035</v>
      </c>
      <c r="L1083" s="19">
        <f t="shared" si="136"/>
        <v>6142653.1487256149</v>
      </c>
    </row>
    <row r="1084" spans="1:12" x14ac:dyDescent="0.25">
      <c r="A1084" s="1">
        <v>14040118</v>
      </c>
      <c r="B1084" s="3">
        <v>13481</v>
      </c>
      <c r="C1084" s="4">
        <f t="shared" si="131"/>
        <v>-9.7733150670844642E-3</v>
      </c>
      <c r="D1084" s="55">
        <f t="shared" si="132"/>
        <v>9.551768740050021E-5</v>
      </c>
      <c r="E1084" s="2">
        <f t="shared" si="133"/>
        <v>1.6318301278973747E-2</v>
      </c>
      <c r="H1084" s="2">
        <f t="shared" si="129"/>
        <v>2.5862141296251201E-4</v>
      </c>
      <c r="I1084" s="2">
        <f t="shared" si="130"/>
        <v>1.6081710511090294E-2</v>
      </c>
      <c r="J1084" s="2">
        <f t="shared" si="134"/>
        <v>158881035.44648913</v>
      </c>
      <c r="K1084" s="19">
        <f t="shared" si="135"/>
        <v>6031449.0948475888</v>
      </c>
      <c r="L1084" s="19">
        <f t="shared" si="136"/>
        <v>5944002.1756858109</v>
      </c>
    </row>
    <row r="1085" spans="1:12" x14ac:dyDescent="0.25">
      <c r="A1085" s="1">
        <v>14040119</v>
      </c>
      <c r="B1085" s="3">
        <v>13866.9</v>
      </c>
      <c r="C1085" s="4">
        <f t="shared" si="131"/>
        <v>2.822341867168672E-2</v>
      </c>
      <c r="D1085" s="55">
        <f t="shared" si="132"/>
        <v>7.9656136151731456E-4</v>
      </c>
      <c r="E1085" s="2">
        <f t="shared" si="133"/>
        <v>1.6392599992918758E-2</v>
      </c>
      <c r="H1085" s="2">
        <f t="shared" si="129"/>
        <v>2.4883518942879127E-4</v>
      </c>
      <c r="I1085" s="2">
        <f t="shared" si="130"/>
        <v>1.5774510750853458E-2</v>
      </c>
      <c r="J1085" s="2">
        <f t="shared" si="134"/>
        <v>157328241.02888596</v>
      </c>
      <c r="K1085" s="19">
        <f t="shared" si="135"/>
        <v>5999695.1881111329</v>
      </c>
      <c r="L1085" s="19">
        <f t="shared" si="136"/>
        <v>5773474.3901264099</v>
      </c>
    </row>
    <row r="1086" spans="1:12" x14ac:dyDescent="0.25">
      <c r="A1086" s="1">
        <v>14040120</v>
      </c>
      <c r="B1086" s="3">
        <v>14174.6</v>
      </c>
      <c r="C1086" s="4">
        <f t="shared" si="131"/>
        <v>2.194692514016176E-2</v>
      </c>
      <c r="D1086" s="55">
        <f t="shared" si="132"/>
        <v>4.8166752310786428E-4</v>
      </c>
      <c r="E1086" s="2">
        <f t="shared" si="133"/>
        <v>1.7337034220596046E-2</v>
      </c>
      <c r="H1086" s="2">
        <f t="shared" si="129"/>
        <v>2.8169875975410271E-4</v>
      </c>
      <c r="I1086" s="2">
        <f t="shared" si="130"/>
        <v>1.6783883929356241E-2</v>
      </c>
      <c r="J1086" s="2">
        <f t="shared" si="134"/>
        <v>161768581.84432426</v>
      </c>
      <c r="K1086" s="19">
        <f t="shared" si="135"/>
        <v>6524446.0268663308</v>
      </c>
      <c r="L1086" s="19">
        <f t="shared" si="136"/>
        <v>6316278.9797221273</v>
      </c>
    </row>
    <row r="1087" spans="1:12" x14ac:dyDescent="0.25">
      <c r="A1087" s="1">
        <v>14040123</v>
      </c>
      <c r="B1087" s="3">
        <v>14562.6</v>
      </c>
      <c r="C1087" s="4">
        <f t="shared" si="131"/>
        <v>2.700496773435614E-2</v>
      </c>
      <c r="D1087" s="55">
        <f t="shared" si="132"/>
        <v>7.2926828233361616E-4</v>
      </c>
      <c r="E1087" s="2">
        <f t="shared" si="133"/>
        <v>1.7834609745415654E-2</v>
      </c>
      <c r="H1087" s="2">
        <f t="shared" si="129"/>
        <v>2.9369688555532842E-4</v>
      </c>
      <c r="I1087" s="2">
        <f t="shared" si="130"/>
        <v>1.7137586923348585E-2</v>
      </c>
      <c r="J1087" s="2">
        <f t="shared" si="134"/>
        <v>165318904.80009177</v>
      </c>
      <c r="K1087" s="19">
        <f t="shared" si="135"/>
        <v>6858999.7695886185</v>
      </c>
      <c r="L1087" s="19">
        <f t="shared" si="136"/>
        <v>6590932.2624100586</v>
      </c>
    </row>
    <row r="1088" spans="1:12" x14ac:dyDescent="0.25">
      <c r="A1088" s="1">
        <v>14040124</v>
      </c>
      <c r="B1088" s="3">
        <v>14950.9</v>
      </c>
      <c r="C1088" s="4">
        <f t="shared" si="131"/>
        <v>2.6314900438472587E-2</v>
      </c>
      <c r="D1088" s="55">
        <f t="shared" si="132"/>
        <v>6.9247398508672474E-4</v>
      </c>
      <c r="E1088" s="2">
        <f t="shared" si="133"/>
        <v>1.6575155577707234E-2</v>
      </c>
      <c r="H1088" s="2">
        <f t="shared" ref="H1088:H1151" si="137">($G$2*H1087)+((1-$G$2)*D1087)</f>
        <v>3.1983116936202567E-4</v>
      </c>
      <c r="I1088" s="2">
        <f t="shared" ref="I1088:I1151" si="138">SQRT(H1088)</f>
        <v>1.7883824237618352E-2</v>
      </c>
      <c r="J1088" s="2">
        <f t="shared" si="134"/>
        <v>169783336.49009737</v>
      </c>
      <c r="K1088" s="19">
        <f t="shared" si="135"/>
        <v>6546773.7963193543</v>
      </c>
      <c r="L1088" s="19">
        <f t="shared" si="136"/>
        <v>7063665.3362270342</v>
      </c>
    </row>
    <row r="1089" spans="1:12" x14ac:dyDescent="0.25">
      <c r="A1089" s="1">
        <v>14040125</v>
      </c>
      <c r="B1089" s="3">
        <v>15364.2</v>
      </c>
      <c r="C1089" s="4">
        <f t="shared" si="131"/>
        <v>2.7268629148702109E-2</v>
      </c>
      <c r="D1089" s="55">
        <f t="shared" si="132"/>
        <v>7.4357813564944627E-4</v>
      </c>
      <c r="E1089" s="2">
        <f t="shared" si="133"/>
        <v>1.724126877801856E-2</v>
      </c>
      <c r="H1089" s="2">
        <f t="shared" si="137"/>
        <v>3.4218973830550762E-4</v>
      </c>
      <c r="I1089" s="2">
        <f t="shared" si="138"/>
        <v>1.8498371233854824E-2</v>
      </c>
      <c r="J1089" s="2">
        <f t="shared" si="134"/>
        <v>174251168.08594599</v>
      </c>
      <c r="K1089" s="19">
        <f t="shared" si="135"/>
        <v>6989073.028568591</v>
      </c>
      <c r="L1089" s="19">
        <f t="shared" si="136"/>
        <v>7498663.1858448405</v>
      </c>
    </row>
    <row r="1090" spans="1:12" x14ac:dyDescent="0.25">
      <c r="A1090" s="1">
        <v>14040126</v>
      </c>
      <c r="B1090" s="3">
        <v>15539.1</v>
      </c>
      <c r="C1090" s="4">
        <f t="shared" si="131"/>
        <v>1.1319300362138216E-2</v>
      </c>
      <c r="D1090" s="55">
        <f t="shared" si="132"/>
        <v>1.2812656068830235E-4</v>
      </c>
      <c r="E1090" s="2">
        <f t="shared" si="133"/>
        <v>1.781820766564008E-2</v>
      </c>
      <c r="H1090" s="2">
        <f t="shared" si="137"/>
        <v>3.6627304214614396E-4</v>
      </c>
      <c r="I1090" s="2">
        <f t="shared" si="138"/>
        <v>1.9138261210103282E-2</v>
      </c>
      <c r="J1090" s="2">
        <f t="shared" si="134"/>
        <v>179002758.56720981</v>
      </c>
      <c r="K1090" s="19">
        <f t="shared" si="135"/>
        <v>7419905.9108038163</v>
      </c>
      <c r="L1090" s="19">
        <f t="shared" si="136"/>
        <v>7969606.1545622107</v>
      </c>
    </row>
    <row r="1091" spans="1:12" x14ac:dyDescent="0.25">
      <c r="A1091" s="1">
        <v>14040127</v>
      </c>
      <c r="B1091" s="3">
        <v>15940.9</v>
      </c>
      <c r="C1091" s="4">
        <f t="shared" ref="C1091:C1154" si="139">LN(B1091/B1090)</f>
        <v>2.5528705295213901E-2</v>
      </c>
      <c r="D1091" s="55">
        <f t="shared" ref="D1091:D1154" si="140">C1091^2</f>
        <v>6.5171479404988223E-4</v>
      </c>
      <c r="E1091" s="2">
        <f t="shared" si="133"/>
        <v>1.7668186065476814E-2</v>
      </c>
      <c r="H1091" s="2">
        <f t="shared" si="137"/>
        <v>3.5198425325867348E-4</v>
      </c>
      <c r="I1091" s="2">
        <f t="shared" si="138"/>
        <v>1.8761243382533939E-2</v>
      </c>
      <c r="J1091" s="2">
        <f t="shared" si="134"/>
        <v>181028944.55708334</v>
      </c>
      <c r="K1091" s="19">
        <f t="shared" si="135"/>
        <v>7440714.51280763</v>
      </c>
      <c r="L1091" s="19">
        <f t="shared" si="136"/>
        <v>7901040.6273400914</v>
      </c>
    </row>
    <row r="1092" spans="1:12" x14ac:dyDescent="0.25">
      <c r="A1092" s="1">
        <v>14040130</v>
      </c>
      <c r="B1092" s="3">
        <v>16393.900000000001</v>
      </c>
      <c r="C1092" s="4">
        <f t="shared" si="139"/>
        <v>2.8021180919969708E-2</v>
      </c>
      <c r="D1092" s="55">
        <f t="shared" si="140"/>
        <v>7.8518658014967439E-4</v>
      </c>
      <c r="E1092" s="2">
        <f t="shared" si="133"/>
        <v>1.8128301974301864E-2</v>
      </c>
      <c r="H1092" s="2">
        <f t="shared" si="137"/>
        <v>3.6996808570614604E-4</v>
      </c>
      <c r="I1092" s="2">
        <f t="shared" si="138"/>
        <v>1.9234554471215238E-2</v>
      </c>
      <c r="J1092" s="2">
        <f t="shared" si="134"/>
        <v>185650379.13258475</v>
      </c>
      <c r="K1092" s="19">
        <f t="shared" si="135"/>
        <v>7829384.5681605106</v>
      </c>
      <c r="L1092" s="19">
        <f t="shared" si="136"/>
        <v>8307161.0438668709</v>
      </c>
    </row>
    <row r="1093" spans="1:12" x14ac:dyDescent="0.25">
      <c r="A1093" s="1">
        <v>14040131</v>
      </c>
      <c r="B1093" s="3">
        <v>16821.7</v>
      </c>
      <c r="C1093" s="4">
        <f t="shared" si="139"/>
        <v>2.5760405172507835E-2</v>
      </c>
      <c r="D1093" s="55">
        <f t="shared" si="140"/>
        <v>6.6359847465176835E-4</v>
      </c>
      <c r="E1093" s="2">
        <f t="shared" si="133"/>
        <v>1.8794014608451644E-2</v>
      </c>
      <c r="H1093" s="2">
        <f t="shared" si="137"/>
        <v>3.9488119537275777E-4</v>
      </c>
      <c r="I1093" s="2">
        <f t="shared" si="138"/>
        <v>1.9871617834810475E-2</v>
      </c>
      <c r="J1093" s="2">
        <f t="shared" si="134"/>
        <v>190852521.99411988</v>
      </c>
      <c r="K1093" s="19">
        <f t="shared" si="135"/>
        <v>8344342.4952157475</v>
      </c>
      <c r="L1093" s="19">
        <f t="shared" si="136"/>
        <v>8822786.8607236873</v>
      </c>
    </row>
    <row r="1094" spans="1:12" x14ac:dyDescent="0.25">
      <c r="A1094" s="1">
        <v>14040201</v>
      </c>
      <c r="B1094" s="3">
        <v>17196.400000000001</v>
      </c>
      <c r="C1094" s="4">
        <f t="shared" si="139"/>
        <v>2.2030339994901591E-2</v>
      </c>
      <c r="D1094" s="55">
        <f t="shared" si="140"/>
        <v>4.8533588029096066E-4</v>
      </c>
      <c r="E1094" s="2">
        <f t="shared" si="133"/>
        <v>1.9423753181725189E-2</v>
      </c>
      <c r="H1094" s="2">
        <f t="shared" si="137"/>
        <v>4.1100423212949843E-4</v>
      </c>
      <c r="I1094" s="2">
        <f t="shared" si="138"/>
        <v>2.0273239310221208E-2</v>
      </c>
      <c r="J1094" s="2">
        <f t="shared" si="134"/>
        <v>195768960.28888336</v>
      </c>
      <c r="K1094" s="19">
        <f t="shared" si="135"/>
        <v>8846095.9019580372</v>
      </c>
      <c r="L1094" s="19">
        <f t="shared" si="136"/>
        <v>9232974.5700379517</v>
      </c>
    </row>
    <row r="1095" spans="1:12" x14ac:dyDescent="0.25">
      <c r="A1095" s="1">
        <v>14040202</v>
      </c>
      <c r="B1095" s="3">
        <v>17066.7</v>
      </c>
      <c r="C1095" s="4">
        <f t="shared" si="139"/>
        <v>-7.5708630865923745E-3</v>
      </c>
      <c r="D1095" s="55">
        <f t="shared" si="140"/>
        <v>5.7317967875927015E-5</v>
      </c>
      <c r="E1095" s="2">
        <f t="shared" si="133"/>
        <v>1.977559899634412E-2</v>
      </c>
      <c r="H1095" s="2">
        <f t="shared" si="137"/>
        <v>4.1546413101918616E-4</v>
      </c>
      <c r="I1095" s="2">
        <f t="shared" si="138"/>
        <v>2.038293725200532E-2</v>
      </c>
      <c r="J1095" s="2">
        <f t="shared" si="134"/>
        <v>200081817.04449585</v>
      </c>
      <c r="K1095" s="19">
        <f t="shared" si="135"/>
        <v>9204748.5234120525</v>
      </c>
      <c r="L1095" s="19">
        <f t="shared" si="136"/>
        <v>9487440.1330589987</v>
      </c>
    </row>
    <row r="1096" spans="1:12" x14ac:dyDescent="0.25">
      <c r="A1096" s="1">
        <v>14040203</v>
      </c>
      <c r="B1096" s="3">
        <v>16827</v>
      </c>
      <c r="C1096" s="4">
        <f t="shared" si="139"/>
        <v>-1.4144457306135573E-2</v>
      </c>
      <c r="D1096" s="55">
        <f t="shared" si="140"/>
        <v>2.0006567248509198E-4</v>
      </c>
      <c r="E1096" s="2">
        <f t="shared" si="133"/>
        <v>1.9671547577816355E-2</v>
      </c>
      <c r="H1096" s="2">
        <f t="shared" si="137"/>
        <v>3.939753612305906E-4</v>
      </c>
      <c r="I1096" s="2">
        <f t="shared" si="138"/>
        <v>1.9848812589940753E-2</v>
      </c>
      <c r="J1096" s="2">
        <f t="shared" si="134"/>
        <v>198567025.00153536</v>
      </c>
      <c r="K1096" s="19">
        <f t="shared" si="135"/>
        <v>9086995.5389743932</v>
      </c>
      <c r="L1096" s="19">
        <f t="shared" si="136"/>
        <v>9168880.6254434995</v>
      </c>
    </row>
    <row r="1097" spans="1:12" x14ac:dyDescent="0.25">
      <c r="A1097" s="1">
        <v>14040206</v>
      </c>
      <c r="B1097" s="3">
        <v>16613</v>
      </c>
      <c r="C1097" s="4">
        <f t="shared" si="139"/>
        <v>-1.2799217789967841E-2</v>
      </c>
      <c r="D1097" s="55">
        <f t="shared" si="140"/>
        <v>1.6381997603502927E-4</v>
      </c>
      <c r="E1097" s="2">
        <f t="shared" si="133"/>
        <v>1.9754947278647787E-2</v>
      </c>
      <c r="H1097" s="2">
        <f t="shared" si="137"/>
        <v>3.8234077990586065E-4</v>
      </c>
      <c r="I1097" s="2">
        <f t="shared" si="138"/>
        <v>1.9553536250659639E-2</v>
      </c>
      <c r="J1097" s="2">
        <f t="shared" si="134"/>
        <v>195758402.19399479</v>
      </c>
      <c r="K1097" s="19">
        <f t="shared" si="135"/>
        <v>8996445.3209973052</v>
      </c>
      <c r="L1097" s="19">
        <f t="shared" si="136"/>
        <v>8904722.3072740678</v>
      </c>
    </row>
    <row r="1098" spans="1:12" x14ac:dyDescent="0.25">
      <c r="A1098" s="1">
        <v>14040207</v>
      </c>
      <c r="B1098" s="3">
        <v>16275.6</v>
      </c>
      <c r="C1098" s="4">
        <f t="shared" si="139"/>
        <v>-2.0518467629809207E-2</v>
      </c>
      <c r="D1098" s="55">
        <f t="shared" si="140"/>
        <v>4.2100751387552827E-4</v>
      </c>
      <c r="E1098" s="2">
        <f t="shared" si="133"/>
        <v>1.9734955467007636E-2</v>
      </c>
      <c r="H1098" s="2">
        <f t="shared" si="137"/>
        <v>3.6922953167361073E-4</v>
      </c>
      <c r="I1098" s="2">
        <f t="shared" si="138"/>
        <v>1.9215346254325232E-2</v>
      </c>
      <c r="J1098" s="2">
        <f t="shared" si="134"/>
        <v>193252847.77009773</v>
      </c>
      <c r="K1098" s="19">
        <f t="shared" si="135"/>
        <v>8872310.0722354595</v>
      </c>
      <c r="L1098" s="19">
        <f t="shared" si="136"/>
        <v>8638707.61698718</v>
      </c>
    </row>
    <row r="1099" spans="1:12" x14ac:dyDescent="0.25">
      <c r="A1099" s="1">
        <v>14040208</v>
      </c>
      <c r="B1099" s="3">
        <v>16411.2</v>
      </c>
      <c r="C1099" s="4">
        <f t="shared" si="139"/>
        <v>8.2969747964770704E-3</v>
      </c>
      <c r="D1099" s="55">
        <f t="shared" si="140"/>
        <v>6.8839790773375718E-5</v>
      </c>
      <c r="E1099" s="2">
        <f t="shared" si="133"/>
        <v>2.0157101115856901E-2</v>
      </c>
      <c r="H1099" s="2">
        <f t="shared" si="137"/>
        <v>3.7233621060572581E-4</v>
      </c>
      <c r="I1099" s="2">
        <f t="shared" si="138"/>
        <v>1.9296015407480525E-2</v>
      </c>
      <c r="J1099" s="2">
        <f t="shared" si="134"/>
        <v>189287595.46875852</v>
      </c>
      <c r="K1099" s="19">
        <f t="shared" si="135"/>
        <v>8876155.1931290179</v>
      </c>
      <c r="L1099" s="19">
        <f t="shared" si="136"/>
        <v>8496977.1387945302</v>
      </c>
    </row>
    <row r="1100" spans="1:12" x14ac:dyDescent="0.25">
      <c r="A1100" s="1">
        <v>14040209</v>
      </c>
      <c r="B1100" s="3">
        <v>16466.3</v>
      </c>
      <c r="C1100" s="4">
        <f t="shared" si="139"/>
        <v>3.3518395003619187E-3</v>
      </c>
      <c r="D1100" s="55">
        <f t="shared" si="140"/>
        <v>1.1234828036186436E-5</v>
      </c>
      <c r="E1100" s="2">
        <f t="shared" si="133"/>
        <v>1.9980321843895633E-2</v>
      </c>
      <c r="H1100" s="2">
        <f t="shared" si="137"/>
        <v>3.5412642541578481E-4</v>
      </c>
      <c r="I1100" s="2">
        <f t="shared" si="138"/>
        <v>1.8818247139831722E-2</v>
      </c>
      <c r="J1100" s="2">
        <f t="shared" si="134"/>
        <v>190858109.87764859</v>
      </c>
      <c r="K1100" s="19">
        <f t="shared" si="135"/>
        <v>8871310.0154318921</v>
      </c>
      <c r="L1100" s="19">
        <f t="shared" si="136"/>
        <v>8355346.1064725453</v>
      </c>
    </row>
    <row r="1101" spans="1:12" x14ac:dyDescent="0.25">
      <c r="A1101" s="1">
        <v>14040210</v>
      </c>
      <c r="B1101" s="3">
        <v>16927.5</v>
      </c>
      <c r="C1101" s="4">
        <f t="shared" si="139"/>
        <v>2.7623650306292005E-2</v>
      </c>
      <c r="D1101" s="55">
        <f t="shared" si="140"/>
        <v>7.6306605624430637E-4</v>
      </c>
      <c r="E1101" s="2">
        <f t="shared" si="133"/>
        <v>1.9844832133837285E-2</v>
      </c>
      <c r="H1101" s="2">
        <f t="shared" si="137"/>
        <v>3.3355292957300888E-4</v>
      </c>
      <c r="I1101" s="2">
        <f t="shared" si="138"/>
        <v>1.8263431484061499E-2</v>
      </c>
      <c r="J1101" s="2">
        <f t="shared" si="134"/>
        <v>191497835.62930092</v>
      </c>
      <c r="K1101" s="19">
        <f t="shared" si="135"/>
        <v>8840685.8328643255</v>
      </c>
      <c r="L1101" s="19">
        <f t="shared" si="136"/>
        <v>8136186.7357559716</v>
      </c>
    </row>
    <row r="1102" spans="1:12" x14ac:dyDescent="0.25">
      <c r="A1102" s="1">
        <v>14040213</v>
      </c>
      <c r="B1102" s="3">
        <v>16447.3</v>
      </c>
      <c r="C1102" s="4">
        <f t="shared" si="139"/>
        <v>-2.8778188376300522E-2</v>
      </c>
      <c r="D1102" s="55">
        <f t="shared" si="140"/>
        <v>8.2818412622183847E-4</v>
      </c>
      <c r="E1102" s="2">
        <f t="shared" si="133"/>
        <v>2.0468463005933642E-2</v>
      </c>
      <c r="H1102" s="2">
        <f t="shared" si="137"/>
        <v>3.5932371717328673E-4</v>
      </c>
      <c r="I1102" s="2">
        <f t="shared" si="138"/>
        <v>1.8955835966089355E-2</v>
      </c>
      <c r="J1102" s="2">
        <f t="shared" si="134"/>
        <v>196787704.87513652</v>
      </c>
      <c r="K1102" s="19">
        <f t="shared" si="135"/>
        <v>9370393.9763953332</v>
      </c>
      <c r="L1102" s="19">
        <f t="shared" si="136"/>
        <v>8677918.3714326788</v>
      </c>
    </row>
    <row r="1103" spans="1:12" x14ac:dyDescent="0.25">
      <c r="A1103" s="1">
        <v>14040214</v>
      </c>
      <c r="B1103" s="3">
        <v>16286</v>
      </c>
      <c r="C1103" s="4">
        <f t="shared" si="139"/>
        <v>-9.8554869564232827E-3</v>
      </c>
      <c r="D1103" s="55">
        <f t="shared" si="140"/>
        <v>9.7130623148229456E-5</v>
      </c>
      <c r="E1103" s="2">
        <f t="shared" si="133"/>
        <v>2.1021808022134433E-2</v>
      </c>
      <c r="H1103" s="2">
        <f t="shared" si="137"/>
        <v>3.8745534171619986E-4</v>
      </c>
      <c r="I1103" s="2">
        <f t="shared" si="138"/>
        <v>1.9683885330802956E-2</v>
      </c>
      <c r="J1103" s="2">
        <f t="shared" si="134"/>
        <v>191124511.23410001</v>
      </c>
      <c r="K1103" s="19">
        <f t="shared" si="135"/>
        <v>9346760.4367240984</v>
      </c>
      <c r="L1103" s="19">
        <f t="shared" si="136"/>
        <v>8751890.4395494796</v>
      </c>
    </row>
    <row r="1104" spans="1:12" x14ac:dyDescent="0.25">
      <c r="A1104" s="1">
        <v>14040215</v>
      </c>
      <c r="B1104" s="3">
        <v>16581.8</v>
      </c>
      <c r="C1104" s="4">
        <f t="shared" si="139"/>
        <v>1.7999865305091539E-2</v>
      </c>
      <c r="D1104" s="55">
        <f t="shared" si="140"/>
        <v>3.2399515100143812E-4</v>
      </c>
      <c r="E1104" s="2">
        <f t="shared" si="133"/>
        <v>2.0833955658306352E-2</v>
      </c>
      <c r="H1104" s="2">
        <f t="shared" si="137"/>
        <v>3.7003585860212159E-4</v>
      </c>
      <c r="I1104" s="2">
        <f t="shared" si="138"/>
        <v>1.9236316139066793E-2</v>
      </c>
      <c r="J1104" s="2">
        <f t="shared" si="134"/>
        <v>189240886.10657957</v>
      </c>
      <c r="K1104" s="19">
        <f t="shared" si="135"/>
        <v>9171943.4115049019</v>
      </c>
      <c r="L1104" s="19">
        <f t="shared" si="136"/>
        <v>8468598.3769479673</v>
      </c>
    </row>
    <row r="1105" spans="1:12" x14ac:dyDescent="0.25">
      <c r="A1105" s="1">
        <v>14040216</v>
      </c>
      <c r="B1105" s="3">
        <v>16556.7</v>
      </c>
      <c r="C1105" s="4">
        <f t="shared" si="139"/>
        <v>-1.5148546132096213E-3</v>
      </c>
      <c r="D1105" s="55">
        <f t="shared" si="140"/>
        <v>2.2947844991624713E-6</v>
      </c>
      <c r="E1105" s="2">
        <f t="shared" si="133"/>
        <v>2.0740661366852549E-2</v>
      </c>
      <c r="H1105" s="2">
        <f t="shared" si="137"/>
        <v>3.6727341614608059E-4</v>
      </c>
      <c r="I1105" s="2">
        <f t="shared" si="138"/>
        <v>1.9164378835383123E-2</v>
      </c>
      <c r="J1105" s="2">
        <f t="shared" si="134"/>
        <v>192647196.56671417</v>
      </c>
      <c r="K1105" s="19">
        <f t="shared" si="135"/>
        <v>9295225.9777021389</v>
      </c>
      <c r="L1105" s="19">
        <f t="shared" si="136"/>
        <v>8588792.2687882483</v>
      </c>
    </row>
    <row r="1106" spans="1:12" x14ac:dyDescent="0.25">
      <c r="A1106" s="1">
        <v>14040217</v>
      </c>
      <c r="B1106" s="3">
        <v>16913.900000000001</v>
      </c>
      <c r="C1106" s="4">
        <f t="shared" si="139"/>
        <v>2.1344915343700047E-2</v>
      </c>
      <c r="D1106" s="55">
        <f t="shared" si="140"/>
        <v>4.5560541102972169E-4</v>
      </c>
      <c r="E1106" s="2">
        <f t="shared" si="133"/>
        <v>2.0334389957981865E-2</v>
      </c>
      <c r="H1106" s="2">
        <f t="shared" si="137"/>
        <v>3.4537469824726547E-4</v>
      </c>
      <c r="I1106" s="2">
        <f t="shared" si="138"/>
        <v>1.85842594215445E-2</v>
      </c>
      <c r="J1106" s="2">
        <f t="shared" si="134"/>
        <v>192355364.07227316</v>
      </c>
      <c r="K1106" s="19">
        <f t="shared" si="135"/>
        <v>9099344.5003553126</v>
      </c>
      <c r="L1106" s="19">
        <f t="shared" si="136"/>
        <v>8316186.4757210817</v>
      </c>
    </row>
    <row r="1107" spans="1:12" x14ac:dyDescent="0.25">
      <c r="A1107" s="1">
        <v>14040220</v>
      </c>
      <c r="B1107" s="3">
        <v>16602.400000000001</v>
      </c>
      <c r="C1107" s="4">
        <f t="shared" si="139"/>
        <v>-1.8588505855208035E-2</v>
      </c>
      <c r="D1107" s="55">
        <f t="shared" si="140"/>
        <v>3.4553254992910341E-4</v>
      </c>
      <c r="E1107" s="2">
        <f t="shared" si="133"/>
        <v>2.0253748173476731E-2</v>
      </c>
      <c r="H1107" s="2">
        <f t="shared" si="137"/>
        <v>3.5198854101421289E-4</v>
      </c>
      <c r="I1107" s="2">
        <f t="shared" si="138"/>
        <v>1.8761357653811008E-2</v>
      </c>
      <c r="J1107" s="2">
        <f t="shared" si="134"/>
        <v>196461173.03430241</v>
      </c>
      <c r="K1107" s="19">
        <f t="shared" si="135"/>
        <v>9256712.9565354139</v>
      </c>
      <c r="L1107" s="19">
        <f t="shared" si="136"/>
        <v>8574635.2225142494</v>
      </c>
    </row>
    <row r="1108" spans="1:12" x14ac:dyDescent="0.25">
      <c r="A1108" s="1">
        <v>14040221</v>
      </c>
      <c r="B1108" s="3">
        <v>16209.1</v>
      </c>
      <c r="C1108" s="4">
        <f t="shared" si="139"/>
        <v>-2.3974450302250833E-2</v>
      </c>
      <c r="D1108" s="55">
        <f t="shared" si="140"/>
        <v>5.7477426729509503E-4</v>
      </c>
      <c r="E1108" s="2">
        <f t="shared" si="133"/>
        <v>1.9999688987317289E-2</v>
      </c>
      <c r="H1108" s="2">
        <f t="shared" si="137"/>
        <v>3.5160118154910631E-4</v>
      </c>
      <c r="I1108" s="2">
        <f t="shared" si="138"/>
        <v>1.8751031479604163E-2</v>
      </c>
      <c r="J1108" s="2">
        <f t="shared" si="134"/>
        <v>192809253.36903325</v>
      </c>
      <c r="K1108" s="19">
        <f t="shared" si="135"/>
        <v>8970688.4313459601</v>
      </c>
      <c r="L1108" s="19">
        <f t="shared" si="136"/>
        <v>8410613.8488732707</v>
      </c>
    </row>
    <row r="1109" spans="1:12" x14ac:dyDescent="0.25">
      <c r="A1109" s="1">
        <v>14040222</v>
      </c>
      <c r="B1109" s="3">
        <v>16674.900000000001</v>
      </c>
      <c r="C1109" s="4">
        <f t="shared" si="139"/>
        <v>2.8331781859143378E-2</v>
      </c>
      <c r="D1109" s="55">
        <f t="shared" si="140"/>
        <v>8.0268986331408579E-4</v>
      </c>
      <c r="E1109" s="2">
        <f t="shared" si="133"/>
        <v>2.0558110791973165E-2</v>
      </c>
      <c r="H1109" s="2">
        <f t="shared" si="137"/>
        <v>3.6499156669386561E-4</v>
      </c>
      <c r="I1109" s="2">
        <f t="shared" si="138"/>
        <v>1.9104752463559051E-2</v>
      </c>
      <c r="J1109" s="2">
        <f t="shared" si="134"/>
        <v>188186757.50632328</v>
      </c>
      <c r="K1109" s="19">
        <f t="shared" si="135"/>
        <v>9000091.3960227761</v>
      </c>
      <c r="L1109" s="19">
        <f t="shared" si="136"/>
        <v>8363828.7588934395</v>
      </c>
    </row>
    <row r="1110" spans="1:12" x14ac:dyDescent="0.25">
      <c r="A1110" s="1">
        <v>14040223</v>
      </c>
      <c r="B1110" s="3">
        <v>17136.2</v>
      </c>
      <c r="C1110" s="4">
        <f t="shared" si="139"/>
        <v>2.7288590190278138E-2</v>
      </c>
      <c r="D1110" s="55">
        <f t="shared" si="140"/>
        <v>7.4466715457294425E-4</v>
      </c>
      <c r="E1110" s="2">
        <f t="shared" si="133"/>
        <v>2.123494305082043E-2</v>
      </c>
      <c r="H1110" s="2">
        <f t="shared" si="137"/>
        <v>3.9125346449107884E-4</v>
      </c>
      <c r="I1110" s="2">
        <f t="shared" si="138"/>
        <v>1.9780128020088213E-2</v>
      </c>
      <c r="J1110" s="2">
        <f t="shared" si="134"/>
        <v>193518423.66877192</v>
      </c>
      <c r="K1110" s="19">
        <f t="shared" si="135"/>
        <v>9559783.9310333002</v>
      </c>
      <c r="L1110" s="19">
        <f t="shared" si="136"/>
        <v>8904839.0451376792</v>
      </c>
    </row>
    <row r="1111" spans="1:12" x14ac:dyDescent="0.25">
      <c r="A1111" s="1">
        <v>14040224</v>
      </c>
      <c r="B1111" s="3">
        <v>17504.400000000001</v>
      </c>
      <c r="C1111" s="4">
        <f t="shared" si="139"/>
        <v>2.1259092925546653E-2</v>
      </c>
      <c r="D1111" s="55">
        <f t="shared" si="140"/>
        <v>4.5194903201702775E-4</v>
      </c>
      <c r="E1111" s="2">
        <f t="shared" si="133"/>
        <v>2.1186010433628416E-2</v>
      </c>
      <c r="H1111" s="2">
        <f t="shared" si="137"/>
        <v>4.1245828589599079E-4</v>
      </c>
      <c r="I1111" s="2">
        <f t="shared" si="138"/>
        <v>2.0309069055375009E-2</v>
      </c>
      <c r="J1111" s="2">
        <f t="shared" si="134"/>
        <v>198799268.62653768</v>
      </c>
      <c r="K1111" s="19">
        <f t="shared" si="135"/>
        <v>9798026.7834430449</v>
      </c>
      <c r="L1111" s="19">
        <f t="shared" si="136"/>
        <v>9392462.2181581222</v>
      </c>
    </row>
    <row r="1112" spans="1:12" x14ac:dyDescent="0.25">
      <c r="A1112" s="1">
        <v>14040227</v>
      </c>
      <c r="B1112" s="3">
        <v>17892.2</v>
      </c>
      <c r="C1112" s="4">
        <f t="shared" si="139"/>
        <v>2.1912585790287605E-2</v>
      </c>
      <c r="D1112" s="55">
        <f t="shared" si="140"/>
        <v>4.8016141601671424E-4</v>
      </c>
      <c r="E1112" s="2">
        <f t="shared" si="133"/>
        <v>2.1157937008370608E-2</v>
      </c>
      <c r="H1112" s="2">
        <f t="shared" si="137"/>
        <v>4.1482773066325304E-4</v>
      </c>
      <c r="I1112" s="2">
        <f t="shared" si="138"/>
        <v>2.0367320164009134E-2</v>
      </c>
      <c r="J1112" s="2">
        <f t="shared" si="134"/>
        <v>203025560.75179997</v>
      </c>
      <c r="K1112" s="19">
        <f t="shared" si="135"/>
        <v>9993064.6396909337</v>
      </c>
      <c r="L1112" s="19">
        <f t="shared" si="136"/>
        <v>9619649.9146254901</v>
      </c>
    </row>
    <row r="1113" spans="1:12" x14ac:dyDescent="0.25">
      <c r="A1113" s="1">
        <v>14040228</v>
      </c>
      <c r="B1113" s="3">
        <v>18045.099999999999</v>
      </c>
      <c r="C1113" s="4">
        <f t="shared" si="139"/>
        <v>8.5093160923803354E-3</v>
      </c>
      <c r="D1113" s="55">
        <f t="shared" si="140"/>
        <v>7.2408460360042935E-5</v>
      </c>
      <c r="E1113" s="2">
        <f t="shared" si="133"/>
        <v>2.0921138205114525E-2</v>
      </c>
      <c r="H1113" s="2">
        <f t="shared" si="137"/>
        <v>4.1874775178446071E-4</v>
      </c>
      <c r="I1113" s="2">
        <f t="shared" si="138"/>
        <v>2.0463326996958749E-2</v>
      </c>
      <c r="J1113" s="2">
        <f t="shared" si="134"/>
        <v>207474375.76939502</v>
      </c>
      <c r="K1113" s="19">
        <f t="shared" si="135"/>
        <v>10097745.790249748</v>
      </c>
      <c r="L1113" s="19">
        <f t="shared" si="136"/>
        <v>9876779.7436340824</v>
      </c>
    </row>
    <row r="1114" spans="1:12" x14ac:dyDescent="0.25">
      <c r="A1114" s="1">
        <v>14040229</v>
      </c>
      <c r="B1114" s="3">
        <v>17796.900000000001</v>
      </c>
      <c r="C1114" s="4">
        <f t="shared" si="139"/>
        <v>-1.384989495317431E-2</v>
      </c>
      <c r="D1114" s="55">
        <f t="shared" si="140"/>
        <v>1.9181959021396323E-4</v>
      </c>
      <c r="E1114" s="2">
        <f t="shared" si="133"/>
        <v>2.0319729398012056E-2</v>
      </c>
      <c r="H1114" s="2">
        <f t="shared" si="137"/>
        <v>3.9796739429899563E-4</v>
      </c>
      <c r="I1114" s="2">
        <f t="shared" si="138"/>
        <v>1.9949120138467152E-2</v>
      </c>
      <c r="J1114" s="2">
        <f t="shared" si="134"/>
        <v>209239840.81388611</v>
      </c>
      <c r="K1114" s="19">
        <f t="shared" si="135"/>
        <v>9890926.1481856629</v>
      </c>
      <c r="L1114" s="19">
        <f t="shared" si="136"/>
        <v>9710526.6583995912</v>
      </c>
    </row>
    <row r="1115" spans="1:12" x14ac:dyDescent="0.25">
      <c r="A1115" s="1">
        <v>14040230</v>
      </c>
      <c r="B1115" s="3">
        <v>17333.7</v>
      </c>
      <c r="C1115" s="4">
        <f t="shared" si="139"/>
        <v>-2.637170129179248E-2</v>
      </c>
      <c r="D1115" s="55">
        <f t="shared" si="140"/>
        <v>6.9546662902352917E-4</v>
      </c>
      <c r="E1115" s="2">
        <f t="shared" si="133"/>
        <v>1.9769194748168576E-2</v>
      </c>
      <c r="H1115" s="2">
        <f t="shared" si="137"/>
        <v>3.8559852605389366E-4</v>
      </c>
      <c r="I1115" s="2">
        <f t="shared" si="138"/>
        <v>1.9636662803386263E-2</v>
      </c>
      <c r="J1115" s="2">
        <f t="shared" si="134"/>
        <v>206341890.99859485</v>
      </c>
      <c r="K1115" s="19">
        <f t="shared" si="135"/>
        <v>9489668.5551138893</v>
      </c>
      <c r="L1115" s="19">
        <f t="shared" si="136"/>
        <v>9426050.1708058827</v>
      </c>
    </row>
    <row r="1116" spans="1:12" x14ac:dyDescent="0.25">
      <c r="A1116" s="1">
        <v>14040231</v>
      </c>
      <c r="B1116" s="3">
        <v>16933.2</v>
      </c>
      <c r="C1116" s="4">
        <f t="shared" si="139"/>
        <v>-2.3376391666153854E-2</v>
      </c>
      <c r="D1116" s="55">
        <f t="shared" si="140"/>
        <v>5.4645568732942737E-4</v>
      </c>
      <c r="E1116" s="2">
        <f t="shared" si="133"/>
        <v>2.0335059963629935E-2</v>
      </c>
      <c r="H1116" s="2">
        <f t="shared" si="137"/>
        <v>4.0419061223207181E-4</v>
      </c>
      <c r="I1116" s="2">
        <f t="shared" si="138"/>
        <v>2.0104492339576042E-2</v>
      </c>
      <c r="J1116" s="2">
        <f t="shared" si="134"/>
        <v>200900304.2851963</v>
      </c>
      <c r="K1116" s="19">
        <f t="shared" si="135"/>
        <v>9503874.8787844647</v>
      </c>
      <c r="L1116" s="19">
        <f t="shared" si="136"/>
        <v>9396115.8727118969</v>
      </c>
    </row>
    <row r="1117" spans="1:12" x14ac:dyDescent="0.25">
      <c r="A1117" s="1">
        <v>14040303</v>
      </c>
      <c r="B1117" s="3">
        <v>17286.8</v>
      </c>
      <c r="C1117" s="4">
        <f t="shared" si="139"/>
        <v>2.0667012616744595E-2</v>
      </c>
      <c r="D1117" s="55">
        <f t="shared" si="140"/>
        <v>4.2712541050068026E-4</v>
      </c>
      <c r="E1117" s="2">
        <f t="shared" ref="E1117:E1180" si="141">SQRT(AVERAGE(D1092:D1116))</f>
        <v>2.0231270337168816E-2</v>
      </c>
      <c r="H1117" s="2">
        <f t="shared" si="137"/>
        <v>4.1272651673791313E-4</v>
      </c>
      <c r="I1117" s="2">
        <f t="shared" si="138"/>
        <v>2.0315671702848349E-2</v>
      </c>
      <c r="J1117" s="2">
        <f t="shared" ref="J1117:J1180" si="142">J1116*(1+C1116)</f>
        <v>196203980.08637607</v>
      </c>
      <c r="K1117" s="19">
        <f t="shared" ref="K1117:K1180" si="143">_xlfn.NORM.S.INV(0.99)*E1117*J1117</f>
        <v>9234334.9738559555</v>
      </c>
      <c r="L1117" s="19">
        <f t="shared" ref="L1117:L1180" si="144">_xlfn.NORM.S.INV(0.99)*I1117*J1117</f>
        <v>9272859.0244937371</v>
      </c>
    </row>
    <row r="1118" spans="1:12" x14ac:dyDescent="0.25">
      <c r="A1118" s="1">
        <v>14040304</v>
      </c>
      <c r="B1118" s="3">
        <v>17066</v>
      </c>
      <c r="C1118" s="4">
        <f t="shared" si="139"/>
        <v>-1.2855024371929759E-2</v>
      </c>
      <c r="D1118" s="55">
        <f t="shared" si="140"/>
        <v>1.652516516029081E-4</v>
      </c>
      <c r="E1118" s="2">
        <f t="shared" si="141"/>
        <v>1.9874150363465785E-2</v>
      </c>
      <c r="H1118" s="2">
        <f t="shared" si="137"/>
        <v>4.1359045036367911E-4</v>
      </c>
      <c r="I1118" s="2">
        <f t="shared" si="138"/>
        <v>2.033692332590353E-2</v>
      </c>
      <c r="J1118" s="2">
        <f t="shared" si="142"/>
        <v>200258930.21827671</v>
      </c>
      <c r="K1118" s="19">
        <f t="shared" si="143"/>
        <v>9258808.9175306745</v>
      </c>
      <c r="L1118" s="19">
        <f t="shared" si="144"/>
        <v>9474401.8537342362</v>
      </c>
    </row>
    <row r="1119" spans="1:12" x14ac:dyDescent="0.25">
      <c r="A1119" s="1">
        <v>14040305</v>
      </c>
      <c r="B1119" s="3">
        <v>17432.5</v>
      </c>
      <c r="C1119" s="4">
        <f t="shared" si="139"/>
        <v>2.1248099998635726E-2</v>
      </c>
      <c r="D1119" s="55">
        <f t="shared" si="140"/>
        <v>4.5148175355202351E-4</v>
      </c>
      <c r="E1119" s="2">
        <f t="shared" si="141"/>
        <v>1.9366155523172189E-2</v>
      </c>
      <c r="H1119" s="2">
        <f t="shared" si="137"/>
        <v>3.9869012243803285E-4</v>
      </c>
      <c r="I1119" s="2">
        <f t="shared" si="138"/>
        <v>1.9967226207914631E-2</v>
      </c>
      <c r="J1119" s="2">
        <f t="shared" si="142"/>
        <v>197684596.78962418</v>
      </c>
      <c r="K1119" s="19">
        <f t="shared" si="143"/>
        <v>8906168.440234907</v>
      </c>
      <c r="L1119" s="19">
        <f t="shared" si="144"/>
        <v>9182590.7149810866</v>
      </c>
    </row>
    <row r="1120" spans="1:12" x14ac:dyDescent="0.25">
      <c r="A1120" s="1">
        <v>14040306</v>
      </c>
      <c r="B1120" s="3">
        <v>17725.400000000001</v>
      </c>
      <c r="C1120" s="4">
        <f t="shared" si="139"/>
        <v>1.6662359046300434E-2</v>
      </c>
      <c r="D1120" s="55">
        <f t="shared" si="140"/>
        <v>2.7763420898782988E-4</v>
      </c>
      <c r="E1120" s="2">
        <f t="shared" si="141"/>
        <v>1.9331161751900357E-2</v>
      </c>
      <c r="H1120" s="2">
        <f t="shared" si="137"/>
        <v>4.0185762030487234E-4</v>
      </c>
      <c r="I1120" s="2">
        <f t="shared" si="138"/>
        <v>2.0046386714439896E-2</v>
      </c>
      <c r="J1120" s="2">
        <f t="shared" si="142"/>
        <v>201885018.8704001</v>
      </c>
      <c r="K1120" s="19">
        <f t="shared" si="143"/>
        <v>9078972.6057539526</v>
      </c>
      <c r="L1120" s="19">
        <f t="shared" si="144"/>
        <v>9414881.4313686118</v>
      </c>
    </row>
    <row r="1121" spans="1:12" x14ac:dyDescent="0.25">
      <c r="A1121" s="1">
        <v>14040307</v>
      </c>
      <c r="B1121" s="3">
        <v>17796.5</v>
      </c>
      <c r="C1121" s="4">
        <f t="shared" si="139"/>
        <v>4.0031695911688179E-3</v>
      </c>
      <c r="D1121" s="55">
        <f t="shared" si="140"/>
        <v>1.602536677565872E-5</v>
      </c>
      <c r="E1121" s="2">
        <f t="shared" si="141"/>
        <v>1.9557772478547022E-2</v>
      </c>
      <c r="H1121" s="2">
        <f t="shared" si="137"/>
        <v>3.944042156258498E-4</v>
      </c>
      <c r="I1121" s="2">
        <f t="shared" si="138"/>
        <v>1.9859612675625117E-2</v>
      </c>
      <c r="J1121" s="2">
        <f t="shared" si="142"/>
        <v>205248899.54088783</v>
      </c>
      <c r="K1121" s="19">
        <f t="shared" si="143"/>
        <v>9338451.8741378505</v>
      </c>
      <c r="L1121" s="19">
        <f t="shared" si="144"/>
        <v>9482574.6343952324</v>
      </c>
    </row>
    <row r="1122" spans="1:12" x14ac:dyDescent="0.25">
      <c r="A1122" s="1">
        <v>14040310</v>
      </c>
      <c r="B1122" s="3">
        <v>17726.599999999999</v>
      </c>
      <c r="C1122" s="4">
        <f t="shared" si="139"/>
        <v>-3.9354724231413646E-3</v>
      </c>
      <c r="D1122" s="55">
        <f t="shared" si="140"/>
        <v>1.5487943193306165E-5</v>
      </c>
      <c r="E1122" s="2">
        <f t="shared" si="141"/>
        <v>1.936865643492687E-2</v>
      </c>
      <c r="H1122" s="2">
        <f t="shared" si="137"/>
        <v>3.717014846948383E-4</v>
      </c>
      <c r="I1122" s="2">
        <f t="shared" si="138"/>
        <v>1.927956132008294E-2</v>
      </c>
      <c r="J1122" s="2">
        <f t="shared" si="142"/>
        <v>206070545.69415078</v>
      </c>
      <c r="K1122" s="19">
        <f t="shared" si="143"/>
        <v>9285174.6047109012</v>
      </c>
      <c r="L1122" s="19">
        <f t="shared" si="144"/>
        <v>9242463.1393838134</v>
      </c>
    </row>
    <row r="1123" spans="1:12" x14ac:dyDescent="0.25">
      <c r="A1123" s="1">
        <v>14040311</v>
      </c>
      <c r="B1123" s="3">
        <v>17382</v>
      </c>
      <c r="C1123" s="4">
        <f t="shared" si="139"/>
        <v>-1.9631148312088342E-2</v>
      </c>
      <c r="D1123" s="55">
        <f t="shared" si="140"/>
        <v>3.8538198405120897E-4</v>
      </c>
      <c r="E1123" s="2">
        <f t="shared" si="141"/>
        <v>1.9214878890603634E-2</v>
      </c>
      <c r="H1123" s="2">
        <f t="shared" si="137"/>
        <v>3.5032867220474636E-4</v>
      </c>
      <c r="I1123" s="2">
        <f t="shared" si="138"/>
        <v>1.871706900678486E-2</v>
      </c>
      <c r="J1123" s="2">
        <f t="shared" si="142"/>
        <v>205259560.74434975</v>
      </c>
      <c r="K1123" s="19">
        <f t="shared" si="143"/>
        <v>9175203.4878540188</v>
      </c>
      <c r="L1123" s="19">
        <f t="shared" si="144"/>
        <v>8937496.7082117181</v>
      </c>
    </row>
    <row r="1124" spans="1:12" x14ac:dyDescent="0.25">
      <c r="A1124" s="1">
        <v>14040312</v>
      </c>
      <c r="B1124" s="3">
        <v>17405.2</v>
      </c>
      <c r="C1124" s="4">
        <f t="shared" si="139"/>
        <v>1.3338241329896199E-3</v>
      </c>
      <c r="D1124" s="55">
        <f t="shared" si="140"/>
        <v>1.7790868177455114E-6</v>
      </c>
      <c r="E1124" s="2">
        <f t="shared" si="141"/>
        <v>1.9177761850320083E-2</v>
      </c>
      <c r="H1124" s="2">
        <f t="shared" si="137"/>
        <v>3.5243187091553408E-4</v>
      </c>
      <c r="I1124" s="2">
        <f t="shared" si="138"/>
        <v>1.8773168909790753E-2</v>
      </c>
      <c r="J1124" s="2">
        <f t="shared" si="142"/>
        <v>201230079.8649033</v>
      </c>
      <c r="K1124" s="19">
        <f t="shared" si="143"/>
        <v>8977708.0639516544</v>
      </c>
      <c r="L1124" s="19">
        <f t="shared" si="144"/>
        <v>8788305.4979401547</v>
      </c>
    </row>
    <row r="1125" spans="1:12" x14ac:dyDescent="0.25">
      <c r="A1125" s="1">
        <v>14040313</v>
      </c>
      <c r="B1125" s="3">
        <v>17043.599999999999</v>
      </c>
      <c r="C1125" s="4">
        <f t="shared" si="139"/>
        <v>-2.0994245455312456E-2</v>
      </c>
      <c r="D1125" s="55">
        <f t="shared" si="140"/>
        <v>4.4075834223790774E-4</v>
      </c>
      <c r="E1125" s="2">
        <f t="shared" si="141"/>
        <v>1.9107697962584793E-2</v>
      </c>
      <c r="H1125" s="2">
        <f t="shared" si="137"/>
        <v>3.3139270386966678E-4</v>
      </c>
      <c r="I1125" s="2">
        <f t="shared" si="138"/>
        <v>1.8204194677866603E-2</v>
      </c>
      <c r="J1125" s="2">
        <f t="shared" si="142"/>
        <v>201498485.40171054</v>
      </c>
      <c r="K1125" s="19">
        <f t="shared" si="143"/>
        <v>8956839.9097747467</v>
      </c>
      <c r="L1125" s="19">
        <f t="shared" si="144"/>
        <v>8533317.709715765</v>
      </c>
    </row>
    <row r="1126" spans="1:12" x14ac:dyDescent="0.25">
      <c r="A1126" s="1">
        <v>14040317</v>
      </c>
      <c r="B1126" s="3">
        <v>16615.900000000001</v>
      </c>
      <c r="C1126" s="4">
        <f t="shared" si="139"/>
        <v>-2.5414698432862929E-2</v>
      </c>
      <c r="D1126" s="55">
        <f t="shared" si="140"/>
        <v>6.4590689643336538E-4</v>
      </c>
      <c r="E1126" s="2">
        <f t="shared" si="141"/>
        <v>1.9552111446016155E-2</v>
      </c>
      <c r="H1126" s="2">
        <f t="shared" si="137"/>
        <v>3.3795464217176125E-4</v>
      </c>
      <c r="I1126" s="2">
        <f t="shared" si="138"/>
        <v>1.8383542699157887E-2</v>
      </c>
      <c r="J1126" s="2">
        <f t="shared" si="142"/>
        <v>197268176.74031332</v>
      </c>
      <c r="K1126" s="19">
        <f t="shared" si="143"/>
        <v>8972745.5628949162</v>
      </c>
      <c r="L1126" s="19">
        <f t="shared" si="144"/>
        <v>8436472.5333932042</v>
      </c>
    </row>
    <row r="1127" spans="1:12" x14ac:dyDescent="0.25">
      <c r="A1127" s="1">
        <v>14040318</v>
      </c>
      <c r="B1127" s="3">
        <v>16744.7</v>
      </c>
      <c r="C1127" s="4">
        <f t="shared" si="139"/>
        <v>7.7217220298356646E-3</v>
      </c>
      <c r="D1127" s="55">
        <f t="shared" si="140"/>
        <v>5.9624991106049414E-5</v>
      </c>
      <c r="E1127" s="2">
        <f t="shared" si="141"/>
        <v>1.9431898919174066E-2</v>
      </c>
      <c r="H1127" s="2">
        <f t="shared" si="137"/>
        <v>3.5643177742745752E-4</v>
      </c>
      <c r="I1127" s="2">
        <f t="shared" si="138"/>
        <v>1.887940087575497E-2</v>
      </c>
      <c r="J1127" s="2">
        <f t="shared" si="142"/>
        <v>192254665.51805755</v>
      </c>
      <c r="K1127" s="19">
        <f t="shared" si="143"/>
        <v>8690940.7395188082</v>
      </c>
      <c r="L1127" s="19">
        <f t="shared" si="144"/>
        <v>8443835.3086997215</v>
      </c>
    </row>
    <row r="1128" spans="1:12" x14ac:dyDescent="0.25">
      <c r="A1128" s="1">
        <v>14040319</v>
      </c>
      <c r="B1128" s="3">
        <v>16462.8</v>
      </c>
      <c r="C1128" s="4">
        <f t="shared" si="139"/>
        <v>-1.6978500151935878E-2</v>
      </c>
      <c r="D1128" s="55">
        <f t="shared" si="140"/>
        <v>2.8826946740928664E-4</v>
      </c>
      <c r="E1128" s="2">
        <f t="shared" si="141"/>
        <v>1.8624079311481859E-2</v>
      </c>
      <c r="H1128" s="2">
        <f t="shared" si="137"/>
        <v>3.3862337024817302E-4</v>
      </c>
      <c r="I1128" s="2">
        <f t="shared" si="138"/>
        <v>1.840172193704092E-2</v>
      </c>
      <c r="J1128" s="2">
        <f t="shared" si="142"/>
        <v>193739202.60412702</v>
      </c>
      <c r="K1128" s="19">
        <f t="shared" si="143"/>
        <v>8393961.6078289673</v>
      </c>
      <c r="L1128" s="19">
        <f t="shared" si="144"/>
        <v>8293744.0758340191</v>
      </c>
    </row>
    <row r="1129" spans="1:12" x14ac:dyDescent="0.25">
      <c r="A1129" s="1">
        <v>14040320</v>
      </c>
      <c r="B1129" s="3">
        <v>16491.8</v>
      </c>
      <c r="C1129" s="4">
        <f t="shared" si="139"/>
        <v>1.7599975412140427E-3</v>
      </c>
      <c r="D1129" s="55">
        <f t="shared" si="140"/>
        <v>3.0975913450794759E-6</v>
      </c>
      <c r="E1129" s="2">
        <f t="shared" si="141"/>
        <v>1.8828220414335739E-2</v>
      </c>
      <c r="H1129" s="2">
        <f t="shared" si="137"/>
        <v>3.3560213607783981E-4</v>
      </c>
      <c r="I1129" s="2">
        <f t="shared" si="138"/>
        <v>1.8319446937007672E-2</v>
      </c>
      <c r="J1129" s="2">
        <f t="shared" si="142"/>
        <v>190449801.5232769</v>
      </c>
      <c r="K1129" s="19">
        <f t="shared" si="143"/>
        <v>8341889.9535065573</v>
      </c>
      <c r="L1129" s="19">
        <f t="shared" si="144"/>
        <v>8116476.5970800435</v>
      </c>
    </row>
    <row r="1130" spans="1:12" x14ac:dyDescent="0.25">
      <c r="A1130" s="1">
        <v>14040321</v>
      </c>
      <c r="B1130" s="3">
        <v>16427.599999999999</v>
      </c>
      <c r="C1130" s="4">
        <f t="shared" si="139"/>
        <v>-3.900440554315444E-3</v>
      </c>
      <c r="D1130" s="55">
        <f t="shared" si="140"/>
        <v>1.5213436517748568E-5</v>
      </c>
      <c r="E1130" s="2">
        <f t="shared" si="141"/>
        <v>1.8484208979140944E-2</v>
      </c>
      <c r="H1130" s="2">
        <f t="shared" si="137"/>
        <v>3.1565186339387415E-4</v>
      </c>
      <c r="I1130" s="2">
        <f t="shared" si="138"/>
        <v>1.7766594029072488E-2</v>
      </c>
      <c r="J1130" s="2">
        <f t="shared" si="142"/>
        <v>190784992.70568258</v>
      </c>
      <c r="K1130" s="19">
        <f t="shared" si="143"/>
        <v>8203888.2858155929</v>
      </c>
      <c r="L1130" s="19">
        <f t="shared" si="144"/>
        <v>7885387.619152694</v>
      </c>
    </row>
    <row r="1131" spans="1:12" x14ac:dyDescent="0.25">
      <c r="A1131" s="1">
        <v>14040407</v>
      </c>
      <c r="B1131" s="3">
        <v>15971.4</v>
      </c>
      <c r="C1131" s="4">
        <f t="shared" si="139"/>
        <v>-2.816322436956132E-2</v>
      </c>
      <c r="D1131" s="55">
        <f t="shared" si="140"/>
        <v>7.9316720689025255E-4</v>
      </c>
      <c r="E1131" s="2">
        <f t="shared" si="141"/>
        <v>1.8498181739438558E-2</v>
      </c>
      <c r="H1131" s="2">
        <f t="shared" si="137"/>
        <v>2.9762555778130659E-4</v>
      </c>
      <c r="I1131" s="2">
        <f t="shared" si="138"/>
        <v>1.7251827664954998E-2</v>
      </c>
      <c r="J1131" s="2">
        <f t="shared" si="142"/>
        <v>190040847.18297854</v>
      </c>
      <c r="K1131" s="19">
        <f t="shared" si="143"/>
        <v>8178066.8802311188</v>
      </c>
      <c r="L1131" s="19">
        <f t="shared" si="144"/>
        <v>7627052.3469570791</v>
      </c>
    </row>
    <row r="1132" spans="1:12" x14ac:dyDescent="0.25">
      <c r="A1132" s="1">
        <v>14040408</v>
      </c>
      <c r="B1132" s="3">
        <v>15500.6</v>
      </c>
      <c r="C1132" s="4">
        <f t="shared" si="139"/>
        <v>-2.992088990189962E-2</v>
      </c>
      <c r="D1132" s="55">
        <f t="shared" si="140"/>
        <v>8.9525965252159863E-4</v>
      </c>
      <c r="E1132" s="2">
        <f t="shared" si="141"/>
        <v>1.8859618222533549E-2</v>
      </c>
      <c r="H1132" s="2">
        <f t="shared" si="137"/>
        <v>3.2735805672784338E-4</v>
      </c>
      <c r="I1132" s="2">
        <f t="shared" si="138"/>
        <v>1.8093038902512848E-2</v>
      </c>
      <c r="J1132" s="2">
        <f t="shared" si="142"/>
        <v>184688684.16438282</v>
      </c>
      <c r="K1132" s="19">
        <f t="shared" si="143"/>
        <v>8103037.3789146645</v>
      </c>
      <c r="L1132" s="19">
        <f t="shared" si="144"/>
        <v>7773676.4761256017</v>
      </c>
    </row>
    <row r="1133" spans="1:12" x14ac:dyDescent="0.25">
      <c r="A1133" s="1">
        <v>14040410</v>
      </c>
      <c r="B1133" s="3">
        <v>14611.8</v>
      </c>
      <c r="C1133" s="4">
        <f t="shared" si="139"/>
        <v>-5.9049311394292564E-2</v>
      </c>
      <c r="D1133" s="55">
        <f t="shared" si="140"/>
        <v>3.4868211761401296E-3</v>
      </c>
      <c r="E1133" s="2">
        <f t="shared" si="141"/>
        <v>1.9433843768112861E-2</v>
      </c>
      <c r="H1133" s="2">
        <f t="shared" si="137"/>
        <v>3.6143215247546868E-4</v>
      </c>
      <c r="I1133" s="2">
        <f t="shared" si="138"/>
        <v>1.9011369032120456E-2</v>
      </c>
      <c r="J1133" s="2">
        <f t="shared" si="142"/>
        <v>179162634.37937361</v>
      </c>
      <c r="K1133" s="19">
        <f t="shared" si="143"/>
        <v>8099921.4040158698</v>
      </c>
      <c r="L1133" s="19">
        <f t="shared" si="144"/>
        <v>7923836.2096738387</v>
      </c>
    </row>
    <row r="1134" spans="1:12" x14ac:dyDescent="0.25">
      <c r="A1134" s="1">
        <v>14040411</v>
      </c>
      <c r="B1134" s="3">
        <v>14723.5</v>
      </c>
      <c r="C1134" s="4">
        <f t="shared" si="139"/>
        <v>7.615435317513063E-3</v>
      </c>
      <c r="D1134" s="55">
        <f t="shared" si="140"/>
        <v>5.7994855075225287E-5</v>
      </c>
      <c r="E1134" s="2">
        <f t="shared" si="141"/>
        <v>2.2229623477630484E-2</v>
      </c>
      <c r="H1134" s="2">
        <f t="shared" si="137"/>
        <v>5.4895549389534851E-4</v>
      </c>
      <c r="I1134" s="2">
        <f t="shared" si="138"/>
        <v>2.3429799271341367E-2</v>
      </c>
      <c r="J1134" s="2">
        <f t="shared" si="142"/>
        <v>168583204.19168419</v>
      </c>
      <c r="K1134" s="19">
        <f t="shared" si="143"/>
        <v>8718084.3961014412</v>
      </c>
      <c r="L1134" s="19">
        <f t="shared" si="144"/>
        <v>9188773.1538421456</v>
      </c>
    </row>
    <row r="1135" spans="1:12" x14ac:dyDescent="0.25">
      <c r="A1135" s="1">
        <v>14040416</v>
      </c>
      <c r="B1135" s="3">
        <v>15087.7</v>
      </c>
      <c r="C1135" s="4">
        <f t="shared" si="139"/>
        <v>2.4434985565777185E-2</v>
      </c>
      <c r="D1135" s="55">
        <f t="shared" si="140"/>
        <v>5.970685195997394E-4</v>
      </c>
      <c r="E1135" s="2">
        <f t="shared" si="141"/>
        <v>2.1549207865433618E-2</v>
      </c>
      <c r="H1135" s="2">
        <f t="shared" si="137"/>
        <v>5.194978555661411E-4</v>
      </c>
      <c r="I1135" s="2">
        <f t="shared" si="138"/>
        <v>2.2792495597589595E-2</v>
      </c>
      <c r="J1135" s="2">
        <f t="shared" si="142"/>
        <v>169867038.67882505</v>
      </c>
      <c r="K1135" s="19">
        <f t="shared" si="143"/>
        <v>8515596.6859896909</v>
      </c>
      <c r="L1135" s="19">
        <f t="shared" si="144"/>
        <v>9006906.4806602355</v>
      </c>
    </row>
    <row r="1136" spans="1:12" x14ac:dyDescent="0.25">
      <c r="A1136" s="1">
        <v>14040417</v>
      </c>
      <c r="B1136" s="3">
        <v>14803.1</v>
      </c>
      <c r="C1136" s="4">
        <f t="shared" si="139"/>
        <v>-1.9043224046458852E-2</v>
      </c>
      <c r="D1136" s="55">
        <f t="shared" si="140"/>
        <v>3.6264438208362864E-4</v>
      </c>
      <c r="E1136" s="2">
        <f t="shared" si="141"/>
        <v>2.1411782135748014E-2</v>
      </c>
      <c r="H1136" s="2">
        <f t="shared" si="137"/>
        <v>5.2415209540815702E-4</v>
      </c>
      <c r="I1136" s="2">
        <f t="shared" si="138"/>
        <v>2.2894368202860654E-2</v>
      </c>
      <c r="J1136" s="2">
        <f t="shared" si="142"/>
        <v>174017737.31704348</v>
      </c>
      <c r="K1136" s="19">
        <f t="shared" si="143"/>
        <v>8668041.6880624983</v>
      </c>
      <c r="L1136" s="19">
        <f t="shared" si="144"/>
        <v>9268230.7687470708</v>
      </c>
    </row>
    <row r="1137" spans="1:12" x14ac:dyDescent="0.25">
      <c r="A1137" s="1">
        <v>14040418</v>
      </c>
      <c r="B1137" s="3">
        <v>14717.8</v>
      </c>
      <c r="C1137" s="4">
        <f t="shared" si="139"/>
        <v>-5.7789726867068939E-3</v>
      </c>
      <c r="D1137" s="55">
        <f t="shared" si="140"/>
        <v>3.3396525313704296E-5</v>
      </c>
      <c r="E1137" s="2">
        <f t="shared" si="141"/>
        <v>2.1328202648873203E-2</v>
      </c>
      <c r="H1137" s="2">
        <f t="shared" si="137"/>
        <v>5.1446163260868529E-4</v>
      </c>
      <c r="I1137" s="2">
        <f t="shared" si="138"/>
        <v>2.2681746683372628E-2</v>
      </c>
      <c r="J1137" s="2">
        <f t="shared" si="142"/>
        <v>170703878.55725721</v>
      </c>
      <c r="K1137" s="19">
        <f t="shared" si="143"/>
        <v>8469783.4260796346</v>
      </c>
      <c r="L1137" s="19">
        <f t="shared" si="144"/>
        <v>9007298.2377404217</v>
      </c>
    </row>
    <row r="1138" spans="1:12" x14ac:dyDescent="0.25">
      <c r="A1138" s="1">
        <v>14040421</v>
      </c>
      <c r="B1138" s="3">
        <v>15105.4</v>
      </c>
      <c r="C1138" s="4">
        <f t="shared" si="139"/>
        <v>2.5994650176343361E-2</v>
      </c>
      <c r="D1138" s="55">
        <f t="shared" si="140"/>
        <v>6.7572183779046797E-4</v>
      </c>
      <c r="E1138" s="2">
        <f t="shared" si="141"/>
        <v>2.0905062367840031E-2</v>
      </c>
      <c r="H1138" s="2">
        <f t="shared" si="137"/>
        <v>4.855977261709864E-4</v>
      </c>
      <c r="I1138" s="2">
        <f t="shared" si="138"/>
        <v>2.203628204055726E-2</v>
      </c>
      <c r="J1138" s="2">
        <f t="shared" si="142"/>
        <v>169717385.50555989</v>
      </c>
      <c r="K1138" s="19">
        <f t="shared" si="143"/>
        <v>8253771.822805455</v>
      </c>
      <c r="L1138" s="19">
        <f t="shared" si="144"/>
        <v>8700401.8732587006</v>
      </c>
    </row>
    <row r="1139" spans="1:12" x14ac:dyDescent="0.25">
      <c r="A1139" s="1">
        <v>14040422</v>
      </c>
      <c r="B1139" s="3">
        <v>15447.1</v>
      </c>
      <c r="C1139" s="4">
        <f t="shared" si="139"/>
        <v>2.2368987674511846E-2</v>
      </c>
      <c r="D1139" s="55">
        <f t="shared" si="140"/>
        <v>5.0037160958246285E-4</v>
      </c>
      <c r="E1139" s="2">
        <f t="shared" si="141"/>
        <v>2.1474500406307443E-2</v>
      </c>
      <c r="H1139" s="2">
        <f t="shared" si="137"/>
        <v>4.9700517286815535E-4</v>
      </c>
      <c r="I1139" s="2">
        <f t="shared" si="138"/>
        <v>2.2293612826730334E-2</v>
      </c>
      <c r="J1139" s="2">
        <f t="shared" si="142"/>
        <v>174129129.57062051</v>
      </c>
      <c r="K1139" s="19">
        <f t="shared" si="143"/>
        <v>8698996.5021458939</v>
      </c>
      <c r="L1139" s="19">
        <f t="shared" si="144"/>
        <v>9030806.5999505501</v>
      </c>
    </row>
    <row r="1140" spans="1:12" x14ac:dyDescent="0.25">
      <c r="A1140" s="1">
        <v>14040423</v>
      </c>
      <c r="B1140" s="3">
        <v>15705</v>
      </c>
      <c r="C1140" s="4">
        <f t="shared" si="139"/>
        <v>1.6557849530502523E-2</v>
      </c>
      <c r="D1140" s="55">
        <f t="shared" si="140"/>
        <v>2.7416238107476262E-4</v>
      </c>
      <c r="E1140" s="2">
        <f t="shared" si="141"/>
        <v>2.1759968944721368E-2</v>
      </c>
      <c r="H1140" s="2">
        <f t="shared" si="137"/>
        <v>4.9720715907101379E-4</v>
      </c>
      <c r="I1140" s="2">
        <f t="shared" si="138"/>
        <v>2.2298142502706671E-2</v>
      </c>
      <c r="J1140" s="2">
        <f t="shared" si="142"/>
        <v>178024221.92375919</v>
      </c>
      <c r="K1140" s="19">
        <f t="shared" si="143"/>
        <v>9011809.9781266227</v>
      </c>
      <c r="L1140" s="19">
        <f t="shared" si="144"/>
        <v>9234692.5498865601</v>
      </c>
    </row>
    <row r="1141" spans="1:12" x14ac:dyDescent="0.25">
      <c r="A1141" s="1">
        <v>14040424</v>
      </c>
      <c r="B1141" s="3">
        <v>15956.2</v>
      </c>
      <c r="C1141" s="4">
        <f t="shared" si="139"/>
        <v>1.5868335443786432E-2</v>
      </c>
      <c r="D1141" s="55">
        <f t="shared" si="140"/>
        <v>2.5180406975652874E-4</v>
      </c>
      <c r="E1141" s="2">
        <f t="shared" si="141"/>
        <v>2.1369232053522369E-2</v>
      </c>
      <c r="H1141" s="2">
        <f t="shared" si="137"/>
        <v>4.838244723912387E-4</v>
      </c>
      <c r="I1141" s="2">
        <f t="shared" si="138"/>
        <v>2.1996010374411963E-2</v>
      </c>
      <c r="J1141" s="2">
        <f t="shared" si="142"/>
        <v>180971920.2031576</v>
      </c>
      <c r="K1141" s="19">
        <f t="shared" si="143"/>
        <v>8996524.5175514929</v>
      </c>
      <c r="L1141" s="19">
        <f t="shared" si="144"/>
        <v>9260400.4732634127</v>
      </c>
    </row>
    <row r="1142" spans="1:12" x14ac:dyDescent="0.25">
      <c r="A1142" s="1">
        <v>14040425</v>
      </c>
      <c r="B1142" s="3">
        <v>16132.6</v>
      </c>
      <c r="C1142" s="4">
        <f t="shared" si="139"/>
        <v>1.0994601041536363E-2</v>
      </c>
      <c r="D1142" s="55">
        <f t="shared" si="140"/>
        <v>1.2088125206255247E-4</v>
      </c>
      <c r="E1142" s="2">
        <f t="shared" si="141"/>
        <v>2.1091657446828872E-2</v>
      </c>
      <c r="H1142" s="2">
        <f t="shared" si="137"/>
        <v>4.6990324823315612E-4</v>
      </c>
      <c r="I1142" s="2">
        <f t="shared" si="138"/>
        <v>2.1677251860721555E-2</v>
      </c>
      <c r="J1142" s="2">
        <f t="shared" si="142"/>
        <v>183843643.33884749</v>
      </c>
      <c r="K1142" s="19">
        <f t="shared" si="143"/>
        <v>9020570.0937127545</v>
      </c>
      <c r="L1142" s="19">
        <f t="shared" si="144"/>
        <v>9271019.6124536246</v>
      </c>
    </row>
    <row r="1143" spans="1:12" x14ac:dyDescent="0.25">
      <c r="A1143" s="1">
        <v>14040428</v>
      </c>
      <c r="B1143" s="3">
        <v>16316.8</v>
      </c>
      <c r="C1143" s="4">
        <f t="shared" si="139"/>
        <v>1.1353182402766849E-2</v>
      </c>
      <c r="D1143" s="55">
        <f t="shared" si="140"/>
        <v>1.2889475067049484E-4</v>
      </c>
      <c r="E1143" s="2">
        <f t="shared" si="141"/>
        <v>2.0799236705149705E-2</v>
      </c>
      <c r="H1143" s="2">
        <f t="shared" si="137"/>
        <v>4.4896192846291988E-4</v>
      </c>
      <c r="I1143" s="2">
        <f t="shared" si="138"/>
        <v>2.1188721727912703E-2</v>
      </c>
      <c r="J1143" s="2">
        <f t="shared" si="142"/>
        <v>185864930.85138062</v>
      </c>
      <c r="K1143" s="19">
        <f t="shared" si="143"/>
        <v>8993308.8859143592</v>
      </c>
      <c r="L1143" s="19">
        <f t="shared" si="144"/>
        <v>9161716.9465465937</v>
      </c>
    </row>
    <row r="1144" spans="1:12" x14ac:dyDescent="0.25">
      <c r="A1144" s="1">
        <v>14040429</v>
      </c>
      <c r="B1144" s="3">
        <v>16496.7</v>
      </c>
      <c r="C1144" s="4">
        <f t="shared" si="139"/>
        <v>1.0965109025168368E-2</v>
      </c>
      <c r="D1144" s="55">
        <f t="shared" si="140"/>
        <v>1.202336159338288E-4</v>
      </c>
      <c r="E1144" s="2">
        <f t="shared" si="141"/>
        <v>2.0764247433498532E-2</v>
      </c>
      <c r="H1144" s="2">
        <f t="shared" si="137"/>
        <v>4.2975789779537435E-4</v>
      </c>
      <c r="I1144" s="2">
        <f t="shared" si="138"/>
        <v>2.0730602928891728E-2</v>
      </c>
      <c r="J1144" s="2">
        <f t="shared" si="142"/>
        <v>187975089.31361398</v>
      </c>
      <c r="K1144" s="19">
        <f t="shared" si="143"/>
        <v>9080110.9128297828</v>
      </c>
      <c r="L1144" s="19">
        <f t="shared" si="144"/>
        <v>9065398.3240679987</v>
      </c>
    </row>
    <row r="1145" spans="1:12" x14ac:dyDescent="0.25">
      <c r="A1145" s="1">
        <v>14040430</v>
      </c>
      <c r="B1145" s="3">
        <v>16519.8</v>
      </c>
      <c r="C1145" s="4">
        <f t="shared" si="139"/>
        <v>1.3993005781490779E-3</v>
      </c>
      <c r="D1145" s="55">
        <f t="shared" si="140"/>
        <v>1.9580421080083437E-6</v>
      </c>
      <c r="E1145" s="2">
        <f t="shared" si="141"/>
        <v>2.0442701533183488E-2</v>
      </c>
      <c r="H1145" s="2">
        <f t="shared" si="137"/>
        <v>4.1118644088368163E-4</v>
      </c>
      <c r="I1145" s="2">
        <f t="shared" si="138"/>
        <v>2.027773263665545E-2</v>
      </c>
      <c r="J1145" s="2">
        <f t="shared" si="142"/>
        <v>190036256.66195351</v>
      </c>
      <c r="K1145" s="19">
        <f t="shared" si="143"/>
        <v>9037522.9498601276</v>
      </c>
      <c r="L1145" s="19">
        <f t="shared" si="144"/>
        <v>8964591.7775312103</v>
      </c>
    </row>
    <row r="1146" spans="1:12" x14ac:dyDescent="0.25">
      <c r="A1146" s="1">
        <v>14040431</v>
      </c>
      <c r="B1146" s="3">
        <v>16538.5</v>
      </c>
      <c r="C1146" s="4">
        <f t="shared" si="139"/>
        <v>1.1313347628003046E-3</v>
      </c>
      <c r="D1146" s="55">
        <f t="shared" si="140"/>
        <v>1.2799183455204215E-6</v>
      </c>
      <c r="E1146" s="2">
        <f t="shared" si="141"/>
        <v>2.0171192312296009E-2</v>
      </c>
      <c r="H1146" s="2">
        <f t="shared" si="137"/>
        <v>3.8663273695714123E-4</v>
      </c>
      <c r="I1146" s="2">
        <f t="shared" si="138"/>
        <v>1.9662978842411982E-2</v>
      </c>
      <c r="J1146" s="2">
        <f t="shared" si="142"/>
        <v>190302174.50576988</v>
      </c>
      <c r="K1146" s="19">
        <f t="shared" si="143"/>
        <v>8929969.5692364052</v>
      </c>
      <c r="L1146" s="19">
        <f t="shared" si="144"/>
        <v>8704978.8621687852</v>
      </c>
    </row>
    <row r="1147" spans="1:12" x14ac:dyDescent="0.25">
      <c r="A1147" s="1">
        <v>14040501</v>
      </c>
      <c r="B1147" s="3">
        <v>16516.400000000001</v>
      </c>
      <c r="C1147" s="4">
        <f t="shared" si="139"/>
        <v>-1.3371695750366368E-3</v>
      </c>
      <c r="D1147" s="55">
        <f t="shared" si="140"/>
        <v>1.78802247240366E-6</v>
      </c>
      <c r="E1147" s="2">
        <f t="shared" si="141"/>
        <v>2.0156566705727047E-2</v>
      </c>
      <c r="H1147" s="2">
        <f t="shared" si="137"/>
        <v>3.63511567840444E-4</v>
      </c>
      <c r="I1147" s="2">
        <f t="shared" si="138"/>
        <v>1.9065979330746271E-2</v>
      </c>
      <c r="J1147" s="2">
        <f t="shared" si="142"/>
        <v>190517469.97122476</v>
      </c>
      <c r="K1147" s="19">
        <f t="shared" si="143"/>
        <v>8933590.1404516399</v>
      </c>
      <c r="L1147" s="19">
        <f t="shared" si="144"/>
        <v>8450231.0067921821</v>
      </c>
    </row>
    <row r="1148" spans="1:12" x14ac:dyDescent="0.25">
      <c r="A1148" s="1">
        <v>14040504</v>
      </c>
      <c r="B1148" s="3">
        <v>16436.3</v>
      </c>
      <c r="C1148" s="4">
        <f t="shared" si="139"/>
        <v>-4.8615231989859444E-3</v>
      </c>
      <c r="D1148" s="55">
        <f t="shared" si="140"/>
        <v>2.363440781427853E-5</v>
      </c>
      <c r="E1148" s="2">
        <f t="shared" si="141"/>
        <v>2.0142968612734024E-2</v>
      </c>
      <c r="H1148" s="2">
        <f t="shared" si="137"/>
        <v>3.4180815511836155E-4</v>
      </c>
      <c r="I1148" s="2">
        <f t="shared" si="138"/>
        <v>1.8488054389750198E-2</v>
      </c>
      <c r="J1148" s="2">
        <f t="shared" si="142"/>
        <v>190262715.80686629</v>
      </c>
      <c r="K1148" s="19">
        <f t="shared" si="143"/>
        <v>8915625.6647979934</v>
      </c>
      <c r="L1148" s="19">
        <f t="shared" si="144"/>
        <v>8183132.0585603183</v>
      </c>
    </row>
    <row r="1149" spans="1:12" x14ac:dyDescent="0.25">
      <c r="A1149" s="1">
        <v>14040505</v>
      </c>
      <c r="B1149" s="3">
        <v>16390.7</v>
      </c>
      <c r="C1149" s="4">
        <f t="shared" si="139"/>
        <v>-2.7782026581748514E-3</v>
      </c>
      <c r="D1149" s="55">
        <f t="shared" si="140"/>
        <v>7.7184100098898105E-6</v>
      </c>
      <c r="E1149" s="2">
        <f t="shared" si="141"/>
        <v>1.97805278363372E-2</v>
      </c>
      <c r="H1149" s="2">
        <f t="shared" si="137"/>
        <v>3.2271773028011658E-4</v>
      </c>
      <c r="I1149" s="2">
        <f t="shared" si="138"/>
        <v>1.7964346085513845E-2</v>
      </c>
      <c r="J1149" s="2">
        <f t="shared" si="142"/>
        <v>189337749.20006913</v>
      </c>
      <c r="K1149" s="19">
        <f t="shared" si="143"/>
        <v>8712639.4967536982</v>
      </c>
      <c r="L1149" s="19">
        <f t="shared" si="144"/>
        <v>7912674.1476775045</v>
      </c>
    </row>
    <row r="1150" spans="1:12" x14ac:dyDescent="0.25">
      <c r="A1150" s="1">
        <v>14040506</v>
      </c>
      <c r="B1150" s="3">
        <v>16259.7</v>
      </c>
      <c r="C1150" s="4">
        <f t="shared" si="139"/>
        <v>-8.024447047663804E-3</v>
      </c>
      <c r="D1150" s="55">
        <f t="shared" si="140"/>
        <v>6.4391750420760336E-5</v>
      </c>
      <c r="E1150" s="2">
        <f t="shared" si="141"/>
        <v>1.9786532147190335E-2</v>
      </c>
      <c r="H1150" s="2">
        <f t="shared" si="137"/>
        <v>3.0381777106390295E-4</v>
      </c>
      <c r="I1150" s="2">
        <f t="shared" si="138"/>
        <v>1.743036921765867E-2</v>
      </c>
      <c r="J1150" s="2">
        <f t="shared" si="142"/>
        <v>188811730.56194866</v>
      </c>
      <c r="K1150" s="19">
        <f t="shared" si="143"/>
        <v>8691071.3626587708</v>
      </c>
      <c r="L1150" s="19">
        <f t="shared" si="144"/>
        <v>7656146.1918264152</v>
      </c>
    </row>
    <row r="1151" spans="1:12" x14ac:dyDescent="0.25">
      <c r="A1151" s="1">
        <v>14040507</v>
      </c>
      <c r="B1151" s="3">
        <v>16097.5</v>
      </c>
      <c r="C1151" s="4">
        <f t="shared" si="139"/>
        <v>-1.0025673334754508E-2</v>
      </c>
      <c r="D1151" s="55">
        <f t="shared" si="140"/>
        <v>1.0051412581520757E-4</v>
      </c>
      <c r="E1151" s="2">
        <f t="shared" si="141"/>
        <v>1.9402375904489396E-2</v>
      </c>
      <c r="H1151" s="2">
        <f t="shared" si="137"/>
        <v>2.894522098253144E-4</v>
      </c>
      <c r="I1151" s="2">
        <f t="shared" si="138"/>
        <v>1.7013295090173283E-2</v>
      </c>
      <c r="J1151" s="2">
        <f t="shared" si="142"/>
        <v>187296620.82807654</v>
      </c>
      <c r="K1151" s="19">
        <f t="shared" si="143"/>
        <v>8453946.8783652578</v>
      </c>
      <c r="L1151" s="19">
        <f t="shared" si="144"/>
        <v>7412983.5246103834</v>
      </c>
    </row>
    <row r="1152" spans="1:12" x14ac:dyDescent="0.25">
      <c r="A1152" s="1">
        <v>14040508</v>
      </c>
      <c r="B1152" s="3">
        <v>15992</v>
      </c>
      <c r="C1152" s="4">
        <f t="shared" si="139"/>
        <v>-6.5753832321026138E-3</v>
      </c>
      <c r="D1152" s="55">
        <f t="shared" si="140"/>
        <v>4.3235664649016219E-5</v>
      </c>
      <c r="E1152" s="2">
        <f t="shared" si="141"/>
        <v>1.8831794389127778E-2</v>
      </c>
      <c r="H1152" s="2">
        <f t="shared" ref="H1152:H1187" si="145">($G$2*H1151)+((1-$G$2)*D1151)</f>
        <v>2.7811592478470802E-4</v>
      </c>
      <c r="I1152" s="2">
        <f t="shared" ref="I1152:I1187" si="146">SQRT(H1152)</f>
        <v>1.6676807991480504E-2</v>
      </c>
      <c r="J1152" s="2">
        <f t="shared" si="142"/>
        <v>185418846.09095088</v>
      </c>
      <c r="K1152" s="19">
        <f t="shared" si="143"/>
        <v>8123070.7517616497</v>
      </c>
      <c r="L1152" s="19">
        <f t="shared" si="144"/>
        <v>7193520.0878440868</v>
      </c>
    </row>
    <row r="1153" spans="1:12" x14ac:dyDescent="0.25">
      <c r="A1153" s="1">
        <v>14040511</v>
      </c>
      <c r="B1153" s="3">
        <v>15940.2</v>
      </c>
      <c r="C1153" s="4">
        <f t="shared" si="139"/>
        <v>-3.2443768633005957E-3</v>
      </c>
      <c r="D1153" s="55">
        <f t="shared" si="140"/>
        <v>1.0525981231120212E-5</v>
      </c>
      <c r="E1153" s="2">
        <f t="shared" si="141"/>
        <v>1.8814380320810547E-2</v>
      </c>
      <c r="H1153" s="2">
        <f t="shared" si="145"/>
        <v>2.640231091765665E-4</v>
      </c>
      <c r="I1153" s="2">
        <f t="shared" si="146"/>
        <v>1.6248787929460048E-2</v>
      </c>
      <c r="J1153" s="2">
        <f t="shared" si="142"/>
        <v>184199646.11944863</v>
      </c>
      <c r="K1153" s="19">
        <f t="shared" si="143"/>
        <v>8062196.3033785839</v>
      </c>
      <c r="L1153" s="19">
        <f t="shared" si="144"/>
        <v>6962808.0088492474</v>
      </c>
    </row>
    <row r="1154" spans="1:12" x14ac:dyDescent="0.25">
      <c r="A1154" s="1">
        <v>14040512</v>
      </c>
      <c r="B1154" s="3">
        <v>15918.6</v>
      </c>
      <c r="C1154" s="4">
        <f t="shared" si="139"/>
        <v>-1.3559834839758527E-3</v>
      </c>
      <c r="D1154" s="55">
        <f t="shared" si="140"/>
        <v>1.8386912088152916E-6</v>
      </c>
      <c r="E1154" s="2">
        <f t="shared" si="141"/>
        <v>1.8516780697761054E-2</v>
      </c>
      <c r="H1154" s="2">
        <f t="shared" si="145"/>
        <v>2.4881328149983973E-4</v>
      </c>
      <c r="I1154" s="2">
        <f t="shared" si="146"/>
        <v>1.5773816326426517E-2</v>
      </c>
      <c r="J1154" s="2">
        <f t="shared" si="142"/>
        <v>183602033.04935053</v>
      </c>
      <c r="K1154" s="19">
        <f t="shared" si="143"/>
        <v>7908928.0947304731</v>
      </c>
      <c r="L1154" s="19">
        <f t="shared" si="144"/>
        <v>6737347.1199708851</v>
      </c>
    </row>
    <row r="1155" spans="1:12" x14ac:dyDescent="0.25">
      <c r="A1155" s="1">
        <v>14040513</v>
      </c>
      <c r="B1155" s="3">
        <v>15813.6</v>
      </c>
      <c r="C1155" s="4">
        <f t="shared" ref="C1155:C1187" si="147">LN(B1155/B1154)</f>
        <v>-6.6179075652396894E-3</v>
      </c>
      <c r="D1155" s="55">
        <f t="shared" ref="D1155:D1187" si="148">C1155^2</f>
        <v>4.3796700542056716E-5</v>
      </c>
      <c r="E1155" s="2">
        <f t="shared" si="141"/>
        <v>1.8515420908084317E-2</v>
      </c>
      <c r="H1155" s="2">
        <f t="shared" si="145"/>
        <v>2.3399480608237824E-4</v>
      </c>
      <c r="I1155" s="2">
        <f t="shared" si="146"/>
        <v>1.5296888771327921E-2</v>
      </c>
      <c r="J1155" s="2">
        <f t="shared" si="142"/>
        <v>183353071.72491124</v>
      </c>
      <c r="K1155" s="19">
        <f t="shared" si="143"/>
        <v>7897623.7100510849</v>
      </c>
      <c r="L1155" s="19">
        <f t="shared" si="144"/>
        <v>6524781.264772933</v>
      </c>
    </row>
    <row r="1156" spans="1:12" x14ac:dyDescent="0.25">
      <c r="A1156" s="1">
        <v>14040514</v>
      </c>
      <c r="B1156" s="3">
        <v>14935.2</v>
      </c>
      <c r="C1156" s="4">
        <f t="shared" si="147"/>
        <v>-5.7149486344601978E-2</v>
      </c>
      <c r="D1156" s="55">
        <f t="shared" si="148"/>
        <v>3.2660637894518481E-3</v>
      </c>
      <c r="E1156" s="2">
        <f t="shared" si="141"/>
        <v>1.854627029794665E-2</v>
      </c>
      <c r="H1156" s="2">
        <f t="shared" si="145"/>
        <v>2.2258291974995892E-4</v>
      </c>
      <c r="I1156" s="2">
        <f t="shared" si="146"/>
        <v>1.4919213107599172E-2</v>
      </c>
      <c r="J1156" s="2">
        <f t="shared" si="142"/>
        <v>182139658.044433</v>
      </c>
      <c r="K1156" s="19">
        <f t="shared" si="143"/>
        <v>7858429.4761886969</v>
      </c>
      <c r="L1156" s="19">
        <f t="shared" si="144"/>
        <v>6321572.0553408796</v>
      </c>
    </row>
    <row r="1157" spans="1:12" x14ac:dyDescent="0.25">
      <c r="A1157" s="1">
        <v>14040515</v>
      </c>
      <c r="B1157" s="3">
        <v>14701</v>
      </c>
      <c r="C1157" s="4">
        <f t="shared" si="147"/>
        <v>-1.5805324259151675E-2</v>
      </c>
      <c r="D1157" s="55">
        <f t="shared" si="148"/>
        <v>2.4980827493692844E-4</v>
      </c>
      <c r="E1157" s="2">
        <f t="shared" si="141"/>
        <v>2.1044714425882859E-2</v>
      </c>
      <c r="H1157" s="2">
        <f t="shared" si="145"/>
        <v>4.0519177193207247E-4</v>
      </c>
      <c r="I1157" s="2">
        <f t="shared" si="146"/>
        <v>2.012937584556641E-2</v>
      </c>
      <c r="J1157" s="2">
        <f t="shared" si="142"/>
        <v>171730470.14421222</v>
      </c>
      <c r="K1157" s="19">
        <f t="shared" si="143"/>
        <v>8407464.7250896376</v>
      </c>
      <c r="L1157" s="19">
        <f t="shared" si="144"/>
        <v>8041782.5556961074</v>
      </c>
    </row>
    <row r="1158" spans="1:12" x14ac:dyDescent="0.25">
      <c r="A1158" s="1">
        <v>14040518</v>
      </c>
      <c r="B1158" s="3">
        <v>15006.3</v>
      </c>
      <c r="C1158" s="4">
        <f t="shared" si="147"/>
        <v>2.055459424506904E-2</v>
      </c>
      <c r="D1158" s="55">
        <f t="shared" si="148"/>
        <v>4.2249134457942531E-4</v>
      </c>
      <c r="E1158" s="2">
        <f t="shared" si="141"/>
        <v>2.0422094656610896E-2</v>
      </c>
      <c r="H1158" s="2">
        <f t="shared" si="145"/>
        <v>3.9586876211236384E-4</v>
      </c>
      <c r="I1158" s="2">
        <f t="shared" si="146"/>
        <v>1.9896450992887244E-2</v>
      </c>
      <c r="J1158" s="2">
        <f t="shared" si="142"/>
        <v>169016214.37840638</v>
      </c>
      <c r="K1158" s="19">
        <f t="shared" si="143"/>
        <v>8029773.833674944</v>
      </c>
      <c r="L1158" s="19">
        <f t="shared" si="144"/>
        <v>7823095.7329327706</v>
      </c>
    </row>
    <row r="1159" spans="1:12" x14ac:dyDescent="0.25">
      <c r="A1159" s="1">
        <v>14040519</v>
      </c>
      <c r="B1159" s="3">
        <v>15037.6</v>
      </c>
      <c r="C1159" s="4">
        <f t="shared" si="147"/>
        <v>2.0836183933502987E-3</v>
      </c>
      <c r="D1159" s="55">
        <f t="shared" si="148"/>
        <v>4.3414656091076798E-6</v>
      </c>
      <c r="E1159" s="2">
        <f t="shared" si="141"/>
        <v>1.7160674721617065E-2</v>
      </c>
      <c r="H1159" s="2">
        <f t="shared" si="145"/>
        <v>3.9746611706038755E-4</v>
      </c>
      <c r="I1159" s="2">
        <f t="shared" si="146"/>
        <v>1.9936552286200029E-2</v>
      </c>
      <c r="J1159" s="2">
        <f t="shared" si="142"/>
        <v>172490274.08579212</v>
      </c>
      <c r="K1159" s="19">
        <f t="shared" si="143"/>
        <v>6886104.829344173</v>
      </c>
      <c r="L1159" s="19">
        <f t="shared" si="144"/>
        <v>7999987.832968967</v>
      </c>
    </row>
    <row r="1160" spans="1:12" x14ac:dyDescent="0.25">
      <c r="A1160" s="1">
        <v>14040520</v>
      </c>
      <c r="B1160" s="3">
        <v>15009.3</v>
      </c>
      <c r="C1160" s="4">
        <f t="shared" si="147"/>
        <v>-1.88372233863289E-3</v>
      </c>
      <c r="D1160" s="55">
        <f t="shared" si="148"/>
        <v>3.5484098490645641E-6</v>
      </c>
      <c r="E1160" s="2">
        <f t="shared" si="141"/>
        <v>1.7098029749725619E-2</v>
      </c>
      <c r="H1160" s="2">
        <f t="shared" si="145"/>
        <v>3.7387863797331075E-4</v>
      </c>
      <c r="I1160" s="2">
        <f t="shared" si="146"/>
        <v>1.9335941610723557E-2</v>
      </c>
      <c r="J1160" s="2">
        <f t="shared" si="142"/>
        <v>172849677.99355131</v>
      </c>
      <c r="K1160" s="19">
        <f t="shared" si="143"/>
        <v>6875262.7695400268</v>
      </c>
      <c r="L1160" s="19">
        <f t="shared" si="144"/>
        <v>7775146.1084187692</v>
      </c>
    </row>
    <row r="1161" spans="1:12" x14ac:dyDescent="0.25">
      <c r="A1161" s="1">
        <v>14040521</v>
      </c>
      <c r="B1161" s="3">
        <v>14900.2</v>
      </c>
      <c r="C1161" s="4">
        <f t="shared" si="147"/>
        <v>-7.2953733014955264E-3</v>
      </c>
      <c r="D1161" s="55">
        <f t="shared" si="148"/>
        <v>5.3222471608173737E-5</v>
      </c>
      <c r="E1161" s="2">
        <f t="shared" si="141"/>
        <v>1.6389076146399322E-2</v>
      </c>
      <c r="H1161" s="2">
        <f t="shared" si="145"/>
        <v>3.5165882428585591E-4</v>
      </c>
      <c r="I1161" s="2">
        <f t="shared" si="146"/>
        <v>1.8752568471701574E-2</v>
      </c>
      <c r="J1161" s="2">
        <f t="shared" si="142"/>
        <v>172524077.19388935</v>
      </c>
      <c r="K1161" s="19">
        <f t="shared" si="143"/>
        <v>6577772.4315069867</v>
      </c>
      <c r="L1161" s="19">
        <f t="shared" si="144"/>
        <v>7526362.4875039542</v>
      </c>
    </row>
    <row r="1162" spans="1:12" x14ac:dyDescent="0.25">
      <c r="A1162" s="1">
        <v>14040522</v>
      </c>
      <c r="B1162" s="3">
        <v>14661.9</v>
      </c>
      <c r="C1162" s="4">
        <f t="shared" si="147"/>
        <v>-1.6122343253914248E-2</v>
      </c>
      <c r="D1162" s="55">
        <f t="shared" si="148"/>
        <v>2.5992995199703426E-4</v>
      </c>
      <c r="E1162" s="2">
        <f t="shared" si="141"/>
        <v>1.6007027847587979E-2</v>
      </c>
      <c r="H1162" s="2">
        <f t="shared" si="145"/>
        <v>3.3375264312519496E-4</v>
      </c>
      <c r="I1162" s="2">
        <f t="shared" si="146"/>
        <v>1.8268898246068234E-2</v>
      </c>
      <c r="J1162" s="2">
        <f t="shared" si="142"/>
        <v>171265449.64726388</v>
      </c>
      <c r="K1162" s="19">
        <f t="shared" si="143"/>
        <v>6377568.2911597146</v>
      </c>
      <c r="L1162" s="19">
        <f t="shared" si="144"/>
        <v>7278749.5141457263</v>
      </c>
    </row>
    <row r="1163" spans="1:12" x14ac:dyDescent="0.25">
      <c r="A1163" s="1">
        <v>14040525</v>
      </c>
      <c r="B1163" s="3">
        <v>14617.2</v>
      </c>
      <c r="C1163" s="4">
        <f t="shared" si="147"/>
        <v>-3.0533749144294525E-3</v>
      </c>
      <c r="D1163" s="55">
        <f t="shared" si="148"/>
        <v>9.3230983680670661E-6</v>
      </c>
      <c r="E1163" s="2">
        <f t="shared" si="141"/>
        <v>1.6287611168639502E-2</v>
      </c>
      <c r="H1163" s="2">
        <f t="shared" si="145"/>
        <v>3.2932328165750528E-4</v>
      </c>
      <c r="I1163" s="2">
        <f t="shared" si="146"/>
        <v>1.8147266506488114E-2</v>
      </c>
      <c r="J1163" s="2">
        <f t="shared" si="142"/>
        <v>168504249.28051472</v>
      </c>
      <c r="K1163" s="19">
        <f t="shared" si="143"/>
        <v>6384735.4681886686</v>
      </c>
      <c r="L1163" s="19">
        <f t="shared" si="144"/>
        <v>7113719.4346668059</v>
      </c>
    </row>
    <row r="1164" spans="1:12" x14ac:dyDescent="0.25">
      <c r="A1164" s="1">
        <v>14040526</v>
      </c>
      <c r="B1164" s="3">
        <v>15017.3</v>
      </c>
      <c r="C1164" s="4">
        <f t="shared" si="147"/>
        <v>2.7003952345815412E-2</v>
      </c>
      <c r="D1164" s="55">
        <f t="shared" si="148"/>
        <v>7.2921344229506975E-4</v>
      </c>
      <c r="E1164" s="2">
        <f t="shared" si="141"/>
        <v>1.5447664160121239E-2</v>
      </c>
      <c r="H1164" s="2">
        <f t="shared" si="145"/>
        <v>3.1012327066013898E-4</v>
      </c>
      <c r="I1164" s="2">
        <f t="shared" si="146"/>
        <v>1.7610317165234105E-2</v>
      </c>
      <c r="J1164" s="2">
        <f t="shared" si="142"/>
        <v>167989742.63278681</v>
      </c>
      <c r="K1164" s="19">
        <f t="shared" si="143"/>
        <v>6036987.0185497086</v>
      </c>
      <c r="L1164" s="19">
        <f t="shared" si="144"/>
        <v>6882157.3939646678</v>
      </c>
    </row>
    <row r="1165" spans="1:12" x14ac:dyDescent="0.25">
      <c r="A1165" s="1">
        <v>14040527</v>
      </c>
      <c r="B1165" s="3">
        <v>15094.6</v>
      </c>
      <c r="C1165" s="4">
        <f t="shared" si="147"/>
        <v>5.1341941094338595E-3</v>
      </c>
      <c r="D1165" s="55">
        <f t="shared" si="148"/>
        <v>2.6359949153345343E-5</v>
      </c>
      <c r="E1165" s="2">
        <f t="shared" si="141"/>
        <v>1.5741156288926125E-2</v>
      </c>
      <c r="H1165" s="2">
        <f t="shared" si="145"/>
        <v>3.3526868095823484E-4</v>
      </c>
      <c r="I1165" s="2">
        <f t="shared" si="146"/>
        <v>1.8310343551070658E-2</v>
      </c>
      <c r="J1165" s="2">
        <f t="shared" si="142"/>
        <v>172526129.63742837</v>
      </c>
      <c r="K1165" s="19">
        <f t="shared" si="143"/>
        <v>6317804.2949638767</v>
      </c>
      <c r="L1165" s="19">
        <f t="shared" si="144"/>
        <v>7348962.4908050634</v>
      </c>
    </row>
    <row r="1166" spans="1:12" x14ac:dyDescent="0.25">
      <c r="A1166" s="1">
        <v>14040528</v>
      </c>
      <c r="B1166" s="3">
        <v>14933.7</v>
      </c>
      <c r="C1166" s="4">
        <f t="shared" si="147"/>
        <v>-1.0716659944201533E-2</v>
      </c>
      <c r="D1166" s="55">
        <f t="shared" si="148"/>
        <v>1.148468003596536E-4</v>
      </c>
      <c r="E1166" s="2">
        <f t="shared" si="141"/>
        <v>1.5423096447715738E-2</v>
      </c>
      <c r="H1166" s="2">
        <f t="shared" si="145"/>
        <v>3.1673415704994146E-4</v>
      </c>
      <c r="I1166" s="2">
        <f t="shared" si="146"/>
        <v>1.7797026635085464E-2</v>
      </c>
      <c r="J1166" s="2">
        <f t="shared" si="142"/>
        <v>173411912.27593628</v>
      </c>
      <c r="K1166" s="19">
        <f t="shared" si="143"/>
        <v>6221930.5617928067</v>
      </c>
      <c r="L1166" s="19">
        <f t="shared" si="144"/>
        <v>7179613.0112561779</v>
      </c>
    </row>
    <row r="1167" spans="1:12" x14ac:dyDescent="0.25">
      <c r="A1167" s="1">
        <v>14040529</v>
      </c>
      <c r="B1167" s="3">
        <v>14791.4</v>
      </c>
      <c r="C1167" s="4">
        <f t="shared" si="147"/>
        <v>-9.5744732268777596E-3</v>
      </c>
      <c r="D1167" s="55">
        <f t="shared" si="148"/>
        <v>9.1670537572199017E-5</v>
      </c>
      <c r="E1167" s="2">
        <f t="shared" si="141"/>
        <v>1.5244461724169432E-2</v>
      </c>
      <c r="H1167" s="2">
        <f t="shared" si="145"/>
        <v>3.046209156485242E-4</v>
      </c>
      <c r="I1167" s="2">
        <f t="shared" si="146"/>
        <v>1.7453392668719862E-2</v>
      </c>
      <c r="J1167" s="2">
        <f t="shared" si="142"/>
        <v>171553515.78180134</v>
      </c>
      <c r="K1167" s="19">
        <f t="shared" si="143"/>
        <v>6083960.3520451607</v>
      </c>
      <c r="L1167" s="19">
        <f t="shared" si="144"/>
        <v>6965529.575689408</v>
      </c>
    </row>
    <row r="1168" spans="1:12" x14ac:dyDescent="0.25">
      <c r="A1168" s="1">
        <v>14040601</v>
      </c>
      <c r="B1168" s="3">
        <v>14752.9</v>
      </c>
      <c r="C1168" s="4">
        <f t="shared" si="147"/>
        <v>-2.60625716587269E-3</v>
      </c>
      <c r="D1168" s="55">
        <f t="shared" si="148"/>
        <v>6.7925764146627467E-6</v>
      </c>
      <c r="E1168" s="2">
        <f t="shared" si="141"/>
        <v>1.5206090381161512E-2</v>
      </c>
      <c r="H1168" s="2">
        <f t="shared" si="145"/>
        <v>2.9184389296394467E-4</v>
      </c>
      <c r="I1168" s="2">
        <f t="shared" si="146"/>
        <v>1.7083439143332487E-2</v>
      </c>
      <c r="J1168" s="2">
        <f t="shared" si="142"/>
        <v>169910981.23797172</v>
      </c>
      <c r="K1168" s="19">
        <f t="shared" si="143"/>
        <v>6010542.517129926</v>
      </c>
      <c r="L1168" s="19">
        <f t="shared" si="144"/>
        <v>6752606.010879064</v>
      </c>
    </row>
    <row r="1169" spans="1:12" x14ac:dyDescent="0.25">
      <c r="A1169" s="1">
        <v>14040603</v>
      </c>
      <c r="B1169" s="3">
        <v>14542</v>
      </c>
      <c r="C1169" s="4">
        <f t="shared" si="147"/>
        <v>-1.4398659402208819E-2</v>
      </c>
      <c r="D1169" s="55">
        <f t="shared" si="148"/>
        <v>2.0732139258081644E-4</v>
      </c>
      <c r="E1169" s="2">
        <f t="shared" si="141"/>
        <v>1.5044636842071643E-2</v>
      </c>
      <c r="H1169" s="2">
        <f t="shared" si="145"/>
        <v>2.7474081397098771E-4</v>
      </c>
      <c r="I1169" s="2">
        <f t="shared" si="146"/>
        <v>1.6575307356757753E-2</v>
      </c>
      <c r="J1169" s="2">
        <f t="shared" si="142"/>
        <v>169468149.52555978</v>
      </c>
      <c r="K1169" s="19">
        <f t="shared" si="143"/>
        <v>5931225.7525572581</v>
      </c>
      <c r="L1169" s="19">
        <f t="shared" si="144"/>
        <v>6534680.157651173</v>
      </c>
    </row>
    <row r="1170" spans="1:12" x14ac:dyDescent="0.25">
      <c r="A1170" s="1">
        <v>14040604</v>
      </c>
      <c r="B1170" s="3">
        <v>14375.9</v>
      </c>
      <c r="C1170" s="4">
        <f t="shared" si="147"/>
        <v>-1.1487820808641361E-2</v>
      </c>
      <c r="D1170" s="55">
        <f t="shared" si="148"/>
        <v>1.3197002693145346E-4</v>
      </c>
      <c r="E1170" s="2">
        <f t="shared" si="141"/>
        <v>1.5159967307870387E-2</v>
      </c>
      <c r="H1170" s="2">
        <f t="shared" si="145"/>
        <v>2.7069564868757739E-4</v>
      </c>
      <c r="I1170" s="2">
        <f t="shared" si="146"/>
        <v>1.6452831023491897E-2</v>
      </c>
      <c r="J1170" s="2">
        <f t="shared" si="142"/>
        <v>167028035.36101866</v>
      </c>
      <c r="K1170" s="19">
        <f t="shared" si="143"/>
        <v>5890637.4718769938</v>
      </c>
      <c r="L1170" s="19">
        <f t="shared" si="144"/>
        <v>6392999.4687472908</v>
      </c>
    </row>
    <row r="1171" spans="1:12" x14ac:dyDescent="0.25">
      <c r="A1171" s="1">
        <v>14040605</v>
      </c>
      <c r="B1171" s="3">
        <v>14451.9</v>
      </c>
      <c r="C1171" s="4">
        <f t="shared" si="147"/>
        <v>5.2727003847160498E-3</v>
      </c>
      <c r="D1171" s="55">
        <f t="shared" si="148"/>
        <v>2.780136934698478E-5</v>
      </c>
      <c r="E1171" s="2">
        <f t="shared" si="141"/>
        <v>1.5330527980752545E-2</v>
      </c>
      <c r="H1171" s="2">
        <f t="shared" si="145"/>
        <v>2.6237211138220996E-4</v>
      </c>
      <c r="I1171" s="2">
        <f t="shared" si="146"/>
        <v>1.6197904536766783E-2</v>
      </c>
      <c r="J1171" s="2">
        <f t="shared" si="142"/>
        <v>165109247.22077185</v>
      </c>
      <c r="K1171" s="19">
        <f t="shared" si="143"/>
        <v>5888479.5023359926</v>
      </c>
      <c r="L1171" s="19">
        <f t="shared" si="144"/>
        <v>6221640.1786877224</v>
      </c>
    </row>
    <row r="1172" spans="1:12" x14ac:dyDescent="0.25">
      <c r="A1172" s="1">
        <v>14040608</v>
      </c>
      <c r="B1172" s="3">
        <v>14153.2</v>
      </c>
      <c r="C1172" s="4">
        <f t="shared" si="147"/>
        <v>-2.0885146872495985E-2</v>
      </c>
      <c r="D1172" s="55">
        <f t="shared" si="148"/>
        <v>4.3618935988572882E-4</v>
      </c>
      <c r="E1172" s="2">
        <f t="shared" si="141"/>
        <v>1.5365088551931461E-2</v>
      </c>
      <c r="H1172" s="2">
        <f t="shared" si="145"/>
        <v>2.4829786686009642E-4</v>
      </c>
      <c r="I1172" s="2">
        <f t="shared" si="146"/>
        <v>1.5757470192264252E-2</v>
      </c>
      <c r="J1172" s="2">
        <f t="shared" si="142"/>
        <v>165979818.81211299</v>
      </c>
      <c r="K1172" s="19">
        <f t="shared" si="143"/>
        <v>5932872.4531813962</v>
      </c>
      <c r="L1172" s="19">
        <f t="shared" si="144"/>
        <v>6084381.5198032027</v>
      </c>
    </row>
    <row r="1173" spans="1:12" x14ac:dyDescent="0.25">
      <c r="A1173" s="1">
        <v>14040609</v>
      </c>
      <c r="B1173" s="3">
        <v>14401.5</v>
      </c>
      <c r="C1173" s="4">
        <f t="shared" si="147"/>
        <v>1.7391620892207502E-2</v>
      </c>
      <c r="D1173" s="55">
        <f t="shared" si="148"/>
        <v>3.0246847725826846E-4</v>
      </c>
      <c r="E1173" s="2">
        <f t="shared" si="141"/>
        <v>1.5920489932952073E-2</v>
      </c>
      <c r="H1173" s="2">
        <f t="shared" si="145"/>
        <v>2.595713564416344E-4</v>
      </c>
      <c r="I1173" s="2">
        <f t="shared" si="146"/>
        <v>1.6111218341318401E-2</v>
      </c>
      <c r="J1173" s="2">
        <f t="shared" si="142"/>
        <v>162513305.91835174</v>
      </c>
      <c r="K1173" s="19">
        <f t="shared" si="143"/>
        <v>6018939.9661947014</v>
      </c>
      <c r="L1173" s="19">
        <f t="shared" si="144"/>
        <v>6091047.2219788786</v>
      </c>
    </row>
    <row r="1174" spans="1:12" x14ac:dyDescent="0.25">
      <c r="A1174" s="1">
        <v>14040611</v>
      </c>
      <c r="B1174" s="3">
        <v>14719.9</v>
      </c>
      <c r="C1174" s="4">
        <f t="shared" si="147"/>
        <v>2.1867951975742404E-2</v>
      </c>
      <c r="D1174" s="55">
        <f t="shared" si="148"/>
        <v>4.7820732361337608E-4</v>
      </c>
      <c r="E1174" s="2">
        <f t="shared" si="141"/>
        <v>1.6267002258651957E-2</v>
      </c>
      <c r="H1174" s="2">
        <f t="shared" si="145"/>
        <v>2.6214518369063245E-4</v>
      </c>
      <c r="I1174" s="2">
        <f t="shared" si="146"/>
        <v>1.6190898174302512E-2</v>
      </c>
      <c r="J1174" s="2">
        <f t="shared" si="142"/>
        <v>165339675.72482306</v>
      </c>
      <c r="K1174" s="19">
        <f t="shared" si="143"/>
        <v>6256900.7586674318</v>
      </c>
      <c r="L1174" s="19">
        <f t="shared" si="144"/>
        <v>6227628.2660758439</v>
      </c>
    </row>
    <row r="1175" spans="1:12" x14ac:dyDescent="0.25">
      <c r="A1175" s="1">
        <v>14040612</v>
      </c>
      <c r="B1175" s="3">
        <v>15014.7</v>
      </c>
      <c r="C1175" s="4">
        <f t="shared" si="147"/>
        <v>1.9829401416316922E-2</v>
      </c>
      <c r="D1175" s="55">
        <f t="shared" si="148"/>
        <v>3.9320516052943153E-4</v>
      </c>
      <c r="E1175" s="2">
        <f t="shared" si="141"/>
        <v>1.683552550492937E-2</v>
      </c>
      <c r="H1175" s="2">
        <f t="shared" si="145"/>
        <v>2.7510891208599704E-4</v>
      </c>
      <c r="I1175" s="2">
        <f t="shared" si="146"/>
        <v>1.6586407449655789E-2</v>
      </c>
      <c r="J1175" s="2">
        <f t="shared" si="142"/>
        <v>168955315.81325829</v>
      </c>
      <c r="K1175" s="19">
        <f t="shared" si="143"/>
        <v>6617183.7662952375</v>
      </c>
      <c r="L1175" s="19">
        <f t="shared" si="144"/>
        <v>6519268.2037091628</v>
      </c>
    </row>
    <row r="1176" spans="1:12" x14ac:dyDescent="0.25">
      <c r="A1176" s="1">
        <v>14040615</v>
      </c>
      <c r="B1176" s="3">
        <v>14982</v>
      </c>
      <c r="C1176" s="4">
        <f t="shared" si="147"/>
        <v>-2.1802406900192036E-3</v>
      </c>
      <c r="D1176" s="55">
        <f t="shared" si="148"/>
        <v>4.7534494664154135E-6</v>
      </c>
      <c r="E1176" s="2">
        <f t="shared" si="141"/>
        <v>1.722171464841623E-2</v>
      </c>
      <c r="H1176" s="2">
        <f t="shared" si="145"/>
        <v>2.8219468699260315E-4</v>
      </c>
      <c r="I1176" s="2">
        <f t="shared" si="146"/>
        <v>1.6798651344456291E-2</v>
      </c>
      <c r="J1176" s="2">
        <f t="shared" si="142"/>
        <v>172305598.59193999</v>
      </c>
      <c r="K1176" s="19">
        <f t="shared" si="143"/>
        <v>6903199.6827468155</v>
      </c>
      <c r="L1176" s="19">
        <f t="shared" si="144"/>
        <v>6733617.8190764263</v>
      </c>
    </row>
    <row r="1177" spans="1:12" x14ac:dyDescent="0.25">
      <c r="A1177" s="1">
        <v>14040616</v>
      </c>
      <c r="B1177" s="3">
        <v>15051.9</v>
      </c>
      <c r="C1177" s="4">
        <f t="shared" si="147"/>
        <v>4.6547485480332284E-3</v>
      </c>
      <c r="D1177" s="55">
        <f t="shared" si="148"/>
        <v>2.1666684045417449E-5</v>
      </c>
      <c r="E1177" s="2">
        <f t="shared" si="141"/>
        <v>1.7110144019777347E-2</v>
      </c>
      <c r="H1177" s="2">
        <f t="shared" si="145"/>
        <v>2.6554821274103188E-4</v>
      </c>
      <c r="I1177" s="2">
        <f t="shared" si="146"/>
        <v>1.6295650117164148E-2</v>
      </c>
      <c r="J1177" s="2">
        <f t="shared" si="142"/>
        <v>171929930.91477174</v>
      </c>
      <c r="K1177" s="19">
        <f t="shared" si="143"/>
        <v>6843524.272189822</v>
      </c>
      <c r="L1177" s="19">
        <f t="shared" si="144"/>
        <v>6517752.099516049</v>
      </c>
    </row>
    <row r="1178" spans="1:12" x14ac:dyDescent="0.25">
      <c r="A1178" s="1">
        <v>14040617</v>
      </c>
      <c r="B1178" s="3">
        <v>15323.1</v>
      </c>
      <c r="C1178" s="4">
        <f t="shared" si="147"/>
        <v>1.7857264638198912E-2</v>
      </c>
      <c r="D1178" s="55">
        <f t="shared" si="148"/>
        <v>3.1888190035866932E-4</v>
      </c>
      <c r="E1178" s="2">
        <f t="shared" si="141"/>
        <v>1.7084913495636393E-2</v>
      </c>
      <c r="H1178" s="2">
        <f t="shared" si="145"/>
        <v>2.5091532101929501E-4</v>
      </c>
      <c r="I1178" s="2">
        <f t="shared" si="146"/>
        <v>1.584030684738446E-2</v>
      </c>
      <c r="J1178" s="2">
        <f t="shared" si="142"/>
        <v>172730221.51106074</v>
      </c>
      <c r="K1178" s="19">
        <f t="shared" si="143"/>
        <v>6865240.760619266</v>
      </c>
      <c r="L1178" s="19">
        <f t="shared" si="144"/>
        <v>6365119.744806149</v>
      </c>
    </row>
    <row r="1179" spans="1:12" x14ac:dyDescent="0.25">
      <c r="A1179" s="1">
        <v>14040618</v>
      </c>
      <c r="B1179" s="3">
        <v>15300.7</v>
      </c>
      <c r="C1179" s="4">
        <f t="shared" si="147"/>
        <v>-1.4629147261207682E-3</v>
      </c>
      <c r="D1179" s="55">
        <f t="shared" si="148"/>
        <v>2.1401194959010022E-6</v>
      </c>
      <c r="E1179" s="2">
        <f t="shared" si="141"/>
        <v>1.7442147399861076E-2</v>
      </c>
      <c r="H1179" s="2">
        <f t="shared" si="145"/>
        <v>2.5499331577965748E-4</v>
      </c>
      <c r="I1179" s="2">
        <f t="shared" si="146"/>
        <v>1.5968510130242506E-2</v>
      </c>
      <c r="J1179" s="2">
        <f t="shared" si="142"/>
        <v>175814710.78759849</v>
      </c>
      <c r="K1179" s="19">
        <f t="shared" si="143"/>
        <v>7133946.0557434084</v>
      </c>
      <c r="L1179" s="19">
        <f t="shared" si="144"/>
        <v>6531219.3073571632</v>
      </c>
    </row>
    <row r="1180" spans="1:12" x14ac:dyDescent="0.25">
      <c r="A1180" s="1">
        <v>14040622</v>
      </c>
      <c r="B1180" s="3">
        <v>15270.4</v>
      </c>
      <c r="C1180" s="4">
        <f t="shared" si="147"/>
        <v>-1.9822649444521203E-3</v>
      </c>
      <c r="D1180" s="55">
        <f t="shared" si="148"/>
        <v>3.9293743100037678E-6</v>
      </c>
      <c r="E1180" s="2">
        <f t="shared" si="141"/>
        <v>1.744249302851986E-2</v>
      </c>
      <c r="H1180" s="2">
        <f t="shared" si="145"/>
        <v>2.3982212400263208E-4</v>
      </c>
      <c r="I1180" s="2">
        <f t="shared" si="146"/>
        <v>1.5486191397584885E-2</v>
      </c>
      <c r="J1180" s="2">
        <f t="shared" si="142"/>
        <v>175557508.85811865</v>
      </c>
      <c r="K1180" s="19">
        <f t="shared" si="143"/>
        <v>7123650.8584562242</v>
      </c>
      <c r="L1180" s="19">
        <f t="shared" si="144"/>
        <v>6324681.9398605414</v>
      </c>
    </row>
    <row r="1181" spans="1:12" x14ac:dyDescent="0.25">
      <c r="A1181" s="1">
        <v>14040623</v>
      </c>
      <c r="B1181" s="3">
        <v>15578.3</v>
      </c>
      <c r="C1181" s="4">
        <f t="shared" si="147"/>
        <v>1.996260619882163E-2</v>
      </c>
      <c r="D1181" s="55">
        <f t="shared" si="148"/>
        <v>3.9850564624923176E-4</v>
      </c>
      <c r="E1181" s="2">
        <f t="shared" ref="E1181:E1187" si="149">SQRT(AVERAGE(D1156:D1180))</f>
        <v>1.7396720093186584E-2</v>
      </c>
      <c r="H1181" s="2">
        <f t="shared" si="145"/>
        <v>2.2566855902107438E-4</v>
      </c>
      <c r="I1181" s="2">
        <f t="shared" si="146"/>
        <v>1.5022268770764102E-2</v>
      </c>
      <c r="J1181" s="2">
        <f t="shared" ref="J1181:J1187" si="150">J1180*(1+C1180)</f>
        <v>175209507.36257386</v>
      </c>
      <c r="K1181" s="19">
        <f t="shared" ref="K1181:K1187" si="151">_xlfn.NORM.S.INV(0.99)*E1181*J1181</f>
        <v>7090872.9260588074</v>
      </c>
      <c r="L1181" s="19">
        <f t="shared" ref="L1181:L1187" si="152">_xlfn.NORM.S.INV(0.99)*I1181*J1181</f>
        <v>6123050.6867963448</v>
      </c>
    </row>
    <row r="1182" spans="1:12" x14ac:dyDescent="0.25">
      <c r="A1182" s="1">
        <v>14040624</v>
      </c>
      <c r="B1182" s="3">
        <v>15793.8</v>
      </c>
      <c r="C1182" s="4">
        <f t="shared" si="147"/>
        <v>1.3738537718443937E-2</v>
      </c>
      <c r="D1182" s="55">
        <f t="shared" si="148"/>
        <v>1.8874741864110674E-4</v>
      </c>
      <c r="E1182" s="2">
        <f t="shared" si="149"/>
        <v>1.3709250317671539E-2</v>
      </c>
      <c r="H1182" s="2">
        <f t="shared" si="145"/>
        <v>2.3603878425476382E-4</v>
      </c>
      <c r="I1182" s="2">
        <f t="shared" si="146"/>
        <v>1.5363553763851769E-2</v>
      </c>
      <c r="J1182" s="2">
        <f t="shared" si="150"/>
        <v>178707145.76034245</v>
      </c>
      <c r="K1182" s="19">
        <f t="shared" si="151"/>
        <v>5699415.0247439332</v>
      </c>
      <c r="L1182" s="19">
        <f t="shared" si="152"/>
        <v>6387166.8491082191</v>
      </c>
    </row>
    <row r="1183" spans="1:12" x14ac:dyDescent="0.25">
      <c r="A1183" s="1">
        <v>14040625</v>
      </c>
      <c r="B1183" s="3">
        <v>15417.9</v>
      </c>
      <c r="C1183" s="4">
        <f t="shared" si="147"/>
        <v>-2.4088285868120944E-2</v>
      </c>
      <c r="D1183" s="55">
        <f t="shared" si="148"/>
        <v>5.8024551606431515E-4</v>
      </c>
      <c r="E1183" s="2">
        <f t="shared" si="149"/>
        <v>1.3619879221958774E-2</v>
      </c>
      <c r="H1183" s="2">
        <f t="shared" si="145"/>
        <v>2.3320130231794441E-4</v>
      </c>
      <c r="I1183" s="2">
        <f t="shared" si="146"/>
        <v>1.5270929975543218E-2</v>
      </c>
      <c r="J1183" s="2">
        <f t="shared" si="150"/>
        <v>181162320.62292638</v>
      </c>
      <c r="K1183" s="19">
        <f t="shared" si="151"/>
        <v>5740051.5104457224</v>
      </c>
      <c r="L1183" s="19">
        <f t="shared" si="152"/>
        <v>6435881.2030215105</v>
      </c>
    </row>
    <row r="1184" spans="1:12" x14ac:dyDescent="0.25">
      <c r="A1184" s="1">
        <v>14040626</v>
      </c>
      <c r="B1184" s="3">
        <v>15188.4</v>
      </c>
      <c r="C1184" s="4">
        <f t="shared" si="147"/>
        <v>-1.4997193486229243E-2</v>
      </c>
      <c r="D1184" s="55">
        <f t="shared" si="148"/>
        <v>2.2491581246339684E-4</v>
      </c>
      <c r="E1184" s="2">
        <f t="shared" si="149"/>
        <v>1.3849594827291516E-2</v>
      </c>
      <c r="H1184" s="2">
        <f t="shared" si="145"/>
        <v>2.5402395514272666E-4</v>
      </c>
      <c r="I1184" s="2">
        <f t="shared" si="146"/>
        <v>1.5938128972458675E-2</v>
      </c>
      <c r="J1184" s="2">
        <f t="shared" si="150"/>
        <v>176798430.85522914</v>
      </c>
      <c r="K1184" s="19">
        <f t="shared" si="151"/>
        <v>5696264.3091215454</v>
      </c>
      <c r="L1184" s="19">
        <f t="shared" si="152"/>
        <v>6555267.2372110998</v>
      </c>
    </row>
    <row r="1185" spans="1:12" x14ac:dyDescent="0.25">
      <c r="A1185" s="1">
        <v>14040629</v>
      </c>
      <c r="B1185" s="3">
        <v>14823.4</v>
      </c>
      <c r="C1185" s="4">
        <f t="shared" si="147"/>
        <v>-2.4324965345896916E-2</v>
      </c>
      <c r="D1185" s="55">
        <f t="shared" si="148"/>
        <v>5.9170393907908582E-4</v>
      </c>
      <c r="E1185" s="2">
        <f t="shared" si="149"/>
        <v>1.4164542024164124E-2</v>
      </c>
      <c r="H1185" s="2">
        <f t="shared" si="145"/>
        <v>2.5227746658196688E-4</v>
      </c>
      <c r="I1185" s="2">
        <f t="shared" si="146"/>
        <v>1.5883244837940604E-2</v>
      </c>
      <c r="J1185" s="2">
        <f t="shared" si="150"/>
        <v>174146950.57963157</v>
      </c>
      <c r="K1185" s="19">
        <f t="shared" si="151"/>
        <v>5738429.7514879201</v>
      </c>
      <c r="L1185" s="19">
        <f t="shared" si="152"/>
        <v>6434721.6149110841</v>
      </c>
    </row>
    <row r="1186" spans="1:12" x14ac:dyDescent="0.25">
      <c r="A1186" s="1">
        <v>14040630</v>
      </c>
      <c r="B1186" s="3">
        <v>14522</v>
      </c>
      <c r="C1186" s="4">
        <f t="shared" si="147"/>
        <v>-2.0542272300313927E-2</v>
      </c>
      <c r="D1186" s="55">
        <f t="shared" si="148"/>
        <v>4.2198495126024481E-4</v>
      </c>
      <c r="E1186" s="2">
        <f t="shared" si="149"/>
        <v>1.4971989577992378E-2</v>
      </c>
      <c r="H1186" s="2">
        <f t="shared" si="145"/>
        <v>2.7264305493179407E-4</v>
      </c>
      <c r="I1186" s="2">
        <f t="shared" si="146"/>
        <v>1.6511906459636756E-2</v>
      </c>
      <c r="J1186" s="2">
        <f t="shared" si="150"/>
        <v>169910832.04168841</v>
      </c>
      <c r="K1186" s="19">
        <f t="shared" si="151"/>
        <v>5918003.8162445752</v>
      </c>
      <c r="L1186" s="19">
        <f t="shared" si="152"/>
        <v>6526689.3843715126</v>
      </c>
    </row>
    <row r="1187" spans="1:12" x14ac:dyDescent="0.25">
      <c r="A1187" s="1">
        <v>14040631</v>
      </c>
      <c r="B1187" s="3">
        <v>14857.7</v>
      </c>
      <c r="C1187" s="4">
        <f t="shared" si="147"/>
        <v>2.2853508424897074E-2</v>
      </c>
      <c r="D1187" s="55">
        <f t="shared" si="148"/>
        <v>5.222828473268415E-4</v>
      </c>
      <c r="E1187" s="2">
        <f t="shared" si="149"/>
        <v>1.545674516544784E-2</v>
      </c>
      <c r="H1187" s="2">
        <f t="shared" si="145"/>
        <v>2.8160356871150113E-4</v>
      </c>
      <c r="I1187" s="2">
        <f t="shared" si="146"/>
        <v>1.678104790266392E-2</v>
      </c>
      <c r="J1187" s="2">
        <f t="shared" si="150"/>
        <v>166420477.46311516</v>
      </c>
      <c r="K1187" s="19">
        <f t="shared" si="151"/>
        <v>5984108.6287025707</v>
      </c>
      <c r="L1187" s="19">
        <f t="shared" si="152"/>
        <v>6496814.9812989952</v>
      </c>
    </row>
    <row r="1188" spans="1:12" x14ac:dyDescent="0.25">
      <c r="A1188" s="1"/>
      <c r="B1188" s="3"/>
      <c r="C1188" s="4"/>
      <c r="D1188" s="6"/>
    </row>
    <row r="1189" spans="1:12" x14ac:dyDescent="0.25">
      <c r="A1189" s="1"/>
      <c r="B1189" s="3"/>
      <c r="C1189" s="4"/>
      <c r="D1189" s="6"/>
    </row>
    <row r="1190" spans="1:12" x14ac:dyDescent="0.25">
      <c r="A1190" s="1"/>
      <c r="B1190" s="3"/>
      <c r="C1190" s="4"/>
      <c r="D1190" s="6"/>
    </row>
    <row r="1191" spans="1:12" x14ac:dyDescent="0.25">
      <c r="A1191" s="1"/>
      <c r="B1191" s="3"/>
      <c r="C1191" s="4"/>
      <c r="D1191" s="6"/>
    </row>
    <row r="1192" spans="1:12" x14ac:dyDescent="0.25">
      <c r="A1192" s="1"/>
      <c r="B1192" s="3"/>
      <c r="C1192" s="4"/>
      <c r="D1192" s="6"/>
    </row>
    <row r="1193" spans="1:12" x14ac:dyDescent="0.25">
      <c r="A1193" s="1"/>
      <c r="B1193" s="3"/>
      <c r="C1193" s="4"/>
      <c r="D1193" s="6"/>
    </row>
    <row r="1194" spans="1:12" x14ac:dyDescent="0.25">
      <c r="A1194" s="1"/>
      <c r="B1194" s="3"/>
      <c r="C1194" s="4"/>
      <c r="D1194" s="6"/>
    </row>
    <row r="1195" spans="1:12" x14ac:dyDescent="0.25">
      <c r="A1195" s="1"/>
      <c r="B1195" s="3"/>
      <c r="C1195" s="4"/>
      <c r="D1195" s="6"/>
    </row>
    <row r="1196" spans="1:12" x14ac:dyDescent="0.25">
      <c r="A1196" s="1"/>
      <c r="B1196" s="3"/>
      <c r="C1196" s="4"/>
      <c r="D1196" s="6"/>
    </row>
    <row r="1197" spans="1:12" x14ac:dyDescent="0.25">
      <c r="A1197" s="1"/>
      <c r="B1197" s="3"/>
      <c r="C1197" s="4"/>
      <c r="D1197" s="6"/>
    </row>
    <row r="1198" spans="1:12" x14ac:dyDescent="0.25">
      <c r="A1198" s="1"/>
      <c r="B1198" s="3"/>
      <c r="C1198" s="4"/>
      <c r="D1198" s="6"/>
    </row>
    <row r="1199" spans="1:12" x14ac:dyDescent="0.25">
      <c r="A1199" s="1"/>
      <c r="B1199" s="3"/>
      <c r="C1199" s="4"/>
      <c r="D1199" s="6"/>
    </row>
    <row r="1200" spans="1:12" x14ac:dyDescent="0.25">
      <c r="A1200" s="1"/>
      <c r="B1200" s="3"/>
      <c r="C1200" s="4"/>
      <c r="D1200" s="6"/>
    </row>
    <row r="1201" spans="1:4" x14ac:dyDescent="0.25">
      <c r="A1201" s="1"/>
      <c r="B1201" s="3"/>
      <c r="C1201" s="4"/>
      <c r="D1201" s="6"/>
    </row>
    <row r="1202" spans="1:4" x14ac:dyDescent="0.25">
      <c r="A1202" s="1"/>
      <c r="B1202" s="3"/>
      <c r="C1202" s="4"/>
      <c r="D1202" s="6"/>
    </row>
    <row r="1203" spans="1:4" x14ac:dyDescent="0.25">
      <c r="A1203" s="1"/>
      <c r="B1203" s="3"/>
      <c r="C1203" s="4"/>
      <c r="D1203" s="6"/>
    </row>
    <row r="1204" spans="1:4" x14ac:dyDescent="0.25">
      <c r="A1204" s="1"/>
      <c r="B1204" s="3"/>
      <c r="C1204" s="4"/>
      <c r="D1204" s="6"/>
    </row>
    <row r="1205" spans="1:4" x14ac:dyDescent="0.25">
      <c r="A1205" s="1"/>
      <c r="B1205" s="3"/>
      <c r="C1205" s="4"/>
      <c r="D1205" s="6"/>
    </row>
    <row r="1206" spans="1:4" x14ac:dyDescent="0.25">
      <c r="A1206" s="1"/>
      <c r="B1206" s="3"/>
      <c r="C1206" s="4"/>
      <c r="D1206" s="6"/>
    </row>
    <row r="1207" spans="1:4" x14ac:dyDescent="0.25">
      <c r="A1207" s="1"/>
      <c r="B1207" s="3"/>
      <c r="C1207" s="4"/>
      <c r="D1207" s="6"/>
    </row>
    <row r="1208" spans="1:4" x14ac:dyDescent="0.25">
      <c r="A1208" s="1"/>
      <c r="B1208" s="3"/>
      <c r="C1208" s="4"/>
      <c r="D1208" s="6"/>
    </row>
    <row r="1209" spans="1:4" x14ac:dyDescent="0.25">
      <c r="A1209" s="1"/>
      <c r="B1209" s="3"/>
      <c r="C1209" s="4"/>
      <c r="D1209" s="6"/>
    </row>
    <row r="1210" spans="1:4" x14ac:dyDescent="0.25">
      <c r="A1210" s="1"/>
      <c r="B1210" s="3"/>
      <c r="C1210" s="4"/>
      <c r="D1210" s="6"/>
    </row>
    <row r="1211" spans="1:4" x14ac:dyDescent="0.25">
      <c r="A1211" s="1"/>
      <c r="B1211" s="3"/>
      <c r="C1211" s="4"/>
      <c r="D1211" s="6"/>
    </row>
    <row r="1212" spans="1:4" x14ac:dyDescent="0.25">
      <c r="A1212" s="1"/>
      <c r="B1212" s="3"/>
      <c r="C1212" s="4"/>
      <c r="D1212" s="6"/>
    </row>
    <row r="1213" spans="1:4" x14ac:dyDescent="0.25">
      <c r="A1213" s="1"/>
      <c r="B1213" s="3"/>
      <c r="C1213" s="4"/>
      <c r="D1213" s="6"/>
    </row>
    <row r="1214" spans="1:4" x14ac:dyDescent="0.25">
      <c r="A1214" s="1"/>
      <c r="B1214" s="3"/>
      <c r="C1214" s="4"/>
      <c r="D1214" s="6"/>
    </row>
    <row r="1215" spans="1:4" x14ac:dyDescent="0.25">
      <c r="A1215" s="1"/>
      <c r="B1215" s="3"/>
      <c r="C1215" s="4"/>
      <c r="D1215" s="6"/>
    </row>
    <row r="1216" spans="1:4" x14ac:dyDescent="0.25">
      <c r="A1216" s="1"/>
      <c r="B1216" s="3"/>
      <c r="C1216" s="4"/>
      <c r="D1216" s="6"/>
    </row>
    <row r="1217" spans="1:4" x14ac:dyDescent="0.25">
      <c r="A1217" s="1"/>
      <c r="B1217" s="3"/>
      <c r="C1217" s="4"/>
      <c r="D1217" s="6"/>
    </row>
    <row r="1218" spans="1:4" x14ac:dyDescent="0.25">
      <c r="A1218" s="1"/>
      <c r="B1218" s="3"/>
      <c r="C1218" s="4"/>
      <c r="D1218" s="6"/>
    </row>
    <row r="1219" spans="1:4" x14ac:dyDescent="0.25">
      <c r="A1219" s="1"/>
      <c r="B1219" s="3"/>
      <c r="C1219" s="4"/>
      <c r="D1219" s="6"/>
    </row>
    <row r="1220" spans="1:4" x14ac:dyDescent="0.25">
      <c r="A1220" s="1"/>
      <c r="B1220" s="3"/>
      <c r="C1220" s="4"/>
      <c r="D1220" s="6"/>
    </row>
    <row r="1221" spans="1:4" x14ac:dyDescent="0.25">
      <c r="A1221" s="1"/>
      <c r="B1221" s="3"/>
      <c r="C1221" s="4"/>
      <c r="D1221" s="6"/>
    </row>
    <row r="1222" spans="1:4" x14ac:dyDescent="0.25">
      <c r="A1222" s="1"/>
      <c r="B1222" s="3"/>
      <c r="C1222" s="4"/>
      <c r="D1222" s="6"/>
    </row>
    <row r="1223" spans="1:4" x14ac:dyDescent="0.25">
      <c r="A1223" s="1"/>
      <c r="B1223" s="3"/>
      <c r="C1223" s="4"/>
      <c r="D1223" s="6"/>
    </row>
    <row r="1224" spans="1:4" x14ac:dyDescent="0.25">
      <c r="A1224" s="1"/>
      <c r="B1224" s="3"/>
      <c r="C1224" s="4"/>
      <c r="D1224" s="6"/>
    </row>
    <row r="1225" spans="1:4" x14ac:dyDescent="0.25">
      <c r="A1225" s="1"/>
      <c r="B1225" s="3"/>
      <c r="C1225" s="4"/>
      <c r="D1225" s="6"/>
    </row>
    <row r="1226" spans="1:4" x14ac:dyDescent="0.25">
      <c r="A1226" s="1"/>
      <c r="B1226" s="3"/>
      <c r="C1226" s="4"/>
      <c r="D1226" s="6"/>
    </row>
    <row r="1227" spans="1:4" x14ac:dyDescent="0.25">
      <c r="A1227" s="1"/>
      <c r="B1227" s="3"/>
      <c r="C1227" s="4"/>
      <c r="D1227" s="6"/>
    </row>
    <row r="1228" spans="1:4" x14ac:dyDescent="0.25">
      <c r="A1228" s="1"/>
      <c r="B1228" s="3"/>
      <c r="C1228" s="4"/>
      <c r="D1228" s="6"/>
    </row>
    <row r="1229" spans="1:4" x14ac:dyDescent="0.25">
      <c r="A1229" s="1"/>
      <c r="B1229" s="3"/>
      <c r="C1229" s="4"/>
      <c r="D1229" s="6"/>
    </row>
    <row r="1230" spans="1:4" x14ac:dyDescent="0.25">
      <c r="A1230" s="1"/>
      <c r="B1230" s="3"/>
      <c r="C1230" s="4"/>
      <c r="D1230" s="6"/>
    </row>
    <row r="1231" spans="1:4" x14ac:dyDescent="0.25">
      <c r="A1231" s="1"/>
      <c r="B1231" s="3"/>
      <c r="C1231" s="4"/>
      <c r="D1231" s="6"/>
    </row>
    <row r="1232" spans="1:4" x14ac:dyDescent="0.25">
      <c r="A1232" s="1"/>
      <c r="B1232" s="3"/>
      <c r="C1232" s="4"/>
      <c r="D1232" s="6"/>
    </row>
    <row r="1233" spans="1:4" x14ac:dyDescent="0.25">
      <c r="A1233" s="1"/>
      <c r="B1233" s="3"/>
      <c r="C1233" s="4"/>
      <c r="D1233" s="6"/>
    </row>
    <row r="1234" spans="1:4" x14ac:dyDescent="0.25">
      <c r="A1234" s="1"/>
      <c r="B1234" s="3"/>
      <c r="C1234" s="4"/>
      <c r="D1234" s="6"/>
    </row>
    <row r="1235" spans="1:4" x14ac:dyDescent="0.25">
      <c r="A1235" s="1"/>
      <c r="B1235" s="3"/>
      <c r="C1235" s="4"/>
      <c r="D1235" s="6"/>
    </row>
    <row r="1236" spans="1:4" x14ac:dyDescent="0.25">
      <c r="A1236" s="1"/>
      <c r="B1236" s="3"/>
      <c r="C1236" s="4"/>
      <c r="D1236" s="6"/>
    </row>
    <row r="1237" spans="1:4" x14ac:dyDescent="0.25">
      <c r="A1237" s="1"/>
      <c r="B1237" s="3"/>
      <c r="C1237" s="4"/>
      <c r="D1237" s="6"/>
    </row>
    <row r="1238" spans="1:4" x14ac:dyDescent="0.25">
      <c r="A1238" s="1"/>
      <c r="B1238" s="3"/>
      <c r="C1238" s="4"/>
      <c r="D1238" s="6"/>
    </row>
    <row r="1239" spans="1:4" x14ac:dyDescent="0.25">
      <c r="A1239" s="1"/>
      <c r="B1239" s="3"/>
      <c r="C1239" s="4"/>
      <c r="D1239" s="6"/>
    </row>
    <row r="1240" spans="1:4" x14ac:dyDescent="0.25">
      <c r="A1240" s="1"/>
      <c r="B1240" s="3"/>
      <c r="C1240" s="4"/>
      <c r="D1240" s="6"/>
    </row>
    <row r="1241" spans="1:4" x14ac:dyDescent="0.25">
      <c r="A1241" s="1"/>
      <c r="B1241" s="3"/>
      <c r="C1241" s="4"/>
      <c r="D1241" s="6"/>
    </row>
    <row r="1242" spans="1:4" x14ac:dyDescent="0.25">
      <c r="A1242" s="1"/>
      <c r="B1242" s="3"/>
      <c r="C1242" s="4"/>
      <c r="D1242" s="6"/>
    </row>
    <row r="1243" spans="1:4" x14ac:dyDescent="0.25">
      <c r="A1243" s="1"/>
      <c r="B1243" s="3"/>
      <c r="C1243" s="4"/>
      <c r="D1243" s="6"/>
    </row>
    <row r="1244" spans="1:4" x14ac:dyDescent="0.25">
      <c r="A1244" s="1"/>
      <c r="B1244" s="3"/>
      <c r="C1244" s="4"/>
      <c r="D1244" s="6"/>
    </row>
    <row r="1245" spans="1:4" x14ac:dyDescent="0.25">
      <c r="A1245" s="1"/>
      <c r="B1245" s="3"/>
      <c r="C1245" s="4"/>
      <c r="D1245" s="6"/>
    </row>
    <row r="1246" spans="1:4" x14ac:dyDescent="0.25">
      <c r="A1246" s="1"/>
      <c r="B1246" s="3"/>
      <c r="C1246" s="4"/>
      <c r="D1246" s="6"/>
    </row>
    <row r="1247" spans="1:4" x14ac:dyDescent="0.25">
      <c r="A1247" s="1"/>
      <c r="B1247" s="3"/>
      <c r="C1247" s="4"/>
      <c r="D1247" s="6"/>
    </row>
    <row r="1248" spans="1:4" x14ac:dyDescent="0.25">
      <c r="A1248" s="1"/>
      <c r="B1248" s="3"/>
      <c r="C1248" s="4"/>
      <c r="D1248" s="6"/>
    </row>
    <row r="1249" spans="1:4" x14ac:dyDescent="0.25">
      <c r="A1249" s="1"/>
      <c r="B1249" s="3"/>
      <c r="C1249" s="4"/>
      <c r="D1249" s="6"/>
    </row>
    <row r="1250" spans="1:4" x14ac:dyDescent="0.25">
      <c r="A1250" s="1"/>
      <c r="B1250" s="3"/>
      <c r="C1250" s="4"/>
      <c r="D1250" s="6"/>
    </row>
    <row r="1251" spans="1:4" x14ac:dyDescent="0.25">
      <c r="A1251" s="1"/>
      <c r="B1251" s="3"/>
      <c r="C1251" s="4"/>
      <c r="D1251" s="6"/>
    </row>
    <row r="1252" spans="1:4" x14ac:dyDescent="0.25">
      <c r="A1252" s="1"/>
      <c r="B1252" s="3"/>
      <c r="C1252" s="4"/>
      <c r="D1252" s="6"/>
    </row>
    <row r="1253" spans="1:4" x14ac:dyDescent="0.25">
      <c r="A1253" s="1"/>
      <c r="B1253" s="3"/>
      <c r="C1253" s="4"/>
      <c r="D1253" s="6"/>
    </row>
    <row r="1254" spans="1:4" x14ac:dyDescent="0.25">
      <c r="A1254" s="1"/>
      <c r="B1254" s="3"/>
      <c r="C1254" s="4"/>
      <c r="D1254" s="6"/>
    </row>
    <row r="1255" spans="1:4" x14ac:dyDescent="0.25">
      <c r="A1255" s="1"/>
      <c r="B1255" s="3"/>
      <c r="C1255" s="4"/>
      <c r="D1255" s="6"/>
    </row>
    <row r="1256" spans="1:4" x14ac:dyDescent="0.25">
      <c r="A1256" s="1"/>
      <c r="B1256" s="3"/>
      <c r="C1256" s="4"/>
      <c r="D1256" s="6"/>
    </row>
    <row r="1257" spans="1:4" x14ac:dyDescent="0.25">
      <c r="A1257" s="1"/>
      <c r="B1257" s="3"/>
      <c r="C1257" s="4"/>
      <c r="D1257" s="6"/>
    </row>
    <row r="1258" spans="1:4" x14ac:dyDescent="0.25">
      <c r="A1258" s="1"/>
      <c r="B1258" s="3"/>
      <c r="C1258" s="4"/>
      <c r="D1258" s="6"/>
    </row>
  </sheetData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245"/>
  <sheetViews>
    <sheetView rightToLeft="1" workbookViewId="0"/>
  </sheetViews>
  <sheetFormatPr defaultRowHeight="17.25" x14ac:dyDescent="0.25"/>
  <cols>
    <col min="1" max="1" width="7.85546875" style="2" bestFit="1" customWidth="1"/>
    <col min="2" max="2" width="13.140625" style="2" customWidth="1"/>
    <col min="3" max="3" width="8" style="2" customWidth="1"/>
    <col min="4" max="4" width="14.5703125" style="2" customWidth="1"/>
    <col min="5" max="5" width="11.28515625" style="2" bestFit="1" customWidth="1"/>
    <col min="6" max="8" width="9.140625" style="2"/>
    <col min="9" max="9" width="7.42578125" style="2" bestFit="1" customWidth="1"/>
    <col min="10" max="10" width="10.7109375" style="2" bestFit="1" customWidth="1"/>
    <col min="11" max="11" width="12.140625" style="2" customWidth="1"/>
    <col min="12" max="12" width="14.140625" style="2" customWidth="1"/>
    <col min="13" max="16384" width="9.140625" style="2"/>
  </cols>
  <sheetData>
    <row r="1" spans="1:12" s="29" customFormat="1" ht="18" x14ac:dyDescent="0.25">
      <c r="A1" s="28" t="s">
        <v>0</v>
      </c>
      <c r="B1" s="28" t="s">
        <v>48</v>
      </c>
      <c r="C1" s="29" t="s">
        <v>1</v>
      </c>
      <c r="D1" s="29" t="s">
        <v>43</v>
      </c>
      <c r="E1" s="29" t="s">
        <v>44</v>
      </c>
    </row>
    <row r="2" spans="1:12" ht="18" x14ac:dyDescent="0.25">
      <c r="A2" s="1">
        <v>13990631</v>
      </c>
      <c r="B2" s="3">
        <v>8809</v>
      </c>
      <c r="C2" s="4"/>
      <c r="I2" s="125" t="s">
        <v>46</v>
      </c>
      <c r="J2" s="125"/>
      <c r="K2" s="125" t="s">
        <v>47</v>
      </c>
      <c r="L2" s="125"/>
    </row>
    <row r="3" spans="1:12" ht="18" x14ac:dyDescent="0.25">
      <c r="A3" s="1">
        <v>13990701</v>
      </c>
      <c r="B3" s="3">
        <v>8640.1</v>
      </c>
      <c r="C3" s="4">
        <f t="shared" ref="C3:C66" si="0">LN(B3/B2)</f>
        <v>-1.9359769304599359E-2</v>
      </c>
      <c r="D3" s="5">
        <f>_xlfn.VAR.S(C3:C1187)</f>
        <v>2.8465709675643138E-4</v>
      </c>
      <c r="E3" s="2">
        <f>(-0.5*LN(2*PI())) - (0.5*LN(D3)) - (0.5*((C3^2)/D3))</f>
        <v>2.5048369807280171</v>
      </c>
      <c r="I3" s="30" t="s">
        <v>39</v>
      </c>
      <c r="J3" s="14">
        <v>0.05</v>
      </c>
      <c r="K3" s="30" t="s">
        <v>35</v>
      </c>
      <c r="L3" s="14">
        <v>5.7513275106711496E-2</v>
      </c>
    </row>
    <row r="4" spans="1:12" ht="18" x14ac:dyDescent="0.25">
      <c r="A4" s="1">
        <v>13990702</v>
      </c>
      <c r="B4" s="3">
        <v>8759.6</v>
      </c>
      <c r="C4" s="4">
        <f t="shared" si="0"/>
        <v>1.3736084982238769E-2</v>
      </c>
      <c r="D4" s="5">
        <f>$L$5+($L$3*(C3^2))+($L$4*D3)</f>
        <v>2.8953135398327226E-4</v>
      </c>
      <c r="E4" s="2">
        <f>(-0.5*LN(2*PI())) - (0.5*LN(D4)) - (0.5*((C4^2)/D4))</f>
        <v>2.8288479913092703</v>
      </c>
      <c r="I4" s="31" t="s">
        <v>40</v>
      </c>
      <c r="J4" s="15">
        <v>0.9</v>
      </c>
      <c r="K4" s="31" t="s">
        <v>36</v>
      </c>
      <c r="L4" s="15">
        <v>0.92401836629291645</v>
      </c>
    </row>
    <row r="5" spans="1:12" ht="18" x14ac:dyDescent="0.25">
      <c r="A5" s="1">
        <v>13990705</v>
      </c>
      <c r="B5" s="3">
        <v>8735.7999999999993</v>
      </c>
      <c r="C5" s="4">
        <f t="shared" si="0"/>
        <v>-2.7207168377091115E-3</v>
      </c>
      <c r="D5" s="5">
        <f t="shared" ref="D5:D68" si="1">$L$5+($L$3*(C4^2))+($L$4*D4)</f>
        <v>2.8333084979053198E-4</v>
      </c>
      <c r="E5" s="2">
        <f t="shared" ref="E5:E68" si="2">(-0.5*LN(2*PI())) - (0.5*LN(D5)) - (0.5*((C5^2)/D5))</f>
        <v>3.1524461010593403</v>
      </c>
      <c r="I5" s="31" t="s">
        <v>41</v>
      </c>
      <c r="J5" s="16">
        <f>D3*(1-J3-J4)</f>
        <v>1.423285483782155E-5</v>
      </c>
      <c r="K5" s="31" t="s">
        <v>37</v>
      </c>
      <c r="L5" s="16">
        <v>4.9469545830327128E-6</v>
      </c>
    </row>
    <row r="6" spans="1:12" ht="18" x14ac:dyDescent="0.25">
      <c r="A6" s="1">
        <v>13990706</v>
      </c>
      <c r="B6" s="3">
        <v>8526.7000000000007</v>
      </c>
      <c r="C6" s="4">
        <f t="shared" si="0"/>
        <v>-2.4227108188499429E-2</v>
      </c>
      <c r="D6" s="5">
        <f>$L$5+($L$3*(C5^2))+($L$4*D5)</f>
        <v>2.6717559404956982E-4</v>
      </c>
      <c r="E6" s="2">
        <f t="shared" si="2"/>
        <v>2.0964235993075873</v>
      </c>
      <c r="I6" s="31" t="s">
        <v>42</v>
      </c>
      <c r="J6" s="15">
        <f>J3+J4</f>
        <v>0.95000000000000007</v>
      </c>
      <c r="K6" s="31" t="s">
        <v>38</v>
      </c>
      <c r="L6" s="17">
        <f>J3+J4</f>
        <v>0.95000000000000007</v>
      </c>
    </row>
    <row r="7" spans="1:12" ht="18" x14ac:dyDescent="0.25">
      <c r="A7" s="1">
        <v>13990707</v>
      </c>
      <c r="B7" s="3">
        <v>8158.8</v>
      </c>
      <c r="C7" s="4">
        <f t="shared" si="0"/>
        <v>-4.4105317440812315E-2</v>
      </c>
      <c r="D7" s="5">
        <f t="shared" si="1"/>
        <v>2.8557968671341985E-4</v>
      </c>
      <c r="E7" s="2">
        <f t="shared" si="2"/>
        <v>-0.24428658280709525</v>
      </c>
      <c r="I7" s="32" t="s">
        <v>45</v>
      </c>
      <c r="J7" s="23">
        <v>3220.1034601296601</v>
      </c>
      <c r="K7" s="32" t="s">
        <v>45</v>
      </c>
      <c r="L7" s="23">
        <f>SUM(E3:E1187)</f>
        <v>3229.2012837670809</v>
      </c>
    </row>
    <row r="8" spans="1:12" x14ac:dyDescent="0.25">
      <c r="A8" s="1">
        <v>13990708</v>
      </c>
      <c r="B8" s="3">
        <v>7935.7</v>
      </c>
      <c r="C8" s="4">
        <f t="shared" si="0"/>
        <v>-2.7725532489589838E-2</v>
      </c>
      <c r="D8" s="5">
        <f t="shared" si="1"/>
        <v>3.8070719795997327E-4</v>
      </c>
      <c r="E8" s="2">
        <f t="shared" si="2"/>
        <v>2.0082261807521107</v>
      </c>
    </row>
    <row r="9" spans="1:12" x14ac:dyDescent="0.25">
      <c r="A9" s="1">
        <v>13990709</v>
      </c>
      <c r="B9" s="3">
        <v>7966.4</v>
      </c>
      <c r="C9" s="4">
        <f t="shared" si="0"/>
        <v>3.8611300570937893E-3</v>
      </c>
      <c r="D9" s="5">
        <f>$L$5+($L$3*(C8^2))+($L$4*D8)</f>
        <v>4.0093814855118122E-4</v>
      </c>
      <c r="E9" s="2">
        <f t="shared" si="2"/>
        <v>2.9733213576127304</v>
      </c>
    </row>
    <row r="10" spans="1:12" x14ac:dyDescent="0.25">
      <c r="A10" s="1">
        <v>13990712</v>
      </c>
      <c r="B10" s="3">
        <v>8310.6</v>
      </c>
      <c r="C10" s="4">
        <f t="shared" si="0"/>
        <v>4.2299111521189772E-2</v>
      </c>
      <c r="D10" s="5">
        <f t="shared" si="1"/>
        <v>3.7627859420718445E-4</v>
      </c>
      <c r="E10" s="2">
        <f t="shared" si="2"/>
        <v>0.64613839272461293</v>
      </c>
    </row>
    <row r="11" spans="1:12" x14ac:dyDescent="0.25">
      <c r="A11" s="1">
        <v>13990713</v>
      </c>
      <c r="B11" s="3">
        <v>8390.1</v>
      </c>
      <c r="C11" s="4">
        <f t="shared" si="0"/>
        <v>9.5206309322462095E-3</v>
      </c>
      <c r="D11" s="5">
        <f t="shared" si="1"/>
        <v>4.5553889153143918E-4</v>
      </c>
      <c r="E11" s="2">
        <f t="shared" si="2"/>
        <v>2.8285869833183477</v>
      </c>
    </row>
    <row r="12" spans="1:12" x14ac:dyDescent="0.25">
      <c r="A12" s="1">
        <v>13990714</v>
      </c>
      <c r="B12" s="3">
        <v>8365.4</v>
      </c>
      <c r="C12" s="4">
        <f t="shared" si="0"/>
        <v>-2.9482877731916053E-3</v>
      </c>
      <c r="D12" s="5">
        <f t="shared" si="1"/>
        <v>4.3108639897402148E-4</v>
      </c>
      <c r="E12" s="2">
        <f t="shared" si="2"/>
        <v>2.9455805093508127</v>
      </c>
    </row>
    <row r="13" spans="1:12" x14ac:dyDescent="0.25">
      <c r="A13" s="1">
        <v>13990715</v>
      </c>
      <c r="B13" s="3">
        <v>8718.7999999999993</v>
      </c>
      <c r="C13" s="4">
        <f t="shared" si="0"/>
        <v>4.1377462186195056E-2</v>
      </c>
      <c r="D13" s="5">
        <f t="shared" si="1"/>
        <v>4.0377863313228172E-4</v>
      </c>
      <c r="E13" s="2">
        <f t="shared" si="2"/>
        <v>0.86829298877966776</v>
      </c>
    </row>
    <row r="14" spans="1:12" x14ac:dyDescent="0.25">
      <c r="A14" s="1">
        <v>13990716</v>
      </c>
      <c r="B14" s="3">
        <v>9037.1</v>
      </c>
      <c r="C14" s="4">
        <f t="shared" si="0"/>
        <v>3.5856712705496403E-2</v>
      </c>
      <c r="D14" s="5">
        <f t="shared" si="1"/>
        <v>4.7651398242524003E-4</v>
      </c>
      <c r="E14" s="2">
        <f t="shared" si="2"/>
        <v>1.5564956841746573</v>
      </c>
    </row>
    <row r="15" spans="1:12" x14ac:dyDescent="0.25">
      <c r="A15" s="1">
        <v>13990719</v>
      </c>
      <c r="B15" s="3">
        <v>9242.2999999999993</v>
      </c>
      <c r="C15" s="4">
        <f t="shared" si="0"/>
        <v>2.2452445949910926E-2</v>
      </c>
      <c r="D15" s="5">
        <f t="shared" si="1"/>
        <v>5.1919966514264932E-4</v>
      </c>
      <c r="E15" s="2">
        <f t="shared" si="2"/>
        <v>2.3772019017159987</v>
      </c>
    </row>
    <row r="16" spans="1:12" x14ac:dyDescent="0.25">
      <c r="A16" s="1">
        <v>13990720</v>
      </c>
      <c r="B16" s="3">
        <v>9677.5</v>
      </c>
      <c r="C16" s="4">
        <f t="shared" si="0"/>
        <v>4.6012831042038453E-2</v>
      </c>
      <c r="D16" s="5">
        <f t="shared" si="1"/>
        <v>5.136901320181228E-4</v>
      </c>
      <c r="E16" s="2">
        <f t="shared" si="2"/>
        <v>0.80725007021456552</v>
      </c>
    </row>
    <row r="17" spans="1:5" x14ac:dyDescent="0.25">
      <c r="A17" s="1">
        <v>13990721</v>
      </c>
      <c r="B17" s="3">
        <v>9450.2999999999993</v>
      </c>
      <c r="C17" s="4">
        <f t="shared" si="0"/>
        <v>-2.3757116436163347E-2</v>
      </c>
      <c r="D17" s="5">
        <f t="shared" si="1"/>
        <v>6.0137206262880858E-4</v>
      </c>
      <c r="E17" s="2">
        <f t="shared" si="2"/>
        <v>2.3199491120271167</v>
      </c>
    </row>
    <row r="18" spans="1:5" x14ac:dyDescent="0.25">
      <c r="A18" s="1">
        <v>13990722</v>
      </c>
      <c r="B18" s="3">
        <v>9303.1</v>
      </c>
      <c r="C18" s="4">
        <f t="shared" si="0"/>
        <v>-1.5698809084172101E-2</v>
      </c>
      <c r="D18" s="5">
        <f t="shared" si="1"/>
        <v>5.9308631133373326E-4</v>
      </c>
      <c r="E18" s="2">
        <f t="shared" si="2"/>
        <v>2.5883754942707102</v>
      </c>
    </row>
    <row r="19" spans="1:5" x14ac:dyDescent="0.25">
      <c r="A19" s="1">
        <v>13990723</v>
      </c>
      <c r="B19" s="3">
        <v>9101.2999999999993</v>
      </c>
      <c r="C19" s="4">
        <f t="shared" si="0"/>
        <v>-2.1930417486779177E-2</v>
      </c>
      <c r="D19" s="5">
        <f t="shared" si="1"/>
        <v>5.6714389561999764E-4</v>
      </c>
      <c r="E19" s="2">
        <f t="shared" si="2"/>
        <v>2.3945056444371051</v>
      </c>
    </row>
    <row r="20" spans="1:5" x14ac:dyDescent="0.25">
      <c r="A20" s="1">
        <v>13990727</v>
      </c>
      <c r="B20" s="3">
        <v>8738.6</v>
      </c>
      <c r="C20" s="4">
        <f t="shared" si="0"/>
        <v>-4.0667266692146445E-2</v>
      </c>
      <c r="D20" s="5">
        <f t="shared" si="1"/>
        <v>5.5665894968007809E-4</v>
      </c>
      <c r="E20" s="2">
        <f t="shared" si="2"/>
        <v>1.3423467994678042</v>
      </c>
    </row>
    <row r="21" spans="1:5" x14ac:dyDescent="0.25">
      <c r="A21" s="1">
        <v>13990728</v>
      </c>
      <c r="B21" s="3">
        <v>8376.2000000000007</v>
      </c>
      <c r="C21" s="4">
        <f t="shared" si="0"/>
        <v>-4.2355642741297286E-2</v>
      </c>
      <c r="D21" s="5">
        <f t="shared" si="1"/>
        <v>6.1442703093516824E-4</v>
      </c>
      <c r="E21" s="2">
        <f t="shared" si="2"/>
        <v>1.3185745650156373</v>
      </c>
    </row>
    <row r="22" spans="1:5" x14ac:dyDescent="0.25">
      <c r="A22" s="1">
        <v>13990729</v>
      </c>
      <c r="B22" s="3">
        <v>8003.5</v>
      </c>
      <c r="C22" s="4">
        <f t="shared" si="0"/>
        <v>-4.5515405024492549E-2</v>
      </c>
      <c r="D22" s="5">
        <f t="shared" si="1"/>
        <v>6.7586765860329432E-4</v>
      </c>
      <c r="E22" s="2">
        <f t="shared" si="2"/>
        <v>1.1982310142480865</v>
      </c>
    </row>
    <row r="23" spans="1:5" x14ac:dyDescent="0.25">
      <c r="A23" s="1">
        <v>13990730</v>
      </c>
      <c r="B23" s="3">
        <v>8247.7999999999993</v>
      </c>
      <c r="C23" s="4">
        <f t="shared" si="0"/>
        <v>3.0067552113429864E-2</v>
      </c>
      <c r="D23" s="5">
        <f t="shared" si="1"/>
        <v>7.4860858115474867E-4</v>
      </c>
      <c r="E23" s="2">
        <f t="shared" si="2"/>
        <v>2.0758832578995681</v>
      </c>
    </row>
    <row r="24" spans="1:5" x14ac:dyDescent="0.25">
      <c r="A24" s="1">
        <v>13990803</v>
      </c>
      <c r="B24" s="3">
        <v>7949</v>
      </c>
      <c r="C24" s="4">
        <f t="shared" si="0"/>
        <v>-3.6900363527069456E-2</v>
      </c>
      <c r="D24" s="5">
        <f t="shared" si="1"/>
        <v>7.4867035137720576E-4</v>
      </c>
      <c r="E24" s="2">
        <f t="shared" si="2"/>
        <v>1.7702972857746508</v>
      </c>
    </row>
    <row r="25" spans="1:5" x14ac:dyDescent="0.25">
      <c r="A25" s="1">
        <v>13990805</v>
      </c>
      <c r="B25" s="3">
        <v>7659</v>
      </c>
      <c r="C25" s="4">
        <f t="shared" si="0"/>
        <v>-3.7164707663519148E-2</v>
      </c>
      <c r="D25" s="5">
        <f t="shared" si="1"/>
        <v>7.7504430306345976E-4</v>
      </c>
      <c r="E25" s="2">
        <f t="shared" si="2"/>
        <v>1.7713008152906431</v>
      </c>
    </row>
    <row r="26" spans="1:5" x14ac:dyDescent="0.25">
      <c r="A26" s="1">
        <v>13990806</v>
      </c>
      <c r="B26" s="3">
        <v>7459.5</v>
      </c>
      <c r="C26" s="4">
        <f t="shared" si="0"/>
        <v>-2.6393039086690554E-2</v>
      </c>
      <c r="D26" s="5">
        <f t="shared" si="1"/>
        <v>8.005403520910632E-4</v>
      </c>
      <c r="E26" s="2">
        <f t="shared" si="2"/>
        <v>2.2110968238336577</v>
      </c>
    </row>
    <row r="27" spans="1:5" x14ac:dyDescent="0.25">
      <c r="A27" s="1">
        <v>13990807</v>
      </c>
      <c r="B27" s="3">
        <v>7307.3</v>
      </c>
      <c r="C27" s="4">
        <f t="shared" si="0"/>
        <v>-2.0614539353336916E-2</v>
      </c>
      <c r="D27" s="5">
        <f t="shared" si="1"/>
        <v>7.8472425966702301E-4</v>
      </c>
      <c r="E27" s="2">
        <f t="shared" si="2"/>
        <v>2.385380766964655</v>
      </c>
    </row>
    <row r="28" spans="1:5" x14ac:dyDescent="0.25">
      <c r="A28" s="1">
        <v>13990810</v>
      </c>
      <c r="B28" s="3">
        <v>7538.9</v>
      </c>
      <c r="C28" s="4">
        <f t="shared" si="0"/>
        <v>3.120243429549523E-2</v>
      </c>
      <c r="D28" s="5">
        <f t="shared" si="1"/>
        <v>7.544873802532773E-4</v>
      </c>
      <c r="E28" s="2">
        <f t="shared" si="2"/>
        <v>2.0305965482527952</v>
      </c>
    </row>
    <row r="29" spans="1:5" x14ac:dyDescent="0.25">
      <c r="A29" s="1">
        <v>13990811</v>
      </c>
      <c r="B29" s="3">
        <v>7360.4</v>
      </c>
      <c r="C29" s="4">
        <f t="shared" si="0"/>
        <v>-2.3962003692841981E-2</v>
      </c>
      <c r="D29" s="5">
        <f t="shared" si="1"/>
        <v>7.5810161020270364E-4</v>
      </c>
      <c r="E29" s="2">
        <f t="shared" si="2"/>
        <v>2.2947136638101298</v>
      </c>
    </row>
    <row r="30" spans="1:5" x14ac:dyDescent="0.25">
      <c r="A30" s="1">
        <v>13990812</v>
      </c>
      <c r="B30" s="3">
        <v>7300.5</v>
      </c>
      <c r="C30" s="4">
        <f t="shared" si="0"/>
        <v>-8.1714401306005133E-3</v>
      </c>
      <c r="D30" s="5">
        <f t="shared" si="1"/>
        <v>7.3846960140186099E-4</v>
      </c>
      <c r="E30" s="2">
        <f t="shared" si="2"/>
        <v>2.6413167680984868</v>
      </c>
    </row>
    <row r="31" spans="1:5" x14ac:dyDescent="0.25">
      <c r="A31" s="1">
        <v>13990814</v>
      </c>
      <c r="B31" s="3">
        <v>7353.6</v>
      </c>
      <c r="C31" s="4">
        <f t="shared" si="0"/>
        <v>7.247150272763252E-3</v>
      </c>
      <c r="D31" s="5">
        <f t="shared" si="1"/>
        <v>6.911467305825051E-4</v>
      </c>
      <c r="E31" s="2">
        <f t="shared" si="2"/>
        <v>2.6816449874218979</v>
      </c>
    </row>
    <row r="32" spans="1:5" x14ac:dyDescent="0.25">
      <c r="A32" s="1">
        <v>13990817</v>
      </c>
      <c r="B32" s="3">
        <v>7191.6</v>
      </c>
      <c r="C32" s="4">
        <f t="shared" si="0"/>
        <v>-2.2276310962241936E-2</v>
      </c>
      <c r="D32" s="5">
        <f t="shared" si="1"/>
        <v>6.4659989292580326E-4</v>
      </c>
      <c r="E32" s="2">
        <f t="shared" si="2"/>
        <v>2.369227167302427</v>
      </c>
    </row>
    <row r="33" spans="1:5" x14ac:dyDescent="0.25">
      <c r="A33" s="1">
        <v>13990818</v>
      </c>
      <c r="B33" s="3">
        <v>6975.4</v>
      </c>
      <c r="C33" s="4">
        <f t="shared" si="0"/>
        <v>-3.0524004536637454E-2</v>
      </c>
      <c r="D33" s="5">
        <f t="shared" si="1"/>
        <v>6.3095717557918522E-4</v>
      </c>
      <c r="E33" s="2">
        <f t="shared" si="2"/>
        <v>2.0268632879062602</v>
      </c>
    </row>
    <row r="34" spans="1:5" x14ac:dyDescent="0.25">
      <c r="A34" s="1">
        <v>13990819</v>
      </c>
      <c r="B34" s="3">
        <v>6769.1</v>
      </c>
      <c r="C34" s="4">
        <f t="shared" si="0"/>
        <v>-3.0021535085112225E-2</v>
      </c>
      <c r="D34" s="5">
        <f t="shared" si="1"/>
        <v>6.4154894582138002E-4</v>
      </c>
      <c r="E34" s="2">
        <f t="shared" si="2"/>
        <v>2.0544392384514563</v>
      </c>
    </row>
    <row r="35" spans="1:5" x14ac:dyDescent="0.25">
      <c r="A35" s="1">
        <v>13990820</v>
      </c>
      <c r="B35" s="3">
        <v>6707.4</v>
      </c>
      <c r="C35" s="4">
        <f t="shared" si="0"/>
        <v>-9.1567441260551451E-3</v>
      </c>
      <c r="D35" s="5">
        <f t="shared" si="1"/>
        <v>6.4958625086270795E-4</v>
      </c>
      <c r="E35" s="2">
        <f t="shared" si="2"/>
        <v>2.6861109588119993</v>
      </c>
    </row>
    <row r="36" spans="1:5" x14ac:dyDescent="0.25">
      <c r="A36" s="1">
        <v>13990821</v>
      </c>
      <c r="B36" s="3">
        <v>6729.8</v>
      </c>
      <c r="C36" s="4">
        <f t="shared" si="0"/>
        <v>3.3340310108386163E-3</v>
      </c>
      <c r="D36" s="5">
        <f t="shared" si="1"/>
        <v>6.0999883680756632E-4</v>
      </c>
      <c r="E36" s="2">
        <f t="shared" si="2"/>
        <v>2.7729769222888043</v>
      </c>
    </row>
    <row r="37" spans="1:5" x14ac:dyDescent="0.25">
      <c r="A37" s="1">
        <v>13990824</v>
      </c>
      <c r="B37" s="3">
        <v>6975.6</v>
      </c>
      <c r="C37" s="4">
        <f t="shared" si="0"/>
        <v>3.5872919980131576E-2</v>
      </c>
      <c r="D37" s="5">
        <f t="shared" si="1"/>
        <v>5.6923638713339759E-4</v>
      </c>
      <c r="E37" s="2">
        <f t="shared" si="2"/>
        <v>1.68632439499362</v>
      </c>
    </row>
    <row r="38" spans="1:5" x14ac:dyDescent="0.25">
      <c r="A38" s="1">
        <v>13990825</v>
      </c>
      <c r="B38" s="3">
        <v>7146.4</v>
      </c>
      <c r="C38" s="4">
        <f t="shared" si="0"/>
        <v>2.4190387892324063E-2</v>
      </c>
      <c r="D38" s="5">
        <f t="shared" si="1"/>
        <v>6.0494373164944278E-4</v>
      </c>
      <c r="E38" s="2">
        <f t="shared" si="2"/>
        <v>2.3025884465311899</v>
      </c>
    </row>
    <row r="39" spans="1:5" x14ac:dyDescent="0.25">
      <c r="A39" s="1">
        <v>13990826</v>
      </c>
      <c r="B39" s="3">
        <v>7348</v>
      </c>
      <c r="C39" s="4">
        <f t="shared" si="0"/>
        <v>2.7819433947387034E-2</v>
      </c>
      <c r="D39" s="5">
        <f t="shared" si="1"/>
        <v>5.9758139627660064E-4</v>
      </c>
      <c r="E39" s="2">
        <f t="shared" si="2"/>
        <v>2.144827151582569</v>
      </c>
    </row>
    <row r="40" spans="1:5" x14ac:dyDescent="0.25">
      <c r="A40" s="1">
        <v>13990827</v>
      </c>
      <c r="B40" s="3">
        <v>7599.1</v>
      </c>
      <c r="C40" s="4">
        <f t="shared" si="0"/>
        <v>3.360165187444808E-2</v>
      </c>
      <c r="D40" s="5">
        <f t="shared" si="1"/>
        <v>6.0163386602647847E-4</v>
      </c>
      <c r="E40" s="2">
        <f t="shared" si="2"/>
        <v>1.8506549021354914</v>
      </c>
    </row>
    <row r="41" spans="1:5" x14ac:dyDescent="0.25">
      <c r="A41" s="1">
        <v>13990828</v>
      </c>
      <c r="B41" s="3">
        <v>7881.3</v>
      </c>
      <c r="C41" s="4">
        <f t="shared" si="0"/>
        <v>3.6463045654933732E-2</v>
      </c>
      <c r="D41" s="5">
        <f t="shared" si="1"/>
        <v>6.2580426811320285E-4</v>
      </c>
      <c r="E41" s="2">
        <f t="shared" si="2"/>
        <v>1.7070219288305246</v>
      </c>
    </row>
    <row r="42" spans="1:5" x14ac:dyDescent="0.25">
      <c r="A42" s="1">
        <v>13990901</v>
      </c>
      <c r="B42" s="3">
        <v>8038</v>
      </c>
      <c r="C42" s="4">
        <f t="shared" si="0"/>
        <v>1.968743114474816E-2</v>
      </c>
      <c r="D42" s="5">
        <f t="shared" si="1"/>
        <v>6.5966857965129644E-4</v>
      </c>
      <c r="E42" s="2">
        <f t="shared" si="2"/>
        <v>2.449167910942684</v>
      </c>
    </row>
    <row r="43" spans="1:5" x14ac:dyDescent="0.25">
      <c r="A43" s="1">
        <v>13990902</v>
      </c>
      <c r="B43" s="3">
        <v>8028.2</v>
      </c>
      <c r="C43" s="4">
        <f t="shared" si="0"/>
        <v>-1.2199525980546102E-3</v>
      </c>
      <c r="D43" s="5">
        <f t="shared" si="1"/>
        <v>6.3678469255350309E-4</v>
      </c>
      <c r="E43" s="2">
        <f t="shared" si="2"/>
        <v>2.7594323546372439</v>
      </c>
    </row>
    <row r="44" spans="1:5" x14ac:dyDescent="0.25">
      <c r="A44" s="1">
        <v>13990903</v>
      </c>
      <c r="B44" s="3">
        <v>8358.2999999999993</v>
      </c>
      <c r="C44" s="4">
        <f t="shared" si="0"/>
        <v>4.0294713707090202E-2</v>
      </c>
      <c r="D44" s="5">
        <f t="shared" si="1"/>
        <v>5.9343330198342739E-4</v>
      </c>
      <c r="E44" s="2">
        <f t="shared" si="2"/>
        <v>1.4278286862116154</v>
      </c>
    </row>
    <row r="45" spans="1:5" x14ac:dyDescent="0.25">
      <c r="A45" s="1">
        <v>13990904</v>
      </c>
      <c r="B45" s="3">
        <v>8655.7999999999993</v>
      </c>
      <c r="C45" s="4">
        <f t="shared" si="0"/>
        <v>3.4974559340704155E-2</v>
      </c>
      <c r="D45" s="5">
        <f t="shared" si="1"/>
        <v>6.4667245638014726E-4</v>
      </c>
      <c r="E45" s="2">
        <f t="shared" si="2"/>
        <v>1.8071167492582516</v>
      </c>
    </row>
    <row r="46" spans="1:5" x14ac:dyDescent="0.25">
      <c r="A46" s="1">
        <v>13990905</v>
      </c>
      <c r="B46" s="3">
        <v>8887</v>
      </c>
      <c r="C46" s="4">
        <f t="shared" si="0"/>
        <v>2.6359918279589108E-2</v>
      </c>
      <c r="D46" s="5">
        <f t="shared" si="1"/>
        <v>6.728355581893296E-4</v>
      </c>
      <c r="E46" s="2">
        <f t="shared" si="2"/>
        <v>2.2167103136308692</v>
      </c>
    </row>
    <row r="47" spans="1:5" x14ac:dyDescent="0.25">
      <c r="A47" s="1">
        <v>13990908</v>
      </c>
      <c r="B47" s="3">
        <v>8867.7000000000007</v>
      </c>
      <c r="C47" s="4">
        <f t="shared" si="0"/>
        <v>-2.1740730738268195E-3</v>
      </c>
      <c r="D47" s="5">
        <f t="shared" si="1"/>
        <v>6.6662219626344545E-4</v>
      </c>
      <c r="E47" s="2">
        <f t="shared" si="2"/>
        <v>2.7341598324741039</v>
      </c>
    </row>
    <row r="48" spans="1:5" x14ac:dyDescent="0.25">
      <c r="A48" s="1">
        <v>13990909</v>
      </c>
      <c r="B48" s="3">
        <v>8944.4</v>
      </c>
      <c r="C48" s="4">
        <f t="shared" si="0"/>
        <v>8.6121764493422622E-3</v>
      </c>
      <c r="D48" s="5">
        <f t="shared" si="1"/>
        <v>6.2118994919450811E-4</v>
      </c>
      <c r="E48" s="2">
        <f t="shared" si="2"/>
        <v>2.7132986898649714</v>
      </c>
    </row>
    <row r="49" spans="1:5" x14ac:dyDescent="0.25">
      <c r="A49" s="1">
        <v>13990910</v>
      </c>
      <c r="B49" s="3">
        <v>9252.5</v>
      </c>
      <c r="C49" s="4">
        <f t="shared" si="0"/>
        <v>3.3866147146320399E-2</v>
      </c>
      <c r="D49" s="5">
        <f t="shared" si="1"/>
        <v>5.8320361223814334E-4</v>
      </c>
      <c r="E49" s="2">
        <f t="shared" si="2"/>
        <v>1.8212591048370985</v>
      </c>
    </row>
    <row r="50" spans="1:5" x14ac:dyDescent="0.25">
      <c r="A50" s="1">
        <v>13990911</v>
      </c>
      <c r="B50" s="3">
        <v>9260.7999999999993</v>
      </c>
      <c r="C50" s="4">
        <f t="shared" si="0"/>
        <v>8.9665273679889875E-4</v>
      </c>
      <c r="D50" s="5">
        <f t="shared" si="1"/>
        <v>6.0980069455654322E-4</v>
      </c>
      <c r="E50" s="2">
        <f t="shared" si="2"/>
        <v>2.7815914385931841</v>
      </c>
    </row>
    <row r="51" spans="1:5" x14ac:dyDescent="0.25">
      <c r="A51" s="1">
        <v>13990912</v>
      </c>
      <c r="B51" s="3">
        <v>9157.5</v>
      </c>
      <c r="C51" s="4">
        <f t="shared" si="0"/>
        <v>-1.1217222344140571E-2</v>
      </c>
      <c r="D51" s="5">
        <f t="shared" si="1"/>
        <v>5.6846023600695575E-4</v>
      </c>
      <c r="E51" s="2">
        <f t="shared" si="2"/>
        <v>2.7066783466031161</v>
      </c>
    </row>
    <row r="52" spans="1:5" x14ac:dyDescent="0.25">
      <c r="A52" s="1">
        <v>13990915</v>
      </c>
      <c r="B52" s="3">
        <v>9208.2000000000007</v>
      </c>
      <c r="C52" s="4">
        <f t="shared" si="0"/>
        <v>5.5211757561349772E-3</v>
      </c>
      <c r="D52" s="5">
        <f t="shared" si="1"/>
        <v>5.3745132294954502E-4</v>
      </c>
      <c r="E52" s="2">
        <f t="shared" si="2"/>
        <v>2.8170384463718525</v>
      </c>
    </row>
    <row r="53" spans="1:5" x14ac:dyDescent="0.25">
      <c r="A53" s="1">
        <v>13990916</v>
      </c>
      <c r="B53" s="3">
        <v>9183.7999999999993</v>
      </c>
      <c r="C53" s="4">
        <f t="shared" si="0"/>
        <v>-2.6533290903634566E-3</v>
      </c>
      <c r="D53" s="5">
        <f t="shared" si="1"/>
        <v>5.03315047096466E-4</v>
      </c>
      <c r="E53" s="2">
        <f t="shared" si="2"/>
        <v>2.8712148048698465</v>
      </c>
    </row>
    <row r="54" spans="1:5" x14ac:dyDescent="0.25">
      <c r="A54" s="1">
        <v>13990917</v>
      </c>
      <c r="B54" s="3">
        <v>9294.2000000000007</v>
      </c>
      <c r="C54" s="4">
        <f t="shared" si="0"/>
        <v>1.1949487354384327E-2</v>
      </c>
      <c r="D54" s="5">
        <f t="shared" si="1"/>
        <v>4.704242045181156E-4</v>
      </c>
      <c r="E54" s="2">
        <f t="shared" si="2"/>
        <v>2.7602317811080361</v>
      </c>
    </row>
    <row r="55" spans="1:5" x14ac:dyDescent="0.25">
      <c r="A55" s="1">
        <v>13990918</v>
      </c>
      <c r="B55" s="3">
        <v>9299.6</v>
      </c>
      <c r="C55" s="4">
        <f t="shared" si="0"/>
        <v>5.8083879054507263E-4</v>
      </c>
      <c r="D55" s="5">
        <f t="shared" si="1"/>
        <v>4.4783989432416069E-4</v>
      </c>
      <c r="E55" s="2">
        <f t="shared" si="2"/>
        <v>2.9362221831167856</v>
      </c>
    </row>
    <row r="56" spans="1:5" x14ac:dyDescent="0.25">
      <c r="A56" s="1">
        <v>13990919</v>
      </c>
      <c r="B56" s="3">
        <v>9173.7999999999993</v>
      </c>
      <c r="C56" s="4">
        <f t="shared" si="0"/>
        <v>-1.3619793285417812E-2</v>
      </c>
      <c r="D56" s="5">
        <f t="shared" si="1"/>
        <v>4.1877864556369253E-4</v>
      </c>
      <c r="E56" s="2">
        <f t="shared" si="2"/>
        <v>2.7486695846657492</v>
      </c>
    </row>
    <row r="57" spans="1:5" x14ac:dyDescent="0.25">
      <c r="A57" s="1">
        <v>13990922</v>
      </c>
      <c r="B57" s="3">
        <v>9235.5</v>
      </c>
      <c r="C57" s="4">
        <f t="shared" si="0"/>
        <v>6.7031588411221145E-3</v>
      </c>
      <c r="D57" s="5">
        <f t="shared" si="1"/>
        <v>4.0257475623651828E-4</v>
      </c>
      <c r="E57" s="2">
        <f t="shared" si="2"/>
        <v>2.9340701364527555</v>
      </c>
    </row>
    <row r="58" spans="1:5" x14ac:dyDescent="0.25">
      <c r="A58" s="1">
        <v>13990923</v>
      </c>
      <c r="B58" s="3">
        <v>9108.9</v>
      </c>
      <c r="C58" s="4">
        <f t="shared" si="0"/>
        <v>-1.3802796488299638E-2</v>
      </c>
      <c r="D58" s="5">
        <f t="shared" si="1"/>
        <v>3.7951762909389265E-4</v>
      </c>
      <c r="E58" s="2">
        <f t="shared" si="2"/>
        <v>2.7683670892471994</v>
      </c>
    </row>
    <row r="59" spans="1:5" x14ac:dyDescent="0.25">
      <c r="A59" s="1">
        <v>13990924</v>
      </c>
      <c r="B59" s="3">
        <v>9183.5</v>
      </c>
      <c r="C59" s="4">
        <f t="shared" si="0"/>
        <v>8.1564380375147814E-3</v>
      </c>
      <c r="D59" s="5">
        <f t="shared" si="1"/>
        <v>3.6658548181037345E-4</v>
      </c>
      <c r="E59" s="2">
        <f t="shared" si="2"/>
        <v>2.9459614957971545</v>
      </c>
    </row>
    <row r="60" spans="1:5" x14ac:dyDescent="0.25">
      <c r="A60" s="1">
        <v>13990925</v>
      </c>
      <c r="B60" s="3">
        <v>8818.1</v>
      </c>
      <c r="C60" s="4">
        <f t="shared" si="0"/>
        <v>-4.0601968274999886E-2</v>
      </c>
      <c r="D60" s="5">
        <f t="shared" si="1"/>
        <v>3.4750488593551077E-4</v>
      </c>
      <c r="E60" s="2">
        <f t="shared" si="2"/>
        <v>0.69148975797041556</v>
      </c>
    </row>
    <row r="61" spans="1:5" x14ac:dyDescent="0.25">
      <c r="A61" s="1">
        <v>13990926</v>
      </c>
      <c r="B61" s="3">
        <v>8562.9</v>
      </c>
      <c r="C61" s="4">
        <f t="shared" si="0"/>
        <v>-2.936750948576887E-2</v>
      </c>
      <c r="D61" s="5">
        <f t="shared" si="1"/>
        <v>4.208596259393354E-4</v>
      </c>
      <c r="E61" s="2">
        <f t="shared" si="2"/>
        <v>1.9430372899639572</v>
      </c>
    </row>
    <row r="62" spans="1:5" x14ac:dyDescent="0.25">
      <c r="A62" s="1">
        <v>13990929</v>
      </c>
      <c r="B62" s="3">
        <v>8585.9</v>
      </c>
      <c r="C62" s="4">
        <f t="shared" si="0"/>
        <v>2.6824050418670252E-3</v>
      </c>
      <c r="D62" s="5">
        <f t="shared" si="1"/>
        <v>4.434313379763832E-4</v>
      </c>
      <c r="E62" s="2">
        <f t="shared" si="2"/>
        <v>2.9334320572958319</v>
      </c>
    </row>
    <row r="63" spans="1:5" x14ac:dyDescent="0.25">
      <c r="A63" s="1">
        <v>13990930</v>
      </c>
      <c r="B63" s="3">
        <v>8348.6</v>
      </c>
      <c r="C63" s="4">
        <f t="shared" si="0"/>
        <v>-2.8027462732737516E-2</v>
      </c>
      <c r="D63" s="5">
        <f t="shared" si="1"/>
        <v>4.1509948014788179E-4</v>
      </c>
      <c r="E63" s="2">
        <f t="shared" si="2"/>
        <v>2.028352331237345</v>
      </c>
    </row>
    <row r="64" spans="1:5" x14ac:dyDescent="0.25">
      <c r="A64" s="1">
        <v>13991001</v>
      </c>
      <c r="B64" s="3">
        <v>8319.1</v>
      </c>
      <c r="C64" s="4">
        <f t="shared" si="0"/>
        <v>-3.5397842297483525E-3</v>
      </c>
      <c r="D64" s="5">
        <f t="shared" si="1"/>
        <v>4.3368539955396284E-4</v>
      </c>
      <c r="E64" s="2">
        <f t="shared" si="2"/>
        <v>2.9382110140637474</v>
      </c>
    </row>
    <row r="65" spans="1:5" x14ac:dyDescent="0.25">
      <c r="A65" s="1">
        <v>13991002</v>
      </c>
      <c r="B65" s="3">
        <v>8505.4</v>
      </c>
      <c r="C65" s="4">
        <f t="shared" si="0"/>
        <v>2.2147179994972128E-2</v>
      </c>
      <c r="D65" s="5">
        <f t="shared" si="1"/>
        <v>4.0640087446463185E-4</v>
      </c>
      <c r="E65" s="2">
        <f t="shared" si="2"/>
        <v>2.3816815073212494</v>
      </c>
    </row>
    <row r="66" spans="1:5" x14ac:dyDescent="0.25">
      <c r="A66" s="1">
        <v>13991003</v>
      </c>
      <c r="B66" s="3">
        <v>8566.7000000000007</v>
      </c>
      <c r="C66" s="4">
        <f t="shared" si="0"/>
        <v>7.1813383760408883E-3</v>
      </c>
      <c r="D66" s="5">
        <f t="shared" si="1"/>
        <v>4.08678949023051E-4</v>
      </c>
      <c r="E66" s="2">
        <f t="shared" si="2"/>
        <v>2.9192562856321471</v>
      </c>
    </row>
    <row r="67" spans="1:5" x14ac:dyDescent="0.25">
      <c r="A67" s="1">
        <v>13991006</v>
      </c>
      <c r="B67" s="3">
        <v>8279.5</v>
      </c>
      <c r="C67" s="4">
        <f t="shared" ref="C67:C130" si="3">LN(B67/B66)</f>
        <v>-3.4100014175676124E-2</v>
      </c>
      <c r="D67" s="5">
        <f t="shared" si="1"/>
        <v>3.8553986221648257E-4</v>
      </c>
      <c r="E67" s="2">
        <f t="shared" si="2"/>
        <v>1.5034649558378126</v>
      </c>
    </row>
    <row r="68" spans="1:5" x14ac:dyDescent="0.25">
      <c r="A68" s="1">
        <v>13991007</v>
      </c>
      <c r="B68" s="3">
        <v>8210.4</v>
      </c>
      <c r="C68" s="4">
        <f t="shared" si="3"/>
        <v>-8.3809367510343357E-3</v>
      </c>
      <c r="D68" s="5">
        <f t="shared" si="1"/>
        <v>4.2806993523869784E-4</v>
      </c>
      <c r="E68" s="2">
        <f t="shared" si="2"/>
        <v>2.8771306678619215</v>
      </c>
    </row>
    <row r="69" spans="1:5" x14ac:dyDescent="0.25">
      <c r="A69" s="1">
        <v>13991008</v>
      </c>
      <c r="B69" s="3">
        <v>8233.7000000000007</v>
      </c>
      <c r="C69" s="4">
        <f t="shared" si="3"/>
        <v>2.833845037782379E-3</v>
      </c>
      <c r="D69" s="5">
        <f t="shared" ref="D69:D132" si="4">$L$5+($L$3*(C68^2))+($L$4*D68)</f>
        <v>4.0453117504367093E-4</v>
      </c>
      <c r="E69" s="2">
        <f t="shared" ref="E69:E132" si="5">(-0.5*LN(2*PI())) - (0.5*LN(D69)) - (0.5*((C69^2)/D69))</f>
        <v>2.9775264366636862</v>
      </c>
    </row>
    <row r="70" spans="1:5" x14ac:dyDescent="0.25">
      <c r="A70" s="1">
        <v>13991009</v>
      </c>
      <c r="B70" s="3">
        <v>8163.4</v>
      </c>
      <c r="C70" s="4">
        <f t="shared" si="3"/>
        <v>-8.5747395259180136E-3</v>
      </c>
      <c r="D70" s="5">
        <f t="shared" si="4"/>
        <v>3.7920306063718716E-4</v>
      </c>
      <c r="E70" s="2">
        <f t="shared" si="5"/>
        <v>2.9228325595384503</v>
      </c>
    </row>
    <row r="71" spans="1:5" x14ac:dyDescent="0.25">
      <c r="A71" s="1">
        <v>13991010</v>
      </c>
      <c r="B71" s="3">
        <v>8083.1</v>
      </c>
      <c r="C71" s="4">
        <f t="shared" si="3"/>
        <v>-9.8852865418611064E-3</v>
      </c>
      <c r="D71" s="5">
        <f t="shared" si="4"/>
        <v>3.5956627731526989E-4</v>
      </c>
      <c r="E71" s="2">
        <f t="shared" si="5"/>
        <v>2.910483093753383</v>
      </c>
    </row>
    <row r="72" spans="1:5" x14ac:dyDescent="0.25">
      <c r="A72" s="1">
        <v>13991013</v>
      </c>
      <c r="B72" s="3">
        <v>7957.1</v>
      </c>
      <c r="C72" s="4">
        <f t="shared" si="3"/>
        <v>-1.5710850452359534E-2</v>
      </c>
      <c r="D72" s="5">
        <f t="shared" si="4"/>
        <v>3.4281293212645204E-4</v>
      </c>
      <c r="E72" s="2">
        <f t="shared" si="5"/>
        <v>2.7102162526490257</v>
      </c>
    </row>
    <row r="73" spans="1:5" x14ac:dyDescent="0.25">
      <c r="A73" s="1">
        <v>13991014</v>
      </c>
      <c r="B73" s="3">
        <v>8010</v>
      </c>
      <c r="C73" s="4">
        <f t="shared" si="3"/>
        <v>6.626149213256707E-3</v>
      </c>
      <c r="D73" s="5">
        <f t="shared" si="4"/>
        <v>3.3590844903744557E-4</v>
      </c>
      <c r="E73" s="2">
        <f t="shared" si="5"/>
        <v>3.0150435223679293</v>
      </c>
    </row>
    <row r="74" spans="1:5" x14ac:dyDescent="0.25">
      <c r="A74" s="1">
        <v>13991015</v>
      </c>
      <c r="B74" s="3">
        <v>8293.7999999999993</v>
      </c>
      <c r="C74" s="4">
        <f t="shared" si="3"/>
        <v>3.4817486635961625E-2</v>
      </c>
      <c r="D74" s="5">
        <f t="shared" si="4"/>
        <v>3.1785770031177933E-4</v>
      </c>
      <c r="E74" s="2">
        <f t="shared" si="5"/>
        <v>1.2010964759465728</v>
      </c>
    </row>
    <row r="75" spans="1:5" x14ac:dyDescent="0.25">
      <c r="A75" s="1">
        <v>13991016</v>
      </c>
      <c r="B75" s="3">
        <v>8039.6</v>
      </c>
      <c r="C75" s="4">
        <f t="shared" si="3"/>
        <v>-3.1128917006769709E-2</v>
      </c>
      <c r="D75" s="5">
        <f t="shared" si="4"/>
        <v>3.6837419948437854E-4</v>
      </c>
      <c r="E75" s="2">
        <f t="shared" si="5"/>
        <v>1.719015561377901</v>
      </c>
    </row>
    <row r="76" spans="1:5" x14ac:dyDescent="0.25">
      <c r="A76" s="1">
        <v>13991017</v>
      </c>
      <c r="B76" s="3">
        <v>7737.4</v>
      </c>
      <c r="C76" s="4">
        <f t="shared" si="3"/>
        <v>-3.8313616853344286E-2</v>
      </c>
      <c r="D76" s="5">
        <f t="shared" si="4"/>
        <v>4.0106238903504657E-4</v>
      </c>
      <c r="E76" s="2">
        <f t="shared" si="5"/>
        <v>1.1617022793619149</v>
      </c>
    </row>
    <row r="77" spans="1:5" x14ac:dyDescent="0.25">
      <c r="A77" s="1">
        <v>13991020</v>
      </c>
      <c r="B77" s="3">
        <v>7526.7</v>
      </c>
      <c r="C77" s="4">
        <f t="shared" si="3"/>
        <v>-2.760901511455318E-2</v>
      </c>
      <c r="D77" s="5">
        <f t="shared" si="4"/>
        <v>4.5996161614321874E-4</v>
      </c>
      <c r="E77" s="2">
        <f t="shared" si="5"/>
        <v>2.0946350872935273</v>
      </c>
    </row>
    <row r="78" spans="1:5" x14ac:dyDescent="0.25">
      <c r="A78" s="1">
        <v>13991021</v>
      </c>
      <c r="B78" s="3">
        <v>7646.2</v>
      </c>
      <c r="C78" s="4">
        <f t="shared" si="3"/>
        <v>1.5752093658515088E-2</v>
      </c>
      <c r="D78" s="5">
        <f t="shared" si="4"/>
        <v>4.7379987338840393E-4</v>
      </c>
      <c r="E78" s="2">
        <f t="shared" si="5"/>
        <v>2.6465748024041815</v>
      </c>
    </row>
    <row r="79" spans="1:5" x14ac:dyDescent="0.25">
      <c r="A79" s="1">
        <v>13991022</v>
      </c>
      <c r="B79" s="3">
        <v>7549.7</v>
      </c>
      <c r="C79" s="4">
        <f t="shared" si="3"/>
        <v>-1.2700965027941985E-2</v>
      </c>
      <c r="D79" s="5">
        <f t="shared" si="4"/>
        <v>4.5701741961392102E-4</v>
      </c>
      <c r="E79" s="2">
        <f t="shared" si="5"/>
        <v>2.7499698169814812</v>
      </c>
    </row>
    <row r="80" spans="1:5" x14ac:dyDescent="0.25">
      <c r="A80" s="1">
        <v>13991023</v>
      </c>
      <c r="B80" s="3">
        <v>7328.4</v>
      </c>
      <c r="C80" s="4">
        <f t="shared" si="3"/>
        <v>-2.9750616337183337E-2</v>
      </c>
      <c r="D80" s="5">
        <f t="shared" si="4"/>
        <v>4.3651716996631954E-4</v>
      </c>
      <c r="E80" s="2">
        <f t="shared" si="5"/>
        <v>1.9355834658350544</v>
      </c>
    </row>
    <row r="81" spans="1:5" x14ac:dyDescent="0.25">
      <c r="A81" s="1">
        <v>13991024</v>
      </c>
      <c r="B81" s="3">
        <v>7044.7</v>
      </c>
      <c r="C81" s="4">
        <f t="shared" si="3"/>
        <v>-3.9481649983484045E-2</v>
      </c>
      <c r="D81" s="5">
        <f t="shared" si="4"/>
        <v>4.5920178903551418E-4</v>
      </c>
      <c r="E81" s="2">
        <f t="shared" si="5"/>
        <v>1.2267780900292988</v>
      </c>
    </row>
    <row r="82" spans="1:5" x14ac:dyDescent="0.25">
      <c r="A82" s="1">
        <v>13991027</v>
      </c>
      <c r="B82" s="3">
        <v>6795.8</v>
      </c>
      <c r="C82" s="4">
        <f t="shared" si="3"/>
        <v>-3.5970786750753318E-2</v>
      </c>
      <c r="D82" s="5">
        <f t="shared" si="4"/>
        <v>5.1890957414340872E-4</v>
      </c>
      <c r="E82" s="2">
        <f t="shared" si="5"/>
        <v>1.6162053225061326</v>
      </c>
    </row>
    <row r="83" spans="1:5" x14ac:dyDescent="0.25">
      <c r="A83" s="1">
        <v>13991029</v>
      </c>
      <c r="B83" s="3">
        <v>6584.2</v>
      </c>
      <c r="C83" s="4">
        <f t="shared" si="3"/>
        <v>-3.1631934716591016E-2</v>
      </c>
      <c r="D83" s="5">
        <f t="shared" si="4"/>
        <v>5.5884521438357717E-4</v>
      </c>
      <c r="E83" s="2">
        <f t="shared" si="5"/>
        <v>1.9306600580789839</v>
      </c>
    </row>
    <row r="84" spans="1:5" x14ac:dyDescent="0.25">
      <c r="A84" s="1">
        <v>13991030</v>
      </c>
      <c r="B84" s="3">
        <v>6570.3</v>
      </c>
      <c r="C84" s="4">
        <f t="shared" si="3"/>
        <v>-2.1133460296300114E-3</v>
      </c>
      <c r="D84" s="5">
        <f t="shared" si="4"/>
        <v>5.7887678878535418E-4</v>
      </c>
      <c r="E84" s="2">
        <f t="shared" si="5"/>
        <v>2.8044142481557106</v>
      </c>
    </row>
    <row r="85" spans="1:5" x14ac:dyDescent="0.25">
      <c r="A85" s="1">
        <v>13991101</v>
      </c>
      <c r="B85" s="3">
        <v>6856</v>
      </c>
      <c r="C85" s="4">
        <f t="shared" si="3"/>
        <v>4.2564687740984826E-2</v>
      </c>
      <c r="D85" s="5">
        <f t="shared" si="4"/>
        <v>5.4009660683891907E-4</v>
      </c>
      <c r="E85" s="2">
        <f t="shared" si="5"/>
        <v>1.1656940525726567</v>
      </c>
    </row>
    <row r="86" spans="1:5" x14ac:dyDescent="0.25">
      <c r="A86" s="1">
        <v>13991104</v>
      </c>
      <c r="B86" s="3">
        <v>7114.9</v>
      </c>
      <c r="C86" s="4">
        <f t="shared" si="3"/>
        <v>3.7066995333793429E-2</v>
      </c>
      <c r="D86" s="5">
        <f t="shared" si="4"/>
        <v>6.0820596702737594E-4</v>
      </c>
      <c r="E86" s="2">
        <f t="shared" si="5"/>
        <v>1.6540395126158836</v>
      </c>
    </row>
    <row r="87" spans="1:5" x14ac:dyDescent="0.25">
      <c r="A87" s="1">
        <v>13991105</v>
      </c>
      <c r="B87" s="3">
        <v>7287.6</v>
      </c>
      <c r="C87" s="4">
        <f t="shared" si="3"/>
        <v>2.3983097080120881E-2</v>
      </c>
      <c r="D87" s="5">
        <f t="shared" si="4"/>
        <v>6.4596150132617807E-4</v>
      </c>
      <c r="E87" s="2">
        <f t="shared" si="5"/>
        <v>2.3082275771430014</v>
      </c>
    </row>
    <row r="88" spans="1:5" x14ac:dyDescent="0.25">
      <c r="A88" s="1">
        <v>13991106</v>
      </c>
      <c r="B88" s="3">
        <v>7350.8</v>
      </c>
      <c r="C88" s="4">
        <f t="shared" si="3"/>
        <v>8.634877129739248E-3</v>
      </c>
      <c r="D88" s="5">
        <f t="shared" si="4"/>
        <v>6.3490824579058277E-4</v>
      </c>
      <c r="E88" s="2">
        <f t="shared" si="5"/>
        <v>2.7033584845542564</v>
      </c>
    </row>
    <row r="89" spans="1:5" x14ac:dyDescent="0.25">
      <c r="A89" s="1">
        <v>13991107</v>
      </c>
      <c r="B89" s="3">
        <v>7214.7</v>
      </c>
      <c r="C89" s="4">
        <f t="shared" si="3"/>
        <v>-1.868853951935202E-2</v>
      </c>
      <c r="D89" s="5">
        <f t="shared" si="4"/>
        <v>5.9590208783607526E-4</v>
      </c>
      <c r="E89" s="2">
        <f t="shared" si="5"/>
        <v>2.5007257947785533</v>
      </c>
    </row>
    <row r="90" spans="1:5" x14ac:dyDescent="0.25">
      <c r="A90" s="1">
        <v>13991108</v>
      </c>
      <c r="B90" s="3">
        <v>7159.7</v>
      </c>
      <c r="C90" s="4">
        <f t="shared" si="3"/>
        <v>-7.6525306663729423E-3</v>
      </c>
      <c r="D90" s="5">
        <f t="shared" si="4"/>
        <v>5.7565860152823504E-4</v>
      </c>
      <c r="E90" s="2">
        <f t="shared" si="5"/>
        <v>2.7601948112025911</v>
      </c>
    </row>
    <row r="91" spans="1:5" x14ac:dyDescent="0.25">
      <c r="A91" s="1">
        <v>13991111</v>
      </c>
      <c r="B91" s="3">
        <v>7442.9</v>
      </c>
      <c r="C91" s="4">
        <f t="shared" si="3"/>
        <v>3.8792477191412156E-2</v>
      </c>
      <c r="D91" s="5">
        <f t="shared" si="4"/>
        <v>5.4023412298812371E-4</v>
      </c>
      <c r="E91" s="2">
        <f t="shared" si="5"/>
        <v>1.4500338477407066</v>
      </c>
    </row>
    <row r="92" spans="1:5" x14ac:dyDescent="0.25">
      <c r="A92" s="1">
        <v>13991112</v>
      </c>
      <c r="B92" s="3">
        <v>7537</v>
      </c>
      <c r="C92" s="4">
        <f t="shared" si="3"/>
        <v>1.2563667016513354E-2</v>
      </c>
      <c r="D92" s="5">
        <f t="shared" si="4"/>
        <v>5.906824199321543E-4</v>
      </c>
      <c r="E92" s="2">
        <f t="shared" si="5"/>
        <v>2.6645644653802818</v>
      </c>
    </row>
    <row r="93" spans="1:5" x14ac:dyDescent="0.25">
      <c r="A93" s="1">
        <v>13991113</v>
      </c>
      <c r="B93" s="3">
        <v>7419.9</v>
      </c>
      <c r="C93" s="4">
        <f t="shared" si="3"/>
        <v>-1.5658644861809352E-2</v>
      </c>
      <c r="D93" s="5">
        <f t="shared" si="4"/>
        <v>5.5982658407743846E-4</v>
      </c>
      <c r="E93" s="2">
        <f t="shared" si="5"/>
        <v>2.6060129352240393</v>
      </c>
    </row>
    <row r="94" spans="1:5" x14ac:dyDescent="0.25">
      <c r="A94" s="1">
        <v>13991114</v>
      </c>
      <c r="B94" s="3">
        <v>7121</v>
      </c>
      <c r="C94" s="4">
        <f t="shared" si="3"/>
        <v>-4.1117414999535778E-2</v>
      </c>
      <c r="D94" s="5">
        <f t="shared" si="4"/>
        <v>5.3633886181218631E-4</v>
      </c>
      <c r="E94" s="2">
        <f t="shared" si="5"/>
        <v>1.2703388310213111</v>
      </c>
    </row>
    <row r="95" spans="1:5" x14ac:dyDescent="0.25">
      <c r="A95" s="1">
        <v>13991115</v>
      </c>
      <c r="B95" s="3">
        <v>6894.2</v>
      </c>
      <c r="C95" s="4">
        <f t="shared" si="3"/>
        <v>-3.2367686592145763E-2</v>
      </c>
      <c r="D95" s="5">
        <f t="shared" si="4"/>
        <v>5.9776826133868576E-4</v>
      </c>
      <c r="E95" s="2">
        <f t="shared" si="5"/>
        <v>1.9158997098601287</v>
      </c>
    </row>
    <row r="96" spans="1:5" x14ac:dyDescent="0.25">
      <c r="A96" s="1">
        <v>13991118</v>
      </c>
      <c r="B96" s="3">
        <v>6664.9</v>
      </c>
      <c r="C96" s="4">
        <f t="shared" si="3"/>
        <v>-3.3825528640665209E-2</v>
      </c>
      <c r="D96" s="5">
        <f t="shared" si="4"/>
        <v>6.1755057502130577E-4</v>
      </c>
      <c r="E96" s="2">
        <f t="shared" si="5"/>
        <v>1.8495616180558916</v>
      </c>
    </row>
    <row r="97" spans="1:5" x14ac:dyDescent="0.25">
      <c r="A97" s="1">
        <v>13991119</v>
      </c>
      <c r="B97" s="3">
        <v>6952.7</v>
      </c>
      <c r="C97" s="4">
        <f t="shared" si="3"/>
        <v>4.2275123575762838E-2</v>
      </c>
      <c r="D97" s="5">
        <f t="shared" si="4"/>
        <v>6.4137978424804148E-4</v>
      </c>
      <c r="E97" s="2">
        <f t="shared" si="5"/>
        <v>1.3637704358873826</v>
      </c>
    </row>
    <row r="98" spans="1:5" x14ac:dyDescent="0.25">
      <c r="A98" s="1">
        <v>13991120</v>
      </c>
      <c r="B98" s="3">
        <v>7097.3</v>
      </c>
      <c r="C98" s="4">
        <f t="shared" si="3"/>
        <v>2.0584356688770868E-2</v>
      </c>
      <c r="D98" s="5">
        <f t="shared" si="4"/>
        <v>7.0038057930044432E-4</v>
      </c>
      <c r="E98" s="2">
        <f t="shared" si="5"/>
        <v>2.4105151685566115</v>
      </c>
    </row>
    <row r="99" spans="1:5" x14ac:dyDescent="0.25">
      <c r="A99" s="1">
        <v>13991121</v>
      </c>
      <c r="B99" s="3">
        <v>7226.4</v>
      </c>
      <c r="C99" s="4">
        <f t="shared" si="3"/>
        <v>1.8026556821786287E-2</v>
      </c>
      <c r="D99" s="5">
        <f t="shared" si="4"/>
        <v>6.7648075318988972E-4</v>
      </c>
      <c r="E99" s="2">
        <f t="shared" si="5"/>
        <v>2.4901829319995588</v>
      </c>
    </row>
    <row r="100" spans="1:5" x14ac:dyDescent="0.25">
      <c r="A100" s="1">
        <v>13991125</v>
      </c>
      <c r="B100" s="3">
        <v>7543.8</v>
      </c>
      <c r="C100" s="4">
        <f t="shared" si="3"/>
        <v>4.2985046991556725E-2</v>
      </c>
      <c r="D100" s="5">
        <f t="shared" si="4"/>
        <v>6.4871692198352308E-4</v>
      </c>
      <c r="E100" s="2">
        <f t="shared" si="5"/>
        <v>1.3271886734023053</v>
      </c>
    </row>
    <row r="101" spans="1:5" x14ac:dyDescent="0.25">
      <c r="A101" s="1">
        <v>13991126</v>
      </c>
      <c r="B101" s="3">
        <v>7471.3</v>
      </c>
      <c r="C101" s="4">
        <f t="shared" si="3"/>
        <v>-9.6570203905578904E-3</v>
      </c>
      <c r="D101" s="5">
        <f t="shared" si="4"/>
        <v>7.1064140385467011E-4</v>
      </c>
      <c r="E101" s="2">
        <f t="shared" si="5"/>
        <v>2.640117369779801</v>
      </c>
    </row>
    <row r="102" spans="1:5" x14ac:dyDescent="0.25">
      <c r="A102" s="1">
        <v>13991127</v>
      </c>
      <c r="B102" s="3">
        <v>7399</v>
      </c>
      <c r="C102" s="4">
        <f t="shared" si="3"/>
        <v>-9.724157511081721E-3</v>
      </c>
      <c r="D102" s="5">
        <f t="shared" si="4"/>
        <v>6.6695623906575983E-4</v>
      </c>
      <c r="E102" s="2">
        <f t="shared" si="5"/>
        <v>2.6665658898087359</v>
      </c>
    </row>
    <row r="103" spans="1:5" x14ac:dyDescent="0.25">
      <c r="A103" s="1">
        <v>13991128</v>
      </c>
      <c r="B103" s="3">
        <v>7300.4</v>
      </c>
      <c r="C103" s="4">
        <f t="shared" si="3"/>
        <v>-1.3415714769685503E-2</v>
      </c>
      <c r="D103" s="5">
        <f t="shared" si="4"/>
        <v>6.2666518053720508E-4</v>
      </c>
      <c r="E103" s="2">
        <f t="shared" si="5"/>
        <v>2.6250080243211578</v>
      </c>
    </row>
    <row r="104" spans="1:5" x14ac:dyDescent="0.25">
      <c r="A104" s="1">
        <v>13991129</v>
      </c>
      <c r="B104" s="3">
        <v>7261.6</v>
      </c>
      <c r="C104" s="4">
        <f t="shared" si="3"/>
        <v>-5.3289509434479177E-3</v>
      </c>
      <c r="D104" s="5">
        <f t="shared" si="4"/>
        <v>5.9434841084794407E-4</v>
      </c>
      <c r="E104" s="2">
        <f t="shared" si="5"/>
        <v>2.7711941063478913</v>
      </c>
    </row>
    <row r="105" spans="1:5" x14ac:dyDescent="0.25">
      <c r="A105" s="1">
        <v>13991202</v>
      </c>
      <c r="B105" s="3">
        <v>7230.8</v>
      </c>
      <c r="C105" s="4">
        <f t="shared" si="3"/>
        <v>-4.2505101117182569E-3</v>
      </c>
      <c r="D105" s="5">
        <f t="shared" si="4"/>
        <v>5.5576904796034632E-4</v>
      </c>
      <c r="E105" s="2">
        <f t="shared" si="5"/>
        <v>2.8123864260478761</v>
      </c>
    </row>
    <row r="106" spans="1:5" x14ac:dyDescent="0.25">
      <c r="A106" s="1">
        <v>13991203</v>
      </c>
      <c r="B106" s="3">
        <v>7191.7</v>
      </c>
      <c r="C106" s="4">
        <f t="shared" si="3"/>
        <v>-5.4220968337156906E-3</v>
      </c>
      <c r="D106" s="5">
        <f t="shared" si="4"/>
        <v>5.1952684523676467E-4</v>
      </c>
      <c r="E106" s="2">
        <f t="shared" si="5"/>
        <v>2.8340633602466032</v>
      </c>
    </row>
    <row r="107" spans="1:5" x14ac:dyDescent="0.25">
      <c r="A107" s="1">
        <v>13991204</v>
      </c>
      <c r="B107" s="3">
        <v>7148</v>
      </c>
      <c r="C107" s="4">
        <f t="shared" si="3"/>
        <v>-6.0949859876650312E-3</v>
      </c>
      <c r="D107" s="5">
        <f t="shared" si="4"/>
        <v>4.8669014184992879E-4</v>
      </c>
      <c r="E107" s="2">
        <f t="shared" si="5"/>
        <v>2.8568381249287715</v>
      </c>
    </row>
    <row r="108" spans="1:5" x14ac:dyDescent="0.25">
      <c r="A108" s="1">
        <v>13991205</v>
      </c>
      <c r="B108" s="3">
        <v>7070.6</v>
      </c>
      <c r="C108" s="4">
        <f t="shared" si="3"/>
        <v>-1.088725536016384E-2</v>
      </c>
      <c r="D108" s="5">
        <f t="shared" si="4"/>
        <v>4.5679413661699062E-4</v>
      </c>
      <c r="E108" s="2">
        <f t="shared" si="5"/>
        <v>2.7969566274965918</v>
      </c>
    </row>
    <row r="109" spans="1:5" x14ac:dyDescent="0.25">
      <c r="A109" s="1">
        <v>13991206</v>
      </c>
      <c r="B109" s="3">
        <v>6984.9</v>
      </c>
      <c r="C109" s="4">
        <f t="shared" si="3"/>
        <v>-1.2194665722842271E-2</v>
      </c>
      <c r="D109" s="5">
        <f t="shared" si="4"/>
        <v>4.3385030889481901E-4</v>
      </c>
      <c r="E109" s="2">
        <f t="shared" si="5"/>
        <v>2.7810831141634118</v>
      </c>
    </row>
    <row r="110" spans="1:5" x14ac:dyDescent="0.25">
      <c r="A110" s="1">
        <v>13991209</v>
      </c>
      <c r="B110" s="3">
        <v>6882.8</v>
      </c>
      <c r="C110" s="4">
        <f t="shared" si="3"/>
        <v>-1.4725130317309865E-2</v>
      </c>
      <c r="D110" s="5">
        <f t="shared" si="4"/>
        <v>4.1438540000840381E-4</v>
      </c>
      <c r="E110" s="2">
        <f t="shared" si="5"/>
        <v>2.7137907384567526</v>
      </c>
    </row>
    <row r="111" spans="1:5" x14ac:dyDescent="0.25">
      <c r="A111" s="1">
        <v>13991210</v>
      </c>
      <c r="B111" s="3">
        <v>6850.2</v>
      </c>
      <c r="C111" s="4">
        <f t="shared" si="3"/>
        <v>-4.74769696866613E-3</v>
      </c>
      <c r="D111" s="5">
        <f t="shared" si="4"/>
        <v>4.0031724746324344E-4</v>
      </c>
      <c r="E111" s="2">
        <f t="shared" si="5"/>
        <v>2.9645346159675072</v>
      </c>
    </row>
    <row r="112" spans="1:5" x14ac:dyDescent="0.25">
      <c r="A112" s="1">
        <v>13991211</v>
      </c>
      <c r="B112" s="3">
        <v>6795</v>
      </c>
      <c r="C112" s="4">
        <f t="shared" si="3"/>
        <v>-8.0908013250923731E-3</v>
      </c>
      <c r="D112" s="5">
        <f t="shared" si="4"/>
        <v>3.7614382883622947E-4</v>
      </c>
      <c r="E112" s="2">
        <f t="shared" si="5"/>
        <v>2.9368149445677165</v>
      </c>
    </row>
    <row r="113" spans="1:5" x14ac:dyDescent="0.25">
      <c r="A113" s="1">
        <v>13991212</v>
      </c>
      <c r="B113" s="3">
        <v>6764.5</v>
      </c>
      <c r="C113" s="4">
        <f t="shared" si="3"/>
        <v>-4.4986985418291759E-3</v>
      </c>
      <c r="D113" s="5">
        <f t="shared" si="4"/>
        <v>3.5627564109780725E-4</v>
      </c>
      <c r="E113" s="2">
        <f t="shared" si="5"/>
        <v>3.0225618225135666</v>
      </c>
    </row>
    <row r="114" spans="1:5" x14ac:dyDescent="0.25">
      <c r="A114" s="1">
        <v>13991213</v>
      </c>
      <c r="B114" s="3">
        <v>6692</v>
      </c>
      <c r="C114" s="4">
        <f t="shared" si="3"/>
        <v>-1.0775565936700388E-2</v>
      </c>
      <c r="D114" s="5">
        <f t="shared" si="4"/>
        <v>3.3531616067842017E-4</v>
      </c>
      <c r="E114" s="2">
        <f t="shared" si="5"/>
        <v>2.9081405050128182</v>
      </c>
    </row>
    <row r="115" spans="1:5" x14ac:dyDescent="0.25">
      <c r="A115" s="1">
        <v>13991216</v>
      </c>
      <c r="B115" s="3">
        <v>6581.5</v>
      </c>
      <c r="C115" s="4">
        <f t="shared" si="3"/>
        <v>-1.6650100241252179E-2</v>
      </c>
      <c r="D115" s="5">
        <f t="shared" si="4"/>
        <v>3.2146327419704253E-4</v>
      </c>
      <c r="E115" s="2">
        <f t="shared" si="5"/>
        <v>2.6711814544856978</v>
      </c>
    </row>
    <row r="116" spans="1:5" x14ac:dyDescent="0.25">
      <c r="A116" s="1">
        <v>13991217</v>
      </c>
      <c r="B116" s="3">
        <v>6565.6</v>
      </c>
      <c r="C116" s="4">
        <f t="shared" si="3"/>
        <v>-2.418785549960474E-3</v>
      </c>
      <c r="D116" s="5">
        <f t="shared" si="4"/>
        <v>3.1792908991985438E-4</v>
      </c>
      <c r="E116" s="2">
        <f t="shared" si="5"/>
        <v>3.0987015725714255</v>
      </c>
    </row>
    <row r="117" spans="1:5" x14ac:dyDescent="0.25">
      <c r="A117" s="1">
        <v>13991218</v>
      </c>
      <c r="B117" s="3">
        <v>6690.6</v>
      </c>
      <c r="C117" s="4">
        <f t="shared" si="3"/>
        <v>1.8859658883869233E-2</v>
      </c>
      <c r="D117" s="5">
        <f t="shared" si="4"/>
        <v>2.9905575561745468E-4</v>
      </c>
      <c r="E117" s="2">
        <f t="shared" si="5"/>
        <v>2.54381875539893</v>
      </c>
    </row>
    <row r="118" spans="1:5" x14ac:dyDescent="0.25">
      <c r="A118" s="1">
        <v>13991219</v>
      </c>
      <c r="B118" s="3">
        <v>6741.9</v>
      </c>
      <c r="C118" s="4">
        <f t="shared" si="3"/>
        <v>7.6382280906854318E-3</v>
      </c>
      <c r="D118" s="5">
        <f t="shared" si="4"/>
        <v>3.0173667425842084E-4</v>
      </c>
      <c r="E118" s="2">
        <f t="shared" si="5"/>
        <v>3.0373615097594966</v>
      </c>
    </row>
    <row r="119" spans="1:5" x14ac:dyDescent="0.25">
      <c r="A119" s="1">
        <v>13991220</v>
      </c>
      <c r="B119" s="3">
        <v>6718.4</v>
      </c>
      <c r="C119" s="4">
        <f t="shared" si="3"/>
        <v>-3.491753360127811E-3</v>
      </c>
      <c r="D119" s="5">
        <f t="shared" si="4"/>
        <v>2.8711265326625333E-4</v>
      </c>
      <c r="E119" s="2">
        <f t="shared" si="5"/>
        <v>3.1376467374979748</v>
      </c>
    </row>
    <row r="120" spans="1:5" x14ac:dyDescent="0.25">
      <c r="A120" s="1">
        <v>13991223</v>
      </c>
      <c r="B120" s="3">
        <v>6932.4</v>
      </c>
      <c r="C120" s="4">
        <f t="shared" si="3"/>
        <v>3.1356042645291321E-2</v>
      </c>
      <c r="D120" s="5">
        <f t="shared" si="4"/>
        <v>2.709455408886335E-4</v>
      </c>
      <c r="E120" s="2">
        <f t="shared" si="5"/>
        <v>1.373468468449828</v>
      </c>
    </row>
    <row r="121" spans="1:5" x14ac:dyDescent="0.25">
      <c r="A121" s="1">
        <v>13991224</v>
      </c>
      <c r="B121" s="3">
        <v>7084.5</v>
      </c>
      <c r="C121" s="4">
        <f t="shared" si="3"/>
        <v>2.170322542906131E-2</v>
      </c>
      <c r="D121" s="5">
        <f t="shared" si="4"/>
        <v>3.1185274382940638E-4</v>
      </c>
      <c r="E121" s="2">
        <f t="shared" si="5"/>
        <v>2.3623389941709894</v>
      </c>
    </row>
    <row r="122" spans="1:5" x14ac:dyDescent="0.25">
      <c r="A122" s="1">
        <v>13991225</v>
      </c>
      <c r="B122" s="3">
        <v>7118.9</v>
      </c>
      <c r="C122" s="4">
        <f t="shared" si="3"/>
        <v>4.8439200842310187E-3</v>
      </c>
      <c r="D122" s="5">
        <f t="shared" si="4"/>
        <v>3.2019509509009672E-4</v>
      </c>
      <c r="E122" s="2">
        <f t="shared" si="5"/>
        <v>3.0677120274736485</v>
      </c>
    </row>
    <row r="123" spans="1:5" x14ac:dyDescent="0.25">
      <c r="A123" s="1">
        <v>13991226</v>
      </c>
      <c r="B123" s="3">
        <v>7319.9</v>
      </c>
      <c r="C123" s="4">
        <f t="shared" si="3"/>
        <v>2.784344757134366E-2</v>
      </c>
      <c r="D123" s="5">
        <f t="shared" si="4"/>
        <v>3.0216256952696441E-4</v>
      </c>
      <c r="E123" s="2">
        <f t="shared" si="5"/>
        <v>1.8504856968407946</v>
      </c>
    </row>
    <row r="124" spans="1:5" x14ac:dyDescent="0.25">
      <c r="A124" s="1">
        <v>13991227</v>
      </c>
      <c r="B124" s="3">
        <v>7474.5</v>
      </c>
      <c r="C124" s="4">
        <f t="shared" si="3"/>
        <v>2.090056072971266E-2</v>
      </c>
      <c r="D124" s="5">
        <f t="shared" si="4"/>
        <v>3.2873832048705846E-4</v>
      </c>
      <c r="E124" s="2">
        <f t="shared" si="5"/>
        <v>2.4267766551045034</v>
      </c>
    </row>
    <row r="125" spans="1:5" x14ac:dyDescent="0.25">
      <c r="A125" s="1">
        <v>14000107</v>
      </c>
      <c r="B125" s="3">
        <v>7488.7</v>
      </c>
      <c r="C125" s="4">
        <f t="shared" si="3"/>
        <v>1.8979903045872654E-3</v>
      </c>
      <c r="D125" s="5">
        <f t="shared" si="4"/>
        <v>3.3383092215982048E-4</v>
      </c>
      <c r="E125" s="2">
        <f t="shared" si="5"/>
        <v>3.0781039273368505</v>
      </c>
    </row>
    <row r="126" spans="1:5" x14ac:dyDescent="0.25">
      <c r="A126" s="1">
        <v>14000108</v>
      </c>
      <c r="B126" s="3">
        <v>7491.2</v>
      </c>
      <c r="C126" s="4">
        <f t="shared" si="3"/>
        <v>3.3378060243539074E-4</v>
      </c>
      <c r="D126" s="5">
        <f t="shared" si="4"/>
        <v>3.1362004183080441E-4</v>
      </c>
      <c r="E126" s="2">
        <f t="shared" si="5"/>
        <v>3.11454802953461</v>
      </c>
    </row>
    <row r="127" spans="1:5" x14ac:dyDescent="0.25">
      <c r="A127" s="1">
        <v>14000110</v>
      </c>
      <c r="B127" s="3">
        <v>7447.9</v>
      </c>
      <c r="C127" s="4">
        <f t="shared" si="3"/>
        <v>-5.7968848530247858E-3</v>
      </c>
      <c r="D127" s="5">
        <f t="shared" si="4"/>
        <v>2.9474404079692893E-4</v>
      </c>
      <c r="E127" s="2">
        <f t="shared" si="5"/>
        <v>3.0887579054210592</v>
      </c>
    </row>
    <row r="128" spans="1:5" x14ac:dyDescent="0.25">
      <c r="A128" s="1">
        <v>14000111</v>
      </c>
      <c r="B128" s="3">
        <v>7387.5</v>
      </c>
      <c r="C128" s="4">
        <f t="shared" si="3"/>
        <v>-8.1427307292132167E-3</v>
      </c>
      <c r="D128" s="5">
        <f t="shared" si="4"/>
        <v>2.7922853048475255E-4</v>
      </c>
      <c r="E128" s="2">
        <f t="shared" si="5"/>
        <v>3.0540742328541834</v>
      </c>
    </row>
    <row r="129" spans="1:5" x14ac:dyDescent="0.25">
      <c r="A129" s="1">
        <v>14000114</v>
      </c>
      <c r="B129" s="3">
        <v>7359.3</v>
      </c>
      <c r="C129" s="4">
        <f t="shared" si="3"/>
        <v>-3.824563210202634E-3</v>
      </c>
      <c r="D129" s="5">
        <f t="shared" si="4"/>
        <v>2.6677260900183418E-4</v>
      </c>
      <c r="E129" s="2">
        <f t="shared" si="5"/>
        <v>3.1682031584578283</v>
      </c>
    </row>
    <row r="130" spans="1:5" x14ac:dyDescent="0.25">
      <c r="A130" s="1">
        <v>14000115</v>
      </c>
      <c r="B130" s="3">
        <v>7305.1</v>
      </c>
      <c r="C130" s="4">
        <f t="shared" si="3"/>
        <v>-7.3920851591124338E-3</v>
      </c>
      <c r="D130" s="5">
        <f t="shared" si="4"/>
        <v>2.5229100791891718E-4</v>
      </c>
      <c r="E130" s="2">
        <f t="shared" si="5"/>
        <v>3.1152316970164722</v>
      </c>
    </row>
    <row r="131" spans="1:5" x14ac:dyDescent="0.25">
      <c r="A131" s="1">
        <v>14000116</v>
      </c>
      <c r="B131" s="3">
        <v>7220.3</v>
      </c>
      <c r="C131" s="4">
        <f t="shared" ref="C131:C194" si="6">LN(B131/B130)</f>
        <v>-1.1676231074858327E-2</v>
      </c>
      <c r="D131" s="5">
        <f t="shared" si="4"/>
        <v>2.4121117301377292E-4</v>
      </c>
      <c r="E131" s="2">
        <f t="shared" si="5"/>
        <v>2.963376585911206</v>
      </c>
    </row>
    <row r="132" spans="1:5" x14ac:dyDescent="0.25">
      <c r="A132" s="1">
        <v>14000117</v>
      </c>
      <c r="B132" s="3">
        <v>7181.8</v>
      </c>
      <c r="C132" s="4">
        <f t="shared" si="6"/>
        <v>-5.3464552681663918E-3</v>
      </c>
      <c r="D132" s="5">
        <f t="shared" si="4"/>
        <v>2.3567154485268094E-4</v>
      </c>
      <c r="E132" s="2">
        <f t="shared" si="5"/>
        <v>3.1969522451507504</v>
      </c>
    </row>
    <row r="133" spans="1:5" x14ac:dyDescent="0.25">
      <c r="A133" s="1">
        <v>14000118</v>
      </c>
      <c r="B133" s="3">
        <v>7116.5</v>
      </c>
      <c r="C133" s="4">
        <f t="shared" si="6"/>
        <v>-9.1340164913337636E-3</v>
      </c>
      <c r="D133" s="5">
        <f t="shared" ref="D133:D196" si="7">$L$5+($L$3*(C132^2))+($L$4*D132)</f>
        <v>2.2435578347917076E-4</v>
      </c>
      <c r="E133" s="2">
        <f t="shared" ref="E133:E196" si="8">(-0.5*LN(2*PI())) - (0.5*LN(D133)) - (0.5*((C133^2)/D133))</f>
        <v>3.0962672583270989</v>
      </c>
    </row>
    <row r="134" spans="1:5" x14ac:dyDescent="0.25">
      <c r="A134" s="1">
        <v>14000121</v>
      </c>
      <c r="B134" s="3">
        <v>7085.7</v>
      </c>
      <c r="C134" s="4">
        <f t="shared" si="6"/>
        <v>-4.3373629840391895E-3</v>
      </c>
      <c r="D134" s="5">
        <f t="shared" si="7"/>
        <v>2.1705416644006906E-4</v>
      </c>
      <c r="E134" s="2">
        <f t="shared" si="8"/>
        <v>3.2554068188395133</v>
      </c>
    </row>
    <row r="135" spans="1:5" x14ac:dyDescent="0.25">
      <c r="A135" s="1">
        <v>14000122</v>
      </c>
      <c r="B135" s="3">
        <v>7051.5</v>
      </c>
      <c r="C135" s="4">
        <f t="shared" si="6"/>
        <v>-4.8383083943459347E-3</v>
      </c>
      <c r="D135" s="5">
        <f t="shared" si="7"/>
        <v>2.06590971860071E-4</v>
      </c>
      <c r="E135" s="2">
        <f t="shared" si="8"/>
        <v>3.2667903368009994</v>
      </c>
    </row>
    <row r="136" spans="1:5" x14ac:dyDescent="0.25">
      <c r="A136" s="1">
        <v>14000123</v>
      </c>
      <c r="B136" s="3">
        <v>7024</v>
      </c>
      <c r="C136" s="4">
        <f t="shared" si="6"/>
        <v>-3.9075038173423289E-3</v>
      </c>
      <c r="D136" s="5">
        <f t="shared" si="7"/>
        <v>1.9718714826887361E-4</v>
      </c>
      <c r="E136" s="2">
        <f t="shared" si="8"/>
        <v>3.3080241345632122</v>
      </c>
    </row>
    <row r="137" spans="1:5" x14ac:dyDescent="0.25">
      <c r="A137" s="1">
        <v>14000124</v>
      </c>
      <c r="B137" s="3">
        <v>7083.5</v>
      </c>
      <c r="C137" s="4">
        <f t="shared" si="6"/>
        <v>8.43527950445307E-3</v>
      </c>
      <c r="D137" s="5">
        <f t="shared" si="7"/>
        <v>1.8802964757225232E-4</v>
      </c>
      <c r="E137" s="2">
        <f t="shared" si="8"/>
        <v>3.1813075559677699</v>
      </c>
    </row>
    <row r="138" spans="1:5" x14ac:dyDescent="0.25">
      <c r="A138" s="1">
        <v>14000125</v>
      </c>
      <c r="B138" s="3">
        <v>7041.8</v>
      </c>
      <c r="C138" s="4">
        <f t="shared" si="6"/>
        <v>-5.9043165301612245E-3</v>
      </c>
      <c r="D138" s="5">
        <f t="shared" si="7"/>
        <v>1.8278209849182796E-4</v>
      </c>
      <c r="E138" s="2">
        <f t="shared" si="8"/>
        <v>3.289307326680901</v>
      </c>
    </row>
    <row r="139" spans="1:5" x14ac:dyDescent="0.25">
      <c r="A139" s="1">
        <v>14000128</v>
      </c>
      <c r="B139" s="3">
        <v>6994.2</v>
      </c>
      <c r="C139" s="4">
        <f t="shared" si="6"/>
        <v>-6.7825851354027305E-3</v>
      </c>
      <c r="D139" s="5">
        <f t="shared" si="7"/>
        <v>1.7584593823900208E-4</v>
      </c>
      <c r="E139" s="2">
        <f t="shared" si="8"/>
        <v>3.273206463196249</v>
      </c>
    </row>
    <row r="140" spans="1:5" x14ac:dyDescent="0.25">
      <c r="A140" s="1">
        <v>14000129</v>
      </c>
      <c r="B140" s="3">
        <v>6922.1</v>
      </c>
      <c r="C140" s="4">
        <f t="shared" si="6"/>
        <v>-1.0362042371196891E-2</v>
      </c>
      <c r="D140" s="5">
        <f t="shared" si="7"/>
        <v>1.7007764086907765E-4</v>
      </c>
      <c r="E140" s="2">
        <f t="shared" si="8"/>
        <v>3.1050336163822077</v>
      </c>
    </row>
    <row r="141" spans="1:5" x14ac:dyDescent="0.25">
      <c r="A141" s="1">
        <v>14000130</v>
      </c>
      <c r="B141" s="3">
        <v>6883.9</v>
      </c>
      <c r="C141" s="4">
        <f t="shared" si="6"/>
        <v>-5.5338399948419003E-3</v>
      </c>
      <c r="D141" s="5">
        <f t="shared" si="7"/>
        <v>1.6827712933644752E-4</v>
      </c>
      <c r="E141" s="2">
        <f t="shared" si="8"/>
        <v>3.3350197156284263</v>
      </c>
    </row>
    <row r="142" spans="1:5" x14ac:dyDescent="0.25">
      <c r="A142" s="1">
        <v>14000131</v>
      </c>
      <c r="B142" s="3">
        <v>7114.6</v>
      </c>
      <c r="C142" s="4">
        <f t="shared" si="6"/>
        <v>3.2963658900693457E-2</v>
      </c>
      <c r="D142" s="5">
        <f t="shared" si="7"/>
        <v>1.621993638882531E-4</v>
      </c>
      <c r="E142" s="2">
        <f t="shared" si="8"/>
        <v>9.4813409105569679E-2</v>
      </c>
    </row>
    <row r="143" spans="1:5" x14ac:dyDescent="0.25">
      <c r="A143" s="1">
        <v>14000201</v>
      </c>
      <c r="B143" s="3">
        <v>7058</v>
      </c>
      <c r="C143" s="4">
        <f t="shared" si="6"/>
        <v>-7.9872854532809564E-3</v>
      </c>
      <c r="D143" s="5">
        <f t="shared" si="7"/>
        <v>2.1731623205201029E-4</v>
      </c>
      <c r="E143" s="2">
        <f t="shared" si="8"/>
        <v>3.1513567886303431</v>
      </c>
    </row>
    <row r="144" spans="1:5" x14ac:dyDescent="0.25">
      <c r="A144" s="1">
        <v>14000204</v>
      </c>
      <c r="B144" s="3">
        <v>6993.1</v>
      </c>
      <c r="C144" s="4">
        <f t="shared" si="6"/>
        <v>-9.2377766192926637E-3</v>
      </c>
      <c r="D144" s="5">
        <f t="shared" si="7"/>
        <v>2.0942030311349888E-4</v>
      </c>
      <c r="E144" s="2">
        <f t="shared" si="8"/>
        <v>3.112900507501791</v>
      </c>
    </row>
    <row r="145" spans="1:5" x14ac:dyDescent="0.25">
      <c r="A145" s="1">
        <v>14000205</v>
      </c>
      <c r="B145" s="3">
        <v>6917.6</v>
      </c>
      <c r="C145" s="4">
        <f t="shared" si="6"/>
        <v>-1.0855059969702143E-2</v>
      </c>
      <c r="D145" s="5">
        <f t="shared" si="7"/>
        <v>2.0336314350581026E-4</v>
      </c>
      <c r="E145" s="2">
        <f t="shared" si="8"/>
        <v>3.0416109630675363</v>
      </c>
    </row>
    <row r="146" spans="1:5" x14ac:dyDescent="0.25">
      <c r="A146" s="1">
        <v>14000206</v>
      </c>
      <c r="B146" s="3">
        <v>6873.8</v>
      </c>
      <c r="C146" s="4">
        <f t="shared" si="6"/>
        <v>-6.3518058008246022E-3</v>
      </c>
      <c r="D146" s="5">
        <f t="shared" si="7"/>
        <v>1.9963515724556291E-4</v>
      </c>
      <c r="E146" s="2">
        <f t="shared" si="8"/>
        <v>3.2395230769961145</v>
      </c>
    </row>
    <row r="147" spans="1:5" x14ac:dyDescent="0.25">
      <c r="A147" s="1">
        <v>14000207</v>
      </c>
      <c r="B147" s="3">
        <v>6983</v>
      </c>
      <c r="C147" s="4">
        <f t="shared" si="6"/>
        <v>1.5761541000639298E-2</v>
      </c>
      <c r="D147" s="5">
        <f t="shared" si="7"/>
        <v>1.917339046492427E-4</v>
      </c>
      <c r="E147" s="2">
        <f t="shared" si="8"/>
        <v>2.7129214822502385</v>
      </c>
    </row>
    <row r="148" spans="1:5" x14ac:dyDescent="0.25">
      <c r="A148" s="1">
        <v>14000208</v>
      </c>
      <c r="B148" s="3">
        <v>7276</v>
      </c>
      <c r="C148" s="4">
        <f t="shared" si="6"/>
        <v>4.1102636791977502E-2</v>
      </c>
      <c r="D148" s="5">
        <f t="shared" si="7"/>
        <v>1.9640040685006997E-4</v>
      </c>
      <c r="E148" s="2">
        <f t="shared" si="8"/>
        <v>-0.9522366792660919</v>
      </c>
    </row>
    <row r="149" spans="1:5" x14ac:dyDescent="0.25">
      <c r="A149" s="1">
        <v>14000211</v>
      </c>
      <c r="B149" s="3">
        <v>7283.5</v>
      </c>
      <c r="C149" s="4">
        <f t="shared" si="6"/>
        <v>1.0302552509895509E-3</v>
      </c>
      <c r="D149" s="5">
        <f t="shared" si="7"/>
        <v>2.8358900317736294E-4</v>
      </c>
      <c r="E149" s="2">
        <f t="shared" si="8"/>
        <v>3.1631823209350816</v>
      </c>
    </row>
    <row r="150" spans="1:5" x14ac:dyDescent="0.25">
      <c r="A150" s="1">
        <v>14000212</v>
      </c>
      <c r="B150" s="3">
        <v>7311.4</v>
      </c>
      <c r="C150" s="4">
        <f t="shared" si="6"/>
        <v>3.8232579853535202E-3</v>
      </c>
      <c r="D150" s="5">
        <f t="shared" si="7"/>
        <v>2.6704944807638415E-4</v>
      </c>
      <c r="E150" s="2">
        <f t="shared" si="8"/>
        <v>3.1677316702938692</v>
      </c>
    </row>
    <row r="151" spans="1:5" x14ac:dyDescent="0.25">
      <c r="A151" s="1">
        <v>14000213</v>
      </c>
      <c r="B151" s="3">
        <v>7282.5</v>
      </c>
      <c r="C151" s="4">
        <f t="shared" si="6"/>
        <v>-3.96056404076622E-3</v>
      </c>
      <c r="D151" s="5">
        <f t="shared" si="7"/>
        <v>2.5254623820353484E-4</v>
      </c>
      <c r="E151" s="2">
        <f t="shared" si="8"/>
        <v>3.1919637361531938</v>
      </c>
    </row>
    <row r="152" spans="1:5" x14ac:dyDescent="0.25">
      <c r="A152" s="1">
        <v>14000215</v>
      </c>
      <c r="B152" s="3">
        <v>7496.5</v>
      </c>
      <c r="C152" s="4">
        <f t="shared" si="6"/>
        <v>2.8962035101368206E-2</v>
      </c>
      <c r="D152" s="5">
        <f t="shared" si="7"/>
        <v>2.3920647413796302E-4</v>
      </c>
      <c r="E152" s="2">
        <f t="shared" si="8"/>
        <v>1.4968572675492278</v>
      </c>
    </row>
    <row r="153" spans="1:5" x14ac:dyDescent="0.25">
      <c r="A153" s="1">
        <v>14000218</v>
      </c>
      <c r="B153" s="3">
        <v>7544.8</v>
      </c>
      <c r="C153" s="4">
        <f t="shared" si="6"/>
        <v>6.4223392947173174E-3</v>
      </c>
      <c r="D153" s="5">
        <f t="shared" si="7"/>
        <v>2.7422023511499246E-4</v>
      </c>
      <c r="E153" s="2">
        <f t="shared" si="8"/>
        <v>3.1066441846984869</v>
      </c>
    </row>
    <row r="154" spans="1:5" x14ac:dyDescent="0.25">
      <c r="A154" s="1">
        <v>14000219</v>
      </c>
      <c r="B154" s="3">
        <v>7481.7</v>
      </c>
      <c r="C154" s="4">
        <f t="shared" si="6"/>
        <v>-8.3985453564133471E-3</v>
      </c>
      <c r="D154" s="5">
        <f t="shared" si="7"/>
        <v>2.6070370620531378E-4</v>
      </c>
      <c r="E154" s="2">
        <f t="shared" si="8"/>
        <v>3.0718453031099724</v>
      </c>
    </row>
    <row r="155" spans="1:5" x14ac:dyDescent="0.25">
      <c r="A155" s="1">
        <v>14000220</v>
      </c>
      <c r="B155" s="3">
        <v>7513.4</v>
      </c>
      <c r="C155" s="4">
        <f t="shared" si="6"/>
        <v>4.2280541274931829E-3</v>
      </c>
      <c r="D155" s="5">
        <f t="shared" si="7"/>
        <v>2.4989869858048027E-4</v>
      </c>
      <c r="E155" s="2">
        <f t="shared" si="8"/>
        <v>3.1925215541902885</v>
      </c>
    </row>
    <row r="156" spans="1:5" x14ac:dyDescent="0.25">
      <c r="A156" s="1">
        <v>14000221</v>
      </c>
      <c r="B156" s="3">
        <v>7569</v>
      </c>
      <c r="C156" s="4">
        <f t="shared" si="6"/>
        <v>7.3728653084125266E-3</v>
      </c>
      <c r="D156" s="5">
        <f t="shared" si="7"/>
        <v>2.3688607449380352E-4</v>
      </c>
      <c r="E156" s="2">
        <f t="shared" si="8"/>
        <v>3.1402901923499393</v>
      </c>
    </row>
    <row r="157" spans="1:5" x14ac:dyDescent="0.25">
      <c r="A157" s="1">
        <v>14000222</v>
      </c>
      <c r="B157" s="3">
        <v>7580.2</v>
      </c>
      <c r="C157" s="4">
        <f t="shared" si="6"/>
        <v>1.4786262034404785E-3</v>
      </c>
      <c r="D157" s="5">
        <f t="shared" si="7"/>
        <v>2.269604104719809E-4</v>
      </c>
      <c r="E157" s="2">
        <f t="shared" si="8"/>
        <v>3.2716123893732467</v>
      </c>
    </row>
    <row r="158" spans="1:5" x14ac:dyDescent="0.25">
      <c r="A158" s="1">
        <v>14000225</v>
      </c>
      <c r="B158" s="3">
        <v>7546.8</v>
      </c>
      <c r="C158" s="4">
        <f t="shared" si="6"/>
        <v>-4.4159521751497843E-3</v>
      </c>
      <c r="D158" s="5">
        <f t="shared" si="7"/>
        <v>2.1478828559270491E-4</v>
      </c>
      <c r="E158" s="2">
        <f t="shared" si="8"/>
        <v>3.258595321355378</v>
      </c>
    </row>
    <row r="159" spans="1:5" x14ac:dyDescent="0.25">
      <c r="A159" s="1">
        <v>14000226</v>
      </c>
      <c r="B159" s="3">
        <v>7607</v>
      </c>
      <c r="C159" s="4">
        <f t="shared" si="6"/>
        <v>7.9452436598431899E-3</v>
      </c>
      <c r="D159" s="5">
        <f t="shared" si="7"/>
        <v>2.0453682064101199E-4</v>
      </c>
      <c r="E159" s="2">
        <f t="shared" si="8"/>
        <v>3.1741260341709783</v>
      </c>
    </row>
    <row r="160" spans="1:5" x14ac:dyDescent="0.25">
      <c r="A160" s="1">
        <v>14000227</v>
      </c>
      <c r="B160" s="3">
        <v>7590</v>
      </c>
      <c r="C160" s="4">
        <f t="shared" si="6"/>
        <v>-2.2372846076255388E-3</v>
      </c>
      <c r="D160" s="5">
        <f t="shared" si="7"/>
        <v>1.9757336802160046E-4</v>
      </c>
      <c r="E160" s="2">
        <f t="shared" si="8"/>
        <v>3.3330944458513301</v>
      </c>
    </row>
    <row r="161" spans="1:5" x14ac:dyDescent="0.25">
      <c r="A161" s="1">
        <v>14000228</v>
      </c>
      <c r="B161" s="3">
        <v>7546.5</v>
      </c>
      <c r="C161" s="4">
        <f t="shared" si="6"/>
        <v>-5.7477117901926526E-3</v>
      </c>
      <c r="D161" s="5">
        <f t="shared" si="7"/>
        <v>1.8779625471201561E-4</v>
      </c>
      <c r="E161" s="2">
        <f t="shared" si="8"/>
        <v>3.2831804002221796</v>
      </c>
    </row>
    <row r="162" spans="1:5" x14ac:dyDescent="0.25">
      <c r="A162" s="1">
        <v>14000229</v>
      </c>
      <c r="B162" s="3">
        <v>7471.2</v>
      </c>
      <c r="C162" s="4">
        <f t="shared" si="6"/>
        <v>-1.0028250803974889E-2</v>
      </c>
      <c r="D162" s="5">
        <f t="shared" si="7"/>
        <v>1.8037416258924569E-4</v>
      </c>
      <c r="E162" s="2">
        <f t="shared" si="8"/>
        <v>3.1125300486241172</v>
      </c>
    </row>
    <row r="163" spans="1:5" x14ac:dyDescent="0.25">
      <c r="A163" s="1">
        <v>14000301</v>
      </c>
      <c r="B163" s="3">
        <v>7372.2</v>
      </c>
      <c r="C163" s="4">
        <f t="shared" si="6"/>
        <v>-1.3339459693927518E-2</v>
      </c>
      <c r="D163" s="5">
        <f t="shared" si="7"/>
        <v>1.7739986295789209E-4</v>
      </c>
      <c r="E163" s="2">
        <f t="shared" si="8"/>
        <v>2.8980878857437915</v>
      </c>
    </row>
    <row r="164" spans="1:5" x14ac:dyDescent="0.25">
      <c r="A164" s="1">
        <v>14000302</v>
      </c>
      <c r="B164" s="3">
        <v>7184.3</v>
      </c>
      <c r="C164" s="4">
        <f t="shared" si="6"/>
        <v>-2.581807952596836E-2</v>
      </c>
      <c r="D164" s="5">
        <f t="shared" si="7"/>
        <v>1.7910166645542991E-4</v>
      </c>
      <c r="E164" s="2">
        <f t="shared" si="8"/>
        <v>1.5339604630713521</v>
      </c>
    </row>
    <row r="165" spans="1:5" x14ac:dyDescent="0.25">
      <c r="A165" s="1">
        <v>14000303</v>
      </c>
      <c r="B165" s="3">
        <v>6713.9</v>
      </c>
      <c r="C165" s="4">
        <f t="shared" si="6"/>
        <v>-6.7718085397371675E-2</v>
      </c>
      <c r="D165" s="5">
        <f t="shared" si="7"/>
        <v>2.0877699340081314E-4</v>
      </c>
      <c r="E165" s="2">
        <f t="shared" si="8"/>
        <v>-7.6642026609815748</v>
      </c>
    </row>
    <row r="166" spans="1:5" x14ac:dyDescent="0.25">
      <c r="A166" s="1">
        <v>14000304</v>
      </c>
      <c r="B166" s="3">
        <v>6626.7</v>
      </c>
      <c r="C166" s="4">
        <f t="shared" si="6"/>
        <v>-1.3073061467349991E-2</v>
      </c>
      <c r="D166" s="5">
        <f t="shared" si="7"/>
        <v>4.6160160478899749E-4</v>
      </c>
      <c r="E166" s="2">
        <f t="shared" si="8"/>
        <v>2.7363439623217412</v>
      </c>
    </row>
    <row r="167" spans="1:5" x14ac:dyDescent="0.25">
      <c r="A167" s="1">
        <v>14000305</v>
      </c>
      <c r="B167" s="3">
        <v>6667.8</v>
      </c>
      <c r="C167" s="4">
        <f t="shared" si="6"/>
        <v>6.1830277087653943E-3</v>
      </c>
      <c r="D167" s="5">
        <f t="shared" si="7"/>
        <v>4.4130461792703918E-4</v>
      </c>
      <c r="E167" s="2">
        <f t="shared" si="8"/>
        <v>2.9006344944114417</v>
      </c>
    </row>
    <row r="168" spans="1:5" x14ac:dyDescent="0.25">
      <c r="A168" s="1">
        <v>14000308</v>
      </c>
      <c r="B168" s="3">
        <v>6833.4</v>
      </c>
      <c r="C168" s="4">
        <f t="shared" si="6"/>
        <v>2.4532383088704559E-2</v>
      </c>
      <c r="D168" s="5">
        <f t="shared" si="7"/>
        <v>4.149192495023131E-4</v>
      </c>
      <c r="E168" s="2">
        <f t="shared" si="8"/>
        <v>2.2495278594495796</v>
      </c>
    </row>
    <row r="169" spans="1:5" x14ac:dyDescent="0.25">
      <c r="A169" s="1">
        <v>14000309</v>
      </c>
      <c r="B169" s="3">
        <v>6917</v>
      </c>
      <c r="C169" s="4">
        <f t="shared" si="6"/>
        <v>1.2159796092224388E-2</v>
      </c>
      <c r="D169" s="5">
        <f t="shared" si="7"/>
        <v>4.2295362576355675E-4</v>
      </c>
      <c r="E169" s="2">
        <f t="shared" si="8"/>
        <v>2.7903901406205827</v>
      </c>
    </row>
    <row r="170" spans="1:5" x14ac:dyDescent="0.25">
      <c r="A170" s="1">
        <v>14000310</v>
      </c>
      <c r="B170" s="3">
        <v>6832.1</v>
      </c>
      <c r="C170" s="4">
        <f t="shared" si="6"/>
        <v>-1.235005623695685E-2</v>
      </c>
      <c r="D170" s="5">
        <f t="shared" si="7"/>
        <v>4.042678226022851E-4</v>
      </c>
      <c r="E170" s="2">
        <f t="shared" si="8"/>
        <v>2.7991358195816636</v>
      </c>
    </row>
    <row r="171" spans="1:5" x14ac:dyDescent="0.25">
      <c r="A171" s="1">
        <v>14000311</v>
      </c>
      <c r="B171" s="3">
        <v>6753.4</v>
      </c>
      <c r="C171" s="4">
        <f t="shared" si="6"/>
        <v>-1.1586011609475958E-2</v>
      </c>
      <c r="D171" s="5">
        <f t="shared" si="7"/>
        <v>3.8726999596041384E-4</v>
      </c>
      <c r="E171" s="2">
        <f t="shared" si="8"/>
        <v>2.8359455094186936</v>
      </c>
    </row>
    <row r="172" spans="1:5" x14ac:dyDescent="0.25">
      <c r="A172" s="1">
        <v>14000312</v>
      </c>
      <c r="B172" s="3">
        <v>6796.2</v>
      </c>
      <c r="C172" s="4">
        <f t="shared" si="6"/>
        <v>6.3175506805709632E-3</v>
      </c>
      <c r="D172" s="5">
        <f t="shared" si="7"/>
        <v>3.7051187629577365E-4</v>
      </c>
      <c r="E172" s="2">
        <f t="shared" si="8"/>
        <v>2.9775141213913026</v>
      </c>
    </row>
    <row r="173" spans="1:5" x14ac:dyDescent="0.25">
      <c r="A173" s="1">
        <v>14000317</v>
      </c>
      <c r="B173" s="3">
        <v>6869.1</v>
      </c>
      <c r="C173" s="4">
        <f t="shared" si="6"/>
        <v>1.0669460833038356E-2</v>
      </c>
      <c r="D173" s="5">
        <f t="shared" si="7"/>
        <v>3.4960217121828029E-4</v>
      </c>
      <c r="E173" s="2">
        <f t="shared" si="8"/>
        <v>2.8976089108896605</v>
      </c>
    </row>
    <row r="174" spans="1:5" x14ac:dyDescent="0.25">
      <c r="A174" s="1">
        <v>14000318</v>
      </c>
      <c r="B174" s="3">
        <v>7067.3</v>
      </c>
      <c r="C174" s="4">
        <f t="shared" si="6"/>
        <v>2.8445418349873314E-2</v>
      </c>
      <c r="D174" s="5">
        <f t="shared" si="7"/>
        <v>3.3453294307005886E-4</v>
      </c>
      <c r="E174" s="2">
        <f t="shared" si="8"/>
        <v>1.8730886102461892</v>
      </c>
    </row>
    <row r="175" spans="1:5" x14ac:dyDescent="0.25">
      <c r="A175" s="1">
        <v>14000319</v>
      </c>
      <c r="B175" s="3">
        <v>7033.3</v>
      </c>
      <c r="C175" s="4">
        <f t="shared" si="6"/>
        <v>-4.822499169309981E-3</v>
      </c>
      <c r="D175" s="5">
        <f t="shared" si="7"/>
        <v>3.6059793449707292E-4</v>
      </c>
      <c r="E175" s="2">
        <f t="shared" si="8"/>
        <v>3.0126878225860851</v>
      </c>
    </row>
    <row r="176" spans="1:5" x14ac:dyDescent="0.25">
      <c r="A176" s="1">
        <v>14000322</v>
      </c>
      <c r="B176" s="3">
        <v>6927.9</v>
      </c>
      <c r="C176" s="4">
        <f t="shared" si="6"/>
        <v>-1.5099275490365976E-2</v>
      </c>
      <c r="D176" s="5">
        <f t="shared" si="7"/>
        <v>3.394836262867987E-4</v>
      </c>
      <c r="E176" s="2">
        <f t="shared" si="8"/>
        <v>2.739317265100464</v>
      </c>
    </row>
    <row r="177" spans="1:5" x14ac:dyDescent="0.25">
      <c r="A177" s="1">
        <v>14000323</v>
      </c>
      <c r="B177" s="3">
        <v>6884.1</v>
      </c>
      <c r="C177" s="4">
        <f t="shared" si="6"/>
        <v>-6.3423322939189465E-3</v>
      </c>
      <c r="D177" s="5">
        <f t="shared" si="7"/>
        <v>3.3174840381358493E-4</v>
      </c>
      <c r="E177" s="2">
        <f t="shared" si="8"/>
        <v>3.0260022825290589</v>
      </c>
    </row>
    <row r="178" spans="1:5" x14ac:dyDescent="0.25">
      <c r="A178" s="1">
        <v>14000324</v>
      </c>
      <c r="B178" s="3">
        <v>6838.3</v>
      </c>
      <c r="C178" s="4">
        <f t="shared" si="6"/>
        <v>-6.6752419498295485E-3</v>
      </c>
      <c r="D178" s="5">
        <f t="shared" si="7"/>
        <v>3.1380205447695996E-4</v>
      </c>
      <c r="E178" s="2">
        <f t="shared" si="8"/>
        <v>3.0434372038465174</v>
      </c>
    </row>
    <row r="179" spans="1:5" x14ac:dyDescent="0.25">
      <c r="A179" s="1">
        <v>14000325</v>
      </c>
      <c r="B179" s="3">
        <v>6846.9</v>
      </c>
      <c r="C179" s="4">
        <f t="shared" si="6"/>
        <v>1.2568323637310293E-3</v>
      </c>
      <c r="D179" s="5">
        <f t="shared" si="7"/>
        <v>2.974685419913542E-4</v>
      </c>
      <c r="E179" s="2">
        <f t="shared" si="8"/>
        <v>3.1385073896410178</v>
      </c>
    </row>
    <row r="180" spans="1:5" x14ac:dyDescent="0.25">
      <c r="A180" s="1">
        <v>14000326</v>
      </c>
      <c r="B180" s="3">
        <v>6801.5</v>
      </c>
      <c r="C180" s="4">
        <f t="shared" si="6"/>
        <v>-6.6528190044565089E-3</v>
      </c>
      <c r="D180" s="5">
        <f t="shared" si="7"/>
        <v>2.7990420033359946E-4</v>
      </c>
      <c r="E180" s="2">
        <f t="shared" si="8"/>
        <v>3.0925302780845447</v>
      </c>
    </row>
    <row r="181" spans="1:5" x14ac:dyDescent="0.25">
      <c r="A181" s="1">
        <v>14000329</v>
      </c>
      <c r="B181" s="3">
        <v>6952.8</v>
      </c>
      <c r="C181" s="4">
        <f t="shared" si="6"/>
        <v>2.2001280049765596E-2</v>
      </c>
      <c r="D181" s="5">
        <f t="shared" si="7"/>
        <v>2.6612911409064122E-4</v>
      </c>
      <c r="E181" s="2">
        <f t="shared" si="8"/>
        <v>2.2873870803958516</v>
      </c>
    </row>
    <row r="182" spans="1:5" x14ac:dyDescent="0.25">
      <c r="A182" s="1">
        <v>14000330</v>
      </c>
      <c r="B182" s="3">
        <v>6957.5</v>
      </c>
      <c r="C182" s="4">
        <f t="shared" si="6"/>
        <v>6.7575827679540272E-4</v>
      </c>
      <c r="D182" s="5">
        <f t="shared" si="7"/>
        <v>2.7869480832752363E-4</v>
      </c>
      <c r="E182" s="2">
        <f t="shared" si="8"/>
        <v>3.1729388287047988</v>
      </c>
    </row>
    <row r="183" spans="1:5" x14ac:dyDescent="0.25">
      <c r="A183" s="1">
        <v>14000331</v>
      </c>
      <c r="B183" s="3">
        <v>7061.3</v>
      </c>
      <c r="C183" s="4">
        <f t="shared" si="6"/>
        <v>1.4808956113630832E-2</v>
      </c>
      <c r="D183" s="5">
        <f t="shared" si="7"/>
        <v>2.6249233946201386E-4</v>
      </c>
      <c r="E183" s="2">
        <f t="shared" si="8"/>
        <v>2.7859694510550321</v>
      </c>
    </row>
    <row r="184" spans="1:5" x14ac:dyDescent="0.25">
      <c r="A184" s="1">
        <v>14000401</v>
      </c>
      <c r="B184" s="3">
        <v>7262.2</v>
      </c>
      <c r="C184" s="4">
        <f t="shared" si="6"/>
        <v>2.8053642703786609E-2</v>
      </c>
      <c r="D184" s="5">
        <f t="shared" si="7"/>
        <v>2.6010765647439891E-4</v>
      </c>
      <c r="E184" s="2">
        <f t="shared" si="8"/>
        <v>1.6954206085229231</v>
      </c>
    </row>
    <row r="185" spans="1:5" x14ac:dyDescent="0.25">
      <c r="A185" s="1">
        <v>14000402</v>
      </c>
      <c r="B185" s="3">
        <v>7350.9</v>
      </c>
      <c r="C185" s="4">
        <f t="shared" si="6"/>
        <v>1.2139941472746534E-2</v>
      </c>
      <c r="D185" s="5">
        <f t="shared" si="7"/>
        <v>2.9055454894367784E-4</v>
      </c>
      <c r="E185" s="2">
        <f t="shared" si="8"/>
        <v>2.8993057426793176</v>
      </c>
    </row>
    <row r="186" spans="1:5" x14ac:dyDescent="0.25">
      <c r="A186" s="1">
        <v>14000405</v>
      </c>
      <c r="B186" s="3">
        <v>7345</v>
      </c>
      <c r="C186" s="4">
        <f t="shared" si="6"/>
        <v>-8.029450822321369E-4</v>
      </c>
      <c r="D186" s="5">
        <f t="shared" si="7"/>
        <v>2.8190089596829621E-4</v>
      </c>
      <c r="E186" s="2">
        <f t="shared" si="8"/>
        <v>3.1668954336936088</v>
      </c>
    </row>
    <row r="187" spans="1:5" x14ac:dyDescent="0.25">
      <c r="A187" s="1">
        <v>14000406</v>
      </c>
      <c r="B187" s="3">
        <v>7301</v>
      </c>
      <c r="C187" s="4">
        <f t="shared" si="6"/>
        <v>-6.008484551891958E-3</v>
      </c>
      <c r="D187" s="5">
        <f t="shared" si="7"/>
        <v>2.6546563993719676E-4</v>
      </c>
      <c r="E187" s="2">
        <f t="shared" si="8"/>
        <v>3.1300767508487954</v>
      </c>
    </row>
    <row r="188" spans="1:5" x14ac:dyDescent="0.25">
      <c r="A188" s="1">
        <v>14000407</v>
      </c>
      <c r="B188" s="3">
        <v>7456.7</v>
      </c>
      <c r="C188" s="4">
        <f t="shared" si="6"/>
        <v>2.1101632022674736E-2</v>
      </c>
      <c r="D188" s="5">
        <f t="shared" si="7"/>
        <v>2.5231841924119576E-4</v>
      </c>
      <c r="E188" s="2">
        <f t="shared" si="8"/>
        <v>2.3410959282641812</v>
      </c>
    </row>
    <row r="189" spans="1:5" x14ac:dyDescent="0.25">
      <c r="A189" s="1">
        <v>14000408</v>
      </c>
      <c r="B189" s="3">
        <v>7408.2</v>
      </c>
      <c r="C189" s="4">
        <f t="shared" si="6"/>
        <v>-6.5254622770076652E-3</v>
      </c>
      <c r="D189" s="5">
        <f t="shared" si="7"/>
        <v>2.63703254496634E-4</v>
      </c>
      <c r="E189" s="2">
        <f t="shared" si="8"/>
        <v>3.1206666966647783</v>
      </c>
    </row>
    <row r="190" spans="1:5" x14ac:dyDescent="0.25">
      <c r="A190" s="1">
        <v>14000409</v>
      </c>
      <c r="B190" s="3">
        <v>7374.9</v>
      </c>
      <c r="C190" s="4">
        <f t="shared" si="6"/>
        <v>-4.505152007694713E-3</v>
      </c>
      <c r="D190" s="5">
        <f t="shared" si="7"/>
        <v>2.5106261559608797E-4</v>
      </c>
      <c r="E190" s="2">
        <f t="shared" si="8"/>
        <v>3.1855445781399547</v>
      </c>
    </row>
    <row r="191" spans="1:5" x14ac:dyDescent="0.25">
      <c r="A191" s="1">
        <v>14000412</v>
      </c>
      <c r="B191" s="3">
        <v>7225.4</v>
      </c>
      <c r="C191" s="4">
        <f t="shared" si="6"/>
        <v>-2.047974702411821E-2</v>
      </c>
      <c r="D191" s="5">
        <f t="shared" si="7"/>
        <v>2.3810073461037577E-4</v>
      </c>
      <c r="E191" s="2">
        <f t="shared" si="8"/>
        <v>2.3717080789267202</v>
      </c>
    </row>
    <row r="192" spans="1:5" x14ac:dyDescent="0.25">
      <c r="A192" s="1">
        <v>14000413</v>
      </c>
      <c r="B192" s="3">
        <v>7171.6</v>
      </c>
      <c r="C192" s="4">
        <f t="shared" si="6"/>
        <v>-7.4738140486678177E-3</v>
      </c>
      <c r="D192" s="5">
        <f t="shared" si="7"/>
        <v>2.4907862643150212E-4</v>
      </c>
      <c r="E192" s="2">
        <f t="shared" si="8"/>
        <v>3.1178033942496763</v>
      </c>
    </row>
    <row r="193" spans="1:5" x14ac:dyDescent="0.25">
      <c r="A193" s="1">
        <v>14000414</v>
      </c>
      <c r="B193" s="3">
        <v>7244</v>
      </c>
      <c r="C193" s="4">
        <f t="shared" si="6"/>
        <v>1.0044758282031777E-2</v>
      </c>
      <c r="D193" s="5">
        <f t="shared" si="7"/>
        <v>2.383127506212475E-4</v>
      </c>
      <c r="E193" s="2">
        <f t="shared" si="8"/>
        <v>3.0403341369193631</v>
      </c>
    </row>
    <row r="194" spans="1:5" x14ac:dyDescent="0.25">
      <c r="A194" s="1">
        <v>14000415</v>
      </c>
      <c r="B194" s="3">
        <v>7307.2</v>
      </c>
      <c r="C194" s="4">
        <f t="shared" si="6"/>
        <v>8.6866234274305988E-3</v>
      </c>
      <c r="D194" s="5">
        <f t="shared" si="7"/>
        <v>2.309552397138393E-4</v>
      </c>
      <c r="E194" s="2">
        <f t="shared" si="8"/>
        <v>3.1043453667606924</v>
      </c>
    </row>
    <row r="195" spans="1:5" x14ac:dyDescent="0.25">
      <c r="A195" s="1">
        <v>14000416</v>
      </c>
      <c r="B195" s="3">
        <v>7291.2</v>
      </c>
      <c r="C195" s="4">
        <f t="shared" ref="C195:C258" si="9">LN(B195/B194)</f>
        <v>-2.1920219211163652E-3</v>
      </c>
      <c r="D195" s="5">
        <f t="shared" si="7"/>
        <v>2.2269364160336751E-4</v>
      </c>
      <c r="E195" s="2">
        <f t="shared" si="8"/>
        <v>3.2751299604250992</v>
      </c>
    </row>
    <row r="196" spans="1:5" x14ac:dyDescent="0.25">
      <c r="A196" s="1">
        <v>14000419</v>
      </c>
      <c r="B196" s="3">
        <v>7232.3</v>
      </c>
      <c r="C196" s="4">
        <f t="shared" si="9"/>
        <v>-8.1110369970875101E-3</v>
      </c>
      <c r="D196" s="5">
        <f t="shared" si="7"/>
        <v>2.1099631847345735E-4</v>
      </c>
      <c r="E196" s="2">
        <f t="shared" si="8"/>
        <v>3.1569957654988325</v>
      </c>
    </row>
    <row r="197" spans="1:5" x14ac:dyDescent="0.25">
      <c r="A197" s="1">
        <v>14000420</v>
      </c>
      <c r="B197" s="3">
        <v>7288.7</v>
      </c>
      <c r="C197" s="4">
        <f t="shared" si="9"/>
        <v>7.7680991134941833E-3</v>
      </c>
      <c r="D197" s="5">
        <f t="shared" ref="D197:D260" si="10">$L$5+($L$3*(C196^2))+($L$4*D196)</f>
        <v>2.0369516439481264E-4</v>
      </c>
      <c r="E197" s="2">
        <f t="shared" ref="E197:E260" si="11">(-0.5*LN(2*PI())) - (0.5*LN(D197)) - (0.5*((C197^2)/D197))</f>
        <v>3.182382715012873</v>
      </c>
    </row>
    <row r="198" spans="1:5" x14ac:dyDescent="0.25">
      <c r="A198" s="1">
        <v>14000421</v>
      </c>
      <c r="B198" s="3">
        <v>7458.7</v>
      </c>
      <c r="C198" s="4">
        <f t="shared" si="9"/>
        <v>2.3055932651682893E-2</v>
      </c>
      <c r="D198" s="5">
        <f t="shared" si="10"/>
        <v>1.9663557209412028E-4</v>
      </c>
      <c r="E198" s="2">
        <f t="shared" si="11"/>
        <v>1.9964624866123459</v>
      </c>
    </row>
    <row r="199" spans="1:5" x14ac:dyDescent="0.25">
      <c r="A199" s="1">
        <v>14000422</v>
      </c>
      <c r="B199" s="3">
        <v>7482.1</v>
      </c>
      <c r="C199" s="4">
        <f t="shared" si="9"/>
        <v>3.1323649513858372E-3</v>
      </c>
      <c r="D199" s="5">
        <f t="shared" si="10"/>
        <v>2.1721451314328299E-4</v>
      </c>
      <c r="E199" s="2">
        <f t="shared" si="11"/>
        <v>3.2757887425401933</v>
      </c>
    </row>
    <row r="200" spans="1:5" x14ac:dyDescent="0.25">
      <c r="A200" s="1">
        <v>14000423</v>
      </c>
      <c r="B200" s="3">
        <v>7517</v>
      </c>
      <c r="C200" s="4">
        <f t="shared" si="9"/>
        <v>4.653620948375522E-3</v>
      </c>
      <c r="D200" s="5">
        <f t="shared" si="10"/>
        <v>2.062214577401486E-4</v>
      </c>
      <c r="E200" s="2">
        <f t="shared" si="11"/>
        <v>3.2718343154981215</v>
      </c>
    </row>
    <row r="201" spans="1:5" x14ac:dyDescent="0.25">
      <c r="A201" s="1">
        <v>14000426</v>
      </c>
      <c r="B201" s="3">
        <v>7499.9</v>
      </c>
      <c r="C201" s="4">
        <f t="shared" si="9"/>
        <v>-2.2774350752901556E-3</v>
      </c>
      <c r="D201" s="5">
        <f t="shared" si="10"/>
        <v>1.9674488735287596E-4</v>
      </c>
      <c r="E201" s="2">
        <f t="shared" si="11"/>
        <v>3.3346814855051297</v>
      </c>
    </row>
    <row r="202" spans="1:5" x14ac:dyDescent="0.25">
      <c r="A202" s="1">
        <v>14000427</v>
      </c>
      <c r="B202" s="3">
        <v>7405.3</v>
      </c>
      <c r="C202" s="4">
        <f t="shared" si="9"/>
        <v>-1.2693727054136487E-2</v>
      </c>
      <c r="D202" s="5">
        <f t="shared" si="10"/>
        <v>1.8704114868048103E-4</v>
      </c>
      <c r="E202" s="2">
        <f t="shared" si="11"/>
        <v>2.9424164420454093</v>
      </c>
    </row>
    <row r="203" spans="1:5" x14ac:dyDescent="0.25">
      <c r="A203" s="1">
        <v>14000428</v>
      </c>
      <c r="B203" s="3">
        <v>7379.3</v>
      </c>
      <c r="C203" s="4">
        <f t="shared" si="9"/>
        <v>-3.5171769006692066E-3</v>
      </c>
      <c r="D203" s="5">
        <f t="shared" si="10"/>
        <v>1.8704356586882762E-4</v>
      </c>
      <c r="E203" s="2">
        <f t="shared" si="11"/>
        <v>3.3400773763292362</v>
      </c>
    </row>
    <row r="204" spans="1:5" x14ac:dyDescent="0.25">
      <c r="A204" s="1">
        <v>14000504</v>
      </c>
      <c r="B204" s="3">
        <v>7364.9</v>
      </c>
      <c r="C204" s="4">
        <f t="shared" si="9"/>
        <v>-1.9533110753393013E-3</v>
      </c>
      <c r="D204" s="5">
        <f t="shared" si="10"/>
        <v>1.7849011463055817E-4</v>
      </c>
      <c r="E204" s="2">
        <f t="shared" si="11"/>
        <v>3.3858620815132769</v>
      </c>
    </row>
    <row r="205" spans="1:5" x14ac:dyDescent="0.25">
      <c r="A205" s="1">
        <v>14000505</v>
      </c>
      <c r="B205" s="3">
        <v>7206.1</v>
      </c>
      <c r="C205" s="4">
        <f t="shared" si="9"/>
        <v>-2.1797582535832444E-2</v>
      </c>
      <c r="D205" s="5">
        <f t="shared" si="10"/>
        <v>1.7009453624258929E-4</v>
      </c>
      <c r="E205" s="2">
        <f t="shared" si="11"/>
        <v>2.023961524350617</v>
      </c>
    </row>
    <row r="206" spans="1:5" x14ac:dyDescent="0.25">
      <c r="A206" s="1">
        <v>14000506</v>
      </c>
      <c r="B206" s="3">
        <v>7108.4</v>
      </c>
      <c r="C206" s="4">
        <f t="shared" si="9"/>
        <v>-1.3650706224870066E-2</v>
      </c>
      <c r="D206" s="5">
        <f t="shared" si="10"/>
        <v>1.8944397729320672E-4</v>
      </c>
      <c r="E206" s="2">
        <f t="shared" si="11"/>
        <v>2.8749577090628322</v>
      </c>
    </row>
    <row r="207" spans="1:5" x14ac:dyDescent="0.25">
      <c r="A207" s="1">
        <v>14000509</v>
      </c>
      <c r="B207" s="3">
        <v>7168.1</v>
      </c>
      <c r="C207" s="4">
        <f t="shared" si="9"/>
        <v>8.3634431389795136E-3</v>
      </c>
      <c r="D207" s="5">
        <f t="shared" si="10"/>
        <v>1.9071379506772218E-4</v>
      </c>
      <c r="E207" s="2">
        <f t="shared" si="11"/>
        <v>3.1800472266082456</v>
      </c>
    </row>
    <row r="208" spans="1:5" x14ac:dyDescent="0.25">
      <c r="A208" s="1">
        <v>14000510</v>
      </c>
      <c r="B208" s="3">
        <v>7157.8</v>
      </c>
      <c r="C208" s="4">
        <f t="shared" si="9"/>
        <v>-1.4379552802670531E-3</v>
      </c>
      <c r="D208" s="5">
        <f t="shared" si="10"/>
        <v>1.8519289540281446E-4</v>
      </c>
      <c r="E208" s="2">
        <f t="shared" si="11"/>
        <v>3.372535166802034</v>
      </c>
    </row>
    <row r="209" spans="1:5" x14ac:dyDescent="0.25">
      <c r="A209" s="1">
        <v>14000511</v>
      </c>
      <c r="B209" s="3">
        <v>7134.6</v>
      </c>
      <c r="C209" s="4">
        <f t="shared" si="9"/>
        <v>-3.2464834984554918E-3</v>
      </c>
      <c r="D209" s="5">
        <f t="shared" si="10"/>
        <v>1.7618751232615149E-4</v>
      </c>
      <c r="E209" s="2">
        <f t="shared" si="11"/>
        <v>3.3731319911536048</v>
      </c>
    </row>
    <row r="210" spans="1:5" x14ac:dyDescent="0.25">
      <c r="A210" s="1">
        <v>14000512</v>
      </c>
      <c r="B210" s="3">
        <v>7106.4</v>
      </c>
      <c r="C210" s="4">
        <f t="shared" si="9"/>
        <v>-3.9604012160970167E-3</v>
      </c>
      <c r="D210" s="5">
        <f t="shared" si="10"/>
        <v>1.6835362196748277E-4</v>
      </c>
      <c r="E210" s="2">
        <f t="shared" si="11"/>
        <v>3.3792005814147879</v>
      </c>
    </row>
    <row r="211" spans="1:5" x14ac:dyDescent="0.25">
      <c r="A211" s="1">
        <v>14000513</v>
      </c>
      <c r="B211" s="3">
        <v>7116.6</v>
      </c>
      <c r="C211" s="4">
        <f t="shared" si="9"/>
        <v>1.4342968077940912E-3</v>
      </c>
      <c r="D211" s="5">
        <f t="shared" si="10"/>
        <v>1.6141087625308695E-4</v>
      </c>
      <c r="E211" s="2">
        <f t="shared" si="11"/>
        <v>3.4404675958647615</v>
      </c>
    </row>
    <row r="212" spans="1:5" x14ac:dyDescent="0.25">
      <c r="A212" s="1">
        <v>14000516</v>
      </c>
      <c r="B212" s="3">
        <v>7308.3</v>
      </c>
      <c r="C212" s="4">
        <f t="shared" si="9"/>
        <v>2.6580605295166881E-2</v>
      </c>
      <c r="D212" s="5">
        <f t="shared" si="10"/>
        <v>1.5421188549160389E-4</v>
      </c>
      <c r="E212" s="2">
        <f t="shared" si="11"/>
        <v>1.1788808505395001</v>
      </c>
    </row>
    <row r="213" spans="1:5" x14ac:dyDescent="0.25">
      <c r="A213" s="1">
        <v>14000517</v>
      </c>
      <c r="B213" s="3">
        <v>7278.2</v>
      </c>
      <c r="C213" s="4">
        <f t="shared" si="9"/>
        <v>-4.1271096869730838E-3</v>
      </c>
      <c r="D213" s="5">
        <f t="shared" si="10"/>
        <v>1.8807634154700419E-4</v>
      </c>
      <c r="E213" s="2">
        <f t="shared" si="11"/>
        <v>3.3251105340763023</v>
      </c>
    </row>
    <row r="214" spans="1:5" x14ac:dyDescent="0.25">
      <c r="A214" s="1">
        <v>14000518</v>
      </c>
      <c r="B214" s="3">
        <v>7279.4</v>
      </c>
      <c r="C214" s="4">
        <f t="shared" si="9"/>
        <v>1.6486234031942259E-4</v>
      </c>
      <c r="D214" s="5">
        <f t="shared" si="10"/>
        <v>1.7971257402917061E-4</v>
      </c>
      <c r="E214" s="2">
        <f t="shared" si="11"/>
        <v>3.393061744322766</v>
      </c>
    </row>
    <row r="215" spans="1:5" x14ac:dyDescent="0.25">
      <c r="A215" s="1">
        <v>14000519</v>
      </c>
      <c r="B215" s="3">
        <v>7323.4</v>
      </c>
      <c r="C215" s="4">
        <f t="shared" si="9"/>
        <v>6.0262597800255502E-3</v>
      </c>
      <c r="D215" s="5">
        <f t="shared" si="10"/>
        <v>1.7100623682707092E-4</v>
      </c>
      <c r="E215" s="2">
        <f t="shared" si="11"/>
        <v>3.3117840342996741</v>
      </c>
    </row>
    <row r="216" spans="1:5" x14ac:dyDescent="0.25">
      <c r="A216" s="1">
        <v>14000520</v>
      </c>
      <c r="B216" s="3">
        <v>7386.3</v>
      </c>
      <c r="C216" s="4">
        <f t="shared" si="9"/>
        <v>8.5522319800614664E-3</v>
      </c>
      <c r="D216" s="5">
        <f t="shared" si="10"/>
        <v>1.6504849915693507E-4</v>
      </c>
      <c r="E216" s="2">
        <f t="shared" si="11"/>
        <v>3.2141237917435457</v>
      </c>
    </row>
    <row r="217" spans="1:5" x14ac:dyDescent="0.25">
      <c r="A217" s="1">
        <v>14000523</v>
      </c>
      <c r="B217" s="3">
        <v>7497.2</v>
      </c>
      <c r="C217" s="4">
        <f t="shared" si="9"/>
        <v>1.4902684512944469E-2</v>
      </c>
      <c r="D217" s="5">
        <f t="shared" si="10"/>
        <v>1.616613587141905E-4</v>
      </c>
      <c r="E217" s="2">
        <f t="shared" si="11"/>
        <v>2.7591660022538949</v>
      </c>
    </row>
    <row r="218" spans="1:5" x14ac:dyDescent="0.25">
      <c r="A218" s="1">
        <v>14000524</v>
      </c>
      <c r="B218" s="3">
        <v>7506.1</v>
      </c>
      <c r="C218" s="4">
        <f t="shared" si="9"/>
        <v>1.1864057965833793E-3</v>
      </c>
      <c r="D218" s="5">
        <f t="shared" si="10"/>
        <v>1.6709814275064769E-4</v>
      </c>
      <c r="E218" s="2">
        <f t="shared" si="11"/>
        <v>3.4253143128387999</v>
      </c>
    </row>
    <row r="219" spans="1:5" x14ac:dyDescent="0.25">
      <c r="A219" s="1">
        <v>14000531</v>
      </c>
      <c r="B219" s="3">
        <v>7665.2</v>
      </c>
      <c r="C219" s="4">
        <f t="shared" si="9"/>
        <v>2.097458131292677E-2</v>
      </c>
      <c r="D219" s="5">
        <f t="shared" si="10"/>
        <v>1.5942966076962345E-4</v>
      </c>
      <c r="E219" s="2">
        <f t="shared" si="11"/>
        <v>2.0733063776432337</v>
      </c>
    </row>
    <row r="220" spans="1:5" x14ac:dyDescent="0.25">
      <c r="A220" s="1">
        <v>14000601</v>
      </c>
      <c r="B220" s="3">
        <v>7683.1</v>
      </c>
      <c r="C220" s="4">
        <f t="shared" si="9"/>
        <v>2.3325069376471681E-3</v>
      </c>
      <c r="D220" s="5">
        <f t="shared" si="10"/>
        <v>1.7756488044637126E-4</v>
      </c>
      <c r="E220" s="2">
        <f t="shared" si="11"/>
        <v>3.3838287109855338</v>
      </c>
    </row>
    <row r="221" spans="1:5" x14ac:dyDescent="0.25">
      <c r="A221" s="1">
        <v>14000602</v>
      </c>
      <c r="B221" s="3">
        <v>7878.1</v>
      </c>
      <c r="C221" s="4">
        <f t="shared" si="9"/>
        <v>2.5063646495351193E-2</v>
      </c>
      <c r="D221" s="5">
        <f t="shared" si="10"/>
        <v>1.6933307139379504E-4</v>
      </c>
      <c r="E221" s="2">
        <f t="shared" si="11"/>
        <v>1.5679990400258599</v>
      </c>
    </row>
    <row r="222" spans="1:5" x14ac:dyDescent="0.25">
      <c r="A222" s="1">
        <v>14000603</v>
      </c>
      <c r="B222" s="3">
        <v>8019.1</v>
      </c>
      <c r="C222" s="4">
        <f t="shared" si="9"/>
        <v>1.7739438084776502E-2</v>
      </c>
      <c r="D222" s="5">
        <f t="shared" si="10"/>
        <v>1.9754287841238635E-4</v>
      </c>
      <c r="E222" s="2">
        <f t="shared" si="11"/>
        <v>2.5493342090301181</v>
      </c>
    </row>
    <row r="223" spans="1:5" x14ac:dyDescent="0.25">
      <c r="A223" s="1">
        <v>14000606</v>
      </c>
      <c r="B223" s="3">
        <v>8196.9</v>
      </c>
      <c r="C223" s="4">
        <f t="shared" si="9"/>
        <v>2.1929837881286062E-2</v>
      </c>
      <c r="D223" s="5">
        <f t="shared" si="10"/>
        <v>2.0557892053366887E-4</v>
      </c>
      <c r="E223" s="2">
        <f t="shared" si="11"/>
        <v>2.1562346694831867</v>
      </c>
    </row>
    <row r="224" spans="1:5" x14ac:dyDescent="0.25">
      <c r="A224" s="1">
        <v>14000607</v>
      </c>
      <c r="B224" s="3">
        <v>8103.5</v>
      </c>
      <c r="C224" s="4">
        <f t="shared" si="9"/>
        <v>-1.1459966895226699E-2</v>
      </c>
      <c r="D224" s="5">
        <f t="shared" si="10"/>
        <v>2.2256481001001042E-4</v>
      </c>
      <c r="E224" s="2">
        <f t="shared" si="11"/>
        <v>2.991168029175113</v>
      </c>
    </row>
    <row r="225" spans="1:5" x14ac:dyDescent="0.25">
      <c r="A225" s="1">
        <v>14000608</v>
      </c>
      <c r="B225" s="3">
        <v>7821.2</v>
      </c>
      <c r="C225" s="4">
        <f t="shared" si="9"/>
        <v>-3.5458071646054572E-2</v>
      </c>
      <c r="D225" s="5">
        <f t="shared" si="10"/>
        <v>2.1815419352499014E-4</v>
      </c>
      <c r="E225" s="2">
        <f t="shared" si="11"/>
        <v>0.4145959811795743</v>
      </c>
    </row>
    <row r="226" spans="1:5" x14ac:dyDescent="0.25">
      <c r="A226" s="1">
        <v>14000609</v>
      </c>
      <c r="B226" s="3">
        <v>7577.7</v>
      </c>
      <c r="C226" s="4">
        <f t="shared" si="9"/>
        <v>-3.1628271939079002E-2</v>
      </c>
      <c r="D226" s="5">
        <f t="shared" si="10"/>
        <v>2.7883543012093649E-4</v>
      </c>
      <c r="E226" s="2">
        <f t="shared" si="11"/>
        <v>1.3797101794230318</v>
      </c>
    </row>
    <row r="227" spans="1:5" x14ac:dyDescent="0.25">
      <c r="A227" s="1">
        <v>14000610</v>
      </c>
      <c r="B227" s="3">
        <v>7577.6</v>
      </c>
      <c r="C227" s="4">
        <f t="shared" si="9"/>
        <v>-1.3196703463542302E-5</v>
      </c>
      <c r="D227" s="5">
        <f t="shared" si="10"/>
        <v>3.2012927909542299E-4</v>
      </c>
      <c r="E227" s="2">
        <f t="shared" si="11"/>
        <v>3.1044540180822766</v>
      </c>
    </row>
    <row r="228" spans="1:5" x14ac:dyDescent="0.25">
      <c r="A228" s="1">
        <v>14000613</v>
      </c>
      <c r="B228" s="3">
        <v>7693.4</v>
      </c>
      <c r="C228" s="4">
        <f t="shared" si="9"/>
        <v>1.5166291618068735E-2</v>
      </c>
      <c r="D228" s="5">
        <f t="shared" si="10"/>
        <v>3.0075229807142295E-4</v>
      </c>
      <c r="E228" s="2">
        <f t="shared" si="11"/>
        <v>2.753271512350163</v>
      </c>
    </row>
    <row r="229" spans="1:5" x14ac:dyDescent="0.25">
      <c r="A229" s="1">
        <v>14000614</v>
      </c>
      <c r="B229" s="3">
        <v>7707.7</v>
      </c>
      <c r="C229" s="4">
        <f t="shared" si="9"/>
        <v>1.8570107472126892E-3</v>
      </c>
      <c r="D229" s="5">
        <f t="shared" si="10"/>
        <v>2.9607659828115112E-4</v>
      </c>
      <c r="E229" s="2">
        <f t="shared" si="11"/>
        <v>3.1376840032015201</v>
      </c>
    </row>
    <row r="230" spans="1:5" x14ac:dyDescent="0.25">
      <c r="A230" s="1">
        <v>14000615</v>
      </c>
      <c r="B230" s="3">
        <v>7662.2</v>
      </c>
      <c r="C230" s="4">
        <f t="shared" si="9"/>
        <v>-5.9206804097276782E-3</v>
      </c>
      <c r="D230" s="5">
        <f t="shared" si="10"/>
        <v>2.7872550311603208E-4</v>
      </c>
      <c r="E230" s="2">
        <f t="shared" si="11"/>
        <v>3.1108195517408217</v>
      </c>
    </row>
    <row r="231" spans="1:5" x14ac:dyDescent="0.25">
      <c r="A231" s="1">
        <v>14000616</v>
      </c>
      <c r="B231" s="3">
        <v>7499.7</v>
      </c>
      <c r="C231" s="4">
        <f t="shared" si="9"/>
        <v>-2.1436129040750616E-2</v>
      </c>
      <c r="D231" s="5">
        <f t="shared" si="10"/>
        <v>2.6451053521769349E-4</v>
      </c>
      <c r="E231" s="2">
        <f t="shared" si="11"/>
        <v>2.3312763441692135</v>
      </c>
    </row>
    <row r="232" spans="1:5" x14ac:dyDescent="0.25">
      <c r="A232" s="1">
        <v>14000617</v>
      </c>
      <c r="B232" s="3">
        <v>7468.7</v>
      </c>
      <c r="C232" s="4">
        <f t="shared" si="9"/>
        <v>-4.1420651935374433E-3</v>
      </c>
      <c r="D232" s="5">
        <f t="shared" si="10"/>
        <v>2.7578733583942397E-4</v>
      </c>
      <c r="E232" s="2">
        <f t="shared" si="11"/>
        <v>3.1478967698919091</v>
      </c>
    </row>
    <row r="233" spans="1:5" x14ac:dyDescent="0.25">
      <c r="A233" s="1">
        <v>14000620</v>
      </c>
      <c r="B233" s="3">
        <v>7472</v>
      </c>
      <c r="C233" s="4">
        <f t="shared" si="9"/>
        <v>4.4174637783561742E-4</v>
      </c>
      <c r="D233" s="5">
        <f t="shared" si="10"/>
        <v>2.607662563306125E-4</v>
      </c>
      <c r="E233" s="2">
        <f t="shared" si="11"/>
        <v>3.2066303613085907</v>
      </c>
    </row>
    <row r="234" spans="1:5" x14ac:dyDescent="0.25">
      <c r="A234" s="1">
        <v>14000621</v>
      </c>
      <c r="B234" s="3">
        <v>7247.5</v>
      </c>
      <c r="C234" s="4">
        <f t="shared" si="9"/>
        <v>-3.0506119112867953E-2</v>
      </c>
      <c r="D234" s="5">
        <f t="shared" si="10"/>
        <v>2.4591098787455165E-4</v>
      </c>
      <c r="E234" s="2">
        <f t="shared" si="11"/>
        <v>1.3441364823393223</v>
      </c>
    </row>
    <row r="235" spans="1:5" x14ac:dyDescent="0.25">
      <c r="A235" s="1">
        <v>14000622</v>
      </c>
      <c r="B235" s="3">
        <v>7217.9</v>
      </c>
      <c r="C235" s="4">
        <f t="shared" si="9"/>
        <v>-4.0925299423035435E-3</v>
      </c>
      <c r="D235" s="5">
        <f t="shared" si="10"/>
        <v>2.8569641791740104E-4</v>
      </c>
      <c r="E235" s="2">
        <f t="shared" si="11"/>
        <v>3.1320396247235163</v>
      </c>
    </row>
    <row r="236" spans="1:5" x14ac:dyDescent="0.25">
      <c r="A236" s="1">
        <v>14000623</v>
      </c>
      <c r="B236" s="3">
        <v>7385.3</v>
      </c>
      <c r="C236" s="4">
        <f t="shared" si="9"/>
        <v>2.2927486171110931E-2</v>
      </c>
      <c r="D236" s="5">
        <f t="shared" si="10"/>
        <v>2.6989897034133031E-4</v>
      </c>
      <c r="E236" s="2">
        <f t="shared" si="11"/>
        <v>2.2159662397781519</v>
      </c>
    </row>
    <row r="237" spans="1:5" x14ac:dyDescent="0.25">
      <c r="A237" s="1">
        <v>14000624</v>
      </c>
      <c r="B237" s="3">
        <v>7375.3</v>
      </c>
      <c r="C237" s="4">
        <f t="shared" si="9"/>
        <v>-1.3549586778217489E-3</v>
      </c>
      <c r="D237" s="5">
        <f t="shared" si="10"/>
        <v>2.845715418145706E-4</v>
      </c>
      <c r="E237" s="2">
        <f t="shared" si="11"/>
        <v>3.1600986527594679</v>
      </c>
    </row>
    <row r="238" spans="1:5" x14ac:dyDescent="0.25">
      <c r="A238" s="1">
        <v>14000627</v>
      </c>
      <c r="B238" s="3">
        <v>7174.2</v>
      </c>
      <c r="C238" s="4">
        <f t="shared" si="9"/>
        <v>-2.7645322193207034E-2</v>
      </c>
      <c r="D238" s="5">
        <f t="shared" si="10"/>
        <v>2.6800187511449955E-4</v>
      </c>
      <c r="E238" s="2">
        <f t="shared" si="11"/>
        <v>1.7674643618841381</v>
      </c>
    </row>
    <row r="239" spans="1:5" x14ac:dyDescent="0.25">
      <c r="A239" s="1">
        <v>14000628</v>
      </c>
      <c r="B239" s="3">
        <v>7031.5</v>
      </c>
      <c r="C239" s="4">
        <f t="shared" si="9"/>
        <v>-2.0091202843286898E-2</v>
      </c>
      <c r="D239" s="5">
        <f t="shared" si="10"/>
        <v>2.9654092582584945E-4</v>
      </c>
      <c r="E239" s="2">
        <f t="shared" si="11"/>
        <v>2.4621158249597852</v>
      </c>
    </row>
    <row r="240" spans="1:5" x14ac:dyDescent="0.25">
      <c r="A240" s="1">
        <v>14000629</v>
      </c>
      <c r="B240" s="3">
        <v>7054.1</v>
      </c>
      <c r="C240" s="4">
        <f t="shared" si="9"/>
        <v>3.2089537390531573E-3</v>
      </c>
      <c r="D240" s="5">
        <f t="shared" si="10"/>
        <v>3.0217181980800919E-4</v>
      </c>
      <c r="E240" s="2">
        <f t="shared" si="11"/>
        <v>3.1162798930695024</v>
      </c>
    </row>
    <row r="241" spans="1:5" x14ac:dyDescent="0.25">
      <c r="A241" s="1">
        <v>14000630</v>
      </c>
      <c r="B241" s="3">
        <v>6838.4</v>
      </c>
      <c r="C241" s="4">
        <f t="shared" si="9"/>
        <v>-3.1055221924527154E-2</v>
      </c>
      <c r="D241" s="5">
        <f t="shared" si="10"/>
        <v>2.847515021463742E-4</v>
      </c>
      <c r="E241" s="2">
        <f t="shared" si="11"/>
        <v>1.4695548896634718</v>
      </c>
    </row>
    <row r="242" spans="1:5" x14ac:dyDescent="0.25">
      <c r="A242" s="1">
        <v>14000631</v>
      </c>
      <c r="B242" s="3">
        <v>6761.5</v>
      </c>
      <c r="C242" s="4">
        <f t="shared" si="9"/>
        <v>-1.1309027211413969E-2</v>
      </c>
      <c r="D242" s="5">
        <f t="shared" si="10"/>
        <v>3.2352991676952512E-4</v>
      </c>
      <c r="E242" s="2">
        <f t="shared" si="11"/>
        <v>2.9015167475330479</v>
      </c>
    </row>
    <row r="243" spans="1:5" x14ac:dyDescent="0.25">
      <c r="A243" s="1">
        <v>14000703</v>
      </c>
      <c r="B243" s="3">
        <v>6880.2</v>
      </c>
      <c r="C243" s="4">
        <f t="shared" si="9"/>
        <v>1.740296235889929E-2</v>
      </c>
      <c r="D243" s="5">
        <f t="shared" si="10"/>
        <v>3.1125014807800982E-4</v>
      </c>
      <c r="E243" s="2">
        <f t="shared" si="11"/>
        <v>2.631991449027943</v>
      </c>
    </row>
    <row r="244" spans="1:5" x14ac:dyDescent="0.25">
      <c r="A244" s="1">
        <v>14000704</v>
      </c>
      <c r="B244" s="3">
        <v>6822.3</v>
      </c>
      <c r="C244" s="4">
        <f t="shared" si="9"/>
        <v>-8.451062886820359E-3</v>
      </c>
      <c r="D244" s="5">
        <f t="shared" si="10"/>
        <v>3.0996645664321289E-4</v>
      </c>
      <c r="E244" s="2">
        <f t="shared" si="11"/>
        <v>3.0053779396372482</v>
      </c>
    </row>
    <row r="245" spans="1:5" x14ac:dyDescent="0.25">
      <c r="A245" s="1">
        <v>14000706</v>
      </c>
      <c r="B245" s="3">
        <v>6766.1</v>
      </c>
      <c r="C245" s="4">
        <f t="shared" si="9"/>
        <v>-8.2718083728001712E-3</v>
      </c>
      <c r="D245" s="5">
        <f t="shared" si="10"/>
        <v>2.9546927824560535E-4</v>
      </c>
      <c r="E245" s="2">
        <f t="shared" si="11"/>
        <v>3.0287476323548348</v>
      </c>
    </row>
    <row r="246" spans="1:5" x14ac:dyDescent="0.25">
      <c r="A246" s="1">
        <v>14000707</v>
      </c>
      <c r="B246" s="3">
        <v>6763.3</v>
      </c>
      <c r="C246" s="4">
        <f t="shared" si="9"/>
        <v>-4.1391340931243851E-4</v>
      </c>
      <c r="D246" s="5">
        <f t="shared" si="10"/>
        <v>2.8190121446842705E-4</v>
      </c>
      <c r="E246" s="2">
        <f t="shared" si="11"/>
        <v>3.1677345196898834</v>
      </c>
    </row>
    <row r="247" spans="1:5" x14ac:dyDescent="0.25">
      <c r="A247" s="1">
        <v>14000710</v>
      </c>
      <c r="B247" s="3">
        <v>6825.7</v>
      </c>
      <c r="C247" s="4">
        <f t="shared" si="9"/>
        <v>9.1839632930057757E-3</v>
      </c>
      <c r="D247" s="5">
        <f t="shared" si="10"/>
        <v>2.6543870765433471E-4</v>
      </c>
      <c r="E247" s="2">
        <f t="shared" si="11"/>
        <v>3.0392459385102915</v>
      </c>
    </row>
    <row r="248" spans="1:5" x14ac:dyDescent="0.25">
      <c r="A248" s="1">
        <v>14000711</v>
      </c>
      <c r="B248" s="3">
        <v>6812.9</v>
      </c>
      <c r="C248" s="4">
        <f t="shared" si="9"/>
        <v>-1.8770260522499851E-3</v>
      </c>
      <c r="D248" s="5">
        <f t="shared" si="10"/>
        <v>2.5506816322360114E-4</v>
      </c>
      <c r="E248" s="2">
        <f t="shared" si="11"/>
        <v>3.2111448959724798</v>
      </c>
    </row>
    <row r="249" spans="1:5" x14ac:dyDescent="0.25">
      <c r="A249" s="1">
        <v>14000712</v>
      </c>
      <c r="B249" s="3">
        <v>6906.7</v>
      </c>
      <c r="C249" s="4">
        <f t="shared" si="9"/>
        <v>1.3674081104353012E-2</v>
      </c>
      <c r="D249" s="5">
        <f t="shared" si="10"/>
        <v>2.408372543704988E-4</v>
      </c>
      <c r="E249" s="2">
        <f t="shared" si="11"/>
        <v>2.8585675624349491</v>
      </c>
    </row>
    <row r="250" spans="1:5" x14ac:dyDescent="0.25">
      <c r="A250" s="1">
        <v>14000714</v>
      </c>
      <c r="B250" s="3">
        <v>6889</v>
      </c>
      <c r="C250" s="4">
        <f t="shared" si="9"/>
        <v>-2.5660183552937547E-3</v>
      </c>
      <c r="D250" s="5">
        <f t="shared" si="10"/>
        <v>2.3823886150272839E-4</v>
      </c>
      <c r="E250" s="2">
        <f t="shared" si="11"/>
        <v>3.2383608411670664</v>
      </c>
    </row>
    <row r="251" spans="1:5" x14ac:dyDescent="0.25">
      <c r="A251" s="1">
        <v>14000717</v>
      </c>
      <c r="B251" s="3">
        <v>6738.9</v>
      </c>
      <c r="C251" s="4">
        <f t="shared" si="9"/>
        <v>-2.2029229753961724E-2</v>
      </c>
      <c r="D251" s="5">
        <f t="shared" si="10"/>
        <v>2.2546273147203022E-4</v>
      </c>
      <c r="E251" s="2">
        <f t="shared" si="11"/>
        <v>2.2035371344070382</v>
      </c>
    </row>
    <row r="252" spans="1:5" x14ac:dyDescent="0.25">
      <c r="A252" s="1">
        <v>14000718</v>
      </c>
      <c r="B252" s="3">
        <v>6693.2</v>
      </c>
      <c r="C252" s="4">
        <f t="shared" si="9"/>
        <v>-6.8046212188156187E-3</v>
      </c>
      <c r="D252" s="5">
        <f t="shared" si="10"/>
        <v>2.4118910201827132E-4</v>
      </c>
      <c r="E252" s="2">
        <f t="shared" si="11"/>
        <v>3.150037377632839</v>
      </c>
    </row>
    <row r="253" spans="1:5" x14ac:dyDescent="0.25">
      <c r="A253" s="1">
        <v>14000719</v>
      </c>
      <c r="B253" s="3">
        <v>6685.1</v>
      </c>
      <c r="C253" s="4">
        <f t="shared" si="9"/>
        <v>-1.2109163331311935E-3</v>
      </c>
      <c r="D253" s="5">
        <f t="shared" si="10"/>
        <v>2.3047314429421519E-4</v>
      </c>
      <c r="E253" s="2">
        <f t="shared" si="11"/>
        <v>3.2655684686652542</v>
      </c>
    </row>
    <row r="254" spans="1:5" x14ac:dyDescent="0.25">
      <c r="A254" s="1">
        <v>14000720</v>
      </c>
      <c r="B254" s="3">
        <v>6493.6</v>
      </c>
      <c r="C254" s="4">
        <f t="shared" si="9"/>
        <v>-2.9064092840321319E-2</v>
      </c>
      <c r="D254" s="5">
        <f t="shared" si="10"/>
        <v>2.1799270561973384E-4</v>
      </c>
      <c r="E254" s="2">
        <f t="shared" si="11"/>
        <v>1.3590864991444864</v>
      </c>
    </row>
    <row r="255" spans="1:5" x14ac:dyDescent="0.25">
      <c r="A255" s="1">
        <v>14000721</v>
      </c>
      <c r="B255" s="3">
        <v>6384.1</v>
      </c>
      <c r="C255" s="4">
        <f t="shared" si="9"/>
        <v>-1.7006552279601968E-2</v>
      </c>
      <c r="D255" s="5">
        <f t="shared" si="10"/>
        <v>2.5495891788778001E-4</v>
      </c>
      <c r="E255" s="2">
        <f t="shared" si="11"/>
        <v>2.6510705846688611</v>
      </c>
    </row>
    <row r="256" spans="1:5" x14ac:dyDescent="0.25">
      <c r="A256" s="1">
        <v>14000724</v>
      </c>
      <c r="B256" s="3">
        <v>6550.5</v>
      </c>
      <c r="C256" s="4">
        <f t="shared" si="9"/>
        <v>2.5730858426361167E-2</v>
      </c>
      <c r="D256" s="5">
        <f t="shared" si="10"/>
        <v>2.5716782900054674E-4</v>
      </c>
      <c r="E256" s="2">
        <f t="shared" si="11"/>
        <v>1.9267052115004459</v>
      </c>
    </row>
    <row r="257" spans="1:5" x14ac:dyDescent="0.25">
      <c r="A257" s="1">
        <v>14000725</v>
      </c>
      <c r="B257" s="3">
        <v>6458.8</v>
      </c>
      <c r="C257" s="4">
        <f t="shared" si="9"/>
        <v>-1.4097840586259311E-2</v>
      </c>
      <c r="D257" s="5">
        <f t="shared" si="10"/>
        <v>2.8065297277609351E-4</v>
      </c>
      <c r="E257" s="2">
        <f t="shared" si="11"/>
        <v>2.816173893924113</v>
      </c>
    </row>
    <row r="258" spans="1:5" x14ac:dyDescent="0.25">
      <c r="A258" s="1">
        <v>14000726</v>
      </c>
      <c r="B258" s="3">
        <v>6427.1</v>
      </c>
      <c r="C258" s="4">
        <f t="shared" si="9"/>
        <v>-4.9201163982708854E-3</v>
      </c>
      <c r="D258" s="5">
        <f t="shared" si="10"/>
        <v>2.7570616817722824E-4</v>
      </c>
      <c r="E258" s="2">
        <f t="shared" si="11"/>
        <v>3.135247914287731</v>
      </c>
    </row>
    <row r="259" spans="1:5" x14ac:dyDescent="0.25">
      <c r="A259" s="1">
        <v>14000727</v>
      </c>
      <c r="B259" s="3">
        <v>6499.7</v>
      </c>
      <c r="C259" s="4">
        <f t="shared" ref="C259:C322" si="12">LN(B259/B258)</f>
        <v>1.1232596363257975E-2</v>
      </c>
      <c r="D259" s="5">
        <f t="shared" si="10"/>
        <v>2.6109677289570398E-4</v>
      </c>
      <c r="E259" s="2">
        <f t="shared" si="11"/>
        <v>2.964753454139228</v>
      </c>
    </row>
    <row r="260" spans="1:5" x14ac:dyDescent="0.25">
      <c r="A260" s="1">
        <v>14000728</v>
      </c>
      <c r="B260" s="3">
        <v>6464.1</v>
      </c>
      <c r="C260" s="4">
        <f t="shared" si="12"/>
        <v>-5.492230594155839E-3</v>
      </c>
      <c r="D260" s="5">
        <f t="shared" si="10"/>
        <v>2.5346168826584012E-4</v>
      </c>
      <c r="E260" s="2">
        <f t="shared" si="11"/>
        <v>3.1617051660809543</v>
      </c>
    </row>
    <row r="261" spans="1:5" x14ac:dyDescent="0.25">
      <c r="A261" s="1">
        <v>14000801</v>
      </c>
      <c r="B261" s="3">
        <v>6254.6</v>
      </c>
      <c r="C261" s="4">
        <f t="shared" si="12"/>
        <v>-3.2946598363027269E-2</v>
      </c>
      <c r="D261" s="5">
        <f t="shared" ref="D261:D324" si="13">$L$5+($L$3*(C260^2))+($L$4*D260)</f>
        <v>2.4088507445223594E-4</v>
      </c>
      <c r="E261" s="2">
        <f t="shared" ref="E261:E324" si="14">(-0.5*LN(2*PI())) - (0.5*LN(D261)) - (0.5*((C261^2)/D261))</f>
        <v>0.99355257529033114</v>
      </c>
    </row>
    <row r="262" spans="1:5" x14ac:dyDescent="0.25">
      <c r="A262" s="1">
        <v>14000803</v>
      </c>
      <c r="B262" s="3">
        <v>6135.1</v>
      </c>
      <c r="C262" s="4">
        <f t="shared" si="12"/>
        <v>-1.9290815084600003E-2</v>
      </c>
      <c r="D262" s="5">
        <f t="shared" si="13"/>
        <v>2.8995860214602216E-4</v>
      </c>
      <c r="E262" s="2">
        <f t="shared" si="14"/>
        <v>2.5122430494473469</v>
      </c>
    </row>
    <row r="263" spans="1:5" x14ac:dyDescent="0.25">
      <c r="A263" s="1">
        <v>14000804</v>
      </c>
      <c r="B263" s="3">
        <v>6054.6</v>
      </c>
      <c r="C263" s="4">
        <f t="shared" si="12"/>
        <v>-1.3208064232131953E-2</v>
      </c>
      <c r="D263" s="5">
        <f t="shared" si="13"/>
        <v>2.9427676250079379E-4</v>
      </c>
      <c r="E263" s="2">
        <f t="shared" si="14"/>
        <v>2.8501467211091982</v>
      </c>
    </row>
    <row r="264" spans="1:5" x14ac:dyDescent="0.25">
      <c r="A264" s="1">
        <v>14000805</v>
      </c>
      <c r="B264" s="3">
        <v>6057.5</v>
      </c>
      <c r="C264" s="4">
        <f t="shared" si="12"/>
        <v>4.788599921425845E-4</v>
      </c>
      <c r="D264" s="5">
        <f t="shared" si="13"/>
        <v>2.8689744903236212E-4</v>
      </c>
      <c r="E264" s="2">
        <f t="shared" si="14"/>
        <v>3.158854697891345</v>
      </c>
    </row>
    <row r="265" spans="1:5" x14ac:dyDescent="0.25">
      <c r="A265" s="1">
        <v>14000808</v>
      </c>
      <c r="B265" s="3">
        <v>5979.9</v>
      </c>
      <c r="C265" s="4">
        <f t="shared" si="12"/>
        <v>-1.2893328293851184E-2</v>
      </c>
      <c r="D265" s="5">
        <f t="shared" si="13"/>
        <v>2.7005865492188896E-4</v>
      </c>
      <c r="E265" s="2">
        <f t="shared" si="14"/>
        <v>2.8817160305583442</v>
      </c>
    </row>
    <row r="266" spans="1:5" x14ac:dyDescent="0.25">
      <c r="A266" s="1">
        <v>14000809</v>
      </c>
      <c r="B266" s="3">
        <v>5795.2</v>
      </c>
      <c r="C266" s="4">
        <f t="shared" si="12"/>
        <v>-3.1373856707735348E-2</v>
      </c>
      <c r="D266" s="5">
        <f t="shared" si="13"/>
        <v>2.6404699861662227E-4</v>
      </c>
      <c r="E266" s="2">
        <f t="shared" si="14"/>
        <v>1.336844700056341</v>
      </c>
    </row>
    <row r="267" spans="1:5" x14ac:dyDescent="0.25">
      <c r="A267" s="1">
        <v>14000810</v>
      </c>
      <c r="B267" s="3">
        <v>5906</v>
      </c>
      <c r="C267" s="4">
        <f t="shared" si="12"/>
        <v>1.8938794614773664E-2</v>
      </c>
      <c r="D267" s="5">
        <f t="shared" si="13"/>
        <v>3.0554263367880161E-4</v>
      </c>
      <c r="E267" s="2">
        <f t="shared" si="14"/>
        <v>2.5408197217943722</v>
      </c>
    </row>
    <row r="268" spans="1:5" x14ac:dyDescent="0.25">
      <c r="A268" s="1">
        <v>14000811</v>
      </c>
      <c r="B268" s="3">
        <v>5984.7</v>
      </c>
      <c r="C268" s="4">
        <f t="shared" si="12"/>
        <v>1.3237429118606803E-2</v>
      </c>
      <c r="D268" s="5">
        <f t="shared" si="13"/>
        <v>3.079027029096853E-4</v>
      </c>
      <c r="E268" s="2">
        <f t="shared" si="14"/>
        <v>2.8393714165525559</v>
      </c>
    </row>
    <row r="269" spans="1:5" x14ac:dyDescent="0.25">
      <c r="A269" s="1">
        <v>14000812</v>
      </c>
      <c r="B269" s="3">
        <v>6079.7</v>
      </c>
      <c r="C269" s="4">
        <f t="shared" si="12"/>
        <v>1.5749140215113033E-2</v>
      </c>
      <c r="D269" s="5">
        <f t="shared" si="13"/>
        <v>2.9953273124955172E-4</v>
      </c>
      <c r="E269" s="2">
        <f t="shared" si="14"/>
        <v>2.7236676454083373</v>
      </c>
    </row>
    <row r="270" spans="1:5" x14ac:dyDescent="0.25">
      <c r="A270" s="1">
        <v>14000815</v>
      </c>
      <c r="B270" s="3">
        <v>6222.6</v>
      </c>
      <c r="C270" s="4">
        <f t="shared" si="12"/>
        <v>2.3232473186155893E-2</v>
      </c>
      <c r="D270" s="5">
        <f t="shared" si="13"/>
        <v>2.9598602876726367E-4</v>
      </c>
      <c r="E270" s="2">
        <f t="shared" si="14"/>
        <v>2.2318814170244536</v>
      </c>
    </row>
    <row r="271" spans="1:5" x14ac:dyDescent="0.25">
      <c r="A271" s="1">
        <v>14000816</v>
      </c>
      <c r="B271" s="3">
        <v>6271</v>
      </c>
      <c r="C271" s="4">
        <f t="shared" si="12"/>
        <v>7.7480057192772294E-3</v>
      </c>
      <c r="D271" s="5">
        <f t="shared" si="13"/>
        <v>3.0948614563473098E-4</v>
      </c>
      <c r="E271" s="2">
        <f t="shared" si="14"/>
        <v>3.0243741693320851</v>
      </c>
    </row>
    <row r="272" spans="1:5" x14ac:dyDescent="0.25">
      <c r="A272" s="1">
        <v>14000817</v>
      </c>
      <c r="B272" s="3">
        <v>6269.3</v>
      </c>
      <c r="C272" s="4">
        <f t="shared" si="12"/>
        <v>-2.7112589179101597E-4</v>
      </c>
      <c r="D272" s="5">
        <f t="shared" si="13"/>
        <v>2.9437045076451893E-4</v>
      </c>
      <c r="E272" s="2">
        <f t="shared" si="14"/>
        <v>3.1462723819873051</v>
      </c>
    </row>
    <row r="273" spans="1:5" x14ac:dyDescent="0.25">
      <c r="A273" s="1">
        <v>14000818</v>
      </c>
      <c r="B273" s="3">
        <v>6253.1</v>
      </c>
      <c r="C273" s="4">
        <f t="shared" si="12"/>
        <v>-2.5873648881230629E-3</v>
      </c>
      <c r="D273" s="5">
        <f t="shared" si="13"/>
        <v>2.7695488534104499E-4</v>
      </c>
      <c r="E273" s="2">
        <f t="shared" si="14"/>
        <v>3.1648036077977264</v>
      </c>
    </row>
    <row r="274" spans="1:5" x14ac:dyDescent="0.25">
      <c r="A274" s="1">
        <v>14000819</v>
      </c>
      <c r="B274" s="3">
        <v>6455.6</v>
      </c>
      <c r="C274" s="4">
        <f t="shared" si="12"/>
        <v>3.1870630398560675E-2</v>
      </c>
      <c r="D274" s="5">
        <f t="shared" si="13"/>
        <v>2.6124337542353577E-4</v>
      </c>
      <c r="E274" s="2">
        <f t="shared" si="14"/>
        <v>1.2620468120353159</v>
      </c>
    </row>
    <row r="275" spans="1:5" x14ac:dyDescent="0.25">
      <c r="A275" s="1">
        <v>14000822</v>
      </c>
      <c r="B275" s="3">
        <v>6246.9</v>
      </c>
      <c r="C275" s="4">
        <f t="shared" si="12"/>
        <v>-3.2862630479910095E-2</v>
      </c>
      <c r="D275" s="5">
        <f t="shared" si="13"/>
        <v>3.0475899777998507E-4</v>
      </c>
      <c r="E275" s="2">
        <f t="shared" si="14"/>
        <v>1.3572421578687426</v>
      </c>
    </row>
    <row r="276" spans="1:5" x14ac:dyDescent="0.25">
      <c r="A276" s="1">
        <v>14000823</v>
      </c>
      <c r="B276" s="3">
        <v>6234.6</v>
      </c>
      <c r="C276" s="4">
        <f t="shared" si="12"/>
        <v>-1.9709175951011962E-3</v>
      </c>
      <c r="D276" s="5">
        <f t="shared" si="13"/>
        <v>3.4866147002760289E-4</v>
      </c>
      <c r="E276" s="2">
        <f t="shared" si="14"/>
        <v>3.0561954071119652</v>
      </c>
    </row>
    <row r="277" spans="1:5" x14ac:dyDescent="0.25">
      <c r="A277" s="1">
        <v>14000824</v>
      </c>
      <c r="B277" s="3">
        <v>6076.2</v>
      </c>
      <c r="C277" s="4">
        <f t="shared" si="12"/>
        <v>-2.5734922520361827E-2</v>
      </c>
      <c r="D277" s="5">
        <f t="shared" si="13"/>
        <v>3.2733996775417568E-4</v>
      </c>
      <c r="E277" s="2">
        <f t="shared" si="14"/>
        <v>2.0816987504777416</v>
      </c>
    </row>
    <row r="278" spans="1:5" x14ac:dyDescent="0.25">
      <c r="A278" s="1">
        <v>14000825</v>
      </c>
      <c r="B278" s="3">
        <v>6024.3</v>
      </c>
      <c r="C278" s="4">
        <f t="shared" si="12"/>
        <v>-8.5782105297704924E-3</v>
      </c>
      <c r="D278" s="5">
        <f t="shared" si="13"/>
        <v>3.4550534736501253E-4</v>
      </c>
      <c r="E278" s="2">
        <f t="shared" si="14"/>
        <v>2.9598227333843008</v>
      </c>
    </row>
    <row r="279" spans="1:5" x14ac:dyDescent="0.25">
      <c r="A279" s="1">
        <v>14000826</v>
      </c>
      <c r="B279" s="3">
        <v>6054.6</v>
      </c>
      <c r="C279" s="4">
        <f t="shared" si="12"/>
        <v>5.0170236620142791E-3</v>
      </c>
      <c r="D279" s="5">
        <f t="shared" si="13"/>
        <v>3.2843239557253488E-4</v>
      </c>
      <c r="E279" s="2">
        <f t="shared" si="14"/>
        <v>3.0533320465501039</v>
      </c>
    </row>
    <row r="280" spans="1:5" x14ac:dyDescent="0.25">
      <c r="A280" s="1">
        <v>14000829</v>
      </c>
      <c r="B280" s="3">
        <v>5915.8</v>
      </c>
      <c r="C280" s="4">
        <f t="shared" si="12"/>
        <v>-2.319157606540324E-2</v>
      </c>
      <c r="D280" s="5">
        <f t="shared" si="13"/>
        <v>3.0987215958850923E-4</v>
      </c>
      <c r="E280" s="2">
        <f t="shared" si="14"/>
        <v>2.2528802294418719</v>
      </c>
    </row>
    <row r="281" spans="1:5" x14ac:dyDescent="0.25">
      <c r="A281" s="1">
        <v>14000830</v>
      </c>
      <c r="B281" s="3">
        <v>5928.5</v>
      </c>
      <c r="C281" s="4">
        <f t="shared" si="12"/>
        <v>2.1444922649902871E-3</v>
      </c>
      <c r="D281" s="5">
        <f t="shared" si="13"/>
        <v>3.2220799027404449E-4</v>
      </c>
      <c r="E281" s="2">
        <f t="shared" si="14"/>
        <v>3.0940816537873501</v>
      </c>
    </row>
    <row r="282" spans="1:5" x14ac:dyDescent="0.25">
      <c r="A282" s="1">
        <v>14000901</v>
      </c>
      <c r="B282" s="3">
        <v>6098.4</v>
      </c>
      <c r="C282" s="4">
        <f t="shared" si="12"/>
        <v>2.8255211775938691E-2</v>
      </c>
      <c r="D282" s="5">
        <f t="shared" si="13"/>
        <v>3.0293755011955454E-4</v>
      </c>
      <c r="E282" s="2">
        <f t="shared" si="14"/>
        <v>1.8143610432748341</v>
      </c>
    </row>
    <row r="283" spans="1:5" x14ac:dyDescent="0.25">
      <c r="A283" s="1">
        <v>14000902</v>
      </c>
      <c r="B283" s="3">
        <v>6037</v>
      </c>
      <c r="C283" s="4">
        <f t="shared" si="12"/>
        <v>-1.0119241877637838E-2</v>
      </c>
      <c r="D283" s="5">
        <f t="shared" si="13"/>
        <v>3.307829400764821E-4</v>
      </c>
      <c r="E283" s="2">
        <f t="shared" si="14"/>
        <v>2.9333026950036896</v>
      </c>
    </row>
    <row r="284" spans="1:5" x14ac:dyDescent="0.25">
      <c r="A284" s="1">
        <v>14000903</v>
      </c>
      <c r="B284" s="3">
        <v>5937.5</v>
      </c>
      <c r="C284" s="4">
        <f t="shared" si="12"/>
        <v>-1.6619030453529554E-2</v>
      </c>
      <c r="D284" s="5">
        <f t="shared" si="13"/>
        <v>3.1648577155871235E-4</v>
      </c>
      <c r="E284" s="2">
        <f t="shared" si="14"/>
        <v>2.6738354387421257</v>
      </c>
    </row>
    <row r="285" spans="1:5" x14ac:dyDescent="0.25">
      <c r="A285" s="1">
        <v>14000906</v>
      </c>
      <c r="B285" s="3">
        <v>5778.1</v>
      </c>
      <c r="C285" s="4">
        <f t="shared" si="12"/>
        <v>-2.7213260439828049E-2</v>
      </c>
      <c r="D285" s="5">
        <f t="shared" si="13"/>
        <v>3.1327033661412176E-4</v>
      </c>
      <c r="E285" s="2">
        <f t="shared" si="14"/>
        <v>1.9332987029469557</v>
      </c>
    </row>
    <row r="286" spans="1:5" x14ac:dyDescent="0.25">
      <c r="A286" s="1">
        <v>14000907</v>
      </c>
      <c r="B286" s="3">
        <v>5764.3</v>
      </c>
      <c r="C286" s="4">
        <f t="shared" si="12"/>
        <v>-2.3911849486119982E-3</v>
      </c>
      <c r="D286" s="5">
        <f t="shared" si="13"/>
        <v>3.3700661902930529E-4</v>
      </c>
      <c r="E286" s="2">
        <f t="shared" si="14"/>
        <v>3.0702822952568649</v>
      </c>
    </row>
    <row r="287" spans="1:5" x14ac:dyDescent="0.25">
      <c r="A287" s="1">
        <v>14000908</v>
      </c>
      <c r="B287" s="3">
        <v>5745.1</v>
      </c>
      <c r="C287" s="4">
        <f t="shared" si="12"/>
        <v>-3.3364063827077818E-3</v>
      </c>
      <c r="D287" s="5">
        <f t="shared" si="13"/>
        <v>3.1667610754619927E-4</v>
      </c>
      <c r="E287" s="2">
        <f t="shared" si="14"/>
        <v>3.0923012929259004</v>
      </c>
    </row>
    <row r="288" spans="1:5" x14ac:dyDescent="0.25">
      <c r="A288" s="1">
        <v>14000909</v>
      </c>
      <c r="B288" s="3">
        <v>5887.8</v>
      </c>
      <c r="C288" s="4">
        <f t="shared" si="12"/>
        <v>2.4535095868754242E-2</v>
      </c>
      <c r="D288" s="5">
        <f t="shared" si="13"/>
        <v>2.9820170932930775E-4</v>
      </c>
      <c r="E288" s="2">
        <f t="shared" si="14"/>
        <v>2.1305965364949575</v>
      </c>
    </row>
    <row r="289" spans="1:5" x14ac:dyDescent="0.25">
      <c r="A289" s="1">
        <v>14000910</v>
      </c>
      <c r="B289" s="3">
        <v>5851</v>
      </c>
      <c r="C289" s="4">
        <f t="shared" si="12"/>
        <v>-6.2698266522668248E-3</v>
      </c>
      <c r="D289" s="5">
        <f t="shared" si="13"/>
        <v>3.1511213052569359E-4</v>
      </c>
      <c r="E289" s="2">
        <f t="shared" si="14"/>
        <v>3.0499766988001449</v>
      </c>
    </row>
    <row r="290" spans="1:5" x14ac:dyDescent="0.25">
      <c r="A290" s="1">
        <v>14000913</v>
      </c>
      <c r="B290" s="3">
        <v>5681.6</v>
      </c>
      <c r="C290" s="4">
        <f t="shared" si="12"/>
        <v>-2.9379703599412575E-2</v>
      </c>
      <c r="D290" s="5">
        <f t="shared" si="13"/>
        <v>2.9837723924389505E-4</v>
      </c>
      <c r="E290" s="2">
        <f t="shared" si="14"/>
        <v>1.6932017480978307</v>
      </c>
    </row>
    <row r="291" spans="1:5" x14ac:dyDescent="0.25">
      <c r="A291" s="1">
        <v>14000914</v>
      </c>
      <c r="B291" s="3">
        <v>5659.8</v>
      </c>
      <c r="C291" s="4">
        <f t="shared" si="12"/>
        <v>-3.8443273049609426E-3</v>
      </c>
      <c r="D291" s="5">
        <f t="shared" si="13"/>
        <v>3.3029656391837114E-4</v>
      </c>
      <c r="E291" s="2">
        <f t="shared" si="14"/>
        <v>3.0664491857358311</v>
      </c>
    </row>
    <row r="292" spans="1:5" x14ac:dyDescent="0.25">
      <c r="A292" s="1">
        <v>14000915</v>
      </c>
      <c r="B292" s="3">
        <v>5678.5</v>
      </c>
      <c r="C292" s="4">
        <f t="shared" si="12"/>
        <v>3.2985574478385368E-3</v>
      </c>
      <c r="D292" s="5">
        <f t="shared" si="13"/>
        <v>3.1099702617248386E-4</v>
      </c>
      <c r="E292" s="2">
        <f t="shared" si="14"/>
        <v>3.1014321684069701</v>
      </c>
    </row>
    <row r="293" spans="1:5" x14ac:dyDescent="0.25">
      <c r="A293" s="1">
        <v>14000916</v>
      </c>
      <c r="B293" s="3">
        <v>5613.7</v>
      </c>
      <c r="C293" s="4">
        <f t="shared" si="12"/>
        <v>-1.1477074671711596E-2</v>
      </c>
      <c r="D293" s="5">
        <f t="shared" si="13"/>
        <v>2.9293969073954589E-4</v>
      </c>
      <c r="E293" s="2">
        <f t="shared" si="14"/>
        <v>2.9240033999546222</v>
      </c>
    </row>
    <row r="294" spans="1:5" x14ac:dyDescent="0.25">
      <c r="A294" s="1">
        <v>14000917</v>
      </c>
      <c r="B294" s="3">
        <v>5654.5</v>
      </c>
      <c r="C294" s="4">
        <f t="shared" si="12"/>
        <v>7.2416496513922259E-3</v>
      </c>
      <c r="D294" s="5">
        <f t="shared" si="13"/>
        <v>2.8320444415630007E-4</v>
      </c>
      <c r="E294" s="2">
        <f t="shared" si="14"/>
        <v>3.0731462956898676</v>
      </c>
    </row>
    <row r="295" spans="1:5" x14ac:dyDescent="0.25">
      <c r="A295" s="1">
        <v>14000920</v>
      </c>
      <c r="B295" s="3">
        <v>5632.9</v>
      </c>
      <c r="C295" s="4">
        <f t="shared" si="12"/>
        <v>-3.8272811039812187E-3</v>
      </c>
      <c r="D295" s="5">
        <f t="shared" si="13"/>
        <v>2.6964914422182888E-4</v>
      </c>
      <c r="E295" s="2">
        <f t="shared" si="14"/>
        <v>3.1630945511706998</v>
      </c>
    </row>
    <row r="296" spans="1:5" x14ac:dyDescent="0.25">
      <c r="A296" s="1">
        <v>14000921</v>
      </c>
      <c r="B296" s="3">
        <v>5546.7</v>
      </c>
      <c r="C296" s="4">
        <f t="shared" si="12"/>
        <v>-1.5421250902983586E-2</v>
      </c>
      <c r="D296" s="5">
        <f t="shared" si="13"/>
        <v>2.5495017539131507E-4</v>
      </c>
      <c r="E296" s="2">
        <f t="shared" si="14"/>
        <v>2.7518876676421824</v>
      </c>
    </row>
    <row r="297" spans="1:5" x14ac:dyDescent="0.25">
      <c r="A297" s="1">
        <v>14000922</v>
      </c>
      <c r="B297" s="3">
        <v>5436</v>
      </c>
      <c r="C297" s="4">
        <f t="shared" si="12"/>
        <v>-2.0159660033382536E-2</v>
      </c>
      <c r="D297" s="5">
        <f t="shared" si="13"/>
        <v>2.5420311746967189E-4</v>
      </c>
      <c r="E297" s="2">
        <f t="shared" si="14"/>
        <v>2.4203657713558311</v>
      </c>
    </row>
    <row r="298" spans="1:5" x14ac:dyDescent="0.25">
      <c r="A298" s="1">
        <v>14000923</v>
      </c>
      <c r="B298" s="3">
        <v>5398.1</v>
      </c>
      <c r="C298" s="4">
        <f t="shared" si="12"/>
        <v>-6.9964564849067769E-3</v>
      </c>
      <c r="D298" s="5">
        <f t="shared" si="13"/>
        <v>2.632093828832089E-4</v>
      </c>
      <c r="E298" s="2">
        <f t="shared" si="14"/>
        <v>3.1093542488670649</v>
      </c>
    </row>
    <row r="299" spans="1:5" x14ac:dyDescent="0.25">
      <c r="A299" s="1">
        <v>14000924</v>
      </c>
      <c r="B299" s="3">
        <v>5389.5</v>
      </c>
      <c r="C299" s="4">
        <f t="shared" si="12"/>
        <v>-1.5944235644445104E-3</v>
      </c>
      <c r="D299" s="5">
        <f t="shared" si="13"/>
        <v>2.5097255656191875E-4</v>
      </c>
      <c r="E299" s="2">
        <f t="shared" si="14"/>
        <v>3.2210802771113474</v>
      </c>
    </row>
    <row r="300" spans="1:5" x14ac:dyDescent="0.25">
      <c r="A300" s="1">
        <v>14000927</v>
      </c>
      <c r="B300" s="3">
        <v>5468.6</v>
      </c>
      <c r="C300" s="4">
        <f t="shared" si="12"/>
        <v>1.457002593664285E-2</v>
      </c>
      <c r="D300" s="5">
        <f t="shared" si="13"/>
        <v>2.3699641575344478E-4</v>
      </c>
      <c r="E300" s="2">
        <f t="shared" si="14"/>
        <v>2.8069274303767675</v>
      </c>
    </row>
    <row r="301" spans="1:5" x14ac:dyDescent="0.25">
      <c r="A301" s="1">
        <v>14000928</v>
      </c>
      <c r="B301" s="3">
        <v>5399</v>
      </c>
      <c r="C301" s="4">
        <f t="shared" si="12"/>
        <v>-1.280889094003896E-2</v>
      </c>
      <c r="D301" s="5">
        <f t="shared" si="13"/>
        <v>2.3614523880772218E-4</v>
      </c>
      <c r="E301" s="2">
        <f t="shared" si="14"/>
        <v>2.9092059851493643</v>
      </c>
    </row>
    <row r="302" spans="1:5" x14ac:dyDescent="0.25">
      <c r="A302" s="1">
        <v>14000929</v>
      </c>
      <c r="B302" s="3">
        <v>5552.1</v>
      </c>
      <c r="C302" s="4">
        <f t="shared" si="12"/>
        <v>2.7962483333525533E-2</v>
      </c>
      <c r="D302" s="5">
        <f t="shared" si="13"/>
        <v>2.3258556237909332E-4</v>
      </c>
      <c r="E302" s="2">
        <f t="shared" si="14"/>
        <v>1.5832998498307767</v>
      </c>
    </row>
    <row r="303" spans="1:5" x14ac:dyDescent="0.25">
      <c r="A303" s="1">
        <v>14000930</v>
      </c>
      <c r="B303" s="3">
        <v>5678.7</v>
      </c>
      <c r="C303" s="4">
        <f t="shared" si="12"/>
        <v>2.2546098728470989E-2</v>
      </c>
      <c r="D303" s="5">
        <f t="shared" si="13"/>
        <v>2.6482994303333161E-4</v>
      </c>
      <c r="E303" s="2">
        <f t="shared" si="14"/>
        <v>2.2395501887265583</v>
      </c>
    </row>
    <row r="304" spans="1:5" x14ac:dyDescent="0.25">
      <c r="A304" s="1">
        <v>14001001</v>
      </c>
      <c r="B304" s="3">
        <v>5896.3</v>
      </c>
      <c r="C304" s="4">
        <f t="shared" si="12"/>
        <v>3.7602702248313476E-2</v>
      </c>
      <c r="D304" s="5">
        <f t="shared" si="13"/>
        <v>2.7889021163232349E-4</v>
      </c>
      <c r="E304" s="2">
        <f t="shared" si="14"/>
        <v>0.63842585589437739</v>
      </c>
    </row>
    <row r="305" spans="1:5" x14ac:dyDescent="0.25">
      <c r="A305" s="1">
        <v>14001004</v>
      </c>
      <c r="B305" s="3">
        <v>6014.6</v>
      </c>
      <c r="C305" s="4">
        <f t="shared" si="12"/>
        <v>1.9864811253304214E-2</v>
      </c>
      <c r="D305" s="5">
        <f t="shared" si="13"/>
        <v>3.4396828776478238E-4</v>
      </c>
      <c r="E305" s="2">
        <f t="shared" si="14"/>
        <v>2.4949270309587686</v>
      </c>
    </row>
    <row r="306" spans="1:5" x14ac:dyDescent="0.25">
      <c r="A306" s="1">
        <v>14001005</v>
      </c>
      <c r="B306" s="3">
        <v>5940.2</v>
      </c>
      <c r="C306" s="4">
        <f t="shared" si="12"/>
        <v>-1.2447043958363258E-2</v>
      </c>
      <c r="D306" s="5">
        <f t="shared" si="13"/>
        <v>3.4547532515195813E-4</v>
      </c>
      <c r="E306" s="2">
        <f t="shared" si="14"/>
        <v>2.8421304197696942</v>
      </c>
    </row>
    <row r="307" spans="1:5" x14ac:dyDescent="0.25">
      <c r="A307" s="1">
        <v>14001006</v>
      </c>
      <c r="B307" s="3">
        <v>5974</v>
      </c>
      <c r="C307" s="4">
        <f t="shared" si="12"/>
        <v>5.673916952517336E-3</v>
      </c>
      <c r="D307" s="5">
        <f t="shared" si="13"/>
        <v>3.3308296876201528E-4</v>
      </c>
      <c r="E307" s="2">
        <f t="shared" si="14"/>
        <v>3.0362946406288218</v>
      </c>
    </row>
    <row r="308" spans="1:5" x14ac:dyDescent="0.25">
      <c r="A308" s="1">
        <v>14001007</v>
      </c>
      <c r="B308" s="3">
        <v>5977.1</v>
      </c>
      <c r="C308" s="4">
        <f t="shared" si="12"/>
        <v>5.1878070964630975E-4</v>
      </c>
      <c r="D308" s="5">
        <f t="shared" si="13"/>
        <v>3.1457327926952695E-4</v>
      </c>
      <c r="E308" s="2">
        <f t="shared" si="14"/>
        <v>3.1127804446479308</v>
      </c>
    </row>
    <row r="309" spans="1:5" x14ac:dyDescent="0.25">
      <c r="A309" s="1">
        <v>14001008</v>
      </c>
      <c r="B309" s="3">
        <v>6082.1</v>
      </c>
      <c r="C309" s="4">
        <f t="shared" si="12"/>
        <v>1.7414530576322761E-2</v>
      </c>
      <c r="D309" s="5">
        <f t="shared" si="13"/>
        <v>2.9563392091776165E-4</v>
      </c>
      <c r="E309" s="2">
        <f t="shared" si="14"/>
        <v>2.6313479997516205</v>
      </c>
    </row>
    <row r="310" spans="1:5" x14ac:dyDescent="0.25">
      <c r="A310" s="1">
        <v>14001011</v>
      </c>
      <c r="B310" s="3">
        <v>5985.9</v>
      </c>
      <c r="C310" s="4">
        <f t="shared" si="12"/>
        <v>-1.5943327435429328E-2</v>
      </c>
      <c r="D310" s="5">
        <f t="shared" si="13"/>
        <v>2.9555994092072386E-4</v>
      </c>
      <c r="E310" s="2">
        <f t="shared" si="14"/>
        <v>2.7143671434073133</v>
      </c>
    </row>
    <row r="311" spans="1:5" x14ac:dyDescent="0.25">
      <c r="A311" s="1">
        <v>14001012</v>
      </c>
      <c r="B311" s="3">
        <v>5977.5</v>
      </c>
      <c r="C311" s="4">
        <f t="shared" si="12"/>
        <v>-1.4042832941149441E-3</v>
      </c>
      <c r="D311" s="5">
        <f t="shared" si="13"/>
        <v>2.9266904988800233E-4</v>
      </c>
      <c r="E311" s="2">
        <f t="shared" si="14"/>
        <v>3.1459265089143091</v>
      </c>
    </row>
    <row r="312" spans="1:5" x14ac:dyDescent="0.25">
      <c r="A312" s="1">
        <v>14001013</v>
      </c>
      <c r="B312" s="3">
        <v>5959.5</v>
      </c>
      <c r="C312" s="4">
        <f t="shared" si="12"/>
        <v>-3.015835409716451E-3</v>
      </c>
      <c r="D312" s="5">
        <f t="shared" si="13"/>
        <v>2.7549194876899121E-4</v>
      </c>
      <c r="E312" s="2">
        <f t="shared" si="14"/>
        <v>3.1630302315205236</v>
      </c>
    </row>
    <row r="313" spans="1:5" x14ac:dyDescent="0.25">
      <c r="A313" s="1">
        <v>14001014</v>
      </c>
      <c r="B313" s="3">
        <v>5886.4</v>
      </c>
      <c r="C313" s="4">
        <f t="shared" si="12"/>
        <v>-1.2341979572253418E-2</v>
      </c>
      <c r="D313" s="5">
        <f t="shared" si="13"/>
        <v>2.6002967338706134E-4</v>
      </c>
      <c r="E313" s="2">
        <f t="shared" si="14"/>
        <v>2.9155206439408543</v>
      </c>
    </row>
    <row r="314" spans="1:5" x14ac:dyDescent="0.25">
      <c r="A314" s="1">
        <v>14001015</v>
      </c>
      <c r="B314" s="3">
        <v>5892.3</v>
      </c>
      <c r="C314" s="4">
        <f t="shared" si="12"/>
        <v>1.0018084327552792E-3</v>
      </c>
      <c r="D314" s="5">
        <f t="shared" si="13"/>
        <v>2.5397982713359435E-4</v>
      </c>
      <c r="E314" s="2">
        <f t="shared" si="14"/>
        <v>3.2182135371048131</v>
      </c>
    </row>
    <row r="315" spans="1:5" x14ac:dyDescent="0.25">
      <c r="A315" s="1">
        <v>14001018</v>
      </c>
      <c r="B315" s="3">
        <v>6001.9</v>
      </c>
      <c r="C315" s="4">
        <f t="shared" si="12"/>
        <v>1.8429671965287032E-2</v>
      </c>
      <c r="D315" s="5">
        <f t="shared" si="13"/>
        <v>2.3968670100335481E-4</v>
      </c>
      <c r="E315" s="2">
        <f t="shared" si="14"/>
        <v>2.540615468152184</v>
      </c>
    </row>
    <row r="316" spans="1:5" x14ac:dyDescent="0.25">
      <c r="A316" s="1">
        <v>14001019</v>
      </c>
      <c r="B316" s="3">
        <v>5965.1</v>
      </c>
      <c r="C316" s="4">
        <f t="shared" si="12"/>
        <v>-6.1502658977113881E-3</v>
      </c>
      <c r="D316" s="5">
        <f t="shared" si="13"/>
        <v>2.4595641389658733E-4</v>
      </c>
      <c r="E316" s="2">
        <f t="shared" si="14"/>
        <v>3.1593443034658644</v>
      </c>
    </row>
    <row r="317" spans="1:5" x14ac:dyDescent="0.25">
      <c r="A317" s="1">
        <v>14001020</v>
      </c>
      <c r="B317" s="3">
        <v>6023.9</v>
      </c>
      <c r="C317" s="4">
        <f t="shared" si="12"/>
        <v>9.8090702254984268E-3</v>
      </c>
      <c r="D317" s="5">
        <f t="shared" si="13"/>
        <v>2.3439068228238476E-4</v>
      </c>
      <c r="E317" s="2">
        <f t="shared" si="14"/>
        <v>3.0550710613623631</v>
      </c>
    </row>
    <row r="318" spans="1:5" x14ac:dyDescent="0.25">
      <c r="A318" s="1">
        <v>14001021</v>
      </c>
      <c r="B318" s="3">
        <v>6062</v>
      </c>
      <c r="C318" s="4">
        <f t="shared" si="12"/>
        <v>6.3048885414091959E-3</v>
      </c>
      <c r="D318" s="5">
        <f t="shared" si="13"/>
        <v>2.2706205407682924E-4</v>
      </c>
      <c r="E318" s="2">
        <f t="shared" si="14"/>
        <v>3.1886703684338991</v>
      </c>
    </row>
    <row r="319" spans="1:5" x14ac:dyDescent="0.25">
      <c r="A319" s="1">
        <v>14001022</v>
      </c>
      <c r="B319" s="3">
        <v>6053.9</v>
      </c>
      <c r="C319" s="4">
        <f t="shared" si="12"/>
        <v>-1.3370861771333266E-3</v>
      </c>
      <c r="D319" s="5">
        <f t="shared" si="13"/>
        <v>2.1704270866758601E-4</v>
      </c>
      <c r="E319" s="2">
        <f t="shared" si="14"/>
        <v>3.2946511286491282</v>
      </c>
    </row>
    <row r="320" spans="1:5" x14ac:dyDescent="0.25">
      <c r="A320" s="1">
        <v>14001025</v>
      </c>
      <c r="B320" s="3">
        <v>5940</v>
      </c>
      <c r="C320" s="4">
        <f t="shared" si="12"/>
        <v>-1.8993559083924524E-2</v>
      </c>
      <c r="D320" s="5">
        <f t="shared" si="13"/>
        <v>2.0560122586316552E-4</v>
      </c>
      <c r="E320" s="2">
        <f t="shared" si="14"/>
        <v>2.4485295607219895</v>
      </c>
    </row>
    <row r="321" spans="1:5" x14ac:dyDescent="0.25">
      <c r="A321" s="1">
        <v>14001026</v>
      </c>
      <c r="B321" s="3">
        <v>5889.8</v>
      </c>
      <c r="C321" s="4">
        <f t="shared" si="12"/>
        <v>-8.4870921449567219E-3</v>
      </c>
      <c r="D321" s="5">
        <f t="shared" si="13"/>
        <v>2.1567448146164874E-4</v>
      </c>
      <c r="E321" s="2">
        <f t="shared" si="14"/>
        <v>3.1349421591976236</v>
      </c>
    </row>
    <row r="322" spans="1:5" x14ac:dyDescent="0.25">
      <c r="A322" s="1">
        <v>14001027</v>
      </c>
      <c r="B322" s="3">
        <v>5821.9</v>
      </c>
      <c r="C322" s="4">
        <f t="shared" si="12"/>
        <v>-1.1595372281778819E-2</v>
      </c>
      <c r="D322" s="5">
        <f t="shared" si="13"/>
        <v>2.0837685996189209E-4</v>
      </c>
      <c r="E322" s="2">
        <f t="shared" si="14"/>
        <v>2.9965236362770575</v>
      </c>
    </row>
    <row r="323" spans="1:5" x14ac:dyDescent="0.25">
      <c r="A323" s="1">
        <v>14001028</v>
      </c>
      <c r="B323" s="3">
        <v>5746.9</v>
      </c>
      <c r="C323" s="4">
        <f t="shared" ref="C323:C386" si="15">LN(B323/B322)</f>
        <v>-1.2966089956410451E-2</v>
      </c>
      <c r="D323" s="5">
        <f t="shared" si="13"/>
        <v>2.0522381302695542E-4</v>
      </c>
      <c r="E323" s="2">
        <f t="shared" si="14"/>
        <v>2.9171658247163719</v>
      </c>
    </row>
    <row r="324" spans="1:5" x14ac:dyDescent="0.25">
      <c r="A324" s="1">
        <v>14001029</v>
      </c>
      <c r="B324" s="3">
        <v>5739.6</v>
      </c>
      <c r="C324" s="4">
        <f t="shared" si="15"/>
        <v>-1.2710574992930357E-3</v>
      </c>
      <c r="D324" s="5">
        <f t="shared" si="13"/>
        <v>2.0424662942832589E-4</v>
      </c>
      <c r="E324" s="2">
        <f t="shared" si="14"/>
        <v>3.3251976390587301</v>
      </c>
    </row>
    <row r="325" spans="1:5" x14ac:dyDescent="0.25">
      <c r="A325" s="1">
        <v>14001102</v>
      </c>
      <c r="B325" s="3">
        <v>5718.3</v>
      </c>
      <c r="C325" s="4">
        <f t="shared" si="15"/>
        <v>-3.7179630711146635E-3</v>
      </c>
      <c r="D325" s="5">
        <f t="shared" ref="D325:D388" si="16">$L$5+($L$3*(C324^2))+($L$4*D324)</f>
        <v>1.9376750913739543E-4</v>
      </c>
      <c r="E325" s="2">
        <f t="shared" ref="E325:E388" si="17">(-0.5*LN(2*PI())) - (0.5*LN(D325)) - (0.5*((C325^2)/D325))</f>
        <v>3.3198175506184811</v>
      </c>
    </row>
    <row r="326" spans="1:5" x14ac:dyDescent="0.25">
      <c r="A326" s="1">
        <v>14001103</v>
      </c>
      <c r="B326" s="3">
        <v>5607.1</v>
      </c>
      <c r="C326" s="4">
        <f t="shared" si="15"/>
        <v>-1.9637906589207825E-2</v>
      </c>
      <c r="D326" s="5">
        <f t="shared" si="16"/>
        <v>1.8478671216232235E-4</v>
      </c>
      <c r="E326" s="2">
        <f t="shared" si="17"/>
        <v>2.3357223652294445</v>
      </c>
    </row>
    <row r="327" spans="1:5" x14ac:dyDescent="0.25">
      <c r="A327" s="1">
        <v>14001104</v>
      </c>
      <c r="B327" s="3">
        <v>5585.8</v>
      </c>
      <c r="C327" s="4">
        <f t="shared" si="15"/>
        <v>-3.8059887449804668E-3</v>
      </c>
      <c r="D327" s="5">
        <f t="shared" si="16"/>
        <v>1.9787311405233108E-4</v>
      </c>
      <c r="E327" s="2">
        <f t="shared" si="17"/>
        <v>3.3084006229790019</v>
      </c>
    </row>
    <row r="328" spans="1:5" x14ac:dyDescent="0.25">
      <c r="A328" s="1">
        <v>14001105</v>
      </c>
      <c r="B328" s="3">
        <v>5506.4</v>
      </c>
      <c r="C328" s="4">
        <f t="shared" si="15"/>
        <v>-1.4316610984794299E-2</v>
      </c>
      <c r="D328" s="5">
        <f t="shared" si="16"/>
        <v>1.8861845760398375E-4</v>
      </c>
      <c r="E328" s="2">
        <f t="shared" si="17"/>
        <v>2.8256204039127963</v>
      </c>
    </row>
    <row r="329" spans="1:5" x14ac:dyDescent="0.25">
      <c r="A329" s="1">
        <v>14001106</v>
      </c>
      <c r="B329" s="3">
        <v>5532.4</v>
      </c>
      <c r="C329" s="4">
        <f t="shared" si="15"/>
        <v>4.7106656663985233E-3</v>
      </c>
      <c r="D329" s="5">
        <f t="shared" si="16"/>
        <v>1.9102210219802123E-4</v>
      </c>
      <c r="E329" s="2">
        <f t="shared" si="17"/>
        <v>3.3045389207471469</v>
      </c>
    </row>
    <row r="330" spans="1:5" x14ac:dyDescent="0.25">
      <c r="A330" s="1">
        <v>14001109</v>
      </c>
      <c r="B330" s="3">
        <v>5597.3</v>
      </c>
      <c r="C330" s="4">
        <f t="shared" si="15"/>
        <v>1.1662620847304213E-2</v>
      </c>
      <c r="D330" s="5">
        <f t="shared" si="16"/>
        <v>1.8273112629511377E-4</v>
      </c>
      <c r="E330" s="2">
        <f t="shared" si="17"/>
        <v>3.0126316175994954</v>
      </c>
    </row>
    <row r="331" spans="1:5" x14ac:dyDescent="0.25">
      <c r="A331" s="1">
        <v>14001110</v>
      </c>
      <c r="B331" s="3">
        <v>5661.1</v>
      </c>
      <c r="C331" s="4">
        <f t="shared" si="15"/>
        <v>1.1333881006330641E-2</v>
      </c>
      <c r="D331" s="5">
        <f t="shared" si="16"/>
        <v>1.8161663869875616E-4</v>
      </c>
      <c r="E331" s="2">
        <f t="shared" si="17"/>
        <v>3.0342193273837497</v>
      </c>
    </row>
    <row r="332" spans="1:5" x14ac:dyDescent="0.25">
      <c r="A332" s="1">
        <v>14001111</v>
      </c>
      <c r="B332" s="3">
        <v>5821.9</v>
      </c>
      <c r="C332" s="4">
        <f t="shared" si="15"/>
        <v>2.8008449325767376E-2</v>
      </c>
      <c r="D332" s="5">
        <f t="shared" si="16"/>
        <v>1.8015203901685043E-4</v>
      </c>
      <c r="E332" s="2">
        <f t="shared" si="17"/>
        <v>1.2146628937161821</v>
      </c>
    </row>
    <row r="333" spans="1:5" x14ac:dyDescent="0.25">
      <c r="A333" s="1">
        <v>14001112</v>
      </c>
      <c r="B333" s="3">
        <v>5985.6</v>
      </c>
      <c r="C333" s="4">
        <f t="shared" si="15"/>
        <v>2.7729915663926734E-2</v>
      </c>
      <c r="D333" s="5">
        <f t="shared" si="16"/>
        <v>2.1652837225956894E-4</v>
      </c>
      <c r="E333" s="2">
        <f t="shared" si="17"/>
        <v>1.5243267009219168</v>
      </c>
    </row>
    <row r="334" spans="1:5" x14ac:dyDescent="0.25">
      <c r="A334" s="1">
        <v>14001113</v>
      </c>
      <c r="B334" s="3">
        <v>6069.7</v>
      </c>
      <c r="C334" s="4">
        <f t="shared" si="15"/>
        <v>1.3952595844546294E-2</v>
      </c>
      <c r="D334" s="5">
        <f t="shared" si="16"/>
        <v>2.4924787805098454E-4</v>
      </c>
      <c r="E334" s="2">
        <f t="shared" si="17"/>
        <v>2.8390680474940586</v>
      </c>
    </row>
    <row r="335" spans="1:5" x14ac:dyDescent="0.25">
      <c r="A335" s="1">
        <v>14001116</v>
      </c>
      <c r="B335" s="3">
        <v>6189.8</v>
      </c>
      <c r="C335" s="4">
        <f t="shared" si="15"/>
        <v>1.9593595540522795E-2</v>
      </c>
      <c r="D335" s="5">
        <f t="shared" si="16"/>
        <v>2.4645296451323185E-4</v>
      </c>
      <c r="E335" s="2">
        <f t="shared" si="17"/>
        <v>2.4563624931233963</v>
      </c>
    </row>
    <row r="336" spans="1:5" x14ac:dyDescent="0.25">
      <c r="A336" s="1">
        <v>14001117</v>
      </c>
      <c r="B336" s="3">
        <v>6083.4</v>
      </c>
      <c r="C336" s="4">
        <f t="shared" si="15"/>
        <v>-1.733902579236175E-2</v>
      </c>
      <c r="D336" s="5">
        <f t="shared" si="16"/>
        <v>2.5475388336017638E-4</v>
      </c>
      <c r="E336" s="2">
        <f t="shared" si="17"/>
        <v>2.6286045247360401</v>
      </c>
    </row>
    <row r="337" spans="1:5" x14ac:dyDescent="0.25">
      <c r="A337" s="1">
        <v>14001118</v>
      </c>
      <c r="B337" s="3">
        <v>6060.5</v>
      </c>
      <c r="C337" s="4">
        <f t="shared" si="15"/>
        <v>-3.7714452760223231E-3</v>
      </c>
      <c r="D337" s="5">
        <f t="shared" si="16"/>
        <v>2.5763511713158154E-4</v>
      </c>
      <c r="E337" s="2">
        <f t="shared" si="17"/>
        <v>3.1854400479181573</v>
      </c>
    </row>
    <row r="338" spans="1:5" x14ac:dyDescent="0.25">
      <c r="A338" s="1">
        <v>14001119</v>
      </c>
      <c r="B338" s="3">
        <v>6239.1</v>
      </c>
      <c r="C338" s="4">
        <f t="shared" si="15"/>
        <v>2.9043636281418216E-2</v>
      </c>
      <c r="D338" s="5">
        <f t="shared" si="16"/>
        <v>2.4382459190662348E-4</v>
      </c>
      <c r="E338" s="2">
        <f t="shared" si="17"/>
        <v>1.5107978439173007</v>
      </c>
    </row>
    <row r="339" spans="1:5" x14ac:dyDescent="0.25">
      <c r="A339" s="1">
        <v>14001120</v>
      </c>
      <c r="B339" s="3">
        <v>6291.5</v>
      </c>
      <c r="C339" s="4">
        <f t="shared" si="15"/>
        <v>8.3635748400376873E-3</v>
      </c>
      <c r="D339" s="5">
        <f t="shared" si="16"/>
        <v>2.7875969013239525E-4</v>
      </c>
      <c r="E339" s="2">
        <f t="shared" si="17"/>
        <v>3.0481763175445877</v>
      </c>
    </row>
    <row r="340" spans="1:5" x14ac:dyDescent="0.25">
      <c r="A340" s="1">
        <v>14001123</v>
      </c>
      <c r="B340" s="3">
        <v>6214.7</v>
      </c>
      <c r="C340" s="4">
        <f t="shared" si="15"/>
        <v>-1.2282062566017301E-2</v>
      </c>
      <c r="D340" s="5">
        <f t="shared" si="16"/>
        <v>2.66549046219059E-4</v>
      </c>
      <c r="E340" s="2">
        <f t="shared" si="17"/>
        <v>2.9130708140706805</v>
      </c>
    </row>
    <row r="341" spans="1:5" x14ac:dyDescent="0.25">
      <c r="A341" s="1">
        <v>14001124</v>
      </c>
      <c r="B341" s="3">
        <v>6113.4</v>
      </c>
      <c r="C341" s="4">
        <f t="shared" si="15"/>
        <v>-1.6434370257710728E-2</v>
      </c>
      <c r="D341" s="5">
        <f t="shared" si="16"/>
        <v>2.5991899234502802E-4</v>
      </c>
      <c r="E341" s="2">
        <f t="shared" si="17"/>
        <v>2.6890688482832901</v>
      </c>
    </row>
    <row r="342" spans="1:5" x14ac:dyDescent="0.25">
      <c r="A342" s="1">
        <v>14001125</v>
      </c>
      <c r="B342" s="3">
        <v>6144.3</v>
      </c>
      <c r="C342" s="4">
        <f t="shared" si="15"/>
        <v>5.0417395521594414E-3</v>
      </c>
      <c r="D342" s="5">
        <f t="shared" si="16"/>
        <v>2.6065055294382047E-4</v>
      </c>
      <c r="E342" s="2">
        <f t="shared" si="17"/>
        <v>3.1584654784095982</v>
      </c>
    </row>
    <row r="343" spans="1:5" x14ac:dyDescent="0.25">
      <c r="A343" s="1">
        <v>14001127</v>
      </c>
      <c r="B343" s="3">
        <v>6125.1</v>
      </c>
      <c r="C343" s="4">
        <f t="shared" si="15"/>
        <v>-3.1297399501903226E-3</v>
      </c>
      <c r="D343" s="5">
        <f t="shared" si="16"/>
        <v>2.4725479054772166E-4</v>
      </c>
      <c r="E343" s="2">
        <f t="shared" si="17"/>
        <v>3.2137990196276087</v>
      </c>
    </row>
    <row r="344" spans="1:5" x14ac:dyDescent="0.25">
      <c r="A344" s="1">
        <v>14001130</v>
      </c>
      <c r="B344" s="3">
        <v>6278.8</v>
      </c>
      <c r="C344" s="4">
        <f t="shared" si="15"/>
        <v>2.4783796590788224E-2</v>
      </c>
      <c r="D344" s="5">
        <f t="shared" si="16"/>
        <v>2.3397828038527834E-4</v>
      </c>
      <c r="E344" s="2">
        <f t="shared" si="17"/>
        <v>1.9486094554799305</v>
      </c>
    </row>
    <row r="345" spans="1:5" x14ac:dyDescent="0.25">
      <c r="A345" s="1">
        <v>14001201</v>
      </c>
      <c r="B345" s="3">
        <v>6372.9</v>
      </c>
      <c r="C345" s="4">
        <f t="shared" si="15"/>
        <v>1.4875745592895668E-2</v>
      </c>
      <c r="D345" s="5">
        <f t="shared" si="16"/>
        <v>2.564739400023023E-4</v>
      </c>
      <c r="E345" s="2">
        <f t="shared" si="17"/>
        <v>2.7838991378356601</v>
      </c>
    </row>
    <row r="346" spans="1:5" x14ac:dyDescent="0.25">
      <c r="A346" s="1">
        <v>14001202</v>
      </c>
      <c r="B346" s="3">
        <v>6535.3</v>
      </c>
      <c r="C346" s="4">
        <f t="shared" si="15"/>
        <v>2.5163627667161726E-2</v>
      </c>
      <c r="D346" s="5">
        <f t="shared" si="16"/>
        <v>2.5466057213923061E-4</v>
      </c>
      <c r="E346" s="2">
        <f t="shared" si="17"/>
        <v>1.9756114758577894</v>
      </c>
    </row>
    <row r="347" spans="1:5" x14ac:dyDescent="0.25">
      <c r="A347" s="1">
        <v>14001203</v>
      </c>
      <c r="B347" s="3">
        <v>6491.4</v>
      </c>
      <c r="C347" s="4">
        <f t="shared" si="15"/>
        <v>-6.7400287395265636E-3</v>
      </c>
      <c r="D347" s="5">
        <f t="shared" si="16"/>
        <v>2.7667587536506764E-4</v>
      </c>
      <c r="E347" s="2">
        <f t="shared" si="17"/>
        <v>3.0952973578617655</v>
      </c>
    </row>
    <row r="348" spans="1:5" x14ac:dyDescent="0.25">
      <c r="A348" s="1">
        <v>14001204</v>
      </c>
      <c r="B348" s="3">
        <v>6527.8</v>
      </c>
      <c r="C348" s="4">
        <f t="shared" si="15"/>
        <v>5.5917559981279903E-3</v>
      </c>
      <c r="D348" s="5">
        <f t="shared" si="16"/>
        <v>2.6321325726796012E-4</v>
      </c>
      <c r="E348" s="2">
        <f t="shared" si="17"/>
        <v>3.1429382607669631</v>
      </c>
    </row>
    <row r="349" spans="1:5" x14ac:dyDescent="0.25">
      <c r="A349" s="1">
        <v>14001207</v>
      </c>
      <c r="B349" s="3">
        <v>6379.4</v>
      </c>
      <c r="C349" s="4">
        <f t="shared" si="15"/>
        <v>-2.2995930890426217E-2</v>
      </c>
      <c r="D349" s="5">
        <f t="shared" si="16"/>
        <v>2.4995914840363054E-4</v>
      </c>
      <c r="E349" s="2">
        <f t="shared" si="17"/>
        <v>2.1703694706469934</v>
      </c>
    </row>
    <row r="350" spans="1:5" x14ac:dyDescent="0.25">
      <c r="A350" s="1">
        <v>14001208</v>
      </c>
      <c r="B350" s="3">
        <v>6373.9</v>
      </c>
      <c r="C350" s="4">
        <f t="shared" si="15"/>
        <v>-8.6252191056034641E-4</v>
      </c>
      <c r="D350" s="5">
        <f t="shared" si="16"/>
        <v>2.6632755673501487E-4</v>
      </c>
      <c r="E350" s="2">
        <f t="shared" si="17"/>
        <v>3.195056590843059</v>
      </c>
    </row>
    <row r="351" spans="1:5" x14ac:dyDescent="0.25">
      <c r="A351" s="1">
        <v>14001209</v>
      </c>
      <c r="B351" s="3">
        <v>6388.4</v>
      </c>
      <c r="C351" s="4">
        <f t="shared" si="15"/>
        <v>2.2723186634299652E-3</v>
      </c>
      <c r="D351" s="5">
        <f t="shared" si="16"/>
        <v>2.5108129511469809E-4</v>
      </c>
      <c r="E351" s="2">
        <f t="shared" si="17"/>
        <v>3.2156459689520767</v>
      </c>
    </row>
    <row r="352" spans="1:5" x14ac:dyDescent="0.25">
      <c r="A352" s="1">
        <v>14001211</v>
      </c>
      <c r="B352" s="3">
        <v>6312.1</v>
      </c>
      <c r="C352" s="4">
        <f t="shared" si="15"/>
        <v>-1.2015419542903716E-2</v>
      </c>
      <c r="D352" s="5">
        <f t="shared" si="16"/>
        <v>2.372476485929578E-4</v>
      </c>
      <c r="E352" s="2">
        <f t="shared" si="17"/>
        <v>2.9500037077381251</v>
      </c>
    </row>
    <row r="353" spans="1:5" x14ac:dyDescent="0.25">
      <c r="A353" s="1">
        <v>14001214</v>
      </c>
      <c r="B353" s="3">
        <v>6483.6</v>
      </c>
      <c r="C353" s="4">
        <f t="shared" si="15"/>
        <v>2.680748539876986E-2</v>
      </c>
      <c r="D353" s="5">
        <f t="shared" si="16"/>
        <v>2.3247134841450172E-4</v>
      </c>
      <c r="E353" s="2">
        <f t="shared" si="17"/>
        <v>1.7187776740805918</v>
      </c>
    </row>
    <row r="354" spans="1:5" x14ac:dyDescent="0.25">
      <c r="A354" s="1">
        <v>14001215</v>
      </c>
      <c r="B354" s="3">
        <v>6572.2</v>
      </c>
      <c r="C354" s="4">
        <f t="shared" si="15"/>
        <v>1.3572720192426122E-2</v>
      </c>
      <c r="D354" s="5">
        <f t="shared" si="16"/>
        <v>2.6108616341530614E-4</v>
      </c>
      <c r="E354" s="2">
        <f t="shared" si="17"/>
        <v>2.8535985211946082</v>
      </c>
    </row>
    <row r="355" spans="1:5" x14ac:dyDescent="0.25">
      <c r="A355" s="1">
        <v>14001216</v>
      </c>
      <c r="B355" s="3">
        <v>6521.8</v>
      </c>
      <c r="C355" s="4">
        <f t="shared" si="15"/>
        <v>-7.6982203914253483E-3</v>
      </c>
      <c r="D355" s="5">
        <f t="shared" si="16"/>
        <v>2.567903874588325E-4</v>
      </c>
      <c r="E355" s="2">
        <f t="shared" si="17"/>
        <v>3.0992956801279776</v>
      </c>
    </row>
    <row r="356" spans="1:5" x14ac:dyDescent="0.25">
      <c r="A356" s="1">
        <v>14001217</v>
      </c>
      <c r="B356" s="3">
        <v>6391</v>
      </c>
      <c r="C356" s="4">
        <f t="shared" si="15"/>
        <v>-2.0259660788739389E-2</v>
      </c>
      <c r="D356" s="5">
        <f t="shared" si="16"/>
        <v>2.4563437493847995E-4</v>
      </c>
      <c r="E356" s="2">
        <f t="shared" si="17"/>
        <v>2.4013970836109522</v>
      </c>
    </row>
    <row r="357" spans="1:5" x14ac:dyDescent="0.25">
      <c r="A357" s="1">
        <v>14001218</v>
      </c>
      <c r="B357" s="3">
        <v>6457.4</v>
      </c>
      <c r="C357" s="4">
        <f t="shared" si="15"/>
        <v>1.0336009330662073E-2</v>
      </c>
      <c r="D357" s="5">
        <f t="shared" si="16"/>
        <v>2.5552417391609764E-4</v>
      </c>
      <c r="E357" s="2">
        <f t="shared" si="17"/>
        <v>3.0081113047713419</v>
      </c>
    </row>
    <row r="358" spans="1:5" x14ac:dyDescent="0.25">
      <c r="A358" s="1">
        <v>14001221</v>
      </c>
      <c r="B358" s="3">
        <v>6273.7</v>
      </c>
      <c r="C358" s="4">
        <f t="shared" si="15"/>
        <v>-2.8860467758641414E-2</v>
      </c>
      <c r="D358" s="5">
        <f t="shared" si="16"/>
        <v>2.4720030514479072E-4</v>
      </c>
      <c r="E358" s="2">
        <f t="shared" si="17"/>
        <v>1.548997259553019</v>
      </c>
    </row>
    <row r="359" spans="1:5" x14ac:dyDescent="0.25">
      <c r="A359" s="1">
        <v>14001222</v>
      </c>
      <c r="B359" s="3">
        <v>6267.4</v>
      </c>
      <c r="C359" s="4">
        <f t="shared" si="15"/>
        <v>-1.0046966422312786E-3</v>
      </c>
      <c r="D359" s="5">
        <f t="shared" si="16"/>
        <v>2.8126891333625639E-4</v>
      </c>
      <c r="E359" s="2">
        <f t="shared" si="17"/>
        <v>3.167366750943041</v>
      </c>
    </row>
    <row r="360" spans="1:5" x14ac:dyDescent="0.25">
      <c r="A360" s="1">
        <v>14001223</v>
      </c>
      <c r="B360" s="3">
        <v>6272.1</v>
      </c>
      <c r="C360" s="4">
        <f t="shared" si="15"/>
        <v>7.4963120062152032E-4</v>
      </c>
      <c r="D360" s="5">
        <f t="shared" si="16"/>
        <v>2.64902651155298E-4</v>
      </c>
      <c r="E360" s="2">
        <f t="shared" si="17"/>
        <v>3.1980748767154785</v>
      </c>
    </row>
    <row r="361" spans="1:5" x14ac:dyDescent="0.25">
      <c r="A361" s="1">
        <v>14001224</v>
      </c>
      <c r="B361" s="3">
        <v>6339.7</v>
      </c>
      <c r="C361" s="4">
        <f t="shared" si="15"/>
        <v>1.0720221919030815E-2</v>
      </c>
      <c r="D361" s="5">
        <f t="shared" si="16"/>
        <v>2.4975418893899345E-4</v>
      </c>
      <c r="E361" s="2">
        <f t="shared" si="17"/>
        <v>2.9985056173384197</v>
      </c>
    </row>
    <row r="362" spans="1:5" x14ac:dyDescent="0.25">
      <c r="A362" s="1">
        <v>14001225</v>
      </c>
      <c r="B362" s="3">
        <v>6342.3</v>
      </c>
      <c r="C362" s="4">
        <f t="shared" si="15"/>
        <v>4.1002996947284517E-4</v>
      </c>
      <c r="D362" s="5">
        <f t="shared" si="16"/>
        <v>2.4233401942305277E-4</v>
      </c>
      <c r="E362" s="2">
        <f t="shared" si="17"/>
        <v>3.2433113497176116</v>
      </c>
    </row>
    <row r="363" spans="1:5" x14ac:dyDescent="0.25">
      <c r="A363" s="1">
        <v>14001228</v>
      </c>
      <c r="B363" s="3">
        <v>6624</v>
      </c>
      <c r="C363" s="4">
        <f t="shared" si="15"/>
        <v>4.3457938395899384E-2</v>
      </c>
      <c r="D363" s="5">
        <f t="shared" si="16"/>
        <v>2.2887770870250179E-4</v>
      </c>
      <c r="E363" s="2">
        <f t="shared" si="17"/>
        <v>-0.85354464153075638</v>
      </c>
    </row>
    <row r="364" spans="1:5" x14ac:dyDescent="0.25">
      <c r="A364" s="1">
        <v>14010106</v>
      </c>
      <c r="B364" s="3">
        <v>6682.5</v>
      </c>
      <c r="C364" s="4">
        <f t="shared" si="15"/>
        <v>8.7927519479783882E-3</v>
      </c>
      <c r="D364" s="5">
        <f t="shared" si="16"/>
        <v>3.2505329587820936E-4</v>
      </c>
      <c r="E364" s="2">
        <f t="shared" si="17"/>
        <v>2.9778993820912927</v>
      </c>
    </row>
    <row r="365" spans="1:5" x14ac:dyDescent="0.25">
      <c r="A365" s="1">
        <v>14010107</v>
      </c>
      <c r="B365" s="3">
        <v>6747.8</v>
      </c>
      <c r="C365" s="4">
        <f t="shared" si="15"/>
        <v>9.7243568021774373E-3</v>
      </c>
      <c r="D365" s="5">
        <f t="shared" si="16"/>
        <v>3.0974866432213034E-4</v>
      </c>
      <c r="E365" s="2">
        <f t="shared" si="17"/>
        <v>2.9682912295839086</v>
      </c>
    </row>
    <row r="366" spans="1:5" x14ac:dyDescent="0.25">
      <c r="A366" s="1">
        <v>14010108</v>
      </c>
      <c r="B366" s="3">
        <v>6929</v>
      </c>
      <c r="C366" s="4">
        <f t="shared" si="15"/>
        <v>2.6498976812129853E-2</v>
      </c>
      <c r="D366" s="5">
        <f t="shared" si="16"/>
        <v>2.9659904381174913E-4</v>
      </c>
      <c r="E366" s="2">
        <f t="shared" si="17"/>
        <v>1.9588802968261834</v>
      </c>
    </row>
    <row r="367" spans="1:5" x14ac:dyDescent="0.25">
      <c r="A367" s="1">
        <v>14010109</v>
      </c>
      <c r="B367" s="3">
        <v>6957.6</v>
      </c>
      <c r="C367" s="4">
        <f t="shared" si="15"/>
        <v>4.1190846481742264E-3</v>
      </c>
      <c r="D367" s="5">
        <f t="shared" si="16"/>
        <v>3.1939549710897642E-4</v>
      </c>
      <c r="E367" s="2">
        <f t="shared" si="17"/>
        <v>3.079040785342142</v>
      </c>
    </row>
    <row r="368" spans="1:5" x14ac:dyDescent="0.25">
      <c r="A368" s="1">
        <v>14010110</v>
      </c>
      <c r="B368" s="3">
        <v>6981.1</v>
      </c>
      <c r="C368" s="4">
        <f t="shared" si="15"/>
        <v>3.3719101875801711E-3</v>
      </c>
      <c r="D368" s="5">
        <f t="shared" si="16"/>
        <v>3.0105007961432043E-4</v>
      </c>
      <c r="E368" s="2">
        <f t="shared" si="17"/>
        <v>3.1162948984500098</v>
      </c>
    </row>
    <row r="369" spans="1:5" x14ac:dyDescent="0.25">
      <c r="A369" s="1">
        <v>14010114</v>
      </c>
      <c r="B369" s="3">
        <v>7021</v>
      </c>
      <c r="C369" s="4">
        <f t="shared" si="15"/>
        <v>5.6991605541132423E-3</v>
      </c>
      <c r="D369" s="5">
        <f t="shared" si="16"/>
        <v>2.8377667050863355E-4</v>
      </c>
      <c r="E369" s="2">
        <f t="shared" si="17"/>
        <v>3.1074941065228967</v>
      </c>
    </row>
    <row r="370" spans="1:5" x14ac:dyDescent="0.25">
      <c r="A370" s="1">
        <v>14010115</v>
      </c>
      <c r="B370" s="3">
        <v>7136.2</v>
      </c>
      <c r="C370" s="4">
        <f t="shared" si="15"/>
        <v>1.6274763755679756E-2</v>
      </c>
      <c r="D370" s="5">
        <f t="shared" si="16"/>
        <v>2.6902986602339108E-4</v>
      </c>
      <c r="E370" s="2">
        <f t="shared" si="17"/>
        <v>2.6991406179151447</v>
      </c>
    </row>
    <row r="371" spans="1:5" x14ac:dyDescent="0.25">
      <c r="A371" s="1">
        <v>14010116</v>
      </c>
      <c r="B371" s="3">
        <v>7137.1</v>
      </c>
      <c r="C371" s="4">
        <f t="shared" si="15"/>
        <v>1.261095894002404E-4</v>
      </c>
      <c r="D371" s="5">
        <f t="shared" si="16"/>
        <v>2.6876891430000762E-4</v>
      </c>
      <c r="E371" s="2">
        <f t="shared" si="17"/>
        <v>3.1918611818355132</v>
      </c>
    </row>
    <row r="372" spans="1:5" x14ac:dyDescent="0.25">
      <c r="A372" s="1">
        <v>14010117</v>
      </c>
      <c r="B372" s="3">
        <v>7123</v>
      </c>
      <c r="C372" s="4">
        <f t="shared" si="15"/>
        <v>-1.9775463839749375E-3</v>
      </c>
      <c r="D372" s="5">
        <f t="shared" si="16"/>
        <v>2.5329528235460997E-4</v>
      </c>
      <c r="E372" s="2">
        <f t="shared" si="17"/>
        <v>3.2138191537158809</v>
      </c>
    </row>
    <row r="373" spans="1:5" x14ac:dyDescent="0.25">
      <c r="A373" s="1">
        <v>14010120</v>
      </c>
      <c r="B373" s="3">
        <v>7035.5</v>
      </c>
      <c r="C373" s="4">
        <f t="shared" si="15"/>
        <v>-1.2360223750043404E-2</v>
      </c>
      <c r="D373" s="5">
        <f t="shared" si="16"/>
        <v>2.3922136414665989E-4</v>
      </c>
      <c r="E373" s="2">
        <f t="shared" si="17"/>
        <v>2.9308045891447323</v>
      </c>
    </row>
    <row r="374" spans="1:5" x14ac:dyDescent="0.25">
      <c r="A374" s="1">
        <v>14010121</v>
      </c>
      <c r="B374" s="3">
        <v>7258</v>
      </c>
      <c r="C374" s="4">
        <f t="shared" si="15"/>
        <v>3.1135547544705277E-2</v>
      </c>
      <c r="D374" s="5">
        <f t="shared" si="16"/>
        <v>2.3477848681155151E-4</v>
      </c>
      <c r="E374" s="2">
        <f t="shared" si="17"/>
        <v>1.1949487718582943</v>
      </c>
    </row>
    <row r="375" spans="1:5" x14ac:dyDescent="0.25">
      <c r="A375" s="1">
        <v>14010122</v>
      </c>
      <c r="B375" s="3">
        <v>7246.6</v>
      </c>
      <c r="C375" s="4">
        <f t="shared" si="15"/>
        <v>-1.5719154402563866E-3</v>
      </c>
      <c r="D375" s="5">
        <f t="shared" si="16"/>
        <v>2.7764124104436884E-4</v>
      </c>
      <c r="E375" s="2">
        <f t="shared" si="17"/>
        <v>3.1712020156461995</v>
      </c>
    </row>
    <row r="376" spans="1:5" x14ac:dyDescent="0.25">
      <c r="A376" s="1">
        <v>14010123</v>
      </c>
      <c r="B376" s="3">
        <v>7040.5</v>
      </c>
      <c r="C376" s="4">
        <f t="shared" si="15"/>
        <v>-2.8853202975392862E-2</v>
      </c>
      <c r="D376" s="5">
        <f t="shared" si="16"/>
        <v>2.6163467114379105E-4</v>
      </c>
      <c r="E376" s="2">
        <f t="shared" si="17"/>
        <v>1.6143693131111994</v>
      </c>
    </row>
    <row r="377" spans="1:5" x14ac:dyDescent="0.25">
      <c r="A377" s="1">
        <v>14010124</v>
      </c>
      <c r="B377" s="3">
        <v>7003.6</v>
      </c>
      <c r="C377" s="4">
        <f t="shared" si="15"/>
        <v>-5.2548878052045738E-3</v>
      </c>
      <c r="D377" s="5">
        <f t="shared" si="16"/>
        <v>2.9458241861394493E-4</v>
      </c>
      <c r="E377" s="2">
        <f t="shared" si="17"/>
        <v>3.0991678603700969</v>
      </c>
    </row>
    <row r="378" spans="1:5" x14ac:dyDescent="0.25">
      <c r="A378" s="1">
        <v>14010127</v>
      </c>
      <c r="B378" s="3">
        <v>7021.5</v>
      </c>
      <c r="C378" s="4">
        <f t="shared" si="15"/>
        <v>2.5525678560731147E-3</v>
      </c>
      <c r="D378" s="5">
        <f t="shared" si="16"/>
        <v>2.7873468248216051E-4</v>
      </c>
      <c r="E378" s="2">
        <f t="shared" si="17"/>
        <v>3.1619987386001838</v>
      </c>
    </row>
    <row r="379" spans="1:5" x14ac:dyDescent="0.25">
      <c r="A379" s="1">
        <v>14010128</v>
      </c>
      <c r="B379" s="3">
        <v>6954.6</v>
      </c>
      <c r="C379" s="4">
        <f t="shared" si="15"/>
        <v>-9.5735592854806293E-3</v>
      </c>
      <c r="D379" s="5">
        <f t="shared" si="16"/>
        <v>2.6287765416763587E-4</v>
      </c>
      <c r="E379" s="2">
        <f t="shared" si="17"/>
        <v>3.02864596673313</v>
      </c>
    </row>
    <row r="380" spans="1:5" x14ac:dyDescent="0.25">
      <c r="A380" s="1">
        <v>14010129</v>
      </c>
      <c r="B380" s="3">
        <v>7050.8</v>
      </c>
      <c r="C380" s="4">
        <f t="shared" si="15"/>
        <v>1.3737774423043981E-2</v>
      </c>
      <c r="D380" s="5">
        <f t="shared" si="16"/>
        <v>2.5312200147585291E-4</v>
      </c>
      <c r="E380" s="2">
        <f t="shared" si="17"/>
        <v>2.8490835537793648</v>
      </c>
    </row>
    <row r="381" spans="1:5" x14ac:dyDescent="0.25">
      <c r="A381" s="1">
        <v>14010130</v>
      </c>
      <c r="B381" s="3">
        <v>7158</v>
      </c>
      <c r="C381" s="4">
        <f t="shared" si="15"/>
        <v>1.5089526780172698E-2</v>
      </c>
      <c r="D381" s="5">
        <f t="shared" si="16"/>
        <v>2.496906088739151E-4</v>
      </c>
      <c r="E381" s="2">
        <f t="shared" si="17"/>
        <v>2.7727535455115491</v>
      </c>
    </row>
    <row r="382" spans="1:5" x14ac:dyDescent="0.25">
      <c r="A382" s="1">
        <v>14010131</v>
      </c>
      <c r="B382" s="3">
        <v>7213.7</v>
      </c>
      <c r="C382" s="4">
        <f t="shared" si="15"/>
        <v>7.7513834674211848E-3</v>
      </c>
      <c r="D382" s="5">
        <f t="shared" si="16"/>
        <v>2.4876108029397786E-4</v>
      </c>
      <c r="E382" s="2">
        <f t="shared" si="17"/>
        <v>3.1098039156426625</v>
      </c>
    </row>
    <row r="383" spans="1:5" x14ac:dyDescent="0.25">
      <c r="A383" s="1">
        <v>14010204</v>
      </c>
      <c r="B383" s="3">
        <v>7148.6</v>
      </c>
      <c r="C383" s="4">
        <f t="shared" si="15"/>
        <v>-9.0654624732872877E-3</v>
      </c>
      <c r="D383" s="5">
        <f t="shared" si="16"/>
        <v>2.3826238608971851E-4</v>
      </c>
      <c r="E383" s="2">
        <f t="shared" si="17"/>
        <v>3.079668072930831</v>
      </c>
    </row>
    <row r="384" spans="1:5" x14ac:dyDescent="0.25">
      <c r="A384" s="1">
        <v>14010205</v>
      </c>
      <c r="B384" s="3">
        <v>7075.1</v>
      </c>
      <c r="C384" s="4">
        <f t="shared" si="15"/>
        <v>-1.0334955632936082E-2</v>
      </c>
      <c r="D384" s="5">
        <f t="shared" si="16"/>
        <v>2.2983236637626051E-4</v>
      </c>
      <c r="E384" s="2">
        <f t="shared" si="17"/>
        <v>3.0377737901783823</v>
      </c>
    </row>
    <row r="385" spans="1:5" x14ac:dyDescent="0.25">
      <c r="A385" s="1">
        <v>14010206</v>
      </c>
      <c r="B385" s="3">
        <v>7136.6</v>
      </c>
      <c r="C385" s="4">
        <f t="shared" si="15"/>
        <v>8.6548947555798415E-3</v>
      </c>
      <c r="D385" s="5">
        <f t="shared" si="16"/>
        <v>2.2345935042101934E-4</v>
      </c>
      <c r="E385" s="2">
        <f t="shared" si="17"/>
        <v>3.1165938657011267</v>
      </c>
    </row>
    <row r="386" spans="1:5" x14ac:dyDescent="0.25">
      <c r="A386" s="1">
        <v>14010207</v>
      </c>
      <c r="B386" s="3">
        <v>7097.6</v>
      </c>
      <c r="C386" s="4">
        <f t="shared" si="15"/>
        <v>-5.479773726755459E-3</v>
      </c>
      <c r="D386" s="5">
        <f t="shared" si="16"/>
        <v>2.1573565707879008E-4</v>
      </c>
      <c r="E386" s="2">
        <f t="shared" si="17"/>
        <v>3.2321955771619</v>
      </c>
    </row>
    <row r="387" spans="1:5" x14ac:dyDescent="0.25">
      <c r="A387" s="1">
        <v>14010210</v>
      </c>
      <c r="B387" s="3">
        <v>7085.9</v>
      </c>
      <c r="C387" s="4">
        <f t="shared" ref="C387:C450" si="18">LN(B387/B386)</f>
        <v>-1.6498047243359577E-3</v>
      </c>
      <c r="D387" s="5">
        <f t="shared" si="16"/>
        <v>2.0601766801749404E-4</v>
      </c>
      <c r="E387" s="2">
        <f t="shared" si="17"/>
        <v>3.3182299005507923</v>
      </c>
    </row>
    <row r="388" spans="1:5" x14ac:dyDescent="0.25">
      <c r="A388" s="1">
        <v>14010211</v>
      </c>
      <c r="B388" s="3">
        <v>7218.4</v>
      </c>
      <c r="C388" s="4">
        <f t="shared" si="18"/>
        <v>1.8526427688633648E-2</v>
      </c>
      <c r="D388" s="5">
        <f t="shared" si="16"/>
        <v>1.9546760644359326E-4</v>
      </c>
      <c r="E388" s="2">
        <f t="shared" si="17"/>
        <v>2.4731516259889093</v>
      </c>
    </row>
    <row r="389" spans="1:5" x14ac:dyDescent="0.25">
      <c r="A389" s="1">
        <v>14010212</v>
      </c>
      <c r="B389" s="3">
        <v>7172.4</v>
      </c>
      <c r="C389" s="4">
        <f t="shared" si="18"/>
        <v>-6.3929950620820949E-3</v>
      </c>
      <c r="D389" s="5">
        <f t="shared" ref="D389:D452" si="19">$L$5+($L$3*(C388^2))+($L$4*D388)</f>
        <v>2.0530280941437134E-4</v>
      </c>
      <c r="E389" s="2">
        <f t="shared" ref="E389:E452" si="20">(-0.5*LN(2*PI())) - (0.5*LN(D389)) - (0.5*((C389^2)/D389))</f>
        <v>3.2270369014014149</v>
      </c>
    </row>
    <row r="390" spans="1:5" x14ac:dyDescent="0.25">
      <c r="A390" s="1">
        <v>14010217</v>
      </c>
      <c r="B390" s="3">
        <v>7166.3</v>
      </c>
      <c r="C390" s="4">
        <f t="shared" si="18"/>
        <v>-8.5084427012218202E-4</v>
      </c>
      <c r="D390" s="5">
        <f t="shared" si="19"/>
        <v>1.9700111087934862E-4</v>
      </c>
      <c r="E390" s="2">
        <f t="shared" si="20"/>
        <v>3.3453746713425367</v>
      </c>
    </row>
    <row r="391" spans="1:5" x14ac:dyDescent="0.25">
      <c r="A391" s="1">
        <v>14010218</v>
      </c>
      <c r="B391" s="3">
        <v>7269.3</v>
      </c>
      <c r="C391" s="4">
        <f t="shared" si="18"/>
        <v>1.4270518436383339E-2</v>
      </c>
      <c r="D391" s="5">
        <f t="shared" si="19"/>
        <v>1.8702123514437538E-4</v>
      </c>
      <c r="E391" s="2">
        <f t="shared" si="20"/>
        <v>2.8287549309272819</v>
      </c>
    </row>
    <row r="392" spans="1:5" x14ac:dyDescent="0.25">
      <c r="A392" s="1">
        <v>14010219</v>
      </c>
      <c r="B392" s="3">
        <v>7133.4</v>
      </c>
      <c r="C392" s="4">
        <f t="shared" si="18"/>
        <v>-1.8872021691916062E-2</v>
      </c>
      <c r="D392" s="5">
        <f t="shared" si="19"/>
        <v>1.8947045673360516E-4</v>
      </c>
      <c r="E392" s="2">
        <f t="shared" si="20"/>
        <v>2.4268354511433436</v>
      </c>
    </row>
    <row r="393" spans="1:5" x14ac:dyDescent="0.25">
      <c r="A393" s="1">
        <v>14010220</v>
      </c>
      <c r="B393" s="3">
        <v>7129.9</v>
      </c>
      <c r="C393" s="4">
        <f t="shared" si="18"/>
        <v>-4.907700280088979E-4</v>
      </c>
      <c r="D393" s="5">
        <f t="shared" si="19"/>
        <v>2.0050467360412192E-4</v>
      </c>
      <c r="E393" s="2">
        <f t="shared" si="20"/>
        <v>3.3377973452073912</v>
      </c>
    </row>
    <row r="394" spans="1:5" x14ac:dyDescent="0.25">
      <c r="A394" s="1">
        <v>14010221</v>
      </c>
      <c r="B394" s="3">
        <v>7180.9</v>
      </c>
      <c r="C394" s="4">
        <f t="shared" si="18"/>
        <v>7.1275143117118982E-3</v>
      </c>
      <c r="D394" s="5">
        <f t="shared" si="19"/>
        <v>1.9023080789335917E-4</v>
      </c>
      <c r="E394" s="2">
        <f t="shared" si="20"/>
        <v>3.2311718401172502</v>
      </c>
    </row>
    <row r="395" spans="1:5" x14ac:dyDescent="0.25">
      <c r="A395" s="1">
        <v>14010224</v>
      </c>
      <c r="B395" s="3">
        <v>7167.7</v>
      </c>
      <c r="C395" s="4">
        <f t="shared" si="18"/>
        <v>-1.8399012759098821E-3</v>
      </c>
      <c r="D395" s="5">
        <f t="shared" si="19"/>
        <v>1.8364547327120252E-4</v>
      </c>
      <c r="E395" s="2">
        <f t="shared" si="20"/>
        <v>3.3730964126962006</v>
      </c>
    </row>
    <row r="396" spans="1:5" x14ac:dyDescent="0.25">
      <c r="A396" s="1">
        <v>14010225</v>
      </c>
      <c r="B396" s="3">
        <v>7107.1</v>
      </c>
      <c r="C396" s="4">
        <f t="shared" si="18"/>
        <v>-8.4905377378568219E-3</v>
      </c>
      <c r="D396" s="5">
        <f t="shared" si="19"/>
        <v>1.748334408221002E-4</v>
      </c>
      <c r="E396" s="2">
        <f t="shared" si="20"/>
        <v>3.2007344157192801</v>
      </c>
    </row>
    <row r="397" spans="1:5" x14ac:dyDescent="0.25">
      <c r="A397" s="1">
        <v>14010226</v>
      </c>
      <c r="B397" s="3">
        <v>7163.6</v>
      </c>
      <c r="C397" s="4">
        <f t="shared" si="18"/>
        <v>7.9183635300940358E-3</v>
      </c>
      <c r="D397" s="5">
        <f t="shared" si="19"/>
        <v>1.7064235272405765E-4</v>
      </c>
      <c r="E397" s="2">
        <f t="shared" si="20"/>
        <v>3.2353128260705302</v>
      </c>
    </row>
    <row r="398" spans="1:5" x14ac:dyDescent="0.25">
      <c r="A398" s="1">
        <v>14010227</v>
      </c>
      <c r="B398" s="3">
        <v>7237.2</v>
      </c>
      <c r="C398" s="4">
        <f t="shared" si="18"/>
        <v>1.0221743352356951E-2</v>
      </c>
      <c r="D398" s="5">
        <f t="shared" si="19"/>
        <v>1.6622973258026872E-4</v>
      </c>
      <c r="E398" s="2">
        <f t="shared" si="20"/>
        <v>3.1178553454554914</v>
      </c>
    </row>
    <row r="399" spans="1:5" x14ac:dyDescent="0.25">
      <c r="A399" s="1">
        <v>14010228</v>
      </c>
      <c r="B399" s="3">
        <v>7197.2</v>
      </c>
      <c r="C399" s="4">
        <f t="shared" si="18"/>
        <v>-5.5423297665777513E-3</v>
      </c>
      <c r="D399" s="5">
        <f t="shared" si="19"/>
        <v>1.6455549968468755E-4</v>
      </c>
      <c r="E399" s="2">
        <f t="shared" si="20"/>
        <v>3.3438582707283513</v>
      </c>
    </row>
    <row r="400" spans="1:5" x14ac:dyDescent="0.25">
      <c r="A400" s="1">
        <v>14010231</v>
      </c>
      <c r="B400" s="3">
        <v>7282.6</v>
      </c>
      <c r="C400" s="4">
        <f t="shared" si="18"/>
        <v>1.1795879809181412E-2</v>
      </c>
      <c r="D400" s="5">
        <f t="shared" si="19"/>
        <v>1.5876591794959646E-4</v>
      </c>
      <c r="E400" s="2">
        <f t="shared" si="20"/>
        <v>3.0169002549221124</v>
      </c>
    </row>
    <row r="401" spans="1:5" x14ac:dyDescent="0.25">
      <c r="A401" s="1">
        <v>14010301</v>
      </c>
      <c r="B401" s="3">
        <v>7278.4</v>
      </c>
      <c r="C401" s="4">
        <f t="shared" si="18"/>
        <v>-5.7688347180531447E-4</v>
      </c>
      <c r="D401" s="5">
        <f t="shared" si="19"/>
        <v>1.5965213572225053E-4</v>
      </c>
      <c r="E401" s="2">
        <f t="shared" si="20"/>
        <v>3.4512758485331196</v>
      </c>
    </row>
    <row r="402" spans="1:5" x14ac:dyDescent="0.25">
      <c r="A402" s="1">
        <v>14010302</v>
      </c>
      <c r="B402" s="3">
        <v>7118.4</v>
      </c>
      <c r="C402" s="4">
        <f t="shared" si="18"/>
        <v>-2.2228076763962313E-2</v>
      </c>
      <c r="D402" s="5">
        <f t="shared" si="19"/>
        <v>1.5248760031221707E-4</v>
      </c>
      <c r="E402" s="2">
        <f t="shared" si="20"/>
        <v>1.8551846980385955</v>
      </c>
    </row>
    <row r="403" spans="1:5" x14ac:dyDescent="0.25">
      <c r="A403" s="1">
        <v>14010303</v>
      </c>
      <c r="B403" s="3">
        <v>7107</v>
      </c>
      <c r="C403" s="4">
        <f t="shared" si="18"/>
        <v>-1.6027672248821697E-3</v>
      </c>
      <c r="D403" s="5">
        <f t="shared" si="19"/>
        <v>1.7426488227228429E-4</v>
      </c>
      <c r="E403" s="2">
        <f t="shared" si="20"/>
        <v>3.4011579497023146</v>
      </c>
    </row>
    <row r="404" spans="1:5" x14ac:dyDescent="0.25">
      <c r="A404" s="1">
        <v>14010304</v>
      </c>
      <c r="B404" s="3">
        <v>7124.5</v>
      </c>
      <c r="C404" s="4">
        <f t="shared" si="18"/>
        <v>2.4593344089483024E-3</v>
      </c>
      <c r="D404" s="5">
        <f t="shared" si="19"/>
        <v>1.6611865011411026E-4</v>
      </c>
      <c r="E404" s="2">
        <f t="shared" si="20"/>
        <v>3.4142607628813595</v>
      </c>
    </row>
    <row r="405" spans="1:5" x14ac:dyDescent="0.25">
      <c r="A405" s="1">
        <v>14010307</v>
      </c>
      <c r="B405" s="3">
        <v>7027.3</v>
      </c>
      <c r="C405" s="4">
        <f t="shared" si="18"/>
        <v>-1.373698448304929E-2</v>
      </c>
      <c r="D405" s="5">
        <f t="shared" si="19"/>
        <v>1.5879149729419167E-4</v>
      </c>
      <c r="E405" s="2">
        <f t="shared" si="20"/>
        <v>2.8608304190877627</v>
      </c>
    </row>
    <row r="406" spans="1:5" x14ac:dyDescent="0.25">
      <c r="A406" s="1">
        <v>14010308</v>
      </c>
      <c r="B406" s="3">
        <v>6885</v>
      </c>
      <c r="C406" s="4">
        <f t="shared" si="18"/>
        <v>-2.0457431590039044E-2</v>
      </c>
      <c r="D406" s="5">
        <f t="shared" si="19"/>
        <v>1.625262422741473E-4</v>
      </c>
      <c r="E406" s="2">
        <f t="shared" si="20"/>
        <v>2.1558925961873854</v>
      </c>
    </row>
    <row r="407" spans="1:5" x14ac:dyDescent="0.25">
      <c r="A407" s="1">
        <v>14010309</v>
      </c>
      <c r="B407" s="3">
        <v>6878.4</v>
      </c>
      <c r="C407" s="4">
        <f t="shared" si="18"/>
        <v>-9.5906542073812928E-4</v>
      </c>
      <c r="D407" s="5">
        <f t="shared" si="19"/>
        <v>1.7919386733497521E-4</v>
      </c>
      <c r="E407" s="2">
        <f t="shared" si="20"/>
        <v>3.3920160948641649</v>
      </c>
    </row>
    <row r="408" spans="1:5" x14ac:dyDescent="0.25">
      <c r="A408" s="1">
        <v>14010310</v>
      </c>
      <c r="B408" s="3">
        <v>6837.9</v>
      </c>
      <c r="C408" s="4">
        <f t="shared" si="18"/>
        <v>-5.9053998088154161E-3</v>
      </c>
      <c r="D408" s="5">
        <f t="shared" si="19"/>
        <v>1.705782802108075E-4</v>
      </c>
      <c r="E408" s="2">
        <f t="shared" si="20"/>
        <v>3.316997469233935</v>
      </c>
    </row>
    <row r="409" spans="1:5" x14ac:dyDescent="0.25">
      <c r="A409" s="1">
        <v>14010311</v>
      </c>
      <c r="B409" s="3">
        <v>6842.9</v>
      </c>
      <c r="C409" s="4">
        <f t="shared" si="18"/>
        <v>7.3095143889558196E-4</v>
      </c>
      <c r="D409" s="5">
        <f t="shared" si="19"/>
        <v>1.6457012178805247E-4</v>
      </c>
      <c r="E409" s="2">
        <f t="shared" si="20"/>
        <v>3.4355250801371646</v>
      </c>
    </row>
    <row r="410" spans="1:5" x14ac:dyDescent="0.25">
      <c r="A410" s="1">
        <v>14010316</v>
      </c>
      <c r="B410" s="3">
        <v>6716.1</v>
      </c>
      <c r="C410" s="4">
        <f t="shared" si="18"/>
        <v>-1.8703989470151509E-2</v>
      </c>
      <c r="D410" s="5">
        <f t="shared" si="19"/>
        <v>1.5704349842635845E-4</v>
      </c>
      <c r="E410" s="2">
        <f t="shared" si="20"/>
        <v>2.3467262797939417</v>
      </c>
    </row>
    <row r="411" spans="1:5" x14ac:dyDescent="0.25">
      <c r="A411" s="1">
        <v>14010317</v>
      </c>
      <c r="B411" s="3">
        <v>6693.4</v>
      </c>
      <c r="C411" s="4">
        <f t="shared" si="18"/>
        <v>-3.3856626546293262E-3</v>
      </c>
      <c r="D411" s="5">
        <f t="shared" si="19"/>
        <v>1.7017843085960935E-4</v>
      </c>
      <c r="E411" s="2">
        <f t="shared" si="20"/>
        <v>3.3867144968831759</v>
      </c>
    </row>
    <row r="412" spans="1:5" x14ac:dyDescent="0.25">
      <c r="A412" s="1">
        <v>14010318</v>
      </c>
      <c r="B412" s="3">
        <v>6704.6</v>
      </c>
      <c r="C412" s="4">
        <f t="shared" si="18"/>
        <v>1.671891716506027E-3</v>
      </c>
      <c r="D412" s="5">
        <f t="shared" si="19"/>
        <v>1.6285420833057055E-4</v>
      </c>
      <c r="E412" s="2">
        <f t="shared" si="20"/>
        <v>3.4338070829058083</v>
      </c>
    </row>
    <row r="413" spans="1:5" x14ac:dyDescent="0.25">
      <c r="A413" s="1">
        <v>14010321</v>
      </c>
      <c r="B413" s="3">
        <v>6647</v>
      </c>
      <c r="C413" s="4">
        <f t="shared" si="18"/>
        <v>-8.6282329222405318E-3</v>
      </c>
      <c r="D413" s="5">
        <f t="shared" si="19"/>
        <v>1.5558799647536593E-4</v>
      </c>
      <c r="E413" s="2">
        <f t="shared" si="20"/>
        <v>3.2259688959783457</v>
      </c>
    </row>
    <row r="414" spans="1:5" x14ac:dyDescent="0.25">
      <c r="A414" s="1">
        <v>14010322</v>
      </c>
      <c r="B414" s="3">
        <v>6623.3</v>
      </c>
      <c r="C414" s="4">
        <f t="shared" si="18"/>
        <v>-3.5718898891252565E-3</v>
      </c>
      <c r="D414" s="5">
        <f t="shared" si="19"/>
        <v>1.5299477737816232E-4</v>
      </c>
      <c r="E414" s="2">
        <f t="shared" si="20"/>
        <v>3.4319193204111338</v>
      </c>
    </row>
    <row r="415" spans="1:5" x14ac:dyDescent="0.25">
      <c r="A415" s="1">
        <v>14010323</v>
      </c>
      <c r="B415" s="3">
        <v>6747.4</v>
      </c>
      <c r="C415" s="4">
        <f t="shared" si="18"/>
        <v>1.8563510326065045E-2</v>
      </c>
      <c r="D415" s="5">
        <f t="shared" si="19"/>
        <v>1.4705071604578944E-4</v>
      </c>
      <c r="E415" s="2">
        <f t="shared" si="20"/>
        <v>2.3217100676038256</v>
      </c>
    </row>
    <row r="416" spans="1:5" x14ac:dyDescent="0.25">
      <c r="A416" s="1">
        <v>14010324</v>
      </c>
      <c r="B416" s="3">
        <v>6740.7</v>
      </c>
      <c r="C416" s="4">
        <f t="shared" si="18"/>
        <v>-9.934683982271333E-4</v>
      </c>
      <c r="D416" s="5">
        <f t="shared" si="19"/>
        <v>1.6064381678811037E-4</v>
      </c>
      <c r="E416" s="2">
        <f t="shared" si="20"/>
        <v>3.446149997996768</v>
      </c>
    </row>
    <row r="417" spans="1:5" x14ac:dyDescent="0.25">
      <c r="A417" s="1">
        <v>14010325</v>
      </c>
      <c r="B417" s="3">
        <v>6741.3</v>
      </c>
      <c r="C417" s="4">
        <f t="shared" si="18"/>
        <v>8.9007565701795937E-5</v>
      </c>
      <c r="D417" s="5">
        <f t="shared" si="19"/>
        <v>1.5344155614774955E-4</v>
      </c>
      <c r="E417" s="2">
        <f t="shared" si="20"/>
        <v>3.4721310538495467</v>
      </c>
    </row>
    <row r="418" spans="1:5" x14ac:dyDescent="0.25">
      <c r="A418" s="1">
        <v>14010328</v>
      </c>
      <c r="B418" s="3">
        <v>6775.4</v>
      </c>
      <c r="C418" s="4">
        <f t="shared" si="18"/>
        <v>5.0456209494839296E-3</v>
      </c>
      <c r="D418" s="5">
        <f t="shared" si="19"/>
        <v>1.4673022625622732E-4</v>
      </c>
      <c r="E418" s="2">
        <f t="shared" si="20"/>
        <v>3.4077668604959008</v>
      </c>
    </row>
    <row r="419" spans="1:5" x14ac:dyDescent="0.25">
      <c r="A419" s="1">
        <v>14010329</v>
      </c>
      <c r="B419" s="3">
        <v>6843.3</v>
      </c>
      <c r="C419" s="4">
        <f t="shared" si="18"/>
        <v>9.9716658169222046E-3</v>
      </c>
      <c r="D419" s="5">
        <f t="shared" si="19"/>
        <v>1.4199256821466609E-4</v>
      </c>
      <c r="E419" s="2">
        <f t="shared" si="20"/>
        <v>3.1607909229897055</v>
      </c>
    </row>
    <row r="420" spans="1:5" x14ac:dyDescent="0.25">
      <c r="A420" s="1">
        <v>14010330</v>
      </c>
      <c r="B420" s="3">
        <v>6845.9</v>
      </c>
      <c r="C420" s="4">
        <f t="shared" si="18"/>
        <v>3.7986150122188046E-4</v>
      </c>
      <c r="D420" s="5">
        <f t="shared" si="19"/>
        <v>1.4186947734097819E-4</v>
      </c>
      <c r="E420" s="2">
        <f t="shared" si="20"/>
        <v>3.5108544675691724</v>
      </c>
    </row>
    <row r="421" spans="1:5" x14ac:dyDescent="0.25">
      <c r="A421" s="1">
        <v>14010331</v>
      </c>
      <c r="B421" s="3">
        <v>6830.7</v>
      </c>
      <c r="C421" s="4">
        <f t="shared" si="18"/>
        <v>-2.2227755813958323E-3</v>
      </c>
      <c r="D421" s="5">
        <f t="shared" si="19"/>
        <v>1.3604525612670801E-4</v>
      </c>
      <c r="E421" s="2">
        <f t="shared" si="20"/>
        <v>3.5141645370083006</v>
      </c>
    </row>
    <row r="422" spans="1:5" x14ac:dyDescent="0.25">
      <c r="A422" s="1">
        <v>14010401</v>
      </c>
      <c r="B422" s="3">
        <v>6828.8</v>
      </c>
      <c r="C422" s="4">
        <f t="shared" si="18"/>
        <v>-2.7819466484919122E-4</v>
      </c>
      <c r="D422" s="5">
        <f t="shared" si="19"/>
        <v>1.3093942752877172E-4</v>
      </c>
      <c r="E422" s="2">
        <f t="shared" si="20"/>
        <v>3.5511538032849206</v>
      </c>
    </row>
    <row r="423" spans="1:5" x14ac:dyDescent="0.25">
      <c r="A423" s="1">
        <v>14010404</v>
      </c>
      <c r="B423" s="3">
        <v>6887.2</v>
      </c>
      <c r="C423" s="4">
        <f t="shared" si="18"/>
        <v>8.5156536763653663E-3</v>
      </c>
      <c r="D423" s="5">
        <f t="shared" si="19"/>
        <v>1.2594184157450292E-4</v>
      </c>
      <c r="E423" s="2">
        <f t="shared" si="20"/>
        <v>3.2830104237921991</v>
      </c>
    </row>
    <row r="424" spans="1:5" x14ac:dyDescent="0.25">
      <c r="A424" s="1">
        <v>14010405</v>
      </c>
      <c r="B424" s="3">
        <v>6770.8</v>
      </c>
      <c r="C424" s="4">
        <f t="shared" si="18"/>
        <v>-1.7045368028802684E-2</v>
      </c>
      <c r="D424" s="5">
        <f t="shared" si="19"/>
        <v>1.2549018250331904E-4</v>
      </c>
      <c r="E424" s="2">
        <f t="shared" si="20"/>
        <v>2.4150643303008534</v>
      </c>
    </row>
    <row r="425" spans="1:5" x14ac:dyDescent="0.25">
      <c r="A425" s="1">
        <v>14010406</v>
      </c>
      <c r="B425" s="3">
        <v>6781.1</v>
      </c>
      <c r="C425" s="4">
        <f t="shared" si="18"/>
        <v>1.5200823476130196E-3</v>
      </c>
      <c r="D425" s="5">
        <f t="shared" si="19"/>
        <v>1.3761235786188353E-4</v>
      </c>
      <c r="E425" s="2">
        <f t="shared" si="20"/>
        <v>3.5182008755077083</v>
      </c>
    </row>
    <row r="426" spans="1:5" x14ac:dyDescent="0.25">
      <c r="A426" s="1">
        <v>14010407</v>
      </c>
      <c r="B426" s="3">
        <v>6868.9</v>
      </c>
      <c r="C426" s="4">
        <f t="shared" si="18"/>
        <v>1.2864646285506719E-2</v>
      </c>
      <c r="D426" s="5">
        <f t="shared" si="19"/>
        <v>1.3223619374516906E-4</v>
      </c>
      <c r="E426" s="2">
        <f t="shared" si="20"/>
        <v>2.9207510102921863</v>
      </c>
    </row>
    <row r="427" spans="1:5" x14ac:dyDescent="0.25">
      <c r="A427" s="1">
        <v>14010408</v>
      </c>
      <c r="B427" s="3">
        <v>6868.3</v>
      </c>
      <c r="C427" s="4">
        <f t="shared" si="18"/>
        <v>-8.7354046003710462E-5</v>
      </c>
      <c r="D427" s="5">
        <f t="shared" si="19"/>
        <v>1.3665402294371396E-4</v>
      </c>
      <c r="E427" s="2">
        <f t="shared" si="20"/>
        <v>3.5300626500397092</v>
      </c>
    </row>
    <row r="428" spans="1:5" x14ac:dyDescent="0.25">
      <c r="A428" s="1">
        <v>14010411</v>
      </c>
      <c r="B428" s="3">
        <v>6697.6</v>
      </c>
      <c r="C428" s="4">
        <f t="shared" si="18"/>
        <v>-2.5167369650377528E-2</v>
      </c>
      <c r="D428" s="5">
        <f t="shared" si="19"/>
        <v>1.3121822047907456E-4</v>
      </c>
      <c r="E428" s="2">
        <f t="shared" si="20"/>
        <v>1.1368624598586017</v>
      </c>
    </row>
    <row r="429" spans="1:5" x14ac:dyDescent="0.25">
      <c r="A429" s="1">
        <v>14010412</v>
      </c>
      <c r="B429" s="3">
        <v>6667.3</v>
      </c>
      <c r="C429" s="4">
        <f t="shared" si="18"/>
        <v>-4.5342728958765212E-3</v>
      </c>
      <c r="D429" s="5">
        <f t="shared" si="19"/>
        <v>1.6262370717336206E-4</v>
      </c>
      <c r="E429" s="2">
        <f t="shared" si="20"/>
        <v>3.3798849720343256</v>
      </c>
    </row>
    <row r="430" spans="1:5" x14ac:dyDescent="0.25">
      <c r="A430" s="1">
        <v>14010413</v>
      </c>
      <c r="B430" s="3">
        <v>6664.2</v>
      </c>
      <c r="C430" s="4">
        <f t="shared" si="18"/>
        <v>-4.6506395467482139E-4</v>
      </c>
      <c r="D430" s="5">
        <f t="shared" si="19"/>
        <v>1.5639669850207289E-4</v>
      </c>
      <c r="E430" s="2">
        <f t="shared" si="20"/>
        <v>3.4619274253443688</v>
      </c>
    </row>
    <row r="431" spans="1:5" x14ac:dyDescent="0.25">
      <c r="A431" s="1">
        <v>14010414</v>
      </c>
      <c r="B431" s="3">
        <v>6624.6</v>
      </c>
      <c r="C431" s="4">
        <f t="shared" si="18"/>
        <v>-5.9599237279829125E-3</v>
      </c>
      <c r="D431" s="5">
        <f t="shared" si="19"/>
        <v>1.4947281565543493E-4</v>
      </c>
      <c r="E431" s="2">
        <f t="shared" si="20"/>
        <v>3.3664395724078098</v>
      </c>
    </row>
    <row r="432" spans="1:5" x14ac:dyDescent="0.25">
      <c r="A432" s="1">
        <v>14010415</v>
      </c>
      <c r="B432" s="3">
        <v>6566.2</v>
      </c>
      <c r="C432" s="4">
        <f t="shared" si="18"/>
        <v>-8.8547141303309974E-3</v>
      </c>
      <c r="D432" s="5">
        <f t="shared" si="19"/>
        <v>1.4510549277462536E-4</v>
      </c>
      <c r="E432" s="2">
        <f t="shared" si="20"/>
        <v>3.2299174089489959</v>
      </c>
    </row>
    <row r="433" spans="1:5" x14ac:dyDescent="0.25">
      <c r="A433" s="1">
        <v>14010418</v>
      </c>
      <c r="B433" s="3">
        <v>6514.8</v>
      </c>
      <c r="C433" s="4">
        <f t="shared" si="18"/>
        <v>-7.8587668434095554E-3</v>
      </c>
      <c r="D433" s="5">
        <f t="shared" si="19"/>
        <v>1.4353647863825567E-4</v>
      </c>
      <c r="E433" s="2">
        <f t="shared" si="20"/>
        <v>3.2903844391854427</v>
      </c>
    </row>
    <row r="434" spans="1:5" x14ac:dyDescent="0.25">
      <c r="A434" s="1">
        <v>14010420</v>
      </c>
      <c r="B434" s="3">
        <v>6412.5</v>
      </c>
      <c r="C434" s="4">
        <f t="shared" si="18"/>
        <v>-1.5827301220380778E-2</v>
      </c>
      <c r="D434" s="5">
        <f t="shared" si="19"/>
        <v>1.4112932938845042E-4</v>
      </c>
      <c r="E434" s="2">
        <f t="shared" si="20"/>
        <v>2.6264822779904695</v>
      </c>
    </row>
    <row r="435" spans="1:5" x14ac:dyDescent="0.25">
      <c r="A435" s="1">
        <v>14010421</v>
      </c>
      <c r="B435" s="3">
        <v>6381.2</v>
      </c>
      <c r="C435" s="4">
        <f t="shared" si="18"/>
        <v>-4.8930430521824612E-3</v>
      </c>
      <c r="D435" s="5">
        <f t="shared" si="19"/>
        <v>1.4976032159621705E-4</v>
      </c>
      <c r="E435" s="2">
        <f t="shared" si="20"/>
        <v>3.404364708384958</v>
      </c>
    </row>
    <row r="436" spans="1:5" x14ac:dyDescent="0.25">
      <c r="A436" s="1">
        <v>14010422</v>
      </c>
      <c r="B436" s="3">
        <v>6402.4</v>
      </c>
      <c r="C436" s="4">
        <f t="shared" si="18"/>
        <v>3.3167526259938207E-3</v>
      </c>
      <c r="D436" s="5">
        <f t="shared" si="19"/>
        <v>1.4470521765360859E-4</v>
      </c>
      <c r="E436" s="2">
        <f t="shared" si="20"/>
        <v>3.4634561653697138</v>
      </c>
    </row>
    <row r="437" spans="1:5" x14ac:dyDescent="0.25">
      <c r="A437" s="1">
        <v>14010425</v>
      </c>
      <c r="B437" s="3">
        <v>6323.2</v>
      </c>
      <c r="C437" s="4">
        <f t="shared" si="18"/>
        <v>-1.2447510939342394E-2</v>
      </c>
      <c r="D437" s="5">
        <f t="shared" si="19"/>
        <v>1.3928992818977901E-4</v>
      </c>
      <c r="E437" s="2">
        <f t="shared" si="20"/>
        <v>2.9643580154048141</v>
      </c>
    </row>
    <row r="438" spans="1:5" x14ac:dyDescent="0.25">
      <c r="A438" s="1">
        <v>14010426</v>
      </c>
      <c r="B438" s="3">
        <v>6271.7</v>
      </c>
      <c r="C438" s="4">
        <f t="shared" si="18"/>
        <v>-8.1779588598723443E-3</v>
      </c>
      <c r="D438" s="5">
        <f t="shared" si="19"/>
        <v>1.4256454371570115E-4</v>
      </c>
      <c r="E438" s="2">
        <f t="shared" si="20"/>
        <v>3.274362370970084</v>
      </c>
    </row>
    <row r="439" spans="1:5" x14ac:dyDescent="0.25">
      <c r="A439" s="1">
        <v>14010428</v>
      </c>
      <c r="B439" s="3">
        <v>6296.4</v>
      </c>
      <c r="C439" s="4">
        <f t="shared" si="18"/>
        <v>3.9305912270446311E-3</v>
      </c>
      <c r="D439" s="5">
        <f t="shared" si="19"/>
        <v>1.4052564232356073E-4</v>
      </c>
      <c r="E439" s="2">
        <f t="shared" si="20"/>
        <v>3.4611511927355045</v>
      </c>
    </row>
    <row r="440" spans="1:5" x14ac:dyDescent="0.25">
      <c r="A440" s="1">
        <v>14010429</v>
      </c>
      <c r="B440" s="3">
        <v>6308.7</v>
      </c>
      <c r="C440" s="4">
        <f t="shared" si="18"/>
        <v>1.9515916421015507E-3</v>
      </c>
      <c r="D440" s="5">
        <f t="shared" si="19"/>
        <v>1.3568378309466422E-4</v>
      </c>
      <c r="E440" s="2">
        <f t="shared" si="20"/>
        <v>3.5196179749600702</v>
      </c>
    </row>
    <row r="441" spans="1:5" x14ac:dyDescent="0.25">
      <c r="A441" s="1">
        <v>14010501</v>
      </c>
      <c r="B441" s="3">
        <v>6422.9</v>
      </c>
      <c r="C441" s="4">
        <f t="shared" si="18"/>
        <v>1.7940095965094379E-2</v>
      </c>
      <c r="D441" s="5">
        <f t="shared" si="19"/>
        <v>1.3054031355304508E-4</v>
      </c>
      <c r="E441" s="2">
        <f t="shared" si="20"/>
        <v>2.3202260805563735</v>
      </c>
    </row>
    <row r="442" spans="1:5" x14ac:dyDescent="0.25">
      <c r="A442" s="1">
        <v>14010502</v>
      </c>
      <c r="B442" s="3">
        <v>6399.2</v>
      </c>
      <c r="C442" s="4">
        <f t="shared" si="18"/>
        <v>-3.6967465532503616E-3</v>
      </c>
      <c r="D442" s="5">
        <f t="shared" si="19"/>
        <v>1.44079079387642E-4</v>
      </c>
      <c r="E442" s="2">
        <f t="shared" si="20"/>
        <v>3.4562104707740309</v>
      </c>
    </row>
    <row r="443" spans="1:5" x14ac:dyDescent="0.25">
      <c r="A443" s="1">
        <v>14010503</v>
      </c>
      <c r="B443" s="3">
        <v>6271</v>
      </c>
      <c r="C443" s="4">
        <f t="shared" si="18"/>
        <v>-2.0237150991591218E-2</v>
      </c>
      <c r="D443" s="5">
        <f t="shared" si="19"/>
        <v>1.3886464281957626E-4</v>
      </c>
      <c r="E443" s="2">
        <f t="shared" si="20"/>
        <v>2.0474572787341212</v>
      </c>
    </row>
    <row r="444" spans="1:5" x14ac:dyDescent="0.25">
      <c r="A444" s="1">
        <v>14010504</v>
      </c>
      <c r="B444" s="3">
        <v>6274.7</v>
      </c>
      <c r="C444" s="4">
        <f t="shared" si="18"/>
        <v>5.8984354914813652E-4</v>
      </c>
      <c r="D444" s="5">
        <f t="shared" si="19"/>
        <v>1.5681455280924672E-4</v>
      </c>
      <c r="E444" s="2">
        <f t="shared" si="20"/>
        <v>3.4601754671415419</v>
      </c>
    </row>
    <row r="445" spans="1:5" x14ac:dyDescent="0.25">
      <c r="A445" s="1">
        <v>14010505</v>
      </c>
      <c r="B445" s="3">
        <v>6286.8</v>
      </c>
      <c r="C445" s="4">
        <f t="shared" si="18"/>
        <v>1.9265221100054956E-3</v>
      </c>
      <c r="D445" s="5">
        <f t="shared" si="19"/>
        <v>1.498664912356185E-4</v>
      </c>
      <c r="E445" s="2">
        <f t="shared" si="20"/>
        <v>3.4715616800328877</v>
      </c>
    </row>
    <row r="446" spans="1:5" x14ac:dyDescent="0.25">
      <c r="A446" s="1">
        <v>14010508</v>
      </c>
      <c r="B446" s="3">
        <v>6235.2</v>
      </c>
      <c r="C446" s="4">
        <f t="shared" si="18"/>
        <v>-8.2415416177295964E-3</v>
      </c>
      <c r="D446" s="5">
        <f t="shared" si="19"/>
        <v>1.4363980477483199E-4</v>
      </c>
      <c r="E446" s="2">
        <f t="shared" si="20"/>
        <v>3.2687271535530398</v>
      </c>
    </row>
    <row r="447" spans="1:5" x14ac:dyDescent="0.25">
      <c r="A447" s="1">
        <v>14010509</v>
      </c>
      <c r="B447" s="3">
        <v>6133.7</v>
      </c>
      <c r="C447" s="4">
        <f t="shared" si="18"/>
        <v>-1.6412498833690718E-2</v>
      </c>
      <c r="D447" s="5">
        <f t="shared" si="19"/>
        <v>1.4157924698450316E-4</v>
      </c>
      <c r="E447" s="2">
        <f t="shared" si="20"/>
        <v>2.5610818460790967</v>
      </c>
    </row>
    <row r="448" spans="1:5" x14ac:dyDescent="0.25">
      <c r="A448" s="1">
        <v>14010510</v>
      </c>
      <c r="B448" s="3">
        <v>6162.1</v>
      </c>
      <c r="C448" s="4">
        <f t="shared" si="18"/>
        <v>4.6194717714198724E-3</v>
      </c>
      <c r="D448" s="5">
        <f t="shared" si="19"/>
        <v>1.5126113678273474E-4</v>
      </c>
      <c r="E448" s="2">
        <f t="shared" si="20"/>
        <v>3.4087742108031129</v>
      </c>
    </row>
    <row r="449" spans="1:5" x14ac:dyDescent="0.25">
      <c r="A449" s="1">
        <v>14010511</v>
      </c>
      <c r="B449" s="3">
        <v>6144.2</v>
      </c>
      <c r="C449" s="4">
        <f t="shared" si="18"/>
        <v>-2.9090811411400215E-3</v>
      </c>
      <c r="D449" s="5">
        <f t="shared" si="19"/>
        <v>1.459423287292218E-4</v>
      </c>
      <c r="E449" s="2">
        <f t="shared" si="20"/>
        <v>3.4682174944995277</v>
      </c>
    </row>
    <row r="450" spans="1:5" x14ac:dyDescent="0.25">
      <c r="A450" s="1">
        <v>14010512</v>
      </c>
      <c r="B450" s="3">
        <v>6187.6</v>
      </c>
      <c r="C450" s="4">
        <f t="shared" si="18"/>
        <v>7.0387419814760535E-3</v>
      </c>
      <c r="D450" s="5">
        <f t="shared" si="19"/>
        <v>1.4028706739477214E-4</v>
      </c>
      <c r="E450" s="2">
        <f t="shared" si="20"/>
        <v>3.3403909586762452</v>
      </c>
    </row>
    <row r="451" spans="1:5" x14ac:dyDescent="0.25">
      <c r="A451" s="1">
        <v>14010515</v>
      </c>
      <c r="B451" s="3">
        <v>6351.8</v>
      </c>
      <c r="C451" s="4">
        <f t="shared" ref="C451:C514" si="21">LN(B451/B450)</f>
        <v>2.619094792266697E-2</v>
      </c>
      <c r="D451" s="5">
        <f t="shared" si="19"/>
        <v>1.374242127087866E-4</v>
      </c>
      <c r="E451" s="2">
        <f t="shared" si="20"/>
        <v>1.0314838991395772</v>
      </c>
    </row>
    <row r="452" spans="1:5" x14ac:dyDescent="0.25">
      <c r="A452" s="1">
        <v>14010518</v>
      </c>
      <c r="B452" s="3">
        <v>6401.9</v>
      </c>
      <c r="C452" s="4">
        <f t="shared" si="21"/>
        <v>7.8565840039232695E-3</v>
      </c>
      <c r="D452" s="5">
        <f t="shared" si="19"/>
        <v>1.7138158817042018E-4</v>
      </c>
      <c r="E452" s="2">
        <f t="shared" si="20"/>
        <v>3.2367871898457032</v>
      </c>
    </row>
    <row r="453" spans="1:5" x14ac:dyDescent="0.25">
      <c r="A453" s="1">
        <v>14010519</v>
      </c>
      <c r="B453" s="3">
        <v>6350.8</v>
      </c>
      <c r="C453" s="4">
        <f t="shared" si="21"/>
        <v>-8.01403208574363E-3</v>
      </c>
      <c r="D453" s="5">
        <f t="shared" ref="D453:D516" si="22">$L$5+($L$3*(C452^2))+($L$4*D452)</f>
        <v>1.6685674906713666E-4</v>
      </c>
      <c r="E453" s="2">
        <f t="shared" ref="E453:E516" si="23">(-0.5*LN(2*PI())) - (0.5*LN(D453)) - (0.5*((C453^2)/D453))</f>
        <v>3.2377942812565905</v>
      </c>
    </row>
    <row r="454" spans="1:5" x14ac:dyDescent="0.25">
      <c r="A454" s="1">
        <v>14010522</v>
      </c>
      <c r="B454" s="3">
        <v>6601.3</v>
      </c>
      <c r="C454" s="4">
        <f t="shared" si="21"/>
        <v>3.8685810112146259E-2</v>
      </c>
      <c r="D454" s="5">
        <f t="shared" si="22"/>
        <v>1.6281942869147921E-4</v>
      </c>
      <c r="E454" s="2">
        <f t="shared" si="23"/>
        <v>-1.1533681552006541</v>
      </c>
    </row>
    <row r="455" spans="1:5" x14ac:dyDescent="0.25">
      <c r="A455" s="1">
        <v>14010523</v>
      </c>
      <c r="B455" s="3">
        <v>6605.8</v>
      </c>
      <c r="C455" s="4">
        <f t="shared" si="21"/>
        <v>6.81451669805054E-4</v>
      </c>
      <c r="D455" s="5">
        <f t="shared" si="22"/>
        <v>2.4146899898240862E-4</v>
      </c>
      <c r="E455" s="2">
        <f t="shared" si="23"/>
        <v>3.2444846324407988</v>
      </c>
    </row>
    <row r="456" spans="1:5" x14ac:dyDescent="0.25">
      <c r="A456" s="1">
        <v>14010524</v>
      </c>
      <c r="B456" s="3">
        <v>6718.4</v>
      </c>
      <c r="C456" s="4">
        <f t="shared" si="21"/>
        <v>1.6901979944620935E-2</v>
      </c>
      <c r="D456" s="5">
        <f t="shared" si="22"/>
        <v>2.280954523395409E-4</v>
      </c>
      <c r="E456" s="2">
        <f t="shared" si="23"/>
        <v>2.6477123312078548</v>
      </c>
    </row>
    <row r="457" spans="1:5" x14ac:dyDescent="0.25">
      <c r="A457" s="1">
        <v>14010525</v>
      </c>
      <c r="B457" s="3">
        <v>6854.5</v>
      </c>
      <c r="C457" s="4">
        <f t="shared" si="21"/>
        <v>2.0055339946026186E-2</v>
      </c>
      <c r="D457" s="5">
        <f t="shared" si="22"/>
        <v>2.3214155745211856E-4</v>
      </c>
      <c r="E457" s="2">
        <f t="shared" si="23"/>
        <v>2.3988254151310247</v>
      </c>
    </row>
    <row r="458" spans="1:5" x14ac:dyDescent="0.25">
      <c r="A458" s="1">
        <v>14010526</v>
      </c>
      <c r="B458" s="3">
        <v>6912.7</v>
      </c>
      <c r="C458" s="4">
        <f t="shared" si="21"/>
        <v>8.4549286283055261E-3</v>
      </c>
      <c r="D458" s="5">
        <f t="shared" si="22"/>
        <v>2.4258281468788354E-4</v>
      </c>
      <c r="E458" s="2">
        <f t="shared" si="23"/>
        <v>3.0958020466487084</v>
      </c>
    </row>
    <row r="459" spans="1:5" x14ac:dyDescent="0.25">
      <c r="A459" s="1">
        <v>14010529</v>
      </c>
      <c r="B459" s="3">
        <v>6841.3</v>
      </c>
      <c r="C459" s="4">
        <f t="shared" si="21"/>
        <v>-1.0382527466957002E-2</v>
      </c>
      <c r="D459" s="5">
        <f t="shared" si="22"/>
        <v>2.3320931422484198E-4</v>
      </c>
      <c r="E459" s="2">
        <f t="shared" si="23"/>
        <v>3.0317324008175413</v>
      </c>
    </row>
    <row r="460" spans="1:5" x14ac:dyDescent="0.25">
      <c r="A460" s="1">
        <v>14010530</v>
      </c>
      <c r="B460" s="3">
        <v>6839.7</v>
      </c>
      <c r="C460" s="4">
        <f t="shared" si="21"/>
        <v>-2.3390103169286435E-4</v>
      </c>
      <c r="D460" s="5">
        <f t="shared" si="22"/>
        <v>2.2663639553702436E-4</v>
      </c>
      <c r="E460" s="2">
        <f t="shared" si="23"/>
        <v>3.2770225707715834</v>
      </c>
    </row>
    <row r="461" spans="1:5" x14ac:dyDescent="0.25">
      <c r="A461" s="1">
        <v>14010531</v>
      </c>
      <c r="B461" s="3">
        <v>6773.9</v>
      </c>
      <c r="C461" s="4">
        <f t="shared" si="21"/>
        <v>-9.6668790634007289E-3</v>
      </c>
      <c r="D461" s="5">
        <f t="shared" si="22"/>
        <v>2.1436629306327223E-4</v>
      </c>
      <c r="E461" s="2">
        <f t="shared" si="23"/>
        <v>3.0870089885449206</v>
      </c>
    </row>
    <row r="462" spans="1:5" x14ac:dyDescent="0.25">
      <c r="A462" s="1">
        <v>14010601</v>
      </c>
      <c r="B462" s="3">
        <v>6844.7</v>
      </c>
      <c r="C462" s="4">
        <f t="shared" si="21"/>
        <v>1.03976382084862E-2</v>
      </c>
      <c r="D462" s="5">
        <f t="shared" si="22"/>
        <v>2.0839987869962921E-4</v>
      </c>
      <c r="E462" s="2">
        <f t="shared" si="23"/>
        <v>3.0597041207305233</v>
      </c>
    </row>
    <row r="463" spans="1:5" x14ac:dyDescent="0.25">
      <c r="A463" s="1">
        <v>14010602</v>
      </c>
      <c r="B463" s="3">
        <v>6865.3</v>
      </c>
      <c r="C463" s="4">
        <f t="shared" si="21"/>
        <v>3.0051080237279465E-3</v>
      </c>
      <c r="D463" s="5">
        <f t="shared" si="22"/>
        <v>2.037300808362668E-4</v>
      </c>
      <c r="E463" s="2">
        <f t="shared" si="23"/>
        <v>3.3082554229763157</v>
      </c>
    </row>
    <row r="464" spans="1:5" x14ac:dyDescent="0.25">
      <c r="A464" s="1">
        <v>14010605</v>
      </c>
      <c r="B464" s="3">
        <v>6788.4</v>
      </c>
      <c r="C464" s="4">
        <f t="shared" si="21"/>
        <v>-1.1264465037313955E-2</v>
      </c>
      <c r="D464" s="5">
        <f t="shared" si="22"/>
        <v>1.9371667469371865E-4</v>
      </c>
      <c r="E464" s="2">
        <f t="shared" si="23"/>
        <v>3.0281087390798347</v>
      </c>
    </row>
    <row r="465" spans="1:5" x14ac:dyDescent="0.25">
      <c r="A465" s="1">
        <v>14010606</v>
      </c>
      <c r="B465" s="3">
        <v>6689.3</v>
      </c>
      <c r="C465" s="4">
        <f t="shared" si="21"/>
        <v>-1.4706038271095996E-2</v>
      </c>
      <c r="D465" s="5">
        <f t="shared" si="22"/>
        <v>1.9124247423442028E-4</v>
      </c>
      <c r="E465" s="2">
        <f t="shared" si="23"/>
        <v>2.7966180453221212</v>
      </c>
    </row>
    <row r="466" spans="1:5" x14ac:dyDescent="0.25">
      <c r="A466" s="1">
        <v>14010607</v>
      </c>
      <c r="B466" s="3">
        <v>6705.9</v>
      </c>
      <c r="C466" s="4">
        <f t="shared" si="21"/>
        <v>2.4785010298869069E-3</v>
      </c>
      <c r="D466" s="5">
        <f t="shared" si="22"/>
        <v>1.9409676895967485E-4</v>
      </c>
      <c r="E466" s="2">
        <f t="shared" si="23"/>
        <v>3.3388138272043912</v>
      </c>
    </row>
    <row r="467" spans="1:5" x14ac:dyDescent="0.25">
      <c r="A467" s="1">
        <v>14010608</v>
      </c>
      <c r="B467" s="3">
        <v>6659.7</v>
      </c>
      <c r="C467" s="4">
        <f t="shared" si="21"/>
        <v>-6.9132974210698878E-3</v>
      </c>
      <c r="D467" s="5">
        <f t="shared" si="22"/>
        <v>1.8464923611135345E-4</v>
      </c>
      <c r="E467" s="2">
        <f t="shared" si="23"/>
        <v>3.250170253890575</v>
      </c>
    </row>
    <row r="468" spans="1:5" x14ac:dyDescent="0.25">
      <c r="A468" s="1">
        <v>14010609</v>
      </c>
      <c r="B468" s="3">
        <v>6648.2</v>
      </c>
      <c r="C468" s="4">
        <f t="shared" si="21"/>
        <v>-1.7282971562083099E-3</v>
      </c>
      <c r="D468" s="5">
        <f t="shared" si="22"/>
        <v>1.7831501120894888E-4</v>
      </c>
      <c r="E468" s="2">
        <f t="shared" si="23"/>
        <v>3.3886652318573915</v>
      </c>
    </row>
    <row r="469" spans="1:5" x14ac:dyDescent="0.25">
      <c r="A469" s="1">
        <v>14010612</v>
      </c>
      <c r="B469" s="3">
        <v>6535.9</v>
      </c>
      <c r="C469" s="4">
        <f t="shared" si="21"/>
        <v>-1.703608377342954E-2</v>
      </c>
      <c r="D469" s="5">
        <f t="shared" si="22"/>
        <v>1.6988509271467837E-4</v>
      </c>
      <c r="E469" s="2">
        <f t="shared" si="23"/>
        <v>2.5670660289918286</v>
      </c>
    </row>
    <row r="470" spans="1:5" x14ac:dyDescent="0.25">
      <c r="A470" s="1">
        <v>14010613</v>
      </c>
      <c r="B470" s="3">
        <v>6496</v>
      </c>
      <c r="C470" s="4">
        <f t="shared" si="21"/>
        <v>-6.1234547036795881E-3</v>
      </c>
      <c r="D470" s="5">
        <f t="shared" si="22"/>
        <v>1.7861587186471711E-4</v>
      </c>
      <c r="E470" s="2">
        <f t="shared" si="23"/>
        <v>3.2912333502496192</v>
      </c>
    </row>
    <row r="471" spans="1:5" x14ac:dyDescent="0.25">
      <c r="A471" s="1">
        <v>14010614</v>
      </c>
      <c r="B471" s="3">
        <v>6500</v>
      </c>
      <c r="C471" s="4">
        <f t="shared" si="21"/>
        <v>6.1557404221461247E-4</v>
      </c>
      <c r="D471" s="5">
        <f t="shared" si="22"/>
        <v>1.7214785857682516E-4</v>
      </c>
      <c r="E471" s="2">
        <f t="shared" si="23"/>
        <v>3.4135392719172937</v>
      </c>
    </row>
    <row r="472" spans="1:5" x14ac:dyDescent="0.25">
      <c r="A472" s="1">
        <v>14010615</v>
      </c>
      <c r="B472" s="3">
        <v>6447.3</v>
      </c>
      <c r="C472" s="4">
        <f t="shared" si="21"/>
        <v>-8.140738384458392E-3</v>
      </c>
      <c r="D472" s="5">
        <f t="shared" si="22"/>
        <v>1.6403653121195279E-4</v>
      </c>
      <c r="E472" s="2">
        <f t="shared" si="23"/>
        <v>3.236769538614511</v>
      </c>
    </row>
    <row r="473" spans="1:5" x14ac:dyDescent="0.25">
      <c r="A473" s="1">
        <v>14010616</v>
      </c>
      <c r="B473" s="3">
        <v>6400.9</v>
      </c>
      <c r="C473" s="4">
        <f t="shared" si="21"/>
        <v>-7.222833038275301E-3</v>
      </c>
      <c r="D473" s="5">
        <f t="shared" si="22"/>
        <v>1.6033122016174611E-4</v>
      </c>
      <c r="E473" s="2">
        <f t="shared" si="23"/>
        <v>3.287503522708719</v>
      </c>
    </row>
    <row r="474" spans="1:5" x14ac:dyDescent="0.25">
      <c r="A474" s="1">
        <v>14010619</v>
      </c>
      <c r="B474" s="3">
        <v>6248</v>
      </c>
      <c r="C474" s="4">
        <f t="shared" si="21"/>
        <v>-2.4177192941472806E-2</v>
      </c>
      <c r="D474" s="5">
        <f t="shared" si="22"/>
        <v>1.5609637498907188E-4</v>
      </c>
      <c r="E474" s="2">
        <f t="shared" si="23"/>
        <v>1.5912217333168086</v>
      </c>
    </row>
    <row r="475" spans="1:5" x14ac:dyDescent="0.25">
      <c r="A475" s="1">
        <v>14010620</v>
      </c>
      <c r="B475" s="3">
        <v>6150.8</v>
      </c>
      <c r="C475" s="4">
        <f t="shared" si="21"/>
        <v>-1.5679257877984125E-2</v>
      </c>
      <c r="D475" s="5">
        <f t="shared" si="22"/>
        <v>1.8280148963662927E-4</v>
      </c>
      <c r="E475" s="2">
        <f t="shared" si="23"/>
        <v>2.7121953235187286</v>
      </c>
    </row>
    <row r="476" spans="1:5" x14ac:dyDescent="0.25">
      <c r="A476" s="1">
        <v>14010621</v>
      </c>
      <c r="B476" s="3">
        <v>6134.7</v>
      </c>
      <c r="C476" s="4">
        <f t="shared" si="21"/>
        <v>-2.6209774476592756E-3</v>
      </c>
      <c r="D476" s="5">
        <f t="shared" si="22"/>
        <v>1.8799790177088401E-4</v>
      </c>
      <c r="E476" s="2">
        <f t="shared" si="23"/>
        <v>3.3523311334835215</v>
      </c>
    </row>
    <row r="477" spans="1:5" x14ac:dyDescent="0.25">
      <c r="A477" s="1">
        <v>14010622</v>
      </c>
      <c r="B477" s="3">
        <v>6180.7</v>
      </c>
      <c r="C477" s="4">
        <f t="shared" si="21"/>
        <v>7.4703564518676397E-3</v>
      </c>
      <c r="D477" s="5">
        <f t="shared" si="22"/>
        <v>1.7905555739742456E-4</v>
      </c>
      <c r="E477" s="2">
        <f t="shared" si="23"/>
        <v>3.2391337346797675</v>
      </c>
    </row>
    <row r="478" spans="1:5" x14ac:dyDescent="0.25">
      <c r="A478" s="1">
        <v>14010623</v>
      </c>
      <c r="B478" s="3">
        <v>6139.1</v>
      </c>
      <c r="C478" s="4">
        <f t="shared" si="21"/>
        <v>-6.7533820529876842E-3</v>
      </c>
      <c r="D478" s="5">
        <f t="shared" si="22"/>
        <v>1.7360717700595015E-4</v>
      </c>
      <c r="E478" s="2">
        <f t="shared" si="23"/>
        <v>3.2790646702775184</v>
      </c>
    </row>
    <row r="479" spans="1:5" x14ac:dyDescent="0.25">
      <c r="A479" s="1">
        <v>14010627</v>
      </c>
      <c r="B479" s="3">
        <v>6051.2</v>
      </c>
      <c r="C479" s="4">
        <f t="shared" si="21"/>
        <v>-1.4421552128620134E-2</v>
      </c>
      <c r="D479" s="5">
        <f t="shared" si="22"/>
        <v>1.6798624983644129E-4</v>
      </c>
      <c r="E479" s="2">
        <f t="shared" si="23"/>
        <v>2.8078334497184687</v>
      </c>
    </row>
    <row r="480" spans="1:5" x14ac:dyDescent="0.25">
      <c r="A480" s="1">
        <v>14010628</v>
      </c>
      <c r="B480" s="3">
        <v>6035.6</v>
      </c>
      <c r="C480" s="4">
        <f t="shared" si="21"/>
        <v>-2.5813298246419843E-3</v>
      </c>
      <c r="D480" s="5">
        <f t="shared" si="22"/>
        <v>1.7213101272215906E-4</v>
      </c>
      <c r="E480" s="2">
        <f t="shared" si="23"/>
        <v>3.3953335917970398</v>
      </c>
    </row>
    <row r="481" spans="1:5" x14ac:dyDescent="0.25">
      <c r="A481" s="1">
        <v>14010629</v>
      </c>
      <c r="B481" s="3">
        <v>5957.3</v>
      </c>
      <c r="C481" s="4">
        <f t="shared" si="21"/>
        <v>-1.3057911358951364E-2</v>
      </c>
      <c r="D481" s="5">
        <f t="shared" si="22"/>
        <v>1.6438239786309972E-4</v>
      </c>
      <c r="E481" s="2">
        <f t="shared" si="23"/>
        <v>2.9190836791615231</v>
      </c>
    </row>
    <row r="482" spans="1:5" x14ac:dyDescent="0.25">
      <c r="A482" s="1">
        <v>14010630</v>
      </c>
      <c r="B482" s="3">
        <v>5914.3</v>
      </c>
      <c r="C482" s="4">
        <f t="shared" si="21"/>
        <v>-7.2442110664326384E-3</v>
      </c>
      <c r="D482" s="5">
        <f t="shared" si="22"/>
        <v>1.6664584315047613E-4</v>
      </c>
      <c r="E482" s="2">
        <f t="shared" si="23"/>
        <v>3.2734258607695672</v>
      </c>
    </row>
    <row r="483" spans="1:5" x14ac:dyDescent="0.25">
      <c r="A483" s="1">
        <v>14010702</v>
      </c>
      <c r="B483" s="3">
        <v>5731.8</v>
      </c>
      <c r="C483" s="4">
        <f t="shared" si="21"/>
        <v>-3.1343529710094763E-2</v>
      </c>
      <c r="D483" s="5">
        <f t="shared" si="22"/>
        <v>1.6194899013294029E-4</v>
      </c>
      <c r="E483" s="2">
        <f t="shared" si="23"/>
        <v>0.41207020334936839</v>
      </c>
    </row>
    <row r="484" spans="1:5" x14ac:dyDescent="0.25">
      <c r="A484" s="1">
        <v>14010704</v>
      </c>
      <c r="B484" s="3">
        <v>5761.1</v>
      </c>
      <c r="C484" s="4">
        <f t="shared" si="21"/>
        <v>5.0988111752680431E-3</v>
      </c>
      <c r="D484" s="5">
        <f t="shared" si="22"/>
        <v>2.110928067015776E-4</v>
      </c>
      <c r="E484" s="2">
        <f t="shared" si="23"/>
        <v>3.2510885516379466</v>
      </c>
    </row>
    <row r="485" spans="1:5" x14ac:dyDescent="0.25">
      <c r="A485" s="1">
        <v>14010706</v>
      </c>
      <c r="B485" s="3">
        <v>5829.3</v>
      </c>
      <c r="C485" s="4">
        <f t="shared" si="21"/>
        <v>1.1768495845805039E-2</v>
      </c>
      <c r="D485" s="5">
        <f t="shared" si="22"/>
        <v>2.0149580792774076E-4</v>
      </c>
      <c r="E485" s="2">
        <f t="shared" si="23"/>
        <v>2.9922590680760885</v>
      </c>
    </row>
    <row r="486" spans="1:5" x14ac:dyDescent="0.25">
      <c r="A486" s="1">
        <v>14010709</v>
      </c>
      <c r="B486" s="3">
        <v>5716.6</v>
      </c>
      <c r="C486" s="4">
        <f t="shared" si="21"/>
        <v>-1.9522701474694058E-2</v>
      </c>
      <c r="D486" s="5">
        <f t="shared" si="22"/>
        <v>1.9909822634049543E-4</v>
      </c>
      <c r="E486" s="2">
        <f t="shared" si="23"/>
        <v>2.3847622247776616</v>
      </c>
    </row>
    <row r="487" spans="1:5" x14ac:dyDescent="0.25">
      <c r="A487" s="1">
        <v>14010710</v>
      </c>
      <c r="B487" s="3">
        <v>5586</v>
      </c>
      <c r="C487" s="4">
        <f t="shared" si="21"/>
        <v>-2.3110755545274649E-2</v>
      </c>
      <c r="D487" s="5">
        <f t="shared" si="22"/>
        <v>2.1083774472740479E-4</v>
      </c>
      <c r="E487" s="2">
        <f t="shared" si="23"/>
        <v>2.0466418517258509</v>
      </c>
    </row>
    <row r="488" spans="1:5" x14ac:dyDescent="0.25">
      <c r="A488" s="1">
        <v>14010711</v>
      </c>
      <c r="B488" s="3">
        <v>5569.7</v>
      </c>
      <c r="C488" s="4">
        <f t="shared" si="21"/>
        <v>-2.9222749983856986E-3</v>
      </c>
      <c r="D488" s="5">
        <f t="shared" si="22"/>
        <v>2.3048314710436593E-4</v>
      </c>
      <c r="E488" s="2">
        <f t="shared" si="23"/>
        <v>3.2502022428119113</v>
      </c>
    </row>
    <row r="489" spans="1:5" x14ac:dyDescent="0.25">
      <c r="A489" s="1">
        <v>14010712</v>
      </c>
      <c r="B489" s="3">
        <v>5563.7</v>
      </c>
      <c r="C489" s="4">
        <f t="shared" si="21"/>
        <v>-1.0778379616050925E-3</v>
      </c>
      <c r="D489" s="5">
        <f t="shared" si="22"/>
        <v>2.1840876123582631E-4</v>
      </c>
      <c r="E489" s="2">
        <f t="shared" si="23"/>
        <v>3.2929730241859017</v>
      </c>
    </row>
    <row r="490" spans="1:5" x14ac:dyDescent="0.25">
      <c r="A490" s="1">
        <v>14010716</v>
      </c>
      <c r="B490" s="3">
        <v>5571.3</v>
      </c>
      <c r="C490" s="4">
        <f t="shared" si="21"/>
        <v>1.365065321985667E-3</v>
      </c>
      <c r="D490" s="5">
        <f t="shared" si="22"/>
        <v>2.0682747648998227E-4</v>
      </c>
      <c r="E490" s="2">
        <f t="shared" si="23"/>
        <v>3.3183695176667252</v>
      </c>
    </row>
    <row r="491" spans="1:5" x14ac:dyDescent="0.25">
      <c r="A491" s="1">
        <v>14010717</v>
      </c>
      <c r="B491" s="3">
        <v>5502.6</v>
      </c>
      <c r="C491" s="4">
        <f t="shared" si="21"/>
        <v>-1.2407712074163411E-2</v>
      </c>
      <c r="D491" s="5">
        <f t="shared" si="22"/>
        <v>1.9616651194233488E-4</v>
      </c>
      <c r="E491" s="2">
        <f t="shared" si="23"/>
        <v>2.9569352280736458</v>
      </c>
    </row>
    <row r="492" spans="1:5" x14ac:dyDescent="0.25">
      <c r="A492" s="1">
        <v>14010718</v>
      </c>
      <c r="B492" s="3">
        <v>5478.8</v>
      </c>
      <c r="C492" s="4">
        <f t="shared" si="21"/>
        <v>-4.3346089322873664E-3</v>
      </c>
      <c r="D492" s="5">
        <f t="shared" si="22"/>
        <v>1.9506265902718791E-4</v>
      </c>
      <c r="E492" s="2">
        <f t="shared" si="23"/>
        <v>3.3039953046689456</v>
      </c>
    </row>
    <row r="493" spans="1:5" x14ac:dyDescent="0.25">
      <c r="A493" s="1">
        <v>14010719</v>
      </c>
      <c r="B493" s="3">
        <v>5520.6</v>
      </c>
      <c r="C493" s="4">
        <f t="shared" si="21"/>
        <v>7.600451155704388E-3</v>
      </c>
      <c r="D493" s="5">
        <f t="shared" si="22"/>
        <v>1.8626904151513359E-4</v>
      </c>
      <c r="E493" s="2">
        <f t="shared" si="23"/>
        <v>3.2201577418598664</v>
      </c>
    </row>
    <row r="494" spans="1:5" x14ac:dyDescent="0.25">
      <c r="A494" s="1">
        <v>14010720</v>
      </c>
      <c r="B494" s="3">
        <v>5538.3</v>
      </c>
      <c r="C494" s="4">
        <f t="shared" si="21"/>
        <v>3.2010444282629946E-3</v>
      </c>
      <c r="D494" s="5">
        <f t="shared" si="22"/>
        <v>1.8038533119778442E-4</v>
      </c>
      <c r="E494" s="2">
        <f t="shared" si="23"/>
        <v>3.3628668862924846</v>
      </c>
    </row>
    <row r="495" spans="1:5" x14ac:dyDescent="0.25">
      <c r="A495" s="1">
        <v>14010723</v>
      </c>
      <c r="B495" s="3">
        <v>5540.9</v>
      </c>
      <c r="C495" s="4">
        <f t="shared" si="21"/>
        <v>4.6934797597808313E-4</v>
      </c>
      <c r="D495" s="5">
        <f t="shared" si="22"/>
        <v>1.7221563405778219E-4</v>
      </c>
      <c r="E495" s="2">
        <f t="shared" si="23"/>
        <v>3.4138034878974985</v>
      </c>
    </row>
    <row r="496" spans="1:5" x14ac:dyDescent="0.25">
      <c r="A496" s="1">
        <v>14010724</v>
      </c>
      <c r="B496" s="3">
        <v>5519.2</v>
      </c>
      <c r="C496" s="4">
        <f t="shared" si="21"/>
        <v>-3.9240201887127488E-3</v>
      </c>
      <c r="D496" s="5">
        <f t="shared" si="22"/>
        <v>1.6409003287209064E-4</v>
      </c>
      <c r="E496" s="2">
        <f t="shared" si="23"/>
        <v>3.3916899523679667</v>
      </c>
    </row>
    <row r="497" spans="1:5" x14ac:dyDescent="0.25">
      <c r="A497" s="1">
        <v>14010725</v>
      </c>
      <c r="B497" s="3">
        <v>5508.2</v>
      </c>
      <c r="C497" s="4">
        <f t="shared" si="21"/>
        <v>-1.9950312219507932E-3</v>
      </c>
      <c r="D497" s="5">
        <f t="shared" si="22"/>
        <v>1.5745474432205764E-4</v>
      </c>
      <c r="E497" s="2">
        <f t="shared" si="23"/>
        <v>3.4466086789588268</v>
      </c>
    </row>
    <row r="498" spans="1:5" x14ac:dyDescent="0.25">
      <c r="A498" s="1">
        <v>14010726</v>
      </c>
      <c r="B498" s="3">
        <v>5507.6</v>
      </c>
      <c r="C498" s="4">
        <f t="shared" si="21"/>
        <v>-1.0893443973069246E-4</v>
      </c>
      <c r="D498" s="5">
        <f t="shared" si="22"/>
        <v>1.5066694163413176E-4</v>
      </c>
      <c r="E498" s="2">
        <f t="shared" si="23"/>
        <v>3.4812415070835114</v>
      </c>
    </row>
    <row r="499" spans="1:5" x14ac:dyDescent="0.25">
      <c r="A499" s="1">
        <v>14010727</v>
      </c>
      <c r="B499" s="3">
        <v>5500.5</v>
      </c>
      <c r="C499" s="4">
        <f t="shared" si="21"/>
        <v>-1.2899593907270137E-3</v>
      </c>
      <c r="D499" s="5">
        <f t="shared" si="22"/>
        <v>1.4416665833963437E-4</v>
      </c>
      <c r="E499" s="2">
        <f t="shared" si="23"/>
        <v>3.4975606737505087</v>
      </c>
    </row>
    <row r="500" spans="1:5" x14ac:dyDescent="0.25">
      <c r="A500" s="1">
        <v>14010730</v>
      </c>
      <c r="B500" s="3">
        <v>5477.8</v>
      </c>
      <c r="C500" s="4">
        <f t="shared" si="21"/>
        <v>-4.1354366980251725E-3</v>
      </c>
      <c r="D500" s="5">
        <f t="shared" si="22"/>
        <v>1.3825529651135412E-4</v>
      </c>
      <c r="E500" s="2">
        <f t="shared" si="23"/>
        <v>3.4624170126360001</v>
      </c>
    </row>
    <row r="501" spans="1:5" x14ac:dyDescent="0.25">
      <c r="A501" s="1">
        <v>14010801</v>
      </c>
      <c r="B501" s="3">
        <v>5433.7</v>
      </c>
      <c r="C501" s="4">
        <f t="shared" si="21"/>
        <v>-8.0832589691319165E-3</v>
      </c>
      <c r="D501" s="5">
        <f t="shared" si="22"/>
        <v>1.3368097043479779E-4</v>
      </c>
      <c r="E501" s="2">
        <f t="shared" si="23"/>
        <v>3.2967043186130915</v>
      </c>
    </row>
    <row r="502" spans="1:5" x14ac:dyDescent="0.25">
      <c r="A502" s="1">
        <v>14010802</v>
      </c>
      <c r="B502" s="3">
        <v>5338.4</v>
      </c>
      <c r="C502" s="4">
        <f t="shared" si="21"/>
        <v>-1.7694318922936512E-2</v>
      </c>
      <c r="D502" s="5">
        <f t="shared" si="22"/>
        <v>1.3222849071666473E-4</v>
      </c>
      <c r="E502" s="2">
        <f t="shared" si="23"/>
        <v>2.3626574589195588</v>
      </c>
    </row>
    <row r="503" spans="1:5" x14ac:dyDescent="0.25">
      <c r="A503" s="1">
        <v>14010803</v>
      </c>
      <c r="B503" s="3">
        <v>5286.9</v>
      </c>
      <c r="C503" s="4">
        <f t="shared" si="21"/>
        <v>-9.6939198509634183E-3</v>
      </c>
      <c r="D503" s="5">
        <f t="shared" si="22"/>
        <v>1.4513527786470389E-4</v>
      </c>
      <c r="E503" s="2">
        <f t="shared" si="23"/>
        <v>3.1762439874447006</v>
      </c>
    </row>
    <row r="504" spans="1:5" x14ac:dyDescent="0.25">
      <c r="A504" s="1">
        <v>14010804</v>
      </c>
      <c r="B504" s="3">
        <v>5155.3</v>
      </c>
      <c r="C504" s="4">
        <f t="shared" si="21"/>
        <v>-2.5206751054405126E-2</v>
      </c>
      <c r="D504" s="5">
        <f t="shared" si="22"/>
        <v>1.4445925913588424E-4</v>
      </c>
      <c r="E504" s="2">
        <f t="shared" si="23"/>
        <v>1.3031501957995784</v>
      </c>
    </row>
    <row r="505" spans="1:5" x14ac:dyDescent="0.25">
      <c r="A505" s="1">
        <v>14010807</v>
      </c>
      <c r="B505" s="3">
        <v>5165.5</v>
      </c>
      <c r="C505" s="4">
        <f t="shared" si="21"/>
        <v>1.9765916054718582E-3</v>
      </c>
      <c r="D505" s="5">
        <f t="shared" si="22"/>
        <v>1.7497276512325375E-4</v>
      </c>
      <c r="E505" s="2">
        <f t="shared" si="23"/>
        <v>3.3953372288214378</v>
      </c>
    </row>
    <row r="506" spans="1:5" x14ac:dyDescent="0.25">
      <c r="A506" s="1">
        <v>14010808</v>
      </c>
      <c r="B506" s="3">
        <v>5196.3999999999996</v>
      </c>
      <c r="C506" s="4">
        <f t="shared" si="21"/>
        <v>5.9641748320775345E-3</v>
      </c>
      <c r="D506" s="5">
        <f t="shared" si="22"/>
        <v>1.6684970259923332E-4</v>
      </c>
      <c r="E506" s="2">
        <f t="shared" si="23"/>
        <v>3.3236729566919267</v>
      </c>
    </row>
    <row r="507" spans="1:5" x14ac:dyDescent="0.25">
      <c r="A507" s="1">
        <v>14010809</v>
      </c>
      <c r="B507" s="3">
        <v>5254</v>
      </c>
      <c r="C507" s="4">
        <f t="shared" si="21"/>
        <v>1.1023613123907544E-2</v>
      </c>
      <c r="D507" s="5">
        <f t="shared" si="22"/>
        <v>1.6116497084120584E-4</v>
      </c>
      <c r="E507" s="2">
        <f t="shared" si="23"/>
        <v>3.0705973490835099</v>
      </c>
    </row>
    <row r="508" spans="1:5" x14ac:dyDescent="0.25">
      <c r="A508" s="1">
        <v>14010810</v>
      </c>
      <c r="B508" s="3">
        <v>5299.6</v>
      </c>
      <c r="C508" s="4">
        <f t="shared" si="21"/>
        <v>8.6416547484829444E-3</v>
      </c>
      <c r="D508" s="5">
        <f t="shared" si="22"/>
        <v>1.6085536349752278E-4</v>
      </c>
      <c r="E508" s="2">
        <f t="shared" si="23"/>
        <v>3.2164355453885749</v>
      </c>
    </row>
    <row r="509" spans="1:5" x14ac:dyDescent="0.25">
      <c r="A509" s="1">
        <v>14010811</v>
      </c>
      <c r="B509" s="3">
        <v>5300.6</v>
      </c>
      <c r="C509" s="4">
        <f t="shared" si="21"/>
        <v>1.8867568592419469E-4</v>
      </c>
      <c r="D509" s="5">
        <f t="shared" si="22"/>
        <v>1.5787525244803709E-4</v>
      </c>
      <c r="E509" s="2">
        <f t="shared" si="23"/>
        <v>3.4578014133823718</v>
      </c>
    </row>
    <row r="510" spans="1:5" x14ac:dyDescent="0.25">
      <c r="A510" s="1">
        <v>14010814</v>
      </c>
      <c r="B510" s="3">
        <v>5435.2</v>
      </c>
      <c r="C510" s="4">
        <f t="shared" si="21"/>
        <v>2.5076296726427132E-2</v>
      </c>
      <c r="D510" s="5">
        <f t="shared" si="22"/>
        <v>1.5082863481530515E-4</v>
      </c>
      <c r="E510" s="2">
        <f t="shared" si="23"/>
        <v>1.3961912818791489</v>
      </c>
    </row>
    <row r="511" spans="1:5" x14ac:dyDescent="0.25">
      <c r="A511" s="1">
        <v>14010815</v>
      </c>
      <c r="B511" s="3">
        <v>5510.9</v>
      </c>
      <c r="C511" s="4">
        <f t="shared" si="21"/>
        <v>1.3831630785156285E-2</v>
      </c>
      <c r="D511" s="5">
        <f t="shared" si="22"/>
        <v>1.8048091878352241E-4</v>
      </c>
      <c r="E511" s="2">
        <f t="shared" si="23"/>
        <v>2.8609924801898621</v>
      </c>
    </row>
    <row r="512" spans="1:5" x14ac:dyDescent="0.25">
      <c r="A512" s="1">
        <v>14010816</v>
      </c>
      <c r="B512" s="3">
        <v>5761.7</v>
      </c>
      <c r="C512" s="4">
        <f t="shared" si="21"/>
        <v>4.4504620842435928E-2</v>
      </c>
      <c r="D512" s="5">
        <f t="shared" si="22"/>
        <v>1.827177336034989E-4</v>
      </c>
      <c r="E512" s="2">
        <f t="shared" si="23"/>
        <v>-2.0351573726376402</v>
      </c>
    </row>
    <row r="513" spans="1:5" x14ac:dyDescent="0.25">
      <c r="A513" s="1">
        <v>14010817</v>
      </c>
      <c r="B513" s="3">
        <v>5793.5</v>
      </c>
      <c r="C513" s="4">
        <f t="shared" si="21"/>
        <v>5.5040294032053664E-3</v>
      </c>
      <c r="D513" s="5">
        <f t="shared" si="22"/>
        <v>2.8769581315880117E-4</v>
      </c>
      <c r="E513" s="2">
        <f t="shared" si="23"/>
        <v>3.1052149381427272</v>
      </c>
    </row>
    <row r="514" spans="1:5" x14ac:dyDescent="0.25">
      <c r="A514" s="1">
        <v>14010818</v>
      </c>
      <c r="B514" s="3">
        <v>5784.8</v>
      </c>
      <c r="C514" s="4">
        <f t="shared" si="21"/>
        <v>-1.5028115763748824E-3</v>
      </c>
      <c r="D514" s="5">
        <f t="shared" si="22"/>
        <v>2.7252549653903479E-4</v>
      </c>
      <c r="E514" s="2">
        <f t="shared" si="23"/>
        <v>3.1808071145270072</v>
      </c>
    </row>
    <row r="515" spans="1:5" x14ac:dyDescent="0.25">
      <c r="A515" s="1">
        <v>14010821</v>
      </c>
      <c r="B515" s="3">
        <v>5763</v>
      </c>
      <c r="C515" s="4">
        <f t="shared" ref="C515:C577" si="24">LN(B515/B514)</f>
        <v>-3.7756154240757471E-3</v>
      </c>
      <c r="D515" s="5">
        <f t="shared" si="22"/>
        <v>2.5689540910072442E-4</v>
      </c>
      <c r="E515" s="2">
        <f t="shared" si="23"/>
        <v>3.1867369456428145</v>
      </c>
    </row>
    <row r="516" spans="1:5" x14ac:dyDescent="0.25">
      <c r="A516" s="1">
        <v>14010822</v>
      </c>
      <c r="B516" s="3">
        <v>5711.9</v>
      </c>
      <c r="C516" s="4">
        <f t="shared" si="24"/>
        <v>-8.9064545732966266E-3</v>
      </c>
      <c r="D516" s="5">
        <f t="shared" si="22"/>
        <v>2.431428981789441E-4</v>
      </c>
      <c r="E516" s="2">
        <f t="shared" si="23"/>
        <v>3.0788679809557609</v>
      </c>
    </row>
    <row r="517" spans="1:5" x14ac:dyDescent="0.25">
      <c r="A517" s="1">
        <v>14010823</v>
      </c>
      <c r="B517" s="3">
        <v>5665.7</v>
      </c>
      <c r="C517" s="4">
        <f t="shared" si="24"/>
        <v>-8.1212652802484537E-3</v>
      </c>
      <c r="D517" s="5">
        <f t="shared" ref="D517:D580" si="25">$L$5+($L$3*(C516^2))+($L$4*D516)</f>
        <v>2.3417769483232318E-4</v>
      </c>
      <c r="E517" s="2">
        <f t="shared" ref="E517:E579" si="26">(-0.5*LN(2*PI())) - (0.5*LN(D517)) - (0.5*((C517^2)/D517))</f>
        <v>3.1199542002583742</v>
      </c>
    </row>
    <row r="518" spans="1:5" x14ac:dyDescent="0.25">
      <c r="A518" s="1">
        <v>14010824</v>
      </c>
      <c r="B518" s="3">
        <v>5648.1</v>
      </c>
      <c r="C518" s="4">
        <f t="shared" si="24"/>
        <v>-3.1112471843454488E-3</v>
      </c>
      <c r="D518" s="5">
        <f t="shared" si="25"/>
        <v>2.2512473075398293E-4</v>
      </c>
      <c r="E518" s="2">
        <f t="shared" si="26"/>
        <v>3.2589905622461846</v>
      </c>
    </row>
    <row r="519" spans="1:5" x14ac:dyDescent="0.25">
      <c r="A519" s="1">
        <v>14010825</v>
      </c>
      <c r="B519" s="3">
        <v>5632</v>
      </c>
      <c r="C519" s="4">
        <f t="shared" si="24"/>
        <v>-2.8545865608976088E-3</v>
      </c>
      <c r="D519" s="5">
        <f t="shared" si="25"/>
        <v>2.1352306090254304E-4</v>
      </c>
      <c r="E519" s="2">
        <f t="shared" si="26"/>
        <v>3.2878628633556213</v>
      </c>
    </row>
    <row r="520" spans="1:5" x14ac:dyDescent="0.25">
      <c r="A520" s="1">
        <v>14010828</v>
      </c>
      <c r="B520" s="3">
        <v>5553.9</v>
      </c>
      <c r="C520" s="4">
        <f t="shared" si="24"/>
        <v>-1.3964235174637815E-2</v>
      </c>
      <c r="D520" s="5">
        <f t="shared" si="25"/>
        <v>2.0271484086338865E-4</v>
      </c>
      <c r="E520" s="2">
        <f t="shared" si="26"/>
        <v>2.8519457491743818</v>
      </c>
    </row>
    <row r="521" spans="1:5" x14ac:dyDescent="0.25">
      <c r="A521" s="1">
        <v>14010829</v>
      </c>
      <c r="B521" s="3">
        <v>5596.3</v>
      </c>
      <c r="C521" s="4">
        <f t="shared" si="24"/>
        <v>7.6052814064109728E-3</v>
      </c>
      <c r="D521" s="5">
        <f t="shared" si="25"/>
        <v>2.0347427148567718E-4</v>
      </c>
      <c r="E521" s="2">
        <f t="shared" si="26"/>
        <v>3.1889152204690006</v>
      </c>
    </row>
    <row r="522" spans="1:5" x14ac:dyDescent="0.25">
      <c r="A522" s="1">
        <v>14010830</v>
      </c>
      <c r="B522" s="3">
        <v>5601.2</v>
      </c>
      <c r="C522" s="4">
        <f t="shared" si="24"/>
        <v>8.751954119703728E-4</v>
      </c>
      <c r="D522" s="5">
        <f t="shared" si="25"/>
        <v>1.9628750389315947E-4</v>
      </c>
      <c r="E522" s="2">
        <f t="shared" si="26"/>
        <v>3.3470753898185532</v>
      </c>
    </row>
    <row r="523" spans="1:5" x14ac:dyDescent="0.25">
      <c r="A523" s="1">
        <v>14010901</v>
      </c>
      <c r="B523" s="3">
        <v>5599.2</v>
      </c>
      <c r="C523" s="4">
        <f t="shared" si="24"/>
        <v>-3.5713010629211589E-4</v>
      </c>
      <c r="D523" s="5">
        <f t="shared" si="25"/>
        <v>1.863642665254234E-4</v>
      </c>
      <c r="E523" s="2">
        <f t="shared" si="26"/>
        <v>3.3746229709726019</v>
      </c>
    </row>
    <row r="524" spans="1:5" x14ac:dyDescent="0.25">
      <c r="A524" s="1">
        <v>14010902</v>
      </c>
      <c r="B524" s="3">
        <v>5684</v>
      </c>
      <c r="C524" s="4">
        <f t="shared" si="24"/>
        <v>1.5031479841661468E-2</v>
      </c>
      <c r="D524" s="5">
        <f t="shared" si="25"/>
        <v>1.7715829502635178E-4</v>
      </c>
      <c r="E524" s="2">
        <f t="shared" si="26"/>
        <v>2.7626014187650738</v>
      </c>
    </row>
    <row r="525" spans="1:5" x14ac:dyDescent="0.25">
      <c r="A525" s="1">
        <v>14010905</v>
      </c>
      <c r="B525" s="3">
        <v>5675.1</v>
      </c>
      <c r="C525" s="4">
        <f t="shared" si="24"/>
        <v>-1.5670258772638506E-3</v>
      </c>
      <c r="D525" s="5">
        <f t="shared" si="25"/>
        <v>1.8163933208587479E-4</v>
      </c>
      <c r="E525" s="2">
        <f t="shared" si="26"/>
        <v>3.3810457643479332</v>
      </c>
    </row>
    <row r="526" spans="1:5" x14ac:dyDescent="0.25">
      <c r="A526" s="1">
        <v>14010906</v>
      </c>
      <c r="B526" s="3">
        <v>5647.6</v>
      </c>
      <c r="C526" s="4">
        <f t="shared" si="24"/>
        <v>-4.8575082043572767E-3</v>
      </c>
      <c r="D526" s="5">
        <f t="shared" si="25"/>
        <v>1.7292626135026519E-4</v>
      </c>
      <c r="E526" s="2">
        <f t="shared" si="26"/>
        <v>3.344160274963937</v>
      </c>
    </row>
    <row r="527" spans="1:5" x14ac:dyDescent="0.25">
      <c r="A527" s="1">
        <v>14010907</v>
      </c>
      <c r="B527" s="3">
        <v>5642.3</v>
      </c>
      <c r="C527" s="4">
        <f t="shared" si="24"/>
        <v>-9.3889235322499307E-4</v>
      </c>
      <c r="D527" s="5">
        <f t="shared" si="25"/>
        <v>1.6609104400874852E-4</v>
      </c>
      <c r="E527" s="2">
        <f t="shared" si="26"/>
        <v>3.4298949760239728</v>
      </c>
    </row>
    <row r="528" spans="1:5" x14ac:dyDescent="0.25">
      <c r="A528" s="1">
        <v>14010908</v>
      </c>
      <c r="B528" s="3">
        <v>5655.8</v>
      </c>
      <c r="C528" s="4">
        <f t="shared" si="24"/>
        <v>2.3897834901351073E-3</v>
      </c>
      <c r="D528" s="5">
        <f t="shared" si="25"/>
        <v>1.5846882876006753E-4</v>
      </c>
      <c r="E528" s="2">
        <f t="shared" si="26"/>
        <v>3.4380182686583778</v>
      </c>
    </row>
    <row r="529" spans="1:5" x14ac:dyDescent="0.25">
      <c r="A529" s="1">
        <v>14010909</v>
      </c>
      <c r="B529" s="3">
        <v>5620.8</v>
      </c>
      <c r="C529" s="4">
        <f t="shared" si="24"/>
        <v>-6.2075647607174808E-3</v>
      </c>
      <c r="D529" s="5">
        <f t="shared" si="25"/>
        <v>1.5170352490222032E-4</v>
      </c>
      <c r="E529" s="2">
        <f t="shared" si="26"/>
        <v>3.3508488452253418</v>
      </c>
    </row>
    <row r="530" spans="1:5" x14ac:dyDescent="0.25">
      <c r="A530" s="1">
        <v>14010912</v>
      </c>
      <c r="B530" s="3">
        <v>5576.1</v>
      </c>
      <c r="C530" s="4">
        <f t="shared" si="24"/>
        <v>-7.9843952291456331E-3</v>
      </c>
      <c r="D530" s="5">
        <f t="shared" si="25"/>
        <v>1.4734000633002988E-4</v>
      </c>
      <c r="E530" s="2">
        <f t="shared" si="26"/>
        <v>3.2761070233774356</v>
      </c>
    </row>
    <row r="531" spans="1:5" x14ac:dyDescent="0.25">
      <c r="A531" s="1">
        <v>14010913</v>
      </c>
      <c r="B531" s="3">
        <v>5547.6</v>
      </c>
      <c r="C531" s="4">
        <f t="shared" si="24"/>
        <v>-5.1242055002368595E-3</v>
      </c>
      <c r="D531" s="5">
        <f t="shared" si="25"/>
        <v>1.4475833042985127E-4</v>
      </c>
      <c r="E531" s="2">
        <f t="shared" si="26"/>
        <v>3.4105897129206455</v>
      </c>
    </row>
    <row r="532" spans="1:5" x14ac:dyDescent="0.25">
      <c r="A532" s="1">
        <v>14010914</v>
      </c>
      <c r="B532" s="3">
        <v>5480</v>
      </c>
      <c r="C532" s="4">
        <f t="shared" si="24"/>
        <v>-1.2260300840118955E-2</v>
      </c>
      <c r="D532" s="5">
        <f t="shared" si="25"/>
        <v>1.4021646436048751E-4</v>
      </c>
      <c r="E532" s="2">
        <f t="shared" si="26"/>
        <v>2.9812126074575382</v>
      </c>
    </row>
    <row r="533" spans="1:5" x14ac:dyDescent="0.25">
      <c r="A533" s="1">
        <v>14010915</v>
      </c>
      <c r="B533" s="3">
        <v>5464.6</v>
      </c>
      <c r="C533" s="4">
        <f t="shared" si="24"/>
        <v>-2.8141750568244856E-3</v>
      </c>
      <c r="D533" s="5">
        <f t="shared" si="25"/>
        <v>1.4315464951582295E-4</v>
      </c>
      <c r="E533" s="2">
        <f t="shared" si="26"/>
        <v>3.479193061053556</v>
      </c>
    </row>
    <row r="534" spans="1:5" x14ac:dyDescent="0.25">
      <c r="A534" s="1">
        <v>14010916</v>
      </c>
      <c r="B534" s="3">
        <v>5389.8</v>
      </c>
      <c r="C534" s="4">
        <f t="shared" si="24"/>
        <v>-1.3782647422020695E-2</v>
      </c>
      <c r="D534" s="5">
        <f t="shared" si="25"/>
        <v>1.3767996101106574E-4</v>
      </c>
      <c r="E534" s="2">
        <f t="shared" si="26"/>
        <v>2.8364850947057905</v>
      </c>
    </row>
    <row r="535" spans="1:5" x14ac:dyDescent="0.25">
      <c r="A535" s="1">
        <v>14010919</v>
      </c>
      <c r="B535" s="3">
        <v>5255.5</v>
      </c>
      <c r="C535" s="4">
        <f t="shared" si="24"/>
        <v>-2.5233131199806868E-2</v>
      </c>
      <c r="D535" s="5">
        <f t="shared" si="25"/>
        <v>1.4309106775789207E-4</v>
      </c>
      <c r="E535" s="2">
        <f t="shared" si="26"/>
        <v>1.2822310543648459</v>
      </c>
    </row>
    <row r="536" spans="1:5" x14ac:dyDescent="0.25">
      <c r="A536" s="1">
        <v>14010920</v>
      </c>
      <c r="B536" s="3">
        <v>5333.9</v>
      </c>
      <c r="C536" s="4">
        <f t="shared" si="24"/>
        <v>1.4807530646267957E-2</v>
      </c>
      <c r="D536" s="5">
        <f t="shared" si="25"/>
        <v>1.7378505898249906E-4</v>
      </c>
      <c r="E536" s="2">
        <f t="shared" si="26"/>
        <v>2.7790618576565294</v>
      </c>
    </row>
    <row r="537" spans="1:5" x14ac:dyDescent="0.25">
      <c r="A537" s="1">
        <v>14010921</v>
      </c>
      <c r="B537" s="3">
        <v>5505.9</v>
      </c>
      <c r="C537" s="4">
        <f t="shared" si="24"/>
        <v>3.173756662285894E-2</v>
      </c>
      <c r="D537" s="5">
        <f t="shared" si="25"/>
        <v>1.7813807203021195E-4</v>
      </c>
      <c r="E537" s="2">
        <f t="shared" si="26"/>
        <v>0.57031139755938964</v>
      </c>
    </row>
    <row r="538" spans="1:5" x14ac:dyDescent="0.25">
      <c r="A538" s="1">
        <v>14010922</v>
      </c>
      <c r="B538" s="3">
        <v>5582.3</v>
      </c>
      <c r="C538" s="4">
        <f t="shared" si="24"/>
        <v>1.3780633297279033E-2</v>
      </c>
      <c r="D538" s="5">
        <f t="shared" si="25"/>
        <v>2.274813818038892E-4</v>
      </c>
      <c r="E538" s="2">
        <f t="shared" si="26"/>
        <v>2.8578728838434317</v>
      </c>
    </row>
    <row r="539" spans="1:5" x14ac:dyDescent="0.25">
      <c r="A539" s="1">
        <v>14010923</v>
      </c>
      <c r="B539" s="3">
        <v>5502.6</v>
      </c>
      <c r="C539" s="4">
        <f t="shared" si="24"/>
        <v>-1.4380170036861477E-2</v>
      </c>
      <c r="D539" s="5">
        <f t="shared" si="25"/>
        <v>2.2606603698925489E-4</v>
      </c>
      <c r="E539" s="2">
        <f t="shared" si="26"/>
        <v>2.8210383796701026</v>
      </c>
    </row>
    <row r="540" spans="1:5" x14ac:dyDescent="0.25">
      <c r="A540" s="1">
        <v>14010926</v>
      </c>
      <c r="B540" s="3">
        <v>5589.3</v>
      </c>
      <c r="C540" s="4">
        <f t="shared" si="24"/>
        <v>1.5633347901464281E-2</v>
      </c>
      <c r="D540" s="5">
        <f t="shared" si="25"/>
        <v>2.2572925409767371E-4</v>
      </c>
      <c r="E540" s="2">
        <f t="shared" si="26"/>
        <v>2.7377886258085344</v>
      </c>
    </row>
    <row r="541" spans="1:5" x14ac:dyDescent="0.25">
      <c r="A541" s="1">
        <v>14010927</v>
      </c>
      <c r="B541" s="3">
        <v>5686.2</v>
      </c>
      <c r="C541" s="4">
        <f t="shared" si="24"/>
        <v>1.7188131009786355E-2</v>
      </c>
      <c r="D541" s="5">
        <f t="shared" si="25"/>
        <v>2.2758126571573349E-4</v>
      </c>
      <c r="E541" s="2">
        <f t="shared" si="26"/>
        <v>2.6259941436910688</v>
      </c>
    </row>
    <row r="542" spans="1:5" x14ac:dyDescent="0.25">
      <c r="A542" s="1">
        <v>14010928</v>
      </c>
      <c r="B542" s="3">
        <v>5599.8</v>
      </c>
      <c r="C542" s="4">
        <f t="shared" si="24"/>
        <v>-1.5311303904448067E-2</v>
      </c>
      <c r="D542" s="5">
        <f t="shared" si="25"/>
        <v>2.3222747705541269E-4</v>
      </c>
      <c r="E542" s="2">
        <f t="shared" si="26"/>
        <v>2.7602029038370972</v>
      </c>
    </row>
    <row r="543" spans="1:5" x14ac:dyDescent="0.25">
      <c r="A543" s="1">
        <v>14010929</v>
      </c>
      <c r="B543" s="3">
        <v>5541.8</v>
      </c>
      <c r="C543" s="4">
        <f t="shared" si="24"/>
        <v>-1.0411525082875716E-2</v>
      </c>
      <c r="D543" s="5">
        <f t="shared" si="25"/>
        <v>2.3301259227050578E-4</v>
      </c>
      <c r="E543" s="2">
        <f t="shared" si="26"/>
        <v>3.030665354986366</v>
      </c>
    </row>
    <row r="544" spans="1:5" x14ac:dyDescent="0.25">
      <c r="A544" s="1">
        <v>14010930</v>
      </c>
      <c r="B544" s="3">
        <v>5691.5</v>
      </c>
      <c r="C544" s="4">
        <f t="shared" si="24"/>
        <v>2.665447604839093E-2</v>
      </c>
      <c r="D544" s="5">
        <f t="shared" si="25"/>
        <v>2.2648930007484222E-4</v>
      </c>
      <c r="E544" s="2">
        <f t="shared" si="26"/>
        <v>1.7090470167853442</v>
      </c>
    </row>
    <row r="545" spans="1:5" x14ac:dyDescent="0.25">
      <c r="A545" s="1">
        <v>14011003</v>
      </c>
      <c r="B545" s="3">
        <v>5864.1</v>
      </c>
      <c r="C545" s="4">
        <f t="shared" si="24"/>
        <v>2.9875183861814654E-2</v>
      </c>
      <c r="D545" s="5">
        <f t="shared" si="25"/>
        <v>2.550881719391631E-4</v>
      </c>
      <c r="E545" s="2">
        <f t="shared" si="26"/>
        <v>1.4685648493549006</v>
      </c>
    </row>
    <row r="546" spans="1:5" x14ac:dyDescent="0.25">
      <c r="A546" s="1">
        <v>14011004</v>
      </c>
      <c r="B546" s="3">
        <v>5857.6</v>
      </c>
      <c r="C546" s="4">
        <f t="shared" si="24"/>
        <v>-1.1090542611141257E-3</v>
      </c>
      <c r="D546" s="5">
        <f t="shared" si="25"/>
        <v>2.9198523898459647E-4</v>
      </c>
      <c r="E546" s="2">
        <f t="shared" si="26"/>
        <v>3.1483588478161901</v>
      </c>
    </row>
    <row r="547" spans="1:5" x14ac:dyDescent="0.25">
      <c r="A547" s="1">
        <v>14011005</v>
      </c>
      <c r="B547" s="3">
        <v>5819.1</v>
      </c>
      <c r="C547" s="4">
        <f t="shared" si="24"/>
        <v>-6.5943527736160856E-3</v>
      </c>
      <c r="D547" s="5">
        <f t="shared" si="25"/>
        <v>2.7481741949748602E-4</v>
      </c>
      <c r="E547" s="2">
        <f t="shared" si="26"/>
        <v>3.10164621907917</v>
      </c>
    </row>
    <row r="548" spans="1:5" x14ac:dyDescent="0.25">
      <c r="A548" s="1">
        <v>14011007</v>
      </c>
      <c r="B548" s="3">
        <v>6017.1</v>
      </c>
      <c r="C548" s="4">
        <f t="shared" si="24"/>
        <v>3.3459805067755172E-2</v>
      </c>
      <c r="D548" s="5">
        <f t="shared" si="25"/>
        <v>2.6138429043935174E-4</v>
      </c>
      <c r="E548" s="2">
        <f t="shared" si="26"/>
        <v>1.064225940494004</v>
      </c>
    </row>
    <row r="549" spans="1:5" x14ac:dyDescent="0.25">
      <c r="A549" s="1">
        <v>14011010</v>
      </c>
      <c r="B549" s="3">
        <v>5817.9</v>
      </c>
      <c r="C549" s="4">
        <f t="shared" si="24"/>
        <v>-3.3666043789806123E-2</v>
      </c>
      <c r="D549" s="5">
        <f t="shared" si="25"/>
        <v>3.1086031879112543E-4</v>
      </c>
      <c r="E549" s="2">
        <f t="shared" si="26"/>
        <v>1.2961356077639652</v>
      </c>
    </row>
    <row r="550" spans="1:5" x14ac:dyDescent="0.25">
      <c r="A550" s="1">
        <v>14011011</v>
      </c>
      <c r="B550" s="3">
        <v>5717.2</v>
      </c>
      <c r="C550" s="4">
        <f t="shared" si="24"/>
        <v>-1.7460196835344589E-2</v>
      </c>
      <c r="D550" s="5">
        <f t="shared" si="25"/>
        <v>3.5737328854318308E-4</v>
      </c>
      <c r="E550" s="2">
        <f t="shared" si="26"/>
        <v>2.6228996503869748</v>
      </c>
    </row>
    <row r="551" spans="1:5" x14ac:dyDescent="0.25">
      <c r="A551" s="1">
        <v>14011012</v>
      </c>
      <c r="B551" s="3">
        <v>5810.3</v>
      </c>
      <c r="C551" s="4">
        <f t="shared" si="24"/>
        <v>1.6153029589826465E-2</v>
      </c>
      <c r="D551" s="5">
        <f t="shared" si="25"/>
        <v>3.5269984607611595E-4</v>
      </c>
      <c r="E551" s="2">
        <f t="shared" si="26"/>
        <v>2.6861179421610908</v>
      </c>
    </row>
    <row r="552" spans="1:5" x14ac:dyDescent="0.25">
      <c r="A552" s="1">
        <v>14011013</v>
      </c>
      <c r="B552" s="3">
        <v>5900.3</v>
      </c>
      <c r="C552" s="4">
        <f t="shared" si="24"/>
        <v>1.5370992433963294E-2</v>
      </c>
      <c r="D552" s="5">
        <f t="shared" si="25"/>
        <v>3.4585447487520013E-4</v>
      </c>
      <c r="E552" s="2">
        <f t="shared" si="26"/>
        <v>2.7242371460190729</v>
      </c>
    </row>
    <row r="553" spans="1:5" x14ac:dyDescent="0.25">
      <c r="A553" s="1">
        <v>14011014</v>
      </c>
      <c r="B553" s="3">
        <v>5979.6</v>
      </c>
      <c r="C553" s="4">
        <f t="shared" si="24"/>
        <v>1.3350479016609329E-2</v>
      </c>
      <c r="D553" s="5">
        <f t="shared" si="25"/>
        <v>3.381113538906537E-4</v>
      </c>
      <c r="E553" s="2">
        <f t="shared" si="26"/>
        <v>2.8135542634831188</v>
      </c>
    </row>
    <row r="554" spans="1:5" x14ac:dyDescent="0.25">
      <c r="A554" s="1">
        <v>14011017</v>
      </c>
      <c r="B554" s="3">
        <v>6216.5</v>
      </c>
      <c r="C554" s="4">
        <f t="shared" si="24"/>
        <v>3.8853371317633043E-2</v>
      </c>
      <c r="D554" s="5">
        <f t="shared" si="25"/>
        <v>3.2761895069609808E-4</v>
      </c>
      <c r="E554" s="2">
        <f t="shared" si="26"/>
        <v>0.78901882905911114</v>
      </c>
    </row>
    <row r="555" spans="1:5" x14ac:dyDescent="0.25">
      <c r="A555" s="1">
        <v>14011018</v>
      </c>
      <c r="B555" s="3">
        <v>6496</v>
      </c>
      <c r="C555" s="4">
        <f t="shared" si="24"/>
        <v>4.3979555448521619E-2</v>
      </c>
      <c r="D555" s="5">
        <f t="shared" si="25"/>
        <v>3.9449402867456127E-4</v>
      </c>
      <c r="E555" s="2">
        <f t="shared" si="26"/>
        <v>0.54851845137175559</v>
      </c>
    </row>
    <row r="556" spans="1:5" x14ac:dyDescent="0.25">
      <c r="A556" s="1">
        <v>14011019</v>
      </c>
      <c r="B556" s="3">
        <v>6488.9</v>
      </c>
      <c r="C556" s="4">
        <f t="shared" si="24"/>
        <v>-1.0935780341138368E-3</v>
      </c>
      <c r="D556" s="5">
        <f t="shared" si="25"/>
        <v>4.807089338031882E-4</v>
      </c>
      <c r="E556" s="2">
        <f t="shared" si="26"/>
        <v>2.8999418604793115</v>
      </c>
    </row>
    <row r="557" spans="1:5" x14ac:dyDescent="0.25">
      <c r="A557" s="1">
        <v>14011020</v>
      </c>
      <c r="B557" s="3">
        <v>6589.7</v>
      </c>
      <c r="C557" s="4">
        <f t="shared" si="24"/>
        <v>1.5414799132440295E-2</v>
      </c>
      <c r="D557" s="5">
        <f t="shared" si="25"/>
        <v>4.4919961912684604E-4</v>
      </c>
      <c r="E557" s="2">
        <f t="shared" si="26"/>
        <v>2.6705948194598506</v>
      </c>
    </row>
    <row r="558" spans="1:5" x14ac:dyDescent="0.25">
      <c r="A558" s="1">
        <v>14011021</v>
      </c>
      <c r="B558" s="3">
        <v>6416.2</v>
      </c>
      <c r="C558" s="4">
        <f t="shared" si="24"/>
        <v>-2.6681781809503397E-2</v>
      </c>
      <c r="D558" s="5">
        <f t="shared" si="25"/>
        <v>4.3368172902308159E-4</v>
      </c>
      <c r="E558" s="2">
        <f t="shared" si="26"/>
        <v>2.131877939753549</v>
      </c>
    </row>
    <row r="559" spans="1:5" x14ac:dyDescent="0.25">
      <c r="A559" s="1">
        <v>14011024</v>
      </c>
      <c r="B559" s="3">
        <v>6418</v>
      </c>
      <c r="C559" s="4">
        <f t="shared" si="24"/>
        <v>2.8050053946512691E-4</v>
      </c>
      <c r="D559" s="5">
        <f t="shared" si="25"/>
        <v>4.4662154323702358E-4</v>
      </c>
      <c r="E559" s="2">
        <f t="shared" si="26"/>
        <v>2.9378728733484611</v>
      </c>
    </row>
    <row r="560" spans="1:5" x14ac:dyDescent="0.25">
      <c r="A560" s="1">
        <v>14011026</v>
      </c>
      <c r="B560" s="3">
        <v>6732</v>
      </c>
      <c r="C560" s="4">
        <f t="shared" si="24"/>
        <v>4.7765733640894439E-2</v>
      </c>
      <c r="D560" s="5">
        <f t="shared" si="25"/>
        <v>4.1763798849239796E-4</v>
      </c>
      <c r="E560" s="2">
        <f t="shared" si="26"/>
        <v>0.23999849537305895</v>
      </c>
    </row>
    <row r="561" spans="1:5" x14ac:dyDescent="0.25">
      <c r="A561" s="1">
        <v>14011027</v>
      </c>
      <c r="B561" s="3">
        <v>6840.4</v>
      </c>
      <c r="C561" s="4">
        <f t="shared" si="24"/>
        <v>1.5973933128201948E-2</v>
      </c>
      <c r="D561" s="5">
        <f t="shared" si="25"/>
        <v>5.2207241977414128E-4</v>
      </c>
      <c r="E561" s="2">
        <f t="shared" si="26"/>
        <v>2.615535098708619</v>
      </c>
    </row>
    <row r="562" spans="1:5" x14ac:dyDescent="0.25">
      <c r="A562" s="1">
        <v>14011028</v>
      </c>
      <c r="B562" s="3">
        <v>6774.3</v>
      </c>
      <c r="C562" s="4">
        <f t="shared" si="24"/>
        <v>-9.7101690621929065E-3</v>
      </c>
      <c r="D562" s="5">
        <f t="shared" si="25"/>
        <v>5.0202692237846206E-4</v>
      </c>
      <c r="E562" s="2">
        <f t="shared" si="26"/>
        <v>2.7855831714998343</v>
      </c>
    </row>
    <row r="563" spans="1:5" x14ac:dyDescent="0.25">
      <c r="A563" s="1">
        <v>14011101</v>
      </c>
      <c r="B563" s="3">
        <v>6631.9</v>
      </c>
      <c r="C563" s="4">
        <f t="shared" si="24"/>
        <v>-2.124470108297536E-2</v>
      </c>
      <c r="D563" s="5">
        <f t="shared" si="25"/>
        <v>4.742518274442549E-4</v>
      </c>
      <c r="E563" s="2">
        <f t="shared" si="26"/>
        <v>2.4321060967221668</v>
      </c>
    </row>
    <row r="564" spans="1:5" x14ac:dyDescent="0.25">
      <c r="A564" s="1">
        <v>14011102</v>
      </c>
      <c r="B564" s="3">
        <v>6515.4</v>
      </c>
      <c r="C564" s="4">
        <f t="shared" si="24"/>
        <v>-1.7722733842820672E-2</v>
      </c>
      <c r="D564" s="5">
        <f t="shared" si="25"/>
        <v>4.6912224107667965E-4</v>
      </c>
      <c r="E564" s="2">
        <f t="shared" si="26"/>
        <v>2.578615921327216</v>
      </c>
    </row>
    <row r="565" spans="1:5" x14ac:dyDescent="0.25">
      <c r="A565" s="1">
        <v>14011103</v>
      </c>
      <c r="B565" s="3">
        <v>6468.7</v>
      </c>
      <c r="C565" s="4">
        <f t="shared" si="24"/>
        <v>-7.1934445016016667E-3</v>
      </c>
      <c r="D565" s="5">
        <f t="shared" si="25"/>
        <v>4.5648917047758384E-4</v>
      </c>
      <c r="E565" s="2">
        <f t="shared" si="26"/>
        <v>2.8703564135751654</v>
      </c>
    </row>
    <row r="566" spans="1:5" x14ac:dyDescent="0.25">
      <c r="A566" s="1">
        <v>14011104</v>
      </c>
      <c r="B566" s="3">
        <v>6341.9</v>
      </c>
      <c r="C566" s="4">
        <f t="shared" si="24"/>
        <v>-1.9796752871892625E-2</v>
      </c>
      <c r="D566" s="5">
        <f t="shared" si="25"/>
        <v>4.2972739356544496E-4</v>
      </c>
      <c r="E566" s="2">
        <f t="shared" si="26"/>
        <v>2.501241178082156</v>
      </c>
    </row>
    <row r="567" spans="1:5" x14ac:dyDescent="0.25">
      <c r="A567" s="1">
        <v>14011105</v>
      </c>
      <c r="B567" s="3">
        <v>6151.3</v>
      </c>
      <c r="C567" s="4">
        <f t="shared" si="24"/>
        <v>-3.051496650108184E-2</v>
      </c>
      <c r="D567" s="5">
        <f t="shared" si="25"/>
        <v>4.2456306829823733E-4</v>
      </c>
      <c r="E567" s="2">
        <f t="shared" si="26"/>
        <v>1.8666729677759024</v>
      </c>
    </row>
    <row r="568" spans="1:5" x14ac:dyDescent="0.25">
      <c r="A568" s="1">
        <v>14011108</v>
      </c>
      <c r="B568" s="3">
        <v>5976</v>
      </c>
      <c r="C568" s="4">
        <f t="shared" si="24"/>
        <v>-2.8911993763680355E-2</v>
      </c>
      <c r="D568" s="5">
        <f t="shared" si="25"/>
        <v>4.5080527151318908E-4</v>
      </c>
      <c r="E568" s="2">
        <f t="shared" si="26"/>
        <v>2.0061765492411019</v>
      </c>
    </row>
    <row r="569" spans="1:5" x14ac:dyDescent="0.25">
      <c r="A569" s="1">
        <v>14011109</v>
      </c>
      <c r="B569" s="3">
        <v>5660.5</v>
      </c>
      <c r="C569" s="4">
        <f t="shared" si="24"/>
        <v>-5.4239220294489111E-2</v>
      </c>
      <c r="D569" s="5">
        <f t="shared" si="25"/>
        <v>4.6957484633448708E-4</v>
      </c>
      <c r="E569" s="2">
        <f t="shared" si="26"/>
        <v>-0.21960413963281278</v>
      </c>
    </row>
    <row r="570" spans="1:5" x14ac:dyDescent="0.25">
      <c r="A570" s="1">
        <v>14011110</v>
      </c>
      <c r="B570" s="3">
        <v>5664.6</v>
      </c>
      <c r="C570" s="4">
        <f t="shared" si="24"/>
        <v>7.2405544836193507E-4</v>
      </c>
      <c r="D570" s="5">
        <f t="shared" si="25"/>
        <v>6.0804063943288448E-4</v>
      </c>
      <c r="E570" s="2">
        <f t="shared" si="26"/>
        <v>2.7832647823211154</v>
      </c>
    </row>
    <row r="571" spans="1:5" x14ac:dyDescent="0.25">
      <c r="A571" s="1">
        <v>14011111</v>
      </c>
      <c r="B571" s="3">
        <v>5924</v>
      </c>
      <c r="C571" s="4">
        <f t="shared" si="24"/>
        <v>4.4775613421163402E-2</v>
      </c>
      <c r="D571" s="5">
        <f t="shared" si="25"/>
        <v>5.6681782456787248E-4</v>
      </c>
      <c r="E571" s="2">
        <f t="shared" si="26"/>
        <v>1.0502793216372819</v>
      </c>
    </row>
    <row r="572" spans="1:5" x14ac:dyDescent="0.25">
      <c r="A572" s="1">
        <v>14011112</v>
      </c>
      <c r="B572" s="3">
        <v>5981</v>
      </c>
      <c r="C572" s="4">
        <f t="shared" si="24"/>
        <v>9.5758816568675322E-3</v>
      </c>
      <c r="D572" s="5">
        <f t="shared" si="25"/>
        <v>6.4400284403879108E-4</v>
      </c>
      <c r="E572" s="2">
        <f t="shared" si="26"/>
        <v>2.6837717704696686</v>
      </c>
    </row>
    <row r="573" spans="1:5" x14ac:dyDescent="0.25">
      <c r="A573" s="1">
        <v>14011116</v>
      </c>
      <c r="B573" s="3">
        <v>5834.1</v>
      </c>
      <c r="C573" s="4">
        <f t="shared" si="24"/>
        <v>-2.4867765865610687E-2</v>
      </c>
      <c r="D573" s="5">
        <f t="shared" si="25"/>
        <v>6.0529123451058618E-4</v>
      </c>
      <c r="E573" s="2">
        <f t="shared" si="26"/>
        <v>2.2751286332590333</v>
      </c>
    </row>
    <row r="574" spans="1:5" x14ac:dyDescent="0.25">
      <c r="A574" s="1">
        <v>14011117</v>
      </c>
      <c r="B574" s="3">
        <v>5892.1</v>
      </c>
      <c r="C574" s="4">
        <f t="shared" si="24"/>
        <v>9.8924584251974534E-3</v>
      </c>
      <c r="D574" s="5">
        <f t="shared" si="25"/>
        <v>5.9981371393057919E-4</v>
      </c>
      <c r="E574" s="2">
        <f t="shared" si="26"/>
        <v>2.7089312418176275</v>
      </c>
    </row>
    <row r="575" spans="1:5" x14ac:dyDescent="0.25">
      <c r="A575" s="1">
        <v>14011118</v>
      </c>
      <c r="B575" s="3">
        <v>6062.5</v>
      </c>
      <c r="C575" s="4">
        <f t="shared" si="24"/>
        <v>2.850978564159486E-2</v>
      </c>
      <c r="D575" s="5">
        <f t="shared" si="25"/>
        <v>5.6481413390835594E-4</v>
      </c>
      <c r="E575" s="2">
        <f t="shared" si="26"/>
        <v>2.1010326808770055</v>
      </c>
    </row>
    <row r="576" spans="1:5" x14ac:dyDescent="0.25">
      <c r="A576" s="1">
        <v>14011119</v>
      </c>
      <c r="B576" s="3">
        <v>6018.7</v>
      </c>
      <c r="C576" s="4">
        <f t="shared" si="24"/>
        <v>-7.2509671066027419E-3</v>
      </c>
      <c r="D576" s="5">
        <f t="shared" si="25"/>
        <v>5.735928309139449E-4</v>
      </c>
      <c r="E576" s="2">
        <f t="shared" si="26"/>
        <v>2.7670259742334617</v>
      </c>
    </row>
    <row r="577" spans="1:5" x14ac:dyDescent="0.25">
      <c r="A577" s="1">
        <v>14011123</v>
      </c>
      <c r="B577" s="3">
        <v>5954.1</v>
      </c>
      <c r="C577" s="4">
        <f t="shared" si="24"/>
        <v>-1.0791231272813246E-2</v>
      </c>
      <c r="D577" s="5">
        <f t="shared" si="25"/>
        <v>5.3798111320934108E-4</v>
      </c>
      <c r="E577" s="2">
        <f t="shared" si="26"/>
        <v>2.7366756873781601</v>
      </c>
    </row>
    <row r="578" spans="1:5" x14ac:dyDescent="0.25">
      <c r="A578" s="1">
        <v>14011124</v>
      </c>
      <c r="B578" s="3">
        <v>5968</v>
      </c>
      <c r="C578" s="4">
        <f t="shared" ref="C578:C641" si="27">LN(B578/B577)</f>
        <v>2.3318050172740153E-3</v>
      </c>
      <c r="D578" s="5">
        <f t="shared" si="25"/>
        <v>5.0874884346431733E-4</v>
      </c>
      <c r="E578" s="2">
        <f t="shared" si="26"/>
        <v>2.8674957037261364</v>
      </c>
    </row>
    <row r="579" spans="1:5" x14ac:dyDescent="0.25">
      <c r="A579" s="1">
        <v>14011125</v>
      </c>
      <c r="B579" s="3">
        <v>5917.9</v>
      </c>
      <c r="C579" s="4">
        <f t="shared" si="27"/>
        <v>-8.4302066667487161E-3</v>
      </c>
      <c r="D579" s="5">
        <f t="shared" si="25"/>
        <v>4.7535294754699254E-4</v>
      </c>
      <c r="E579" s="2">
        <f t="shared" si="26"/>
        <v>2.8320346774931373</v>
      </c>
    </row>
    <row r="580" spans="1:5" x14ac:dyDescent="0.25">
      <c r="A580" s="1">
        <v>14011126</v>
      </c>
      <c r="B580" s="3">
        <v>5867</v>
      </c>
      <c r="C580" s="4">
        <f t="shared" si="27"/>
        <v>-8.6382262909881734E-3</v>
      </c>
      <c r="D580" s="5">
        <f t="shared" si="25"/>
        <v>4.4826918413384993E-4</v>
      </c>
      <c r="E580" s="2">
        <f t="shared" ref="E580:E643" si="28">(-0.5*LN(2*PI())) - (0.5*LN(D580)) - (0.5*((C580^2)/D580))</f>
        <v>2.8528897184986399</v>
      </c>
    </row>
    <row r="581" spans="1:5" x14ac:dyDescent="0.25">
      <c r="A581" s="1">
        <v>14011130</v>
      </c>
      <c r="B581" s="3">
        <v>5856.3</v>
      </c>
      <c r="C581" s="4">
        <f t="shared" si="27"/>
        <v>-1.8254250887021302E-3</v>
      </c>
      <c r="D581" s="5">
        <f t="shared" ref="D581:D644" si="29">$L$5+($L$3*(C580^2))+($L$4*D580)</f>
        <v>4.2344749416404446E-4</v>
      </c>
      <c r="E581" s="2">
        <f t="shared" si="28"/>
        <v>2.9606674021431099</v>
      </c>
    </row>
    <row r="582" spans="1:5" x14ac:dyDescent="0.25">
      <c r="A582" s="1">
        <v>14011201</v>
      </c>
      <c r="B582" s="3">
        <v>6034</v>
      </c>
      <c r="C582" s="4">
        <f t="shared" si="27"/>
        <v>2.9892135881848681E-2</v>
      </c>
      <c r="D582" s="5">
        <f t="shared" si="29"/>
        <v>3.9641186074970599E-4</v>
      </c>
      <c r="E582" s="2">
        <f t="shared" si="28"/>
        <v>1.8705552567595385</v>
      </c>
    </row>
    <row r="583" spans="1:5" x14ac:dyDescent="0.25">
      <c r="A583" s="1">
        <v>14011202</v>
      </c>
      <c r="B583" s="3">
        <v>6296</v>
      </c>
      <c r="C583" s="4">
        <f t="shared" si="27"/>
        <v>4.2504370378232827E-2</v>
      </c>
      <c r="D583" s="5">
        <f t="shared" si="29"/>
        <v>4.2262919415392926E-4</v>
      </c>
      <c r="E583" s="2">
        <f t="shared" si="28"/>
        <v>0.82820911490957005</v>
      </c>
    </row>
    <row r="584" spans="1:5" x14ac:dyDescent="0.25">
      <c r="A584" s="1">
        <v>14011203</v>
      </c>
      <c r="B584" s="3">
        <v>6153.9</v>
      </c>
      <c r="C584" s="4">
        <f t="shared" si="27"/>
        <v>-2.2828483941038279E-2</v>
      </c>
      <c r="D584" s="5">
        <f t="shared" si="29"/>
        <v>4.9936881152792942E-4</v>
      </c>
      <c r="E584" s="2">
        <f t="shared" si="28"/>
        <v>2.3603458984755985</v>
      </c>
    </row>
    <row r="585" spans="1:5" x14ac:dyDescent="0.25">
      <c r="A585" s="1">
        <v>14011206</v>
      </c>
      <c r="B585" s="3">
        <v>6499</v>
      </c>
      <c r="C585" s="4">
        <f t="shared" si="27"/>
        <v>5.4562291738148118E-2</v>
      </c>
      <c r="D585" s="5">
        <f t="shared" si="29"/>
        <v>4.9634535771871525E-4</v>
      </c>
      <c r="E585" s="2">
        <f t="shared" si="28"/>
        <v>-0.113783199999824</v>
      </c>
    </row>
    <row r="586" spans="1:5" x14ac:dyDescent="0.25">
      <c r="A586" s="1">
        <v>14011207</v>
      </c>
      <c r="B586" s="3">
        <v>6688.4</v>
      </c>
      <c r="C586" s="4">
        <f t="shared" si="27"/>
        <v>2.8726363694164966E-2</v>
      </c>
      <c r="D586" s="5">
        <f t="shared" si="29"/>
        <v>6.3479871329571644E-4</v>
      </c>
      <c r="E586" s="2">
        <f t="shared" si="28"/>
        <v>2.1121898256244771</v>
      </c>
    </row>
    <row r="587" spans="1:5" x14ac:dyDescent="0.25">
      <c r="A587" s="1">
        <v>14011208</v>
      </c>
      <c r="B587" s="3">
        <v>6654</v>
      </c>
      <c r="C587" s="4">
        <f t="shared" si="27"/>
        <v>-5.1565050100918575E-3</v>
      </c>
      <c r="D587" s="5">
        <f t="shared" si="29"/>
        <v>6.3897280757580388E-4</v>
      </c>
      <c r="E587" s="2">
        <f t="shared" si="28"/>
        <v>2.7380793210352428</v>
      </c>
    </row>
    <row r="588" spans="1:5" x14ac:dyDescent="0.25">
      <c r="A588" s="1">
        <v>14011209</v>
      </c>
      <c r="B588" s="3">
        <v>6600.9</v>
      </c>
      <c r="C588" s="4">
        <f t="shared" si="27"/>
        <v>-8.0121742242170117E-3</v>
      </c>
      <c r="D588" s="5">
        <f t="shared" si="29"/>
        <v>5.9689881609920634E-4</v>
      </c>
      <c r="E588" s="2">
        <f t="shared" si="28"/>
        <v>2.739169223091543</v>
      </c>
    </row>
    <row r="589" spans="1:5" x14ac:dyDescent="0.25">
      <c r="A589" s="1">
        <v>14011210</v>
      </c>
      <c r="B589" s="3">
        <v>6495.9</v>
      </c>
      <c r="C589" s="4">
        <f t="shared" si="27"/>
        <v>-1.6034794719851274E-2</v>
      </c>
      <c r="D589" s="5">
        <f t="shared" si="29"/>
        <v>5.6018448448027483E-4</v>
      </c>
      <c r="E589" s="2">
        <f t="shared" si="28"/>
        <v>2.5951926211131697</v>
      </c>
    </row>
    <row r="590" spans="1:5" x14ac:dyDescent="0.25">
      <c r="A590" s="1">
        <v>14011213</v>
      </c>
      <c r="B590" s="3">
        <v>6471.8</v>
      </c>
      <c r="C590" s="4">
        <f t="shared" si="27"/>
        <v>-3.7169317220919489E-3</v>
      </c>
      <c r="D590" s="5">
        <f t="shared" si="29"/>
        <v>5.3735521187763837E-4</v>
      </c>
      <c r="E590" s="2">
        <f t="shared" si="28"/>
        <v>2.832631904055027</v>
      </c>
    </row>
    <row r="591" spans="1:5" x14ac:dyDescent="0.25">
      <c r="A591" s="1">
        <v>14011214</v>
      </c>
      <c r="B591" s="3">
        <v>6616.7</v>
      </c>
      <c r="C591" s="4">
        <f t="shared" si="27"/>
        <v>2.2142479305650806E-2</v>
      </c>
      <c r="D591" s="5">
        <f t="shared" si="29"/>
        <v>5.0226761891654468E-4</v>
      </c>
      <c r="E591" s="2">
        <f t="shared" si="28"/>
        <v>2.3911743545089745</v>
      </c>
    </row>
    <row r="592" spans="1:5" x14ac:dyDescent="0.25">
      <c r="A592" s="1">
        <v>14011215</v>
      </c>
      <c r="B592" s="3">
        <v>6575.5</v>
      </c>
      <c r="C592" s="4">
        <f t="shared" si="27"/>
        <v>-6.2461354358928989E-3</v>
      </c>
      <c r="D592" s="5">
        <f t="shared" si="29"/>
        <v>4.9724960781366806E-4</v>
      </c>
      <c r="E592" s="2">
        <f t="shared" si="28"/>
        <v>2.8450406775911947</v>
      </c>
    </row>
    <row r="593" spans="1:5" x14ac:dyDescent="0.25">
      <c r="A593" s="1">
        <v>14011216</v>
      </c>
      <c r="B593" s="3">
        <v>6682.6</v>
      </c>
      <c r="C593" s="4">
        <f t="shared" si="27"/>
        <v>1.615651257849695E-2</v>
      </c>
      <c r="D593" s="5">
        <f t="shared" si="29"/>
        <v>4.6665855970588684E-4</v>
      </c>
      <c r="E593" s="2">
        <f t="shared" si="28"/>
        <v>2.6363348539967242</v>
      </c>
    </row>
    <row r="594" spans="1:5" x14ac:dyDescent="0.25">
      <c r="A594" s="1">
        <v>14011220</v>
      </c>
      <c r="B594" s="3">
        <v>7031.4</v>
      </c>
      <c r="C594" s="4">
        <f t="shared" si="27"/>
        <v>5.0878699132094939E-2</v>
      </c>
      <c r="D594" s="5">
        <f t="shared" si="29"/>
        <v>4.5116089145385706E-4</v>
      </c>
      <c r="E594" s="2">
        <f t="shared" si="28"/>
        <v>6.403680610140805E-2</v>
      </c>
    </row>
    <row r="595" spans="1:5" x14ac:dyDescent="0.25">
      <c r="A595" s="1">
        <v>14011221</v>
      </c>
      <c r="B595" s="3">
        <v>6934.6</v>
      </c>
      <c r="C595" s="4">
        <f t="shared" si="27"/>
        <v>-1.3862458849826995E-2</v>
      </c>
      <c r="D595" s="5">
        <f t="shared" si="29"/>
        <v>5.7070918539762496E-4</v>
      </c>
      <c r="E595" s="2">
        <f t="shared" si="28"/>
        <v>2.6470181137672992</v>
      </c>
    </row>
    <row r="596" spans="1:5" x14ac:dyDescent="0.25">
      <c r="A596" s="1">
        <v>14011222</v>
      </c>
      <c r="B596" s="3">
        <v>6935.4</v>
      </c>
      <c r="C596" s="4">
        <f t="shared" si="27"/>
        <v>1.1535688549200574E-4</v>
      </c>
      <c r="D596" s="5">
        <f t="shared" si="29"/>
        <v>5.4334492125847995E-4</v>
      </c>
      <c r="E596" s="2">
        <f t="shared" si="28"/>
        <v>2.8399323339514786</v>
      </c>
    </row>
    <row r="597" spans="1:5" x14ac:dyDescent="0.25">
      <c r="A597" s="1">
        <v>14011223</v>
      </c>
      <c r="B597" s="3">
        <v>6908.5</v>
      </c>
      <c r="C597" s="4">
        <f t="shared" si="27"/>
        <v>-3.8861930315522695E-3</v>
      </c>
      <c r="D597" s="5">
        <f t="shared" si="29"/>
        <v>5.0700840639913557E-4</v>
      </c>
      <c r="E597" s="2">
        <f t="shared" si="28"/>
        <v>2.8596592201134392</v>
      </c>
    </row>
    <row r="598" spans="1:5" x14ac:dyDescent="0.25">
      <c r="A598" s="1">
        <v>14011224</v>
      </c>
      <c r="B598" s="3">
        <v>6967.6</v>
      </c>
      <c r="C598" s="4">
        <f t="shared" si="27"/>
        <v>8.51829510658254E-3</v>
      </c>
      <c r="D598" s="5">
        <f t="shared" si="29"/>
        <v>4.7430062798399964E-4</v>
      </c>
      <c r="E598" s="2">
        <f t="shared" si="28"/>
        <v>2.8314030719103775</v>
      </c>
    </row>
    <row r="599" spans="1:5" x14ac:dyDescent="0.25">
      <c r="A599" s="1">
        <v>14011227</v>
      </c>
      <c r="B599" s="3">
        <v>7207</v>
      </c>
      <c r="C599" s="4">
        <f t="shared" si="27"/>
        <v>3.378194332113444E-2</v>
      </c>
      <c r="D599" s="5">
        <f t="shared" si="29"/>
        <v>4.4738268695675956E-4</v>
      </c>
      <c r="E599" s="2">
        <f t="shared" si="28"/>
        <v>1.6616694069049009</v>
      </c>
    </row>
    <row r="600" spans="1:5" x14ac:dyDescent="0.25">
      <c r="A600" s="1">
        <v>14011228</v>
      </c>
      <c r="B600" s="3">
        <v>7440.1</v>
      </c>
      <c r="C600" s="4">
        <f t="shared" si="27"/>
        <v>3.1831513672584147E-2</v>
      </c>
      <c r="D600" s="5">
        <f t="shared" si="29"/>
        <v>4.8397205634253897E-4</v>
      </c>
      <c r="E600" s="2">
        <f t="shared" si="28"/>
        <v>1.851001749915159</v>
      </c>
    </row>
    <row r="601" spans="1:5" x14ac:dyDescent="0.25">
      <c r="A601" s="1">
        <v>14020105</v>
      </c>
      <c r="B601" s="3">
        <v>7622.2</v>
      </c>
      <c r="C601" s="4">
        <f t="shared" si="27"/>
        <v>2.4180752324587013E-2</v>
      </c>
      <c r="D601" s="5">
        <f t="shared" si="29"/>
        <v>5.1042107695963089E-4</v>
      </c>
      <c r="E601" s="2">
        <f t="shared" si="28"/>
        <v>2.2984277310896433</v>
      </c>
    </row>
    <row r="602" spans="1:5" x14ac:dyDescent="0.25">
      <c r="A602" s="1">
        <v>14020106</v>
      </c>
      <c r="B602" s="3">
        <v>7504.6</v>
      </c>
      <c r="C602" s="4">
        <f t="shared" si="27"/>
        <v>-1.5548876075893793E-2</v>
      </c>
      <c r="D602" s="5">
        <f t="shared" si="29"/>
        <v>5.1021392132975471E-4</v>
      </c>
      <c r="E602" s="2">
        <f t="shared" si="28"/>
        <v>2.6344740731587262</v>
      </c>
    </row>
    <row r="603" spans="1:5" x14ac:dyDescent="0.25">
      <c r="A603" s="1">
        <v>14020107</v>
      </c>
      <c r="B603" s="3">
        <v>7521.7</v>
      </c>
      <c r="C603" s="4">
        <f t="shared" si="27"/>
        <v>2.2760103793770443E-3</v>
      </c>
      <c r="D603" s="5">
        <f t="shared" si="29"/>
        <v>4.9029883208539539E-4</v>
      </c>
      <c r="E603" s="2">
        <f t="shared" si="28"/>
        <v>2.8860264921091106</v>
      </c>
    </row>
    <row r="604" spans="1:5" x14ac:dyDescent="0.25">
      <c r="A604" s="1">
        <v>14020108</v>
      </c>
      <c r="B604" s="3">
        <v>7731.7</v>
      </c>
      <c r="C604" s="4">
        <f t="shared" si="27"/>
        <v>2.7536584557326733E-2</v>
      </c>
      <c r="D604" s="5">
        <f t="shared" si="29"/>
        <v>4.5829001200662549E-4</v>
      </c>
      <c r="E604" s="2">
        <f t="shared" si="28"/>
        <v>2.0977909199854774</v>
      </c>
    </row>
    <row r="605" spans="1:5" x14ac:dyDescent="0.25">
      <c r="A605" s="1">
        <v>14020109</v>
      </c>
      <c r="B605" s="3">
        <v>7757.9</v>
      </c>
      <c r="C605" s="4">
        <f t="shared" si="27"/>
        <v>3.3829182143318456E-3</v>
      </c>
      <c r="D605" s="5">
        <f t="shared" si="29"/>
        <v>4.7202555941675017E-4</v>
      </c>
      <c r="E605" s="2">
        <f t="shared" si="28"/>
        <v>2.8981778094589949</v>
      </c>
    </row>
    <row r="606" spans="1:5" x14ac:dyDescent="0.25">
      <c r="A606" s="1">
        <v>14020114</v>
      </c>
      <c r="B606" s="3">
        <v>7921.8</v>
      </c>
      <c r="C606" s="4">
        <f t="shared" si="27"/>
        <v>2.0906773716456273E-2</v>
      </c>
      <c r="D606" s="5">
        <f t="shared" si="29"/>
        <v>4.4176543056549943E-4</v>
      </c>
      <c r="E606" s="2">
        <f t="shared" si="28"/>
        <v>2.4487153747730446</v>
      </c>
    </row>
    <row r="607" spans="1:5" x14ac:dyDescent="0.25">
      <c r="A607" s="1">
        <v>14020115</v>
      </c>
      <c r="B607" s="3">
        <v>8007.3</v>
      </c>
      <c r="C607" s="4">
        <f t="shared" si="27"/>
        <v>1.073517287373056E-2</v>
      </c>
      <c r="D607" s="5">
        <f t="shared" si="29"/>
        <v>4.3828498674334431E-4</v>
      </c>
      <c r="E607" s="2">
        <f t="shared" si="28"/>
        <v>2.8159106062851165</v>
      </c>
    </row>
    <row r="608" spans="1:5" x14ac:dyDescent="0.25">
      <c r="A608" s="1">
        <v>14020116</v>
      </c>
      <c r="B608" s="3">
        <v>8148.4</v>
      </c>
      <c r="C608" s="4">
        <f t="shared" si="27"/>
        <v>1.7467963356461426E-2</v>
      </c>
      <c r="D608" s="5">
        <f t="shared" si="29"/>
        <v>4.1655838823604746E-4</v>
      </c>
      <c r="E608" s="2">
        <f t="shared" si="28"/>
        <v>2.6065525564121903</v>
      </c>
    </row>
    <row r="609" spans="1:5" x14ac:dyDescent="0.25">
      <c r="A609" s="1">
        <v>14020119</v>
      </c>
      <c r="B609" s="3">
        <v>8459.5</v>
      </c>
      <c r="C609" s="4">
        <f t="shared" si="27"/>
        <v>3.7468481255448487E-2</v>
      </c>
      <c r="D609" s="5">
        <f t="shared" si="29"/>
        <v>4.0740356684622981E-4</v>
      </c>
      <c r="E609" s="2">
        <f t="shared" si="28"/>
        <v>1.2609460394228824</v>
      </c>
    </row>
    <row r="610" spans="1:5" x14ac:dyDescent="0.25">
      <c r="A610" s="1">
        <v>14020120</v>
      </c>
      <c r="B610" s="3">
        <v>8431.9</v>
      </c>
      <c r="C610" s="4">
        <f t="shared" si="27"/>
        <v>-3.2679380705756258E-3</v>
      </c>
      <c r="D610" s="5">
        <f t="shared" si="29"/>
        <v>4.6213747712951054E-4</v>
      </c>
      <c r="E610" s="2">
        <f t="shared" si="28"/>
        <v>2.9093311628041034</v>
      </c>
    </row>
    <row r="611" spans="1:5" x14ac:dyDescent="0.25">
      <c r="A611" s="1">
        <v>14020121</v>
      </c>
      <c r="B611" s="3">
        <v>8170.2</v>
      </c>
      <c r="C611" s="4">
        <f t="shared" si="27"/>
        <v>-3.1528743769690816E-2</v>
      </c>
      <c r="D611" s="5">
        <f t="shared" si="29"/>
        <v>4.3258467957930729E-4</v>
      </c>
      <c r="E611" s="2">
        <f t="shared" si="28"/>
        <v>1.8049483978306462</v>
      </c>
    </row>
    <row r="612" spans="1:5" x14ac:dyDescent="0.25">
      <c r="A612" s="1">
        <v>14020122</v>
      </c>
      <c r="B612" s="3">
        <v>8047.7</v>
      </c>
      <c r="C612" s="4">
        <f t="shared" si="27"/>
        <v>-1.5107052055792573E-2</v>
      </c>
      <c r="D612" s="5">
        <f t="shared" si="29"/>
        <v>4.6183488657862984E-4</v>
      </c>
      <c r="E612" s="2">
        <f t="shared" si="28"/>
        <v>2.674130109441395</v>
      </c>
    </row>
    <row r="613" spans="1:5" x14ac:dyDescent="0.25">
      <c r="A613" s="1">
        <v>14020126</v>
      </c>
      <c r="B613" s="3">
        <v>8463.7999999999993</v>
      </c>
      <c r="C613" s="4">
        <f t="shared" si="27"/>
        <v>5.0411909026504644E-2</v>
      </c>
      <c r="D613" s="5">
        <f t="shared" si="29"/>
        <v>4.4481672541590579E-4</v>
      </c>
      <c r="E613" s="2">
        <f t="shared" si="28"/>
        <v>8.3347742242737333E-2</v>
      </c>
    </row>
    <row r="614" spans="1:5" x14ac:dyDescent="0.25">
      <c r="A614" s="1">
        <v>14020127</v>
      </c>
      <c r="B614" s="3">
        <v>8536.9</v>
      </c>
      <c r="C614" s="4">
        <f t="shared" si="27"/>
        <v>8.5996988956411353E-3</v>
      </c>
      <c r="D614" s="5">
        <f t="shared" si="29"/>
        <v>5.6212774820693775E-4</v>
      </c>
      <c r="E614" s="2">
        <f t="shared" si="28"/>
        <v>2.7571710272920886</v>
      </c>
    </row>
    <row r="615" spans="1:5" x14ac:dyDescent="0.25">
      <c r="A615" s="1">
        <v>14020128</v>
      </c>
      <c r="B615" s="3">
        <v>8763.2999999999993</v>
      </c>
      <c r="C615" s="4">
        <f t="shared" si="27"/>
        <v>2.6174602095991931E-2</v>
      </c>
      <c r="D615" s="5">
        <f t="shared" si="29"/>
        <v>5.2861670210026745E-4</v>
      </c>
      <c r="E615" s="2">
        <f t="shared" si="28"/>
        <v>2.2056636182399383</v>
      </c>
    </row>
    <row r="616" spans="1:5" x14ac:dyDescent="0.25">
      <c r="A616" s="1">
        <v>14020129</v>
      </c>
      <c r="B616" s="3">
        <v>9122.2999999999993</v>
      </c>
      <c r="C616" s="4">
        <f t="shared" si="27"/>
        <v>4.0149418934598669E-2</v>
      </c>
      <c r="D616" s="5">
        <f t="shared" si="29"/>
        <v>5.3280140416430886E-4</v>
      </c>
      <c r="E616" s="2">
        <f t="shared" si="28"/>
        <v>1.3370062643472982</v>
      </c>
    </row>
    <row r="617" spans="1:5" x14ac:dyDescent="0.25">
      <c r="A617" s="1">
        <v>14020130</v>
      </c>
      <c r="B617" s="3">
        <v>9046.7000000000007</v>
      </c>
      <c r="C617" s="4">
        <f t="shared" si="27"/>
        <v>-8.3219149431873439E-3</v>
      </c>
      <c r="D617" s="5">
        <f t="shared" si="29"/>
        <v>5.8997524761400185E-4</v>
      </c>
      <c r="E617" s="2">
        <f t="shared" si="28"/>
        <v>2.7400839341273753</v>
      </c>
    </row>
    <row r="618" spans="1:5" x14ac:dyDescent="0.25">
      <c r="A618" s="1">
        <v>14020204</v>
      </c>
      <c r="B618" s="3">
        <v>9013.7000000000007</v>
      </c>
      <c r="C618" s="4">
        <f t="shared" si="27"/>
        <v>-3.6544081776056915E-3</v>
      </c>
      <c r="D618" s="5">
        <f t="shared" si="29"/>
        <v>5.5407795882287834E-4</v>
      </c>
      <c r="E618" s="2">
        <f t="shared" si="28"/>
        <v>2.8181127657077081</v>
      </c>
    </row>
    <row r="619" spans="1:5" x14ac:dyDescent="0.25">
      <c r="A619" s="1">
        <v>14020205</v>
      </c>
      <c r="B619" s="3">
        <v>9072.5</v>
      </c>
      <c r="C619" s="4">
        <f t="shared" si="27"/>
        <v>6.5022179524897687E-3</v>
      </c>
      <c r="D619" s="5">
        <f t="shared" si="29"/>
        <v>5.1769323737841028E-4</v>
      </c>
      <c r="E619" s="2">
        <f t="shared" si="28"/>
        <v>2.8232914437385808</v>
      </c>
    </row>
    <row r="620" spans="1:5" x14ac:dyDescent="0.25">
      <c r="A620" s="1">
        <v>14020206</v>
      </c>
      <c r="B620" s="3">
        <v>8893.1</v>
      </c>
      <c r="C620" s="4">
        <f t="shared" si="27"/>
        <v>-1.9972164951527246E-2</v>
      </c>
      <c r="D620" s="5">
        <f t="shared" si="29"/>
        <v>4.8573660848475907E-4</v>
      </c>
      <c r="E620" s="2">
        <f t="shared" si="28"/>
        <v>2.4853830024449346</v>
      </c>
    </row>
    <row r="621" spans="1:5" x14ac:dyDescent="0.25">
      <c r="A621" s="1">
        <v>14020209</v>
      </c>
      <c r="B621" s="3">
        <v>8961.7999999999993</v>
      </c>
      <c r="C621" s="4">
        <f t="shared" si="27"/>
        <v>7.6954045141528205E-3</v>
      </c>
      <c r="D621" s="5">
        <f t="shared" si="29"/>
        <v>4.7671782121515554E-4</v>
      </c>
      <c r="E621" s="2">
        <f t="shared" si="28"/>
        <v>2.84324294329994</v>
      </c>
    </row>
    <row r="622" spans="1:5" x14ac:dyDescent="0.25">
      <c r="A622" s="1">
        <v>14020210</v>
      </c>
      <c r="B622" s="3">
        <v>9196.4</v>
      </c>
      <c r="C622" s="4">
        <f t="shared" si="27"/>
        <v>2.5841003459930182E-2</v>
      </c>
      <c r="D622" s="5">
        <f t="shared" si="29"/>
        <v>4.4884886997844644E-4</v>
      </c>
      <c r="E622" s="2">
        <f t="shared" si="28"/>
        <v>2.1916180611830884</v>
      </c>
    </row>
    <row r="623" spans="1:5" x14ac:dyDescent="0.25">
      <c r="A623" s="1">
        <v>14020211</v>
      </c>
      <c r="B623" s="3">
        <v>9473.2000000000007</v>
      </c>
      <c r="C623" s="4">
        <f t="shared" si="27"/>
        <v>2.9654656178797329E-2</v>
      </c>
      <c r="D623" s="5">
        <f t="shared" si="29"/>
        <v>4.58096472623902E-4</v>
      </c>
      <c r="E623" s="2">
        <f t="shared" si="28"/>
        <v>1.9654368491552536</v>
      </c>
    </row>
    <row r="624" spans="1:5" x14ac:dyDescent="0.25">
      <c r="A624" s="1">
        <v>14020212</v>
      </c>
      <c r="B624" s="3">
        <v>9568.4</v>
      </c>
      <c r="C624" s="4">
        <f t="shared" si="27"/>
        <v>9.9992430480538453E-3</v>
      </c>
      <c r="D624" s="5">
        <f t="shared" si="29"/>
        <v>4.7881360433446872E-4</v>
      </c>
      <c r="E624" s="2">
        <f t="shared" si="28"/>
        <v>2.7987520918027142</v>
      </c>
    </row>
    <row r="625" spans="1:5" x14ac:dyDescent="0.25">
      <c r="A625" s="1">
        <v>14020213</v>
      </c>
      <c r="B625" s="3">
        <v>9709.7000000000007</v>
      </c>
      <c r="C625" s="4">
        <f t="shared" si="27"/>
        <v>1.465938348792533E-2</v>
      </c>
      <c r="D625" s="5">
        <f t="shared" si="29"/>
        <v>4.5312997586690587E-4</v>
      </c>
      <c r="E625" s="2">
        <f t="shared" si="28"/>
        <v>2.6936015437053422</v>
      </c>
    </row>
    <row r="626" spans="1:5" x14ac:dyDescent="0.25">
      <c r="A626" s="1">
        <v>14020216</v>
      </c>
      <c r="B626" s="3">
        <v>10241.9</v>
      </c>
      <c r="C626" s="4">
        <f t="shared" si="27"/>
        <v>5.3361763432248556E-2</v>
      </c>
      <c r="D626" s="5">
        <f t="shared" si="29"/>
        <v>4.3600683503363443E-4</v>
      </c>
      <c r="E626" s="2">
        <f t="shared" si="28"/>
        <v>-0.31541721221968544</v>
      </c>
    </row>
    <row r="627" spans="1:5" x14ac:dyDescent="0.25">
      <c r="A627" s="1">
        <v>14020217</v>
      </c>
      <c r="B627" s="3">
        <v>9695.5</v>
      </c>
      <c r="C627" s="4">
        <f t="shared" si="27"/>
        <v>-5.4825288934133687E-2</v>
      </c>
      <c r="D627" s="5">
        <f t="shared" si="29"/>
        <v>5.7159305185942259E-4</v>
      </c>
      <c r="E627" s="2">
        <f t="shared" si="28"/>
        <v>0.18527416023855325</v>
      </c>
    </row>
    <row r="628" spans="1:5" x14ac:dyDescent="0.25">
      <c r="A628" s="1">
        <v>14020218</v>
      </c>
      <c r="B628" s="3">
        <v>9131.2999999999993</v>
      </c>
      <c r="C628" s="4">
        <f t="shared" si="27"/>
        <v>-5.9953788137080445E-2</v>
      </c>
      <c r="D628" s="5">
        <f t="shared" si="29"/>
        <v>7.0598354266158134E-4</v>
      </c>
      <c r="E628" s="2">
        <f t="shared" si="28"/>
        <v>0.16331221086182923</v>
      </c>
    </row>
    <row r="629" spans="1:5" x14ac:dyDescent="0.25">
      <c r="A629" s="1">
        <v>14020219</v>
      </c>
      <c r="B629" s="3">
        <v>9142.7999999999993</v>
      </c>
      <c r="C629" s="4">
        <f t="shared" si="27"/>
        <v>1.2586120813719811E-3</v>
      </c>
      <c r="D629" s="5">
        <f t="shared" si="29"/>
        <v>8.6401769203848491E-4</v>
      </c>
      <c r="E629" s="2">
        <f t="shared" si="28"/>
        <v>2.6071034147366365</v>
      </c>
    </row>
    <row r="630" spans="1:5" x14ac:dyDescent="0.25">
      <c r="A630" s="1">
        <v>14020220</v>
      </c>
      <c r="B630" s="3">
        <v>9009.2999999999993</v>
      </c>
      <c r="C630" s="4">
        <f t="shared" si="27"/>
        <v>-1.4709307136658021E-2</v>
      </c>
      <c r="D630" s="5">
        <f t="shared" si="29"/>
        <v>8.0340627785911842E-4</v>
      </c>
      <c r="E630" s="2">
        <f t="shared" si="28"/>
        <v>2.5097324911145913</v>
      </c>
    </row>
    <row r="631" spans="1:5" x14ac:dyDescent="0.25">
      <c r="A631" s="1">
        <v>14020223</v>
      </c>
      <c r="B631" s="3">
        <v>8608.7000000000007</v>
      </c>
      <c r="C631" s="4">
        <f t="shared" si="27"/>
        <v>-4.5484057332405951E-2</v>
      </c>
      <c r="D631" s="5">
        <f t="shared" si="29"/>
        <v>7.5975289686664338E-4</v>
      </c>
      <c r="E631" s="2">
        <f t="shared" si="28"/>
        <v>1.3108251689773514</v>
      </c>
    </row>
    <row r="632" spans="1:5" x14ac:dyDescent="0.25">
      <c r="A632" s="1">
        <v>14020224</v>
      </c>
      <c r="B632" s="3">
        <v>8923</v>
      </c>
      <c r="C632" s="4">
        <f t="shared" si="27"/>
        <v>3.5858893102251321E-2</v>
      </c>
      <c r="D632" s="5">
        <f t="shared" si="29"/>
        <v>8.2595601827231842E-4</v>
      </c>
      <c r="E632" s="2">
        <f t="shared" si="28"/>
        <v>1.8521387881897575</v>
      </c>
    </row>
    <row r="633" spans="1:5" x14ac:dyDescent="0.25">
      <c r="A633" s="1">
        <v>14020225</v>
      </c>
      <c r="B633" s="3">
        <v>9049.4</v>
      </c>
      <c r="C633" s="4">
        <f t="shared" si="27"/>
        <v>1.4066244253446674E-2</v>
      </c>
      <c r="D633" s="5">
        <f t="shared" si="29"/>
        <v>8.4209951748321092E-4</v>
      </c>
      <c r="E633" s="2">
        <f t="shared" si="28"/>
        <v>2.5033879284255836</v>
      </c>
    </row>
    <row r="634" spans="1:5" x14ac:dyDescent="0.25">
      <c r="A634" s="1">
        <v>14020227</v>
      </c>
      <c r="B634" s="3">
        <v>9464.9</v>
      </c>
      <c r="C634" s="4">
        <f t="shared" si="27"/>
        <v>4.4891762193653359E-2</v>
      </c>
      <c r="D634" s="5">
        <f t="shared" si="29"/>
        <v>7.9444190716164334E-4</v>
      </c>
      <c r="E634" s="2">
        <f t="shared" si="28"/>
        <v>1.3816408174908181</v>
      </c>
    </row>
    <row r="635" spans="1:5" x14ac:dyDescent="0.25">
      <c r="A635" s="1">
        <v>14020230</v>
      </c>
      <c r="B635" s="3">
        <v>9526.6</v>
      </c>
      <c r="C635" s="4">
        <f t="shared" si="27"/>
        <v>6.4976665433821709E-3</v>
      </c>
      <c r="D635" s="5">
        <f t="shared" si="29"/>
        <v>8.5493066367058144E-4</v>
      </c>
      <c r="E635" s="2">
        <f t="shared" si="28"/>
        <v>2.5886146923295454</v>
      </c>
    </row>
    <row r="636" spans="1:5" x14ac:dyDescent="0.25">
      <c r="A636" s="1">
        <v>14020231</v>
      </c>
      <c r="B636" s="3">
        <v>9699.5</v>
      </c>
      <c r="C636" s="4">
        <f t="shared" si="27"/>
        <v>1.7986451880527252E-2</v>
      </c>
      <c r="D636" s="5">
        <f t="shared" si="29"/>
        <v>7.9734678124654033E-4</v>
      </c>
      <c r="E636" s="2">
        <f t="shared" si="28"/>
        <v>2.4453038007544654</v>
      </c>
    </row>
    <row r="637" spans="1:5" x14ac:dyDescent="0.25">
      <c r="A637" s="1">
        <v>14020301</v>
      </c>
      <c r="B637" s="3">
        <v>10146.6</v>
      </c>
      <c r="C637" s="4">
        <f t="shared" si="27"/>
        <v>4.5064336212533328E-2</v>
      </c>
      <c r="D637" s="5">
        <f t="shared" si="29"/>
        <v>7.6031628536859424E-4</v>
      </c>
      <c r="E637" s="2">
        <f t="shared" si="28"/>
        <v>1.3364563291659448</v>
      </c>
    </row>
    <row r="638" spans="1:5" x14ac:dyDescent="0.25">
      <c r="A638" s="1">
        <v>14020302</v>
      </c>
      <c r="B638" s="3">
        <v>10227.700000000001</v>
      </c>
      <c r="C638" s="4">
        <f t="shared" si="27"/>
        <v>7.9610517496580321E-3</v>
      </c>
      <c r="D638" s="5">
        <f t="shared" si="29"/>
        <v>8.242908033684502E-4</v>
      </c>
      <c r="E638" s="2">
        <f t="shared" si="28"/>
        <v>2.5931108875941931</v>
      </c>
    </row>
    <row r="639" spans="1:5" x14ac:dyDescent="0.25">
      <c r="A639" s="1">
        <v>14020303</v>
      </c>
      <c r="B639" s="3">
        <v>10135.4</v>
      </c>
      <c r="C639" s="4">
        <f t="shared" si="27"/>
        <v>-9.0654794331650294E-3</v>
      </c>
      <c r="D639" s="5">
        <f t="shared" si="29"/>
        <v>7.7025189225135842E-4</v>
      </c>
      <c r="E639" s="2">
        <f t="shared" si="28"/>
        <v>2.6121098698620404</v>
      </c>
    </row>
    <row r="640" spans="1:5" x14ac:dyDescent="0.25">
      <c r="A640" s="1">
        <v>14020306</v>
      </c>
      <c r="B640" s="3">
        <v>10001.5</v>
      </c>
      <c r="C640" s="4">
        <f t="shared" si="27"/>
        <v>-1.3299164572879529E-2</v>
      </c>
      <c r="D640" s="5">
        <f t="shared" si="29"/>
        <v>7.2140045842996367E-4</v>
      </c>
      <c r="E640" s="2">
        <f t="shared" si="28"/>
        <v>2.575633138246523</v>
      </c>
    </row>
    <row r="641" spans="1:5" x14ac:dyDescent="0.25">
      <c r="A641" s="1">
        <v>14020307</v>
      </c>
      <c r="B641" s="3">
        <v>9713.6</v>
      </c>
      <c r="C641" s="4">
        <f t="shared" si="27"/>
        <v>-2.920811635113801E-2</v>
      </c>
      <c r="D641" s="5">
        <f t="shared" si="29"/>
        <v>6.8170647281743074E-4</v>
      </c>
      <c r="E641" s="2">
        <f t="shared" si="28"/>
        <v>2.1007976633539869</v>
      </c>
    </row>
    <row r="642" spans="1:5" x14ac:dyDescent="0.25">
      <c r="A642" s="1">
        <v>14020308</v>
      </c>
      <c r="B642" s="3">
        <v>9894.2000000000007</v>
      </c>
      <c r="C642" s="4">
        <f t="shared" ref="C642:C705" si="30">LN(B642/B641)</f>
        <v>1.8421761478454143E-2</v>
      </c>
      <c r="D642" s="5">
        <f t="shared" si="29"/>
        <v>6.8392163956223844E-4</v>
      </c>
      <c r="E642" s="2">
        <f t="shared" si="28"/>
        <v>2.4767955256939773</v>
      </c>
    </row>
    <row r="643" spans="1:5" x14ac:dyDescent="0.25">
      <c r="A643" s="1">
        <v>14020309</v>
      </c>
      <c r="B643" s="3">
        <v>10018.1</v>
      </c>
      <c r="C643" s="4">
        <f t="shared" si="30"/>
        <v>1.2444730045459885E-2</v>
      </c>
      <c r="D643" s="5">
        <f t="shared" si="29"/>
        <v>6.5642089021934367E-4</v>
      </c>
      <c r="E643" s="2">
        <f t="shared" si="28"/>
        <v>2.6274491872080539</v>
      </c>
    </row>
    <row r="644" spans="1:5" x14ac:dyDescent="0.25">
      <c r="A644" s="1">
        <v>14020310</v>
      </c>
      <c r="B644" s="3">
        <v>9962.9</v>
      </c>
      <c r="C644" s="4">
        <f t="shared" si="30"/>
        <v>-5.5252630430083329E-3</v>
      </c>
      <c r="D644" s="5">
        <f t="shared" si="29"/>
        <v>6.2039906918666626E-4</v>
      </c>
      <c r="E644" s="2">
        <f t="shared" ref="E644:E707" si="31">(-0.5*LN(2*PI())) - (0.5*LN(D644)) - (0.5*((C644^2)/D644))</f>
        <v>2.7490313332502527</v>
      </c>
    </row>
    <row r="645" spans="1:5" x14ac:dyDescent="0.25">
      <c r="A645" s="1">
        <v>14020313</v>
      </c>
      <c r="B645" s="3">
        <v>10091.299999999999</v>
      </c>
      <c r="C645" s="4">
        <f t="shared" si="30"/>
        <v>1.2805472627438306E-2</v>
      </c>
      <c r="D645" s="5">
        <f t="shared" ref="D645:D708" si="32">$L$5+($L$3*(C644^2))+($L$4*D644)</f>
        <v>5.7996288478448803E-4</v>
      </c>
      <c r="E645" s="2">
        <f t="shared" si="31"/>
        <v>2.6659634639588821</v>
      </c>
    </row>
    <row r="646" spans="1:5" x14ac:dyDescent="0.25">
      <c r="A646" s="1">
        <v>14020316</v>
      </c>
      <c r="B646" s="3">
        <v>10249.299999999999</v>
      </c>
      <c r="C646" s="4">
        <f t="shared" si="30"/>
        <v>1.5535744067062146E-2</v>
      </c>
      <c r="D646" s="5">
        <f t="shared" si="32"/>
        <v>5.502743461755302E-4</v>
      </c>
      <c r="E646" s="2">
        <f t="shared" si="31"/>
        <v>2.6143000714235831</v>
      </c>
    </row>
    <row r="647" spans="1:5" x14ac:dyDescent="0.25">
      <c r="A647" s="1">
        <v>14020317</v>
      </c>
      <c r="B647" s="3">
        <v>10211.799999999999</v>
      </c>
      <c r="C647" s="4">
        <f t="shared" si="30"/>
        <v>-3.6654961841797069E-3</v>
      </c>
      <c r="D647" s="5">
        <f t="shared" si="32"/>
        <v>5.2729192328383474E-4</v>
      </c>
      <c r="E647" s="2">
        <f t="shared" si="31"/>
        <v>2.8421991410754859</v>
      </c>
    </row>
    <row r="648" spans="1:5" x14ac:dyDescent="0.25">
      <c r="A648" s="1">
        <v>14020320</v>
      </c>
      <c r="B648" s="3">
        <v>9788.2999999999993</v>
      </c>
      <c r="C648" s="4">
        <f t="shared" si="30"/>
        <v>-4.235611949929366E-2</v>
      </c>
      <c r="D648" s="5">
        <f t="shared" si="32"/>
        <v>4.9294711653860058E-4</v>
      </c>
      <c r="E648" s="2">
        <f t="shared" si="31"/>
        <v>1.0689065423376423</v>
      </c>
    </row>
    <row r="649" spans="1:5" x14ac:dyDescent="0.25">
      <c r="A649" s="1">
        <v>14020321</v>
      </c>
      <c r="B649" s="3">
        <v>9802.7999999999993</v>
      </c>
      <c r="C649" s="4">
        <f t="shared" si="30"/>
        <v>1.4802642677214438E-3</v>
      </c>
      <c r="D649" s="5">
        <f t="shared" si="32"/>
        <v>5.6362030935439337E-4</v>
      </c>
      <c r="E649" s="2">
        <f t="shared" si="31"/>
        <v>2.8196824924452488</v>
      </c>
    </row>
    <row r="650" spans="1:5" x14ac:dyDescent="0.25">
      <c r="A650" s="1">
        <v>14020322</v>
      </c>
      <c r="B650" s="3">
        <v>9744.2000000000007</v>
      </c>
      <c r="C650" s="4">
        <f t="shared" si="30"/>
        <v>-5.9958229452298012E-3</v>
      </c>
      <c r="D650" s="5">
        <f t="shared" si="32"/>
        <v>5.258684941127482E-4</v>
      </c>
      <c r="E650" s="2">
        <f t="shared" si="31"/>
        <v>2.8221097129972237</v>
      </c>
    </row>
    <row r="651" spans="1:5" x14ac:dyDescent="0.25">
      <c r="A651" s="1">
        <v>14020323</v>
      </c>
      <c r="B651" s="3">
        <v>9776.1</v>
      </c>
      <c r="C651" s="4">
        <f t="shared" si="30"/>
        <v>3.2683953010348354E-3</v>
      </c>
      <c r="D651" s="5">
        <f t="shared" si="32"/>
        <v>4.9292669747212983E-4</v>
      </c>
      <c r="E651" s="2">
        <f t="shared" si="31"/>
        <v>2.8778008114602764</v>
      </c>
    </row>
    <row r="652" spans="1:5" x14ac:dyDescent="0.25">
      <c r="A652" s="1">
        <v>14020324</v>
      </c>
      <c r="B652" s="3">
        <v>9891.1</v>
      </c>
      <c r="C652" s="4">
        <f t="shared" si="30"/>
        <v>1.1694731398297055E-2</v>
      </c>
      <c r="D652" s="5">
        <f t="shared" si="32"/>
        <v>4.6103465654451686E-4</v>
      </c>
      <c r="E652" s="2">
        <f t="shared" si="31"/>
        <v>2.7737542570391502</v>
      </c>
    </row>
    <row r="653" spans="1:5" x14ac:dyDescent="0.25">
      <c r="A653" s="1">
        <v>14020327</v>
      </c>
      <c r="B653" s="3">
        <v>10021.4</v>
      </c>
      <c r="C653" s="4">
        <f t="shared" si="30"/>
        <v>1.3087443547803673E-2</v>
      </c>
      <c r="D653" s="5">
        <f t="shared" si="32"/>
        <v>4.3881734801331715E-4</v>
      </c>
      <c r="E653" s="2">
        <f t="shared" si="31"/>
        <v>2.7516128454191513</v>
      </c>
    </row>
    <row r="654" spans="1:5" x14ac:dyDescent="0.25">
      <c r="A654" s="1">
        <v>14020328</v>
      </c>
      <c r="B654" s="3">
        <v>9773.1</v>
      </c>
      <c r="C654" s="4">
        <f t="shared" si="30"/>
        <v>-2.5089092878655624E-2</v>
      </c>
      <c r="D654" s="5">
        <f t="shared" si="32"/>
        <v>4.2027318514168647E-4</v>
      </c>
      <c r="E654" s="2">
        <f t="shared" si="31"/>
        <v>2.2194911570545806</v>
      </c>
    </row>
    <row r="655" spans="1:5" x14ac:dyDescent="0.25">
      <c r="A655" s="1">
        <v>14020329</v>
      </c>
      <c r="B655" s="3">
        <v>9660.1</v>
      </c>
      <c r="C655" s="4">
        <f t="shared" si="30"/>
        <v>-1.1629713439217992E-2</v>
      </c>
      <c r="D655" s="5">
        <f t="shared" si="32"/>
        <v>4.294895511320582E-4</v>
      </c>
      <c r="E655" s="2">
        <f t="shared" si="31"/>
        <v>2.8000634115862577</v>
      </c>
    </row>
    <row r="656" spans="1:5" x14ac:dyDescent="0.25">
      <c r="A656" s="1">
        <v>14020330</v>
      </c>
      <c r="B656" s="3">
        <v>9655.9</v>
      </c>
      <c r="C656" s="4">
        <f t="shared" si="30"/>
        <v>-4.3487265129331241E-4</v>
      </c>
      <c r="D656" s="5">
        <f t="shared" si="32"/>
        <v>4.0958187191525707E-4</v>
      </c>
      <c r="E656" s="2">
        <f t="shared" si="31"/>
        <v>2.9810174758738937</v>
      </c>
    </row>
    <row r="657" spans="1:5" x14ac:dyDescent="0.25">
      <c r="A657" s="1">
        <v>14020331</v>
      </c>
      <c r="B657" s="3">
        <v>9684.2999999999993</v>
      </c>
      <c r="C657" s="4">
        <f t="shared" si="30"/>
        <v>2.9368900438735551E-3</v>
      </c>
      <c r="D657" s="5">
        <f t="shared" si="32"/>
        <v>3.8341900331168808E-4</v>
      </c>
      <c r="E657" s="2">
        <f t="shared" si="31"/>
        <v>3.0030046407539519</v>
      </c>
    </row>
    <row r="658" spans="1:5" x14ac:dyDescent="0.25">
      <c r="A658" s="1">
        <v>14020403</v>
      </c>
      <c r="B658" s="3">
        <v>9525.7000000000007</v>
      </c>
      <c r="C658" s="4">
        <f t="shared" si="30"/>
        <v>-1.6512608404203932E-2</v>
      </c>
      <c r="D658" s="5">
        <f t="shared" si="32"/>
        <v>3.5972922621080571E-4</v>
      </c>
      <c r="E658" s="2">
        <f t="shared" si="31"/>
        <v>2.6671527845519134</v>
      </c>
    </row>
    <row r="659" spans="1:5" x14ac:dyDescent="0.25">
      <c r="A659" s="1">
        <v>14020404</v>
      </c>
      <c r="B659" s="3">
        <v>9298.7000000000007</v>
      </c>
      <c r="C659" s="4">
        <f t="shared" si="30"/>
        <v>-2.411880368394791E-2</v>
      </c>
      <c r="D659" s="5">
        <f t="shared" si="32"/>
        <v>3.5302529475539877E-4</v>
      </c>
      <c r="E659" s="2">
        <f t="shared" si="31"/>
        <v>2.2316446094062021</v>
      </c>
    </row>
    <row r="660" spans="1:5" x14ac:dyDescent="0.25">
      <c r="A660" s="1">
        <v>14020405</v>
      </c>
      <c r="B660" s="3">
        <v>9247.6</v>
      </c>
      <c r="C660" s="4">
        <f t="shared" si="30"/>
        <v>-5.510547042702138E-3</v>
      </c>
      <c r="D660" s="5">
        <f t="shared" si="32"/>
        <v>3.6460524279496951E-4</v>
      </c>
      <c r="E660" s="2">
        <f t="shared" si="31"/>
        <v>2.9977666508850218</v>
      </c>
    </row>
    <row r="661" spans="1:5" x14ac:dyDescent="0.25">
      <c r="A661" s="1">
        <v>14020406</v>
      </c>
      <c r="B661" s="3">
        <v>9288.1</v>
      </c>
      <c r="C661" s="4">
        <f t="shared" si="30"/>
        <v>4.3699525187197727E-3</v>
      </c>
      <c r="D661" s="5">
        <f t="shared" si="32"/>
        <v>3.4359535088668704E-4</v>
      </c>
      <c r="E661" s="2">
        <f t="shared" si="31"/>
        <v>3.0412952085491769</v>
      </c>
    </row>
    <row r="662" spans="1:5" x14ac:dyDescent="0.25">
      <c r="A662" s="1">
        <v>14020407</v>
      </c>
      <c r="B662" s="3">
        <v>9332.2000000000007</v>
      </c>
      <c r="C662" s="4">
        <f t="shared" si="30"/>
        <v>4.7367746444545592E-3</v>
      </c>
      <c r="D662" s="5">
        <f t="shared" si="32"/>
        <v>3.235336707714793E-4</v>
      </c>
      <c r="E662" s="2">
        <f t="shared" si="31"/>
        <v>3.0644901903736281</v>
      </c>
    </row>
    <row r="663" spans="1:5" x14ac:dyDescent="0.25">
      <c r="A663" s="1">
        <v>14020410</v>
      </c>
      <c r="B663" s="3">
        <v>9304.4</v>
      </c>
      <c r="C663" s="4">
        <f t="shared" si="30"/>
        <v>-2.9833790090044183E-3</v>
      </c>
      <c r="D663" s="5">
        <f t="shared" si="32"/>
        <v>3.0518843580092634E-4</v>
      </c>
      <c r="E663" s="2">
        <f t="shared" si="31"/>
        <v>3.1137699847472455</v>
      </c>
    </row>
    <row r="664" spans="1:5" x14ac:dyDescent="0.25">
      <c r="A664" s="1">
        <v>14020411</v>
      </c>
      <c r="B664" s="3">
        <v>9329.7999999999993</v>
      </c>
      <c r="C664" s="4">
        <f t="shared" si="30"/>
        <v>2.7261718486538398E-3</v>
      </c>
      <c r="D664" s="5">
        <f t="shared" si="32"/>
        <v>2.874585742419541E-4</v>
      </c>
      <c r="E664" s="2">
        <f t="shared" si="31"/>
        <v>3.1453502630751156</v>
      </c>
    </row>
    <row r="665" spans="1:5" x14ac:dyDescent="0.25">
      <c r="A665" s="1">
        <v>14020412</v>
      </c>
      <c r="B665" s="3">
        <v>9343.2999999999993</v>
      </c>
      <c r="C665" s="4">
        <f t="shared" si="30"/>
        <v>1.4459304938176662E-3</v>
      </c>
      <c r="D665" s="5">
        <f t="shared" si="32"/>
        <v>2.7099139613627173E-4</v>
      </c>
      <c r="E665" s="2">
        <f t="shared" si="31"/>
        <v>3.183915679669775</v>
      </c>
    </row>
    <row r="666" spans="1:5" x14ac:dyDescent="0.25">
      <c r="A666" s="1">
        <v>14020413</v>
      </c>
      <c r="B666" s="3">
        <v>9447.6</v>
      </c>
      <c r="C666" s="4">
        <f t="shared" si="30"/>
        <v>1.1101232100197766E-2</v>
      </c>
      <c r="D666" s="5">
        <f t="shared" si="32"/>
        <v>2.5546822558686642E-4</v>
      </c>
      <c r="E666" s="2">
        <f t="shared" si="31"/>
        <v>2.9760687392610898</v>
      </c>
    </row>
    <row r="667" spans="1:5" x14ac:dyDescent="0.25">
      <c r="A667" s="1">
        <v>14020414</v>
      </c>
      <c r="B667" s="3">
        <v>9493.1</v>
      </c>
      <c r="C667" s="4">
        <f t="shared" si="30"/>
        <v>4.8044779256351993E-3</v>
      </c>
      <c r="D667" s="5">
        <f t="shared" si="32"/>
        <v>2.4809207088177787E-4</v>
      </c>
      <c r="E667" s="2">
        <f t="shared" si="31"/>
        <v>3.1853957286131398</v>
      </c>
    </row>
    <row r="668" spans="1:5" x14ac:dyDescent="0.25">
      <c r="A668" s="1">
        <v>14020417</v>
      </c>
      <c r="B668" s="3">
        <v>9458.9</v>
      </c>
      <c r="C668" s="4">
        <f t="shared" si="30"/>
        <v>-3.6091216888356507E-3</v>
      </c>
      <c r="D668" s="5">
        <f t="shared" si="32"/>
        <v>2.3551616400676594E-4</v>
      </c>
      <c r="E668" s="2">
        <f t="shared" si="31"/>
        <v>3.2302733297507604</v>
      </c>
    </row>
    <row r="669" spans="1:5" x14ac:dyDescent="0.25">
      <c r="A669" s="1">
        <v>14020418</v>
      </c>
      <c r="B669" s="3">
        <v>9338.1</v>
      </c>
      <c r="C669" s="4">
        <f t="shared" si="30"/>
        <v>-1.2853291810430469E-2</v>
      </c>
      <c r="D669" s="5">
        <f t="shared" si="32"/>
        <v>2.2331736976596207E-4</v>
      </c>
      <c r="E669" s="2">
        <f t="shared" si="31"/>
        <v>2.9146266700687007</v>
      </c>
    </row>
    <row r="670" spans="1:5" x14ac:dyDescent="0.25">
      <c r="A670" s="1">
        <v>14020419</v>
      </c>
      <c r="B670" s="3">
        <v>9216.6</v>
      </c>
      <c r="C670" s="4">
        <f t="shared" si="30"/>
        <v>-1.3096599421635885E-2</v>
      </c>
      <c r="D670" s="5">
        <f t="shared" si="32"/>
        <v>2.2079790774696224E-4</v>
      </c>
      <c r="E670" s="2">
        <f t="shared" si="31"/>
        <v>2.9017812736793793</v>
      </c>
    </row>
    <row r="671" spans="1:5" x14ac:dyDescent="0.25">
      <c r="A671" s="1">
        <v>14020420</v>
      </c>
      <c r="B671" s="3">
        <v>9046.1</v>
      </c>
      <c r="C671" s="4">
        <f t="shared" si="30"/>
        <v>-1.8672480396695869E-2</v>
      </c>
      <c r="D671" s="5">
        <f t="shared" si="32"/>
        <v>2.1883300623236408E-4</v>
      </c>
      <c r="E671" s="2">
        <f t="shared" si="31"/>
        <v>2.4980239539953368</v>
      </c>
    </row>
    <row r="672" spans="1:5" x14ac:dyDescent="0.25">
      <c r="A672" s="1">
        <v>14020421</v>
      </c>
      <c r="B672" s="3">
        <v>8761.1</v>
      </c>
      <c r="C672" s="4">
        <f t="shared" si="30"/>
        <v>-3.2012257763116191E-2</v>
      </c>
      <c r="D672" s="5">
        <f t="shared" si="32"/>
        <v>2.2720533765125588E-4</v>
      </c>
      <c r="E672" s="2">
        <f t="shared" si="31"/>
        <v>1.0206947346762738</v>
      </c>
    </row>
    <row r="673" spans="1:5" x14ac:dyDescent="0.25">
      <c r="A673" s="1">
        <v>14020424</v>
      </c>
      <c r="B673" s="3">
        <v>8733</v>
      </c>
      <c r="C673" s="4">
        <f t="shared" si="30"/>
        <v>-3.2125144096099914E-3</v>
      </c>
      <c r="D673" s="5">
        <f t="shared" si="32"/>
        <v>2.7382758082592417E-4</v>
      </c>
      <c r="E673" s="2">
        <f t="shared" si="31"/>
        <v>3.1637229961089117</v>
      </c>
    </row>
    <row r="674" spans="1:5" x14ac:dyDescent="0.25">
      <c r="A674" s="1">
        <v>14020425</v>
      </c>
      <c r="B674" s="3">
        <v>8432.7999999999993</v>
      </c>
      <c r="C674" s="4">
        <f t="shared" si="30"/>
        <v>-3.4980089472753599E-2</v>
      </c>
      <c r="D674" s="5">
        <f t="shared" si="32"/>
        <v>2.5856221977398649E-4</v>
      </c>
      <c r="E674" s="2">
        <f t="shared" si="31"/>
        <v>0.84507407070948437</v>
      </c>
    </row>
    <row r="675" spans="1:5" x14ac:dyDescent="0.25">
      <c r="A675" s="1">
        <v>14020426</v>
      </c>
      <c r="B675" s="3">
        <v>8231.4</v>
      </c>
      <c r="C675" s="4">
        <f t="shared" si="30"/>
        <v>-2.4172754380805215E-2</v>
      </c>
      <c r="D675" s="5">
        <f t="shared" si="32"/>
        <v>3.1423682091514599E-4</v>
      </c>
      <c r="E675" s="2">
        <f t="shared" si="31"/>
        <v>2.1839953825885177</v>
      </c>
    </row>
    <row r="676" spans="1:5" x14ac:dyDescent="0.25">
      <c r="A676" s="1">
        <v>14020427</v>
      </c>
      <c r="B676" s="3">
        <v>8544.5</v>
      </c>
      <c r="C676" s="4">
        <f t="shared" si="30"/>
        <v>3.7331691526789466E-2</v>
      </c>
      <c r="D676" s="5">
        <f t="shared" si="32"/>
        <v>3.2891382353714854E-4</v>
      </c>
      <c r="E676" s="2">
        <f t="shared" si="31"/>
        <v>0.97234691815793717</v>
      </c>
    </row>
    <row r="677" spans="1:5" x14ac:dyDescent="0.25">
      <c r="A677" s="1">
        <v>14020428</v>
      </c>
      <c r="B677" s="3">
        <v>8646.7000000000007</v>
      </c>
      <c r="C677" s="4">
        <f t="shared" si="30"/>
        <v>1.1889944158046655E-2</v>
      </c>
      <c r="D677" s="5">
        <f t="shared" si="32"/>
        <v>3.8902304293483495E-4</v>
      </c>
      <c r="E677" s="2">
        <f t="shared" si="31"/>
        <v>2.8252977159434733</v>
      </c>
    </row>
    <row r="678" spans="1:5" x14ac:dyDescent="0.25">
      <c r="A678" s="1">
        <v>14020431</v>
      </c>
      <c r="B678" s="3">
        <v>8478</v>
      </c>
      <c r="C678" s="4">
        <f t="shared" si="30"/>
        <v>-1.9703172332427826E-2</v>
      </c>
      <c r="D678" s="5">
        <f t="shared" si="32"/>
        <v>3.7254208727274769E-4</v>
      </c>
      <c r="E678" s="2">
        <f t="shared" si="31"/>
        <v>2.5076066470492004</v>
      </c>
    </row>
    <row r="679" spans="1:5" x14ac:dyDescent="0.25">
      <c r="A679" s="1">
        <v>14020501</v>
      </c>
      <c r="B679" s="3">
        <v>8581.4</v>
      </c>
      <c r="C679" s="4">
        <f t="shared" si="30"/>
        <v>1.2122497421792602E-2</v>
      </c>
      <c r="D679" s="5">
        <f t="shared" si="32"/>
        <v>3.7151020153347922E-4</v>
      </c>
      <c r="E679" s="2">
        <f t="shared" si="31"/>
        <v>2.8322480878491887</v>
      </c>
    </row>
    <row r="680" spans="1:5" x14ac:dyDescent="0.25">
      <c r="A680" s="1">
        <v>14020502</v>
      </c>
      <c r="B680" s="3">
        <v>8762.7000000000007</v>
      </c>
      <c r="C680" s="4">
        <f t="shared" si="30"/>
        <v>2.0907006284371456E-2</v>
      </c>
      <c r="D680" s="5">
        <f t="shared" si="32"/>
        <v>3.5668106417283894E-4</v>
      </c>
      <c r="E680" s="2">
        <f t="shared" si="31"/>
        <v>2.4376593863283489</v>
      </c>
    </row>
    <row r="681" spans="1:5" x14ac:dyDescent="0.25">
      <c r="A681" s="1">
        <v>14020503</v>
      </c>
      <c r="B681" s="3">
        <v>8773</v>
      </c>
      <c r="C681" s="4">
        <f t="shared" si="30"/>
        <v>1.1747465096373156E-3</v>
      </c>
      <c r="D681" s="5">
        <f t="shared" si="32"/>
        <v>3.5966602880248391E-4</v>
      </c>
      <c r="E681" s="2">
        <f t="shared" si="31"/>
        <v>3.0443103070033621</v>
      </c>
    </row>
    <row r="682" spans="1:5" x14ac:dyDescent="0.25">
      <c r="A682" s="1">
        <v>14020504</v>
      </c>
      <c r="B682" s="3">
        <v>8767.9</v>
      </c>
      <c r="C682" s="4">
        <f t="shared" si="30"/>
        <v>-5.8149811511498065E-4</v>
      </c>
      <c r="D682" s="5">
        <f t="shared" si="32"/>
        <v>3.3736434093651154E-4</v>
      </c>
      <c r="E682" s="2">
        <f t="shared" si="31"/>
        <v>3.0777338577414577</v>
      </c>
    </row>
    <row r="683" spans="1:5" x14ac:dyDescent="0.25">
      <c r="A683" s="1">
        <v>14020507</v>
      </c>
      <c r="B683" s="3">
        <v>8726.2000000000007</v>
      </c>
      <c r="C683" s="4">
        <f t="shared" si="30"/>
        <v>-4.767330583205347E-3</v>
      </c>
      <c r="D683" s="5">
        <f t="shared" si="32"/>
        <v>3.1669724928284817E-4</v>
      </c>
      <c r="E683" s="2">
        <f t="shared" si="31"/>
        <v>3.0739616441823778</v>
      </c>
    </row>
    <row r="684" spans="1:5" x14ac:dyDescent="0.25">
      <c r="A684" s="1">
        <v>14020508</v>
      </c>
      <c r="B684" s="3">
        <v>8509.4</v>
      </c>
      <c r="C684" s="4">
        <f t="shared" si="30"/>
        <v>-2.5158559636155101E-2</v>
      </c>
      <c r="D684" s="5">
        <f t="shared" si="32"/>
        <v>2.9888815903518365E-4</v>
      </c>
      <c r="E684" s="2">
        <f t="shared" si="31"/>
        <v>2.0799359192532316</v>
      </c>
    </row>
    <row r="685" spans="1:5" x14ac:dyDescent="0.25">
      <c r="A685" s="1">
        <v>14020509</v>
      </c>
      <c r="B685" s="3">
        <v>8526.9</v>
      </c>
      <c r="C685" s="4">
        <f t="shared" si="30"/>
        <v>2.0544374254042349E-3</v>
      </c>
      <c r="D685" s="5">
        <f t="shared" si="32"/>
        <v>3.1752831008981469E-4</v>
      </c>
      <c r="E685" s="2">
        <f t="shared" si="31"/>
        <v>3.1018870560542013</v>
      </c>
    </row>
    <row r="686" spans="1:5" x14ac:dyDescent="0.25">
      <c r="A686" s="1">
        <v>14020510</v>
      </c>
      <c r="B686" s="3">
        <v>8584.5</v>
      </c>
      <c r="C686" s="4">
        <f t="shared" si="30"/>
        <v>6.7323792979539932E-3</v>
      </c>
      <c r="D686" s="5">
        <f t="shared" si="32"/>
        <v>2.9859169195964796E-4</v>
      </c>
      <c r="E686" s="2">
        <f t="shared" si="31"/>
        <v>3.0633803715767618</v>
      </c>
    </row>
    <row r="687" spans="1:5" x14ac:dyDescent="0.25">
      <c r="A687" s="1">
        <v>14020514</v>
      </c>
      <c r="B687" s="3">
        <v>8709.2000000000007</v>
      </c>
      <c r="C687" s="4">
        <f t="shared" si="30"/>
        <v>1.4421686660897262E-2</v>
      </c>
      <c r="D687" s="5">
        <f t="shared" si="32"/>
        <v>2.8345794720268259E-4</v>
      </c>
      <c r="E687" s="2">
        <f t="shared" si="31"/>
        <v>2.7984137774231366</v>
      </c>
    </row>
    <row r="688" spans="1:5" x14ac:dyDescent="0.25">
      <c r="A688" s="1">
        <v>14020515</v>
      </c>
      <c r="B688" s="3">
        <v>8716.2999999999993</v>
      </c>
      <c r="C688" s="4">
        <f t="shared" si="30"/>
        <v>8.1489775247774144E-4</v>
      </c>
      <c r="D688" s="5">
        <f t="shared" si="32"/>
        <v>2.7882920504702458E-4</v>
      </c>
      <c r="E688" s="2">
        <f t="shared" si="31"/>
        <v>3.1723262350468584</v>
      </c>
    </row>
    <row r="689" spans="1:5" x14ac:dyDescent="0.25">
      <c r="A689" s="1">
        <v>14020516</v>
      </c>
      <c r="B689" s="3">
        <v>8857.9</v>
      </c>
      <c r="C689" s="4">
        <f t="shared" si="30"/>
        <v>1.6114880258703595E-2</v>
      </c>
      <c r="D689" s="5">
        <f t="shared" si="32"/>
        <v>2.6262845327573454E-4</v>
      </c>
      <c r="E689" s="2">
        <f t="shared" si="31"/>
        <v>2.7090421155039266</v>
      </c>
    </row>
    <row r="690" spans="1:5" x14ac:dyDescent="0.25">
      <c r="A690" s="1">
        <v>14020517</v>
      </c>
      <c r="B690" s="3">
        <v>8764.2999999999993</v>
      </c>
      <c r="C690" s="4">
        <f t="shared" si="30"/>
        <v>-1.0623064115079428E-2</v>
      </c>
      <c r="D690" s="5">
        <f t="shared" si="32"/>
        <v>2.6255605485571507E-4</v>
      </c>
      <c r="E690" s="2">
        <f t="shared" si="31"/>
        <v>2.9886789246306931</v>
      </c>
    </row>
    <row r="691" spans="1:5" x14ac:dyDescent="0.25">
      <c r="A691" s="1">
        <v>14020518</v>
      </c>
      <c r="B691" s="3">
        <v>8711.7000000000007</v>
      </c>
      <c r="C691" s="4">
        <f t="shared" si="30"/>
        <v>-6.0197023160844824E-3</v>
      </c>
      <c r="D691" s="5">
        <f t="shared" si="32"/>
        <v>2.5404391528376444E-4</v>
      </c>
      <c r="E691" s="2">
        <f t="shared" si="31"/>
        <v>3.1487431882771784</v>
      </c>
    </row>
    <row r="692" spans="1:5" x14ac:dyDescent="0.25">
      <c r="A692" s="1">
        <v>14020521</v>
      </c>
      <c r="B692" s="3">
        <v>8511.2000000000007</v>
      </c>
      <c r="C692" s="4">
        <f t="shared" si="30"/>
        <v>-2.3284006556024844E-2</v>
      </c>
      <c r="D692" s="5">
        <f t="shared" si="32"/>
        <v>2.4177229611631242E-4</v>
      </c>
      <c r="E692" s="2">
        <f t="shared" si="31"/>
        <v>2.1236293941002815</v>
      </c>
    </row>
    <row r="693" spans="1:5" x14ac:dyDescent="0.25">
      <c r="A693" s="1">
        <v>14020522</v>
      </c>
      <c r="B693" s="3">
        <v>8518.7000000000007</v>
      </c>
      <c r="C693" s="4">
        <f t="shared" si="30"/>
        <v>8.8080381973879582E-4</v>
      </c>
      <c r="D693" s="5">
        <f t="shared" si="32"/>
        <v>2.5952952896233724E-4</v>
      </c>
      <c r="E693" s="2">
        <f t="shared" si="31"/>
        <v>3.2078868446095572</v>
      </c>
    </row>
    <row r="694" spans="1:5" x14ac:dyDescent="0.25">
      <c r="A694" s="1">
        <v>14020523</v>
      </c>
      <c r="B694" s="3">
        <v>8563.4</v>
      </c>
      <c r="C694" s="4">
        <f t="shared" si="30"/>
        <v>5.2335605140213662E-3</v>
      </c>
      <c r="D694" s="5">
        <f t="shared" si="32"/>
        <v>2.4480162562232332E-4</v>
      </c>
      <c r="E694" s="2">
        <f t="shared" si="31"/>
        <v>3.182649076290478</v>
      </c>
    </row>
    <row r="695" spans="1:5" x14ac:dyDescent="0.25">
      <c r="A695" s="1">
        <v>14020524</v>
      </c>
      <c r="B695" s="3">
        <v>8416.5</v>
      </c>
      <c r="C695" s="4">
        <f t="shared" si="30"/>
        <v>-1.7303242676780132E-2</v>
      </c>
      <c r="D695" s="5">
        <f t="shared" si="32"/>
        <v>2.3272345031376184E-4</v>
      </c>
      <c r="E695" s="2">
        <f t="shared" si="31"/>
        <v>2.6206338311999788</v>
      </c>
    </row>
    <row r="696" spans="1:5" x14ac:dyDescent="0.25">
      <c r="A696" s="1">
        <v>14020525</v>
      </c>
      <c r="B696" s="3">
        <v>8389.7999999999993</v>
      </c>
      <c r="C696" s="4">
        <f t="shared" si="30"/>
        <v>-3.1773825842764669E-3</v>
      </c>
      <c r="D696" s="5">
        <f t="shared" si="32"/>
        <v>2.3720729844631884E-4</v>
      </c>
      <c r="E696" s="2">
        <f t="shared" si="31"/>
        <v>3.2330690694831019</v>
      </c>
    </row>
    <row r="697" spans="1:5" x14ac:dyDescent="0.25">
      <c r="A697" s="1">
        <v>14020528</v>
      </c>
      <c r="B697" s="3">
        <v>8255.7999999999993</v>
      </c>
      <c r="C697" s="4">
        <f t="shared" si="30"/>
        <v>-1.6100698653142863E-2</v>
      </c>
      <c r="D697" s="5">
        <f t="shared" si="32"/>
        <v>2.2471149519344365E-4</v>
      </c>
      <c r="E697" s="2">
        <f t="shared" si="31"/>
        <v>2.7045962487683317</v>
      </c>
    </row>
    <row r="698" spans="1:5" x14ac:dyDescent="0.25">
      <c r="A698" s="1">
        <v>14020529</v>
      </c>
      <c r="B698" s="3">
        <v>8234.6</v>
      </c>
      <c r="C698" s="4">
        <f t="shared" si="30"/>
        <v>-2.5711943530178222E-3</v>
      </c>
      <c r="D698" s="5">
        <f t="shared" si="32"/>
        <v>2.2749381318234009E-4</v>
      </c>
      <c r="E698" s="2">
        <f t="shared" si="31"/>
        <v>3.2607250699005674</v>
      </c>
    </row>
    <row r="699" spans="1:5" x14ac:dyDescent="0.25">
      <c r="A699" s="1">
        <v>14020530</v>
      </c>
      <c r="B699" s="3">
        <v>8255.7000000000007</v>
      </c>
      <c r="C699" s="4">
        <f t="shared" si="30"/>
        <v>2.5590815831301145E-3</v>
      </c>
      <c r="D699" s="5">
        <f t="shared" si="32"/>
        <v>2.155356387668483E-4</v>
      </c>
      <c r="E699" s="2">
        <f t="shared" si="31"/>
        <v>3.2870614615147375</v>
      </c>
    </row>
    <row r="700" spans="1:5" x14ac:dyDescent="0.25">
      <c r="A700" s="1">
        <v>14020531</v>
      </c>
      <c r="B700" s="3">
        <v>8157.6</v>
      </c>
      <c r="C700" s="4">
        <f t="shared" si="30"/>
        <v>-1.1953862801813396E-2</v>
      </c>
      <c r="D700" s="5">
        <f t="shared" si="32"/>
        <v>2.044824919981773E-4</v>
      </c>
      <c r="E700" s="2">
        <f t="shared" si="31"/>
        <v>2.9791695259175799</v>
      </c>
    </row>
    <row r="701" spans="1:5" x14ac:dyDescent="0.25">
      <c r="A701" s="1">
        <v>14020601</v>
      </c>
      <c r="B701" s="3">
        <v>8208.2000000000007</v>
      </c>
      <c r="C701" s="4">
        <f t="shared" si="30"/>
        <v>6.1836465354121557E-3</v>
      </c>
      <c r="D701" s="5">
        <f t="shared" si="32"/>
        <v>2.0211088278225097E-4</v>
      </c>
      <c r="E701" s="2">
        <f t="shared" si="31"/>
        <v>3.2398131969477966</v>
      </c>
    </row>
    <row r="702" spans="1:5" x14ac:dyDescent="0.25">
      <c r="A702" s="1">
        <v>14020604</v>
      </c>
      <c r="B702" s="3">
        <v>8387.4</v>
      </c>
      <c r="C702" s="4">
        <f t="shared" si="30"/>
        <v>2.1596925119709714E-2</v>
      </c>
      <c r="D702" s="5">
        <f t="shared" si="32"/>
        <v>1.9390028526550178E-4</v>
      </c>
      <c r="E702" s="2">
        <f t="shared" si="31"/>
        <v>2.1523946299821466</v>
      </c>
    </row>
    <row r="703" spans="1:5" x14ac:dyDescent="0.25">
      <c r="A703" s="1">
        <v>14020605</v>
      </c>
      <c r="B703" s="3">
        <v>8705.7999999999993</v>
      </c>
      <c r="C703" s="4">
        <f t="shared" si="30"/>
        <v>3.7258890480697658E-2</v>
      </c>
      <c r="D703" s="5">
        <f t="shared" si="32"/>
        <v>2.1094013380932347E-4</v>
      </c>
      <c r="E703" s="2">
        <f t="shared" si="31"/>
        <v>2.2463431441387627E-2</v>
      </c>
    </row>
    <row r="704" spans="1:5" x14ac:dyDescent="0.25">
      <c r="A704" s="1">
        <v>14020606</v>
      </c>
      <c r="B704" s="3">
        <v>8800.7999999999993</v>
      </c>
      <c r="C704" s="4">
        <f t="shared" si="30"/>
        <v>1.0853156239390451E-2</v>
      </c>
      <c r="D704" s="5">
        <f t="shared" si="32"/>
        <v>2.7970087413660936E-4</v>
      </c>
      <c r="E704" s="2">
        <f t="shared" si="31"/>
        <v>2.9613903618963753</v>
      </c>
    </row>
    <row r="705" spans="1:5" x14ac:dyDescent="0.25">
      <c r="A705" s="1">
        <v>14020607</v>
      </c>
      <c r="B705" s="3">
        <v>8846.7999999999993</v>
      </c>
      <c r="C705" s="4">
        <f t="shared" si="30"/>
        <v>5.21318526934031E-3</v>
      </c>
      <c r="D705" s="5">
        <f t="shared" si="32"/>
        <v>2.7017024556204815E-4</v>
      </c>
      <c r="E705" s="2">
        <f t="shared" si="31"/>
        <v>3.1389939755172551</v>
      </c>
    </row>
    <row r="706" spans="1:5" x14ac:dyDescent="0.25">
      <c r="A706" s="1">
        <v>14020608</v>
      </c>
      <c r="B706" s="3">
        <v>9022.7000000000007</v>
      </c>
      <c r="C706" s="4">
        <f t="shared" ref="C706:C769" si="33">LN(B706/B705)</f>
        <v>1.96878123819068E-2</v>
      </c>
      <c r="D706" s="5">
        <f t="shared" si="32"/>
        <v>2.5615227907731562E-4</v>
      </c>
      <c r="E706" s="2">
        <f t="shared" si="31"/>
        <v>2.4593300522584287</v>
      </c>
    </row>
    <row r="707" spans="1:5" x14ac:dyDescent="0.25">
      <c r="A707" s="1">
        <v>14020611</v>
      </c>
      <c r="B707" s="3">
        <v>9039.1</v>
      </c>
      <c r="C707" s="4">
        <f t="shared" si="33"/>
        <v>1.8159878314463753E-3</v>
      </c>
      <c r="D707" s="5">
        <f t="shared" si="32"/>
        <v>2.6392908307394143E-4</v>
      </c>
      <c r="E707" s="2">
        <f t="shared" si="31"/>
        <v>3.1947289906759342</v>
      </c>
    </row>
    <row r="708" spans="1:5" x14ac:dyDescent="0.25">
      <c r="A708" s="1">
        <v>14020612</v>
      </c>
      <c r="B708" s="3">
        <v>8993.2000000000007</v>
      </c>
      <c r="C708" s="4">
        <f t="shared" si="33"/>
        <v>-5.0908757210718306E-3</v>
      </c>
      <c r="D708" s="5">
        <f t="shared" si="32"/>
        <v>2.4901194269973489E-4</v>
      </c>
      <c r="E708" s="2">
        <f t="shared" ref="E708:E771" si="34">(-0.5*LN(2*PI())) - (0.5*LN(D708)) - (0.5*((C708^2)/D708))</f>
        <v>3.1780266127426584</v>
      </c>
    </row>
    <row r="709" spans="1:5" x14ac:dyDescent="0.25">
      <c r="A709" s="1">
        <v>14020613</v>
      </c>
      <c r="B709" s="3">
        <v>9089.9</v>
      </c>
      <c r="C709" s="4">
        <f t="shared" si="33"/>
        <v>1.0695170824054476E-2</v>
      </c>
      <c r="D709" s="5">
        <f t="shared" ref="D709:D772" si="35">$L$5+($L$3*(C708^2))+($L$4*D708)</f>
        <v>2.3652913551244032E-4</v>
      </c>
      <c r="E709" s="2">
        <f t="shared" si="34"/>
        <v>3.0139785348487931</v>
      </c>
    </row>
    <row r="710" spans="1:5" x14ac:dyDescent="0.25">
      <c r="A710" s="1">
        <v>14020614</v>
      </c>
      <c r="B710" s="3">
        <v>9237.1</v>
      </c>
      <c r="C710" s="4">
        <f t="shared" si="33"/>
        <v>1.6064076548873103E-2</v>
      </c>
      <c r="D710" s="5">
        <f t="shared" si="35"/>
        <v>2.3008297249523627E-4</v>
      </c>
      <c r="E710" s="2">
        <f t="shared" si="34"/>
        <v>2.7088108884974482</v>
      </c>
    </row>
    <row r="711" spans="1:5" x14ac:dyDescent="0.25">
      <c r="A711" s="1">
        <v>14020618</v>
      </c>
      <c r="B711" s="3">
        <v>9142.4</v>
      </c>
      <c r="C711" s="4">
        <f t="shared" si="33"/>
        <v>-1.030505052332119E-2</v>
      </c>
      <c r="D711" s="5">
        <f t="shared" si="35"/>
        <v>2.3238940957532201E-4</v>
      </c>
      <c r="E711" s="2">
        <f t="shared" si="34"/>
        <v>3.0361265028958289</v>
      </c>
    </row>
    <row r="712" spans="1:5" x14ac:dyDescent="0.25">
      <c r="A712" s="1">
        <v>14020619</v>
      </c>
      <c r="B712" s="3">
        <v>9147.7000000000007</v>
      </c>
      <c r="C712" s="4">
        <f t="shared" si="33"/>
        <v>5.7954851513614776E-4</v>
      </c>
      <c r="D712" s="5">
        <f t="shared" si="35"/>
        <v>2.2578660571173092E-4</v>
      </c>
      <c r="E712" s="2">
        <f t="shared" si="34"/>
        <v>3.2782777885623595</v>
      </c>
    </row>
    <row r="713" spans="1:5" x14ac:dyDescent="0.25">
      <c r="A713" s="1">
        <v>14020620</v>
      </c>
      <c r="B713" s="3">
        <v>9139.6</v>
      </c>
      <c r="C713" s="4">
        <f t="shared" si="33"/>
        <v>-8.8586073720084001E-4</v>
      </c>
      <c r="D713" s="5">
        <f t="shared" si="35"/>
        <v>2.1359724248008562E-4</v>
      </c>
      <c r="E713" s="2">
        <f t="shared" si="34"/>
        <v>3.3049336635850119</v>
      </c>
    </row>
    <row r="714" spans="1:5" x14ac:dyDescent="0.25">
      <c r="A714" s="1">
        <v>14020621</v>
      </c>
      <c r="B714" s="3">
        <v>9173.4</v>
      </c>
      <c r="C714" s="4">
        <f t="shared" si="33"/>
        <v>3.6913709802336311E-3</v>
      </c>
      <c r="D714" s="5">
        <f t="shared" si="35"/>
        <v>2.023598631234119E-4</v>
      </c>
      <c r="E714" s="2">
        <f t="shared" si="34"/>
        <v>3.3001246527213666</v>
      </c>
    </row>
    <row r="715" spans="1:5" x14ac:dyDescent="0.25">
      <c r="A715" s="1">
        <v>14020622</v>
      </c>
      <c r="B715" s="3">
        <v>9167.1</v>
      </c>
      <c r="C715" s="4">
        <f t="shared" si="33"/>
        <v>-6.8700419811739072E-4</v>
      </c>
      <c r="D715" s="5">
        <f t="shared" si="35"/>
        <v>1.927148732326451E-4</v>
      </c>
      <c r="E715" s="2">
        <f t="shared" si="34"/>
        <v>3.3569863262532471</v>
      </c>
    </row>
    <row r="716" spans="1:5" x14ac:dyDescent="0.25">
      <c r="A716" s="1">
        <v>14020626</v>
      </c>
      <c r="B716" s="3">
        <v>9174.5</v>
      </c>
      <c r="C716" s="4">
        <f t="shared" si="33"/>
        <v>8.0690892850263064E-4</v>
      </c>
      <c r="D716" s="5">
        <f t="shared" si="35"/>
        <v>1.8304618172249661E-4</v>
      </c>
      <c r="E716" s="2">
        <f t="shared" si="34"/>
        <v>3.3821689872663323</v>
      </c>
    </row>
    <row r="717" spans="1:5" x14ac:dyDescent="0.25">
      <c r="A717" s="1">
        <v>14020627</v>
      </c>
      <c r="B717" s="3">
        <v>9154.7999999999993</v>
      </c>
      <c r="C717" s="4">
        <f t="shared" si="33"/>
        <v>-2.1495646408243646E-3</v>
      </c>
      <c r="D717" s="5">
        <f t="shared" si="35"/>
        <v>1.7412243538394572E-4</v>
      </c>
      <c r="E717" s="2">
        <f t="shared" si="34"/>
        <v>3.3956690632766833</v>
      </c>
    </row>
    <row r="718" spans="1:5" x14ac:dyDescent="0.25">
      <c r="A718" s="1">
        <v>14020628</v>
      </c>
      <c r="B718" s="3">
        <v>9095.9</v>
      </c>
      <c r="C718" s="4">
        <f t="shared" si="33"/>
        <v>-6.4545693576923647E-3</v>
      </c>
      <c r="D718" s="5">
        <f t="shared" si="35"/>
        <v>1.6610503031912408E-4</v>
      </c>
      <c r="E718" s="2">
        <f t="shared" si="34"/>
        <v>3.3070995997140784</v>
      </c>
    </row>
    <row r="719" spans="1:5" x14ac:dyDescent="0.25">
      <c r="A719" s="1">
        <v>14020629</v>
      </c>
      <c r="B719" s="3">
        <v>9010.9</v>
      </c>
      <c r="C719" s="4">
        <f t="shared" si="33"/>
        <v>-9.3888069004744324E-3</v>
      </c>
      <c r="D719" s="5">
        <f t="shared" si="35"/>
        <v>1.6082714066355914E-4</v>
      </c>
      <c r="E719" s="2">
        <f t="shared" si="34"/>
        <v>3.1746006273154794</v>
      </c>
    </row>
    <row r="720" spans="1:5" x14ac:dyDescent="0.25">
      <c r="A720" s="1">
        <v>14020701</v>
      </c>
      <c r="B720" s="3">
        <v>8991.7000000000007</v>
      </c>
      <c r="C720" s="4">
        <f t="shared" si="33"/>
        <v>-2.1330260384254218E-3</v>
      </c>
      <c r="D720" s="5">
        <f t="shared" si="35"/>
        <v>1.586239640144714E-4</v>
      </c>
      <c r="E720" s="2">
        <f t="shared" si="34"/>
        <v>3.4412070832116002</v>
      </c>
    </row>
    <row r="721" spans="1:5" x14ac:dyDescent="0.25">
      <c r="A721" s="1">
        <v>14020703</v>
      </c>
      <c r="B721" s="3">
        <v>8948.9</v>
      </c>
      <c r="C721" s="4">
        <f t="shared" si="33"/>
        <v>-4.7713099000655E-3</v>
      </c>
      <c r="D721" s="5">
        <f t="shared" si="35"/>
        <v>1.5178008457030707E-4</v>
      </c>
      <c r="E721" s="2">
        <f t="shared" si="34"/>
        <v>3.4026057338208759</v>
      </c>
    </row>
    <row r="722" spans="1:5" x14ac:dyDescent="0.25">
      <c r="A722" s="1">
        <v>14020704</v>
      </c>
      <c r="B722" s="3">
        <v>8953.1</v>
      </c>
      <c r="C722" s="4">
        <f t="shared" si="33"/>
        <v>4.692213246632239E-4</v>
      </c>
      <c r="D722" s="5">
        <f t="shared" si="35"/>
        <v>1.4650385297092011E-4</v>
      </c>
      <c r="E722" s="2">
        <f t="shared" si="34"/>
        <v>3.4945394725678174</v>
      </c>
    </row>
    <row r="723" spans="1:5" x14ac:dyDescent="0.25">
      <c r="A723" s="1">
        <v>14020705</v>
      </c>
      <c r="B723" s="3">
        <v>9025.7999999999993</v>
      </c>
      <c r="C723" s="4">
        <f t="shared" si="33"/>
        <v>8.0873019196437256E-3</v>
      </c>
      <c r="D723" s="5">
        <f t="shared" si="35"/>
        <v>1.403318680810646E-4</v>
      </c>
      <c r="E723" s="2">
        <f t="shared" si="34"/>
        <v>3.28377677022001</v>
      </c>
    </row>
    <row r="724" spans="1:5" x14ac:dyDescent="0.25">
      <c r="A724" s="1">
        <v>14020708</v>
      </c>
      <c r="B724" s="3">
        <v>8967.6</v>
      </c>
      <c r="C724" s="4">
        <f t="shared" si="33"/>
        <v>-6.4690612075882148E-3</v>
      </c>
      <c r="D724" s="5">
        <f t="shared" si="35"/>
        <v>1.3837780232673502E-4</v>
      </c>
      <c r="E724" s="2">
        <f t="shared" si="34"/>
        <v>3.372610980830951</v>
      </c>
    </row>
    <row r="725" spans="1:5" x14ac:dyDescent="0.25">
      <c r="A725" s="1">
        <v>14020709</v>
      </c>
      <c r="B725" s="3">
        <v>8929.1</v>
      </c>
      <c r="C725" s="4">
        <f t="shared" si="33"/>
        <v>-4.3024758073159997E-3</v>
      </c>
      <c r="D725" s="5">
        <f t="shared" si="35"/>
        <v>1.3521744425902966E-4</v>
      </c>
      <c r="E725" s="2">
        <f t="shared" si="34"/>
        <v>3.4669245445818984</v>
      </c>
    </row>
    <row r="726" spans="1:5" x14ac:dyDescent="0.25">
      <c r="A726" s="1">
        <v>14020710</v>
      </c>
      <c r="B726" s="3">
        <v>8941.7000000000007</v>
      </c>
      <c r="C726" s="4">
        <f t="shared" si="33"/>
        <v>1.4101217727092183E-3</v>
      </c>
      <c r="D726" s="5">
        <f t="shared" si="35"/>
        <v>1.3095500190019309E-4</v>
      </c>
      <c r="E726" s="2">
        <f t="shared" si="34"/>
        <v>3.5437977756163086</v>
      </c>
    </row>
    <row r="727" spans="1:5" x14ac:dyDescent="0.25">
      <c r="A727" s="1">
        <v>14020712</v>
      </c>
      <c r="B727" s="3">
        <v>8947.5</v>
      </c>
      <c r="C727" s="4">
        <f t="shared" si="33"/>
        <v>6.4843595054279361E-4</v>
      </c>
      <c r="D727" s="5">
        <f t="shared" si="35"/>
        <v>1.2606614338983086E-4</v>
      </c>
      <c r="E727" s="2">
        <f t="shared" si="34"/>
        <v>3.5687457343314812</v>
      </c>
    </row>
    <row r="728" spans="1:5" x14ac:dyDescent="0.25">
      <c r="A728" s="1">
        <v>14020715</v>
      </c>
      <c r="B728" s="3">
        <v>8872.1</v>
      </c>
      <c r="C728" s="4">
        <f t="shared" si="33"/>
        <v>-8.4626422578099776E-3</v>
      </c>
      <c r="D728" s="5">
        <f t="shared" si="35"/>
        <v>1.2145856900268851E-4</v>
      </c>
      <c r="E728" s="2">
        <f t="shared" si="34"/>
        <v>3.2942122682230659</v>
      </c>
    </row>
    <row r="729" spans="1:5" x14ac:dyDescent="0.25">
      <c r="A729" s="1">
        <v>14020716</v>
      </c>
      <c r="B729" s="3">
        <v>8575.5</v>
      </c>
      <c r="C729" s="4">
        <f t="shared" si="33"/>
        <v>-3.4002221010235208E-2</v>
      </c>
      <c r="D729" s="5">
        <f t="shared" si="35"/>
        <v>1.2129579185344392E-4</v>
      </c>
      <c r="E729" s="2">
        <f t="shared" si="34"/>
        <v>-1.1761325569164511</v>
      </c>
    </row>
    <row r="730" spans="1:5" x14ac:dyDescent="0.25">
      <c r="A730" s="1">
        <v>14020717</v>
      </c>
      <c r="B730" s="3">
        <v>8546.1</v>
      </c>
      <c r="C730" s="4">
        <f t="shared" si="33"/>
        <v>-3.4342618558630389E-3</v>
      </c>
      <c r="D730" s="5">
        <f t="shared" si="35"/>
        <v>1.8352052647166428E-4</v>
      </c>
      <c r="E730" s="2">
        <f t="shared" si="34"/>
        <v>3.3505204184024113</v>
      </c>
    </row>
    <row r="731" spans="1:5" x14ac:dyDescent="0.25">
      <c r="A731" s="1">
        <v>14020718</v>
      </c>
      <c r="B731" s="3">
        <v>8557.7999999999993</v>
      </c>
      <c r="C731" s="4">
        <f t="shared" si="33"/>
        <v>1.3681092411588643E-3</v>
      </c>
      <c r="D731" s="5">
        <f t="shared" si="35"/>
        <v>1.7520161208669691E-4</v>
      </c>
      <c r="E731" s="2">
        <f t="shared" si="34"/>
        <v>3.4005064300631429</v>
      </c>
    </row>
    <row r="732" spans="1:5" x14ac:dyDescent="0.25">
      <c r="A732" s="1">
        <v>14020719</v>
      </c>
      <c r="B732" s="3">
        <v>8577.4</v>
      </c>
      <c r="C732" s="4">
        <f t="shared" si="33"/>
        <v>2.2876894985863431E-3</v>
      </c>
      <c r="D732" s="5">
        <f t="shared" si="35"/>
        <v>1.6694411086909413E-4</v>
      </c>
      <c r="E732" s="2">
        <f t="shared" si="34"/>
        <v>3.4143127233335808</v>
      </c>
    </row>
    <row r="733" spans="1:5" x14ac:dyDescent="0.25">
      <c r="A733" s="1">
        <v>14020722</v>
      </c>
      <c r="B733" s="3">
        <v>8483.7000000000007</v>
      </c>
      <c r="C733" s="4">
        <f t="shared" si="33"/>
        <v>-1.0984161875573228E-2</v>
      </c>
      <c r="D733" s="5">
        <f t="shared" si="35"/>
        <v>1.5950737623250777E-4</v>
      </c>
      <c r="E733" s="2">
        <f t="shared" si="34"/>
        <v>3.0745703057669926</v>
      </c>
    </row>
    <row r="734" spans="1:5" x14ac:dyDescent="0.25">
      <c r="A734" s="1">
        <v>14020723</v>
      </c>
      <c r="B734" s="3">
        <v>8468</v>
      </c>
      <c r="C734" s="4">
        <f t="shared" si="33"/>
        <v>-1.8523221256887793E-3</v>
      </c>
      <c r="D734" s="5">
        <f t="shared" si="35"/>
        <v>1.5927378064300058E-4</v>
      </c>
      <c r="E734" s="2">
        <f t="shared" si="34"/>
        <v>3.4427333722119058</v>
      </c>
    </row>
    <row r="735" spans="1:5" x14ac:dyDescent="0.25">
      <c r="A735" s="1">
        <v>14020724</v>
      </c>
      <c r="B735" s="3">
        <v>8545.6</v>
      </c>
      <c r="C735" s="4">
        <f t="shared" si="33"/>
        <v>9.1221773307501169E-3</v>
      </c>
      <c r="D735" s="5">
        <f t="shared" si="35"/>
        <v>1.5231618680655235E-4</v>
      </c>
      <c r="E735" s="2">
        <f t="shared" si="34"/>
        <v>3.2026750480485942</v>
      </c>
    </row>
    <row r="736" spans="1:5" x14ac:dyDescent="0.25">
      <c r="A736" s="1">
        <v>14020725</v>
      </c>
      <c r="B736" s="3">
        <v>8633.2999999999993</v>
      </c>
      <c r="C736" s="4">
        <f t="shared" si="33"/>
        <v>1.021028842269877E-2</v>
      </c>
      <c r="D736" s="5">
        <f t="shared" si="35"/>
        <v>1.5047582520938781E-4</v>
      </c>
      <c r="E736" s="2">
        <f t="shared" si="34"/>
        <v>3.1355144020500658</v>
      </c>
    </row>
    <row r="737" spans="1:5" x14ac:dyDescent="0.25">
      <c r="A737" s="1">
        <v>14020726</v>
      </c>
      <c r="B737" s="3">
        <v>8635.9</v>
      </c>
      <c r="C737" s="4">
        <f t="shared" si="33"/>
        <v>3.0111412452750301E-4</v>
      </c>
      <c r="D737" s="5">
        <f t="shared" si="35"/>
        <v>1.4998513909562236E-4</v>
      </c>
      <c r="E737" s="2">
        <f t="shared" si="34"/>
        <v>3.483246375198696</v>
      </c>
    </row>
    <row r="738" spans="1:5" x14ac:dyDescent="0.25">
      <c r="A738" s="1">
        <v>14020729</v>
      </c>
      <c r="B738" s="3">
        <v>8654.5</v>
      </c>
      <c r="C738" s="4">
        <f t="shared" si="33"/>
        <v>2.1514837337211989E-3</v>
      </c>
      <c r="D738" s="5">
        <f t="shared" si="35"/>
        <v>1.4354119249070511E-4</v>
      </c>
      <c r="E738" s="2">
        <f t="shared" si="34"/>
        <v>3.4893818397790732</v>
      </c>
    </row>
    <row r="739" spans="1:5" x14ac:dyDescent="0.25">
      <c r="A739" s="1">
        <v>14020730</v>
      </c>
      <c r="B739" s="3">
        <v>8667.7999999999993</v>
      </c>
      <c r="C739" s="4">
        <f t="shared" si="33"/>
        <v>1.5355931502744917E-3</v>
      </c>
      <c r="D739" s="5">
        <f t="shared" si="35"/>
        <v>1.3784787494268387E-4</v>
      </c>
      <c r="E739" s="2">
        <f t="shared" si="34"/>
        <v>3.5171883103359178</v>
      </c>
    </row>
    <row r="740" spans="1:5" x14ac:dyDescent="0.25">
      <c r="A740" s="1">
        <v>14020801</v>
      </c>
      <c r="B740" s="3">
        <v>8712.6</v>
      </c>
      <c r="C740" s="4">
        <f t="shared" si="33"/>
        <v>5.1552437480188703E-3</v>
      </c>
      <c r="D740" s="5">
        <f t="shared" si="35"/>
        <v>1.3245654175142056E-4</v>
      </c>
      <c r="E740" s="2">
        <f t="shared" si="34"/>
        <v>3.4453677161299736</v>
      </c>
    </row>
    <row r="741" spans="1:5" x14ac:dyDescent="0.25">
      <c r="A741" s="1">
        <v>14020802</v>
      </c>
      <c r="B741" s="3">
        <v>8706</v>
      </c>
      <c r="C741" s="4">
        <f t="shared" si="33"/>
        <v>-7.5781065250397873E-4</v>
      </c>
      <c r="D741" s="5">
        <f t="shared" si="35"/>
        <v>1.2886773564420466E-4</v>
      </c>
      <c r="E741" s="2">
        <f t="shared" si="34"/>
        <v>3.5571952947956493</v>
      </c>
    </row>
    <row r="742" spans="1:5" x14ac:dyDescent="0.25">
      <c r="A742" s="1">
        <v>14020803</v>
      </c>
      <c r="B742" s="3">
        <v>8712</v>
      </c>
      <c r="C742" s="4">
        <f t="shared" si="33"/>
        <v>6.8894250055356139E-4</v>
      </c>
      <c r="D742" s="5">
        <f t="shared" si="35"/>
        <v>1.2405613769108669E-4</v>
      </c>
      <c r="E742" s="2">
        <f t="shared" si="34"/>
        <v>3.5765366405055454</v>
      </c>
    </row>
    <row r="743" spans="1:5" x14ac:dyDescent="0.25">
      <c r="A743" s="1">
        <v>14020806</v>
      </c>
      <c r="B743" s="3">
        <v>8418.6</v>
      </c>
      <c r="C743" s="4">
        <f t="shared" si="33"/>
        <v>-3.4257841984791162E-2</v>
      </c>
      <c r="D743" s="5">
        <f t="shared" si="35"/>
        <v>1.1960440246360133E-4</v>
      </c>
      <c r="E743" s="2">
        <f t="shared" si="34"/>
        <v>-1.309450901330957</v>
      </c>
    </row>
    <row r="744" spans="1:5" x14ac:dyDescent="0.25">
      <c r="A744" s="1">
        <v>14020807</v>
      </c>
      <c r="B744" s="3">
        <v>8483.7999999999993</v>
      </c>
      <c r="C744" s="4">
        <f t="shared" si="33"/>
        <v>7.7149189927515774E-3</v>
      </c>
      <c r="D744" s="5">
        <f t="shared" si="35"/>
        <v>1.8296118371429929E-4</v>
      </c>
      <c r="E744" s="2">
        <f t="shared" si="34"/>
        <v>3.221522351944889</v>
      </c>
    </row>
    <row r="745" spans="1:5" x14ac:dyDescent="0.25">
      <c r="A745" s="1">
        <v>14020808</v>
      </c>
      <c r="B745" s="3">
        <v>8586.6</v>
      </c>
      <c r="C745" s="4">
        <f t="shared" si="33"/>
        <v>1.204438592412835E-2</v>
      </c>
      <c r="D745" s="5">
        <f t="shared" si="35"/>
        <v>1.7742963735397949E-4</v>
      </c>
      <c r="E745" s="2">
        <f t="shared" si="34"/>
        <v>2.9907275413351631</v>
      </c>
    </row>
    <row r="746" spans="1:5" x14ac:dyDescent="0.25">
      <c r="A746" s="1">
        <v>14020809</v>
      </c>
      <c r="B746" s="3">
        <v>8572.5</v>
      </c>
      <c r="C746" s="4">
        <f t="shared" si="33"/>
        <v>-1.6434432078097324E-3</v>
      </c>
      <c r="D746" s="5">
        <f t="shared" si="35"/>
        <v>1.7723848986242756E-4</v>
      </c>
      <c r="E746" s="2">
        <f t="shared" si="34"/>
        <v>3.3924492224030467</v>
      </c>
    </row>
    <row r="747" spans="1:5" x14ac:dyDescent="0.25">
      <c r="A747" s="1">
        <v>14020810</v>
      </c>
      <c r="B747" s="3">
        <v>8518.7999999999993</v>
      </c>
      <c r="C747" s="4">
        <f t="shared" si="33"/>
        <v>-6.283919503734991E-3</v>
      </c>
      <c r="D747" s="5">
        <f t="shared" si="35"/>
        <v>1.6887391235544095E-4</v>
      </c>
      <c r="E747" s="2">
        <f t="shared" si="34"/>
        <v>3.3073259901113961</v>
      </c>
    </row>
    <row r="748" spans="1:5" x14ac:dyDescent="0.25">
      <c r="A748" s="1">
        <v>14020813</v>
      </c>
      <c r="B748" s="3">
        <v>8696.7999999999993</v>
      </c>
      <c r="C748" s="4">
        <f t="shared" si="33"/>
        <v>2.0679656056450155E-2</v>
      </c>
      <c r="D748" s="5">
        <f t="shared" si="35"/>
        <v>1.6326061493883437E-4</v>
      </c>
      <c r="E748" s="2">
        <f t="shared" si="34"/>
        <v>2.1314326841488542</v>
      </c>
    </row>
    <row r="749" spans="1:5" x14ac:dyDescent="0.25">
      <c r="A749" s="1">
        <v>14020814</v>
      </c>
      <c r="B749" s="3">
        <v>8730.7000000000007</v>
      </c>
      <c r="C749" s="4">
        <f t="shared" si="33"/>
        <v>3.8904080054099725E-3</v>
      </c>
      <c r="D749" s="5">
        <f t="shared" si="35"/>
        <v>1.8039820839419618E-4</v>
      </c>
      <c r="E749" s="2">
        <f t="shared" si="34"/>
        <v>3.3492837824614248</v>
      </c>
    </row>
    <row r="750" spans="1:5" x14ac:dyDescent="0.25">
      <c r="A750" s="1">
        <v>14020815</v>
      </c>
      <c r="B750" s="3">
        <v>8779.2999999999993</v>
      </c>
      <c r="C750" s="4">
        <f t="shared" si="33"/>
        <v>5.5511279041426239E-3</v>
      </c>
      <c r="D750" s="5">
        <f t="shared" si="35"/>
        <v>1.7250869158878245E-4</v>
      </c>
      <c r="E750" s="2">
        <f t="shared" si="34"/>
        <v>3.3242785338899399</v>
      </c>
    </row>
    <row r="751" spans="1:5" x14ac:dyDescent="0.25">
      <c r="A751" s="1">
        <v>14020816</v>
      </c>
      <c r="B751" s="3">
        <v>8873.6</v>
      </c>
      <c r="C751" s="4">
        <f t="shared" si="33"/>
        <v>1.0683898622115643E-2</v>
      </c>
      <c r="D751" s="5">
        <f t="shared" si="35"/>
        <v>1.6612042673688895E-4</v>
      </c>
      <c r="E751" s="2">
        <f t="shared" si="34"/>
        <v>3.0888971754465473</v>
      </c>
    </row>
    <row r="752" spans="1:5" x14ac:dyDescent="0.25">
      <c r="A752" s="1">
        <v>14020817</v>
      </c>
      <c r="B752" s="3">
        <v>8896.9</v>
      </c>
      <c r="C752" s="4">
        <f t="shared" si="33"/>
        <v>2.622325016408245E-3</v>
      </c>
      <c r="D752" s="5">
        <f t="shared" si="35"/>
        <v>1.6501017236218685E-4</v>
      </c>
      <c r="E752" s="2">
        <f t="shared" si="34"/>
        <v>3.4149763220996205</v>
      </c>
    </row>
    <row r="753" spans="1:5" x14ac:dyDescent="0.25">
      <c r="A753" s="1">
        <v>14020820</v>
      </c>
      <c r="B753" s="3">
        <v>8884.5</v>
      </c>
      <c r="C753" s="4">
        <f t="shared" si="33"/>
        <v>-1.3947160527375037E-3</v>
      </c>
      <c r="D753" s="5">
        <f t="shared" si="35"/>
        <v>1.5781487959657084E-4</v>
      </c>
      <c r="E753" s="2">
        <f t="shared" si="34"/>
        <v>3.451942375677044</v>
      </c>
    </row>
    <row r="754" spans="1:5" x14ac:dyDescent="0.25">
      <c r="A754" s="1">
        <v>14020821</v>
      </c>
      <c r="B754" s="3">
        <v>8896.9</v>
      </c>
      <c r="C754" s="4">
        <f t="shared" si="33"/>
        <v>1.3947160527374995E-3</v>
      </c>
      <c r="D754" s="5">
        <f t="shared" si="35"/>
        <v>1.5088267851763972E-4</v>
      </c>
      <c r="E754" s="2">
        <f t="shared" si="34"/>
        <v>3.4741192832157517</v>
      </c>
    </row>
    <row r="755" spans="1:5" x14ac:dyDescent="0.25">
      <c r="A755" s="1">
        <v>14020822</v>
      </c>
      <c r="B755" s="3">
        <v>8930.7000000000007</v>
      </c>
      <c r="C755" s="4">
        <f t="shared" si="33"/>
        <v>3.7918778185483107E-3</v>
      </c>
      <c r="D755" s="5">
        <f t="shared" si="35"/>
        <v>1.4447719740187182E-4</v>
      </c>
      <c r="E755" s="2">
        <f t="shared" si="34"/>
        <v>3.4524960151755195</v>
      </c>
    </row>
    <row r="756" spans="1:5" x14ac:dyDescent="0.25">
      <c r="A756" s="1">
        <v>14020823</v>
      </c>
      <c r="B756" s="3">
        <v>8885.9</v>
      </c>
      <c r="C756" s="4">
        <f t="shared" si="33"/>
        <v>-5.0290284813231424E-3</v>
      </c>
      <c r="D756" s="5">
        <f t="shared" si="35"/>
        <v>1.3927348376682364E-4</v>
      </c>
      <c r="E756" s="2">
        <f t="shared" si="34"/>
        <v>3.4298003557139132</v>
      </c>
    </row>
    <row r="757" spans="1:5" x14ac:dyDescent="0.25">
      <c r="A757" s="1">
        <v>14020824</v>
      </c>
      <c r="B757" s="3">
        <v>8759.6</v>
      </c>
      <c r="C757" s="4">
        <f t="shared" si="33"/>
        <v>-1.4315508987657127E-2</v>
      </c>
      <c r="D757" s="5">
        <f t="shared" si="35"/>
        <v>1.3509278709288475E-4</v>
      </c>
      <c r="E757" s="2">
        <f t="shared" si="34"/>
        <v>2.777343074621387</v>
      </c>
    </row>
    <row r="758" spans="1:5" x14ac:dyDescent="0.25">
      <c r="A758" s="1">
        <v>14020827</v>
      </c>
      <c r="B758" s="3">
        <v>8607.2000000000007</v>
      </c>
      <c r="C758" s="4">
        <f t="shared" si="33"/>
        <v>-1.7551179507735656E-2</v>
      </c>
      <c r="D758" s="5">
        <f t="shared" si="35"/>
        <v>1.4156158488919077E-4</v>
      </c>
      <c r="E758" s="2">
        <f t="shared" si="34"/>
        <v>2.424428504474907</v>
      </c>
    </row>
    <row r="759" spans="1:5" x14ac:dyDescent="0.25">
      <c r="A759" s="1">
        <v>14020828</v>
      </c>
      <c r="B759" s="3">
        <v>8595.9</v>
      </c>
      <c r="C759" s="4">
        <f t="shared" si="33"/>
        <v>-1.3137169027882503E-3</v>
      </c>
      <c r="D759" s="5">
        <f t="shared" si="35"/>
        <v>1.5346907266933487E-4</v>
      </c>
      <c r="E759" s="2">
        <f t="shared" si="34"/>
        <v>3.4664444119367932</v>
      </c>
    </row>
    <row r="760" spans="1:5" x14ac:dyDescent="0.25">
      <c r="A760" s="1">
        <v>14020829</v>
      </c>
      <c r="B760" s="3">
        <v>8588.6</v>
      </c>
      <c r="C760" s="4">
        <f t="shared" si="33"/>
        <v>-8.496028908737427E-4</v>
      </c>
      <c r="D760" s="5">
        <f t="shared" si="35"/>
        <v>1.4685445579409981E-4</v>
      </c>
      <c r="E760" s="2">
        <f t="shared" si="34"/>
        <v>3.4916381253399655</v>
      </c>
    </row>
    <row r="761" spans="1:5" x14ac:dyDescent="0.25">
      <c r="A761" s="1">
        <v>14020830</v>
      </c>
      <c r="B761" s="3">
        <v>8600.9</v>
      </c>
      <c r="C761" s="4">
        <f t="shared" si="33"/>
        <v>1.4311064428013745E-3</v>
      </c>
      <c r="D761" s="5">
        <f t="shared" si="35"/>
        <v>1.4068468343268739E-4</v>
      </c>
      <c r="E761" s="2">
        <f t="shared" si="34"/>
        <v>3.5082772746420599</v>
      </c>
    </row>
    <row r="762" spans="1:5" x14ac:dyDescent="0.25">
      <c r="A762" s="1">
        <v>14020901</v>
      </c>
      <c r="B762" s="3">
        <v>8538.2999999999993</v>
      </c>
      <c r="C762" s="4">
        <f t="shared" si="33"/>
        <v>-7.3049241937883603E-3</v>
      </c>
      <c r="D762" s="5">
        <f t="shared" si="35"/>
        <v>1.3505997689414182E-4</v>
      </c>
      <c r="E762" s="2">
        <f t="shared" si="34"/>
        <v>3.3384083035759837</v>
      </c>
    </row>
    <row r="763" spans="1:5" x14ac:dyDescent="0.25">
      <c r="A763" s="1">
        <v>14020904</v>
      </c>
      <c r="B763" s="3">
        <v>8518.4</v>
      </c>
      <c r="C763" s="4">
        <f t="shared" si="33"/>
        <v>-2.3333949743126327E-3</v>
      </c>
      <c r="D763" s="5">
        <f t="shared" si="35"/>
        <v>1.328138724243927E-4</v>
      </c>
      <c r="E763" s="2">
        <f t="shared" si="34"/>
        <v>3.523844796295732</v>
      </c>
    </row>
    <row r="764" spans="1:5" x14ac:dyDescent="0.25">
      <c r="A764" s="1">
        <v>14020905</v>
      </c>
      <c r="B764" s="3">
        <v>8514.7000000000007</v>
      </c>
      <c r="C764" s="4">
        <f t="shared" si="33"/>
        <v>-4.3444822823736183E-4</v>
      </c>
      <c r="D764" s="5">
        <f t="shared" si="35"/>
        <v>1.2798255637715909E-4</v>
      </c>
      <c r="E764" s="2">
        <f t="shared" si="34"/>
        <v>3.5621323709392727</v>
      </c>
    </row>
    <row r="765" spans="1:5" x14ac:dyDescent="0.25">
      <c r="A765" s="1">
        <v>14020906</v>
      </c>
      <c r="B765" s="3">
        <v>8502.9</v>
      </c>
      <c r="C765" s="4">
        <f t="shared" si="33"/>
        <v>-1.3867997709620034E-3</v>
      </c>
      <c r="D765" s="5">
        <f t="shared" si="35"/>
        <v>1.232160425988834E-4</v>
      </c>
      <c r="E765" s="2">
        <f t="shared" si="34"/>
        <v>3.5740428827325061</v>
      </c>
    </row>
    <row r="766" spans="1:5" x14ac:dyDescent="0.25">
      <c r="A766" s="1">
        <v>14020907</v>
      </c>
      <c r="B766" s="3">
        <v>8520.5</v>
      </c>
      <c r="C766" s="4">
        <f t="shared" si="33"/>
        <v>2.0677427859090219E-3</v>
      </c>
      <c r="D766" s="5">
        <f t="shared" si="35"/>
        <v>1.1891145127946975E-4</v>
      </c>
      <c r="E766" s="2">
        <f t="shared" si="34"/>
        <v>3.5816492748943625</v>
      </c>
    </row>
    <row r="767" spans="1:5" x14ac:dyDescent="0.25">
      <c r="A767" s="1">
        <v>14020908</v>
      </c>
      <c r="B767" s="3">
        <v>8749.4</v>
      </c>
      <c r="C767" s="4">
        <f t="shared" si="33"/>
        <v>2.651010202451342E-2</v>
      </c>
      <c r="D767" s="5">
        <f t="shared" si="35"/>
        <v>1.150692209994754E-4</v>
      </c>
      <c r="E767" s="2">
        <f t="shared" si="34"/>
        <v>0.56229875931236606</v>
      </c>
    </row>
    <row r="768" spans="1:5" x14ac:dyDescent="0.25">
      <c r="A768" s="1">
        <v>14020911</v>
      </c>
      <c r="B768" s="3">
        <v>8992.2999999999993</v>
      </c>
      <c r="C768" s="4">
        <f t="shared" si="33"/>
        <v>2.7383528994303168E-2</v>
      </c>
      <c r="D768" s="5">
        <f t="shared" si="35"/>
        <v>1.5169252452182979E-4</v>
      </c>
      <c r="E768" s="2">
        <f t="shared" si="34"/>
        <v>1.0062521145521743</v>
      </c>
    </row>
    <row r="769" spans="1:5" x14ac:dyDescent="0.25">
      <c r="A769" s="1">
        <v>14020912</v>
      </c>
      <c r="B769" s="3">
        <v>9080.4</v>
      </c>
      <c r="C769" s="4">
        <f t="shared" si="33"/>
        <v>9.749588922212258E-3</v>
      </c>
      <c r="D769" s="5">
        <f t="shared" si="35"/>
        <v>1.8824040317145531E-4</v>
      </c>
      <c r="E769" s="2">
        <f t="shared" si="34"/>
        <v>3.1174751819604345</v>
      </c>
    </row>
    <row r="770" spans="1:5" x14ac:dyDescent="0.25">
      <c r="A770" s="1">
        <v>14020913</v>
      </c>
      <c r="B770" s="3">
        <v>9133.6</v>
      </c>
      <c r="C770" s="4">
        <f t="shared" ref="C770:C833" si="36">LN(B770/B769)</f>
        <v>5.8416768736413776E-3</v>
      </c>
      <c r="D770" s="5">
        <f t="shared" si="35"/>
        <v>1.8435143908900842E-4</v>
      </c>
      <c r="E770" s="2">
        <f t="shared" si="34"/>
        <v>3.2878400683289244</v>
      </c>
    </row>
    <row r="771" spans="1:5" x14ac:dyDescent="0.25">
      <c r="A771" s="1">
        <v>14020914</v>
      </c>
      <c r="B771" s="3">
        <v>9140</v>
      </c>
      <c r="C771" s="4">
        <f t="shared" si="36"/>
        <v>7.0046408607825079E-4</v>
      </c>
      <c r="D771" s="5">
        <f t="shared" si="35"/>
        <v>1.7725372151934995E-4</v>
      </c>
      <c r="E771" s="2">
        <f t="shared" si="34"/>
        <v>3.3986416324232285</v>
      </c>
    </row>
    <row r="772" spans="1:5" x14ac:dyDescent="0.25">
      <c r="A772" s="1">
        <v>14020915</v>
      </c>
      <c r="B772" s="3">
        <v>9031.4</v>
      </c>
      <c r="C772" s="4">
        <f t="shared" si="36"/>
        <v>-1.1952991294741084E-2</v>
      </c>
      <c r="D772" s="5">
        <f t="shared" si="35"/>
        <v>1.687608676454257E-4</v>
      </c>
      <c r="E772" s="2">
        <f t="shared" ref="E772:E835" si="37">(-0.5*LN(2*PI())) - (0.5*LN(D772)) - (0.5*((C772^2)/D772))</f>
        <v>3.0012722695784841</v>
      </c>
    </row>
    <row r="773" spans="1:5" x14ac:dyDescent="0.25">
      <c r="A773" s="1">
        <v>14020918</v>
      </c>
      <c r="B773" s="3">
        <v>8989.4</v>
      </c>
      <c r="C773" s="4">
        <f t="shared" si="36"/>
        <v>-4.6612887381933359E-3</v>
      </c>
      <c r="D773" s="5">
        <f t="shared" ref="D773:D836" si="38">$L$5+($L$3*(C772^2))+($L$4*D772)</f>
        <v>1.6910224751784118E-4</v>
      </c>
      <c r="E773" s="2">
        <f t="shared" si="37"/>
        <v>3.3593209631102372</v>
      </c>
    </row>
    <row r="774" spans="1:5" x14ac:dyDescent="0.25">
      <c r="A774" s="1">
        <v>14020919</v>
      </c>
      <c r="B774" s="3">
        <v>8967.9</v>
      </c>
      <c r="C774" s="4">
        <f t="shared" si="36"/>
        <v>-2.394570483687187E-3</v>
      </c>
      <c r="D774" s="5">
        <f t="shared" si="38"/>
        <v>1.6245016323760235E-4</v>
      </c>
      <c r="E774" s="2">
        <f t="shared" si="37"/>
        <v>3.4259827219002594</v>
      </c>
    </row>
    <row r="775" spans="1:5" x14ac:dyDescent="0.25">
      <c r="A775" s="1">
        <v>14020920</v>
      </c>
      <c r="B775" s="3">
        <v>8934.4</v>
      </c>
      <c r="C775" s="4">
        <f t="shared" si="36"/>
        <v>-3.7425402436301988E-3</v>
      </c>
      <c r="D775" s="5">
        <f t="shared" si="38"/>
        <v>1.5538366828947146E-4</v>
      </c>
      <c r="E775" s="2">
        <f t="shared" si="37"/>
        <v>3.4207970355596742</v>
      </c>
    </row>
    <row r="776" spans="1:5" x14ac:dyDescent="0.25">
      <c r="A776" s="1">
        <v>14020921</v>
      </c>
      <c r="B776" s="3">
        <v>8894.6</v>
      </c>
      <c r="C776" s="4">
        <f t="shared" si="36"/>
        <v>-4.4646436829028132E-3</v>
      </c>
      <c r="D776" s="5">
        <f t="shared" si="38"/>
        <v>1.4932988377350299E-4</v>
      </c>
      <c r="E776" s="2">
        <f t="shared" si="37"/>
        <v>3.4189961821377857</v>
      </c>
    </row>
    <row r="777" spans="1:5" x14ac:dyDescent="0.25">
      <c r="A777" s="1">
        <v>14020922</v>
      </c>
      <c r="B777" s="3">
        <v>8936.1</v>
      </c>
      <c r="C777" s="4">
        <f t="shared" si="36"/>
        <v>4.6549013707267196E-3</v>
      </c>
      <c r="D777" s="5">
        <f t="shared" si="38"/>
        <v>1.4407692442429065E-4</v>
      </c>
      <c r="E777" s="2">
        <f t="shared" si="37"/>
        <v>3.4284467564396728</v>
      </c>
    </row>
    <row r="778" spans="1:5" x14ac:dyDescent="0.25">
      <c r="A778" s="1">
        <v>14020925</v>
      </c>
      <c r="B778" s="3">
        <v>9030.4</v>
      </c>
      <c r="C778" s="4">
        <f t="shared" si="36"/>
        <v>1.0497410842672252E-2</v>
      </c>
      <c r="D778" s="5">
        <f t="shared" si="38"/>
        <v>1.3932288269584699E-4</v>
      </c>
      <c r="E778" s="2">
        <f t="shared" si="37"/>
        <v>3.1249511361679785</v>
      </c>
    </row>
    <row r="779" spans="1:5" x14ac:dyDescent="0.25">
      <c r="A779" s="1">
        <v>14020927</v>
      </c>
      <c r="B779" s="3">
        <v>9291.2999999999993</v>
      </c>
      <c r="C779" s="4">
        <f t="shared" si="36"/>
        <v>2.8481815213821284E-2</v>
      </c>
      <c r="D779" s="5">
        <f t="shared" si="38"/>
        <v>1.4002156887566624E-4</v>
      </c>
      <c r="E779" s="2">
        <f t="shared" si="37"/>
        <v>0.62117265595016358</v>
      </c>
    </row>
    <row r="780" spans="1:5" x14ac:dyDescent="0.25">
      <c r="A780" s="1">
        <v>14020928</v>
      </c>
      <c r="B780" s="3">
        <v>9324.5</v>
      </c>
      <c r="C780" s="4">
        <f t="shared" si="36"/>
        <v>3.566866339239676E-3</v>
      </c>
      <c r="D780" s="5">
        <f t="shared" si="38"/>
        <v>1.8098501822879959E-4</v>
      </c>
      <c r="E780" s="2">
        <f t="shared" si="37"/>
        <v>3.3544615830440985</v>
      </c>
    </row>
    <row r="781" spans="1:5" x14ac:dyDescent="0.25">
      <c r="A781" s="1">
        <v>14020929</v>
      </c>
      <c r="B781" s="3">
        <v>9292</v>
      </c>
      <c r="C781" s="4">
        <f t="shared" si="36"/>
        <v>-3.4915298812012818E-3</v>
      </c>
      <c r="D781" s="5">
        <f t="shared" si="38"/>
        <v>1.7291215013353305E-4</v>
      </c>
      <c r="E781" s="2">
        <f t="shared" si="37"/>
        <v>3.3771735427809628</v>
      </c>
    </row>
    <row r="782" spans="1:5" x14ac:dyDescent="0.25">
      <c r="A782" s="1">
        <v>14021002</v>
      </c>
      <c r="B782" s="3">
        <v>9299.9</v>
      </c>
      <c r="C782" s="4">
        <f t="shared" si="36"/>
        <v>8.4983250506485476E-4</v>
      </c>
      <c r="D782" s="5">
        <f t="shared" si="38"/>
        <v>1.6542208879793388E-4</v>
      </c>
      <c r="E782" s="2">
        <f t="shared" si="37"/>
        <v>3.4323836381210384</v>
      </c>
    </row>
    <row r="783" spans="1:5" x14ac:dyDescent="0.25">
      <c r="A783" s="1">
        <v>14021003</v>
      </c>
      <c r="B783" s="3">
        <v>9282.4</v>
      </c>
      <c r="C783" s="4">
        <f t="shared" si="36"/>
        <v>-1.8835133620290574E-3</v>
      </c>
      <c r="D783" s="5">
        <f t="shared" si="38"/>
        <v>1.5784153978932956E-4</v>
      </c>
      <c r="E783" s="2">
        <f t="shared" si="37"/>
        <v>3.4467830128463843</v>
      </c>
    </row>
    <row r="784" spans="1:5" x14ac:dyDescent="0.25">
      <c r="A784" s="1">
        <v>14021004</v>
      </c>
      <c r="B784" s="3">
        <v>9322.5</v>
      </c>
      <c r="C784" s="4">
        <f t="shared" si="36"/>
        <v>4.310699019640157E-3</v>
      </c>
      <c r="D784" s="5">
        <f t="shared" si="38"/>
        <v>1.5099947170602994E-4</v>
      </c>
      <c r="E784" s="2">
        <f t="shared" si="37"/>
        <v>3.4186481427496487</v>
      </c>
    </row>
    <row r="785" spans="1:5" x14ac:dyDescent="0.25">
      <c r="A785" s="1">
        <v>14021005</v>
      </c>
      <c r="B785" s="3">
        <v>9278.7000000000007</v>
      </c>
      <c r="C785" s="4">
        <f t="shared" si="36"/>
        <v>-4.7093822926152738E-3</v>
      </c>
      <c r="D785" s="5">
        <f t="shared" si="38"/>
        <v>1.4554195866681882E-4</v>
      </c>
      <c r="E785" s="2">
        <f t="shared" si="37"/>
        <v>3.4223924812963475</v>
      </c>
    </row>
    <row r="786" spans="1:5" x14ac:dyDescent="0.25">
      <c r="A786" s="1">
        <v>14021006</v>
      </c>
      <c r="B786" s="3">
        <v>9270.5</v>
      </c>
      <c r="C786" s="4">
        <f t="shared" si="36"/>
        <v>-8.8413522245266889E-4</v>
      </c>
      <c r="D786" s="5">
        <f t="shared" si="38"/>
        <v>1.4070594306720734E-4</v>
      </c>
      <c r="E786" s="2">
        <f t="shared" si="37"/>
        <v>3.5127028830618885</v>
      </c>
    </row>
    <row r="787" spans="1:5" x14ac:dyDescent="0.25">
      <c r="A787" s="1">
        <v>14021009</v>
      </c>
      <c r="B787" s="3">
        <v>9316.7000000000007</v>
      </c>
      <c r="C787" s="4">
        <f t="shared" si="36"/>
        <v>4.9711731883585334E-3</v>
      </c>
      <c r="D787" s="5">
        <f t="shared" si="38"/>
        <v>1.3500678806854942E-4</v>
      </c>
      <c r="E787" s="2">
        <f t="shared" si="37"/>
        <v>3.4446308075500736</v>
      </c>
    </row>
    <row r="788" spans="1:5" x14ac:dyDescent="0.25">
      <c r="A788" s="1">
        <v>14021010</v>
      </c>
      <c r="B788" s="3">
        <v>9289.4</v>
      </c>
      <c r="C788" s="4">
        <f t="shared" si="36"/>
        <v>-2.9345235800085898E-3</v>
      </c>
      <c r="D788" s="5">
        <f t="shared" si="38"/>
        <v>1.3111700675944461E-4</v>
      </c>
      <c r="E788" s="2">
        <f t="shared" si="37"/>
        <v>3.5179329754965809</v>
      </c>
    </row>
    <row r="789" spans="1:5" x14ac:dyDescent="0.25">
      <c r="A789" s="1">
        <v>14021011</v>
      </c>
      <c r="B789" s="3">
        <v>9256.2999999999993</v>
      </c>
      <c r="C789" s="4">
        <f t="shared" si="36"/>
        <v>-3.5695643891680497E-3</v>
      </c>
      <c r="D789" s="5">
        <f t="shared" si="38"/>
        <v>1.2659674842663968E-4</v>
      </c>
      <c r="E789" s="2">
        <f t="shared" si="37"/>
        <v>3.5179890154890949</v>
      </c>
    </row>
    <row r="790" spans="1:5" x14ac:dyDescent="0.25">
      <c r="A790" s="1">
        <v>14021012</v>
      </c>
      <c r="B790" s="3">
        <v>9211.6</v>
      </c>
      <c r="C790" s="4">
        <f t="shared" si="36"/>
        <v>-4.8408413832288586E-3</v>
      </c>
      <c r="D790" s="5">
        <f t="shared" si="38"/>
        <v>1.226574973117166E-4</v>
      </c>
      <c r="E790" s="2">
        <f t="shared" si="37"/>
        <v>3.4885936734423515</v>
      </c>
    </row>
    <row r="791" spans="1:5" x14ac:dyDescent="0.25">
      <c r="A791" s="1">
        <v>14021013</v>
      </c>
      <c r="B791" s="3">
        <v>9165.5</v>
      </c>
      <c r="C791" s="4">
        <f t="shared" si="36"/>
        <v>-5.0171242144417278E-3</v>
      </c>
      <c r="D791" s="5">
        <f t="shared" si="38"/>
        <v>1.1963248630266327E-4</v>
      </c>
      <c r="E791" s="2">
        <f t="shared" si="37"/>
        <v>3.4914009357095255</v>
      </c>
    </row>
    <row r="792" spans="1:5" x14ac:dyDescent="0.25">
      <c r="A792" s="1">
        <v>14021016</v>
      </c>
      <c r="B792" s="3">
        <v>9138.7999999999993</v>
      </c>
      <c r="C792" s="4">
        <f t="shared" si="36"/>
        <v>-2.917349359091723E-3</v>
      </c>
      <c r="D792" s="5">
        <f t="shared" si="38"/>
        <v>1.1693726657132804E-4</v>
      </c>
      <c r="E792" s="2">
        <f t="shared" si="37"/>
        <v>3.5716069454984529</v>
      </c>
    </row>
    <row r="793" spans="1:5" x14ac:dyDescent="0.25">
      <c r="A793" s="1">
        <v>14021017</v>
      </c>
      <c r="B793" s="3">
        <v>9134.1</v>
      </c>
      <c r="C793" s="4">
        <f t="shared" si="36"/>
        <v>-5.1442300933579718E-4</v>
      </c>
      <c r="D793" s="5">
        <f t="shared" si="38"/>
        <v>1.134886279012705E-4</v>
      </c>
      <c r="E793" s="2">
        <f t="shared" si="37"/>
        <v>3.6217995348879293</v>
      </c>
    </row>
    <row r="794" spans="1:5" x14ac:dyDescent="0.25">
      <c r="A794" s="1">
        <v>14021018</v>
      </c>
      <c r="B794" s="3">
        <v>9128.1</v>
      </c>
      <c r="C794" s="4">
        <f t="shared" si="36"/>
        <v>-6.570950067228637E-4</v>
      </c>
      <c r="D794" s="5">
        <f t="shared" si="38"/>
        <v>1.0982775092656528E-4</v>
      </c>
      <c r="E794" s="2">
        <f t="shared" si="37"/>
        <v>3.6373944403978529</v>
      </c>
    </row>
    <row r="795" spans="1:5" x14ac:dyDescent="0.25">
      <c r="A795" s="1">
        <v>14021019</v>
      </c>
      <c r="B795" s="3">
        <v>9149</v>
      </c>
      <c r="C795" s="4">
        <f t="shared" si="36"/>
        <v>2.2870158952660855E-3</v>
      </c>
      <c r="D795" s="5">
        <f t="shared" si="38"/>
        <v>1.0645464629591877E-4</v>
      </c>
      <c r="E795" s="2">
        <f t="shared" si="37"/>
        <v>3.63039070058672</v>
      </c>
    </row>
    <row r="796" spans="1:5" x14ac:dyDescent="0.25">
      <c r="A796" s="1">
        <v>14021020</v>
      </c>
      <c r="B796" s="3">
        <v>9320.7000000000007</v>
      </c>
      <c r="C796" s="4">
        <f t="shared" si="36"/>
        <v>1.8593149475827395E-2</v>
      </c>
      <c r="D796" s="5">
        <f t="shared" si="38"/>
        <v>1.0361382277039862E-4</v>
      </c>
      <c r="E796" s="2">
        <f t="shared" si="37"/>
        <v>2.0002425310876157</v>
      </c>
    </row>
    <row r="797" spans="1:5" x14ac:dyDescent="0.25">
      <c r="A797" s="1">
        <v>14021023</v>
      </c>
      <c r="B797" s="3">
        <v>9328.2000000000007</v>
      </c>
      <c r="C797" s="4">
        <f t="shared" si="36"/>
        <v>8.043370283876191E-4</v>
      </c>
      <c r="D797" s="5">
        <f t="shared" si="38"/>
        <v>1.2057066852547107E-4</v>
      </c>
      <c r="E797" s="2">
        <f t="shared" si="37"/>
        <v>3.5900158250237553</v>
      </c>
    </row>
    <row r="798" spans="1:5" x14ac:dyDescent="0.25">
      <c r="A798" s="1">
        <v>14021024</v>
      </c>
      <c r="B798" s="3">
        <v>9424.2000000000007</v>
      </c>
      <c r="C798" s="4">
        <f t="shared" si="36"/>
        <v>1.0238778893291492E-2</v>
      </c>
      <c r="D798" s="5">
        <f t="shared" si="38"/>
        <v>1.1639367541339651E-4</v>
      </c>
      <c r="E798" s="2">
        <f t="shared" si="37"/>
        <v>3.1599913507701931</v>
      </c>
    </row>
    <row r="799" spans="1:5" x14ac:dyDescent="0.25">
      <c r="A799" s="1">
        <v>14021025</v>
      </c>
      <c r="B799" s="3">
        <v>9432.6</v>
      </c>
      <c r="C799" s="4">
        <f t="shared" si="36"/>
        <v>8.9092534848147587E-4</v>
      </c>
      <c r="D799" s="5">
        <f t="shared" si="38"/>
        <v>1.1852611415968767E-4</v>
      </c>
      <c r="E799" s="2">
        <f t="shared" si="37"/>
        <v>3.5979016816188021</v>
      </c>
    </row>
    <row r="800" spans="1:5" x14ac:dyDescent="0.25">
      <c r="A800" s="1">
        <v>14021026</v>
      </c>
      <c r="B800" s="3">
        <v>9411</v>
      </c>
      <c r="C800" s="4">
        <f t="shared" si="36"/>
        <v>-2.2925565667354579E-3</v>
      </c>
      <c r="D800" s="5">
        <f t="shared" si="38"/>
        <v>1.1451291199765671E-4</v>
      </c>
      <c r="E800" s="2">
        <f t="shared" si="37"/>
        <v>3.595524381190605</v>
      </c>
    </row>
    <row r="801" spans="1:5" x14ac:dyDescent="0.25">
      <c r="A801" s="1">
        <v>14021027</v>
      </c>
      <c r="B801" s="3">
        <v>9393.1</v>
      </c>
      <c r="C801" s="4">
        <f t="shared" si="36"/>
        <v>-1.9038406950301228E-3</v>
      </c>
      <c r="D801" s="5">
        <f t="shared" si="38"/>
        <v>1.1106126761573678E-4</v>
      </c>
      <c r="E801" s="2">
        <f t="shared" si="37"/>
        <v>3.6174576785996639</v>
      </c>
    </row>
    <row r="802" spans="1:5" x14ac:dyDescent="0.25">
      <c r="A802" s="1">
        <v>14021030</v>
      </c>
      <c r="B802" s="3">
        <v>9311.7999999999993</v>
      </c>
      <c r="C802" s="4">
        <f t="shared" si="36"/>
        <v>-8.6929640864172996E-3</v>
      </c>
      <c r="D802" s="5">
        <f t="shared" si="38"/>
        <v>1.077780688008657E-4</v>
      </c>
      <c r="E802" s="2">
        <f t="shared" si="37"/>
        <v>3.2982091408412346</v>
      </c>
    </row>
    <row r="803" spans="1:5" x14ac:dyDescent="0.25">
      <c r="A803" s="1">
        <v>14021101</v>
      </c>
      <c r="B803" s="3">
        <v>9255.1</v>
      </c>
      <c r="C803" s="4">
        <f t="shared" si="36"/>
        <v>-6.1076621578294013E-3</v>
      </c>
      <c r="D803" s="5">
        <f t="shared" si="38"/>
        <v>1.088820112218399E-4</v>
      </c>
      <c r="E803" s="2">
        <f t="shared" si="37"/>
        <v>3.4723817591917352</v>
      </c>
    </row>
    <row r="804" spans="1:5" x14ac:dyDescent="0.25">
      <c r="A804" s="1">
        <v>14021102</v>
      </c>
      <c r="B804" s="3">
        <v>9244.2000000000007</v>
      </c>
      <c r="C804" s="4">
        <f t="shared" si="36"/>
        <v>-1.1784231037266014E-3</v>
      </c>
      <c r="D804" s="5">
        <f t="shared" si="38"/>
        <v>1.0770138129882447E-4</v>
      </c>
      <c r="E804" s="2">
        <f t="shared" si="37"/>
        <v>3.6426886366528368</v>
      </c>
    </row>
    <row r="805" spans="1:5" x14ac:dyDescent="0.25">
      <c r="A805" s="1">
        <v>14021103</v>
      </c>
      <c r="B805" s="3">
        <v>9167.2999999999993</v>
      </c>
      <c r="C805" s="4">
        <f t="shared" si="36"/>
        <v>-8.3535233068075428E-3</v>
      </c>
      <c r="D805" s="5">
        <f t="shared" si="38"/>
        <v>1.0454487657130689E-4</v>
      </c>
      <c r="E805" s="2">
        <f t="shared" si="37"/>
        <v>3.3302697915371309</v>
      </c>
    </row>
    <row r="806" spans="1:5" x14ac:dyDescent="0.25">
      <c r="A806" s="1">
        <v>14021104</v>
      </c>
      <c r="B806" s="3">
        <v>9179.7999999999993</v>
      </c>
      <c r="C806" s="4">
        <f t="shared" si="36"/>
        <v>1.3626133758554738E-3</v>
      </c>
      <c r="D806" s="5">
        <f t="shared" si="38"/>
        <v>1.0556169471078494E-4</v>
      </c>
      <c r="E806" s="2">
        <f t="shared" si="37"/>
        <v>3.6503745074801519</v>
      </c>
    </row>
    <row r="807" spans="1:5" x14ac:dyDescent="0.25">
      <c r="A807" s="1">
        <v>14021107</v>
      </c>
      <c r="B807" s="3">
        <v>9185.2000000000007</v>
      </c>
      <c r="C807" s="4">
        <f t="shared" si="36"/>
        <v>5.8807515988308927E-4</v>
      </c>
      <c r="D807" s="5">
        <f t="shared" si="38"/>
        <v>1.0259468504558985E-4</v>
      </c>
      <c r="E807" s="2">
        <f t="shared" si="37"/>
        <v>3.6717382510584318</v>
      </c>
    </row>
    <row r="808" spans="1:5" x14ac:dyDescent="0.25">
      <c r="A808" s="1">
        <v>14021108</v>
      </c>
      <c r="B808" s="3">
        <v>9177.2999999999993</v>
      </c>
      <c r="C808" s="4">
        <f t="shared" si="36"/>
        <v>-8.6044933831600661E-4</v>
      </c>
      <c r="D808" s="5">
        <f t="shared" si="38"/>
        <v>9.9766217802792993E-5</v>
      </c>
      <c r="E808" s="2">
        <f t="shared" si="37"/>
        <v>3.6836913923548633</v>
      </c>
    </row>
    <row r="809" spans="1:5" x14ac:dyDescent="0.25">
      <c r="A809" s="1">
        <v>14021109</v>
      </c>
      <c r="B809" s="3">
        <v>9112.7000000000007</v>
      </c>
      <c r="C809" s="4">
        <f t="shared" si="36"/>
        <v>-7.0639987565370146E-3</v>
      </c>
      <c r="D809" s="5">
        <f t="shared" si="38"/>
        <v>9.7175353448093185E-5</v>
      </c>
      <c r="E809" s="2">
        <f t="shared" si="37"/>
        <v>3.44380543893769</v>
      </c>
    </row>
    <row r="810" spans="1:5" x14ac:dyDescent="0.25">
      <c r="A810" s="1">
        <v>14021110</v>
      </c>
      <c r="B810" s="3">
        <v>9003.7999999999993</v>
      </c>
      <c r="C810" s="4">
        <f t="shared" si="36"/>
        <v>-1.2022334520004079E-2</v>
      </c>
      <c r="D810" s="5">
        <f t="shared" si="38"/>
        <v>9.7608682858803104E-5</v>
      </c>
      <c r="E810" s="2">
        <f t="shared" si="37"/>
        <v>2.9579458657658426</v>
      </c>
    </row>
    <row r="811" spans="1:5" x14ac:dyDescent="0.25">
      <c r="A811" s="1">
        <v>14021111</v>
      </c>
      <c r="B811" s="3">
        <v>8958.2999999999993</v>
      </c>
      <c r="C811" s="4">
        <f t="shared" si="36"/>
        <v>-5.066233605159347E-3</v>
      </c>
      <c r="D811" s="5">
        <f t="shared" si="38"/>
        <v>1.0345193931242681E-4</v>
      </c>
      <c r="E811" s="2">
        <f t="shared" si="37"/>
        <v>3.5452117361064417</v>
      </c>
    </row>
    <row r="812" spans="1:5" x14ac:dyDescent="0.25">
      <c r="A812" s="1">
        <v>14021114</v>
      </c>
      <c r="B812" s="3">
        <v>9000.2000000000007</v>
      </c>
      <c r="C812" s="4">
        <f t="shared" si="36"/>
        <v>4.6663224689699502E-3</v>
      </c>
      <c r="D812" s="5">
        <f t="shared" si="38"/>
        <v>1.020146238339889E-4</v>
      </c>
      <c r="E812" s="2">
        <f t="shared" si="37"/>
        <v>3.5695358941441526</v>
      </c>
    </row>
    <row r="813" spans="1:5" x14ac:dyDescent="0.25">
      <c r="A813" s="1">
        <v>14021115</v>
      </c>
      <c r="B813" s="3">
        <v>8961.9</v>
      </c>
      <c r="C813" s="4">
        <f t="shared" si="36"/>
        <v>-4.2645412334447906E-3</v>
      </c>
      <c r="D813" s="5">
        <f t="shared" si="38"/>
        <v>1.0046266720538442E-4</v>
      </c>
      <c r="E813" s="2">
        <f t="shared" si="37"/>
        <v>3.5934108651525247</v>
      </c>
    </row>
    <row r="814" spans="1:5" x14ac:dyDescent="0.25">
      <c r="A814" s="1">
        <v>14021116</v>
      </c>
      <c r="B814" s="3">
        <v>8925.6</v>
      </c>
      <c r="C814" s="4">
        <f t="shared" si="36"/>
        <v>-4.0587057812540061E-3</v>
      </c>
      <c r="D814" s="5">
        <f t="shared" si="38"/>
        <v>9.8822258568888235E-5</v>
      </c>
      <c r="E814" s="2">
        <f t="shared" si="37"/>
        <v>3.6088082353667956</v>
      </c>
    </row>
    <row r="815" spans="1:5" x14ac:dyDescent="0.25">
      <c r="A815" s="1">
        <v>14021117</v>
      </c>
      <c r="B815" s="3">
        <v>8917.2999999999993</v>
      </c>
      <c r="C815" s="4">
        <f t="shared" si="36"/>
        <v>-9.3034210791564887E-4</v>
      </c>
      <c r="D815" s="5">
        <f t="shared" si="38"/>
        <v>9.7207958006875482E-5</v>
      </c>
      <c r="E815" s="2">
        <f t="shared" si="37"/>
        <v>3.6959384720347321</v>
      </c>
    </row>
    <row r="816" spans="1:5" x14ac:dyDescent="0.25">
      <c r="A816" s="1">
        <v>14021118</v>
      </c>
      <c r="B816" s="3">
        <v>8913.6</v>
      </c>
      <c r="C816" s="4">
        <f t="shared" si="36"/>
        <v>-4.1500990450336119E-4</v>
      </c>
      <c r="D816" s="5">
        <f t="shared" si="38"/>
        <v>9.4818672966476056E-5</v>
      </c>
      <c r="E816" s="2">
        <f t="shared" si="37"/>
        <v>3.7119253405665611</v>
      </c>
    </row>
    <row r="817" spans="1:5" x14ac:dyDescent="0.25">
      <c r="A817" s="1">
        <v>14021121</v>
      </c>
      <c r="B817" s="3">
        <v>8921.7000000000007</v>
      </c>
      <c r="C817" s="4">
        <f t="shared" si="36"/>
        <v>9.0831110852009132E-4</v>
      </c>
      <c r="D817" s="5">
        <f t="shared" si="38"/>
        <v>9.2571055568190693E-5</v>
      </c>
      <c r="E817" s="2">
        <f t="shared" si="37"/>
        <v>3.7203722933237788</v>
      </c>
    </row>
    <row r="818" spans="1:5" x14ac:dyDescent="0.25">
      <c r="A818" s="1">
        <v>14021123</v>
      </c>
      <c r="B818" s="3">
        <v>8851</v>
      </c>
      <c r="C818" s="4">
        <f t="shared" si="36"/>
        <v>-7.9560644061942767E-3</v>
      </c>
      <c r="D818" s="5">
        <f t="shared" si="38"/>
        <v>9.0531760239029015E-5</v>
      </c>
      <c r="E818" s="2">
        <f t="shared" si="37"/>
        <v>3.3863710522450661</v>
      </c>
    </row>
    <row r="819" spans="1:5" x14ac:dyDescent="0.25">
      <c r="A819" s="1">
        <v>14021124</v>
      </c>
      <c r="B819" s="3">
        <v>8836.2999999999993</v>
      </c>
      <c r="C819" s="4">
        <f t="shared" si="36"/>
        <v>-1.6622099907396739E-3</v>
      </c>
      <c r="D819" s="5">
        <f t="shared" si="38"/>
        <v>9.2240494325224035E-5</v>
      </c>
      <c r="E819" s="2">
        <f t="shared" si="37"/>
        <v>3.7116402893107456</v>
      </c>
    </row>
    <row r="820" spans="1:5" x14ac:dyDescent="0.25">
      <c r="A820" s="1">
        <v>14021125</v>
      </c>
      <c r="B820" s="3">
        <v>8576.5</v>
      </c>
      <c r="C820" s="4">
        <f t="shared" si="36"/>
        <v>-2.9842332128257616E-2</v>
      </c>
      <c r="D820" s="5">
        <f t="shared" si="38"/>
        <v>9.0337771301893447E-5</v>
      </c>
      <c r="E820" s="2">
        <f t="shared" si="37"/>
        <v>-1.1920443126529858</v>
      </c>
    </row>
    <row r="821" spans="1:5" x14ac:dyDescent="0.25">
      <c r="A821" s="1">
        <v>14021128</v>
      </c>
      <c r="B821" s="3">
        <v>8432.4</v>
      </c>
      <c r="C821" s="4">
        <f t="shared" si="36"/>
        <v>-1.6944475863727475E-2</v>
      </c>
      <c r="D821" s="5">
        <f t="shared" si="38"/>
        <v>1.3964001202259148E-4</v>
      </c>
      <c r="E821" s="2">
        <f t="shared" si="37"/>
        <v>2.4912277284944091</v>
      </c>
    </row>
    <row r="822" spans="1:5" x14ac:dyDescent="0.25">
      <c r="A822" s="1">
        <v>14021129</v>
      </c>
      <c r="B822" s="3">
        <v>8461.6</v>
      </c>
      <c r="C822" s="4">
        <f t="shared" si="36"/>
        <v>3.4568520276908208E-3</v>
      </c>
      <c r="D822" s="5">
        <f t="shared" si="38"/>
        <v>1.5048982942906185E-4</v>
      </c>
      <c r="E822" s="2">
        <f t="shared" si="37"/>
        <v>3.4421658926093759</v>
      </c>
    </row>
    <row r="823" spans="1:5" x14ac:dyDescent="0.25">
      <c r="A823" s="1">
        <v>14021130</v>
      </c>
      <c r="B823" s="3">
        <v>8490.9</v>
      </c>
      <c r="C823" s="4">
        <f t="shared" si="36"/>
        <v>3.4567207403355818E-3</v>
      </c>
      <c r="D823" s="5">
        <f t="shared" si="38"/>
        <v>1.4468959454261629E-4</v>
      </c>
      <c r="E823" s="2">
        <f t="shared" si="37"/>
        <v>3.460229825087707</v>
      </c>
    </row>
    <row r="824" spans="1:5" x14ac:dyDescent="0.25">
      <c r="A824" s="1">
        <v>14021201</v>
      </c>
      <c r="B824" s="3">
        <v>8481</v>
      </c>
      <c r="C824" s="4">
        <f t="shared" si="36"/>
        <v>-1.1666343924786084E-3</v>
      </c>
      <c r="D824" s="5">
        <f t="shared" si="38"/>
        <v>1.3933001877595901E-4</v>
      </c>
      <c r="E824" s="2">
        <f t="shared" si="37"/>
        <v>3.5155098523648975</v>
      </c>
    </row>
    <row r="825" spans="1:5" x14ac:dyDescent="0.25">
      <c r="A825" s="1">
        <v>14021202</v>
      </c>
      <c r="B825" s="3">
        <v>8481</v>
      </c>
      <c r="C825" s="4">
        <f t="shared" si="36"/>
        <v>0</v>
      </c>
      <c r="D825" s="5">
        <f t="shared" si="38"/>
        <v>1.3376872853467983E-4</v>
      </c>
      <c r="E825" s="2">
        <f t="shared" si="37"/>
        <v>3.5407605445770423</v>
      </c>
    </row>
    <row r="826" spans="1:5" x14ac:dyDescent="0.25">
      <c r="A826" s="1">
        <v>14021205</v>
      </c>
      <c r="B826" s="3">
        <v>8439.9</v>
      </c>
      <c r="C826" s="4">
        <f t="shared" si="36"/>
        <v>-4.8579071831216254E-3</v>
      </c>
      <c r="D826" s="5">
        <f t="shared" si="38"/>
        <v>1.2855171658472821E-4</v>
      </c>
      <c r="E826" s="2">
        <f t="shared" si="37"/>
        <v>3.4688621210220005</v>
      </c>
    </row>
    <row r="827" spans="1:5" x14ac:dyDescent="0.25">
      <c r="A827" s="1">
        <v>14021207</v>
      </c>
      <c r="B827" s="3">
        <v>8325.7999999999993</v>
      </c>
      <c r="C827" s="4">
        <f t="shared" si="36"/>
        <v>-1.3611332850771818E-2</v>
      </c>
      <c r="D827" s="5">
        <f t="shared" si="38"/>
        <v>1.2508837258501723E-4</v>
      </c>
      <c r="E827" s="2">
        <f t="shared" si="37"/>
        <v>2.8337565383086543</v>
      </c>
    </row>
    <row r="828" spans="1:5" x14ac:dyDescent="0.25">
      <c r="A828" s="1">
        <v>14021208</v>
      </c>
      <c r="B828" s="3">
        <v>8319.5</v>
      </c>
      <c r="C828" s="4">
        <f t="shared" si="36"/>
        <v>-7.5697047224454873E-4</v>
      </c>
      <c r="D828" s="5">
        <f t="shared" si="38"/>
        <v>1.3118629968235471E-4</v>
      </c>
      <c r="E828" s="2">
        <f t="shared" si="37"/>
        <v>3.5483235883761139</v>
      </c>
    </row>
    <row r="829" spans="1:5" x14ac:dyDescent="0.25">
      <c r="A829" s="1">
        <v>14021209</v>
      </c>
      <c r="B829" s="3">
        <v>8367.9</v>
      </c>
      <c r="C829" s="4">
        <f t="shared" si="36"/>
        <v>5.8008000909299745E-3</v>
      </c>
      <c r="D829" s="5">
        <f t="shared" si="38"/>
        <v>1.2619846024923963E-4</v>
      </c>
      <c r="E829" s="2">
        <f t="shared" si="37"/>
        <v>3.4365699637090192</v>
      </c>
    </row>
    <row r="830" spans="1:5" x14ac:dyDescent="0.25">
      <c r="A830" s="1">
        <v>14021212</v>
      </c>
      <c r="B830" s="3">
        <v>8521.4</v>
      </c>
      <c r="C830" s="4">
        <f t="shared" si="36"/>
        <v>1.817768962676659E-2</v>
      </c>
      <c r="D830" s="5">
        <f t="shared" si="38"/>
        <v>1.234919300464806E-4</v>
      </c>
      <c r="E830" s="2">
        <f t="shared" si="37"/>
        <v>2.2428746179756249</v>
      </c>
    </row>
    <row r="831" spans="1:5" x14ac:dyDescent="0.25">
      <c r="A831" s="1">
        <v>14021213</v>
      </c>
      <c r="B831" s="3">
        <v>8757.7999999999993</v>
      </c>
      <c r="C831" s="4">
        <f t="shared" si="36"/>
        <v>2.7364085263346185E-2</v>
      </c>
      <c r="D831" s="5">
        <f t="shared" si="38"/>
        <v>1.3805978551681937E-4</v>
      </c>
      <c r="E831" s="2">
        <f t="shared" si="37"/>
        <v>0.8131294796594144</v>
      </c>
    </row>
    <row r="832" spans="1:5" x14ac:dyDescent="0.25">
      <c r="A832" s="1">
        <v>14021214</v>
      </c>
      <c r="B832" s="3">
        <v>8698.6</v>
      </c>
      <c r="C832" s="4">
        <f t="shared" si="36"/>
        <v>-6.7826386830980882E-3</v>
      </c>
      <c r="D832" s="5">
        <f t="shared" si="38"/>
        <v>1.7558227918840056E-4</v>
      </c>
      <c r="E832" s="2">
        <f t="shared" si="37"/>
        <v>3.2737582228966922</v>
      </c>
    </row>
    <row r="833" spans="1:5" x14ac:dyDescent="0.25">
      <c r="A833" s="1">
        <v>14021215</v>
      </c>
      <c r="B833" s="3">
        <v>8806.7999999999993</v>
      </c>
      <c r="C833" s="4">
        <f t="shared" si="36"/>
        <v>1.2362057185510478E-2</v>
      </c>
      <c r="D833" s="5">
        <f t="shared" si="38"/>
        <v>1.6983405684074752E-4</v>
      </c>
      <c r="E833" s="2">
        <f t="shared" si="37"/>
        <v>2.9714947243228456</v>
      </c>
    </row>
    <row r="834" spans="1:5" x14ac:dyDescent="0.25">
      <c r="A834" s="1">
        <v>14021216</v>
      </c>
      <c r="B834" s="3">
        <v>8803.2999999999993</v>
      </c>
      <c r="C834" s="4">
        <f t="shared" ref="C834:C896" si="39">LN(B834/B833)</f>
        <v>-3.9749916764640592E-4</v>
      </c>
      <c r="D834" s="5">
        <f t="shared" si="38"/>
        <v>1.7066594736062961E-4</v>
      </c>
      <c r="E834" s="2">
        <f t="shared" si="37"/>
        <v>3.4184997759901838</v>
      </c>
    </row>
    <row r="835" spans="1:5" x14ac:dyDescent="0.25">
      <c r="A835" s="1">
        <v>14021219</v>
      </c>
      <c r="B835" s="3">
        <v>8780.5</v>
      </c>
      <c r="C835" s="4">
        <f t="shared" si="39"/>
        <v>-2.5932975554616056E-3</v>
      </c>
      <c r="D835" s="5">
        <f t="shared" si="38"/>
        <v>1.6265451186390169E-4</v>
      </c>
      <c r="E835" s="2">
        <f t="shared" si="37"/>
        <v>3.4223293075354992</v>
      </c>
    </row>
    <row r="836" spans="1:5" x14ac:dyDescent="0.25">
      <c r="A836" s="1">
        <v>14021220</v>
      </c>
      <c r="B836" s="3">
        <v>8712.2999999999993</v>
      </c>
      <c r="C836" s="4">
        <f t="shared" si="39"/>
        <v>-7.7975333342849805E-3</v>
      </c>
      <c r="D836" s="5">
        <f t="shared" si="38"/>
        <v>1.556294987354731E-4</v>
      </c>
      <c r="E836" s="2">
        <f t="shared" ref="E836:E898" si="40">(-0.5*LN(2*PI())) - (0.5*LN(D836)) - (0.5*((C836^2)/D836))</f>
        <v>3.2697370368325016</v>
      </c>
    </row>
    <row r="837" spans="1:5" x14ac:dyDescent="0.25">
      <c r="A837" s="1">
        <v>14021221</v>
      </c>
      <c r="B837" s="3">
        <v>8773.4</v>
      </c>
      <c r="C837" s="4">
        <f t="shared" si="39"/>
        <v>6.9885962448432912E-3</v>
      </c>
      <c r="D837" s="5">
        <f t="shared" ref="D837:D900" si="41">$L$5+($L$3*(C836^2))+($L$4*D836)</f>
        <v>1.5224836464902618E-4</v>
      </c>
      <c r="E837" s="2">
        <f t="shared" si="40"/>
        <v>3.3156627835310561</v>
      </c>
    </row>
    <row r="838" spans="1:5" x14ac:dyDescent="0.25">
      <c r="A838" s="1">
        <v>14021222</v>
      </c>
      <c r="B838" s="3">
        <v>8922</v>
      </c>
      <c r="C838" s="4">
        <f t="shared" si="39"/>
        <v>1.6795720161742321E-2</v>
      </c>
      <c r="D838" s="5">
        <f t="shared" si="41"/>
        <v>1.4843621557406706E-4</v>
      </c>
      <c r="E838" s="2">
        <f t="shared" si="40"/>
        <v>2.538512020873144</v>
      </c>
    </row>
    <row r="839" spans="1:5" x14ac:dyDescent="0.25">
      <c r="A839" s="1">
        <v>14021223</v>
      </c>
      <c r="B839" s="3">
        <v>8942.4</v>
      </c>
      <c r="C839" s="4">
        <f t="shared" si="39"/>
        <v>2.2838728272236808E-3</v>
      </c>
      <c r="D839" s="5">
        <f t="shared" si="41"/>
        <v>1.5832902125956688E-4</v>
      </c>
      <c r="E839" s="2">
        <f t="shared" si="40"/>
        <v>3.4400068406699269</v>
      </c>
    </row>
    <row r="840" spans="1:5" x14ac:dyDescent="0.25">
      <c r="A840" s="1">
        <v>14021226</v>
      </c>
      <c r="B840" s="3">
        <v>8933.7999999999993</v>
      </c>
      <c r="C840" s="4">
        <f t="shared" si="39"/>
        <v>-9.6217324302418376E-4</v>
      </c>
      <c r="D840" s="5">
        <f t="shared" si="41"/>
        <v>1.5154587170573608E-4</v>
      </c>
      <c r="E840" s="2">
        <f t="shared" si="40"/>
        <v>3.4753181184947044</v>
      </c>
    </row>
    <row r="841" spans="1:5" x14ac:dyDescent="0.25">
      <c r="A841" s="1">
        <v>14021227</v>
      </c>
      <c r="B841" s="3">
        <v>8976.2000000000007</v>
      </c>
      <c r="C841" s="4">
        <f t="shared" si="39"/>
        <v>4.7347938817647803E-3</v>
      </c>
      <c r="D841" s="5">
        <f t="shared" si="41"/>
        <v>1.450313678623975E-4</v>
      </c>
      <c r="E841" s="2">
        <f t="shared" si="40"/>
        <v>3.4230540508611078</v>
      </c>
    </row>
    <row r="842" spans="1:5" x14ac:dyDescent="0.25">
      <c r="A842" s="1">
        <v>14021228</v>
      </c>
      <c r="B842" s="3">
        <v>9144.1</v>
      </c>
      <c r="C842" s="4">
        <f t="shared" si="39"/>
        <v>1.8532232393656724E-2</v>
      </c>
      <c r="D842" s="5">
        <f t="shared" si="41"/>
        <v>1.4024795048485079E-4</v>
      </c>
      <c r="E842" s="2">
        <f t="shared" si="40"/>
        <v>2.2926948928980027</v>
      </c>
    </row>
    <row r="843" spans="1:5" x14ac:dyDescent="0.25">
      <c r="A843" s="1">
        <v>14030105</v>
      </c>
      <c r="B843" s="3">
        <v>9245.7000000000007</v>
      </c>
      <c r="C843" s="4">
        <f t="shared" si="39"/>
        <v>1.1049716010606562E-2</v>
      </c>
      <c r="D843" s="5">
        <f t="shared" si="41"/>
        <v>1.542912050727302E-4</v>
      </c>
      <c r="E843" s="2">
        <f t="shared" si="40"/>
        <v>3.0737277404224397</v>
      </c>
    </row>
    <row r="844" spans="1:5" x14ac:dyDescent="0.25">
      <c r="A844" s="1">
        <v>14030106</v>
      </c>
      <c r="B844" s="3">
        <v>9296</v>
      </c>
      <c r="C844" s="4">
        <f t="shared" si="39"/>
        <v>5.4256215332549075E-3</v>
      </c>
      <c r="D844" s="5">
        <f t="shared" si="41"/>
        <v>1.5453701554321944E-4</v>
      </c>
      <c r="E844" s="2">
        <f t="shared" si="40"/>
        <v>3.3733561729037485</v>
      </c>
    </row>
    <row r="845" spans="1:5" x14ac:dyDescent="0.25">
      <c r="A845" s="1">
        <v>14030107</v>
      </c>
      <c r="B845" s="3">
        <v>9270.5</v>
      </c>
      <c r="C845" s="4">
        <f t="shared" si="39"/>
        <v>-2.7468845537844426E-3</v>
      </c>
      <c r="D845" s="5">
        <f t="shared" si="41"/>
        <v>1.4943503472004832E-4</v>
      </c>
      <c r="E845" s="2">
        <f t="shared" si="40"/>
        <v>3.460139533899723</v>
      </c>
    </row>
    <row r="846" spans="1:5" x14ac:dyDescent="0.25">
      <c r="A846" s="1">
        <v>14030108</v>
      </c>
      <c r="B846" s="3">
        <v>9225.4</v>
      </c>
      <c r="C846" s="4">
        <f t="shared" si="39"/>
        <v>-4.8767661356122595E-3</v>
      </c>
      <c r="D846" s="5">
        <f t="shared" si="41"/>
        <v>1.4346163044586164E-4</v>
      </c>
      <c r="E846" s="2">
        <f t="shared" si="40"/>
        <v>3.4228937086576186</v>
      </c>
    </row>
    <row r="847" spans="1:5" x14ac:dyDescent="0.25">
      <c r="A847" s="1">
        <v>14030111</v>
      </c>
      <c r="B847" s="3">
        <v>9202.5</v>
      </c>
      <c r="C847" s="4">
        <f t="shared" si="39"/>
        <v>-2.4853631491195899E-3</v>
      </c>
      <c r="D847" s="5">
        <f t="shared" si="41"/>
        <v>1.3887596544981387E-4</v>
      </c>
      <c r="E847" s="2">
        <f t="shared" si="40"/>
        <v>3.4997867685574073</v>
      </c>
    </row>
    <row r="848" spans="1:5" x14ac:dyDescent="0.25">
      <c r="A848" s="1">
        <v>14030114</v>
      </c>
      <c r="B848" s="3">
        <v>9086.1</v>
      </c>
      <c r="C848" s="4">
        <f t="shared" si="39"/>
        <v>-1.2729413051183152E-2</v>
      </c>
      <c r="D848" s="5">
        <f t="shared" si="41"/>
        <v>1.3362615852007602E-4</v>
      </c>
      <c r="E848" s="2">
        <f t="shared" si="40"/>
        <v>2.934982961773521</v>
      </c>
    </row>
    <row r="849" spans="1:5" x14ac:dyDescent="0.25">
      <c r="A849" s="1">
        <v>14030115</v>
      </c>
      <c r="B849" s="3">
        <v>9079.9</v>
      </c>
      <c r="C849" s="4">
        <f t="shared" si="39"/>
        <v>-6.8259388315906671E-4</v>
      </c>
      <c r="D849" s="5">
        <f t="shared" si="41"/>
        <v>1.37739312850006E-4</v>
      </c>
      <c r="E849" s="2">
        <f t="shared" si="40"/>
        <v>3.5244439519009121</v>
      </c>
    </row>
    <row r="850" spans="1:5" x14ac:dyDescent="0.25">
      <c r="A850" s="1">
        <v>14030118</v>
      </c>
      <c r="B850" s="3">
        <v>8886.2999999999993</v>
      </c>
      <c r="C850" s="4">
        <f t="shared" si="39"/>
        <v>-2.1552414420553057E-2</v>
      </c>
      <c r="D850" s="5">
        <f t="shared" si="41"/>
        <v>1.3224740683086942E-4</v>
      </c>
      <c r="E850" s="2">
        <f t="shared" si="40"/>
        <v>1.7902765821543036</v>
      </c>
    </row>
    <row r="851" spans="1:5" x14ac:dyDescent="0.25">
      <c r="A851" s="1">
        <v>14030119</v>
      </c>
      <c r="B851" s="3">
        <v>9156.6</v>
      </c>
      <c r="C851" s="4">
        <f t="shared" si="39"/>
        <v>2.9964165826603079E-2</v>
      </c>
      <c r="D851" s="5">
        <f t="shared" si="41"/>
        <v>1.5386128138654483E-4</v>
      </c>
      <c r="E851" s="2">
        <f t="shared" si="40"/>
        <v>0.5530614206459763</v>
      </c>
    </row>
    <row r="852" spans="1:5" x14ac:dyDescent="0.25">
      <c r="A852" s="1">
        <v>14030120</v>
      </c>
      <c r="B852" s="3">
        <v>9263.7000000000007</v>
      </c>
      <c r="C852" s="4">
        <f t="shared" si="39"/>
        <v>1.1628606143849125E-2</v>
      </c>
      <c r="D852" s="5">
        <f t="shared" si="41"/>
        <v>1.9875596945334044E-4</v>
      </c>
      <c r="E852" s="2">
        <f t="shared" si="40"/>
        <v>3.0026006957545426</v>
      </c>
    </row>
    <row r="853" spans="1:5" x14ac:dyDescent="0.25">
      <c r="A853" s="1">
        <v>14030121</v>
      </c>
      <c r="B853" s="3">
        <v>9282.1</v>
      </c>
      <c r="C853" s="4">
        <f t="shared" si="39"/>
        <v>1.9842774145391959E-3</v>
      </c>
      <c r="D853" s="5">
        <f t="shared" si="41"/>
        <v>1.9637832353649047E-4</v>
      </c>
      <c r="E853" s="2">
        <f t="shared" si="40"/>
        <v>3.3387703079802331</v>
      </c>
    </row>
    <row r="854" spans="1:5" x14ac:dyDescent="0.25">
      <c r="A854" s="1">
        <v>14030125</v>
      </c>
      <c r="B854" s="3">
        <v>8969.9</v>
      </c>
      <c r="C854" s="4">
        <f t="shared" si="39"/>
        <v>-3.4213286564590786E-2</v>
      </c>
      <c r="D854" s="5">
        <f t="shared" si="41"/>
        <v>1.8663058256072125E-4</v>
      </c>
      <c r="E854" s="2">
        <f t="shared" si="40"/>
        <v>0.23824590043733407</v>
      </c>
    </row>
    <row r="855" spans="1:5" x14ac:dyDescent="0.25">
      <c r="A855" s="1">
        <v>14030126</v>
      </c>
      <c r="B855" s="3">
        <v>8918.9</v>
      </c>
      <c r="C855" s="4">
        <f t="shared" si="39"/>
        <v>-5.7019071346139987E-3</v>
      </c>
      <c r="D855" s="5">
        <f t="shared" si="41"/>
        <v>2.4471914595284515E-4</v>
      </c>
      <c r="E855" s="2">
        <f t="shared" si="40"/>
        <v>3.1723344931385533</v>
      </c>
    </row>
    <row r="856" spans="1:5" x14ac:dyDescent="0.25">
      <c r="A856" s="1">
        <v>14030127</v>
      </c>
      <c r="B856" s="3">
        <v>8974.7999999999993</v>
      </c>
      <c r="C856" s="4">
        <f t="shared" si="39"/>
        <v>6.2480294015545305E-3</v>
      </c>
      <c r="D856" s="5">
        <f t="shared" si="41"/>
        <v>2.3294179695973867E-4</v>
      </c>
      <c r="E856" s="2">
        <f t="shared" si="40"/>
        <v>3.17962924618721</v>
      </c>
    </row>
    <row r="857" spans="1:5" x14ac:dyDescent="0.25">
      <c r="A857" s="1">
        <v>14030128</v>
      </c>
      <c r="B857" s="3">
        <v>8920.6</v>
      </c>
      <c r="C857" s="4">
        <f t="shared" si="39"/>
        <v>-6.0574410997360408E-3</v>
      </c>
      <c r="D857" s="5">
        <f t="shared" si="41"/>
        <v>2.2243464908867E-4</v>
      </c>
      <c r="E857" s="2">
        <f t="shared" si="40"/>
        <v>3.2040205828709016</v>
      </c>
    </row>
    <row r="858" spans="1:5" x14ac:dyDescent="0.25">
      <c r="A858" s="1">
        <v>14030129</v>
      </c>
      <c r="B858" s="3">
        <v>8916</v>
      </c>
      <c r="C858" s="4">
        <f t="shared" si="39"/>
        <v>-5.1579338012659834E-4</v>
      </c>
      <c r="D858" s="5">
        <f t="shared" si="41"/>
        <v>2.1259096681788136E-4</v>
      </c>
      <c r="E858" s="2">
        <f t="shared" si="40"/>
        <v>3.3085060425945856</v>
      </c>
    </row>
    <row r="859" spans="1:5" x14ac:dyDescent="0.25">
      <c r="A859" s="1">
        <v>14030201</v>
      </c>
      <c r="B859" s="3">
        <v>9234.5</v>
      </c>
      <c r="C859" s="4">
        <f t="shared" si="39"/>
        <v>3.5099054810206524E-2</v>
      </c>
      <c r="D859" s="5">
        <f t="shared" si="41"/>
        <v>2.0140021342410124E-4</v>
      </c>
      <c r="E859" s="2">
        <f t="shared" si="40"/>
        <v>0.27772299520479482</v>
      </c>
    </row>
    <row r="860" spans="1:5" x14ac:dyDescent="0.25">
      <c r="A860" s="1">
        <v>14030202</v>
      </c>
      <c r="B860" s="3">
        <v>9297.7999999999993</v>
      </c>
      <c r="C860" s="4">
        <f t="shared" si="39"/>
        <v>6.8313427010694072E-3</v>
      </c>
      <c r="D860" s="5">
        <f t="shared" si="41"/>
        <v>2.6189756473838093E-4</v>
      </c>
      <c r="E860" s="2">
        <f t="shared" si="40"/>
        <v>3.1157455613853879</v>
      </c>
    </row>
    <row r="861" spans="1:5" x14ac:dyDescent="0.25">
      <c r="A861" s="1">
        <v>14030203</v>
      </c>
      <c r="B861" s="3">
        <v>9229.9</v>
      </c>
      <c r="C861" s="4">
        <f t="shared" si="39"/>
        <v>-7.329598815014866E-3</v>
      </c>
      <c r="D861" s="5">
        <f t="shared" si="41"/>
        <v>2.4962910047953546E-4</v>
      </c>
      <c r="E861" s="2">
        <f t="shared" si="40"/>
        <v>3.1212229555376418</v>
      </c>
    </row>
    <row r="862" spans="1:5" x14ac:dyDescent="0.25">
      <c r="A862" s="1">
        <v>14030204</v>
      </c>
      <c r="B862" s="3">
        <v>9143.6</v>
      </c>
      <c r="C862" s="4">
        <f t="shared" si="39"/>
        <v>-9.3940332161275633E-3</v>
      </c>
      <c r="D862" s="5">
        <f t="shared" si="41"/>
        <v>2.38698614946482E-4</v>
      </c>
      <c r="E862" s="2">
        <f t="shared" si="40"/>
        <v>3.0663638231181518</v>
      </c>
    </row>
    <row r="863" spans="1:5" x14ac:dyDescent="0.25">
      <c r="A863" s="1">
        <v>14030205</v>
      </c>
      <c r="B863" s="3">
        <v>9122.6</v>
      </c>
      <c r="C863" s="4">
        <f t="shared" si="39"/>
        <v>-2.2993298279997665E-3</v>
      </c>
      <c r="D863" s="5">
        <f t="shared" si="41"/>
        <v>2.3058428225580059E-4</v>
      </c>
      <c r="E863" s="2">
        <f t="shared" si="40"/>
        <v>3.2570443469770289</v>
      </c>
    </row>
    <row r="864" spans="1:5" x14ac:dyDescent="0.25">
      <c r="A864" s="1">
        <v>14030208</v>
      </c>
      <c r="B864" s="3">
        <v>9047.6</v>
      </c>
      <c r="C864" s="4">
        <f t="shared" si="39"/>
        <v>-8.2553220040670911E-3</v>
      </c>
      <c r="D864" s="5">
        <f t="shared" si="41"/>
        <v>2.1831513431558932E-4</v>
      </c>
      <c r="E864" s="2">
        <f t="shared" si="40"/>
        <v>3.1397644569258101</v>
      </c>
    </row>
    <row r="865" spans="1:5" x14ac:dyDescent="0.25">
      <c r="A865" s="1">
        <v>14030209</v>
      </c>
      <c r="B865" s="3">
        <v>8904.9</v>
      </c>
      <c r="C865" s="4">
        <f t="shared" si="39"/>
        <v>-1.5897842139383386E-2</v>
      </c>
      <c r="D865" s="5">
        <f t="shared" si="41"/>
        <v>2.1059369766336953E-4</v>
      </c>
      <c r="E865" s="2">
        <f t="shared" si="40"/>
        <v>2.7137826806661898</v>
      </c>
    </row>
    <row r="866" spans="1:5" x14ac:dyDescent="0.25">
      <c r="A866" s="1">
        <v>14030210</v>
      </c>
      <c r="B866" s="3">
        <v>8883.4</v>
      </c>
      <c r="C866" s="4">
        <f t="shared" si="39"/>
        <v>-2.4173204262905416E-3</v>
      </c>
      <c r="D866" s="5">
        <f t="shared" si="41"/>
        <v>2.1407538383797932E-4</v>
      </c>
      <c r="E866" s="2">
        <f t="shared" si="40"/>
        <v>3.2920045538809775</v>
      </c>
    </row>
    <row r="867" spans="1:5" x14ac:dyDescent="0.25">
      <c r="A867" s="1">
        <v>14030211</v>
      </c>
      <c r="B867" s="3">
        <v>8823.4</v>
      </c>
      <c r="C867" s="4">
        <f t="shared" si="39"/>
        <v>-6.7770833401989425E-3</v>
      </c>
      <c r="D867" s="5">
        <f t="shared" si="41"/>
        <v>2.0309261628028824E-4</v>
      </c>
      <c r="E867" s="2">
        <f t="shared" si="40"/>
        <v>3.2189120103647131</v>
      </c>
    </row>
    <row r="868" spans="1:5" x14ac:dyDescent="0.25">
      <c r="A868" s="1">
        <v>14030212</v>
      </c>
      <c r="B868" s="3">
        <v>8845.2999999999993</v>
      </c>
      <c r="C868" s="4">
        <f t="shared" si="39"/>
        <v>2.4789612382436371E-3</v>
      </c>
      <c r="D868" s="5">
        <f t="shared" si="41"/>
        <v>1.9524978116449798E-4</v>
      </c>
      <c r="E868" s="2">
        <f t="shared" si="40"/>
        <v>3.3359400213979247</v>
      </c>
    </row>
    <row r="869" spans="1:5" x14ac:dyDescent="0.25">
      <c r="A869" s="1">
        <v>14030216</v>
      </c>
      <c r="B869" s="3">
        <v>8830.4</v>
      </c>
      <c r="C869" s="4">
        <f t="shared" si="39"/>
        <v>-1.6859308009602246E-3</v>
      </c>
      <c r="D869" s="5">
        <f t="shared" si="41"/>
        <v>1.8571477177972652E-4</v>
      </c>
      <c r="E869" s="2">
        <f t="shared" si="40"/>
        <v>3.3690582451039868</v>
      </c>
    </row>
    <row r="870" spans="1:5" x14ac:dyDescent="0.25">
      <c r="A870" s="1">
        <v>14030217</v>
      </c>
      <c r="B870" s="3">
        <v>8730.7999999999993</v>
      </c>
      <c r="C870" s="4">
        <f t="shared" si="39"/>
        <v>-1.1343310020314384E-2</v>
      </c>
      <c r="D870" s="5">
        <f t="shared" si="41"/>
        <v>1.7671428818533865E-4</v>
      </c>
      <c r="E870" s="2">
        <f t="shared" si="40"/>
        <v>3.037485454552928</v>
      </c>
    </row>
    <row r="871" spans="1:5" x14ac:dyDescent="0.25">
      <c r="A871" s="1">
        <v>14030218</v>
      </c>
      <c r="B871" s="3">
        <v>8693</v>
      </c>
      <c r="C871" s="4">
        <f t="shared" si="39"/>
        <v>-4.3388995858581287E-3</v>
      </c>
      <c r="D871" s="5">
        <f t="shared" si="41"/>
        <v>1.7563447479717749E-4</v>
      </c>
      <c r="E871" s="2">
        <f t="shared" si="40"/>
        <v>3.3510198490343175</v>
      </c>
    </row>
    <row r="872" spans="1:5" x14ac:dyDescent="0.25">
      <c r="A872" s="1">
        <v>14030219</v>
      </c>
      <c r="B872" s="3">
        <v>8641.7999999999993</v>
      </c>
      <c r="C872" s="4">
        <f t="shared" si="39"/>
        <v>-5.9072096460051028E-3</v>
      </c>
      <c r="D872" s="5">
        <f t="shared" si="41"/>
        <v>1.6831918282058189E-4</v>
      </c>
      <c r="E872" s="2">
        <f t="shared" si="40"/>
        <v>3.3222281062339825</v>
      </c>
    </row>
    <row r="873" spans="1:5" x14ac:dyDescent="0.25">
      <c r="A873" s="1">
        <v>14030222</v>
      </c>
      <c r="B873" s="3">
        <v>8580.2999999999993</v>
      </c>
      <c r="C873" s="4">
        <f t="shared" si="39"/>
        <v>-7.1420165273489312E-3</v>
      </c>
      <c r="D873" s="5">
        <f t="shared" si="41"/>
        <v>1.6248390387879093E-4</v>
      </c>
      <c r="E873" s="2">
        <f t="shared" si="40"/>
        <v>3.2865628027486169</v>
      </c>
    </row>
    <row r="874" spans="1:5" x14ac:dyDescent="0.25">
      <c r="A874" s="1">
        <v>14030223</v>
      </c>
      <c r="B874" s="3">
        <v>8493.1</v>
      </c>
      <c r="C874" s="4">
        <f t="shared" si="39"/>
        <v>-1.0214808792569618E-2</v>
      </c>
      <c r="D874" s="5">
        <f t="shared" si="41"/>
        <v>1.5801872614038578E-4</v>
      </c>
      <c r="E874" s="2">
        <f t="shared" si="40"/>
        <v>3.1273018921551694</v>
      </c>
    </row>
    <row r="875" spans="1:5" x14ac:dyDescent="0.25">
      <c r="A875" s="1">
        <v>14030224</v>
      </c>
      <c r="B875" s="3">
        <v>8326.7000000000007</v>
      </c>
      <c r="C875" s="4">
        <f t="shared" si="39"/>
        <v>-1.9786849907132371E-2</v>
      </c>
      <c r="D875" s="5">
        <f t="shared" si="41"/>
        <v>1.5696022823382817E-4</v>
      </c>
      <c r="E875" s="2">
        <f t="shared" si="40"/>
        <v>2.2136274144791184</v>
      </c>
    </row>
    <row r="876" spans="1:5" x14ac:dyDescent="0.25">
      <c r="A876" s="1">
        <v>14030225</v>
      </c>
      <c r="B876" s="3">
        <v>8326.2999999999993</v>
      </c>
      <c r="C876" s="4">
        <f t="shared" si="39"/>
        <v>-4.8039392311149196E-5</v>
      </c>
      <c r="D876" s="5">
        <f t="shared" si="41"/>
        <v>1.7249865289254541E-4</v>
      </c>
      <c r="E876" s="2">
        <f t="shared" si="40"/>
        <v>3.4136153429373475</v>
      </c>
    </row>
    <row r="877" spans="1:5" x14ac:dyDescent="0.25">
      <c r="A877" s="1">
        <v>14030226</v>
      </c>
      <c r="B877" s="3">
        <v>8330.4</v>
      </c>
      <c r="C877" s="4">
        <f t="shared" si="39"/>
        <v>4.9229440198887524E-4</v>
      </c>
      <c r="D877" s="5">
        <f t="shared" si="41"/>
        <v>1.6433901074470225E-4</v>
      </c>
      <c r="E877" s="2">
        <f t="shared" si="40"/>
        <v>3.4371136700710707</v>
      </c>
    </row>
    <row r="878" spans="1:5" x14ac:dyDescent="0.25">
      <c r="A878" s="1">
        <v>14030229</v>
      </c>
      <c r="B878" s="3">
        <v>8469</v>
      </c>
      <c r="C878" s="4">
        <f t="shared" si="39"/>
        <v>1.6500963705912825E-2</v>
      </c>
      <c r="D878" s="5">
        <f t="shared" si="41"/>
        <v>1.56813157369067E-4</v>
      </c>
      <c r="E878" s="2">
        <f t="shared" si="40"/>
        <v>2.5931165416159665</v>
      </c>
    </row>
    <row r="879" spans="1:5" x14ac:dyDescent="0.25">
      <c r="A879" s="1">
        <v>14030230</v>
      </c>
      <c r="B879" s="3">
        <v>8226.7999999999993</v>
      </c>
      <c r="C879" s="4">
        <f t="shared" si="39"/>
        <v>-2.901532024629452E-2</v>
      </c>
      <c r="D879" s="5">
        <f t="shared" si="41"/>
        <v>1.6550501032379692E-4</v>
      </c>
      <c r="E879" s="2">
        <f t="shared" si="40"/>
        <v>0.89092228797377349</v>
      </c>
    </row>
    <row r="880" spans="1:5" x14ac:dyDescent="0.25">
      <c r="A880" s="1">
        <v>14030301</v>
      </c>
      <c r="B880" s="3">
        <v>8204.5</v>
      </c>
      <c r="C880" s="4">
        <f t="shared" si="39"/>
        <v>-2.7143334600994431E-3</v>
      </c>
      <c r="D880" s="5">
        <f t="shared" si="41"/>
        <v>2.0629640651671259E-4</v>
      </c>
      <c r="E880" s="2">
        <f t="shared" si="40"/>
        <v>3.3063028996395336</v>
      </c>
    </row>
    <row r="881" spans="1:5" x14ac:dyDescent="0.25">
      <c r="A881" s="1">
        <v>14030305</v>
      </c>
      <c r="B881" s="3">
        <v>8135.7</v>
      </c>
      <c r="C881" s="4">
        <f t="shared" si="39"/>
        <v>-8.4209993229828611E-3</v>
      </c>
      <c r="D881" s="5">
        <f t="shared" si="41"/>
        <v>1.9599235826308785E-4</v>
      </c>
      <c r="E881" s="2">
        <f t="shared" si="40"/>
        <v>3.1688707615276255</v>
      </c>
    </row>
    <row r="882" spans="1:5" x14ac:dyDescent="0.25">
      <c r="A882" s="1">
        <v>14030306</v>
      </c>
      <c r="B882" s="3">
        <v>8045.5</v>
      </c>
      <c r="C882" s="4">
        <f t="shared" si="39"/>
        <v>-1.1148855993017237E-2</v>
      </c>
      <c r="D882" s="5">
        <f t="shared" si="41"/>
        <v>1.9012594535374377E-4</v>
      </c>
      <c r="E882" s="2">
        <f t="shared" si="40"/>
        <v>3.0380927218520659</v>
      </c>
    </row>
    <row r="883" spans="1:5" x14ac:dyDescent="0.25">
      <c r="A883" s="1">
        <v>14030307</v>
      </c>
      <c r="B883" s="3">
        <v>7937.8</v>
      </c>
      <c r="C883" s="4">
        <f t="shared" si="39"/>
        <v>-1.3476770136890616E-2</v>
      </c>
      <c r="D883" s="5">
        <f t="shared" si="41"/>
        <v>1.8777554697680047E-4</v>
      </c>
      <c r="E883" s="2">
        <f t="shared" si="40"/>
        <v>2.8875748991316201</v>
      </c>
    </row>
    <row r="884" spans="1:5" x14ac:dyDescent="0.25">
      <c r="A884" s="1">
        <v>14030308</v>
      </c>
      <c r="B884" s="3">
        <v>8013.2</v>
      </c>
      <c r="C884" s="4">
        <f t="shared" si="39"/>
        <v>9.4540231451831665E-3</v>
      </c>
      <c r="D884" s="5">
        <f t="shared" si="41"/>
        <v>1.8890076146547456E-4</v>
      </c>
      <c r="E884" s="2">
        <f t="shared" si="40"/>
        <v>3.131630423887493</v>
      </c>
    </row>
    <row r="885" spans="1:5" x14ac:dyDescent="0.25">
      <c r="A885" s="1">
        <v>14030309</v>
      </c>
      <c r="B885" s="3">
        <v>8111.3</v>
      </c>
      <c r="C885" s="4">
        <f t="shared" si="39"/>
        <v>1.2167969286890666E-2</v>
      </c>
      <c r="D885" s="5">
        <f t="shared" si="41"/>
        <v>1.8463518092739099E-4</v>
      </c>
      <c r="E885" s="2">
        <f t="shared" si="40"/>
        <v>2.9786743825316906</v>
      </c>
    </row>
    <row r="886" spans="1:5" x14ac:dyDescent="0.25">
      <c r="A886" s="1">
        <v>14030312</v>
      </c>
      <c r="B886" s="3">
        <v>8151.4</v>
      </c>
      <c r="C886" s="4">
        <f t="shared" si="39"/>
        <v>4.9315404292772595E-3</v>
      </c>
      <c r="D886" s="5">
        <f t="shared" si="41"/>
        <v>1.8406863823169472E-4</v>
      </c>
      <c r="E886" s="2">
        <f t="shared" si="40"/>
        <v>3.315099824571754</v>
      </c>
    </row>
    <row r="887" spans="1:5" x14ac:dyDescent="0.25">
      <c r="A887" s="1">
        <v>14030313</v>
      </c>
      <c r="B887" s="3">
        <v>8127</v>
      </c>
      <c r="C887" s="4">
        <f t="shared" si="39"/>
        <v>-2.9978398704605994E-3</v>
      </c>
      <c r="D887" s="5">
        <f t="shared" si="41"/>
        <v>1.7642848505227025E-4</v>
      </c>
      <c r="E887" s="2">
        <f t="shared" si="40"/>
        <v>3.3768895729451334</v>
      </c>
    </row>
    <row r="888" spans="1:5" x14ac:dyDescent="0.25">
      <c r="A888" s="1">
        <v>14030316</v>
      </c>
      <c r="B888" s="3">
        <v>8159.3</v>
      </c>
      <c r="C888" s="4">
        <f t="shared" si="39"/>
        <v>3.966529211537821E-3</v>
      </c>
      <c r="D888" s="5">
        <f t="shared" si="41"/>
        <v>1.6848698943614543E-4</v>
      </c>
      <c r="E888" s="2">
        <f t="shared" si="40"/>
        <v>3.3786973639101552</v>
      </c>
    </row>
    <row r="889" spans="1:5" x14ac:dyDescent="0.25">
      <c r="A889" s="1">
        <v>14030319</v>
      </c>
      <c r="B889" s="3">
        <v>8106.2</v>
      </c>
      <c r="C889" s="4">
        <f t="shared" si="39"/>
        <v>-6.5291799991962392E-3</v>
      </c>
      <c r="D889" s="5">
        <f t="shared" si="41"/>
        <v>1.6153690401957881E-4</v>
      </c>
      <c r="E889" s="2">
        <f t="shared" si="40"/>
        <v>3.3144980686959959</v>
      </c>
    </row>
    <row r="890" spans="1:5" x14ac:dyDescent="0.25">
      <c r="A890" s="1">
        <v>14030320</v>
      </c>
      <c r="B890" s="3">
        <v>8138.3</v>
      </c>
      <c r="C890" s="4">
        <f t="shared" si="39"/>
        <v>3.9521120109969957E-3</v>
      </c>
      <c r="D890" s="5">
        <f t="shared" si="41"/>
        <v>1.5666182266061985E-4</v>
      </c>
      <c r="E890" s="2">
        <f t="shared" si="40"/>
        <v>3.4119219846293327</v>
      </c>
    </row>
    <row r="891" spans="1:5" x14ac:dyDescent="0.25">
      <c r="A891" s="1">
        <v>14030321</v>
      </c>
      <c r="B891" s="3">
        <v>8355.7000000000007</v>
      </c>
      <c r="C891" s="4">
        <f t="shared" si="39"/>
        <v>2.636262770978854E-2</v>
      </c>
      <c r="D891" s="5">
        <f t="shared" si="41"/>
        <v>1.5060366675225393E-4</v>
      </c>
      <c r="E891" s="2">
        <f t="shared" si="40"/>
        <v>1.1741495503315131</v>
      </c>
    </row>
    <row r="892" spans="1:5" x14ac:dyDescent="0.25">
      <c r="A892" s="1">
        <v>14030322</v>
      </c>
      <c r="B892" s="3">
        <v>8422.1</v>
      </c>
      <c r="C892" s="4">
        <f t="shared" si="39"/>
        <v>7.9152626292625875E-3</v>
      </c>
      <c r="D892" s="5">
        <f t="shared" si="41"/>
        <v>1.8407855277137417E-4</v>
      </c>
      <c r="E892" s="2">
        <f t="shared" si="40"/>
        <v>3.2109597828495593</v>
      </c>
    </row>
    <row r="893" spans="1:5" x14ac:dyDescent="0.25">
      <c r="A893" s="1">
        <v>14030323</v>
      </c>
      <c r="B893" s="3">
        <v>8484.9</v>
      </c>
      <c r="C893" s="4">
        <f t="shared" si="39"/>
        <v>7.4289097794523629E-3</v>
      </c>
      <c r="D893" s="5">
        <f t="shared" si="41"/>
        <v>1.7864220438137702E-4</v>
      </c>
      <c r="E893" s="2">
        <f t="shared" si="40"/>
        <v>3.2416571329260639</v>
      </c>
    </row>
    <row r="894" spans="1:5" x14ac:dyDescent="0.25">
      <c r="A894" s="1">
        <v>14030326</v>
      </c>
      <c r="B894" s="3">
        <v>8489</v>
      </c>
      <c r="C894" s="4">
        <f t="shared" si="39"/>
        <v>4.830946429209934E-4</v>
      </c>
      <c r="D894" s="5">
        <f t="shared" si="41"/>
        <v>1.7318971534176304E-4</v>
      </c>
      <c r="E894" s="2">
        <f t="shared" si="40"/>
        <v>3.4109491676629875</v>
      </c>
    </row>
    <row r="895" spans="1:5" x14ac:dyDescent="0.25">
      <c r="A895" s="1">
        <v>14030327</v>
      </c>
      <c r="B895" s="3">
        <v>8479.5</v>
      </c>
      <c r="C895" s="4">
        <f t="shared" si="39"/>
        <v>-1.119721954512572E-3</v>
      </c>
      <c r="D895" s="5">
        <f t="shared" si="41"/>
        <v>1.6499085488497011E-4</v>
      </c>
      <c r="E895" s="2">
        <f t="shared" si="40"/>
        <v>3.4320721864595227</v>
      </c>
    </row>
    <row r="896" spans="1:5" x14ac:dyDescent="0.25">
      <c r="A896" s="1">
        <v>14030329</v>
      </c>
      <c r="B896" s="3">
        <v>8474.5</v>
      </c>
      <c r="C896" s="4">
        <f t="shared" si="39"/>
        <v>-5.8983132534611276E-4</v>
      </c>
      <c r="D896" s="5">
        <f t="shared" si="41"/>
        <v>1.5747364360332782E-4</v>
      </c>
      <c r="E896" s="2">
        <f t="shared" si="40"/>
        <v>3.4580830623003838</v>
      </c>
    </row>
    <row r="897" spans="1:5" x14ac:dyDescent="0.25">
      <c r="A897" s="1">
        <v>14030330</v>
      </c>
      <c r="B897" s="3">
        <v>8487.7999999999993</v>
      </c>
      <c r="C897" s="4">
        <f t="shared" ref="C897:C959" si="42">LN(B897/B896)</f>
        <v>1.5681838813856451E-3</v>
      </c>
      <c r="D897" s="5">
        <f t="shared" si="41"/>
        <v>1.5047550240505613E-4</v>
      </c>
      <c r="E897" s="2">
        <f t="shared" si="40"/>
        <v>3.4737451656173919</v>
      </c>
    </row>
    <row r="898" spans="1:5" x14ac:dyDescent="0.25">
      <c r="A898" s="1">
        <v>14030402</v>
      </c>
      <c r="B898" s="3">
        <v>8473.5</v>
      </c>
      <c r="C898" s="4">
        <f t="shared" si="42"/>
        <v>-1.6861919060681449E-3</v>
      </c>
      <c r="D898" s="5">
        <f t="shared" si="41"/>
        <v>1.441305191680457E-4</v>
      </c>
      <c r="E898" s="2">
        <f t="shared" si="40"/>
        <v>3.4935936777123953</v>
      </c>
    </row>
    <row r="899" spans="1:5" x14ac:dyDescent="0.25">
      <c r="A899" s="1">
        <v>14030403</v>
      </c>
      <c r="B899" s="3">
        <v>8441.9</v>
      </c>
      <c r="C899" s="4">
        <f t="shared" si="42"/>
        <v>-3.7362446953750138E-3</v>
      </c>
      <c r="D899" s="5">
        <f t="shared" si="41"/>
        <v>1.3828972566278151E-4</v>
      </c>
      <c r="E899" s="2">
        <f t="shared" ref="E899:E961" si="43">(-0.5*LN(2*PI())) - (0.5*LN(D899)) - (0.5*((C899^2)/D899))</f>
        <v>3.4736692499489492</v>
      </c>
    </row>
    <row r="900" spans="1:5" x14ac:dyDescent="0.25">
      <c r="A900" s="1">
        <v>14030404</v>
      </c>
      <c r="B900" s="3">
        <v>8446.6</v>
      </c>
      <c r="C900" s="4">
        <f t="shared" si="42"/>
        <v>5.5659177799528923E-4</v>
      </c>
      <c r="D900" s="5">
        <f t="shared" si="41"/>
        <v>1.3353205893359185E-4</v>
      </c>
      <c r="E900" s="2">
        <f t="shared" si="43"/>
        <v>3.540485950245098</v>
      </c>
    </row>
    <row r="901" spans="1:5" x14ac:dyDescent="0.25">
      <c r="A901" s="1">
        <v>14030406</v>
      </c>
      <c r="B901" s="3">
        <v>8539.7999999999993</v>
      </c>
      <c r="C901" s="4">
        <f t="shared" si="42"/>
        <v>1.0973594788587678E-2</v>
      </c>
      <c r="D901" s="5">
        <f t="shared" ref="D901:D964" si="44">$L$5+($L$3*(C900^2))+($L$4*D900)</f>
        <v>1.283508468175551E-4</v>
      </c>
      <c r="E901" s="2">
        <f t="shared" si="43"/>
        <v>3.0923290271873243</v>
      </c>
    </row>
    <row r="902" spans="1:5" x14ac:dyDescent="0.25">
      <c r="A902" s="1">
        <v>14030409</v>
      </c>
      <c r="B902" s="3">
        <v>8547</v>
      </c>
      <c r="C902" s="4">
        <f t="shared" si="42"/>
        <v>8.4275586138334198E-4</v>
      </c>
      <c r="D902" s="5">
        <f t="shared" si="44"/>
        <v>1.3047123045575315E-4</v>
      </c>
      <c r="E902" s="2">
        <f t="shared" si="43"/>
        <v>3.5505185563930324</v>
      </c>
    </row>
    <row r="903" spans="1:5" x14ac:dyDescent="0.25">
      <c r="A903" s="1">
        <v>14030410</v>
      </c>
      <c r="B903" s="3">
        <v>8404.9</v>
      </c>
      <c r="C903" s="4">
        <f t="shared" si="42"/>
        <v>-1.67654750740324E-2</v>
      </c>
      <c r="D903" s="5">
        <f t="shared" si="44"/>
        <v>1.2554561587837119E-4</v>
      </c>
      <c r="E903" s="2">
        <f t="shared" si="43"/>
        <v>2.4530438118263231</v>
      </c>
    </row>
    <row r="904" spans="1:5" x14ac:dyDescent="0.25">
      <c r="A904" s="1">
        <v>14030411</v>
      </c>
      <c r="B904" s="3">
        <v>8405</v>
      </c>
      <c r="C904" s="4">
        <f t="shared" si="42"/>
        <v>1.1897750730382475E-5</v>
      </c>
      <c r="D904" s="5">
        <f t="shared" si="44"/>
        <v>1.3711930722585841E-4</v>
      </c>
      <c r="E904" s="2">
        <f t="shared" si="43"/>
        <v>3.5283905283392527</v>
      </c>
    </row>
    <row r="905" spans="1:5" x14ac:dyDescent="0.25">
      <c r="A905" s="1">
        <v>14030412</v>
      </c>
      <c r="B905" s="3">
        <v>8425</v>
      </c>
      <c r="C905" s="4">
        <f t="shared" si="42"/>
        <v>2.3767093778465421E-3</v>
      </c>
      <c r="D905" s="5">
        <f t="shared" si="44"/>
        <v>1.3164772097446324E-4</v>
      </c>
      <c r="E905" s="2">
        <f t="shared" si="43"/>
        <v>3.5272979317085835</v>
      </c>
    </row>
    <row r="906" spans="1:5" x14ac:dyDescent="0.25">
      <c r="A906" s="1">
        <v>14030413</v>
      </c>
      <c r="B906" s="3">
        <v>8434.7000000000007</v>
      </c>
      <c r="C906" s="4">
        <f t="shared" si="42"/>
        <v>1.1506730333604694E-3</v>
      </c>
      <c r="D906" s="5">
        <f t="shared" si="44"/>
        <v>1.2691674461110512E-4</v>
      </c>
      <c r="E906" s="2">
        <f t="shared" si="43"/>
        <v>3.5618348785536202</v>
      </c>
    </row>
    <row r="907" spans="1:5" x14ac:dyDescent="0.25">
      <c r="A907" s="1">
        <v>14030416</v>
      </c>
      <c r="B907" s="3">
        <v>8794.1</v>
      </c>
      <c r="C907" s="4">
        <f t="shared" si="42"/>
        <v>4.1726892811762575E-2</v>
      </c>
      <c r="D907" s="5">
        <f t="shared" si="44"/>
        <v>1.222965079553935E-4</v>
      </c>
      <c r="E907" s="2">
        <f t="shared" si="43"/>
        <v>-3.5329001395001129</v>
      </c>
    </row>
    <row r="908" spans="1:5" x14ac:dyDescent="0.25">
      <c r="A908" s="1">
        <v>14030417</v>
      </c>
      <c r="B908" s="3">
        <v>9030.2000000000007</v>
      </c>
      <c r="C908" s="4">
        <f t="shared" si="42"/>
        <v>2.6493473494315075E-2</v>
      </c>
      <c r="D908" s="5">
        <f t="shared" si="44"/>
        <v>2.1808946886557557E-4</v>
      </c>
      <c r="E908" s="2">
        <f t="shared" si="43"/>
        <v>1.6871526096566214</v>
      </c>
    </row>
    <row r="909" spans="1:5" x14ac:dyDescent="0.25">
      <c r="A909" s="1">
        <v>14030418</v>
      </c>
      <c r="B909" s="3">
        <v>8929.1</v>
      </c>
      <c r="C909" s="4">
        <f t="shared" si="42"/>
        <v>-1.1258909643071816E-2</v>
      </c>
      <c r="D909" s="5">
        <f t="shared" si="44"/>
        <v>2.4683443508537574E-4</v>
      </c>
      <c r="E909" s="2">
        <f t="shared" si="43"/>
        <v>2.9776803657149409</v>
      </c>
    </row>
    <row r="910" spans="1:5" x14ac:dyDescent="0.25">
      <c r="A910" s="1">
        <v>14030419</v>
      </c>
      <c r="B910" s="3">
        <v>8842.9</v>
      </c>
      <c r="C910" s="4">
        <f t="shared" si="42"/>
        <v>-9.7007287846431131E-3</v>
      </c>
      <c r="D910" s="5">
        <f t="shared" si="44"/>
        <v>2.4031706399359811E-4</v>
      </c>
      <c r="E910" s="2">
        <f t="shared" si="43"/>
        <v>3.0520455408924168</v>
      </c>
    </row>
    <row r="911" spans="1:5" x14ac:dyDescent="0.25">
      <c r="A911" s="1">
        <v>14030420</v>
      </c>
      <c r="B911" s="3">
        <v>8766</v>
      </c>
      <c r="C911" s="4">
        <f t="shared" si="42"/>
        <v>-8.7342751535311909E-3</v>
      </c>
      <c r="D911" s="5">
        <f t="shared" si="44"/>
        <v>2.3241657267900328E-4</v>
      </c>
      <c r="E911" s="2">
        <f t="shared" si="43"/>
        <v>3.1004329148926959</v>
      </c>
    </row>
    <row r="912" spans="1:5" x14ac:dyDescent="0.25">
      <c r="A912" s="1">
        <v>14030423</v>
      </c>
      <c r="B912" s="3">
        <v>8649.2999999999993</v>
      </c>
      <c r="C912" s="4">
        <f t="shared" si="42"/>
        <v>-1.3402209182913662E-2</v>
      </c>
      <c r="D912" s="5">
        <f t="shared" si="44"/>
        <v>2.2409168393612816E-4</v>
      </c>
      <c r="E912" s="2">
        <f t="shared" si="43"/>
        <v>2.882017408451806</v>
      </c>
    </row>
    <row r="913" spans="1:5" x14ac:dyDescent="0.25">
      <c r="A913" s="1">
        <v>14030424</v>
      </c>
      <c r="B913" s="3">
        <v>8629.4</v>
      </c>
      <c r="C913" s="4">
        <f t="shared" si="42"/>
        <v>-2.3034150484299233E-3</v>
      </c>
      <c r="D913" s="5">
        <f t="shared" si="44"/>
        <v>2.2234227536921375E-4</v>
      </c>
      <c r="E913" s="2">
        <f t="shared" si="43"/>
        <v>3.2747763318637899</v>
      </c>
    </row>
    <row r="914" spans="1:5" x14ac:dyDescent="0.25">
      <c r="A914" s="1">
        <v>14030427</v>
      </c>
      <c r="B914" s="3">
        <v>8630</v>
      </c>
      <c r="C914" s="4">
        <f t="shared" si="42"/>
        <v>6.9527330062751612E-5</v>
      </c>
      <c r="D914" s="5">
        <f t="shared" si="44"/>
        <v>2.1070045001246097E-4</v>
      </c>
      <c r="E914" s="2">
        <f t="shared" si="43"/>
        <v>3.313586546095503</v>
      </c>
    </row>
    <row r="915" spans="1:5" x14ac:dyDescent="0.25">
      <c r="A915" s="1">
        <v>14030430</v>
      </c>
      <c r="B915" s="3">
        <v>8599.5</v>
      </c>
      <c r="C915" s="4">
        <f t="shared" si="42"/>
        <v>-3.5404430609265298E-3</v>
      </c>
      <c r="D915" s="5">
        <f t="shared" si="44"/>
        <v>1.9963831820275522E-4</v>
      </c>
      <c r="E915" s="2">
        <f t="shared" si="43"/>
        <v>3.3091694704044174</v>
      </c>
    </row>
    <row r="916" spans="1:5" x14ac:dyDescent="0.25">
      <c r="A916" s="1">
        <v>14030431</v>
      </c>
      <c r="B916" s="3">
        <v>8467.2000000000007</v>
      </c>
      <c r="C916" s="4">
        <f t="shared" si="42"/>
        <v>-1.5504186535965199E-2</v>
      </c>
      <c r="D916" s="5">
        <f t="shared" si="44"/>
        <v>1.9013734099957078E-4</v>
      </c>
      <c r="E916" s="2">
        <f t="shared" si="43"/>
        <v>2.7328219225090589</v>
      </c>
    </row>
    <row r="917" spans="1:5" x14ac:dyDescent="0.25">
      <c r="A917" s="1">
        <v>14030501</v>
      </c>
      <c r="B917" s="3">
        <v>8452.7000000000007</v>
      </c>
      <c r="C917" s="4">
        <f t="shared" si="42"/>
        <v>-1.7139585399044632E-3</v>
      </c>
      <c r="D917" s="5">
        <f t="shared" si="44"/>
        <v>1.9446237936039868E-4</v>
      </c>
      <c r="E917" s="2">
        <f t="shared" si="43"/>
        <v>3.346144114336044</v>
      </c>
    </row>
    <row r="918" spans="1:5" x14ac:dyDescent="0.25">
      <c r="A918" s="1">
        <v>14030502</v>
      </c>
      <c r="B918" s="3">
        <v>8473.2999999999993</v>
      </c>
      <c r="C918" s="4">
        <f t="shared" si="42"/>
        <v>2.4341262166130335E-3</v>
      </c>
      <c r="D918" s="5">
        <f t="shared" si="44"/>
        <v>1.8480271876062976E-4</v>
      </c>
      <c r="E918" s="2">
        <f t="shared" si="43"/>
        <v>3.3631417819401901</v>
      </c>
    </row>
    <row r="919" spans="1:5" x14ac:dyDescent="0.25">
      <c r="A919" s="1">
        <v>14030503</v>
      </c>
      <c r="B919" s="3">
        <v>8471</v>
      </c>
      <c r="C919" s="4">
        <f t="shared" si="42"/>
        <v>-2.7147772573968612E-4</v>
      </c>
      <c r="D919" s="5">
        <f t="shared" si="44"/>
        <v>1.7604882531354211E-4</v>
      </c>
      <c r="E919" s="2">
        <f t="shared" si="43"/>
        <v>3.4032267418438451</v>
      </c>
    </row>
    <row r="920" spans="1:5" x14ac:dyDescent="0.25">
      <c r="A920" s="1">
        <v>14030506</v>
      </c>
      <c r="B920" s="3">
        <v>8434.6</v>
      </c>
      <c r="C920" s="4">
        <f t="shared" si="42"/>
        <v>-4.3062720341249545E-3</v>
      </c>
      <c r="D920" s="5">
        <f t="shared" si="44"/>
        <v>1.6762354127436178E-4</v>
      </c>
      <c r="E920" s="2">
        <f t="shared" si="43"/>
        <v>3.3726420631141707</v>
      </c>
    </row>
    <row r="921" spans="1:5" x14ac:dyDescent="0.25">
      <c r="A921" s="1">
        <v>14030508</v>
      </c>
      <c r="B921" s="3">
        <v>8322</v>
      </c>
      <c r="C921" s="4">
        <f t="shared" si="42"/>
        <v>-1.3439682854539364E-2</v>
      </c>
      <c r="D921" s="5">
        <f t="shared" si="44"/>
        <v>1.6090071029973307E-4</v>
      </c>
      <c r="E921" s="2">
        <f t="shared" si="43"/>
        <v>2.8871294196627337</v>
      </c>
    </row>
    <row r="922" spans="1:5" x14ac:dyDescent="0.25">
      <c r="A922" s="1">
        <v>14030509</v>
      </c>
      <c r="B922" s="3">
        <v>8289.1</v>
      </c>
      <c r="C922" s="4">
        <f t="shared" si="42"/>
        <v>-3.9612118426867052E-3</v>
      </c>
      <c r="D922" s="5">
        <f t="shared" si="44"/>
        <v>1.640105056924698E-4</v>
      </c>
      <c r="E922" s="2">
        <f t="shared" si="43"/>
        <v>3.3910155455272273</v>
      </c>
    </row>
    <row r="923" spans="1:5" x14ac:dyDescent="0.25">
      <c r="A923" s="1">
        <v>14030510</v>
      </c>
      <c r="B923" s="3">
        <v>8036.7</v>
      </c>
      <c r="C923" s="4">
        <f t="shared" si="42"/>
        <v>-3.09228475451204E-2</v>
      </c>
      <c r="D923" s="5">
        <f t="shared" si="44"/>
        <v>1.5739812636781026E-4</v>
      </c>
      <c r="E923" s="2">
        <f t="shared" si="43"/>
        <v>0.42183577945422979</v>
      </c>
    </row>
    <row r="924" spans="1:5" x14ac:dyDescent="0.25">
      <c r="A924" s="1">
        <v>14030513</v>
      </c>
      <c r="B924" s="3">
        <v>7811.4</v>
      </c>
      <c r="C924" s="4">
        <f t="shared" si="42"/>
        <v>-2.843434602367316E-2</v>
      </c>
      <c r="D924" s="5">
        <f t="shared" si="44"/>
        <v>2.053812018898928E-4</v>
      </c>
      <c r="E924" s="2">
        <f t="shared" si="43"/>
        <v>1.3580624226578064</v>
      </c>
    </row>
    <row r="925" spans="1:5" x14ac:dyDescent="0.25">
      <c r="A925" s="1">
        <v>14030514</v>
      </c>
      <c r="B925" s="3">
        <v>7817.1</v>
      </c>
      <c r="C925" s="4">
        <f t="shared" si="42"/>
        <v>7.2943663854343468E-4</v>
      </c>
      <c r="D925" s="5">
        <f t="shared" si="44"/>
        <v>2.4122313224728695E-4</v>
      </c>
      <c r="E925" s="2">
        <f t="shared" si="43"/>
        <v>3.2448526884674158</v>
      </c>
    </row>
    <row r="926" spans="1:5" x14ac:dyDescent="0.25">
      <c r="A926" s="1">
        <v>14030515</v>
      </c>
      <c r="B926" s="3">
        <v>7803</v>
      </c>
      <c r="C926" s="4">
        <f t="shared" si="42"/>
        <v>-1.8053666531885016E-3</v>
      </c>
      <c r="D926" s="5">
        <f t="shared" si="44"/>
        <v>2.2787216069167546E-4</v>
      </c>
      <c r="E926" s="2">
        <f t="shared" si="43"/>
        <v>3.267272654701594</v>
      </c>
    </row>
    <row r="927" spans="1:5" x14ac:dyDescent="0.25">
      <c r="A927" s="1">
        <v>14030516</v>
      </c>
      <c r="B927" s="3">
        <v>7778.8</v>
      </c>
      <c r="C927" s="4">
        <f t="shared" si="42"/>
        <v>-3.1061904860340372E-3</v>
      </c>
      <c r="D927" s="5">
        <f t="shared" si="44"/>
        <v>2.156924720504597E-4</v>
      </c>
      <c r="E927" s="2">
        <f t="shared" si="43"/>
        <v>3.2795237718219505</v>
      </c>
    </row>
    <row r="928" spans="1:5" x14ac:dyDescent="0.25">
      <c r="A928" s="1">
        <v>14030520</v>
      </c>
      <c r="B928" s="3">
        <v>7770.2</v>
      </c>
      <c r="C928" s="4">
        <f t="shared" si="42"/>
        <v>-1.1061805745628726E-3</v>
      </c>
      <c r="D928" s="5">
        <f t="shared" si="44"/>
        <v>2.0480567242436818E-4</v>
      </c>
      <c r="E928" s="2">
        <f t="shared" si="43"/>
        <v>3.3247986421664901</v>
      </c>
    </row>
    <row r="929" spans="1:5" x14ac:dyDescent="0.25">
      <c r="A929" s="1">
        <v>14030521</v>
      </c>
      <c r="B929" s="3">
        <v>7745.8</v>
      </c>
      <c r="C929" s="4">
        <f t="shared" si="42"/>
        <v>-3.1451430927529498E-3</v>
      </c>
      <c r="D929" s="5">
        <f t="shared" si="44"/>
        <v>1.9426153270716453E-4</v>
      </c>
      <c r="E929" s="2">
        <f t="shared" si="43"/>
        <v>3.3287537378056298</v>
      </c>
    </row>
    <row r="930" spans="1:5" x14ac:dyDescent="0.25">
      <c r="A930" s="1">
        <v>14030522</v>
      </c>
      <c r="B930" s="3">
        <v>7718.8</v>
      </c>
      <c r="C930" s="4">
        <f t="shared" si="42"/>
        <v>-3.4918494412105776E-3</v>
      </c>
      <c r="D930" s="5">
        <f t="shared" si="44"/>
        <v>1.8501709567677455E-4</v>
      </c>
      <c r="E930" s="2">
        <f t="shared" si="43"/>
        <v>3.3456415879241126</v>
      </c>
    </row>
    <row r="931" spans="1:5" x14ac:dyDescent="0.25">
      <c r="A931" s="1">
        <v>14030523</v>
      </c>
      <c r="B931" s="3">
        <v>7681.4</v>
      </c>
      <c r="C931" s="4">
        <f t="shared" si="42"/>
        <v>-4.8570893269232673E-3</v>
      </c>
      <c r="D931" s="5">
        <f t="shared" si="44"/>
        <v>1.7660740914999322E-4</v>
      </c>
      <c r="E931" s="2">
        <f t="shared" si="43"/>
        <v>3.3350618445977553</v>
      </c>
    </row>
    <row r="932" spans="1:5" x14ac:dyDescent="0.25">
      <c r="A932" s="1">
        <v>14030524</v>
      </c>
      <c r="B932" s="3">
        <v>7709.9</v>
      </c>
      <c r="C932" s="4">
        <f t="shared" si="42"/>
        <v>3.7033951093719381E-3</v>
      </c>
      <c r="D932" s="5">
        <f t="shared" si="44"/>
        <v>1.6949225815023958E-4</v>
      </c>
      <c r="E932" s="2">
        <f t="shared" si="43"/>
        <v>3.3819536458719477</v>
      </c>
    </row>
    <row r="933" spans="1:5" x14ac:dyDescent="0.25">
      <c r="A933" s="1">
        <v>14030527</v>
      </c>
      <c r="B933" s="3">
        <v>7788.6</v>
      </c>
      <c r="C933" s="4">
        <f t="shared" si="42"/>
        <v>1.0155908822354167E-2</v>
      </c>
      <c r="D933" s="5">
        <f t="shared" si="44"/>
        <v>1.6234971641002641E-4</v>
      </c>
      <c r="E933" s="2">
        <f t="shared" si="43"/>
        <v>3.1262851060335399</v>
      </c>
    </row>
    <row r="934" spans="1:5" x14ac:dyDescent="0.25">
      <c r="A934" s="1">
        <v>14030528</v>
      </c>
      <c r="B934" s="3">
        <v>7878.1</v>
      </c>
      <c r="C934" s="4">
        <f t="shared" si="42"/>
        <v>1.1425631900334583E-2</v>
      </c>
      <c r="D934" s="5">
        <f t="shared" si="44"/>
        <v>1.6089313636628364E-4</v>
      </c>
      <c r="E934" s="2">
        <f t="shared" si="43"/>
        <v>3.0427578180961312</v>
      </c>
    </row>
    <row r="935" spans="1:5" x14ac:dyDescent="0.25">
      <c r="A935" s="1">
        <v>14030529</v>
      </c>
      <c r="B935" s="3">
        <v>7886</v>
      </c>
      <c r="C935" s="4">
        <f t="shared" si="42"/>
        <v>1.0022774102340544E-3</v>
      </c>
      <c r="D935" s="5">
        <f t="shared" si="44"/>
        <v>1.6112324179412083E-4</v>
      </c>
      <c r="E935" s="2">
        <f t="shared" si="43"/>
        <v>3.444614605904861</v>
      </c>
    </row>
    <row r="936" spans="1:5" x14ac:dyDescent="0.25">
      <c r="A936" s="1">
        <v>14030530</v>
      </c>
      <c r="B936" s="3">
        <v>7828.5</v>
      </c>
      <c r="C936" s="4">
        <f t="shared" si="42"/>
        <v>-7.3181146859948292E-3</v>
      </c>
      <c r="D936" s="5">
        <f t="shared" si="44"/>
        <v>1.5388556477350233E-4</v>
      </c>
      <c r="E936" s="2">
        <f t="shared" si="43"/>
        <v>3.2967035932595197</v>
      </c>
    </row>
    <row r="937" spans="1:5" x14ac:dyDescent="0.25">
      <c r="A937" s="1">
        <v>14030531</v>
      </c>
      <c r="B937" s="3">
        <v>7856.4</v>
      </c>
      <c r="C937" s="4">
        <f t="shared" si="42"/>
        <v>3.557565483468271E-3</v>
      </c>
      <c r="D937" s="5">
        <f t="shared" si="44"/>
        <v>1.5022015483387492E-4</v>
      </c>
      <c r="E937" s="2">
        <f t="shared" si="43"/>
        <v>3.4406400413052518</v>
      </c>
    </row>
    <row r="938" spans="1:5" x14ac:dyDescent="0.25">
      <c r="A938" s="1">
        <v>14030603</v>
      </c>
      <c r="B938" s="3">
        <v>7940</v>
      </c>
      <c r="C938" s="4">
        <f t="shared" si="42"/>
        <v>1.0584789006135497E-2</v>
      </c>
      <c r="D938" s="5">
        <f t="shared" si="44"/>
        <v>1.4448104029998938E-4</v>
      </c>
      <c r="E938" s="2">
        <f t="shared" si="43"/>
        <v>3.1145178236573847</v>
      </c>
    </row>
    <row r="939" spans="1:5" x14ac:dyDescent="0.25">
      <c r="A939" s="1">
        <v>14030605</v>
      </c>
      <c r="B939" s="3">
        <v>7967.6</v>
      </c>
      <c r="C939" s="4">
        <f t="shared" si="42"/>
        <v>3.4700429599375231E-3</v>
      </c>
      <c r="D939" s="5">
        <f t="shared" si="44"/>
        <v>1.4489374781703055E-4</v>
      </c>
      <c r="E939" s="2">
        <f t="shared" si="43"/>
        <v>3.4592645747196387</v>
      </c>
    </row>
    <row r="940" spans="1:5" x14ac:dyDescent="0.25">
      <c r="A940" s="1">
        <v>14030606</v>
      </c>
      <c r="B940" s="3">
        <v>8000.3</v>
      </c>
      <c r="C940" s="4">
        <f t="shared" si="42"/>
        <v>4.0957227577467963E-3</v>
      </c>
      <c r="D940" s="5">
        <f t="shared" si="44"/>
        <v>1.3952396746844258E-4</v>
      </c>
      <c r="E940" s="2">
        <f t="shared" si="43"/>
        <v>3.4595836253866206</v>
      </c>
    </row>
    <row r="941" spans="1:5" x14ac:dyDescent="0.25">
      <c r="A941" s="1">
        <v>14030607</v>
      </c>
      <c r="B941" s="3">
        <v>8053.2</v>
      </c>
      <c r="C941" s="4">
        <f t="shared" si="42"/>
        <v>6.5904869933283818E-3</v>
      </c>
      <c r="D941" s="5">
        <f t="shared" si="44"/>
        <v>1.3483444508334146E-4</v>
      </c>
      <c r="E941" s="2">
        <f t="shared" si="43"/>
        <v>3.3757267903758685</v>
      </c>
    </row>
    <row r="942" spans="1:5" x14ac:dyDescent="0.25">
      <c r="A942" s="1">
        <v>14030610</v>
      </c>
      <c r="B942" s="3">
        <v>8149.7</v>
      </c>
      <c r="C942" s="4">
        <f t="shared" si="42"/>
        <v>1.1911588789265622E-2</v>
      </c>
      <c r="D942" s="5">
        <f t="shared" si="44"/>
        <v>1.3203451967835675E-4</v>
      </c>
      <c r="E942" s="2">
        <f t="shared" si="43"/>
        <v>3.0099787868645844</v>
      </c>
    </row>
    <row r="943" spans="1:5" x14ac:dyDescent="0.25">
      <c r="A943" s="1">
        <v>14030611</v>
      </c>
      <c r="B943" s="3">
        <v>8242.6</v>
      </c>
      <c r="C943" s="4">
        <f t="shared" si="42"/>
        <v>1.1334711372263244E-2</v>
      </c>
      <c r="D943" s="5">
        <f t="shared" si="44"/>
        <v>1.3510960128195368E-4</v>
      </c>
      <c r="E943" s="2">
        <f t="shared" si="43"/>
        <v>3.0603237310775113</v>
      </c>
    </row>
    <row r="944" spans="1:5" x14ac:dyDescent="0.25">
      <c r="A944" s="1">
        <v>14030613</v>
      </c>
      <c r="B944" s="3">
        <v>8262.6</v>
      </c>
      <c r="C944" s="4">
        <f t="shared" si="42"/>
        <v>2.4234798474124584E-3</v>
      </c>
      <c r="D944" s="5">
        <f t="shared" si="44"/>
        <v>1.3717976486727737E-4</v>
      </c>
      <c r="E944" s="2">
        <f t="shared" si="43"/>
        <v>3.5067634905418066</v>
      </c>
    </row>
    <row r="945" spans="1:5" x14ac:dyDescent="0.25">
      <c r="A945" s="1">
        <v>14030617</v>
      </c>
      <c r="B945" s="3">
        <v>8217.7999999999993</v>
      </c>
      <c r="C945" s="4">
        <f t="shared" si="42"/>
        <v>-5.4367746355366321E-3</v>
      </c>
      <c r="D945" s="5">
        <f t="shared" si="44"/>
        <v>1.3204136691004378E-4</v>
      </c>
      <c r="E945" s="2">
        <f t="shared" si="43"/>
        <v>3.4353301081482956</v>
      </c>
    </row>
    <row r="946" spans="1:5" x14ac:dyDescent="0.25">
      <c r="A946" s="1">
        <v>14030618</v>
      </c>
      <c r="B946" s="3">
        <v>8181.7</v>
      </c>
      <c r="C946" s="4">
        <f t="shared" si="42"/>
        <v>-4.4025803603335665E-3</v>
      </c>
      <c r="D946" s="5">
        <f t="shared" si="44"/>
        <v>1.2865560992098425E-4</v>
      </c>
      <c r="E946" s="2">
        <f t="shared" si="43"/>
        <v>3.4849192738844934</v>
      </c>
    </row>
    <row r="947" spans="1:5" x14ac:dyDescent="0.25">
      <c r="A947" s="1">
        <v>14030619</v>
      </c>
      <c r="B947" s="3">
        <v>8258.7999999999993</v>
      </c>
      <c r="C947" s="4">
        <f t="shared" si="42"/>
        <v>9.3793455454591768E-3</v>
      </c>
      <c r="D947" s="5">
        <f t="shared" si="44"/>
        <v>1.2494186442941246E-4</v>
      </c>
      <c r="E947" s="2">
        <f t="shared" si="43"/>
        <v>3.2228402480008018</v>
      </c>
    </row>
    <row r="948" spans="1:5" x14ac:dyDescent="0.25">
      <c r="A948" s="1">
        <v>14030620</v>
      </c>
      <c r="B948" s="3">
        <v>8285.1</v>
      </c>
      <c r="C948" s="4">
        <f t="shared" si="42"/>
        <v>3.1794222831322523E-3</v>
      </c>
      <c r="D948" s="5">
        <f t="shared" si="44"/>
        <v>1.2545509693852276E-4</v>
      </c>
      <c r="E948" s="2">
        <f t="shared" si="43"/>
        <v>3.5325545713231783</v>
      </c>
    </row>
    <row r="949" spans="1:5" x14ac:dyDescent="0.25">
      <c r="A949" s="1">
        <v>14030621</v>
      </c>
      <c r="B949" s="3">
        <v>8309.4</v>
      </c>
      <c r="C949" s="4">
        <f t="shared" si="42"/>
        <v>2.9286832828705825E-3</v>
      </c>
      <c r="D949" s="5">
        <f t="shared" si="44"/>
        <v>1.2145115424183554E-4</v>
      </c>
      <c r="E949" s="2">
        <f t="shared" si="43"/>
        <v>3.5537494094397184</v>
      </c>
    </row>
    <row r="950" spans="1:5" x14ac:dyDescent="0.25">
      <c r="A950" s="1">
        <v>14030624</v>
      </c>
      <c r="B950" s="3">
        <v>8272.7000000000007</v>
      </c>
      <c r="C950" s="4">
        <f t="shared" si="42"/>
        <v>-4.4264670848411748E-3</v>
      </c>
      <c r="D950" s="5">
        <f t="shared" si="44"/>
        <v>1.1766335375487252E-4</v>
      </c>
      <c r="E950" s="2">
        <f t="shared" si="43"/>
        <v>3.5216416255137366</v>
      </c>
    </row>
    <row r="951" spans="1:5" x14ac:dyDescent="0.25">
      <c r="A951" s="1">
        <v>14030625</v>
      </c>
      <c r="B951" s="3">
        <v>8204.5</v>
      </c>
      <c r="C951" s="4">
        <f t="shared" si="42"/>
        <v>-8.2781527766807219E-3</v>
      </c>
      <c r="D951" s="5">
        <f t="shared" si="44"/>
        <v>1.1479694722348844E-4</v>
      </c>
      <c r="E951" s="2">
        <f t="shared" si="43"/>
        <v>3.318760276805377</v>
      </c>
    </row>
    <row r="952" spans="1:5" x14ac:dyDescent="0.25">
      <c r="A952" s="1">
        <v>14030626</v>
      </c>
      <c r="B952" s="3">
        <v>8201.2000000000007</v>
      </c>
      <c r="C952" s="4">
        <f t="shared" si="42"/>
        <v>-4.0229920631323712E-4</v>
      </c>
      <c r="D952" s="5">
        <f t="shared" si="44"/>
        <v>1.1496270119608899E-4</v>
      </c>
      <c r="E952" s="2">
        <f t="shared" si="43"/>
        <v>3.6158089759141427</v>
      </c>
    </row>
    <row r="953" spans="1:5" x14ac:dyDescent="0.25">
      <c r="A953" s="1">
        <v>14030627</v>
      </c>
      <c r="B953" s="3">
        <v>8343.2999999999993</v>
      </c>
      <c r="C953" s="4">
        <f t="shared" si="42"/>
        <v>1.7178336535084333E-2</v>
      </c>
      <c r="D953" s="5">
        <f t="shared" si="44"/>
        <v>1.111839101428241E-4</v>
      </c>
      <c r="E953" s="2">
        <f t="shared" si="43"/>
        <v>2.3061647766542528</v>
      </c>
    </row>
    <row r="954" spans="1:5" x14ac:dyDescent="0.25">
      <c r="A954" s="1">
        <v>14030628</v>
      </c>
      <c r="B954" s="3">
        <v>8477.2000000000007</v>
      </c>
      <c r="C954" s="4">
        <f t="shared" si="42"/>
        <v>1.5921385038442825E-2</v>
      </c>
      <c r="D954" s="5">
        <f t="shared" si="44"/>
        <v>1.2465482366362093E-4</v>
      </c>
      <c r="E954" s="2">
        <f t="shared" si="43"/>
        <v>2.5592727673776157</v>
      </c>
    </row>
    <row r="955" spans="1:5" x14ac:dyDescent="0.25">
      <c r="A955" s="1">
        <v>14030701</v>
      </c>
      <c r="B955" s="3">
        <v>8565.1</v>
      </c>
      <c r="C955" s="4">
        <f t="shared" si="42"/>
        <v>1.0315600530878039E-2</v>
      </c>
      <c r="D955" s="5">
        <f t="shared" si="44"/>
        <v>1.3470937004736683E-4</v>
      </c>
      <c r="E955" s="2">
        <f t="shared" si="43"/>
        <v>3.1422895425697313</v>
      </c>
    </row>
    <row r="956" spans="1:5" x14ac:dyDescent="0.25">
      <c r="A956" s="1">
        <v>14030702</v>
      </c>
      <c r="B956" s="3">
        <v>8749.2000000000007</v>
      </c>
      <c r="C956" s="4">
        <f t="shared" si="42"/>
        <v>2.1266460487087895E-2</v>
      </c>
      <c r="D956" s="5">
        <f t="shared" si="44"/>
        <v>1.3554096706706132E-4</v>
      </c>
      <c r="E956" s="2">
        <f t="shared" si="43"/>
        <v>1.8658194611667169</v>
      </c>
    </row>
    <row r="957" spans="1:5" x14ac:dyDescent="0.25">
      <c r="A957" s="1">
        <v>14030703</v>
      </c>
      <c r="B957" s="3">
        <v>8973.4</v>
      </c>
      <c r="C957" s="4">
        <f t="shared" si="42"/>
        <v>2.5302377883076568E-2</v>
      </c>
      <c r="D957" s="5">
        <f t="shared" si="44"/>
        <v>1.5620038601375777E-4</v>
      </c>
      <c r="E957" s="2">
        <f t="shared" si="43"/>
        <v>1.4139231257400122</v>
      </c>
    </row>
    <row r="958" spans="1:5" x14ac:dyDescent="0.25">
      <c r="A958" s="1">
        <v>14030704</v>
      </c>
      <c r="B958" s="3">
        <v>9157.7000000000007</v>
      </c>
      <c r="C958" s="4">
        <f t="shared" si="42"/>
        <v>2.0330409952858262E-2</v>
      </c>
      <c r="D958" s="5">
        <f t="shared" si="44"/>
        <v>1.8609957271812581E-4</v>
      </c>
      <c r="E958" s="2">
        <f t="shared" si="43"/>
        <v>2.2651800627757059</v>
      </c>
    </row>
    <row r="959" spans="1:5" x14ac:dyDescent="0.25">
      <c r="A959" s="1">
        <v>14030707</v>
      </c>
      <c r="B959" s="3">
        <v>9116.6</v>
      </c>
      <c r="C959" s="4">
        <f t="shared" si="42"/>
        <v>-4.4981278952989923E-3</v>
      </c>
      <c r="D959" s="5">
        <f t="shared" si="44"/>
        <v>2.0067808488382673E-4</v>
      </c>
      <c r="E959" s="2">
        <f t="shared" si="43"/>
        <v>3.2875537491219511</v>
      </c>
    </row>
    <row r="960" spans="1:5" x14ac:dyDescent="0.25">
      <c r="A960" s="1">
        <v>14030708</v>
      </c>
      <c r="B960" s="3">
        <v>9073.5</v>
      </c>
      <c r="C960" s="4">
        <f t="shared" ref="C960:C1023" si="45">LN(B960/B959)</f>
        <v>-4.7388503259421485E-3</v>
      </c>
      <c r="D960" s="5">
        <f t="shared" si="44"/>
        <v>1.9154086571280526E-4</v>
      </c>
      <c r="E960" s="2">
        <f t="shared" si="43"/>
        <v>3.3026449757430445</v>
      </c>
    </row>
    <row r="961" spans="1:5" x14ac:dyDescent="0.25">
      <c r="A961" s="1">
        <v>14030709</v>
      </c>
      <c r="B961" s="3">
        <v>9036.5</v>
      </c>
      <c r="C961" s="4">
        <f t="shared" si="45"/>
        <v>-4.0861459393853328E-3</v>
      </c>
      <c r="D961" s="5">
        <f t="shared" si="44"/>
        <v>1.8322579090110253E-4</v>
      </c>
      <c r="E961" s="2">
        <f t="shared" si="43"/>
        <v>3.3378942568068597</v>
      </c>
    </row>
    <row r="962" spans="1:5" x14ac:dyDescent="0.25">
      <c r="A962" s="1">
        <v>14030710</v>
      </c>
      <c r="B962" s="3">
        <v>8997.2999999999993</v>
      </c>
      <c r="C962" s="4">
        <f t="shared" si="45"/>
        <v>-4.3473989663390198E-3</v>
      </c>
      <c r="D962" s="5">
        <f t="shared" si="44"/>
        <v>1.7521122604987531E-4</v>
      </c>
      <c r="E962" s="2">
        <f t="shared" ref="E962:E1025" si="46">(-0.5*LN(2*PI())) - (0.5*LN(D962)) - (0.5*((C962^2)/D962))</f>
        <v>3.3518860682876519</v>
      </c>
    </row>
    <row r="963" spans="1:5" x14ac:dyDescent="0.25">
      <c r="A963" s="1">
        <v>14030711</v>
      </c>
      <c r="B963" s="3">
        <v>8940.1</v>
      </c>
      <c r="C963" s="4">
        <f t="shared" si="45"/>
        <v>-6.377757522027119E-3</v>
      </c>
      <c r="D963" s="5">
        <f t="shared" si="44"/>
        <v>1.6793233930363188E-4</v>
      </c>
      <c r="E963" s="2">
        <f t="shared" si="46"/>
        <v>3.3059284907652473</v>
      </c>
    </row>
    <row r="964" spans="1:5" x14ac:dyDescent="0.25">
      <c r="A964" s="1">
        <v>14030714</v>
      </c>
      <c r="B964" s="3">
        <v>8931.2999999999993</v>
      </c>
      <c r="C964" s="4">
        <f t="shared" si="45"/>
        <v>-9.8481380431644826E-4</v>
      </c>
      <c r="D964" s="5">
        <f t="shared" si="44"/>
        <v>1.6245891835265058E-4</v>
      </c>
      <c r="E964" s="2">
        <f t="shared" si="46"/>
        <v>3.4406192321540652</v>
      </c>
    </row>
    <row r="965" spans="1:5" x14ac:dyDescent="0.25">
      <c r="A965" s="1">
        <v>14030715</v>
      </c>
      <c r="B965" s="3">
        <v>8918.5</v>
      </c>
      <c r="C965" s="4">
        <f t="shared" si="45"/>
        <v>-1.4341899846527122E-3</v>
      </c>
      <c r="D965" s="5">
        <f t="shared" ref="D965:D1028" si="47">$L$5+($L$3*(C964^2))+($L$4*D964)</f>
        <v>1.551177586321121E-4</v>
      </c>
      <c r="E965" s="2">
        <f t="shared" si="46"/>
        <v>3.460094337882774</v>
      </c>
    </row>
    <row r="966" spans="1:5" x14ac:dyDescent="0.25">
      <c r="A966" s="1">
        <v>14030716</v>
      </c>
      <c r="B966" s="3">
        <v>8864.2000000000007</v>
      </c>
      <c r="C966" s="4">
        <f t="shared" si="45"/>
        <v>-6.1070780889423007E-3</v>
      </c>
      <c r="D966" s="5">
        <f t="shared" si="47"/>
        <v>1.4839691160531946E-4</v>
      </c>
      <c r="E966" s="2">
        <f t="shared" si="46"/>
        <v>3.363207136476055</v>
      </c>
    </row>
    <row r="967" spans="1:5" x14ac:dyDescent="0.25">
      <c r="A967" s="1">
        <v>14030717</v>
      </c>
      <c r="B967" s="3">
        <v>8843.7000000000007</v>
      </c>
      <c r="C967" s="4">
        <f t="shared" si="45"/>
        <v>-2.3153518099972032E-3</v>
      </c>
      <c r="D967" s="5">
        <f t="shared" si="47"/>
        <v>1.4421346468132648E-4</v>
      </c>
      <c r="E967" s="2">
        <f t="shared" si="46"/>
        <v>3.4845829241511077</v>
      </c>
    </row>
    <row r="968" spans="1:5" x14ac:dyDescent="0.25">
      <c r="A968" s="1">
        <v>14030718</v>
      </c>
      <c r="B968" s="3">
        <v>8821.9</v>
      </c>
      <c r="C968" s="4">
        <f t="shared" si="45"/>
        <v>-2.4680747968969458E-3</v>
      </c>
      <c r="D968" s="5">
        <f t="shared" si="47"/>
        <v>1.3851116488645547E-4</v>
      </c>
      <c r="E968" s="2">
        <f t="shared" si="46"/>
        <v>3.5013524615404488</v>
      </c>
    </row>
    <row r="969" spans="1:5" x14ac:dyDescent="0.25">
      <c r="A969" s="1">
        <v>14030721</v>
      </c>
      <c r="B969" s="3">
        <v>8862.1</v>
      </c>
      <c r="C969" s="4">
        <f t="shared" si="45"/>
        <v>4.5464905277547239E-3</v>
      </c>
      <c r="D969" s="5">
        <f t="shared" si="47"/>
        <v>1.3328415084781585E-4</v>
      </c>
      <c r="E969" s="2">
        <f t="shared" si="46"/>
        <v>3.4650318211781537</v>
      </c>
    </row>
    <row r="970" spans="1:5" x14ac:dyDescent="0.25">
      <c r="A970" s="1">
        <v>14030722</v>
      </c>
      <c r="B970" s="3">
        <v>8883.1</v>
      </c>
      <c r="C970" s="4">
        <f t="shared" si="45"/>
        <v>2.3668383341258702E-3</v>
      </c>
      <c r="D970" s="5">
        <f t="shared" si="47"/>
        <v>1.2929279043311431E-4</v>
      </c>
      <c r="E970" s="2">
        <f t="shared" si="46"/>
        <v>3.53611327031328</v>
      </c>
    </row>
    <row r="971" spans="1:5" x14ac:dyDescent="0.25">
      <c r="A971" s="1">
        <v>14030723</v>
      </c>
      <c r="B971" s="3">
        <v>8742.1</v>
      </c>
      <c r="C971" s="4">
        <f t="shared" si="45"/>
        <v>-1.6000159776597397E-2</v>
      </c>
      <c r="D971" s="5">
        <f t="shared" si="47"/>
        <v>1.2473805255136988E-4</v>
      </c>
      <c r="E971" s="2">
        <f t="shared" si="46"/>
        <v>2.5495378920749574</v>
      </c>
    </row>
    <row r="972" spans="1:5" x14ac:dyDescent="0.25">
      <c r="A972" s="1">
        <v>14030724</v>
      </c>
      <c r="B972" s="3">
        <v>8617.5</v>
      </c>
      <c r="C972" s="4">
        <f t="shared" si="45"/>
        <v>-1.4355415996784469E-2</v>
      </c>
      <c r="D972" s="5">
        <f t="shared" si="47"/>
        <v>1.3493089860170871E-4</v>
      </c>
      <c r="E972" s="2">
        <f t="shared" si="46"/>
        <v>2.7727927384243256</v>
      </c>
    </row>
    <row r="973" spans="1:5" x14ac:dyDescent="0.25">
      <c r="A973" s="1">
        <v>14030725</v>
      </c>
      <c r="B973" s="3">
        <v>8547</v>
      </c>
      <c r="C973" s="4">
        <f t="shared" si="45"/>
        <v>-8.2146752250024345E-3</v>
      </c>
      <c r="D973" s="5">
        <f t="shared" si="47"/>
        <v>1.4147780196378297E-4</v>
      </c>
      <c r="E973" s="2">
        <f t="shared" si="46"/>
        <v>3.2742595476356895</v>
      </c>
    </row>
    <row r="974" spans="1:5" x14ac:dyDescent="0.25">
      <c r="A974" s="1">
        <v>14030728</v>
      </c>
      <c r="B974" s="3">
        <v>8422.2999999999993</v>
      </c>
      <c r="C974" s="4">
        <f t="shared" si="45"/>
        <v>-1.4697394085919132E-2</v>
      </c>
      <c r="D974" s="5">
        <f t="shared" si="47"/>
        <v>1.3955608895682885E-4</v>
      </c>
      <c r="E974" s="2">
        <f t="shared" si="46"/>
        <v>2.7456530734412503</v>
      </c>
    </row>
    <row r="975" spans="1:5" x14ac:dyDescent="0.25">
      <c r="A975" s="1">
        <v>14030729</v>
      </c>
      <c r="B975" s="3">
        <v>8299.9</v>
      </c>
      <c r="C975" s="4">
        <f t="shared" si="45"/>
        <v>-1.4639483560760676E-2</v>
      </c>
      <c r="D975" s="5">
        <f t="shared" si="47"/>
        <v>1.4632298160070932E-4</v>
      </c>
      <c r="E975" s="2">
        <f t="shared" si="46"/>
        <v>2.7635749307126325</v>
      </c>
    </row>
    <row r="976" spans="1:5" x14ac:dyDescent="0.25">
      <c r="A976" s="1">
        <v>14030730</v>
      </c>
      <c r="B976" s="3">
        <v>8172.1</v>
      </c>
      <c r="C976" s="4">
        <f t="shared" si="45"/>
        <v>-1.551755275018565E-2</v>
      </c>
      <c r="D976" s="5">
        <f t="shared" si="47"/>
        <v>1.5247800457863863E-4</v>
      </c>
      <c r="E976" s="2">
        <f t="shared" si="46"/>
        <v>2.6857027045193864</v>
      </c>
    </row>
    <row r="977" spans="1:5" x14ac:dyDescent="0.25">
      <c r="A977" s="1">
        <v>14030801</v>
      </c>
      <c r="B977" s="3">
        <v>8140.8</v>
      </c>
      <c r="C977" s="4">
        <f t="shared" si="45"/>
        <v>-3.8374585034588269E-3</v>
      </c>
      <c r="D977" s="5">
        <f t="shared" si="47"/>
        <v>1.5968830833422196E-4</v>
      </c>
      <c r="E977" s="2">
        <f t="shared" si="46"/>
        <v>3.4060959769319537</v>
      </c>
    </row>
    <row r="978" spans="1:5" x14ac:dyDescent="0.25">
      <c r="A978" s="1">
        <v>14030802</v>
      </c>
      <c r="B978" s="3">
        <v>7990.2</v>
      </c>
      <c r="C978" s="4">
        <f t="shared" si="45"/>
        <v>-1.867266452953947E-2</v>
      </c>
      <c r="D978" s="5">
        <f t="shared" si="47"/>
        <v>1.5334882990301822E-4</v>
      </c>
      <c r="E978" s="2">
        <f t="shared" si="46"/>
        <v>2.3356118346531209</v>
      </c>
    </row>
    <row r="979" spans="1:5" x14ac:dyDescent="0.25">
      <c r="A979" s="1">
        <v>14030805</v>
      </c>
      <c r="B979" s="3">
        <v>8184.7</v>
      </c>
      <c r="C979" s="4">
        <f t="shared" si="45"/>
        <v>2.4050766984414357E-2</v>
      </c>
      <c r="D979" s="5">
        <f t="shared" si="47"/>
        <v>1.6669715150955677E-4</v>
      </c>
      <c r="E979" s="2">
        <f t="shared" si="46"/>
        <v>1.6957265644852233</v>
      </c>
    </row>
    <row r="980" spans="1:5" x14ac:dyDescent="0.25">
      <c r="A980" s="1">
        <v>14030806</v>
      </c>
      <c r="B980" s="3">
        <v>8391.7999999999993</v>
      </c>
      <c r="C980" s="4">
        <f t="shared" si="45"/>
        <v>2.4988480850409511E-2</v>
      </c>
      <c r="D980" s="5">
        <f t="shared" si="47"/>
        <v>1.9224612810220745E-4</v>
      </c>
      <c r="E980" s="2">
        <f t="shared" si="46"/>
        <v>1.7354057514031034</v>
      </c>
    </row>
    <row r="981" spans="1:5" x14ac:dyDescent="0.25">
      <c r="A981" s="1">
        <v>14030807</v>
      </c>
      <c r="B981" s="3">
        <v>8484.2999999999993</v>
      </c>
      <c r="C981" s="4">
        <f t="shared" si="45"/>
        <v>1.0962358167345879E-2</v>
      </c>
      <c r="D981" s="5">
        <f t="shared" si="47"/>
        <v>2.184985871703811E-4</v>
      </c>
      <c r="E981" s="2">
        <f t="shared" si="46"/>
        <v>3.020429091357951</v>
      </c>
    </row>
    <row r="982" spans="1:5" x14ac:dyDescent="0.25">
      <c r="A982" s="1">
        <v>14030808</v>
      </c>
      <c r="B982" s="3">
        <v>8414.2999999999993</v>
      </c>
      <c r="C982" s="4">
        <f t="shared" si="45"/>
        <v>-8.2847573625312448E-3</v>
      </c>
      <c r="D982" s="5">
        <f t="shared" si="47"/>
        <v>2.1375522200473229E-4</v>
      </c>
      <c r="E982" s="2">
        <f t="shared" si="46"/>
        <v>3.145850034672768</v>
      </c>
    </row>
    <row r="983" spans="1:5" x14ac:dyDescent="0.25">
      <c r="A983" s="1">
        <v>14030809</v>
      </c>
      <c r="B983" s="3">
        <v>8444.7999999999993</v>
      </c>
      <c r="C983" s="4">
        <f t="shared" si="45"/>
        <v>3.6182279332121303E-3</v>
      </c>
      <c r="D983" s="5">
        <f t="shared" si="47"/>
        <v>2.0640825603461088E-4</v>
      </c>
      <c r="E983" s="2">
        <f t="shared" si="46"/>
        <v>3.2921759150154615</v>
      </c>
    </row>
    <row r="984" spans="1:5" x14ac:dyDescent="0.25">
      <c r="A984" s="1">
        <v>14030812</v>
      </c>
      <c r="B984" s="3">
        <v>8429.2000000000007</v>
      </c>
      <c r="C984" s="4">
        <f t="shared" si="45"/>
        <v>-1.848998985946975E-3</v>
      </c>
      <c r="D984" s="5">
        <f t="shared" si="47"/>
        <v>1.9642491337469638E-4</v>
      </c>
      <c r="E984" s="2">
        <f t="shared" si="46"/>
        <v>3.3399740716851549</v>
      </c>
    </row>
    <row r="985" spans="1:5" x14ac:dyDescent="0.25">
      <c r="A985" s="1">
        <v>14030813</v>
      </c>
      <c r="B985" s="3">
        <v>8296.6</v>
      </c>
      <c r="C985" s="4">
        <f t="shared" si="45"/>
        <v>-1.5856076017377912E-2</v>
      </c>
      <c r="D985" s="5">
        <f t="shared" si="47"/>
        <v>1.866438083655225E-4</v>
      </c>
      <c r="E985" s="2">
        <f t="shared" si="46"/>
        <v>2.7006998254966401</v>
      </c>
    </row>
    <row r="986" spans="1:5" x14ac:dyDescent="0.25">
      <c r="A986" s="1">
        <v>14030814</v>
      </c>
      <c r="B986" s="3">
        <v>8170.2</v>
      </c>
      <c r="C986" s="4">
        <f t="shared" si="45"/>
        <v>-1.5352403947095373E-2</v>
      </c>
      <c r="D986" s="5">
        <f t="shared" si="47"/>
        <v>1.9186896996399176E-4</v>
      </c>
      <c r="E986" s="2">
        <f t="shared" si="46"/>
        <v>2.7461987667095058</v>
      </c>
    </row>
    <row r="987" spans="1:5" x14ac:dyDescent="0.25">
      <c r="A987" s="1">
        <v>14030815</v>
      </c>
      <c r="B987" s="3">
        <v>8244.7000000000007</v>
      </c>
      <c r="C987" s="4">
        <f t="shared" si="45"/>
        <v>9.0771812848437095E-3</v>
      </c>
      <c r="D987" s="5">
        <f t="shared" si="47"/>
        <v>1.9579307329499175E-4</v>
      </c>
      <c r="E987" s="2">
        <f t="shared" si="46"/>
        <v>3.139873537005442</v>
      </c>
    </row>
    <row r="988" spans="1:5" x14ac:dyDescent="0.25">
      <c r="A988" s="1">
        <v>14030816</v>
      </c>
      <c r="B988" s="3">
        <v>8230.9</v>
      </c>
      <c r="C988" s="4">
        <f t="shared" si="45"/>
        <v>-1.6752049366650116E-3</v>
      </c>
      <c r="D988" s="5">
        <f t="shared" si="47"/>
        <v>1.906021692603595E-4</v>
      </c>
      <c r="E988" s="2">
        <f t="shared" si="46"/>
        <v>3.3563608606370918</v>
      </c>
    </row>
    <row r="989" spans="1:5" x14ac:dyDescent="0.25">
      <c r="A989" s="1">
        <v>14030819</v>
      </c>
      <c r="B989" s="3">
        <v>8388.2999999999993</v>
      </c>
      <c r="C989" s="4">
        <f t="shared" si="45"/>
        <v>1.8942513054594441E-2</v>
      </c>
      <c r="D989" s="5">
        <f t="shared" si="47"/>
        <v>1.8122825980480177E-4</v>
      </c>
      <c r="E989" s="2">
        <f t="shared" si="46"/>
        <v>2.3989743655778284</v>
      </c>
    </row>
    <row r="990" spans="1:5" x14ac:dyDescent="0.25">
      <c r="A990" s="1">
        <v>14030820</v>
      </c>
      <c r="B990" s="3">
        <v>8562.7999999999993</v>
      </c>
      <c r="C990" s="4">
        <f t="shared" si="45"/>
        <v>2.0589361691709759E-2</v>
      </c>
      <c r="D990" s="5">
        <f t="shared" si="47"/>
        <v>1.9304203953919504E-4</v>
      </c>
      <c r="E990" s="2">
        <f t="shared" si="46"/>
        <v>2.2593588775439937</v>
      </c>
    </row>
    <row r="991" spans="1:5" x14ac:dyDescent="0.25">
      <c r="A991" s="1">
        <v>14030821</v>
      </c>
      <c r="B991" s="3">
        <v>8745.7999999999993</v>
      </c>
      <c r="C991" s="4">
        <f t="shared" si="45"/>
        <v>2.1146345661715412E-2</v>
      </c>
      <c r="D991" s="5">
        <f t="shared" si="47"/>
        <v>2.0770247654636466E-4</v>
      </c>
      <c r="E991" s="2">
        <f t="shared" si="46"/>
        <v>2.2443007246869175</v>
      </c>
    </row>
    <row r="992" spans="1:5" x14ac:dyDescent="0.25">
      <c r="A992" s="1">
        <v>14030822</v>
      </c>
      <c r="B992" s="3">
        <v>8909.1</v>
      </c>
      <c r="C992" s="4">
        <f t="shared" si="45"/>
        <v>1.8499641147198459E-2</v>
      </c>
      <c r="D992" s="5">
        <f t="shared" si="47"/>
        <v>2.2258595009202353E-4</v>
      </c>
      <c r="E992" s="2">
        <f t="shared" si="46"/>
        <v>2.5173857710995877</v>
      </c>
    </row>
    <row r="993" spans="1:5" x14ac:dyDescent="0.25">
      <c r="A993" s="1">
        <v>14030823</v>
      </c>
      <c r="B993" s="3">
        <v>8925.2999999999993</v>
      </c>
      <c r="C993" s="4">
        <f t="shared" si="45"/>
        <v>1.8167142663175566E-3</v>
      </c>
      <c r="D993" s="5">
        <f t="shared" si="47"/>
        <v>2.30303615323903E-4</v>
      </c>
      <c r="E993" s="2">
        <f t="shared" si="46"/>
        <v>3.2619520592329292</v>
      </c>
    </row>
    <row r="994" spans="1:5" x14ac:dyDescent="0.25">
      <c r="A994" s="1">
        <v>14030826</v>
      </c>
      <c r="B994" s="3">
        <v>9149</v>
      </c>
      <c r="C994" s="4">
        <f t="shared" si="45"/>
        <v>2.4754643151236631E-2</v>
      </c>
      <c r="D994" s="5">
        <f t="shared" si="47"/>
        <v>2.1794154469652631E-4</v>
      </c>
      <c r="E994" s="2">
        <f t="shared" si="46"/>
        <v>1.8908392721346325</v>
      </c>
    </row>
    <row r="995" spans="1:5" x14ac:dyDescent="0.25">
      <c r="A995" s="1">
        <v>14030827</v>
      </c>
      <c r="B995" s="3">
        <v>9157.5</v>
      </c>
      <c r="C995" s="4">
        <f t="shared" si="45"/>
        <v>9.2863197343413589E-4</v>
      </c>
      <c r="D995" s="5">
        <f t="shared" si="47"/>
        <v>2.4157264010365133E-4</v>
      </c>
      <c r="E995" s="2">
        <f t="shared" si="46"/>
        <v>3.2434467561974358</v>
      </c>
    </row>
    <row r="996" spans="1:5" x14ac:dyDescent="0.25">
      <c r="A996" s="1">
        <v>14030828</v>
      </c>
      <c r="B996" s="3">
        <v>9370.1</v>
      </c>
      <c r="C996" s="4">
        <f t="shared" si="45"/>
        <v>2.2950552881140587E-2</v>
      </c>
      <c r="D996" s="5">
        <f t="shared" si="47"/>
        <v>2.2821410782773087E-4</v>
      </c>
      <c r="E996" s="2">
        <f t="shared" si="46"/>
        <v>2.1196533283899051</v>
      </c>
    </row>
    <row r="997" spans="1:5" x14ac:dyDescent="0.25">
      <c r="A997" s="1">
        <v>14030829</v>
      </c>
      <c r="B997" s="3">
        <v>9356.7000000000007</v>
      </c>
      <c r="C997" s="4">
        <f t="shared" si="45"/>
        <v>-1.4311043303713836E-3</v>
      </c>
      <c r="D997" s="5">
        <f t="shared" si="47"/>
        <v>2.4611482699091723E-4</v>
      </c>
      <c r="E997" s="2">
        <f t="shared" si="46"/>
        <v>3.2317568634524187</v>
      </c>
    </row>
    <row r="998" spans="1:5" x14ac:dyDescent="0.25">
      <c r="A998" s="1">
        <v>14030830</v>
      </c>
      <c r="B998" s="3">
        <v>9195.7000000000007</v>
      </c>
      <c r="C998" s="4">
        <f t="shared" si="45"/>
        <v>-1.73566807323168E-2</v>
      </c>
      <c r="D998" s="5">
        <f t="shared" si="47"/>
        <v>2.3247936555510705E-4</v>
      </c>
      <c r="E998" s="2">
        <f t="shared" si="46"/>
        <v>2.6164996559054861</v>
      </c>
    </row>
    <row r="999" spans="1:5" x14ac:dyDescent="0.25">
      <c r="A999" s="1">
        <v>14030903</v>
      </c>
      <c r="B999" s="3">
        <v>9395.7000000000007</v>
      </c>
      <c r="C999" s="4">
        <f t="shared" si="45"/>
        <v>2.1516154317452737E-2</v>
      </c>
      <c r="D999" s="5">
        <f t="shared" si="47"/>
        <v>2.3708828337143866E-4</v>
      </c>
      <c r="E999" s="2">
        <f t="shared" si="46"/>
        <v>2.2782871412802561</v>
      </c>
    </row>
    <row r="1000" spans="1:5" x14ac:dyDescent="0.25">
      <c r="A1000" s="1">
        <v>14030904</v>
      </c>
      <c r="B1000" s="3">
        <v>9634.6</v>
      </c>
      <c r="C1000" s="4">
        <f t="shared" si="45"/>
        <v>2.5108647889038032E-2</v>
      </c>
      <c r="D1000" s="5">
        <f t="shared" si="47"/>
        <v>2.5064636004922089E-4</v>
      </c>
      <c r="E1000" s="2">
        <f t="shared" si="46"/>
        <v>1.9691583822391474</v>
      </c>
    </row>
    <row r="1001" spans="1:5" x14ac:dyDescent="0.25">
      <c r="A1001" s="1">
        <v>14030905</v>
      </c>
      <c r="B1001" s="3">
        <v>9886.7999999999993</v>
      </c>
      <c r="C1001" s="4">
        <f t="shared" si="45"/>
        <v>2.5839748431632201E-2</v>
      </c>
      <c r="D1001" s="5">
        <f t="shared" si="47"/>
        <v>2.7280770535889723E-4</v>
      </c>
      <c r="E1001" s="2">
        <f t="shared" si="46"/>
        <v>1.9606909677001885</v>
      </c>
    </row>
    <row r="1002" spans="1:5" x14ac:dyDescent="0.25">
      <c r="A1002" s="1">
        <v>14030906</v>
      </c>
      <c r="B1002" s="3">
        <v>10063.4</v>
      </c>
      <c r="C1002" s="4">
        <f t="shared" si="45"/>
        <v>1.7704545611455926E-2</v>
      </c>
      <c r="D1002" s="5">
        <f t="shared" si="47"/>
        <v>2.9542747293445984E-4</v>
      </c>
      <c r="E1002" s="2">
        <f t="shared" si="46"/>
        <v>2.6141010225437489</v>
      </c>
    </row>
    <row r="1003" spans="1:5" x14ac:dyDescent="0.25">
      <c r="A1003" s="1">
        <v>14030907</v>
      </c>
      <c r="B1003" s="3">
        <v>10153.4</v>
      </c>
      <c r="C1003" s="4">
        <f t="shared" si="45"/>
        <v>8.903545026667849E-3</v>
      </c>
      <c r="D1003" s="5">
        <f t="shared" si="47"/>
        <v>2.959549553568092E-4</v>
      </c>
      <c r="E1003" s="2">
        <f t="shared" si="46"/>
        <v>3.009785445272517</v>
      </c>
    </row>
    <row r="1004" spans="1:5" x14ac:dyDescent="0.25">
      <c r="A1004" s="1">
        <v>14030910</v>
      </c>
      <c r="B1004" s="3">
        <v>10099.5</v>
      </c>
      <c r="C1004" s="4">
        <f t="shared" si="45"/>
        <v>-5.3227070942229917E-3</v>
      </c>
      <c r="D1004" s="5">
        <f t="shared" si="47"/>
        <v>2.8297402534458219E-4</v>
      </c>
      <c r="E1004" s="2">
        <f t="shared" si="46"/>
        <v>3.1160794532593057</v>
      </c>
    </row>
    <row r="1005" spans="1:5" x14ac:dyDescent="0.25">
      <c r="A1005" s="1">
        <v>14030911</v>
      </c>
      <c r="B1005" s="3">
        <v>10011.5</v>
      </c>
      <c r="C1005" s="4">
        <f t="shared" si="45"/>
        <v>-8.7514854207410321E-3</v>
      </c>
      <c r="D1005" s="5">
        <f t="shared" si="47"/>
        <v>2.6804957190673694E-4</v>
      </c>
      <c r="E1005" s="2">
        <f t="shared" si="46"/>
        <v>3.0503682173636184</v>
      </c>
    </row>
    <row r="1006" spans="1:5" x14ac:dyDescent="0.25">
      <c r="A1006" s="1">
        <v>14030912</v>
      </c>
      <c r="B1006" s="3">
        <v>10297.9</v>
      </c>
      <c r="C1006" s="4">
        <f t="shared" si="45"/>
        <v>2.8205558702812012E-2</v>
      </c>
      <c r="D1006" s="5">
        <f t="shared" si="47"/>
        <v>2.5703453740377584E-4</v>
      </c>
      <c r="E1006" s="2">
        <f t="shared" si="46"/>
        <v>1.6666499498204743</v>
      </c>
    </row>
    <row r="1007" spans="1:5" x14ac:dyDescent="0.25">
      <c r="A1007" s="1">
        <v>14030913</v>
      </c>
      <c r="B1007" s="3">
        <v>10526.5</v>
      </c>
      <c r="C1007" s="4">
        <f t="shared" si="45"/>
        <v>2.1955896275093829E-2</v>
      </c>
      <c r="D1007" s="5">
        <f t="shared" si="47"/>
        <v>2.882064776238085E-4</v>
      </c>
      <c r="E1007" s="2">
        <f t="shared" si="46"/>
        <v>2.3206656285650444</v>
      </c>
    </row>
    <row r="1008" spans="1:5" x14ac:dyDescent="0.25">
      <c r="A1008" s="1">
        <v>14030914</v>
      </c>
      <c r="B1008" s="3">
        <v>10788.8</v>
      </c>
      <c r="C1008" s="4">
        <f t="shared" si="45"/>
        <v>2.461267176970736E-2</v>
      </c>
      <c r="D1008" s="5">
        <f t="shared" si="47"/>
        <v>2.9897996202975176E-4</v>
      </c>
      <c r="E1008" s="2">
        <f t="shared" si="46"/>
        <v>2.1255445020680908</v>
      </c>
    </row>
    <row r="1009" spans="1:5" x14ac:dyDescent="0.25">
      <c r="A1009" s="1">
        <v>14030917</v>
      </c>
      <c r="B1009" s="3">
        <v>10908.5</v>
      </c>
      <c r="C1009" s="4">
        <f t="shared" si="45"/>
        <v>1.1033742851761534E-2</v>
      </c>
      <c r="D1009" s="5">
        <f t="shared" si="47"/>
        <v>3.1605053016366336E-4</v>
      </c>
      <c r="E1009" s="2">
        <f t="shared" si="46"/>
        <v>2.9182643999125144</v>
      </c>
    </row>
    <row r="1010" spans="1:5" x14ac:dyDescent="0.25">
      <c r="A1010" s="1">
        <v>14030918</v>
      </c>
      <c r="B1010" s="3">
        <v>10836.1</v>
      </c>
      <c r="C1010" s="4">
        <f t="shared" si="45"/>
        <v>-6.6591491720748991E-3</v>
      </c>
      <c r="D1010" s="5">
        <f t="shared" si="47"/>
        <v>3.0398531546440796E-4</v>
      </c>
      <c r="E1010" s="2">
        <f t="shared" si="46"/>
        <v>3.0573888738044452</v>
      </c>
    </row>
    <row r="1011" spans="1:5" x14ac:dyDescent="0.25">
      <c r="A1011" s="1">
        <v>14030919</v>
      </c>
      <c r="B1011" s="3">
        <v>11135.7</v>
      </c>
      <c r="C1011" s="4">
        <f t="shared" si="45"/>
        <v>2.7273010896145408E-2</v>
      </c>
      <c r="D1011" s="5">
        <f t="shared" si="47"/>
        <v>2.883853532228944E-4</v>
      </c>
      <c r="E1011" s="2">
        <f t="shared" si="46"/>
        <v>1.8670443221090107</v>
      </c>
    </row>
    <row r="1012" spans="1:5" x14ac:dyDescent="0.25">
      <c r="A1012" s="1">
        <v>14030920</v>
      </c>
      <c r="B1012" s="3">
        <v>11310.5</v>
      </c>
      <c r="C1012" s="4">
        <f t="shared" si="45"/>
        <v>1.5575334241740799E-2</v>
      </c>
      <c r="D1012" s="5">
        <f t="shared" si="47"/>
        <v>3.1419967637466627E-4</v>
      </c>
      <c r="E1012" s="2">
        <f t="shared" si="46"/>
        <v>2.7277564293578664</v>
      </c>
    </row>
    <row r="1013" spans="1:5" x14ac:dyDescent="0.25">
      <c r="A1013" s="1">
        <v>14030921</v>
      </c>
      <c r="B1013" s="3">
        <v>11478.8</v>
      </c>
      <c r="C1013" s="4">
        <f t="shared" si="45"/>
        <v>1.4770357995341347E-2</v>
      </c>
      <c r="D1013" s="5">
        <f t="shared" si="47"/>
        <v>3.0922543127107668E-4</v>
      </c>
      <c r="E1013" s="2">
        <f t="shared" si="46"/>
        <v>2.769023487536701</v>
      </c>
    </row>
    <row r="1014" spans="1:5" x14ac:dyDescent="0.25">
      <c r="A1014" s="1">
        <v>14030924</v>
      </c>
      <c r="B1014" s="3">
        <v>11813.6</v>
      </c>
      <c r="C1014" s="4">
        <f t="shared" si="45"/>
        <v>2.8749554366332631E-2</v>
      </c>
      <c r="D1014" s="5">
        <f t="shared" si="47"/>
        <v>3.0322422837612709E-4</v>
      </c>
      <c r="E1014" s="2">
        <f t="shared" si="46"/>
        <v>1.7686668217593551</v>
      </c>
    </row>
    <row r="1015" spans="1:5" x14ac:dyDescent="0.25">
      <c r="A1015" s="1">
        <v>14030925</v>
      </c>
      <c r="B1015" s="3">
        <v>12103.4</v>
      </c>
      <c r="C1015" s="4">
        <f t="shared" si="45"/>
        <v>2.4234994690021418E-2</v>
      </c>
      <c r="D1015" s="5">
        <f t="shared" si="47"/>
        <v>3.3266855345791138E-4</v>
      </c>
      <c r="E1015" s="2">
        <f t="shared" si="46"/>
        <v>2.2024804354743228</v>
      </c>
    </row>
    <row r="1016" spans="1:5" x14ac:dyDescent="0.25">
      <c r="A1016" s="1">
        <v>14030926</v>
      </c>
      <c r="B1016" s="3">
        <v>12205.8</v>
      </c>
      <c r="C1016" s="4">
        <f t="shared" si="45"/>
        <v>8.4248437363753544E-3</v>
      </c>
      <c r="D1016" s="5">
        <f t="shared" si="47"/>
        <v>3.4611836543906889E-4</v>
      </c>
      <c r="E1016" s="2">
        <f t="shared" si="46"/>
        <v>2.9628920632332338</v>
      </c>
    </row>
    <row r="1017" spans="1:5" x14ac:dyDescent="0.25">
      <c r="A1017" s="1">
        <v>14030927</v>
      </c>
      <c r="B1017" s="3">
        <v>12053.5</v>
      </c>
      <c r="C1017" s="4">
        <f t="shared" si="45"/>
        <v>-1.2556174409927772E-2</v>
      </c>
      <c r="D1017" s="5">
        <f t="shared" si="47"/>
        <v>3.2884885793941826E-4</v>
      </c>
      <c r="E1017" s="2">
        <f t="shared" si="46"/>
        <v>2.851306411554674</v>
      </c>
    </row>
    <row r="1018" spans="1:5" x14ac:dyDescent="0.25">
      <c r="A1018" s="1">
        <v>14030928</v>
      </c>
      <c r="B1018" s="3">
        <v>11785.5</v>
      </c>
      <c r="C1018" s="4">
        <f t="shared" si="45"/>
        <v>-2.2485111892047341E-2</v>
      </c>
      <c r="D1018" s="5">
        <f t="shared" si="47"/>
        <v>3.1787673913307178E-4</v>
      </c>
      <c r="E1018" s="2">
        <f t="shared" si="46"/>
        <v>2.3127391402377317</v>
      </c>
    </row>
    <row r="1019" spans="1:5" x14ac:dyDescent="0.25">
      <c r="A1019" s="1">
        <v>14031001</v>
      </c>
      <c r="B1019" s="3">
        <v>12111.4</v>
      </c>
      <c r="C1019" s="4">
        <f t="shared" si="45"/>
        <v>2.7277195517601133E-2</v>
      </c>
      <c r="D1019" s="5">
        <f t="shared" si="47"/>
        <v>3.2774847615703209E-4</v>
      </c>
      <c r="E1019" s="2">
        <f t="shared" si="46"/>
        <v>1.9576075370955572</v>
      </c>
    </row>
    <row r="1020" spans="1:5" x14ac:dyDescent="0.25">
      <c r="A1020" s="1">
        <v>14031002</v>
      </c>
      <c r="B1020" s="3">
        <v>12151.8</v>
      </c>
      <c r="C1020" s="4">
        <f t="shared" si="45"/>
        <v>3.3301491424023335E-3</v>
      </c>
      <c r="D1020" s="5">
        <f t="shared" si="47"/>
        <v>3.5058505358873002E-4</v>
      </c>
      <c r="E1020" s="2">
        <f t="shared" si="46"/>
        <v>3.0431988089154953</v>
      </c>
    </row>
    <row r="1021" spans="1:5" x14ac:dyDescent="0.25">
      <c r="A1021" s="1">
        <v>14031003</v>
      </c>
      <c r="B1021" s="3">
        <v>12225.7</v>
      </c>
      <c r="C1021" s="4">
        <f t="shared" si="45"/>
        <v>6.0629864735101116E-3</v>
      </c>
      <c r="D1021" s="5">
        <f t="shared" si="47"/>
        <v>3.2953179913168469E-4</v>
      </c>
      <c r="E1021" s="2">
        <f t="shared" si="46"/>
        <v>3.0342045091236725</v>
      </c>
    </row>
    <row r="1022" spans="1:5" x14ac:dyDescent="0.25">
      <c r="A1022" s="1">
        <v>14031004</v>
      </c>
      <c r="B1022" s="3">
        <v>12308.3</v>
      </c>
      <c r="C1022" s="4">
        <f t="shared" si="45"/>
        <v>6.7335381180224719E-3</v>
      </c>
      <c r="D1022" s="5">
        <f t="shared" si="47"/>
        <v>3.1155456603482434E-4</v>
      </c>
      <c r="E1022" s="2">
        <f t="shared" si="46"/>
        <v>3.0452644990584932</v>
      </c>
    </row>
    <row r="1023" spans="1:5" x14ac:dyDescent="0.25">
      <c r="A1023" s="1">
        <v>14031005</v>
      </c>
      <c r="B1023" s="3">
        <v>12109.8</v>
      </c>
      <c r="C1023" s="4">
        <f t="shared" si="45"/>
        <v>-1.6258789401393706E-2</v>
      </c>
      <c r="D1023" s="5">
        <f t="shared" si="47"/>
        <v>2.9543677839832246E-4</v>
      </c>
      <c r="E1023" s="2">
        <f t="shared" si="46"/>
        <v>2.6972038615629366</v>
      </c>
    </row>
    <row r="1024" spans="1:5" x14ac:dyDescent="0.25">
      <c r="A1024" s="1">
        <v>14031008</v>
      </c>
      <c r="B1024" s="3">
        <v>12078.6</v>
      </c>
      <c r="C1024" s="4">
        <f t="shared" ref="C1024:C1086" si="48">LN(B1024/B1023)</f>
        <v>-2.5797504012905889E-3</v>
      </c>
      <c r="D1024" s="5">
        <f t="shared" si="47"/>
        <v>2.9313949653842755E-4</v>
      </c>
      <c r="E1024" s="2">
        <f t="shared" si="46"/>
        <v>3.1371410069666221</v>
      </c>
    </row>
    <row r="1025" spans="1:5" x14ac:dyDescent="0.25">
      <c r="A1025" s="1">
        <v>14031009</v>
      </c>
      <c r="B1025" s="3">
        <v>11815.5</v>
      </c>
      <c r="C1025" s="4">
        <f t="shared" si="48"/>
        <v>-2.2023062921348993E-2</v>
      </c>
      <c r="D1025" s="5">
        <f t="shared" si="47"/>
        <v>2.7619599056536744E-4</v>
      </c>
      <c r="E1025" s="2">
        <f t="shared" si="46"/>
        <v>2.3002339736588517</v>
      </c>
    </row>
    <row r="1026" spans="1:5" x14ac:dyDescent="0.25">
      <c r="A1026" s="1">
        <v>14031010</v>
      </c>
      <c r="B1026" s="3">
        <v>11740.9</v>
      </c>
      <c r="C1026" s="4">
        <f t="shared" si="48"/>
        <v>-6.3337563796296709E-3</v>
      </c>
      <c r="D1026" s="5">
        <f t="shared" si="47"/>
        <v>2.8805194096693485E-4</v>
      </c>
      <c r="E1026" s="2">
        <f t="shared" ref="E1026:E1088" si="49">(-0.5*LN(2*PI())) - (0.5*LN(D1026)) - (0.5*((C1026^2)/D1026))</f>
        <v>3.0876122480077264</v>
      </c>
    </row>
    <row r="1027" spans="1:5" x14ac:dyDescent="0.25">
      <c r="A1027" s="1">
        <v>14031011</v>
      </c>
      <c r="B1027" s="3">
        <v>12027.9</v>
      </c>
      <c r="C1027" s="4">
        <f t="shared" si="48"/>
        <v>2.4150478707846115E-2</v>
      </c>
      <c r="D1027" s="5">
        <f t="shared" si="47"/>
        <v>2.7341946805112065E-4</v>
      </c>
      <c r="E1027" s="2">
        <f t="shared" si="49"/>
        <v>2.1167365655637926</v>
      </c>
    </row>
    <row r="1028" spans="1:5" x14ac:dyDescent="0.25">
      <c r="A1028" s="1">
        <v>14031012</v>
      </c>
      <c r="B1028" s="3">
        <v>12188.6</v>
      </c>
      <c r="C1028" s="4">
        <f t="shared" si="48"/>
        <v>1.3272137503789347E-2</v>
      </c>
      <c r="D1028" s="5">
        <f t="shared" si="47"/>
        <v>2.9113593066671848E-4</v>
      </c>
      <c r="E1028" s="2">
        <f t="shared" si="49"/>
        <v>2.8494003200826894</v>
      </c>
    </row>
    <row r="1029" spans="1:5" x14ac:dyDescent="0.25">
      <c r="A1029" s="1">
        <v>14031015</v>
      </c>
      <c r="B1029" s="3">
        <v>12500.4</v>
      </c>
      <c r="C1029" s="4">
        <f t="shared" si="48"/>
        <v>2.5259555134909163E-2</v>
      </c>
      <c r="D1029" s="5">
        <f t="shared" ref="D1029:D1092" si="50">$L$5+($L$3*(C1028^2))+($L$4*D1028)</f>
        <v>2.8409284396241997E-4</v>
      </c>
      <c r="E1029" s="2">
        <f t="shared" si="49"/>
        <v>2.0412144227905737</v>
      </c>
    </row>
    <row r="1030" spans="1:5" x14ac:dyDescent="0.25">
      <c r="A1030" s="1">
        <v>14031016</v>
      </c>
      <c r="B1030" s="3">
        <v>12420.3</v>
      </c>
      <c r="C1030" s="4">
        <f t="shared" si="48"/>
        <v>-6.4284129932791418E-3</v>
      </c>
      <c r="D1030" s="5">
        <f t="shared" si="50"/>
        <v>3.0415002497660286E-4</v>
      </c>
      <c r="E1030" s="2">
        <f t="shared" si="49"/>
        <v>3.0621218130495054</v>
      </c>
    </row>
    <row r="1031" spans="1:5" x14ac:dyDescent="0.25">
      <c r="A1031" s="1">
        <v>14031017</v>
      </c>
      <c r="B1031" s="3">
        <v>12308.9</v>
      </c>
      <c r="C1031" s="4">
        <f t="shared" si="48"/>
        <v>-9.0096528446399378E-3</v>
      </c>
      <c r="D1031" s="5">
        <f t="shared" si="50"/>
        <v>2.8836387073962475E-4</v>
      </c>
      <c r="E1031" s="2">
        <f t="shared" si="49"/>
        <v>3.0159561991559913</v>
      </c>
    </row>
    <row r="1032" spans="1:5" x14ac:dyDescent="0.25">
      <c r="A1032" s="1">
        <v>14031018</v>
      </c>
      <c r="B1032" s="3">
        <v>12460.5</v>
      </c>
      <c r="C1032" s="4">
        <f t="shared" si="48"/>
        <v>1.2241063006751603E-2</v>
      </c>
      <c r="D1032" s="5">
        <f t="shared" si="50"/>
        <v>2.760690409651122E-4</v>
      </c>
      <c r="E1032" s="2">
        <f t="shared" si="49"/>
        <v>2.9071033018785744</v>
      </c>
    </row>
    <row r="1033" spans="1:5" x14ac:dyDescent="0.25">
      <c r="A1033" s="1">
        <v>14031019</v>
      </c>
      <c r="B1033" s="3">
        <v>12571.6</v>
      </c>
      <c r="C1033" s="4">
        <f t="shared" si="48"/>
        <v>8.8766607284562708E-3</v>
      </c>
      <c r="D1033" s="5">
        <f t="shared" si="50"/>
        <v>2.6865781634303798E-4</v>
      </c>
      <c r="E1033" s="2">
        <f t="shared" si="49"/>
        <v>3.0454516436501824</v>
      </c>
    </row>
    <row r="1034" spans="1:5" x14ac:dyDescent="0.25">
      <c r="A1034" s="1">
        <v>14031022</v>
      </c>
      <c r="B1034" s="3">
        <v>12383.1</v>
      </c>
      <c r="C1034" s="4">
        <f t="shared" si="48"/>
        <v>-1.5107661905702069E-2</v>
      </c>
      <c r="D1034" s="5">
        <f t="shared" si="50"/>
        <v>2.5772347572265215E-4</v>
      </c>
      <c r="E1034" s="2">
        <f t="shared" si="49"/>
        <v>2.7700701563500436</v>
      </c>
    </row>
    <row r="1035" spans="1:5" x14ac:dyDescent="0.25">
      <c r="A1035" s="1">
        <v>14031023</v>
      </c>
      <c r="B1035" s="3">
        <v>12106.2</v>
      </c>
      <c r="C1035" s="4">
        <f t="shared" si="48"/>
        <v>-2.2614921721302847E-2</v>
      </c>
      <c r="D1035" s="5">
        <f t="shared" si="50"/>
        <v>2.5621509277996905E-4</v>
      </c>
      <c r="E1035" s="2">
        <f t="shared" si="49"/>
        <v>2.2177508026507384</v>
      </c>
    </row>
    <row r="1036" spans="1:5" x14ac:dyDescent="0.25">
      <c r="A1036" s="1">
        <v>14031024</v>
      </c>
      <c r="B1036" s="3">
        <v>12292.4</v>
      </c>
      <c r="C1036" s="4">
        <f t="shared" si="48"/>
        <v>1.5263467162625353E-2</v>
      </c>
      <c r="D1036" s="5">
        <f t="shared" si="50"/>
        <v>2.7110868973966761E-4</v>
      </c>
      <c r="E1036" s="2">
        <f t="shared" si="49"/>
        <v>2.7578888910963673</v>
      </c>
    </row>
    <row r="1037" spans="1:5" x14ac:dyDescent="0.25">
      <c r="A1037" s="1">
        <v>14031026</v>
      </c>
      <c r="B1037" s="3">
        <v>12409.4</v>
      </c>
      <c r="C1037" s="4">
        <f t="shared" si="48"/>
        <v>9.4730647121669034E-3</v>
      </c>
      <c r="D1037" s="5">
        <f t="shared" si="50"/>
        <v>2.6885542812614654E-4</v>
      </c>
      <c r="E1037" s="2">
        <f t="shared" si="49"/>
        <v>3.0248391234235137</v>
      </c>
    </row>
    <row r="1038" spans="1:5" x14ac:dyDescent="0.25">
      <c r="A1038" s="1">
        <v>14031029</v>
      </c>
      <c r="B1038" s="3">
        <v>12152.7</v>
      </c>
      <c r="C1038" s="4">
        <f t="shared" si="48"/>
        <v>-2.0902882620263571E-2</v>
      </c>
      <c r="D1038" s="5">
        <f t="shared" si="50"/>
        <v>2.5853548925819348E-4</v>
      </c>
      <c r="E1038" s="2">
        <f t="shared" si="49"/>
        <v>2.3662895737470855</v>
      </c>
    </row>
    <row r="1039" spans="1:5" x14ac:dyDescent="0.25">
      <c r="A1039" s="1">
        <v>14031030</v>
      </c>
      <c r="B1039" s="3">
        <v>12118.1</v>
      </c>
      <c r="C1039" s="4">
        <f t="shared" si="48"/>
        <v>-2.8511646455013527E-3</v>
      </c>
      <c r="D1039" s="5">
        <f t="shared" si="50"/>
        <v>2.6896779915076558E-4</v>
      </c>
      <c r="E1039" s="2">
        <f t="shared" si="49"/>
        <v>3.1764091781319146</v>
      </c>
    </row>
    <row r="1040" spans="1:5" x14ac:dyDescent="0.25">
      <c r="A1040" s="1">
        <v>14031101</v>
      </c>
      <c r="B1040" s="3">
        <v>11985.8</v>
      </c>
      <c r="C1040" s="4">
        <f t="shared" si="48"/>
        <v>-1.097758691262213E-2</v>
      </c>
      <c r="D1040" s="5">
        <f t="shared" si="50"/>
        <v>2.5394567439547924E-4</v>
      </c>
      <c r="E1040" s="2">
        <f t="shared" si="49"/>
        <v>2.9829864967388695</v>
      </c>
    </row>
    <row r="1041" spans="1:5" x14ac:dyDescent="0.25">
      <c r="A1041" s="1">
        <v>14031102</v>
      </c>
      <c r="B1041" s="3">
        <v>12159.5</v>
      </c>
      <c r="C1041" s="4">
        <f t="shared" si="48"/>
        <v>1.4388141508627279E-2</v>
      </c>
      <c r="D1041" s="5">
        <f t="shared" si="50"/>
        <v>2.4652819784327229E-4</v>
      </c>
      <c r="E1041" s="2">
        <f t="shared" si="49"/>
        <v>2.8152105288388918</v>
      </c>
    </row>
    <row r="1042" spans="1:5" x14ac:dyDescent="0.25">
      <c r="A1042" s="1">
        <v>14031103</v>
      </c>
      <c r="B1042" s="3">
        <v>12421.2</v>
      </c>
      <c r="C1042" s="4">
        <f t="shared" si="48"/>
        <v>2.129393292398489E-2</v>
      </c>
      <c r="D1042" s="5">
        <f t="shared" si="50"/>
        <v>2.4464985581768597E-4</v>
      </c>
      <c r="E1042" s="2">
        <f t="shared" si="49"/>
        <v>2.3122077661253888</v>
      </c>
    </row>
    <row r="1043" spans="1:5" x14ac:dyDescent="0.25">
      <c r="A1043" s="1">
        <v>14031106</v>
      </c>
      <c r="B1043" s="3">
        <v>12592.6</v>
      </c>
      <c r="C1043" s="4">
        <f t="shared" si="48"/>
        <v>1.3704649645431348E-2</v>
      </c>
      <c r="D1043" s="5">
        <f t="shared" si="50"/>
        <v>2.5708624983593309E-4</v>
      </c>
      <c r="E1043" s="2">
        <f t="shared" si="49"/>
        <v>2.848829974875724</v>
      </c>
    </row>
    <row r="1044" spans="1:5" x14ac:dyDescent="0.25">
      <c r="A1044" s="1">
        <v>14031107</v>
      </c>
      <c r="B1044" s="3">
        <v>12453.1</v>
      </c>
      <c r="C1044" s="4">
        <f t="shared" si="48"/>
        <v>-1.1139751940701922E-2</v>
      </c>
      <c r="D1044" s="5">
        <f t="shared" si="50"/>
        <v>2.5330136620860347E-4</v>
      </c>
      <c r="E1044" s="2">
        <f t="shared" si="49"/>
        <v>2.9765733476717071</v>
      </c>
    </row>
    <row r="1045" spans="1:5" x14ac:dyDescent="0.25">
      <c r="A1045" s="1">
        <v>14031108</v>
      </c>
      <c r="B1045" s="3">
        <v>12339.6</v>
      </c>
      <c r="C1045" s="4">
        <f t="shared" si="48"/>
        <v>-9.1559848592890763E-3</v>
      </c>
      <c r="D1045" s="5">
        <f t="shared" si="50"/>
        <v>2.4613912574370699E-4</v>
      </c>
      <c r="E1045" s="2">
        <f t="shared" si="49"/>
        <v>3.0655742286505938</v>
      </c>
    </row>
    <row r="1046" spans="1:5" x14ac:dyDescent="0.25">
      <c r="A1046" s="1">
        <v>14031110</v>
      </c>
      <c r="B1046" s="3">
        <v>12318.6</v>
      </c>
      <c r="C1046" s="4">
        <f t="shared" si="48"/>
        <v>-1.7032877563716319E-3</v>
      </c>
      <c r="D1046" s="5">
        <f t="shared" si="50"/>
        <v>2.3720548369077826E-4</v>
      </c>
      <c r="E1046" s="2">
        <f t="shared" si="49"/>
        <v>3.2482380029850315</v>
      </c>
    </row>
    <row r="1047" spans="1:5" x14ac:dyDescent="0.25">
      <c r="A1047" s="1">
        <v>14031113</v>
      </c>
      <c r="B1047" s="3">
        <v>12105</v>
      </c>
      <c r="C1047" s="4">
        <f t="shared" si="48"/>
        <v>-1.7491724894614803E-2</v>
      </c>
      <c r="D1047" s="5">
        <f t="shared" si="50"/>
        <v>2.2429603499021046E-4</v>
      </c>
      <c r="E1047" s="2">
        <f t="shared" si="49"/>
        <v>2.6002873351293792</v>
      </c>
    </row>
    <row r="1048" spans="1:5" x14ac:dyDescent="0.25">
      <c r="A1048" s="1">
        <v>14031114</v>
      </c>
      <c r="B1048" s="3">
        <v>12140</v>
      </c>
      <c r="C1048" s="4">
        <f t="shared" si="48"/>
        <v>2.8871952413303398E-3</v>
      </c>
      <c r="D1048" s="5">
        <f t="shared" si="50"/>
        <v>2.2979739734601453E-4</v>
      </c>
      <c r="E1048" s="2">
        <f t="shared" si="49"/>
        <v>3.2520802351674778</v>
      </c>
    </row>
    <row r="1049" spans="1:5" x14ac:dyDescent="0.25">
      <c r="A1049" s="1">
        <v>14031115</v>
      </c>
      <c r="B1049" s="3">
        <v>12100</v>
      </c>
      <c r="C1049" s="4">
        <f t="shared" si="48"/>
        <v>-3.3003330286568541E-3</v>
      </c>
      <c r="D1049" s="5">
        <f t="shared" si="50"/>
        <v>2.1776339495776468E-4</v>
      </c>
      <c r="E1049" s="2">
        <f t="shared" si="49"/>
        <v>3.2721029318258563</v>
      </c>
    </row>
    <row r="1050" spans="1:5" x14ac:dyDescent="0.25">
      <c r="A1050" s="1">
        <v>14031116</v>
      </c>
      <c r="B1050" s="3">
        <v>12216.5</v>
      </c>
      <c r="C1050" s="4">
        <f t="shared" si="48"/>
        <v>9.5820444039926515E-3</v>
      </c>
      <c r="D1050" s="5">
        <f t="shared" si="50"/>
        <v>2.0679077701615014E-4</v>
      </c>
      <c r="E1050" s="2">
        <f t="shared" si="49"/>
        <v>3.1009618379120805</v>
      </c>
    </row>
    <row r="1051" spans="1:5" x14ac:dyDescent="0.25">
      <c r="A1051" s="1">
        <v>14031117</v>
      </c>
      <c r="B1051" s="3">
        <v>12152</v>
      </c>
      <c r="C1051" s="4">
        <f t="shared" si="48"/>
        <v>-5.2937317132163136E-3</v>
      </c>
      <c r="D1051" s="5">
        <f t="shared" si="50"/>
        <v>2.0130604494769894E-4</v>
      </c>
      <c r="E1051" s="2">
        <f t="shared" si="49"/>
        <v>3.2667991090177844</v>
      </c>
    </row>
    <row r="1052" spans="1:5" x14ac:dyDescent="0.25">
      <c r="A1052" s="1">
        <v>14031121</v>
      </c>
      <c r="B1052" s="3">
        <v>12036.6</v>
      </c>
      <c r="C1052" s="4">
        <f t="shared" si="48"/>
        <v>-9.5417573195111897E-3</v>
      </c>
      <c r="D1052" s="5">
        <f t="shared" si="50"/>
        <v>1.9256916611517589E-4</v>
      </c>
      <c r="E1052" s="2">
        <f t="shared" si="49"/>
        <v>3.1221931227809789</v>
      </c>
    </row>
    <row r="1053" spans="1:5" x14ac:dyDescent="0.25">
      <c r="A1053" s="1">
        <v>14031123</v>
      </c>
      <c r="B1053" s="3">
        <v>11784</v>
      </c>
      <c r="C1053" s="4">
        <f t="shared" si="48"/>
        <v>-2.1209328813631426E-2</v>
      </c>
      <c r="D1053" s="5">
        <f t="shared" si="50"/>
        <v>1.8812070462182514E-4</v>
      </c>
      <c r="E1053" s="2">
        <f t="shared" si="49"/>
        <v>2.1746711238723329</v>
      </c>
    </row>
    <row r="1054" spans="1:5" x14ac:dyDescent="0.25">
      <c r="A1054" s="1">
        <v>14031127</v>
      </c>
      <c r="B1054" s="3">
        <v>11518.6</v>
      </c>
      <c r="C1054" s="4">
        <f t="shared" si="48"/>
        <v>-2.2779559055460457E-2</v>
      </c>
      <c r="D1054" s="5">
        <f t="shared" si="50"/>
        <v>2.0464546100121018E-4</v>
      </c>
      <c r="E1054" s="2">
        <f t="shared" si="49"/>
        <v>2.0603545611095271</v>
      </c>
    </row>
    <row r="1055" spans="1:5" x14ac:dyDescent="0.25">
      <c r="A1055" s="1">
        <v>14031128</v>
      </c>
      <c r="B1055" s="3">
        <v>11285.1</v>
      </c>
      <c r="C1055" s="4">
        <f t="shared" si="48"/>
        <v>-2.0479848554294147E-2</v>
      </c>
      <c r="D1055" s="5">
        <f t="shared" si="50"/>
        <v>2.2388723555860011E-4</v>
      </c>
      <c r="E1055" s="2">
        <f t="shared" si="49"/>
        <v>2.3465592248070974</v>
      </c>
    </row>
    <row r="1056" spans="1:5" x14ac:dyDescent="0.25">
      <c r="A1056" s="1">
        <v>14031129</v>
      </c>
      <c r="B1056" s="3">
        <v>11377</v>
      </c>
      <c r="C1056" s="4">
        <f t="shared" si="48"/>
        <v>8.1105020070049959E-3</v>
      </c>
      <c r="D1056" s="5">
        <f t="shared" si="50"/>
        <v>2.3594533143509014E-4</v>
      </c>
      <c r="E1056" s="2">
        <f t="shared" si="49"/>
        <v>3.1176194678432037</v>
      </c>
    </row>
    <row r="1057" spans="1:5" x14ac:dyDescent="0.25">
      <c r="A1057" s="1">
        <v>14031130</v>
      </c>
      <c r="B1057" s="3">
        <v>11521.1</v>
      </c>
      <c r="C1057" s="4">
        <f t="shared" si="48"/>
        <v>1.2586363262768437E-2</v>
      </c>
      <c r="D1057" s="5">
        <f t="shared" si="50"/>
        <v>2.2674801147119203E-4</v>
      </c>
      <c r="E1057" s="2">
        <f t="shared" si="49"/>
        <v>2.9275741986953006</v>
      </c>
    </row>
    <row r="1058" spans="1:5" x14ac:dyDescent="0.25">
      <c r="A1058" s="1">
        <v>14031201</v>
      </c>
      <c r="B1058" s="3">
        <v>11517</v>
      </c>
      <c r="C1058" s="4">
        <f t="shared" si="48"/>
        <v>-3.5593213357740282E-4</v>
      </c>
      <c r="D1058" s="5">
        <f t="shared" si="50"/>
        <v>2.2357733575977293E-4</v>
      </c>
      <c r="E1058" s="2">
        <f t="shared" si="49"/>
        <v>3.2836547384258465</v>
      </c>
    </row>
    <row r="1059" spans="1:5" x14ac:dyDescent="0.25">
      <c r="A1059" s="1">
        <v>14031204</v>
      </c>
      <c r="B1059" s="3">
        <v>11449.3</v>
      </c>
      <c r="C1059" s="4">
        <f t="shared" si="48"/>
        <v>-5.8956119265437153E-3</v>
      </c>
      <c r="D1059" s="5">
        <f t="shared" si="50"/>
        <v>2.1154380533550696E-4</v>
      </c>
      <c r="E1059" s="2">
        <f t="shared" si="49"/>
        <v>3.2294469339062428</v>
      </c>
    </row>
    <row r="1060" spans="1:5" x14ac:dyDescent="0.25">
      <c r="A1060" s="1">
        <v>14031205</v>
      </c>
      <c r="B1060" s="3">
        <v>11444.5</v>
      </c>
      <c r="C1060" s="4">
        <f t="shared" si="48"/>
        <v>-4.1932750966058402E-4</v>
      </c>
      <c r="D1060" s="5">
        <f t="shared" si="50"/>
        <v>2.0241637620721281E-4</v>
      </c>
      <c r="E1060" s="2">
        <f t="shared" si="49"/>
        <v>3.3332189824083049</v>
      </c>
    </row>
    <row r="1061" spans="1:5" x14ac:dyDescent="0.25">
      <c r="A1061" s="1">
        <v>14031206</v>
      </c>
      <c r="B1061" s="3">
        <v>11520.8</v>
      </c>
      <c r="C1061" s="4">
        <f t="shared" si="48"/>
        <v>6.6448320504696864E-3</v>
      </c>
      <c r="D1061" s="5">
        <f t="shared" si="50"/>
        <v>1.9199351671591027E-4</v>
      </c>
      <c r="E1061" s="2">
        <f t="shared" si="49"/>
        <v>3.2450982249159428</v>
      </c>
    </row>
    <row r="1062" spans="1:5" x14ac:dyDescent="0.25">
      <c r="A1062" s="1">
        <v>14031207</v>
      </c>
      <c r="B1062" s="3">
        <v>12021.9</v>
      </c>
      <c r="C1062" s="4">
        <f t="shared" si="48"/>
        <v>4.2575889197825456E-2</v>
      </c>
      <c r="D1062" s="5">
        <f t="shared" si="50"/>
        <v>1.8489191948030297E-4</v>
      </c>
      <c r="E1062" s="2">
        <f t="shared" si="49"/>
        <v>-1.5231391815559356</v>
      </c>
    </row>
    <row r="1063" spans="1:5" x14ac:dyDescent="0.25">
      <c r="A1063" s="1">
        <v>14031208</v>
      </c>
      <c r="B1063" s="3">
        <v>12159.4</v>
      </c>
      <c r="C1063" s="4">
        <f t="shared" si="48"/>
        <v>1.1372546716534673E-2</v>
      </c>
      <c r="D1063" s="5">
        <f t="shared" si="50"/>
        <v>2.8004516243876375E-4</v>
      </c>
      <c r="E1063" s="2">
        <f t="shared" si="49"/>
        <v>2.9404235156289338</v>
      </c>
    </row>
    <row r="1064" spans="1:5" x14ac:dyDescent="0.25">
      <c r="A1064" s="1">
        <v>14031211</v>
      </c>
      <c r="B1064" s="3">
        <v>12348.4</v>
      </c>
      <c r="C1064" s="4">
        <f t="shared" si="48"/>
        <v>1.5423966809790338E-2</v>
      </c>
      <c r="D1064" s="5">
        <f t="shared" si="50"/>
        <v>2.7115229708359138E-4</v>
      </c>
      <c r="E1064" s="2">
        <f t="shared" si="49"/>
        <v>2.7487953671382388</v>
      </c>
    </row>
    <row r="1065" spans="1:5" x14ac:dyDescent="0.25">
      <c r="A1065" s="1">
        <v>14031212</v>
      </c>
      <c r="B1065" s="3">
        <v>12549.6</v>
      </c>
      <c r="C1065" s="4">
        <f t="shared" si="48"/>
        <v>1.6162292534707103E-2</v>
      </c>
      <c r="D1065" s="5">
        <f t="shared" si="50"/>
        <v>2.6917899353070271E-4</v>
      </c>
      <c r="E1065" s="2">
        <f t="shared" si="49"/>
        <v>2.7059128532402319</v>
      </c>
    </row>
    <row r="1066" spans="1:5" x14ac:dyDescent="0.25">
      <c r="A1066" s="1">
        <v>14031213</v>
      </c>
      <c r="B1066" s="3">
        <v>12356.7</v>
      </c>
      <c r="C1066" s="4">
        <f t="shared" si="48"/>
        <v>-1.5490366469863967E-2</v>
      </c>
      <c r="D1066" s="5">
        <f t="shared" si="50"/>
        <v>2.6869688889373983E-4</v>
      </c>
      <c r="E1066" s="2">
        <f t="shared" si="49"/>
        <v>2.7455152281533417</v>
      </c>
    </row>
    <row r="1067" spans="1:5" x14ac:dyDescent="0.25">
      <c r="A1067" s="1">
        <v>14031214</v>
      </c>
      <c r="B1067" s="3">
        <v>12519.2</v>
      </c>
      <c r="C1067" s="4">
        <f t="shared" si="48"/>
        <v>1.3065039776795715E-2</v>
      </c>
      <c r="D1067" s="5">
        <f t="shared" si="50"/>
        <v>2.6702820883657899E-4</v>
      </c>
      <c r="E1067" s="2">
        <f t="shared" si="49"/>
        <v>2.8755193089312288</v>
      </c>
    </row>
    <row r="1068" spans="1:5" x14ac:dyDescent="0.25">
      <c r="A1068" s="1">
        <v>14031215</v>
      </c>
      <c r="B1068" s="3">
        <v>12618.1</v>
      </c>
      <c r="C1068" s="4">
        <f t="shared" si="48"/>
        <v>7.868825236630345E-3</v>
      </c>
      <c r="D1068" s="5">
        <f t="shared" si="50"/>
        <v>2.6150316756541392E-4</v>
      </c>
      <c r="E1068" s="2">
        <f t="shared" si="49"/>
        <v>3.0872041391330645</v>
      </c>
    </row>
    <row r="1069" spans="1:5" x14ac:dyDescent="0.25">
      <c r="A1069" s="1">
        <v>14031218</v>
      </c>
      <c r="B1069" s="3">
        <v>12469.4</v>
      </c>
      <c r="C1069" s="4">
        <f t="shared" si="48"/>
        <v>-1.1854648046242325E-2</v>
      </c>
      <c r="D1069" s="5">
        <f t="shared" si="50"/>
        <v>2.5014181484052373E-4</v>
      </c>
      <c r="E1069" s="2">
        <f t="shared" si="49"/>
        <v>2.9468967235464558</v>
      </c>
    </row>
    <row r="1070" spans="1:5" x14ac:dyDescent="0.25">
      <c r="A1070" s="1">
        <v>14031219</v>
      </c>
      <c r="B1070" s="3">
        <v>12312.7</v>
      </c>
      <c r="C1070" s="4">
        <f t="shared" si="48"/>
        <v>-1.2646393036110291E-2</v>
      </c>
      <c r="D1070" s="5">
        <f t="shared" si="50"/>
        <v>2.4416508037711199E-4</v>
      </c>
      <c r="E1070" s="2">
        <f t="shared" si="49"/>
        <v>2.9123880601388246</v>
      </c>
    </row>
    <row r="1071" spans="1:5" x14ac:dyDescent="0.25">
      <c r="A1071" s="1">
        <v>14031220</v>
      </c>
      <c r="B1071" s="3">
        <v>12447.1</v>
      </c>
      <c r="C1071" s="4">
        <f t="shared" si="48"/>
        <v>1.0856414029897907E-2</v>
      </c>
      <c r="D1071" s="5">
        <f t="shared" si="50"/>
        <v>2.3975814363073848E-4</v>
      </c>
      <c r="E1071" s="2">
        <f t="shared" si="49"/>
        <v>3.0032084498198666</v>
      </c>
    </row>
    <row r="1072" spans="1:5" x14ac:dyDescent="0.25">
      <c r="A1072" s="1">
        <v>14031221</v>
      </c>
      <c r="B1072" s="3">
        <v>12279.6</v>
      </c>
      <c r="C1072" s="4">
        <f t="shared" si="48"/>
        <v>-1.3548315152427841E-2</v>
      </c>
      <c r="D1072" s="5">
        <f t="shared" si="50"/>
        <v>2.3326649661445693E-4</v>
      </c>
      <c r="E1072" s="2">
        <f t="shared" si="49"/>
        <v>2.8692771708129712</v>
      </c>
    </row>
    <row r="1073" spans="1:5" x14ac:dyDescent="0.25">
      <c r="A1073" s="1">
        <v>14031222</v>
      </c>
      <c r="B1073" s="3">
        <v>12279.2</v>
      </c>
      <c r="C1073" s="4">
        <f t="shared" si="48"/>
        <v>-3.2574881511741244E-5</v>
      </c>
      <c r="D1073" s="5">
        <f t="shared" si="50"/>
        <v>2.3104643693177662E-4</v>
      </c>
      <c r="E1073" s="2">
        <f t="shared" si="49"/>
        <v>3.2675050914374992</v>
      </c>
    </row>
    <row r="1074" spans="1:5" x14ac:dyDescent="0.25">
      <c r="A1074" s="1">
        <v>14031225</v>
      </c>
      <c r="B1074" s="3">
        <v>12473.4</v>
      </c>
      <c r="C1074" s="4">
        <f t="shared" si="48"/>
        <v>1.5691602881924976E-2</v>
      </c>
      <c r="D1074" s="5">
        <f t="shared" si="50"/>
        <v>2.184381668031859E-4</v>
      </c>
      <c r="E1074" s="2">
        <f t="shared" si="49"/>
        <v>2.731958616640819</v>
      </c>
    </row>
    <row r="1075" spans="1:5" x14ac:dyDescent="0.25">
      <c r="A1075" s="1">
        <v>14031226</v>
      </c>
      <c r="B1075" s="3">
        <v>12625.1</v>
      </c>
      <c r="C1075" s="4">
        <f t="shared" si="48"/>
        <v>1.2088519023147025E-2</v>
      </c>
      <c r="D1075" s="5">
        <f t="shared" si="50"/>
        <v>2.2094911934801272E-4</v>
      </c>
      <c r="E1075" s="2">
        <f t="shared" si="49"/>
        <v>2.9591583422346268</v>
      </c>
    </row>
    <row r="1076" spans="1:5" x14ac:dyDescent="0.25">
      <c r="A1076" s="1">
        <v>14031227</v>
      </c>
      <c r="B1076" s="3">
        <v>12479.5</v>
      </c>
      <c r="C1076" s="4">
        <f t="shared" si="48"/>
        <v>-1.1599597886003588E-2</v>
      </c>
      <c r="D1076" s="5">
        <f t="shared" si="50"/>
        <v>2.1751254559856142E-4</v>
      </c>
      <c r="E1076" s="2">
        <f t="shared" si="49"/>
        <v>2.9883944336261421</v>
      </c>
    </row>
    <row r="1077" spans="1:5" x14ac:dyDescent="0.25">
      <c r="A1077" s="1">
        <v>14031228</v>
      </c>
      <c r="B1077" s="3">
        <v>12282.1</v>
      </c>
      <c r="C1077" s="4">
        <f t="shared" si="48"/>
        <v>-1.5944380165650751E-2</v>
      </c>
      <c r="D1077" s="5">
        <f t="shared" si="50"/>
        <v>2.1367099137897241E-4</v>
      </c>
      <c r="E1077" s="2">
        <f t="shared" si="49"/>
        <v>2.7117038604585972</v>
      </c>
    </row>
    <row r="1078" spans="1:5" x14ac:dyDescent="0.25">
      <c r="A1078" s="1">
        <v>14040105</v>
      </c>
      <c r="B1078" s="3">
        <v>12494.4</v>
      </c>
      <c r="C1078" s="4">
        <f t="shared" si="48"/>
        <v>1.7137626055794289E-2</v>
      </c>
      <c r="D1078" s="5">
        <f t="shared" si="50"/>
        <v>2.1700408718694947E-4</v>
      </c>
      <c r="E1078" s="2">
        <f t="shared" si="49"/>
        <v>2.6221473724964488</v>
      </c>
    </row>
    <row r="1079" spans="1:5" x14ac:dyDescent="0.25">
      <c r="A1079" s="1">
        <v>14040106</v>
      </c>
      <c r="B1079" s="3">
        <v>12753.4</v>
      </c>
      <c r="C1079" s="4">
        <f t="shared" si="48"/>
        <v>2.0517358795592369E-2</v>
      </c>
      <c r="D1079" s="5">
        <f t="shared" si="50"/>
        <v>2.2235426362232925E-4</v>
      </c>
      <c r="E1079" s="2">
        <f t="shared" si="49"/>
        <v>2.3400787308541204</v>
      </c>
    </row>
    <row r="1080" spans="1:5" x14ac:dyDescent="0.25">
      <c r="A1080" s="1">
        <v>14040109</v>
      </c>
      <c r="B1080" s="3">
        <v>13017.3</v>
      </c>
      <c r="C1080" s="4">
        <f t="shared" si="48"/>
        <v>2.0481339281857695E-2</v>
      </c>
      <c r="D1080" s="5">
        <f t="shared" si="50"/>
        <v>2.3461728199618856E-4</v>
      </c>
      <c r="E1080" s="2">
        <f t="shared" si="49"/>
        <v>2.3658611981746498</v>
      </c>
    </row>
    <row r="1081" spans="1:5" x14ac:dyDescent="0.25">
      <c r="A1081" s="1">
        <v>14040110</v>
      </c>
      <c r="B1081" s="3">
        <v>13322.6</v>
      </c>
      <c r="C1081" s="4">
        <f t="shared" si="48"/>
        <v>2.318259925561118E-2</v>
      </c>
      <c r="D1081" s="5">
        <f t="shared" si="50"/>
        <v>2.4586360328857716E-4</v>
      </c>
      <c r="E1081" s="2">
        <f t="shared" si="49"/>
        <v>2.1434789796621159</v>
      </c>
    </row>
    <row r="1082" spans="1:5" x14ac:dyDescent="0.25">
      <c r="A1082" s="1">
        <v>14040116</v>
      </c>
      <c r="B1082" s="3">
        <v>13653.3</v>
      </c>
      <c r="C1082" s="4">
        <f t="shared" si="48"/>
        <v>2.4519409394577509E-2</v>
      </c>
      <c r="D1082" s="5">
        <f t="shared" si="50"/>
        <v>2.6303896632800091E-4</v>
      </c>
      <c r="E1082" s="2">
        <f t="shared" si="49"/>
        <v>2.0598664613917643</v>
      </c>
    </row>
    <row r="1083" spans="1:5" x14ac:dyDescent="0.25">
      <c r="A1083" s="1">
        <v>14040117</v>
      </c>
      <c r="B1083" s="3">
        <v>13613.4</v>
      </c>
      <c r="C1083" s="4">
        <f t="shared" si="48"/>
        <v>-2.9266488779008883E-3</v>
      </c>
      <c r="D1083" s="5">
        <f t="shared" si="50"/>
        <v>2.8257685416492812E-4</v>
      </c>
      <c r="E1083" s="2">
        <f t="shared" si="49"/>
        <v>3.1516858106309509</v>
      </c>
    </row>
    <row r="1084" spans="1:5" x14ac:dyDescent="0.25">
      <c r="A1084" s="1">
        <v>14040118</v>
      </c>
      <c r="B1084" s="3">
        <v>13481</v>
      </c>
      <c r="C1084" s="4">
        <f t="shared" si="48"/>
        <v>-9.7733150670844642E-3</v>
      </c>
      <c r="D1084" s="5">
        <f t="shared" si="50"/>
        <v>2.6654577466075788E-4</v>
      </c>
      <c r="E1084" s="2">
        <f t="shared" si="49"/>
        <v>3.016866857356209</v>
      </c>
    </row>
    <row r="1085" spans="1:5" x14ac:dyDescent="0.25">
      <c r="A1085" s="1">
        <v>14040119</v>
      </c>
      <c r="B1085" s="3">
        <v>13866.9</v>
      </c>
      <c r="C1085" s="4">
        <f t="shared" si="48"/>
        <v>2.822341867168672E-2</v>
      </c>
      <c r="D1085" s="5">
        <f t="shared" si="50"/>
        <v>2.5673368086036785E-4</v>
      </c>
      <c r="E1085" s="2">
        <f t="shared" si="49"/>
        <v>1.6634592359640572</v>
      </c>
    </row>
    <row r="1086" spans="1:5" x14ac:dyDescent="0.25">
      <c r="A1086" s="1">
        <v>14040120</v>
      </c>
      <c r="B1086" s="3">
        <v>14174.6</v>
      </c>
      <c r="C1086" s="4">
        <f t="shared" si="48"/>
        <v>2.194692514016176E-2</v>
      </c>
      <c r="D1086" s="5">
        <f t="shared" si="50"/>
        <v>2.8798644366831878E-4</v>
      </c>
      <c r="E1086" s="2">
        <f t="shared" si="49"/>
        <v>2.3210923392132843</v>
      </c>
    </row>
    <row r="1087" spans="1:5" x14ac:dyDescent="0.25">
      <c r="A1087" s="1">
        <v>14040123</v>
      </c>
      <c r="B1087" s="3">
        <v>14562.6</v>
      </c>
      <c r="C1087" s="4">
        <f t="shared" ref="C1087:C1142" si="51">LN(B1087/B1086)</f>
        <v>2.700496773435614E-2</v>
      </c>
      <c r="D1087" s="5">
        <f t="shared" si="50"/>
        <v>2.9875399454241052E-4</v>
      </c>
      <c r="E1087" s="2">
        <f t="shared" si="49"/>
        <v>1.9184901380198587</v>
      </c>
    </row>
    <row r="1088" spans="1:5" x14ac:dyDescent="0.25">
      <c r="A1088" s="1">
        <v>14040124</v>
      </c>
      <c r="B1088" s="3">
        <v>14950.9</v>
      </c>
      <c r="C1088" s="4">
        <f t="shared" si="51"/>
        <v>2.6314900438472587E-2</v>
      </c>
      <c r="D1088" s="5">
        <f t="shared" si="50"/>
        <v>3.2294373989204597E-4</v>
      </c>
      <c r="E1088" s="2">
        <f t="shared" si="49"/>
        <v>2.0279497851864008</v>
      </c>
    </row>
    <row r="1089" spans="1:5" x14ac:dyDescent="0.25">
      <c r="A1089" s="1">
        <v>14040125</v>
      </c>
      <c r="B1089" s="3">
        <v>15364.2</v>
      </c>
      <c r="C1089" s="4">
        <f t="shared" si="51"/>
        <v>2.7268629148702109E-2</v>
      </c>
      <c r="D1089" s="5">
        <f t="shared" si="50"/>
        <v>3.431793483311392E-4</v>
      </c>
      <c r="E1089" s="2">
        <f t="shared" ref="E1089:E1144" si="52">(-0.5*LN(2*PI())) - (0.5*LN(D1089)) - (0.5*((C1089^2)/D1089))</f>
        <v>1.9863234797755376</v>
      </c>
    </row>
    <row r="1090" spans="1:5" x14ac:dyDescent="0.25">
      <c r="A1090" s="1">
        <v>14040126</v>
      </c>
      <c r="B1090" s="3">
        <v>15539.1</v>
      </c>
      <c r="C1090" s="4">
        <f t="shared" si="51"/>
        <v>1.1319300362138216E-2</v>
      </c>
      <c r="D1090" s="5">
        <f t="shared" si="50"/>
        <v>3.6481658925238193E-4</v>
      </c>
      <c r="E1090" s="2">
        <f t="shared" si="52"/>
        <v>2.8635153029673974</v>
      </c>
    </row>
    <row r="1091" spans="1:5" x14ac:dyDescent="0.25">
      <c r="A1091" s="1">
        <v>14040127</v>
      </c>
      <c r="B1091" s="3">
        <v>15940.9</v>
      </c>
      <c r="C1091" s="4">
        <f t="shared" si="51"/>
        <v>2.5528705295213901E-2</v>
      </c>
      <c r="D1091" s="5">
        <f t="shared" si="50"/>
        <v>3.4941316151391571E-4</v>
      </c>
      <c r="E1091" s="2">
        <f t="shared" si="52"/>
        <v>2.1281044309275652</v>
      </c>
    </row>
    <row r="1092" spans="1:5" x14ac:dyDescent="0.25">
      <c r="A1092" s="1">
        <v>14040130</v>
      </c>
      <c r="B1092" s="3">
        <v>16393.900000000001</v>
      </c>
      <c r="C1092" s="4">
        <f t="shared" si="51"/>
        <v>2.8021180919969708E-2</v>
      </c>
      <c r="D1092" s="5">
        <f t="shared" si="50"/>
        <v>3.6529338548766874E-4</v>
      </c>
      <c r="E1092" s="2">
        <f t="shared" si="52"/>
        <v>1.9637321443811742</v>
      </c>
    </row>
    <row r="1093" spans="1:5" x14ac:dyDescent="0.25">
      <c r="A1093" s="1">
        <v>14040131</v>
      </c>
      <c r="B1093" s="3">
        <v>16821.7</v>
      </c>
      <c r="C1093" s="4">
        <f t="shared" si="51"/>
        <v>2.5760405172507835E-2</v>
      </c>
      <c r="D1093" s="5">
        <f t="shared" ref="D1093:D1156" si="53">$L$5+($L$3*(C1092^2))+($L$4*D1092)</f>
        <v>3.8764340365320311E-4</v>
      </c>
      <c r="E1093" s="2">
        <f t="shared" si="52"/>
        <v>2.1528344831597539</v>
      </c>
    </row>
    <row r="1094" spans="1:5" x14ac:dyDescent="0.25">
      <c r="A1094" s="1">
        <v>14040201</v>
      </c>
      <c r="B1094" s="3">
        <v>17196.400000000001</v>
      </c>
      <c r="C1094" s="4">
        <f t="shared" si="51"/>
        <v>2.2030339994901591E-2</v>
      </c>
      <c r="D1094" s="5">
        <f t="shared" si="53"/>
        <v>4.0130230076393229E-4</v>
      </c>
      <c r="E1094" s="2">
        <f t="shared" si="52"/>
        <v>2.3867581468876455</v>
      </c>
    </row>
    <row r="1095" spans="1:5" x14ac:dyDescent="0.25">
      <c r="A1095" s="1">
        <v>14040202</v>
      </c>
      <c r="B1095" s="3">
        <v>17066.7</v>
      </c>
      <c r="C1095" s="4">
        <f t="shared" si="51"/>
        <v>-7.5708630865923745E-3</v>
      </c>
      <c r="D1095" s="5">
        <f t="shared" si="53"/>
        <v>4.0367090692684207E-4</v>
      </c>
      <c r="E1095" s="2">
        <f t="shared" si="52"/>
        <v>2.9175208547946418</v>
      </c>
    </row>
    <row r="1096" spans="1:5" x14ac:dyDescent="0.25">
      <c r="A1096" s="1">
        <v>14040203</v>
      </c>
      <c r="B1096" s="3">
        <v>16827</v>
      </c>
      <c r="C1096" s="4">
        <f t="shared" si="51"/>
        <v>-1.4144457306135573E-2</v>
      </c>
      <c r="D1096" s="5">
        <f t="shared" si="53"/>
        <v>3.8124283057655909E-4</v>
      </c>
      <c r="E1096" s="2">
        <f t="shared" si="52"/>
        <v>2.7547123404278242</v>
      </c>
    </row>
    <row r="1097" spans="1:5" x14ac:dyDescent="0.25">
      <c r="A1097" s="1">
        <v>14040206</v>
      </c>
      <c r="B1097" s="3">
        <v>16613</v>
      </c>
      <c r="C1097" s="4">
        <f t="shared" si="51"/>
        <v>-1.2799217789967841E-2</v>
      </c>
      <c r="D1097" s="5">
        <f t="shared" si="53"/>
        <v>3.6872876411431628E-4</v>
      </c>
      <c r="E1097" s="2">
        <f t="shared" si="52"/>
        <v>2.8116445132602981</v>
      </c>
    </row>
    <row r="1098" spans="1:5" x14ac:dyDescent="0.25">
      <c r="A1098" s="1">
        <v>14040207</v>
      </c>
      <c r="B1098" s="3">
        <v>16275.6</v>
      </c>
      <c r="C1098" s="4">
        <f t="shared" si="51"/>
        <v>-2.0518467629809207E-2</v>
      </c>
      <c r="D1098" s="5">
        <f t="shared" si="53"/>
        <v>3.5508092815482689E-4</v>
      </c>
      <c r="E1098" s="2">
        <f t="shared" si="52"/>
        <v>2.4598106974960641</v>
      </c>
    </row>
    <row r="1099" spans="1:5" x14ac:dyDescent="0.25">
      <c r="A1099" s="1">
        <v>14040208</v>
      </c>
      <c r="B1099" s="3">
        <v>16411.2</v>
      </c>
      <c r="C1099" s="4">
        <f t="shared" si="51"/>
        <v>8.2969747964770704E-3</v>
      </c>
      <c r="D1099" s="5">
        <f t="shared" si="53"/>
        <v>3.5726177468594418E-4</v>
      </c>
      <c r="E1099" s="2">
        <f t="shared" si="52"/>
        <v>2.9532387303978562</v>
      </c>
    </row>
    <row r="1100" spans="1:5" x14ac:dyDescent="0.25">
      <c r="A1100" s="1">
        <v>14040209</v>
      </c>
      <c r="B1100" s="3">
        <v>16466.3</v>
      </c>
      <c r="C1100" s="4">
        <f t="shared" si="51"/>
        <v>3.3518395003619187E-3</v>
      </c>
      <c r="D1100" s="5">
        <f t="shared" si="53"/>
        <v>3.390225977922845E-4</v>
      </c>
      <c r="E1100" s="2">
        <f t="shared" si="52"/>
        <v>3.0592139248160475</v>
      </c>
    </row>
    <row r="1101" spans="1:5" x14ac:dyDescent="0.25">
      <c r="A1101" s="1">
        <v>14040210</v>
      </c>
      <c r="B1101" s="3">
        <v>16927.5</v>
      </c>
      <c r="C1101" s="4">
        <f t="shared" si="51"/>
        <v>2.7623650306292005E-2</v>
      </c>
      <c r="D1101" s="5">
        <f t="shared" si="53"/>
        <v>3.1885621328706169E-4</v>
      </c>
      <c r="E1101" s="2">
        <f t="shared" si="52"/>
        <v>1.9098789715431301</v>
      </c>
    </row>
    <row r="1102" spans="1:5" x14ac:dyDescent="0.25">
      <c r="A1102" s="1">
        <v>14040213</v>
      </c>
      <c r="B1102" s="3">
        <v>16447.3</v>
      </c>
      <c r="C1102" s="4">
        <f t="shared" si="51"/>
        <v>-2.8778188376300522E-2</v>
      </c>
      <c r="D1102" s="5">
        <f t="shared" si="53"/>
        <v>3.4346237988426136E-4</v>
      </c>
      <c r="E1102" s="2">
        <f t="shared" si="52"/>
        <v>1.8636377216843263</v>
      </c>
    </row>
    <row r="1103" spans="1:5" x14ac:dyDescent="0.25">
      <c r="A1103" s="1">
        <v>14040214</v>
      </c>
      <c r="B1103" s="3">
        <v>16286</v>
      </c>
      <c r="C1103" s="4">
        <f t="shared" si="51"/>
        <v>-9.8554869564232827E-3</v>
      </c>
      <c r="D1103" s="5">
        <f t="shared" si="53"/>
        <v>3.6994408321717304E-4</v>
      </c>
      <c r="E1103" s="2">
        <f t="shared" si="52"/>
        <v>2.9008633735478639</v>
      </c>
    </row>
    <row r="1104" spans="1:5" x14ac:dyDescent="0.25">
      <c r="A1104" s="1">
        <v>14040215</v>
      </c>
      <c r="B1104" s="3">
        <v>16581.8</v>
      </c>
      <c r="C1104" s="4">
        <f t="shared" si="51"/>
        <v>1.7999865305091539E-2</v>
      </c>
      <c r="D1104" s="5">
        <f t="shared" si="53"/>
        <v>3.5236838222750614E-4</v>
      </c>
      <c r="E1104" s="2">
        <f t="shared" si="52"/>
        <v>2.5967389121510434</v>
      </c>
    </row>
    <row r="1105" spans="1:5" x14ac:dyDescent="0.25">
      <c r="A1105" s="1">
        <v>14040216</v>
      </c>
      <c r="B1105" s="3">
        <v>16556.7</v>
      </c>
      <c r="C1105" s="4">
        <f t="shared" si="51"/>
        <v>-1.5148546132096213E-3</v>
      </c>
      <c r="D1105" s="5">
        <f t="shared" si="53"/>
        <v>3.4917583371495711E-4</v>
      </c>
      <c r="E1105" s="2">
        <f t="shared" si="52"/>
        <v>3.057742936030194</v>
      </c>
    </row>
    <row r="1106" spans="1:5" x14ac:dyDescent="0.25">
      <c r="A1106" s="1">
        <v>14040217</v>
      </c>
      <c r="B1106" s="3">
        <v>16913.900000000001</v>
      </c>
      <c r="C1106" s="4">
        <f t="shared" si="51"/>
        <v>2.1344915343700047E-2</v>
      </c>
      <c r="D1106" s="5">
        <f t="shared" si="53"/>
        <v>3.277238185735054E-4</v>
      </c>
      <c r="E1106" s="2">
        <f t="shared" si="52"/>
        <v>2.3976253930340103</v>
      </c>
    </row>
    <row r="1107" spans="1:5" x14ac:dyDescent="0.25">
      <c r="A1107" s="1">
        <v>14040220</v>
      </c>
      <c r="B1107" s="3">
        <v>16602.400000000001</v>
      </c>
      <c r="C1107" s="4">
        <f t="shared" si="51"/>
        <v>-1.8588505855208035E-2</v>
      </c>
      <c r="D1107" s="5">
        <f t="shared" si="53"/>
        <v>3.3397314136125809E-4</v>
      </c>
      <c r="E1107" s="2">
        <f t="shared" si="52"/>
        <v>2.5659805629497185</v>
      </c>
    </row>
    <row r="1108" spans="1:5" x14ac:dyDescent="0.25">
      <c r="A1108" s="1">
        <v>14040221</v>
      </c>
      <c r="B1108" s="3">
        <v>16209.1</v>
      </c>
      <c r="C1108" s="4">
        <f t="shared" si="51"/>
        <v>-2.3974450302250833E-2</v>
      </c>
      <c r="D1108" s="5">
        <f t="shared" si="53"/>
        <v>3.3341697965177171E-4</v>
      </c>
      <c r="E1108" s="2">
        <f t="shared" si="52"/>
        <v>2.2221746915443799</v>
      </c>
    </row>
    <row r="1109" spans="1:5" x14ac:dyDescent="0.25">
      <c r="A1109" s="1">
        <v>14040222</v>
      </c>
      <c r="B1109" s="3">
        <v>16674.900000000001</v>
      </c>
      <c r="C1109" s="4">
        <f t="shared" si="51"/>
        <v>2.8331781859143378E-2</v>
      </c>
      <c r="D1109" s="5">
        <f t="shared" si="53"/>
        <v>3.460875179743827E-4</v>
      </c>
      <c r="E1109" s="2">
        <f t="shared" si="52"/>
        <v>1.9058077809552545</v>
      </c>
    </row>
    <row r="1110" spans="1:5" x14ac:dyDescent="0.25">
      <c r="A1110" s="1">
        <v>14040223</v>
      </c>
      <c r="B1110" s="3">
        <v>17136.2</v>
      </c>
      <c r="C1110" s="4">
        <f t="shared" si="51"/>
        <v>2.7288590190278138E-2</v>
      </c>
      <c r="D1110" s="5">
        <f t="shared" si="53"/>
        <v>3.7090350047024387E-4</v>
      </c>
      <c r="E1110" s="2">
        <f t="shared" si="52"/>
        <v>2.0269901272922231</v>
      </c>
    </row>
    <row r="1111" spans="1:5" x14ac:dyDescent="0.25">
      <c r="A1111" s="1">
        <v>14040224</v>
      </c>
      <c r="B1111" s="3">
        <v>17504.400000000001</v>
      </c>
      <c r="C1111" s="4">
        <f t="shared" si="51"/>
        <v>2.1259092925546653E-2</v>
      </c>
      <c r="D1111" s="5">
        <f t="shared" si="53"/>
        <v>3.9049684806375724E-4</v>
      </c>
      <c r="E1111" s="2">
        <f t="shared" si="52"/>
        <v>2.4264221874857994</v>
      </c>
    </row>
    <row r="1112" spans="1:5" x14ac:dyDescent="0.25">
      <c r="A1112" s="1">
        <v>14040227</v>
      </c>
      <c r="B1112" s="3">
        <v>17892.2</v>
      </c>
      <c r="C1112" s="4">
        <f t="shared" si="51"/>
        <v>2.1912585790287605E-2</v>
      </c>
      <c r="D1112" s="5">
        <f t="shared" si="53"/>
        <v>3.9176628318604616E-4</v>
      </c>
      <c r="E1112" s="2">
        <f t="shared" si="52"/>
        <v>2.390667866211885</v>
      </c>
    </row>
    <row r="1113" spans="1:5" x14ac:dyDescent="0.25">
      <c r="A1113" s="1">
        <v>14040228</v>
      </c>
      <c r="B1113" s="3">
        <v>18045.099999999999</v>
      </c>
      <c r="C1113" s="4">
        <f t="shared" si="51"/>
        <v>8.5093160923803354E-3</v>
      </c>
      <c r="D1113" s="5">
        <f t="shared" si="53"/>
        <v>3.945618511562486E-4</v>
      </c>
      <c r="E1113" s="2">
        <f t="shared" si="52"/>
        <v>2.9081707295205481</v>
      </c>
    </row>
    <row r="1114" spans="1:5" x14ac:dyDescent="0.25">
      <c r="A1114" s="1">
        <v>14040229</v>
      </c>
      <c r="B1114" s="3">
        <v>17796.900000000001</v>
      </c>
      <c r="C1114" s="4">
        <f t="shared" si="51"/>
        <v>-1.384989495317431E-2</v>
      </c>
      <c r="D1114" s="5">
        <f t="shared" si="53"/>
        <v>3.7369379939067895E-4</v>
      </c>
      <c r="E1114" s="2">
        <f t="shared" si="52"/>
        <v>2.7704449445795225</v>
      </c>
    </row>
    <row r="1115" spans="1:5" x14ac:dyDescent="0.25">
      <c r="A1115" s="1">
        <v>14040230</v>
      </c>
      <c r="B1115" s="3">
        <v>17333.7</v>
      </c>
      <c r="C1115" s="4">
        <f t="shared" si="51"/>
        <v>-2.637170129179248E-2</v>
      </c>
      <c r="D1115" s="5">
        <f t="shared" si="53"/>
        <v>3.6127906145263307E-4</v>
      </c>
      <c r="E1115" s="2">
        <f t="shared" si="52"/>
        <v>2.0814852652971645</v>
      </c>
    </row>
    <row r="1116" spans="1:5" x14ac:dyDescent="0.25">
      <c r="A1116" s="1">
        <v>14040231</v>
      </c>
      <c r="B1116" s="3">
        <v>16933.2</v>
      </c>
      <c r="C1116" s="4">
        <f t="shared" si="51"/>
        <v>-2.3376391666153854E-2</v>
      </c>
      <c r="D1116" s="5">
        <f t="shared" si="53"/>
        <v>3.787740062849004E-4</v>
      </c>
      <c r="E1116" s="2">
        <f t="shared" si="52"/>
        <v>2.2989989514106357</v>
      </c>
    </row>
    <row r="1117" spans="1:5" x14ac:dyDescent="0.25">
      <c r="A1117" s="1">
        <v>14040303</v>
      </c>
      <c r="B1117" s="3">
        <v>17286.8</v>
      </c>
      <c r="C1117" s="4">
        <f t="shared" si="51"/>
        <v>2.0667012616744595E-2</v>
      </c>
      <c r="D1117" s="5">
        <f t="shared" si="53"/>
        <v>3.8636954934363375E-4</v>
      </c>
      <c r="E1117" s="2">
        <f t="shared" si="52"/>
        <v>2.4576775272141465</v>
      </c>
    </row>
    <row r="1118" spans="1:5" x14ac:dyDescent="0.25">
      <c r="A1118" s="1">
        <v>14040304</v>
      </c>
      <c r="B1118" s="3">
        <v>17066</v>
      </c>
      <c r="C1118" s="4">
        <f t="shared" si="51"/>
        <v>-1.2855024371929759E-2</v>
      </c>
      <c r="D1118" s="5">
        <f t="shared" si="53"/>
        <v>3.8652489559206027E-4</v>
      </c>
      <c r="E1118" s="2">
        <f t="shared" si="52"/>
        <v>2.7964527487132371</v>
      </c>
    </row>
    <row r="1119" spans="1:5" x14ac:dyDescent="0.25">
      <c r="A1119" s="1">
        <v>14040305</v>
      </c>
      <c r="B1119" s="3">
        <v>17432.5</v>
      </c>
      <c r="C1119" s="4">
        <f t="shared" si="51"/>
        <v>2.1248099998635726E-2</v>
      </c>
      <c r="D1119" s="5">
        <f t="shared" si="53"/>
        <v>3.7160722084002485E-4</v>
      </c>
      <c r="E1119" s="2">
        <f t="shared" si="52"/>
        <v>2.4224263087638858</v>
      </c>
    </row>
    <row r="1120" spans="1:5" x14ac:dyDescent="0.25">
      <c r="A1120" s="1">
        <v>14040306</v>
      </c>
      <c r="B1120" s="3">
        <v>17725.400000000001</v>
      </c>
      <c r="C1120" s="4">
        <f t="shared" si="51"/>
        <v>1.6662359046300434E-2</v>
      </c>
      <c r="D1120" s="5">
        <f t="shared" si="53"/>
        <v>3.7428504598398151E-4</v>
      </c>
      <c r="E1120" s="2">
        <f t="shared" si="52"/>
        <v>2.6554218587802945</v>
      </c>
    </row>
    <row r="1121" spans="1:5" x14ac:dyDescent="0.25">
      <c r="A1121" s="1">
        <v>14040307</v>
      </c>
      <c r="B1121" s="3">
        <v>17796.5</v>
      </c>
      <c r="C1121" s="4">
        <f t="shared" si="51"/>
        <v>4.0031695911688179E-3</v>
      </c>
      <c r="D1121" s="5">
        <f t="shared" si="53"/>
        <v>3.667608639415717E-4</v>
      </c>
      <c r="E1121" s="2">
        <f t="shared" si="52"/>
        <v>3.0146145660814869</v>
      </c>
    </row>
    <row r="1122" spans="1:5" x14ac:dyDescent="0.25">
      <c r="A1122" s="1">
        <v>14040310</v>
      </c>
      <c r="B1122" s="3">
        <v>17726.599999999999</v>
      </c>
      <c r="C1122" s="4">
        <f t="shared" si="51"/>
        <v>-3.9354724231413646E-3</v>
      </c>
      <c r="D1122" s="5">
        <f t="shared" si="53"/>
        <v>3.4476240023055684E-4</v>
      </c>
      <c r="E1122" s="2">
        <f t="shared" si="52"/>
        <v>3.0449272395962939</v>
      </c>
    </row>
    <row r="1123" spans="1:5" x14ac:dyDescent="0.25">
      <c r="A1123" s="1">
        <v>14040311</v>
      </c>
      <c r="B1123" s="3">
        <v>17382</v>
      </c>
      <c r="C1123" s="4">
        <f t="shared" si="51"/>
        <v>-1.9631148312088342E-2</v>
      </c>
      <c r="D1123" s="5">
        <f t="shared" si="53"/>
        <v>3.2440450674101019E-4</v>
      </c>
      <c r="E1123" s="2">
        <f t="shared" si="52"/>
        <v>2.5038374297563486</v>
      </c>
    </row>
    <row r="1124" spans="1:5" x14ac:dyDescent="0.25">
      <c r="A1124" s="1">
        <v>14040312</v>
      </c>
      <c r="B1124" s="3">
        <v>17405.2</v>
      </c>
      <c r="C1124" s="4">
        <f t="shared" si="51"/>
        <v>1.3338241329896199E-3</v>
      </c>
      <c r="D1124" s="5">
        <f t="shared" si="53"/>
        <v>3.2686725698982786E-4</v>
      </c>
      <c r="E1124" s="2">
        <f t="shared" si="52"/>
        <v>3.0913182515268085</v>
      </c>
    </row>
    <row r="1125" spans="1:5" x14ac:dyDescent="0.25">
      <c r="A1125" s="1">
        <v>14040313</v>
      </c>
      <c r="B1125" s="3">
        <v>17043.599999999999</v>
      </c>
      <c r="C1125" s="4">
        <f t="shared" si="51"/>
        <v>-2.0994245455312456E-2</v>
      </c>
      <c r="D1125" s="5">
        <f t="shared" si="53"/>
        <v>3.0708062449100805E-4</v>
      </c>
      <c r="E1125" s="2">
        <f t="shared" si="52"/>
        <v>2.4076025880063114</v>
      </c>
    </row>
    <row r="1126" spans="1:5" x14ac:dyDescent="0.25">
      <c r="A1126" s="1">
        <v>14040317</v>
      </c>
      <c r="B1126" s="3">
        <v>16615.900000000001</v>
      </c>
      <c r="C1126" s="4">
        <f t="shared" si="51"/>
        <v>-2.5414698432862929E-2</v>
      </c>
      <c r="D1126" s="5">
        <f t="shared" si="53"/>
        <v>3.1404454733812939E-4</v>
      </c>
      <c r="E1126" s="2">
        <f t="shared" si="52"/>
        <v>2.0856810514322195</v>
      </c>
    </row>
    <row r="1127" spans="1:5" x14ac:dyDescent="0.25">
      <c r="A1127" s="1">
        <v>14040318</v>
      </c>
      <c r="B1127" s="3">
        <v>16744.7</v>
      </c>
      <c r="C1127" s="4">
        <f t="shared" si="51"/>
        <v>7.7217220298356646E-3</v>
      </c>
      <c r="D1127" s="5">
        <f t="shared" si="53"/>
        <v>3.3227810518550384E-4</v>
      </c>
      <c r="E1127" s="2">
        <f t="shared" si="52"/>
        <v>2.9961090868631564</v>
      </c>
    </row>
    <row r="1128" spans="1:5" x14ac:dyDescent="0.25">
      <c r="A1128" s="1">
        <v>14040319</v>
      </c>
      <c r="B1128" s="3">
        <v>16462.8</v>
      </c>
      <c r="C1128" s="4">
        <f t="shared" si="51"/>
        <v>-1.6978500151935878E-2</v>
      </c>
      <c r="D1128" s="5">
        <f t="shared" si="53"/>
        <v>3.1540725500816527E-4</v>
      </c>
      <c r="E1128" s="2">
        <f t="shared" si="52"/>
        <v>2.6549046409953374</v>
      </c>
    </row>
    <row r="1129" spans="1:5" x14ac:dyDescent="0.25">
      <c r="A1129" s="1">
        <v>14040320</v>
      </c>
      <c r="B1129" s="3">
        <v>16491.8</v>
      </c>
      <c r="C1129" s="4">
        <f t="shared" si="51"/>
        <v>1.7599975412140427E-3</v>
      </c>
      <c r="D1129" s="5">
        <f t="shared" si="53"/>
        <v>3.1296837225658634E-4</v>
      </c>
      <c r="E1129" s="2">
        <f t="shared" si="52"/>
        <v>3.1108169475714824</v>
      </c>
    </row>
    <row r="1130" spans="1:5" x14ac:dyDescent="0.25">
      <c r="A1130" s="1">
        <v>14040321</v>
      </c>
      <c r="B1130" s="3">
        <v>16427.599999999999</v>
      </c>
      <c r="C1130" s="4">
        <f t="shared" si="51"/>
        <v>-3.900440554315444E-3</v>
      </c>
      <c r="D1130" s="5">
        <f t="shared" si="53"/>
        <v>2.9431363124011464E-4</v>
      </c>
      <c r="E1130" s="2">
        <f t="shared" si="52"/>
        <v>3.1206481399951831</v>
      </c>
    </row>
    <row r="1131" spans="1:5" x14ac:dyDescent="0.25">
      <c r="A1131" s="1">
        <v>14040407</v>
      </c>
      <c r="B1131" s="3">
        <v>15971.4</v>
      </c>
      <c r="C1131" s="4">
        <f t="shared" si="51"/>
        <v>-2.816322436956132E-2</v>
      </c>
      <c r="D1131" s="5">
        <f t="shared" si="53"/>
        <v>2.7777312985902304E-4</v>
      </c>
      <c r="E1131" s="2">
        <f t="shared" si="52"/>
        <v>1.7476895335217442</v>
      </c>
    </row>
    <row r="1132" spans="1:5" x14ac:dyDescent="0.25">
      <c r="A1132" s="1">
        <v>14040408</v>
      </c>
      <c r="B1132" s="3">
        <v>15500.6</v>
      </c>
      <c r="C1132" s="4">
        <f t="shared" si="51"/>
        <v>-2.992088990189962E-2</v>
      </c>
      <c r="D1132" s="5">
        <f t="shared" si="53"/>
        <v>3.0723207201093834E-4</v>
      </c>
      <c r="E1132" s="2">
        <f t="shared" si="52"/>
        <v>1.6680388165221276</v>
      </c>
    </row>
    <row r="1133" spans="1:5" x14ac:dyDescent="0.25">
      <c r="A1133" s="1">
        <v>14040410</v>
      </c>
      <c r="B1133" s="3">
        <v>14611.8</v>
      </c>
      <c r="C1133" s="4">
        <f t="shared" si="51"/>
        <v>-5.9049311394292564E-2</v>
      </c>
      <c r="D1133" s="5">
        <f t="shared" si="53"/>
        <v>3.4032434652278126E-4</v>
      </c>
      <c r="E1133" s="2">
        <f t="shared" si="52"/>
        <v>-2.0489240762480416</v>
      </c>
    </row>
    <row r="1134" spans="1:5" x14ac:dyDescent="0.25">
      <c r="A1134" s="1">
        <v>14040411</v>
      </c>
      <c r="B1134" s="3">
        <v>14723.5</v>
      </c>
      <c r="C1134" s="4">
        <f t="shared" si="51"/>
        <v>7.615435317513063E-3</v>
      </c>
      <c r="D1134" s="5">
        <f t="shared" si="53"/>
        <v>5.1995140681797205E-4</v>
      </c>
      <c r="E1134" s="2">
        <f t="shared" si="52"/>
        <v>2.8061795710887174</v>
      </c>
    </row>
    <row r="1135" spans="1:5" x14ac:dyDescent="0.25">
      <c r="A1135" s="1">
        <v>14040416</v>
      </c>
      <c r="B1135" s="3">
        <v>15087.7</v>
      </c>
      <c r="C1135" s="4">
        <f t="shared" si="51"/>
        <v>2.4434985565777185E-2</v>
      </c>
      <c r="D1135" s="5">
        <f t="shared" si="53"/>
        <v>4.8872707811739417E-4</v>
      </c>
      <c r="E1135" s="2">
        <f t="shared" si="52"/>
        <v>2.2820742076161862</v>
      </c>
    </row>
    <row r="1136" spans="1:5" x14ac:dyDescent="0.25">
      <c r="A1136" s="1">
        <v>14040417</v>
      </c>
      <c r="B1136" s="3">
        <v>14803.1</v>
      </c>
      <c r="C1136" s="4">
        <f t="shared" si="51"/>
        <v>-1.9043224046458852E-2</v>
      </c>
      <c r="D1136" s="5">
        <f t="shared" si="53"/>
        <v>4.9087911689347466E-4</v>
      </c>
      <c r="E1136" s="2">
        <f t="shared" si="52"/>
        <v>2.521335223306036</v>
      </c>
    </row>
    <row r="1137" spans="1:5" x14ac:dyDescent="0.25">
      <c r="A1137" s="1">
        <v>14040418</v>
      </c>
      <c r="B1137" s="3">
        <v>14717.8</v>
      </c>
      <c r="C1137" s="4">
        <f t="shared" si="51"/>
        <v>-5.7789726867068939E-3</v>
      </c>
      <c r="D1137" s="5">
        <f t="shared" si="53"/>
        <v>4.7938514033492985E-4</v>
      </c>
      <c r="E1137" s="2">
        <f t="shared" si="52"/>
        <v>2.8677319168363096</v>
      </c>
    </row>
    <row r="1138" spans="1:5" x14ac:dyDescent="0.25">
      <c r="A1138" s="1">
        <v>14040421</v>
      </c>
      <c r="B1138" s="3">
        <v>15105.4</v>
      </c>
      <c r="C1138" s="4">
        <f t="shared" si="51"/>
        <v>2.5994650176343361E-2</v>
      </c>
      <c r="D1138" s="5">
        <f t="shared" si="53"/>
        <v>4.4982837232839044E-4</v>
      </c>
      <c r="E1138" s="2">
        <f t="shared" si="52"/>
        <v>2.1832951849246651</v>
      </c>
    </row>
    <row r="1139" spans="1:5" x14ac:dyDescent="0.25">
      <c r="A1139" s="1">
        <v>14040422</v>
      </c>
      <c r="B1139" s="3">
        <v>15447.1</v>
      </c>
      <c r="C1139" s="4">
        <f t="shared" si="51"/>
        <v>2.2368987674511846E-2</v>
      </c>
      <c r="D1139" s="5">
        <f t="shared" si="53"/>
        <v>4.5945960824656965E-4</v>
      </c>
      <c r="E1139" s="2">
        <f t="shared" si="52"/>
        <v>2.3792693592758853</v>
      </c>
    </row>
    <row r="1140" spans="1:5" x14ac:dyDescent="0.25">
      <c r="A1140" s="1">
        <v>14040423</v>
      </c>
      <c r="B1140" s="3">
        <v>15705</v>
      </c>
      <c r="C1140" s="4">
        <f t="shared" si="51"/>
        <v>1.6557849530502523E-2</v>
      </c>
      <c r="D1140" s="5">
        <f t="shared" si="53"/>
        <v>4.5827408121011561E-4</v>
      </c>
      <c r="E1140" s="2">
        <f t="shared" si="52"/>
        <v>2.6259581239420142</v>
      </c>
    </row>
    <row r="1141" spans="1:5" x14ac:dyDescent="0.25">
      <c r="A1141" s="1">
        <v>14040424</v>
      </c>
      <c r="B1141" s="3">
        <v>15956.2</v>
      </c>
      <c r="C1141" s="4">
        <f t="shared" si="51"/>
        <v>1.5868335443786432E-2</v>
      </c>
      <c r="D1141" s="5">
        <f t="shared" si="53"/>
        <v>4.4416859886385498E-4</v>
      </c>
      <c r="E1141" s="2">
        <f t="shared" si="52"/>
        <v>2.6572591311545759</v>
      </c>
    </row>
    <row r="1142" spans="1:5" x14ac:dyDescent="0.25">
      <c r="A1142" s="1">
        <v>14040425</v>
      </c>
      <c r="B1142" s="3">
        <v>16132.6</v>
      </c>
      <c r="C1142" s="4">
        <f t="shared" si="51"/>
        <v>1.0994601041536363E-2</v>
      </c>
      <c r="D1142" s="5">
        <f t="shared" si="53"/>
        <v>4.2984897440072253E-4</v>
      </c>
      <c r="E1142" s="2">
        <f t="shared" si="52"/>
        <v>2.8164908030076714</v>
      </c>
    </row>
    <row r="1143" spans="1:5" x14ac:dyDescent="0.25">
      <c r="A1143" s="1">
        <v>14040428</v>
      </c>
      <c r="B1143" s="3">
        <v>16316.8</v>
      </c>
      <c r="C1143" s="4">
        <f t="shared" ref="C1143:C1187" si="54">LN(B1143/B1142)</f>
        <v>1.1353182402766849E-2</v>
      </c>
      <c r="D1143" s="5">
        <f t="shared" si="53"/>
        <v>4.0908757836659131E-4</v>
      </c>
      <c r="E1143" s="2">
        <f t="shared" si="52"/>
        <v>2.8243128039530965</v>
      </c>
    </row>
    <row r="1144" spans="1:5" x14ac:dyDescent="0.25">
      <c r="A1144" s="1">
        <v>14040429</v>
      </c>
      <c r="B1144" s="3">
        <v>16496.7</v>
      </c>
      <c r="C1144" s="4">
        <f t="shared" si="54"/>
        <v>1.0965109025168368E-2</v>
      </c>
      <c r="D1144" s="5">
        <f t="shared" si="53"/>
        <v>3.9036454967117899E-4</v>
      </c>
      <c r="E1144" s="2">
        <f t="shared" si="52"/>
        <v>2.8512745136695559</v>
      </c>
    </row>
    <row r="1145" spans="1:5" x14ac:dyDescent="0.25">
      <c r="A1145" s="1">
        <v>14040430</v>
      </c>
      <c r="B1145" s="3">
        <v>16519.8</v>
      </c>
      <c r="C1145" s="4">
        <f t="shared" si="54"/>
        <v>1.3993005781490779E-3</v>
      </c>
      <c r="D1145" s="5">
        <f t="shared" si="53"/>
        <v>3.7256599705914255E-4</v>
      </c>
      <c r="E1145" s="2">
        <f t="shared" ref="E1145:E1187" si="55">(-0.5*LN(2*PI())) - (0.5*LN(D1145)) - (0.5*((C1145^2)/D1145))</f>
        <v>3.0259818691897675</v>
      </c>
    </row>
    <row r="1146" spans="1:5" x14ac:dyDescent="0.25">
      <c r="A1146" s="1">
        <v>14040431</v>
      </c>
      <c r="B1146" s="3">
        <v>16538.5</v>
      </c>
      <c r="C1146" s="4">
        <f t="shared" si="54"/>
        <v>1.1313347628003046E-3</v>
      </c>
      <c r="D1146" s="5">
        <f t="shared" si="53"/>
        <v>3.4931739193634148E-4</v>
      </c>
      <c r="E1146" s="2">
        <f t="shared" si="55"/>
        <v>3.0589942472774911</v>
      </c>
    </row>
    <row r="1147" spans="1:5" x14ac:dyDescent="0.25">
      <c r="A1147" s="1">
        <v>14040501</v>
      </c>
      <c r="B1147" s="3">
        <v>16516.400000000001</v>
      </c>
      <c r="C1147" s="4">
        <f t="shared" si="54"/>
        <v>-1.3371695750366368E-3</v>
      </c>
      <c r="D1147" s="5">
        <f t="shared" si="53"/>
        <v>3.2779625269367338E-4</v>
      </c>
      <c r="E1147" s="2">
        <f t="shared" si="55"/>
        <v>3.0898932903147887</v>
      </c>
    </row>
    <row r="1148" spans="1:5" x14ac:dyDescent="0.25">
      <c r="A1148" s="1">
        <v>14040504</v>
      </c>
      <c r="B1148" s="3">
        <v>16436.3</v>
      </c>
      <c r="C1148" s="4">
        <f t="shared" si="54"/>
        <v>-4.8615231989859444E-3</v>
      </c>
      <c r="D1148" s="5">
        <f t="shared" si="53"/>
        <v>3.0793954750233315E-4</v>
      </c>
      <c r="E1148" s="2">
        <f t="shared" si="55"/>
        <v>3.0854899238982623</v>
      </c>
    </row>
    <row r="1149" spans="1:5" x14ac:dyDescent="0.25">
      <c r="A1149" s="1">
        <v>14040505</v>
      </c>
      <c r="B1149" s="3">
        <v>16390.7</v>
      </c>
      <c r="C1149" s="4">
        <f t="shared" si="54"/>
        <v>-2.7782026581748514E-3</v>
      </c>
      <c r="D1149" s="5">
        <f t="shared" si="53"/>
        <v>2.9084804438172536E-4</v>
      </c>
      <c r="E1149" s="2">
        <f t="shared" si="55"/>
        <v>3.1391474708836546</v>
      </c>
    </row>
    <row r="1150" spans="1:5" x14ac:dyDescent="0.25">
      <c r="A1150" s="1">
        <v>14040506</v>
      </c>
      <c r="B1150" s="3">
        <v>16259.7</v>
      </c>
      <c r="C1150" s="4">
        <f t="shared" si="54"/>
        <v>-8.024447047663804E-3</v>
      </c>
      <c r="D1150" s="5">
        <f t="shared" si="53"/>
        <v>2.7413980043040947E-4</v>
      </c>
      <c r="E1150" s="2">
        <f t="shared" si="55"/>
        <v>3.0645543751404407</v>
      </c>
    </row>
    <row r="1151" spans="1:5" x14ac:dyDescent="0.25">
      <c r="A1151" s="1">
        <v>14040507</v>
      </c>
      <c r="B1151" s="3">
        <v>16097.5</v>
      </c>
      <c r="C1151" s="4">
        <f t="shared" si="54"/>
        <v>-1.0025673334754508E-2</v>
      </c>
      <c r="D1151" s="5">
        <f t="shared" si="53"/>
        <v>2.6196054556915771E-4</v>
      </c>
      <c r="E1151" s="2">
        <f t="shared" si="55"/>
        <v>3.0128700529464196</v>
      </c>
    </row>
    <row r="1152" spans="1:5" x14ac:dyDescent="0.25">
      <c r="A1152" s="1">
        <v>14040508</v>
      </c>
      <c r="B1152" s="3">
        <v>15992</v>
      </c>
      <c r="C1152" s="4">
        <f t="shared" si="54"/>
        <v>-6.5753832321026138E-3</v>
      </c>
      <c r="D1152" s="5">
        <f t="shared" si="53"/>
        <v>2.5278420650316758E-4</v>
      </c>
      <c r="E1152" s="2">
        <f t="shared" si="55"/>
        <v>3.1370297327890504</v>
      </c>
    </row>
    <row r="1153" spans="1:5" x14ac:dyDescent="0.25">
      <c r="A1153" s="1">
        <v>14040511</v>
      </c>
      <c r="B1153" s="3">
        <v>15940.2</v>
      </c>
      <c r="C1153" s="4">
        <f t="shared" si="54"/>
        <v>-3.2443768633005957E-3</v>
      </c>
      <c r="D1153" s="5">
        <f t="shared" si="53"/>
        <v>2.4101082877612122E-4</v>
      </c>
      <c r="E1153" s="2">
        <f t="shared" si="55"/>
        <v>3.2245586590639639</v>
      </c>
    </row>
    <row r="1154" spans="1:5" x14ac:dyDescent="0.25">
      <c r="A1154" s="1">
        <v>14040512</v>
      </c>
      <c r="B1154" s="3">
        <v>15918.6</v>
      </c>
      <c r="C1154" s="4">
        <f t="shared" si="54"/>
        <v>-1.3559834839758527E-3</v>
      </c>
      <c r="D1154" s="5">
        <f t="shared" si="53"/>
        <v>2.2825077050195954E-4</v>
      </c>
      <c r="E1154" s="2">
        <f t="shared" si="55"/>
        <v>3.2695665106781773</v>
      </c>
    </row>
    <row r="1155" spans="1:5" x14ac:dyDescent="0.25">
      <c r="A1155" s="1">
        <v>14040513</v>
      </c>
      <c r="B1155" s="3">
        <v>15813.6</v>
      </c>
      <c r="C1155" s="4">
        <f t="shared" si="54"/>
        <v>-6.6179075652396894E-3</v>
      </c>
      <c r="D1155" s="5">
        <f t="shared" si="53"/>
        <v>2.1596060780068165E-4</v>
      </c>
      <c r="E1155" s="2">
        <f t="shared" si="55"/>
        <v>3.1998689922406496</v>
      </c>
    </row>
    <row r="1156" spans="1:5" x14ac:dyDescent="0.25">
      <c r="A1156" s="1">
        <v>14040514</v>
      </c>
      <c r="B1156" s="3">
        <v>14935.2</v>
      </c>
      <c r="C1156" s="4">
        <f t="shared" si="54"/>
        <v>-5.7149486344601978E-2</v>
      </c>
      <c r="D1156" s="5">
        <f t="shared" si="53"/>
        <v>2.0701741427368541E-4</v>
      </c>
      <c r="E1156" s="2">
        <f t="shared" si="55"/>
        <v>-4.5659640571339359</v>
      </c>
    </row>
    <row r="1157" spans="1:5" x14ac:dyDescent="0.25">
      <c r="A1157" s="1">
        <v>14040515</v>
      </c>
      <c r="B1157" s="3">
        <v>14701</v>
      </c>
      <c r="C1157" s="4">
        <f t="shared" si="54"/>
        <v>-1.5805324259151675E-2</v>
      </c>
      <c r="D1157" s="5">
        <f t="shared" ref="D1157:D1187" si="56">$L$5+($L$3*(C1156^2))+($L$4*D1156)</f>
        <v>3.8407687275320018E-4</v>
      </c>
      <c r="E1157" s="2">
        <f t="shared" si="55"/>
        <v>2.6881892962780825</v>
      </c>
    </row>
    <row r="1158" spans="1:5" x14ac:dyDescent="0.25">
      <c r="A1158" s="1">
        <v>14040518</v>
      </c>
      <c r="B1158" s="3">
        <v>15006.3</v>
      </c>
      <c r="C1158" s="4">
        <f t="shared" si="54"/>
        <v>2.055459424506904E-2</v>
      </c>
      <c r="D1158" s="5">
        <f t="shared" si="56"/>
        <v>3.742083311157177E-4</v>
      </c>
      <c r="E1158" s="2">
        <f t="shared" si="55"/>
        <v>2.4618968601468394</v>
      </c>
    </row>
    <row r="1159" spans="1:5" x14ac:dyDescent="0.25">
      <c r="A1159" s="1">
        <v>14040519</v>
      </c>
      <c r="B1159" s="3">
        <v>15037.6</v>
      </c>
      <c r="C1159" s="4">
        <f t="shared" si="54"/>
        <v>2.0836183933502987E-3</v>
      </c>
      <c r="D1159" s="5">
        <f t="shared" si="56"/>
        <v>3.7502118628477782E-4</v>
      </c>
      <c r="E1159" s="2">
        <f t="shared" si="55"/>
        <v>3.0195371914181943</v>
      </c>
    </row>
    <row r="1160" spans="1:5" x14ac:dyDescent="0.25">
      <c r="A1160" s="1">
        <v>14040520</v>
      </c>
      <c r="B1160" s="3">
        <v>15009.3</v>
      </c>
      <c r="C1160" s="4">
        <f t="shared" si="54"/>
        <v>-1.88372233863289E-3</v>
      </c>
      <c r="D1160" s="5">
        <f t="shared" si="56"/>
        <v>3.5172311036506753E-4</v>
      </c>
      <c r="E1160" s="2">
        <f t="shared" si="55"/>
        <v>3.0523502990363816</v>
      </c>
    </row>
    <row r="1161" spans="1:5" x14ac:dyDescent="0.25">
      <c r="A1161" s="1">
        <v>14040521</v>
      </c>
      <c r="B1161" s="3">
        <v>14900.2</v>
      </c>
      <c r="C1161" s="4">
        <f t="shared" si="54"/>
        <v>-7.2953733014955264E-3</v>
      </c>
      <c r="D1161" s="5">
        <f t="shared" si="56"/>
        <v>3.3014964908186618E-4</v>
      </c>
      <c r="E1161" s="2">
        <f t="shared" si="55"/>
        <v>3.0084401726800243</v>
      </c>
    </row>
    <row r="1162" spans="1:5" x14ac:dyDescent="0.25">
      <c r="A1162" s="1">
        <v>14040522</v>
      </c>
      <c r="B1162" s="3">
        <v>14661.9</v>
      </c>
      <c r="C1162" s="4">
        <f t="shared" si="54"/>
        <v>-1.6122343253914248E-2</v>
      </c>
      <c r="D1162" s="5">
        <f t="shared" si="56"/>
        <v>3.1307229261129838E-4</v>
      </c>
      <c r="E1162" s="2">
        <f t="shared" si="55"/>
        <v>2.7004719956634395</v>
      </c>
    </row>
    <row r="1163" spans="1:5" x14ac:dyDescent="0.25">
      <c r="A1163" s="1">
        <v>14040525</v>
      </c>
      <c r="B1163" s="3">
        <v>14617.2</v>
      </c>
      <c r="C1163" s="4">
        <f t="shared" si="54"/>
        <v>-3.0533749144294525E-3</v>
      </c>
      <c r="D1163" s="5">
        <f t="shared" si="56"/>
        <v>3.0918092577098227E-4</v>
      </c>
      <c r="E1163" s="2">
        <f t="shared" si="55"/>
        <v>3.1067763411102032</v>
      </c>
    </row>
    <row r="1164" spans="1:5" x14ac:dyDescent="0.25">
      <c r="A1164" s="1">
        <v>14040526</v>
      </c>
      <c r="B1164" s="3">
        <v>15017.3</v>
      </c>
      <c r="C1164" s="4">
        <f t="shared" si="54"/>
        <v>2.7003952345815412E-2</v>
      </c>
      <c r="D1164" s="5">
        <f t="shared" si="56"/>
        <v>2.9117201042415679E-4</v>
      </c>
      <c r="E1164" s="2">
        <f t="shared" si="55"/>
        <v>1.8996557691324771</v>
      </c>
    </row>
    <row r="1165" spans="1:5" x14ac:dyDescent="0.25">
      <c r="A1165" s="1">
        <v>14040527</v>
      </c>
      <c r="B1165" s="3">
        <v>15094.6</v>
      </c>
      <c r="C1165" s="4">
        <f t="shared" si="54"/>
        <v>5.1341941094338595E-3</v>
      </c>
      <c r="D1165" s="5">
        <f t="shared" si="56"/>
        <v>3.1593469328361457E-4</v>
      </c>
      <c r="E1165" s="2">
        <f t="shared" si="55"/>
        <v>3.0693315811663915</v>
      </c>
    </row>
    <row r="1166" spans="1:5" x14ac:dyDescent="0.25">
      <c r="A1166" s="1">
        <v>14040528</v>
      </c>
      <c r="B1166" s="3">
        <v>14933.7</v>
      </c>
      <c r="C1166" s="4">
        <f t="shared" si="54"/>
        <v>-1.0716659944201533E-2</v>
      </c>
      <c r="D1166" s="5">
        <f t="shared" si="56"/>
        <v>2.9839246073366717E-4</v>
      </c>
      <c r="E1166" s="2">
        <f t="shared" si="55"/>
        <v>2.9471694142449389</v>
      </c>
    </row>
    <row r="1167" spans="1:5" x14ac:dyDescent="0.25">
      <c r="A1167" s="1">
        <v>14040529</v>
      </c>
      <c r="B1167" s="3">
        <v>14791.4</v>
      </c>
      <c r="C1167" s="4">
        <f t="shared" si="54"/>
        <v>-9.5744732268777596E-3</v>
      </c>
      <c r="D1167" s="5">
        <f t="shared" si="56"/>
        <v>2.8727228428848943E-4</v>
      </c>
      <c r="E1167" s="2">
        <f t="shared" si="55"/>
        <v>2.9990481030292253</v>
      </c>
    </row>
    <row r="1168" spans="1:5" x14ac:dyDescent="0.25">
      <c r="A1168" s="1">
        <v>14040601</v>
      </c>
      <c r="B1168" s="3">
        <v>14752.9</v>
      </c>
      <c r="C1168" s="4">
        <f t="shared" si="54"/>
        <v>-2.60625716587269E-3</v>
      </c>
      <c r="D1168" s="5">
        <f t="shared" si="56"/>
        <v>2.7566409423908697E-4</v>
      </c>
      <c r="E1168" s="2">
        <f t="shared" si="55"/>
        <v>3.1669048218711038</v>
      </c>
    </row>
    <row r="1169" spans="1:5" x14ac:dyDescent="0.25">
      <c r="A1169" s="1">
        <v>14040603</v>
      </c>
      <c r="B1169" s="3">
        <v>14542</v>
      </c>
      <c r="C1169" s="4">
        <f t="shared" si="54"/>
        <v>-1.4398659402208819E-2</v>
      </c>
      <c r="D1169" s="5">
        <f t="shared" si="56"/>
        <v>2.6005630390347025E-4</v>
      </c>
      <c r="E1169" s="2">
        <f t="shared" si="55"/>
        <v>2.809758999613742</v>
      </c>
    </row>
    <row r="1170" spans="1:5" x14ac:dyDescent="0.25">
      <c r="A1170" s="1">
        <v>14040604</v>
      </c>
      <c r="B1170" s="3">
        <v>14375.9</v>
      </c>
      <c r="C1170" s="4">
        <f t="shared" si="54"/>
        <v>-1.1487820808641361E-2</v>
      </c>
      <c r="D1170" s="5">
        <f t="shared" si="56"/>
        <v>2.5716748794709851E-4</v>
      </c>
      <c r="E1170" s="2">
        <f t="shared" si="55"/>
        <v>2.9573691489810354</v>
      </c>
    </row>
    <row r="1171" spans="1:5" x14ac:dyDescent="0.25">
      <c r="A1171" s="1">
        <v>14040605</v>
      </c>
      <c r="B1171" s="3">
        <v>14451.9</v>
      </c>
      <c r="C1171" s="4">
        <f t="shared" si="54"/>
        <v>5.2727003847160498E-3</v>
      </c>
      <c r="D1171" s="5">
        <f t="shared" si="56"/>
        <v>2.5016446512431275E-4</v>
      </c>
      <c r="E1171" s="2">
        <f t="shared" si="55"/>
        <v>3.1721912808487951</v>
      </c>
    </row>
    <row r="1172" spans="1:5" x14ac:dyDescent="0.25">
      <c r="A1172" s="1">
        <v>14040608</v>
      </c>
      <c r="B1172" s="3">
        <v>14153.2</v>
      </c>
      <c r="C1172" s="4">
        <f t="shared" si="54"/>
        <v>-2.0885146872495985E-2</v>
      </c>
      <c r="D1172" s="5">
        <f t="shared" si="56"/>
        <v>2.3770246275533788E-4</v>
      </c>
      <c r="E1172" s="2">
        <f t="shared" si="55"/>
        <v>2.3357956441708936</v>
      </c>
    </row>
    <row r="1173" spans="1:5" x14ac:dyDescent="0.25">
      <c r="A1173" s="1">
        <v>14040609</v>
      </c>
      <c r="B1173" s="3">
        <v>14401.5</v>
      </c>
      <c r="C1173" s="4">
        <f t="shared" si="54"/>
        <v>1.7391620892207502E-2</v>
      </c>
      <c r="D1173" s="5">
        <f t="shared" si="56"/>
        <v>2.4967507453575114E-4</v>
      </c>
      <c r="E1173" s="2">
        <f t="shared" si="55"/>
        <v>2.6230123450432155</v>
      </c>
    </row>
    <row r="1174" spans="1:5" x14ac:dyDescent="0.25">
      <c r="A1174" s="1">
        <v>14040611</v>
      </c>
      <c r="B1174" s="3">
        <v>14719.9</v>
      </c>
      <c r="C1174" s="4">
        <f t="shared" si="54"/>
        <v>2.1867951975742404E-2</v>
      </c>
      <c r="D1174" s="5">
        <f t="shared" si="56"/>
        <v>2.5304726180328256E-4</v>
      </c>
      <c r="E1174" s="2">
        <f t="shared" si="55"/>
        <v>2.2771313573288863</v>
      </c>
    </row>
    <row r="1175" spans="1:5" x14ac:dyDescent="0.25">
      <c r="A1175" s="1">
        <v>14040612</v>
      </c>
      <c r="B1175" s="3">
        <v>15014.7</v>
      </c>
      <c r="C1175" s="4">
        <f t="shared" si="54"/>
        <v>1.9829401416316922E-2</v>
      </c>
      <c r="D1175" s="5">
        <f t="shared" si="56"/>
        <v>2.662705413904181E-4</v>
      </c>
      <c r="E1175" s="2">
        <f t="shared" si="55"/>
        <v>2.4582038311342673</v>
      </c>
    </row>
    <row r="1176" spans="1:5" x14ac:dyDescent="0.25">
      <c r="A1176" s="1">
        <v>14040615</v>
      </c>
      <c r="B1176" s="3">
        <v>14982</v>
      </c>
      <c r="C1176" s="4">
        <f t="shared" si="54"/>
        <v>-2.1802406900192036E-3</v>
      </c>
      <c r="D1176" s="5">
        <f t="shared" si="56"/>
        <v>2.7360034180144509E-4</v>
      </c>
      <c r="E1176" s="2">
        <f t="shared" si="55"/>
        <v>3.1742956797137705</v>
      </c>
    </row>
    <row r="1177" spans="1:5" x14ac:dyDescent="0.25">
      <c r="A1177" s="1">
        <v>14040616</v>
      </c>
      <c r="B1177" s="3">
        <v>15051.9</v>
      </c>
      <c r="C1177" s="4">
        <f t="shared" si="54"/>
        <v>4.6547485480332284E-3</v>
      </c>
      <c r="D1177" s="5">
        <f t="shared" si="56"/>
        <v>2.5803208187845535E-4</v>
      </c>
      <c r="E1177" s="2">
        <f t="shared" si="55"/>
        <v>3.1702903059375989</v>
      </c>
    </row>
    <row r="1178" spans="1:5" x14ac:dyDescent="0.25">
      <c r="A1178" s="1">
        <v>14040617</v>
      </c>
      <c r="B1178" s="3">
        <v>15323.1</v>
      </c>
      <c r="C1178" s="4">
        <f t="shared" si="54"/>
        <v>1.7857264638198912E-2</v>
      </c>
      <c r="D1178" s="5">
        <f t="shared" si="56"/>
        <v>2.4461945929167735E-4</v>
      </c>
      <c r="E1178" s="2">
        <f t="shared" si="55"/>
        <v>2.5871730886398159</v>
      </c>
    </row>
    <row r="1179" spans="1:5" x14ac:dyDescent="0.25">
      <c r="A1179" s="1">
        <v>14040618</v>
      </c>
      <c r="B1179" s="3">
        <v>15300.7</v>
      </c>
      <c r="C1179" s="4">
        <f t="shared" si="54"/>
        <v>-1.4629147261207682E-3</v>
      </c>
      <c r="D1179" s="5">
        <f t="shared" si="56"/>
        <v>2.493197701830641E-4</v>
      </c>
      <c r="E1179" s="2">
        <f t="shared" si="55"/>
        <v>3.2251566837435077</v>
      </c>
    </row>
    <row r="1180" spans="1:5" x14ac:dyDescent="0.25">
      <c r="A1180" s="1">
        <v>14040622</v>
      </c>
      <c r="B1180" s="3">
        <v>15270.4</v>
      </c>
      <c r="C1180" s="4">
        <f t="shared" si="54"/>
        <v>-1.9822649444521203E-3</v>
      </c>
      <c r="D1180" s="5">
        <f t="shared" si="56"/>
        <v>2.3544608659344197E-4</v>
      </c>
      <c r="E1180" s="2">
        <f t="shared" si="55"/>
        <v>3.2497312370419258</v>
      </c>
    </row>
    <row r="1181" spans="1:5" x14ac:dyDescent="0.25">
      <c r="A1181" s="1">
        <v>14040623</v>
      </c>
      <c r="B1181" s="3">
        <v>15578.3</v>
      </c>
      <c r="C1181" s="4">
        <f t="shared" si="54"/>
        <v>1.996260619882163E-2</v>
      </c>
      <c r="D1181" s="5">
        <f t="shared" si="56"/>
        <v>2.2272945405285401E-4</v>
      </c>
      <c r="E1181" s="2">
        <f t="shared" si="55"/>
        <v>2.3912420829982142</v>
      </c>
    </row>
    <row r="1182" spans="1:5" x14ac:dyDescent="0.25">
      <c r="A1182" s="1">
        <v>14040624</v>
      </c>
      <c r="B1182" s="3">
        <v>15793.8</v>
      </c>
      <c r="C1182" s="4">
        <f t="shared" si="54"/>
        <v>1.3738537718443937E-2</v>
      </c>
      <c r="D1182" s="5">
        <f t="shared" si="56"/>
        <v>2.33672425706574E-4</v>
      </c>
      <c r="E1182" s="2">
        <f t="shared" si="55"/>
        <v>2.8579847972744332</v>
      </c>
    </row>
    <row r="1183" spans="1:5" x14ac:dyDescent="0.25">
      <c r="A1183" s="1">
        <v>14040625</v>
      </c>
      <c r="B1183" s="3">
        <v>15417.9</v>
      </c>
      <c r="C1183" s="4">
        <f t="shared" si="54"/>
        <v>-2.4088285868120944E-2</v>
      </c>
      <c r="D1183" s="5">
        <f t="shared" si="56"/>
        <v>2.3172004984611173E-4</v>
      </c>
      <c r="E1183" s="2">
        <f t="shared" si="55"/>
        <v>2.0140118219732486</v>
      </c>
    </row>
    <row r="1184" spans="1:5" x14ac:dyDescent="0.25">
      <c r="A1184" s="1">
        <v>14040626</v>
      </c>
      <c r="B1184" s="3">
        <v>15188.4</v>
      </c>
      <c r="C1184" s="4">
        <f t="shared" si="54"/>
        <v>-1.4997193486229243E-2</v>
      </c>
      <c r="D1184" s="5">
        <f t="shared" si="56"/>
        <v>2.5243235647399276E-4</v>
      </c>
      <c r="E1184" s="2">
        <f t="shared" si="55"/>
        <v>2.777747893940536</v>
      </c>
    </row>
    <row r="1185" spans="1:5" x14ac:dyDescent="0.25">
      <c r="A1185" s="1">
        <v>14040629</v>
      </c>
      <c r="B1185" s="3">
        <v>14823.4</v>
      </c>
      <c r="C1185" s="4">
        <f t="shared" si="54"/>
        <v>-2.4324965345896916E-2</v>
      </c>
      <c r="D1185" s="5">
        <f t="shared" si="56"/>
        <v>2.5113473320965952E-4</v>
      </c>
      <c r="E1185" s="2">
        <f t="shared" si="55"/>
        <v>2.0477612157912226</v>
      </c>
    </row>
    <row r="1186" spans="1:5" x14ac:dyDescent="0.25">
      <c r="A1186" s="1">
        <v>14040630</v>
      </c>
      <c r="B1186" s="3">
        <v>14522</v>
      </c>
      <c r="C1186" s="4">
        <f t="shared" si="54"/>
        <v>-2.0542272300313927E-2</v>
      </c>
      <c r="D1186" s="5">
        <f t="shared" si="56"/>
        <v>2.7103089191281006E-4</v>
      </c>
      <c r="E1186" s="2">
        <f t="shared" si="55"/>
        <v>2.4092190625316681</v>
      </c>
    </row>
    <row r="1187" spans="1:5" x14ac:dyDescent="0.25">
      <c r="A1187" s="1">
        <v>14040631</v>
      </c>
      <c r="B1187" s="3">
        <v>14857.7</v>
      </c>
      <c r="C1187" s="4">
        <f t="shared" si="54"/>
        <v>2.2853508424897074E-2</v>
      </c>
      <c r="D1187" s="5">
        <f t="shared" si="56"/>
        <v>2.7965421313594217E-4</v>
      </c>
      <c r="E1187" s="2">
        <f t="shared" si="55"/>
        <v>2.2382386600699373</v>
      </c>
    </row>
    <row r="1188" spans="1:5" x14ac:dyDescent="0.25">
      <c r="A1188" s="1"/>
      <c r="B1188" s="3"/>
      <c r="C1188" s="4"/>
    </row>
    <row r="1189" spans="1:5" x14ac:dyDescent="0.25">
      <c r="A1189" s="1"/>
      <c r="B1189" s="3"/>
      <c r="C1189" s="4"/>
    </row>
    <row r="1190" spans="1:5" x14ac:dyDescent="0.25">
      <c r="A1190" s="1"/>
      <c r="B1190" s="3"/>
      <c r="C1190" s="4"/>
    </row>
    <row r="1191" spans="1:5" x14ac:dyDescent="0.25">
      <c r="A1191" s="1"/>
      <c r="B1191" s="3"/>
      <c r="C1191" s="4"/>
    </row>
    <row r="1192" spans="1:5" x14ac:dyDescent="0.25">
      <c r="A1192" s="1"/>
      <c r="B1192" s="3"/>
      <c r="C1192" s="4"/>
    </row>
    <row r="1193" spans="1:5" x14ac:dyDescent="0.25">
      <c r="A1193" s="1"/>
      <c r="B1193" s="3"/>
      <c r="C1193" s="4"/>
    </row>
    <row r="1194" spans="1:5" x14ac:dyDescent="0.25">
      <c r="A1194" s="1"/>
      <c r="B1194" s="3"/>
      <c r="C1194" s="4"/>
    </row>
    <row r="1195" spans="1:5" x14ac:dyDescent="0.25">
      <c r="A1195" s="1"/>
      <c r="B1195" s="3"/>
      <c r="C1195" s="4"/>
    </row>
    <row r="1196" spans="1:5" x14ac:dyDescent="0.25">
      <c r="A1196" s="1"/>
      <c r="B1196" s="3"/>
      <c r="C1196" s="4"/>
    </row>
    <row r="1197" spans="1:5" x14ac:dyDescent="0.25">
      <c r="A1197" s="1"/>
      <c r="B1197" s="3"/>
      <c r="C1197" s="4"/>
    </row>
    <row r="1198" spans="1:5" x14ac:dyDescent="0.25">
      <c r="A1198" s="1"/>
      <c r="B1198" s="3"/>
      <c r="C1198" s="4"/>
    </row>
    <row r="1199" spans="1:5" x14ac:dyDescent="0.25">
      <c r="A1199" s="1"/>
      <c r="B1199" s="3"/>
      <c r="C1199" s="4"/>
    </row>
    <row r="1200" spans="1:5" x14ac:dyDescent="0.25">
      <c r="A1200" s="1"/>
      <c r="B1200" s="3"/>
      <c r="C1200" s="4"/>
    </row>
    <row r="1201" spans="1:3" x14ac:dyDescent="0.25">
      <c r="A1201" s="1"/>
      <c r="B1201" s="3"/>
      <c r="C1201" s="4"/>
    </row>
    <row r="1202" spans="1:3" x14ac:dyDescent="0.25">
      <c r="A1202" s="1"/>
      <c r="B1202" s="3"/>
      <c r="C1202" s="4"/>
    </row>
    <row r="1203" spans="1:3" x14ac:dyDescent="0.25">
      <c r="A1203" s="1"/>
      <c r="B1203" s="3"/>
      <c r="C1203" s="4"/>
    </row>
    <row r="1204" spans="1:3" x14ac:dyDescent="0.25">
      <c r="A1204" s="1"/>
      <c r="B1204" s="3"/>
      <c r="C1204" s="4"/>
    </row>
    <row r="1205" spans="1:3" x14ac:dyDescent="0.25">
      <c r="A1205" s="1"/>
      <c r="B1205" s="3"/>
      <c r="C1205" s="4"/>
    </row>
    <row r="1206" spans="1:3" x14ac:dyDescent="0.25">
      <c r="A1206" s="1"/>
      <c r="B1206" s="3"/>
      <c r="C1206" s="4"/>
    </row>
    <row r="1207" spans="1:3" x14ac:dyDescent="0.25">
      <c r="A1207" s="1"/>
      <c r="B1207" s="3"/>
      <c r="C1207" s="4"/>
    </row>
    <row r="1208" spans="1:3" x14ac:dyDescent="0.25">
      <c r="A1208" s="1"/>
      <c r="B1208" s="3"/>
      <c r="C1208" s="4"/>
    </row>
    <row r="1209" spans="1:3" x14ac:dyDescent="0.25">
      <c r="A1209" s="1"/>
      <c r="B1209" s="3"/>
      <c r="C1209" s="4"/>
    </row>
    <row r="1210" spans="1:3" x14ac:dyDescent="0.25">
      <c r="A1210" s="1"/>
      <c r="B1210" s="3"/>
      <c r="C1210" s="4"/>
    </row>
    <row r="1211" spans="1:3" x14ac:dyDescent="0.25">
      <c r="A1211" s="1"/>
      <c r="B1211" s="3"/>
      <c r="C1211" s="4"/>
    </row>
    <row r="1212" spans="1:3" x14ac:dyDescent="0.25">
      <c r="A1212" s="1"/>
      <c r="B1212" s="3"/>
      <c r="C1212" s="4"/>
    </row>
    <row r="1213" spans="1:3" x14ac:dyDescent="0.25">
      <c r="A1213" s="1"/>
      <c r="B1213" s="3"/>
      <c r="C1213" s="4"/>
    </row>
    <row r="1214" spans="1:3" x14ac:dyDescent="0.25">
      <c r="A1214" s="1"/>
      <c r="B1214" s="3"/>
      <c r="C1214" s="4"/>
    </row>
    <row r="1215" spans="1:3" x14ac:dyDescent="0.25">
      <c r="A1215" s="1"/>
      <c r="B1215" s="3"/>
      <c r="C1215" s="4"/>
    </row>
    <row r="1216" spans="1:3" x14ac:dyDescent="0.25">
      <c r="A1216" s="1"/>
      <c r="B1216" s="3"/>
      <c r="C1216" s="4"/>
    </row>
    <row r="1217" spans="1:3" x14ac:dyDescent="0.25">
      <c r="A1217" s="1"/>
      <c r="B1217" s="3"/>
      <c r="C1217" s="4"/>
    </row>
    <row r="1218" spans="1:3" x14ac:dyDescent="0.25">
      <c r="A1218" s="1"/>
      <c r="B1218" s="3"/>
      <c r="C1218" s="4"/>
    </row>
    <row r="1219" spans="1:3" x14ac:dyDescent="0.25">
      <c r="A1219" s="1"/>
      <c r="B1219" s="3"/>
      <c r="C1219" s="4"/>
    </row>
    <row r="1220" spans="1:3" x14ac:dyDescent="0.25">
      <c r="A1220" s="1"/>
      <c r="B1220" s="3"/>
      <c r="C1220" s="4"/>
    </row>
    <row r="1221" spans="1:3" x14ac:dyDescent="0.25">
      <c r="A1221" s="1"/>
      <c r="B1221" s="3"/>
      <c r="C1221" s="4"/>
    </row>
    <row r="1222" spans="1:3" x14ac:dyDescent="0.25">
      <c r="A1222" s="1"/>
      <c r="B1222" s="3"/>
      <c r="C1222" s="4"/>
    </row>
    <row r="1223" spans="1:3" x14ac:dyDescent="0.25">
      <c r="A1223" s="1"/>
      <c r="B1223" s="3"/>
      <c r="C1223" s="4"/>
    </row>
    <row r="1224" spans="1:3" x14ac:dyDescent="0.25">
      <c r="A1224" s="1"/>
      <c r="B1224" s="3"/>
      <c r="C1224" s="4"/>
    </row>
    <row r="1225" spans="1:3" x14ac:dyDescent="0.25">
      <c r="A1225" s="1"/>
      <c r="B1225" s="3"/>
      <c r="C1225" s="4"/>
    </row>
    <row r="1226" spans="1:3" x14ac:dyDescent="0.25">
      <c r="A1226" s="1"/>
      <c r="B1226" s="3"/>
      <c r="C1226" s="4"/>
    </row>
    <row r="1227" spans="1:3" x14ac:dyDescent="0.25">
      <c r="A1227" s="1"/>
      <c r="B1227" s="3"/>
      <c r="C1227" s="4"/>
    </row>
    <row r="1228" spans="1:3" x14ac:dyDescent="0.25">
      <c r="A1228" s="1"/>
      <c r="B1228" s="3"/>
      <c r="C1228" s="4"/>
    </row>
    <row r="1229" spans="1:3" x14ac:dyDescent="0.25">
      <c r="A1229" s="1"/>
      <c r="B1229" s="3"/>
      <c r="C1229" s="4"/>
    </row>
    <row r="1230" spans="1:3" x14ac:dyDescent="0.25">
      <c r="A1230" s="1"/>
      <c r="B1230" s="3"/>
      <c r="C1230" s="4"/>
    </row>
    <row r="1231" spans="1:3" x14ac:dyDescent="0.25">
      <c r="A1231" s="1"/>
      <c r="B1231" s="3"/>
      <c r="C1231" s="4"/>
    </row>
    <row r="1232" spans="1:3" x14ac:dyDescent="0.25">
      <c r="A1232" s="1"/>
      <c r="B1232" s="3"/>
      <c r="C1232" s="4"/>
    </row>
    <row r="1233" spans="1:3" x14ac:dyDescent="0.25">
      <c r="A1233" s="1"/>
      <c r="B1233" s="3"/>
      <c r="C1233" s="4"/>
    </row>
    <row r="1234" spans="1:3" x14ac:dyDescent="0.25">
      <c r="A1234" s="1"/>
      <c r="B1234" s="3"/>
      <c r="C1234" s="4"/>
    </row>
    <row r="1235" spans="1:3" x14ac:dyDescent="0.25">
      <c r="A1235" s="1"/>
      <c r="B1235" s="3"/>
      <c r="C1235" s="4"/>
    </row>
    <row r="1236" spans="1:3" x14ac:dyDescent="0.25">
      <c r="A1236" s="1"/>
      <c r="B1236" s="3"/>
      <c r="C1236" s="4"/>
    </row>
    <row r="1237" spans="1:3" x14ac:dyDescent="0.25">
      <c r="A1237" s="1"/>
      <c r="B1237" s="3"/>
      <c r="C1237" s="4"/>
    </row>
    <row r="1238" spans="1:3" x14ac:dyDescent="0.25">
      <c r="A1238" s="1"/>
      <c r="B1238" s="3"/>
      <c r="C1238" s="4"/>
    </row>
    <row r="1239" spans="1:3" x14ac:dyDescent="0.25">
      <c r="A1239" s="1"/>
      <c r="B1239" s="3"/>
      <c r="C1239" s="4"/>
    </row>
    <row r="1240" spans="1:3" x14ac:dyDescent="0.25">
      <c r="A1240" s="1"/>
      <c r="B1240" s="3"/>
      <c r="C1240" s="4"/>
    </row>
    <row r="1241" spans="1:3" x14ac:dyDescent="0.25">
      <c r="A1241" s="1"/>
      <c r="B1241" s="3"/>
      <c r="C1241" s="4"/>
    </row>
    <row r="1242" spans="1:3" x14ac:dyDescent="0.25">
      <c r="A1242" s="1"/>
      <c r="B1242" s="3"/>
      <c r="C1242" s="4"/>
    </row>
    <row r="1243" spans="1:3" x14ac:dyDescent="0.25">
      <c r="A1243" s="1"/>
      <c r="B1243" s="3"/>
      <c r="C1243" s="4"/>
    </row>
    <row r="1244" spans="1:3" x14ac:dyDescent="0.25">
      <c r="A1244" s="1"/>
      <c r="B1244" s="3"/>
      <c r="C1244" s="4"/>
    </row>
    <row r="1245" spans="1:3" x14ac:dyDescent="0.25">
      <c r="A1245" s="1"/>
      <c r="B1245" s="3"/>
      <c r="C1245" s="4"/>
    </row>
  </sheetData>
  <mergeCells count="2">
    <mergeCell ref="I2:J2"/>
    <mergeCell ref="K2:L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52"/>
  <sheetViews>
    <sheetView rightToLeft="1" workbookViewId="0"/>
  </sheetViews>
  <sheetFormatPr defaultRowHeight="17.25" x14ac:dyDescent="0.25"/>
  <cols>
    <col min="1" max="1" width="7.85546875" style="2" bestFit="1" customWidth="1"/>
    <col min="2" max="2" width="17" style="2" customWidth="1"/>
    <col min="3" max="3" width="27.5703125" style="2" customWidth="1"/>
    <col min="4" max="4" width="2" style="2" customWidth="1"/>
    <col min="5" max="5" width="11.85546875" style="2" customWidth="1"/>
    <col min="6" max="6" width="22.42578125" style="2" customWidth="1"/>
    <col min="7" max="7" width="8.5703125" style="2" customWidth="1"/>
    <col min="8" max="8" width="13" style="2" customWidth="1"/>
    <col min="9" max="9" width="13.28515625" style="2" customWidth="1"/>
    <col min="10" max="10" width="1.85546875" style="2" customWidth="1"/>
    <col min="11" max="11" width="1.7109375" style="2" customWidth="1"/>
    <col min="12" max="12" width="4.140625" style="2" bestFit="1" customWidth="1"/>
    <col min="13" max="13" width="9.5703125" style="2" bestFit="1" customWidth="1"/>
    <col min="14" max="14" width="7.140625" style="2" bestFit="1" customWidth="1"/>
    <col min="15" max="15" width="11.7109375" style="2" bestFit="1" customWidth="1"/>
    <col min="16" max="16" width="4" style="2" bestFit="1" customWidth="1"/>
    <col min="17" max="16384" width="9.140625" style="2"/>
  </cols>
  <sheetData>
    <row r="1" spans="1:16" s="29" customFormat="1" ht="18" x14ac:dyDescent="0.25">
      <c r="A1" s="28" t="s">
        <v>0</v>
      </c>
      <c r="B1" s="28" t="s">
        <v>57</v>
      </c>
      <c r="C1" s="28" t="s">
        <v>56</v>
      </c>
      <c r="D1" s="108" t="s">
        <v>117</v>
      </c>
      <c r="E1" s="29" t="s">
        <v>55</v>
      </c>
      <c r="F1" s="29" t="s">
        <v>54</v>
      </c>
      <c r="G1" s="29" t="s">
        <v>21</v>
      </c>
      <c r="H1" s="29" t="s">
        <v>53</v>
      </c>
      <c r="I1" s="29" t="s">
        <v>52</v>
      </c>
      <c r="O1" s="29" t="s">
        <v>51</v>
      </c>
      <c r="P1" s="29" t="s">
        <v>50</v>
      </c>
    </row>
    <row r="2" spans="1:16" x14ac:dyDescent="0.25">
      <c r="A2" s="1">
        <v>14030531</v>
      </c>
      <c r="B2" s="1">
        <v>7856.4</v>
      </c>
      <c r="C2" s="1">
        <v>172216</v>
      </c>
      <c r="D2" s="1"/>
      <c r="L2" s="2" t="s">
        <v>49</v>
      </c>
      <c r="O2" s="9">
        <v>1000000000</v>
      </c>
      <c r="P2" s="22">
        <v>0.5</v>
      </c>
    </row>
    <row r="3" spans="1:16" x14ac:dyDescent="0.25">
      <c r="A3" s="1">
        <v>14030603</v>
      </c>
      <c r="B3" s="1">
        <v>7940</v>
      </c>
      <c r="C3" s="1">
        <v>173305</v>
      </c>
      <c r="D3" s="1"/>
      <c r="E3" s="4">
        <f t="shared" ref="E3:E66" si="0">LN(B3/B2)</f>
        <v>1.0584789006135497E-2</v>
      </c>
      <c r="F3" s="4">
        <f t="shared" ref="F3:F66" si="1">LN(C3/C2)</f>
        <v>6.3035451154627754E-3</v>
      </c>
      <c r="G3" s="4">
        <f t="shared" ref="G3:G66" si="2">($P$2*E3)+((1-$P$2)*F3)</f>
        <v>8.4441670607991355E-3</v>
      </c>
      <c r="H3" s="19">
        <f t="shared" ref="H3:H66" si="3">$O$2*EXP(G3)</f>
        <v>1008479919.602098</v>
      </c>
      <c r="I3" s="18">
        <f t="shared" ref="I3:I66" si="4">H3-$O$2</f>
        <v>8479919.6020979881</v>
      </c>
      <c r="L3" s="2">
        <v>1</v>
      </c>
      <c r="M3" s="18">
        <v>-49574812.155939937</v>
      </c>
    </row>
    <row r="4" spans="1:16" x14ac:dyDescent="0.25">
      <c r="A4" s="1">
        <v>14030605</v>
      </c>
      <c r="B4" s="1">
        <v>7967.6</v>
      </c>
      <c r="C4" s="1">
        <v>174494</v>
      </c>
      <c r="D4" s="1"/>
      <c r="E4" s="4">
        <f t="shared" si="0"/>
        <v>3.4700429599375231E-3</v>
      </c>
      <c r="F4" s="4">
        <f t="shared" si="1"/>
        <v>6.8373090895770183E-3</v>
      </c>
      <c r="G4" s="4">
        <f t="shared" si="2"/>
        <v>5.1536760247572703E-3</v>
      </c>
      <c r="H4" s="19">
        <f t="shared" si="3"/>
        <v>1005166979.0563948</v>
      </c>
      <c r="I4" s="18">
        <f t="shared" si="4"/>
        <v>5166979.0563948154</v>
      </c>
      <c r="L4" s="2">
        <v>2</v>
      </c>
      <c r="M4" s="18">
        <v>-33292444.295605063</v>
      </c>
    </row>
    <row r="5" spans="1:16" x14ac:dyDescent="0.25">
      <c r="A5" s="1">
        <v>14030606</v>
      </c>
      <c r="B5" s="1">
        <v>8000.3</v>
      </c>
      <c r="C5" s="1">
        <v>174926</v>
      </c>
      <c r="D5" s="1"/>
      <c r="E5" s="4">
        <f t="shared" si="0"/>
        <v>4.0957227577467963E-3</v>
      </c>
      <c r="F5" s="4">
        <f t="shared" si="1"/>
        <v>2.4726702541785022E-3</v>
      </c>
      <c r="G5" s="4">
        <f t="shared" si="2"/>
        <v>3.284196505962649E-3</v>
      </c>
      <c r="H5" s="19">
        <f t="shared" si="3"/>
        <v>1003289595.3880194</v>
      </c>
      <c r="I5" s="18">
        <f t="shared" si="4"/>
        <v>3289595.3880194426</v>
      </c>
      <c r="L5" s="2">
        <v>3</v>
      </c>
      <c r="M5" s="18">
        <v>-28496904.688194156</v>
      </c>
    </row>
    <row r="6" spans="1:16" ht="18.75" x14ac:dyDescent="0.25">
      <c r="A6" s="1">
        <v>14030607</v>
      </c>
      <c r="B6" s="1">
        <v>8053.2</v>
      </c>
      <c r="C6" s="1">
        <v>175522</v>
      </c>
      <c r="D6" s="1"/>
      <c r="E6" s="4">
        <f t="shared" si="0"/>
        <v>6.5904869933283818E-3</v>
      </c>
      <c r="F6" s="4">
        <f t="shared" si="1"/>
        <v>3.4013638234902605E-3</v>
      </c>
      <c r="G6" s="4">
        <f t="shared" si="2"/>
        <v>4.9959254084093211E-3</v>
      </c>
      <c r="H6" s="19">
        <f t="shared" si="3"/>
        <v>1005008425.8521779</v>
      </c>
      <c r="I6" s="18">
        <f t="shared" si="4"/>
        <v>5008425.8521778584</v>
      </c>
      <c r="L6" s="21">
        <v>4</v>
      </c>
      <c r="M6" s="20">
        <v>-27954573.342694402</v>
      </c>
      <c r="N6" s="2" t="s">
        <v>118</v>
      </c>
    </row>
    <row r="7" spans="1:16" x14ac:dyDescent="0.25">
      <c r="A7" s="1">
        <v>14030610</v>
      </c>
      <c r="B7" s="1">
        <v>8149.7</v>
      </c>
      <c r="C7" s="1">
        <v>177346</v>
      </c>
      <c r="D7" s="1"/>
      <c r="E7" s="4">
        <f t="shared" si="0"/>
        <v>1.1911588789265622E-2</v>
      </c>
      <c r="F7" s="4">
        <f t="shared" si="1"/>
        <v>1.0338235519210285E-2</v>
      </c>
      <c r="G7" s="4">
        <f t="shared" si="2"/>
        <v>1.1124912154237953E-2</v>
      </c>
      <c r="H7" s="19">
        <f t="shared" si="3"/>
        <v>1011187024.1057676</v>
      </c>
      <c r="I7" s="18">
        <f t="shared" si="4"/>
        <v>11187024.105767608</v>
      </c>
      <c r="L7" s="2">
        <v>5</v>
      </c>
      <c r="M7" s="18">
        <v>-24870985.652902365</v>
      </c>
    </row>
    <row r="8" spans="1:16" x14ac:dyDescent="0.25">
      <c r="A8" s="1">
        <v>14030611</v>
      </c>
      <c r="B8" s="1">
        <v>8242.6</v>
      </c>
      <c r="C8" s="1">
        <v>178527</v>
      </c>
      <c r="D8" s="1"/>
      <c r="E8" s="4">
        <f t="shared" si="0"/>
        <v>1.1334711372263244E-2</v>
      </c>
      <c r="F8" s="4">
        <f t="shared" si="1"/>
        <v>6.6372235911145994E-3</v>
      </c>
      <c r="G8" s="4">
        <f t="shared" si="2"/>
        <v>8.9859674816889223E-3</v>
      </c>
      <c r="H8" s="19">
        <f t="shared" si="3"/>
        <v>1009026462.4922116</v>
      </c>
      <c r="I8" s="18">
        <f t="shared" si="4"/>
        <v>9026462.4922115803</v>
      </c>
      <c r="L8" s="2">
        <v>6</v>
      </c>
      <c r="M8" s="18">
        <v>-23520516.707750797</v>
      </c>
    </row>
    <row r="9" spans="1:16" x14ac:dyDescent="0.25">
      <c r="A9" s="1">
        <v>14030613</v>
      </c>
      <c r="B9" s="1">
        <v>8262.6</v>
      </c>
      <c r="C9" s="1">
        <v>179367</v>
      </c>
      <c r="D9" s="1"/>
      <c r="E9" s="4">
        <f t="shared" si="0"/>
        <v>2.4234798474124584E-3</v>
      </c>
      <c r="F9" s="4">
        <f t="shared" si="1"/>
        <v>4.6941359309924085E-3</v>
      </c>
      <c r="G9" s="4">
        <f t="shared" si="2"/>
        <v>3.5588078892024337E-3</v>
      </c>
      <c r="H9" s="19">
        <f t="shared" si="3"/>
        <v>1003565147.9648044</v>
      </c>
      <c r="I9" s="18">
        <f t="shared" si="4"/>
        <v>3565147.9648044109</v>
      </c>
      <c r="L9" s="2">
        <v>7</v>
      </c>
      <c r="M9" s="18">
        <v>-22762462.056787014</v>
      </c>
    </row>
    <row r="10" spans="1:16" x14ac:dyDescent="0.25">
      <c r="A10" s="1">
        <v>14030617</v>
      </c>
      <c r="B10" s="1">
        <v>8217.7999999999993</v>
      </c>
      <c r="C10" s="1">
        <v>179664</v>
      </c>
      <c r="D10" s="1"/>
      <c r="E10" s="4">
        <f t="shared" si="0"/>
        <v>-5.4367746355366321E-3</v>
      </c>
      <c r="F10" s="4">
        <f t="shared" si="1"/>
        <v>1.6544536140116967E-3</v>
      </c>
      <c r="G10" s="4">
        <f t="shared" si="2"/>
        <v>-1.8911605107624677E-3</v>
      </c>
      <c r="H10" s="19">
        <f t="shared" si="3"/>
        <v>998110626.60652351</v>
      </c>
      <c r="I10" s="18">
        <f t="shared" si="4"/>
        <v>-1889373.3934764862</v>
      </c>
      <c r="L10" s="2">
        <v>8</v>
      </c>
      <c r="M10" s="18">
        <v>-22630917.819899678</v>
      </c>
    </row>
    <row r="11" spans="1:16" x14ac:dyDescent="0.25">
      <c r="A11" s="1">
        <v>14030618</v>
      </c>
      <c r="B11" s="1">
        <v>8181.7</v>
      </c>
      <c r="C11" s="1">
        <v>178909</v>
      </c>
      <c r="D11" s="1"/>
      <c r="E11" s="4">
        <f t="shared" si="0"/>
        <v>-4.4025803603335665E-3</v>
      </c>
      <c r="F11" s="4">
        <f t="shared" si="1"/>
        <v>-4.2111431465650922E-3</v>
      </c>
      <c r="G11" s="4">
        <f t="shared" si="2"/>
        <v>-4.3068617534493293E-3</v>
      </c>
      <c r="H11" s="19">
        <f t="shared" si="3"/>
        <v>995702399.47525132</v>
      </c>
      <c r="I11" s="18">
        <f t="shared" si="4"/>
        <v>-4297600.524748683</v>
      </c>
      <c r="L11" s="2">
        <v>9</v>
      </c>
      <c r="M11" s="18">
        <v>-21815670.326399803</v>
      </c>
    </row>
    <row r="12" spans="1:16" x14ac:dyDescent="0.25">
      <c r="A12" s="1">
        <v>14030619</v>
      </c>
      <c r="B12" s="1">
        <v>8258.7999999999993</v>
      </c>
      <c r="C12" s="1">
        <v>178926</v>
      </c>
      <c r="D12" s="1"/>
      <c r="E12" s="4">
        <f t="shared" si="0"/>
        <v>9.3793455454591768E-3</v>
      </c>
      <c r="F12" s="4">
        <f t="shared" si="1"/>
        <v>9.501585933623208E-5</v>
      </c>
      <c r="G12" s="4">
        <f t="shared" si="2"/>
        <v>4.7371807023977048E-3</v>
      </c>
      <c r="H12" s="19">
        <f t="shared" si="3"/>
        <v>1004748418.8816556</v>
      </c>
      <c r="I12" s="18">
        <f t="shared" si="4"/>
        <v>4748418.8816555738</v>
      </c>
      <c r="L12" s="2">
        <v>10</v>
      </c>
      <c r="M12" s="18">
        <v>-21472432.604881644</v>
      </c>
    </row>
    <row r="13" spans="1:16" x14ac:dyDescent="0.25">
      <c r="A13" s="1">
        <v>14030620</v>
      </c>
      <c r="B13" s="1">
        <v>8285.1</v>
      </c>
      <c r="C13" s="1">
        <v>177629</v>
      </c>
      <c r="D13" s="1"/>
      <c r="E13" s="4">
        <f t="shared" si="0"/>
        <v>3.1794222831322523E-3</v>
      </c>
      <c r="F13" s="4">
        <f t="shared" si="1"/>
        <v>-7.27520702667756E-3</v>
      </c>
      <c r="G13" s="4">
        <f t="shared" si="2"/>
        <v>-2.0478923717726538E-3</v>
      </c>
      <c r="H13" s="19">
        <f t="shared" si="3"/>
        <v>997954203.12911296</v>
      </c>
      <c r="I13" s="18">
        <f t="shared" si="4"/>
        <v>-2045796.8708870411</v>
      </c>
      <c r="L13" s="2">
        <v>11</v>
      </c>
      <c r="M13" s="18">
        <v>-21377682.798341155</v>
      </c>
    </row>
    <row r="14" spans="1:16" x14ac:dyDescent="0.25">
      <c r="A14" s="1">
        <v>14030621</v>
      </c>
      <c r="B14" s="1">
        <v>8309.4</v>
      </c>
      <c r="C14" s="1">
        <v>176273</v>
      </c>
      <c r="D14" s="1"/>
      <c r="E14" s="4">
        <f t="shared" si="0"/>
        <v>2.9286832828705825E-3</v>
      </c>
      <c r="F14" s="4">
        <f t="shared" si="1"/>
        <v>-7.6631758839193218E-3</v>
      </c>
      <c r="G14" s="4">
        <f t="shared" si="2"/>
        <v>-2.3672463005243696E-3</v>
      </c>
      <c r="H14" s="19">
        <f t="shared" si="3"/>
        <v>997635553.41735637</v>
      </c>
      <c r="I14" s="18">
        <f t="shared" si="4"/>
        <v>-2364446.5826436281</v>
      </c>
      <c r="L14" s="2">
        <v>12</v>
      </c>
      <c r="M14" s="18">
        <v>-21188920.319271564</v>
      </c>
    </row>
    <row r="15" spans="1:16" x14ac:dyDescent="0.25">
      <c r="A15" s="1">
        <v>14030624</v>
      </c>
      <c r="B15" s="1">
        <v>8272.7000000000007</v>
      </c>
      <c r="C15" s="1">
        <v>175435</v>
      </c>
      <c r="D15" s="1"/>
      <c r="E15" s="4">
        <f t="shared" si="0"/>
        <v>-4.4264670848411748E-3</v>
      </c>
      <c r="F15" s="4">
        <f t="shared" si="1"/>
        <v>-4.7653257008524741E-3</v>
      </c>
      <c r="G15" s="4">
        <f t="shared" si="2"/>
        <v>-4.5958963928468249E-3</v>
      </c>
      <c r="H15" s="19">
        <f t="shared" si="3"/>
        <v>995414648.57826328</v>
      </c>
      <c r="I15" s="18">
        <f t="shared" si="4"/>
        <v>-4585351.4217367172</v>
      </c>
      <c r="L15" s="2">
        <v>13</v>
      </c>
      <c r="M15" s="18">
        <v>-21017305.88660872</v>
      </c>
    </row>
    <row r="16" spans="1:16" ht="18.75" x14ac:dyDescent="0.25">
      <c r="A16" s="1">
        <v>14030625</v>
      </c>
      <c r="B16" s="1">
        <v>8204.5</v>
      </c>
      <c r="C16" s="1">
        <v>175160</v>
      </c>
      <c r="D16" s="1"/>
      <c r="E16" s="4">
        <f t="shared" si="0"/>
        <v>-8.2781527766807219E-3</v>
      </c>
      <c r="F16" s="4">
        <f t="shared" si="1"/>
        <v>-1.5687619983070953E-3</v>
      </c>
      <c r="G16" s="4">
        <f t="shared" si="2"/>
        <v>-4.9234573874939085E-3</v>
      </c>
      <c r="H16" s="19">
        <f t="shared" si="3"/>
        <v>995088642.96216559</v>
      </c>
      <c r="I16" s="18">
        <f t="shared" si="4"/>
        <v>-4911357.0378344059</v>
      </c>
      <c r="L16" s="21">
        <v>14</v>
      </c>
      <c r="M16" s="20">
        <v>-20745236.595260739</v>
      </c>
      <c r="N16" s="2" t="s">
        <v>119</v>
      </c>
    </row>
    <row r="17" spans="1:13" x14ac:dyDescent="0.25">
      <c r="A17" s="1">
        <v>14030626</v>
      </c>
      <c r="B17" s="1">
        <v>8201.2000000000007</v>
      </c>
      <c r="C17" s="1">
        <v>175188</v>
      </c>
      <c r="D17" s="1"/>
      <c r="E17" s="4">
        <f t="shared" si="0"/>
        <v>-4.0229920631323712E-4</v>
      </c>
      <c r="F17" s="4">
        <f t="shared" si="1"/>
        <v>1.598410726454823E-4</v>
      </c>
      <c r="G17" s="4">
        <f t="shared" si="2"/>
        <v>-1.2122906683387741E-4</v>
      </c>
      <c r="H17" s="19">
        <f t="shared" si="3"/>
        <v>999878778.28111243</v>
      </c>
      <c r="I17" s="18">
        <f t="shared" si="4"/>
        <v>-121221.71888756752</v>
      </c>
      <c r="L17" s="2">
        <v>15</v>
      </c>
      <c r="M17" s="18">
        <v>-20152793.757473469</v>
      </c>
    </row>
    <row r="18" spans="1:13" x14ac:dyDescent="0.25">
      <c r="A18" s="1">
        <v>14030627</v>
      </c>
      <c r="B18" s="1">
        <v>8343.2999999999993</v>
      </c>
      <c r="C18" s="1">
        <v>175919</v>
      </c>
      <c r="D18" s="1"/>
      <c r="E18" s="4">
        <f t="shared" si="0"/>
        <v>1.7178336535084333E-2</v>
      </c>
      <c r="F18" s="4">
        <f t="shared" si="1"/>
        <v>4.1639788225054479E-3</v>
      </c>
      <c r="G18" s="4">
        <f t="shared" si="2"/>
        <v>1.0671157678794891E-2</v>
      </c>
      <c r="H18" s="19">
        <f t="shared" si="3"/>
        <v>1010728297.550554</v>
      </c>
      <c r="I18" s="18">
        <f t="shared" si="4"/>
        <v>10728297.550554037</v>
      </c>
      <c r="L18" s="2">
        <v>16</v>
      </c>
      <c r="M18" s="18">
        <v>-19702216.689505696</v>
      </c>
    </row>
    <row r="19" spans="1:13" x14ac:dyDescent="0.25">
      <c r="A19" s="1">
        <v>14030628</v>
      </c>
      <c r="B19" s="1">
        <v>8477.2000000000007</v>
      </c>
      <c r="C19" s="1">
        <v>177148</v>
      </c>
      <c r="D19" s="1"/>
      <c r="E19" s="4">
        <f t="shared" si="0"/>
        <v>1.5921385038442825E-2</v>
      </c>
      <c r="F19" s="4">
        <f t="shared" si="1"/>
        <v>6.9618795520573103E-3</v>
      </c>
      <c r="G19" s="4">
        <f t="shared" si="2"/>
        <v>1.1441632295250068E-2</v>
      </c>
      <c r="H19" s="19">
        <f t="shared" si="3"/>
        <v>1011507338.1249051</v>
      </c>
      <c r="I19" s="18">
        <f t="shared" si="4"/>
        <v>11507338.124905109</v>
      </c>
      <c r="L19" s="2">
        <v>17</v>
      </c>
      <c r="M19" s="18">
        <v>-19657277.340402842</v>
      </c>
    </row>
    <row r="20" spans="1:13" x14ac:dyDescent="0.25">
      <c r="A20" s="1">
        <v>14030701</v>
      </c>
      <c r="B20" s="1">
        <v>8565.1</v>
      </c>
      <c r="C20" s="1">
        <v>177430</v>
      </c>
      <c r="D20" s="1"/>
      <c r="E20" s="4">
        <f t="shared" si="0"/>
        <v>1.0315600530878039E-2</v>
      </c>
      <c r="F20" s="4">
        <f t="shared" si="1"/>
        <v>1.5906235550820944E-3</v>
      </c>
      <c r="G20" s="4">
        <f t="shared" si="2"/>
        <v>5.9531120429800665E-3</v>
      </c>
      <c r="H20" s="19">
        <f t="shared" si="3"/>
        <v>1005970867.0294673</v>
      </c>
      <c r="I20" s="18">
        <f t="shared" si="4"/>
        <v>5970867.0294673443</v>
      </c>
      <c r="L20" s="2">
        <v>18</v>
      </c>
      <c r="M20" s="18">
        <v>-19002641.760183096</v>
      </c>
    </row>
    <row r="21" spans="1:13" x14ac:dyDescent="0.25">
      <c r="A21" s="1">
        <v>14030702</v>
      </c>
      <c r="B21" s="1">
        <v>8749.2000000000007</v>
      </c>
      <c r="C21" s="1">
        <v>178511</v>
      </c>
      <c r="D21" s="1"/>
      <c r="E21" s="4">
        <f t="shared" si="0"/>
        <v>2.1266460487087895E-2</v>
      </c>
      <c r="F21" s="4">
        <f t="shared" si="1"/>
        <v>6.0740590353449524E-3</v>
      </c>
      <c r="G21" s="4">
        <f t="shared" si="2"/>
        <v>1.3670259761216424E-2</v>
      </c>
      <c r="H21" s="19">
        <f t="shared" si="3"/>
        <v>1013764124.9951982</v>
      </c>
      <c r="I21" s="18">
        <f t="shared" si="4"/>
        <v>13764124.99519825</v>
      </c>
      <c r="L21" s="2">
        <v>19</v>
      </c>
      <c r="M21" s="18">
        <v>-18992260.698459387</v>
      </c>
    </row>
    <row r="22" spans="1:13" x14ac:dyDescent="0.25">
      <c r="A22" s="1">
        <v>14030703</v>
      </c>
      <c r="B22" s="1">
        <v>8973.4</v>
      </c>
      <c r="C22" s="1">
        <v>180565</v>
      </c>
      <c r="D22" s="1"/>
      <c r="E22" s="4">
        <f t="shared" si="0"/>
        <v>2.5302377883076568E-2</v>
      </c>
      <c r="F22" s="4">
        <f t="shared" si="1"/>
        <v>1.144059978109345E-2</v>
      </c>
      <c r="G22" s="4">
        <f t="shared" si="2"/>
        <v>1.837148883208501E-2</v>
      </c>
      <c r="H22" s="19">
        <f t="shared" si="3"/>
        <v>1018541282.8287231</v>
      </c>
      <c r="I22" s="18">
        <f t="shared" si="4"/>
        <v>18541282.828723073</v>
      </c>
      <c r="L22" s="2">
        <v>20</v>
      </c>
      <c r="M22" s="18">
        <v>-18279810.404943466</v>
      </c>
    </row>
    <row r="23" spans="1:13" x14ac:dyDescent="0.25">
      <c r="A23" s="1">
        <v>14030704</v>
      </c>
      <c r="B23" s="1">
        <v>9157.7000000000007</v>
      </c>
      <c r="C23" s="1">
        <v>180482</v>
      </c>
      <c r="D23" s="1"/>
      <c r="E23" s="4">
        <f t="shared" si="0"/>
        <v>2.0330409952858262E-2</v>
      </c>
      <c r="F23" s="4">
        <f t="shared" si="1"/>
        <v>-4.5977394334877688E-4</v>
      </c>
      <c r="G23" s="4">
        <f t="shared" si="2"/>
        <v>9.935318004754742E-3</v>
      </c>
      <c r="H23" s="19">
        <f t="shared" si="3"/>
        <v>1009984837.1369218</v>
      </c>
      <c r="I23" s="18">
        <f t="shared" si="4"/>
        <v>9984837.1369217634</v>
      </c>
      <c r="L23" s="2">
        <v>21</v>
      </c>
      <c r="M23" s="18">
        <v>-18257826.192474127</v>
      </c>
    </row>
    <row r="24" spans="1:13" x14ac:dyDescent="0.25">
      <c r="A24" s="1">
        <v>14030707</v>
      </c>
      <c r="B24" s="1">
        <v>9116.6</v>
      </c>
      <c r="C24" s="1">
        <v>179807</v>
      </c>
      <c r="D24" s="1"/>
      <c r="E24" s="4">
        <f t="shared" si="0"/>
        <v>-4.4981278952989923E-3</v>
      </c>
      <c r="F24" s="4">
        <f t="shared" si="1"/>
        <v>-3.7469963820644216E-3</v>
      </c>
      <c r="G24" s="4">
        <f t="shared" si="2"/>
        <v>-4.1225621386817065E-3</v>
      </c>
      <c r="H24" s="19">
        <f t="shared" si="3"/>
        <v>995885923.95512378</v>
      </c>
      <c r="I24" s="18">
        <f t="shared" si="4"/>
        <v>-4114076.0448762178</v>
      </c>
      <c r="L24" s="2">
        <v>22</v>
      </c>
      <c r="M24" s="18">
        <v>-18081351.662425756</v>
      </c>
    </row>
    <row r="25" spans="1:13" x14ac:dyDescent="0.25">
      <c r="A25" s="1">
        <v>14030708</v>
      </c>
      <c r="B25" s="1">
        <v>9073.5</v>
      </c>
      <c r="C25" s="1">
        <v>179252</v>
      </c>
      <c r="D25" s="1"/>
      <c r="E25" s="4">
        <f t="shared" si="0"/>
        <v>-4.7388503259421485E-3</v>
      </c>
      <c r="F25" s="4">
        <f t="shared" si="1"/>
        <v>-3.0914164079134145E-3</v>
      </c>
      <c r="G25" s="4">
        <f t="shared" si="2"/>
        <v>-3.915133366927781E-3</v>
      </c>
      <c r="H25" s="19">
        <f t="shared" si="3"/>
        <v>996092520.77545846</v>
      </c>
      <c r="I25" s="18">
        <f t="shared" si="4"/>
        <v>-3907479.2245415449</v>
      </c>
      <c r="L25" s="2">
        <v>23</v>
      </c>
      <c r="M25" s="18">
        <v>-16793919.318718791</v>
      </c>
    </row>
    <row r="26" spans="1:13" x14ac:dyDescent="0.25">
      <c r="A26" s="1">
        <v>14030709</v>
      </c>
      <c r="B26" s="1">
        <v>9036.5</v>
      </c>
      <c r="C26" s="1">
        <v>178763</v>
      </c>
      <c r="D26" s="1"/>
      <c r="E26" s="4">
        <f t="shared" si="0"/>
        <v>-4.0861459393853328E-3</v>
      </c>
      <c r="F26" s="4">
        <f t="shared" si="1"/>
        <v>-2.7317308162555327E-3</v>
      </c>
      <c r="G26" s="4">
        <f t="shared" si="2"/>
        <v>-3.4089383778204327E-3</v>
      </c>
      <c r="H26" s="19">
        <f t="shared" si="3"/>
        <v>996596865.45576811</v>
      </c>
      <c r="I26" s="18">
        <f t="shared" si="4"/>
        <v>-3403134.5442318916</v>
      </c>
      <c r="L26" s="2">
        <v>24</v>
      </c>
      <c r="M26" s="18">
        <v>-16051787.888084292</v>
      </c>
    </row>
    <row r="27" spans="1:13" x14ac:dyDescent="0.25">
      <c r="A27" s="1">
        <v>14030710</v>
      </c>
      <c r="B27" s="1">
        <v>8997.2999999999993</v>
      </c>
      <c r="C27" s="1">
        <v>178034</v>
      </c>
      <c r="D27" s="1"/>
      <c r="E27" s="4">
        <f t="shared" si="0"/>
        <v>-4.3473989663390198E-3</v>
      </c>
      <c r="F27" s="4">
        <f t="shared" si="1"/>
        <v>-4.0863629146276961E-3</v>
      </c>
      <c r="G27" s="4">
        <f t="shared" si="2"/>
        <v>-4.216880940483358E-3</v>
      </c>
      <c r="H27" s="19">
        <f t="shared" si="3"/>
        <v>995791997.61762464</v>
      </c>
      <c r="I27" s="18">
        <f t="shared" si="4"/>
        <v>-4208002.3823753595</v>
      </c>
      <c r="L27" s="2">
        <v>25</v>
      </c>
      <c r="M27" s="18">
        <v>-15918814.422921062</v>
      </c>
    </row>
    <row r="28" spans="1:13" x14ac:dyDescent="0.25">
      <c r="A28" s="1">
        <v>14030711</v>
      </c>
      <c r="B28" s="1">
        <v>8940.1</v>
      </c>
      <c r="C28" s="1">
        <v>177223</v>
      </c>
      <c r="D28" s="1"/>
      <c r="E28" s="4">
        <f t="shared" si="0"/>
        <v>-6.377757522027119E-3</v>
      </c>
      <c r="F28" s="4">
        <f t="shared" si="1"/>
        <v>-4.565716699888E-3</v>
      </c>
      <c r="G28" s="4">
        <f t="shared" si="2"/>
        <v>-5.4717371109575599E-3</v>
      </c>
      <c r="H28" s="19">
        <f t="shared" si="3"/>
        <v>994543205.57597387</v>
      </c>
      <c r="I28" s="18">
        <f t="shared" si="4"/>
        <v>-5456794.4240261316</v>
      </c>
      <c r="L28" s="2">
        <v>26</v>
      </c>
      <c r="M28" s="18">
        <v>-15214214.210910559</v>
      </c>
    </row>
    <row r="29" spans="1:13" x14ac:dyDescent="0.25">
      <c r="A29" s="1">
        <v>14030714</v>
      </c>
      <c r="B29" s="1">
        <v>8931.2999999999993</v>
      </c>
      <c r="C29" s="1">
        <v>176591</v>
      </c>
      <c r="D29" s="1"/>
      <c r="E29" s="4">
        <f t="shared" si="0"/>
        <v>-9.8481380431644826E-4</v>
      </c>
      <c r="F29" s="4">
        <f t="shared" si="1"/>
        <v>-3.5725023440144328E-3</v>
      </c>
      <c r="G29" s="4">
        <f t="shared" si="2"/>
        <v>-2.2786580741654405E-3</v>
      </c>
      <c r="H29" s="19">
        <f t="shared" si="3"/>
        <v>997723936.0963608</v>
      </c>
      <c r="I29" s="18">
        <f t="shared" si="4"/>
        <v>-2276063.9036391973</v>
      </c>
      <c r="L29" s="2">
        <v>27</v>
      </c>
      <c r="M29" s="18">
        <v>-14791590.64731741</v>
      </c>
    </row>
    <row r="30" spans="1:13" x14ac:dyDescent="0.25">
      <c r="A30" s="1">
        <v>14030715</v>
      </c>
      <c r="B30" s="1">
        <v>8918.5</v>
      </c>
      <c r="C30" s="1">
        <v>176057</v>
      </c>
      <c r="D30" s="1"/>
      <c r="E30" s="4">
        <f t="shared" si="0"/>
        <v>-1.4341899846527122E-3</v>
      </c>
      <c r="F30" s="4">
        <f t="shared" si="1"/>
        <v>-3.0285180018060158E-3</v>
      </c>
      <c r="G30" s="4">
        <f t="shared" si="2"/>
        <v>-2.2313539932293639E-3</v>
      </c>
      <c r="H30" s="19">
        <f t="shared" si="3"/>
        <v>997771133.62649488</v>
      </c>
      <c r="I30" s="18">
        <f t="shared" si="4"/>
        <v>-2228866.3735051155</v>
      </c>
      <c r="L30" s="2">
        <v>28</v>
      </c>
      <c r="M30" s="18">
        <v>-14704841.204449415</v>
      </c>
    </row>
    <row r="31" spans="1:13" x14ac:dyDescent="0.25">
      <c r="A31" s="1">
        <v>14030716</v>
      </c>
      <c r="B31" s="1">
        <v>8864.2000000000007</v>
      </c>
      <c r="C31" s="1">
        <v>175121</v>
      </c>
      <c r="D31" s="1"/>
      <c r="E31" s="4">
        <f t="shared" si="0"/>
        <v>-6.1070780889423007E-3</v>
      </c>
      <c r="F31" s="4">
        <f t="shared" si="1"/>
        <v>-5.3306426736728736E-3</v>
      </c>
      <c r="G31" s="4">
        <f t="shared" si="2"/>
        <v>-5.7188603813075872E-3</v>
      </c>
      <c r="H31" s="19">
        <f t="shared" si="3"/>
        <v>994297461.17233849</v>
      </c>
      <c r="I31" s="18">
        <f t="shared" si="4"/>
        <v>-5702538.8276615143</v>
      </c>
      <c r="L31" s="2">
        <v>29</v>
      </c>
      <c r="M31" s="18">
        <v>-14408385.906167984</v>
      </c>
    </row>
    <row r="32" spans="1:13" x14ac:dyDescent="0.25">
      <c r="A32" s="1">
        <v>14030717</v>
      </c>
      <c r="B32" s="1">
        <v>8843.7000000000007</v>
      </c>
      <c r="C32" s="1">
        <v>175852</v>
      </c>
      <c r="D32" s="1"/>
      <c r="E32" s="4">
        <f t="shared" si="0"/>
        <v>-2.3153518099972032E-3</v>
      </c>
      <c r="F32" s="4">
        <f t="shared" si="1"/>
        <v>4.1655686165225489E-3</v>
      </c>
      <c r="G32" s="4">
        <f t="shared" si="2"/>
        <v>9.2510840326267283E-4</v>
      </c>
      <c r="H32" s="19">
        <f t="shared" si="3"/>
        <v>1000925536.4480274</v>
      </c>
      <c r="I32" s="18">
        <f t="shared" si="4"/>
        <v>925536.44802737236</v>
      </c>
      <c r="L32" s="2">
        <v>30</v>
      </c>
      <c r="M32" s="18">
        <v>-14211323.409732461</v>
      </c>
    </row>
    <row r="33" spans="1:13" x14ac:dyDescent="0.25">
      <c r="A33" s="1">
        <v>14030718</v>
      </c>
      <c r="B33" s="1">
        <v>8821.9</v>
      </c>
      <c r="C33" s="1">
        <v>176508</v>
      </c>
      <c r="D33" s="1"/>
      <c r="E33" s="4">
        <f t="shared" si="0"/>
        <v>-2.4680747968969458E-3</v>
      </c>
      <c r="F33" s="4">
        <f t="shared" si="1"/>
        <v>3.7234689403483636E-3</v>
      </c>
      <c r="G33" s="4">
        <f t="shared" si="2"/>
        <v>6.276970717257089E-4</v>
      </c>
      <c r="H33" s="19">
        <f t="shared" si="3"/>
        <v>1000627894.1147581</v>
      </c>
      <c r="I33" s="18">
        <f t="shared" si="4"/>
        <v>627894.11475813389</v>
      </c>
      <c r="L33" s="2">
        <v>31</v>
      </c>
      <c r="M33" s="18">
        <v>-14114085.712728739</v>
      </c>
    </row>
    <row r="34" spans="1:13" x14ac:dyDescent="0.25">
      <c r="A34" s="1">
        <v>14030721</v>
      </c>
      <c r="B34" s="1">
        <v>8862.1</v>
      </c>
      <c r="C34" s="1">
        <v>178010</v>
      </c>
      <c r="D34" s="1"/>
      <c r="E34" s="4">
        <f t="shared" si="0"/>
        <v>4.5464905277547239E-3</v>
      </c>
      <c r="F34" s="4">
        <f t="shared" si="1"/>
        <v>8.4735273641354109E-3</v>
      </c>
      <c r="G34" s="4">
        <f t="shared" si="2"/>
        <v>6.5100089459450674E-3</v>
      </c>
      <c r="H34" s="19">
        <f t="shared" si="3"/>
        <v>1006531245.1117157</v>
      </c>
      <c r="I34" s="18">
        <f t="shared" si="4"/>
        <v>6531245.1117156744</v>
      </c>
      <c r="L34" s="2">
        <v>32</v>
      </c>
      <c r="M34" s="18">
        <v>-13788110.933113933</v>
      </c>
    </row>
    <row r="35" spans="1:13" x14ac:dyDescent="0.25">
      <c r="A35" s="1">
        <v>14030722</v>
      </c>
      <c r="B35" s="1">
        <v>8883.1</v>
      </c>
      <c r="C35" s="1">
        <v>178094</v>
      </c>
      <c r="D35" s="1"/>
      <c r="E35" s="4">
        <f t="shared" si="0"/>
        <v>2.3668383341258702E-3</v>
      </c>
      <c r="F35" s="4">
        <f t="shared" si="1"/>
        <v>4.7177229999084713E-4</v>
      </c>
      <c r="G35" s="4">
        <f t="shared" si="2"/>
        <v>1.4193053170583588E-3</v>
      </c>
      <c r="H35" s="19">
        <f t="shared" si="3"/>
        <v>1001420313.0075337</v>
      </c>
      <c r="I35" s="18">
        <f t="shared" si="4"/>
        <v>1420313.0075336695</v>
      </c>
      <c r="L35" s="2">
        <v>33</v>
      </c>
      <c r="M35" s="18">
        <v>-13391916.550452948</v>
      </c>
    </row>
    <row r="36" spans="1:13" x14ac:dyDescent="0.25">
      <c r="A36" s="1">
        <v>14030723</v>
      </c>
      <c r="B36" s="1">
        <v>8742.1</v>
      </c>
      <c r="C36" s="1">
        <v>176887</v>
      </c>
      <c r="D36" s="1"/>
      <c r="E36" s="4">
        <f t="shared" si="0"/>
        <v>-1.6000159776597397E-2</v>
      </c>
      <c r="F36" s="4">
        <f t="shared" si="1"/>
        <v>-6.8003901701977638E-3</v>
      </c>
      <c r="G36" s="4">
        <f t="shared" si="2"/>
        <v>-1.140027497339758E-2</v>
      </c>
      <c r="H36" s="19">
        <f t="shared" si="3"/>
        <v>988664461.92166829</v>
      </c>
      <c r="I36" s="18">
        <f t="shared" si="4"/>
        <v>-11335538.078331709</v>
      </c>
      <c r="L36" s="2">
        <v>34</v>
      </c>
      <c r="M36" s="18">
        <v>-13294710.713757396</v>
      </c>
    </row>
    <row r="37" spans="1:13" x14ac:dyDescent="0.25">
      <c r="A37" s="1">
        <v>14030724</v>
      </c>
      <c r="B37" s="1">
        <v>8617.5</v>
      </c>
      <c r="C37" s="1">
        <v>175841</v>
      </c>
      <c r="D37" s="1"/>
      <c r="E37" s="4">
        <f t="shared" si="0"/>
        <v>-1.4355415996784469E-2</v>
      </c>
      <c r="F37" s="4">
        <f t="shared" si="1"/>
        <v>-5.9309329918232311E-3</v>
      </c>
      <c r="G37" s="4">
        <f t="shared" si="2"/>
        <v>-1.0143174494303849E-2</v>
      </c>
      <c r="H37" s="19">
        <f t="shared" si="3"/>
        <v>989908094.01188517</v>
      </c>
      <c r="I37" s="18">
        <f t="shared" si="4"/>
        <v>-10091905.988114834</v>
      </c>
      <c r="L37" s="2">
        <v>35</v>
      </c>
      <c r="M37" s="18">
        <v>-13293127.497254252</v>
      </c>
    </row>
    <row r="38" spans="1:13" x14ac:dyDescent="0.25">
      <c r="A38" s="1">
        <v>14030725</v>
      </c>
      <c r="B38" s="1">
        <v>8547</v>
      </c>
      <c r="C38" s="1">
        <v>175814</v>
      </c>
      <c r="D38" s="1"/>
      <c r="E38" s="4">
        <f t="shared" si="0"/>
        <v>-8.2146752250024345E-3</v>
      </c>
      <c r="F38" s="4">
        <f t="shared" si="1"/>
        <v>-1.5355959706562852E-4</v>
      </c>
      <c r="G38" s="4">
        <f t="shared" si="2"/>
        <v>-4.1841174110340317E-3</v>
      </c>
      <c r="H38" s="19">
        <f t="shared" si="3"/>
        <v>995824623.81253564</v>
      </c>
      <c r="I38" s="18">
        <f t="shared" si="4"/>
        <v>-4175376.1874643564</v>
      </c>
      <c r="L38" s="2">
        <v>36</v>
      </c>
      <c r="M38" s="18">
        <v>-13282829.958215237</v>
      </c>
    </row>
    <row r="39" spans="1:13" x14ac:dyDescent="0.25">
      <c r="A39" s="1">
        <v>14030728</v>
      </c>
      <c r="B39" s="1">
        <v>8422.2999999999993</v>
      </c>
      <c r="C39" s="1">
        <v>174587</v>
      </c>
      <c r="D39" s="1"/>
      <c r="E39" s="4">
        <f t="shared" si="0"/>
        <v>-1.4697394085919132E-2</v>
      </c>
      <c r="F39" s="4">
        <f t="shared" si="1"/>
        <v>-7.0034332959201737E-3</v>
      </c>
      <c r="G39" s="4">
        <f t="shared" si="2"/>
        <v>-1.0850413690919653E-2</v>
      </c>
      <c r="H39" s="19">
        <f t="shared" si="3"/>
        <v>989208239.71811843</v>
      </c>
      <c r="I39" s="18">
        <f t="shared" si="4"/>
        <v>-10791760.281881571</v>
      </c>
      <c r="L39" s="2">
        <v>37</v>
      </c>
      <c r="M39" s="18">
        <v>-13256180.360255718</v>
      </c>
    </row>
    <row r="40" spans="1:13" x14ac:dyDescent="0.25">
      <c r="A40" s="1">
        <v>14030729</v>
      </c>
      <c r="B40" s="1">
        <v>8299.9</v>
      </c>
      <c r="C40" s="1">
        <v>174022</v>
      </c>
      <c r="D40" s="1"/>
      <c r="E40" s="4">
        <f t="shared" si="0"/>
        <v>-1.4639483560760676E-2</v>
      </c>
      <c r="F40" s="4">
        <f t="shared" si="1"/>
        <v>-3.2414567306435901E-3</v>
      </c>
      <c r="G40" s="4">
        <f t="shared" si="2"/>
        <v>-8.9404701457021334E-3</v>
      </c>
      <c r="H40" s="19">
        <f t="shared" si="3"/>
        <v>991099377.01829636</v>
      </c>
      <c r="I40" s="18">
        <f t="shared" si="4"/>
        <v>-8900622.981703639</v>
      </c>
      <c r="L40" s="2">
        <v>38</v>
      </c>
      <c r="M40" s="18">
        <v>-13230282.095558047</v>
      </c>
    </row>
    <row r="41" spans="1:13" x14ac:dyDescent="0.25">
      <c r="A41" s="1">
        <v>14030730</v>
      </c>
      <c r="B41" s="1">
        <v>8172.1</v>
      </c>
      <c r="C41" s="1">
        <v>172955</v>
      </c>
      <c r="D41" s="1"/>
      <c r="E41" s="4">
        <f t="shared" si="0"/>
        <v>-1.551755275018565E-2</v>
      </c>
      <c r="F41" s="4">
        <f t="shared" si="1"/>
        <v>-6.1502829487716775E-3</v>
      </c>
      <c r="G41" s="4">
        <f t="shared" si="2"/>
        <v>-1.0833917849478663E-2</v>
      </c>
      <c r="H41" s="19">
        <f t="shared" si="3"/>
        <v>989224557.67498183</v>
      </c>
      <c r="I41" s="18">
        <f t="shared" si="4"/>
        <v>-10775442.325018167</v>
      </c>
      <c r="L41" s="2">
        <v>39</v>
      </c>
      <c r="M41" s="18">
        <v>-13165389.464760661</v>
      </c>
    </row>
    <row r="42" spans="1:13" x14ac:dyDescent="0.25">
      <c r="A42" s="1">
        <v>14030801</v>
      </c>
      <c r="B42" s="1">
        <v>8140.8</v>
      </c>
      <c r="C42" s="1">
        <v>172195</v>
      </c>
      <c r="D42" s="1"/>
      <c r="E42" s="4">
        <f t="shared" si="0"/>
        <v>-3.8374585034588269E-3</v>
      </c>
      <c r="F42" s="4">
        <f t="shared" si="1"/>
        <v>-4.4038894874786922E-3</v>
      </c>
      <c r="G42" s="4">
        <f t="shared" si="2"/>
        <v>-4.1206739954687596E-3</v>
      </c>
      <c r="H42" s="19">
        <f t="shared" si="3"/>
        <v>995887804.33214724</v>
      </c>
      <c r="I42" s="18">
        <f t="shared" si="4"/>
        <v>-4112195.6678527594</v>
      </c>
      <c r="L42" s="2">
        <v>40</v>
      </c>
      <c r="M42" s="18">
        <v>-13086108.503754258</v>
      </c>
    </row>
    <row r="43" spans="1:13" x14ac:dyDescent="0.25">
      <c r="A43" s="1">
        <v>14030802</v>
      </c>
      <c r="B43" s="1">
        <v>7990.2</v>
      </c>
      <c r="C43" s="1">
        <v>170829</v>
      </c>
      <c r="D43" s="1"/>
      <c r="E43" s="4">
        <f t="shared" si="0"/>
        <v>-1.867266452953947E-2</v>
      </c>
      <c r="F43" s="4">
        <f t="shared" si="1"/>
        <v>-7.9644993983554197E-3</v>
      </c>
      <c r="G43" s="4">
        <f t="shared" si="2"/>
        <v>-1.3318581963947446E-2</v>
      </c>
      <c r="H43" s="19">
        <f t="shared" si="3"/>
        <v>986769717.90444195</v>
      </c>
      <c r="I43" s="18">
        <f t="shared" si="4"/>
        <v>-13230282.095558047</v>
      </c>
      <c r="L43" s="2">
        <v>41</v>
      </c>
      <c r="M43" s="18">
        <v>-13022478.718045235</v>
      </c>
    </row>
    <row r="44" spans="1:13" x14ac:dyDescent="0.25">
      <c r="A44" s="1">
        <v>14030805</v>
      </c>
      <c r="B44" s="1">
        <v>8184.7</v>
      </c>
      <c r="C44" s="1">
        <v>172481</v>
      </c>
      <c r="D44" s="1"/>
      <c r="E44" s="4">
        <f t="shared" si="0"/>
        <v>2.4050766984414357E-2</v>
      </c>
      <c r="F44" s="4">
        <f t="shared" si="1"/>
        <v>9.6240293084038694E-3</v>
      </c>
      <c r="G44" s="4">
        <f t="shared" si="2"/>
        <v>1.6837398146409114E-2</v>
      </c>
      <c r="H44" s="19">
        <f t="shared" si="3"/>
        <v>1016979946.0560678</v>
      </c>
      <c r="I44" s="18">
        <f t="shared" si="4"/>
        <v>16979946.056067824</v>
      </c>
      <c r="L44" s="2">
        <v>42</v>
      </c>
      <c r="M44" s="18">
        <v>-12966470.036805987</v>
      </c>
    </row>
    <row r="45" spans="1:13" x14ac:dyDescent="0.25">
      <c r="A45" s="1">
        <v>14030806</v>
      </c>
      <c r="B45" s="1">
        <v>8391.7999999999993</v>
      </c>
      <c r="C45" s="1">
        <v>174252</v>
      </c>
      <c r="D45" s="1"/>
      <c r="E45" s="4">
        <f t="shared" si="0"/>
        <v>2.4988480850409511E-2</v>
      </c>
      <c r="F45" s="4">
        <f t="shared" si="1"/>
        <v>1.0215441859120574E-2</v>
      </c>
      <c r="G45" s="4">
        <f t="shared" si="2"/>
        <v>1.7601961354765043E-2</v>
      </c>
      <c r="H45" s="19">
        <f t="shared" si="3"/>
        <v>1017757788.8235478</v>
      </c>
      <c r="I45" s="18">
        <f t="shared" si="4"/>
        <v>17757788.82354784</v>
      </c>
      <c r="L45" s="2">
        <v>43</v>
      </c>
      <c r="M45" s="18">
        <v>-12560119.008015156</v>
      </c>
    </row>
    <row r="46" spans="1:13" x14ac:dyDescent="0.25">
      <c r="A46" s="1">
        <v>14030807</v>
      </c>
      <c r="B46" s="1">
        <v>8484.2999999999993</v>
      </c>
      <c r="C46" s="1">
        <v>176407</v>
      </c>
      <c r="D46" s="1"/>
      <c r="E46" s="4">
        <f t="shared" si="0"/>
        <v>1.0962358167345879E-2</v>
      </c>
      <c r="F46" s="4">
        <f t="shared" si="1"/>
        <v>1.2291297988441672E-2</v>
      </c>
      <c r="G46" s="4">
        <f t="shared" si="2"/>
        <v>1.1626828077893775E-2</v>
      </c>
      <c r="H46" s="19">
        <f t="shared" si="3"/>
        <v>1011694682.3651851</v>
      </c>
      <c r="I46" s="18">
        <f t="shared" si="4"/>
        <v>11694682.365185142</v>
      </c>
      <c r="L46" s="2">
        <v>44</v>
      </c>
      <c r="M46" s="18">
        <v>-12332810.518012524</v>
      </c>
    </row>
    <row r="47" spans="1:13" x14ac:dyDescent="0.25">
      <c r="A47" s="1">
        <v>14030808</v>
      </c>
      <c r="B47" s="1">
        <v>8414.2999999999993</v>
      </c>
      <c r="C47" s="1">
        <v>178109</v>
      </c>
      <c r="D47" s="1"/>
      <c r="E47" s="4">
        <f t="shared" si="0"/>
        <v>-8.2847573625312448E-3</v>
      </c>
      <c r="F47" s="4">
        <f t="shared" si="1"/>
        <v>9.6018971020015217E-3</v>
      </c>
      <c r="G47" s="4">
        <f t="shared" si="2"/>
        <v>6.5856986973513842E-4</v>
      </c>
      <c r="H47" s="19">
        <f t="shared" si="3"/>
        <v>1000658786.7744848</v>
      </c>
      <c r="I47" s="18">
        <f t="shared" si="4"/>
        <v>658786.77448475361</v>
      </c>
      <c r="L47" s="2">
        <v>45</v>
      </c>
      <c r="M47" s="18">
        <v>-11920771.884336352</v>
      </c>
    </row>
    <row r="48" spans="1:13" x14ac:dyDescent="0.25">
      <c r="A48" s="1">
        <v>14030809</v>
      </c>
      <c r="B48" s="1">
        <v>8444.7999999999993</v>
      </c>
      <c r="C48" s="1">
        <v>178228</v>
      </c>
      <c r="D48" s="1"/>
      <c r="E48" s="4">
        <f t="shared" si="0"/>
        <v>3.6182279332121303E-3</v>
      </c>
      <c r="F48" s="4">
        <f t="shared" si="1"/>
        <v>6.679070903320008E-4</v>
      </c>
      <c r="G48" s="4">
        <f t="shared" si="2"/>
        <v>2.1430675117720655E-3</v>
      </c>
      <c r="H48" s="19">
        <f t="shared" si="3"/>
        <v>1002145365.5222561</v>
      </c>
      <c r="I48" s="18">
        <f t="shared" si="4"/>
        <v>2145365.5222561359</v>
      </c>
      <c r="L48" s="2">
        <v>46</v>
      </c>
      <c r="M48" s="18">
        <v>-11746156.863244414</v>
      </c>
    </row>
    <row r="49" spans="1:13" x14ac:dyDescent="0.25">
      <c r="A49" s="1">
        <v>14030812</v>
      </c>
      <c r="B49" s="1">
        <v>8429.2000000000007</v>
      </c>
      <c r="C49" s="1">
        <v>178979</v>
      </c>
      <c r="D49" s="1"/>
      <c r="E49" s="4">
        <f t="shared" si="0"/>
        <v>-1.848998985946975E-3</v>
      </c>
      <c r="F49" s="4">
        <f t="shared" si="1"/>
        <v>4.2048510052788901E-3</v>
      </c>
      <c r="G49" s="4">
        <f t="shared" si="2"/>
        <v>1.1779260096659574E-3</v>
      </c>
      <c r="H49" s="19">
        <f t="shared" si="3"/>
        <v>1001178620.0369856</v>
      </c>
      <c r="I49" s="18">
        <f t="shared" si="4"/>
        <v>1178620.0369856358</v>
      </c>
      <c r="L49" s="2">
        <v>47</v>
      </c>
      <c r="M49" s="18">
        <v>-11460702.272699356</v>
      </c>
    </row>
    <row r="50" spans="1:13" x14ac:dyDescent="0.25">
      <c r="A50" s="1">
        <v>14030813</v>
      </c>
      <c r="B50" s="1">
        <v>8296.6</v>
      </c>
      <c r="C50" s="1">
        <v>176531</v>
      </c>
      <c r="D50" s="1"/>
      <c r="E50" s="4">
        <f t="shared" si="0"/>
        <v>-1.5856076017377912E-2</v>
      </c>
      <c r="F50" s="4">
        <f t="shared" si="1"/>
        <v>-1.3771982177976885E-2</v>
      </c>
      <c r="G50" s="4">
        <f t="shared" si="2"/>
        <v>-1.4814029097677399E-2</v>
      </c>
      <c r="H50" s="19">
        <f t="shared" si="3"/>
        <v>985295158.79555058</v>
      </c>
      <c r="I50" s="18">
        <f t="shared" si="4"/>
        <v>-14704841.204449415</v>
      </c>
      <c r="L50" s="2">
        <v>48</v>
      </c>
      <c r="M50" s="18">
        <v>-11335538.078331709</v>
      </c>
    </row>
    <row r="51" spans="1:13" x14ac:dyDescent="0.25">
      <c r="A51" s="1">
        <v>14030814</v>
      </c>
      <c r="B51" s="1">
        <v>8170.2</v>
      </c>
      <c r="C51" s="1">
        <v>175830</v>
      </c>
      <c r="D51" s="1"/>
      <c r="E51" s="4">
        <f t="shared" si="0"/>
        <v>-1.5352403947095373E-2</v>
      </c>
      <c r="F51" s="4">
        <f t="shared" si="1"/>
        <v>-3.9788791882304107E-3</v>
      </c>
      <c r="G51" s="4">
        <f t="shared" si="2"/>
        <v>-9.6656415676628915E-3</v>
      </c>
      <c r="H51" s="19">
        <f t="shared" si="3"/>
        <v>990380920.60727298</v>
      </c>
      <c r="I51" s="18">
        <f t="shared" si="4"/>
        <v>-9619079.3927270174</v>
      </c>
      <c r="L51" s="2">
        <v>49</v>
      </c>
      <c r="M51" s="18">
        <v>-11205527.188116789</v>
      </c>
    </row>
    <row r="52" spans="1:13" x14ac:dyDescent="0.25">
      <c r="A52" s="1">
        <v>14030815</v>
      </c>
      <c r="B52" s="1">
        <v>8244.7000000000007</v>
      </c>
      <c r="C52" s="1">
        <v>176253</v>
      </c>
      <c r="D52" s="1"/>
      <c r="E52" s="4">
        <f t="shared" si="0"/>
        <v>9.0771812848437095E-3</v>
      </c>
      <c r="F52" s="4">
        <f t="shared" si="1"/>
        <v>2.4028436676658688E-3</v>
      </c>
      <c r="G52" s="4">
        <f t="shared" si="2"/>
        <v>5.7400124762547891E-3</v>
      </c>
      <c r="H52" s="19">
        <f t="shared" si="3"/>
        <v>1005756517.9132282</v>
      </c>
      <c r="I52" s="18">
        <f t="shared" si="4"/>
        <v>5756517.9132281542</v>
      </c>
      <c r="L52" s="2">
        <v>50</v>
      </c>
      <c r="M52" s="18">
        <v>-10791760.281881571</v>
      </c>
    </row>
    <row r="53" spans="1:13" x14ac:dyDescent="0.25">
      <c r="A53" s="1">
        <v>14030816</v>
      </c>
      <c r="B53" s="1">
        <v>8230.9</v>
      </c>
      <c r="C53" s="1">
        <v>175662</v>
      </c>
      <c r="D53" s="1"/>
      <c r="E53" s="4">
        <f t="shared" si="0"/>
        <v>-1.6752049366650116E-3</v>
      </c>
      <c r="F53" s="4">
        <f t="shared" si="1"/>
        <v>-3.3587687686247349E-3</v>
      </c>
      <c r="G53" s="4">
        <f t="shared" si="2"/>
        <v>-2.5169868526448732E-3</v>
      </c>
      <c r="H53" s="19">
        <f t="shared" si="3"/>
        <v>997486178.10282266</v>
      </c>
      <c r="I53" s="18">
        <f t="shared" si="4"/>
        <v>-2513821.8971773386</v>
      </c>
      <c r="L53" s="2">
        <v>51</v>
      </c>
      <c r="M53" s="18">
        <v>-10775442.325018167</v>
      </c>
    </row>
    <row r="54" spans="1:13" x14ac:dyDescent="0.25">
      <c r="A54" s="1">
        <v>14030819</v>
      </c>
      <c r="B54" s="1">
        <v>8388.2999999999993</v>
      </c>
      <c r="C54" s="1">
        <v>179351</v>
      </c>
      <c r="D54" s="1"/>
      <c r="E54" s="4">
        <f t="shared" si="0"/>
        <v>1.8942513054594441E-2</v>
      </c>
      <c r="F54" s="4">
        <f t="shared" si="1"/>
        <v>2.0783085597250252E-2</v>
      </c>
      <c r="G54" s="4">
        <f t="shared" si="2"/>
        <v>1.9862799325922345E-2</v>
      </c>
      <c r="H54" s="19">
        <f t="shared" si="3"/>
        <v>1020061377.3169178</v>
      </c>
      <c r="I54" s="18">
        <f t="shared" si="4"/>
        <v>20061377.316917777</v>
      </c>
      <c r="L54" s="2">
        <v>52</v>
      </c>
      <c r="M54" s="18">
        <v>-10517689.823171973</v>
      </c>
    </row>
    <row r="55" spans="1:13" x14ac:dyDescent="0.25">
      <c r="A55" s="1">
        <v>14030820</v>
      </c>
      <c r="B55" s="1">
        <v>8562.7999999999993</v>
      </c>
      <c r="C55" s="1">
        <v>182977</v>
      </c>
      <c r="D55" s="1"/>
      <c r="E55" s="4">
        <f t="shared" si="0"/>
        <v>2.0589361691709759E-2</v>
      </c>
      <c r="F55" s="4">
        <f t="shared" si="1"/>
        <v>2.0015682229794926E-2</v>
      </c>
      <c r="G55" s="4">
        <f t="shared" si="2"/>
        <v>2.0302521960752343E-2</v>
      </c>
      <c r="H55" s="19">
        <f t="shared" si="3"/>
        <v>1020510020.0253878</v>
      </c>
      <c r="I55" s="18">
        <f t="shared" si="4"/>
        <v>20510020.025387764</v>
      </c>
      <c r="L55" s="2">
        <v>53</v>
      </c>
      <c r="M55" s="18">
        <v>-10105413.080076933</v>
      </c>
    </row>
    <row r="56" spans="1:13" x14ac:dyDescent="0.25">
      <c r="A56" s="1">
        <v>14030821</v>
      </c>
      <c r="B56" s="1">
        <v>8745.7999999999993</v>
      </c>
      <c r="C56" s="1">
        <v>186572</v>
      </c>
      <c r="D56" s="1"/>
      <c r="E56" s="4">
        <f t="shared" si="0"/>
        <v>2.1146345661715412E-2</v>
      </c>
      <c r="F56" s="4">
        <f t="shared" si="1"/>
        <v>1.9456761680975002E-2</v>
      </c>
      <c r="G56" s="4">
        <f t="shared" si="2"/>
        <v>2.0301553671345209E-2</v>
      </c>
      <c r="H56" s="19">
        <f t="shared" si="3"/>
        <v>1020509031.8768239</v>
      </c>
      <c r="I56" s="18">
        <f t="shared" si="4"/>
        <v>20509031.876823902</v>
      </c>
      <c r="L56" s="2">
        <v>54</v>
      </c>
      <c r="M56" s="18">
        <v>-10091905.988114834</v>
      </c>
    </row>
    <row r="57" spans="1:13" x14ac:dyDescent="0.25">
      <c r="A57" s="1">
        <v>14030822</v>
      </c>
      <c r="B57" s="1">
        <v>8909.1</v>
      </c>
      <c r="C57" s="1">
        <v>187679</v>
      </c>
      <c r="D57" s="1"/>
      <c r="E57" s="4">
        <f t="shared" si="0"/>
        <v>1.8499641147198459E-2</v>
      </c>
      <c r="F57" s="4">
        <f t="shared" si="1"/>
        <v>5.9158331092174655E-3</v>
      </c>
      <c r="G57" s="4">
        <f t="shared" si="2"/>
        <v>1.2207737128207961E-2</v>
      </c>
      <c r="H57" s="19">
        <f t="shared" si="3"/>
        <v>1012282555.6962631</v>
      </c>
      <c r="I57" s="18">
        <f t="shared" si="4"/>
        <v>12282555.696263075</v>
      </c>
      <c r="L57" s="2">
        <v>55</v>
      </c>
      <c r="M57" s="18">
        <v>-9884949.1437358856</v>
      </c>
    </row>
    <row r="58" spans="1:13" x14ac:dyDescent="0.25">
      <c r="A58" s="1">
        <v>14030823</v>
      </c>
      <c r="B58" s="1">
        <v>8925.2999999999993</v>
      </c>
      <c r="C58" s="1">
        <v>188423</v>
      </c>
      <c r="D58" s="1"/>
      <c r="E58" s="4">
        <f t="shared" si="0"/>
        <v>1.8167142663175566E-3</v>
      </c>
      <c r="F58" s="4">
        <f t="shared" si="1"/>
        <v>3.9563786977018936E-3</v>
      </c>
      <c r="G58" s="4">
        <f t="shared" si="2"/>
        <v>2.8865464820097249E-3</v>
      </c>
      <c r="H58" s="19">
        <f t="shared" si="3"/>
        <v>1002890716.5687238</v>
      </c>
      <c r="I58" s="18">
        <f t="shared" si="4"/>
        <v>2890716.5687237978</v>
      </c>
      <c r="L58" s="2">
        <v>56</v>
      </c>
      <c r="M58" s="18">
        <v>-9807615.930005312</v>
      </c>
    </row>
    <row r="59" spans="1:13" x14ac:dyDescent="0.25">
      <c r="A59" s="1">
        <v>14030826</v>
      </c>
      <c r="B59" s="1">
        <v>9149</v>
      </c>
      <c r="C59" s="1">
        <v>192673</v>
      </c>
      <c r="D59" s="1"/>
      <c r="E59" s="4">
        <f t="shared" si="0"/>
        <v>2.4754643151236631E-2</v>
      </c>
      <c r="F59" s="4">
        <f t="shared" si="1"/>
        <v>2.2305016065886186E-2</v>
      </c>
      <c r="G59" s="4">
        <f t="shared" si="2"/>
        <v>2.3529829608561408E-2</v>
      </c>
      <c r="H59" s="19">
        <f t="shared" si="3"/>
        <v>1023808840.1080805</v>
      </c>
      <c r="I59" s="18">
        <f t="shared" si="4"/>
        <v>23808840.108080506</v>
      </c>
      <c r="L59" s="2">
        <v>57</v>
      </c>
      <c r="M59" s="18">
        <v>-9619079.3927270174</v>
      </c>
    </row>
    <row r="60" spans="1:13" x14ac:dyDescent="0.25">
      <c r="A60" s="1">
        <v>14030827</v>
      </c>
      <c r="B60" s="1">
        <v>9157.5</v>
      </c>
      <c r="C60" s="1">
        <v>195749</v>
      </c>
      <c r="D60" s="1"/>
      <c r="E60" s="4">
        <f t="shared" si="0"/>
        <v>9.2863197343413589E-4</v>
      </c>
      <c r="F60" s="4">
        <f t="shared" si="1"/>
        <v>1.5838774864716351E-2</v>
      </c>
      <c r="G60" s="4">
        <f t="shared" si="2"/>
        <v>8.3837034190752426E-3</v>
      </c>
      <c r="H60" s="19">
        <f t="shared" si="3"/>
        <v>1008418945.0769429</v>
      </c>
      <c r="I60" s="18">
        <f t="shared" si="4"/>
        <v>8418945.0769429207</v>
      </c>
      <c r="L60" s="2">
        <v>58</v>
      </c>
      <c r="M60" s="18">
        <v>-9234024.6632698774</v>
      </c>
    </row>
    <row r="61" spans="1:13" x14ac:dyDescent="0.25">
      <c r="A61" s="1">
        <v>14030828</v>
      </c>
      <c r="B61" s="1">
        <v>9370.1</v>
      </c>
      <c r="C61" s="1">
        <v>200274</v>
      </c>
      <c r="D61" s="1"/>
      <c r="E61" s="4">
        <f t="shared" si="0"/>
        <v>2.2950552881140587E-2</v>
      </c>
      <c r="F61" s="4">
        <f t="shared" si="1"/>
        <v>2.2853202653243612E-2</v>
      </c>
      <c r="G61" s="4">
        <f t="shared" si="2"/>
        <v>2.2901877767192099E-2</v>
      </c>
      <c r="H61" s="19">
        <f t="shared" si="3"/>
        <v>1023166139.2754295</v>
      </c>
      <c r="I61" s="18">
        <f t="shared" si="4"/>
        <v>23166139.275429487</v>
      </c>
      <c r="L61" s="2">
        <v>59</v>
      </c>
      <c r="M61" s="18">
        <v>-9169704.2692630291</v>
      </c>
    </row>
    <row r="62" spans="1:13" x14ac:dyDescent="0.25">
      <c r="A62" s="1">
        <v>14030829</v>
      </c>
      <c r="B62" s="1">
        <v>9356.7000000000007</v>
      </c>
      <c r="C62" s="1">
        <v>202916</v>
      </c>
      <c r="D62" s="1"/>
      <c r="E62" s="4">
        <f t="shared" si="0"/>
        <v>-1.4311043303713836E-3</v>
      </c>
      <c r="F62" s="4">
        <f t="shared" si="1"/>
        <v>1.3105671348073659E-2</v>
      </c>
      <c r="G62" s="4">
        <f t="shared" si="2"/>
        <v>5.8372835088511378E-3</v>
      </c>
      <c r="H62" s="19">
        <f t="shared" si="3"/>
        <v>1005854353.6464803</v>
      </c>
      <c r="I62" s="18">
        <f t="shared" si="4"/>
        <v>5854353.6464803219</v>
      </c>
      <c r="L62" s="2">
        <v>60</v>
      </c>
      <c r="M62" s="18">
        <v>-8901888.0418400764</v>
      </c>
    </row>
    <row r="63" spans="1:13" x14ac:dyDescent="0.25">
      <c r="A63" s="1">
        <v>14030830</v>
      </c>
      <c r="B63" s="1">
        <v>9195.7000000000007</v>
      </c>
      <c r="C63" s="1">
        <v>202407</v>
      </c>
      <c r="D63" s="1"/>
      <c r="E63" s="4">
        <f t="shared" si="0"/>
        <v>-1.73566807323168E-2</v>
      </c>
      <c r="F63" s="4">
        <f t="shared" si="1"/>
        <v>-2.5115785068473341E-3</v>
      </c>
      <c r="G63" s="4">
        <f t="shared" si="2"/>
        <v>-9.9341296195820678E-3</v>
      </c>
      <c r="H63" s="19">
        <f t="shared" si="3"/>
        <v>990115050.85626411</v>
      </c>
      <c r="I63" s="18">
        <f t="shared" si="4"/>
        <v>-9884949.1437358856</v>
      </c>
      <c r="L63" s="2">
        <v>61</v>
      </c>
      <c r="M63" s="18">
        <v>-8900622.981703639</v>
      </c>
    </row>
    <row r="64" spans="1:13" x14ac:dyDescent="0.25">
      <c r="A64" s="1">
        <v>14030903</v>
      </c>
      <c r="B64" s="1">
        <v>9395.7000000000007</v>
      </c>
      <c r="C64" s="1">
        <v>204835</v>
      </c>
      <c r="D64" s="1"/>
      <c r="E64" s="4">
        <f t="shared" si="0"/>
        <v>2.1516154317452737E-2</v>
      </c>
      <c r="F64" s="4">
        <f t="shared" si="1"/>
        <v>1.1924255205877254E-2</v>
      </c>
      <c r="G64" s="4">
        <f t="shared" si="2"/>
        <v>1.6720204761664997E-2</v>
      </c>
      <c r="H64" s="19">
        <f t="shared" si="3"/>
        <v>1016860769.7174481</v>
      </c>
      <c r="I64" s="18">
        <f t="shared" si="4"/>
        <v>16860769.717448115</v>
      </c>
      <c r="L64" s="2">
        <v>62</v>
      </c>
      <c r="M64" s="18">
        <v>-8876184.1943849325</v>
      </c>
    </row>
    <row r="65" spans="1:13" x14ac:dyDescent="0.25">
      <c r="A65" s="1">
        <v>14030904</v>
      </c>
      <c r="B65" s="1">
        <v>9634.6</v>
      </c>
      <c r="C65" s="1">
        <v>208829</v>
      </c>
      <c r="D65" s="1"/>
      <c r="E65" s="4">
        <f t="shared" si="0"/>
        <v>2.5108647889038032E-2</v>
      </c>
      <c r="F65" s="4">
        <f t="shared" si="1"/>
        <v>1.9310958251825574E-2</v>
      </c>
      <c r="G65" s="4">
        <f t="shared" si="2"/>
        <v>2.2209803070431803E-2</v>
      </c>
      <c r="H65" s="19">
        <f t="shared" si="3"/>
        <v>1022458276.8549435</v>
      </c>
      <c r="I65" s="18">
        <f t="shared" si="4"/>
        <v>22458276.854943514</v>
      </c>
      <c r="L65" s="2">
        <v>63</v>
      </c>
      <c r="M65" s="18">
        <v>-8804582.0671964884</v>
      </c>
    </row>
    <row r="66" spans="1:13" x14ac:dyDescent="0.25">
      <c r="A66" s="1">
        <v>14030905</v>
      </c>
      <c r="B66" s="1">
        <v>9886.7999999999993</v>
      </c>
      <c r="C66" s="1">
        <v>214150</v>
      </c>
      <c r="D66" s="1"/>
      <c r="E66" s="4">
        <f t="shared" si="0"/>
        <v>2.5839748431632201E-2</v>
      </c>
      <c r="F66" s="4">
        <f t="shared" si="1"/>
        <v>2.5160968808176264E-2</v>
      </c>
      <c r="G66" s="4">
        <f t="shared" si="2"/>
        <v>2.5500358619904233E-2</v>
      </c>
      <c r="H66" s="19">
        <f t="shared" si="3"/>
        <v>1025828274.1528159</v>
      </c>
      <c r="I66" s="18">
        <f t="shared" si="4"/>
        <v>25828274.152815938</v>
      </c>
      <c r="L66" s="2">
        <v>64</v>
      </c>
      <c r="M66" s="18">
        <v>-7579032.9997366667</v>
      </c>
    </row>
    <row r="67" spans="1:13" x14ac:dyDescent="0.25">
      <c r="A67" s="1">
        <v>14030906</v>
      </c>
      <c r="B67" s="1">
        <v>10063.4</v>
      </c>
      <c r="C67" s="1">
        <v>216749</v>
      </c>
      <c r="D67" s="1"/>
      <c r="E67" s="4">
        <f t="shared" ref="E67:E130" si="5">LN(B67/B66)</f>
        <v>1.7704545611455926E-2</v>
      </c>
      <c r="F67" s="4">
        <f t="shared" ref="F67:F130" si="6">LN(C67/C66)</f>
        <v>1.2063297978478597E-2</v>
      </c>
      <c r="G67" s="4">
        <f t="shared" ref="G67:G130" si="7">($P$2*E67)+((1-$P$2)*F67)</f>
        <v>1.4883921794967262E-2</v>
      </c>
      <c r="H67" s="19">
        <f t="shared" ref="H67:H130" si="8">$O$2*EXP(G67)</f>
        <v>1014995238.9519012</v>
      </c>
      <c r="I67" s="18">
        <f t="shared" ref="I67:I130" si="9">H67-$O$2</f>
        <v>14995238.951901197</v>
      </c>
      <c r="L67" s="2">
        <v>65</v>
      </c>
      <c r="M67" s="18">
        <v>-7353432.0875865221</v>
      </c>
    </row>
    <row r="68" spans="1:13" x14ac:dyDescent="0.25">
      <c r="A68" s="1">
        <v>14030907</v>
      </c>
      <c r="B68" s="1">
        <v>10153.4</v>
      </c>
      <c r="C68" s="1">
        <v>217043</v>
      </c>
      <c r="D68" s="1"/>
      <c r="E68" s="4">
        <f t="shared" si="5"/>
        <v>8.903545026667849E-3</v>
      </c>
      <c r="F68" s="4">
        <f t="shared" si="6"/>
        <v>1.3554885521866063E-3</v>
      </c>
      <c r="G68" s="4">
        <f t="shared" si="7"/>
        <v>5.1295167894272273E-3</v>
      </c>
      <c r="H68" s="19">
        <f t="shared" si="8"/>
        <v>1005142695.2841418</v>
      </c>
      <c r="I68" s="18">
        <f t="shared" si="9"/>
        <v>5142695.2841417789</v>
      </c>
      <c r="L68" s="2">
        <v>66</v>
      </c>
      <c r="M68" s="18">
        <v>-7231916.4014759064</v>
      </c>
    </row>
    <row r="69" spans="1:13" x14ac:dyDescent="0.25">
      <c r="A69" s="1">
        <v>14030910</v>
      </c>
      <c r="B69" s="1">
        <v>10099.5</v>
      </c>
      <c r="C69" s="1">
        <v>214218</v>
      </c>
      <c r="D69" s="1"/>
      <c r="E69" s="4">
        <f t="shared" si="5"/>
        <v>-5.3227070942229917E-3</v>
      </c>
      <c r="F69" s="4">
        <f t="shared" si="6"/>
        <v>-1.310130249557759E-2</v>
      </c>
      <c r="G69" s="4">
        <f t="shared" si="7"/>
        <v>-9.2120047949002908E-3</v>
      </c>
      <c r="H69" s="19">
        <f t="shared" si="8"/>
        <v>990830295.73073697</v>
      </c>
      <c r="I69" s="18">
        <f t="shared" si="9"/>
        <v>-9169704.2692630291</v>
      </c>
      <c r="L69" s="2">
        <v>67</v>
      </c>
      <c r="M69" s="18">
        <v>-7039101.8038625717</v>
      </c>
    </row>
    <row r="70" spans="1:13" x14ac:dyDescent="0.25">
      <c r="A70" s="1">
        <v>14030911</v>
      </c>
      <c r="B70" s="1">
        <v>10011.5</v>
      </c>
      <c r="C70" s="1">
        <v>211176</v>
      </c>
      <c r="D70" s="1"/>
      <c r="E70" s="4">
        <f t="shared" si="5"/>
        <v>-8.7514854207410321E-3</v>
      </c>
      <c r="F70" s="4">
        <f t="shared" si="6"/>
        <v>-1.4302279085098119E-2</v>
      </c>
      <c r="G70" s="4">
        <f t="shared" si="7"/>
        <v>-1.1526882252919576E-2</v>
      </c>
      <c r="H70" s="19">
        <f t="shared" si="8"/>
        <v>988539297.72730064</v>
      </c>
      <c r="I70" s="18">
        <f t="shared" si="9"/>
        <v>-11460702.272699356</v>
      </c>
      <c r="L70" s="2">
        <v>68</v>
      </c>
      <c r="M70" s="18">
        <v>-6268836.8902153969</v>
      </c>
    </row>
    <row r="71" spans="1:13" x14ac:dyDescent="0.25">
      <c r="A71" s="1">
        <v>14030912</v>
      </c>
      <c r="B71" s="1">
        <v>10297.9</v>
      </c>
      <c r="C71" s="1">
        <v>217296</v>
      </c>
      <c r="D71" s="1"/>
      <c r="E71" s="4">
        <f t="shared" si="5"/>
        <v>2.8205558702812012E-2</v>
      </c>
      <c r="F71" s="4">
        <f t="shared" si="6"/>
        <v>2.8568570350343245E-2</v>
      </c>
      <c r="G71" s="4">
        <f t="shared" si="7"/>
        <v>2.8387064526577629E-2</v>
      </c>
      <c r="H71" s="19">
        <f t="shared" si="8"/>
        <v>1028793816.9566702</v>
      </c>
      <c r="I71" s="18">
        <f t="shared" si="9"/>
        <v>28793816.956670165</v>
      </c>
      <c r="L71" s="2">
        <v>69</v>
      </c>
      <c r="M71" s="18">
        <v>-5764004.2550935745</v>
      </c>
    </row>
    <row r="72" spans="1:13" x14ac:dyDescent="0.25">
      <c r="A72" s="1">
        <v>14030913</v>
      </c>
      <c r="B72" s="1">
        <v>10526.5</v>
      </c>
      <c r="C72" s="1">
        <v>219557</v>
      </c>
      <c r="D72" s="1"/>
      <c r="E72" s="4">
        <f t="shared" si="5"/>
        <v>2.1955896275093829E-2</v>
      </c>
      <c r="F72" s="4">
        <f t="shared" si="6"/>
        <v>1.0351400535608598E-2</v>
      </c>
      <c r="G72" s="4">
        <f t="shared" si="7"/>
        <v>1.6153648405351214E-2</v>
      </c>
      <c r="H72" s="19">
        <f t="shared" si="8"/>
        <v>1016284823.9531512</v>
      </c>
      <c r="I72" s="18">
        <f t="shared" si="9"/>
        <v>16284823.953151226</v>
      </c>
      <c r="L72" s="2">
        <v>70</v>
      </c>
      <c r="M72" s="18">
        <v>-5702538.8276615143</v>
      </c>
    </row>
    <row r="73" spans="1:13" x14ac:dyDescent="0.25">
      <c r="A73" s="1">
        <v>14030914</v>
      </c>
      <c r="B73" s="1">
        <v>10788.8</v>
      </c>
      <c r="C73" s="1">
        <v>219983</v>
      </c>
      <c r="D73" s="1"/>
      <c r="E73" s="4">
        <f t="shared" si="5"/>
        <v>2.461267176970736E-2</v>
      </c>
      <c r="F73" s="4">
        <f t="shared" si="6"/>
        <v>1.9383907420768265E-3</v>
      </c>
      <c r="G73" s="4">
        <f t="shared" si="7"/>
        <v>1.3275531255892092E-2</v>
      </c>
      <c r="H73" s="19">
        <f t="shared" si="8"/>
        <v>1013364042.3645917</v>
      </c>
      <c r="I73" s="18">
        <f t="shared" si="9"/>
        <v>13364042.364591718</v>
      </c>
      <c r="L73" s="2">
        <v>71</v>
      </c>
      <c r="M73" s="18">
        <v>-5476229.3452320099</v>
      </c>
    </row>
    <row r="74" spans="1:13" x14ac:dyDescent="0.25">
      <c r="A74" s="1">
        <v>14030917</v>
      </c>
      <c r="B74" s="1">
        <v>10908.5</v>
      </c>
      <c r="C74" s="1">
        <v>216499</v>
      </c>
      <c r="D74" s="1"/>
      <c r="E74" s="4">
        <f t="shared" si="5"/>
        <v>1.1033742851761534E-2</v>
      </c>
      <c r="F74" s="4">
        <f t="shared" si="6"/>
        <v>-1.5964342145164977E-2</v>
      </c>
      <c r="G74" s="4">
        <f t="shared" si="7"/>
        <v>-2.4652996467017215E-3</v>
      </c>
      <c r="H74" s="19">
        <f t="shared" si="8"/>
        <v>997537736.70878446</v>
      </c>
      <c r="I74" s="18">
        <f t="shared" si="9"/>
        <v>-2462263.291215539</v>
      </c>
      <c r="L74" s="2">
        <v>72</v>
      </c>
      <c r="M74" s="18">
        <v>-5456794.4240261316</v>
      </c>
    </row>
    <row r="75" spans="1:13" x14ac:dyDescent="0.25">
      <c r="A75" s="1">
        <v>14030918</v>
      </c>
      <c r="B75" s="1">
        <v>10836.1</v>
      </c>
      <c r="C75" s="1">
        <v>214752</v>
      </c>
      <c r="D75" s="1"/>
      <c r="E75" s="4">
        <f t="shared" si="5"/>
        <v>-6.6591491720748991E-3</v>
      </c>
      <c r="F75" s="4">
        <f t="shared" si="6"/>
        <v>-8.1020545184040463E-3</v>
      </c>
      <c r="G75" s="4">
        <f t="shared" si="7"/>
        <v>-7.3806018452394727E-3</v>
      </c>
      <c r="H75" s="19">
        <f t="shared" si="8"/>
        <v>992646567.91241348</v>
      </c>
      <c r="I75" s="18">
        <f t="shared" si="9"/>
        <v>-7353432.0875865221</v>
      </c>
      <c r="L75" s="2">
        <v>73</v>
      </c>
      <c r="M75" s="18">
        <v>-5435608.7035142183</v>
      </c>
    </row>
    <row r="76" spans="1:13" x14ac:dyDescent="0.25">
      <c r="A76" s="1">
        <v>14030919</v>
      </c>
      <c r="B76" s="1">
        <v>11135.7</v>
      </c>
      <c r="C76" s="1">
        <v>218421</v>
      </c>
      <c r="D76" s="1"/>
      <c r="E76" s="4">
        <f t="shared" si="5"/>
        <v>2.7273010896145408E-2</v>
      </c>
      <c r="F76" s="4">
        <f t="shared" si="6"/>
        <v>1.6940519118590298E-2</v>
      </c>
      <c r="G76" s="4">
        <f t="shared" si="7"/>
        <v>2.2106765007367853E-2</v>
      </c>
      <c r="H76" s="19">
        <f t="shared" si="8"/>
        <v>1022352930.1619856</v>
      </c>
      <c r="I76" s="18">
        <f t="shared" si="9"/>
        <v>22352930.161985636</v>
      </c>
      <c r="L76" s="2">
        <v>74</v>
      </c>
      <c r="M76" s="18">
        <v>-4911357.0378344059</v>
      </c>
    </row>
    <row r="77" spans="1:13" x14ac:dyDescent="0.25">
      <c r="A77" s="1">
        <v>14030920</v>
      </c>
      <c r="B77" s="1">
        <v>11310.5</v>
      </c>
      <c r="C77" s="1">
        <v>219008</v>
      </c>
      <c r="D77" s="1"/>
      <c r="E77" s="4">
        <f t="shared" si="5"/>
        <v>1.5575334241740799E-2</v>
      </c>
      <c r="F77" s="4">
        <f t="shared" si="6"/>
        <v>2.6838657352545787E-3</v>
      </c>
      <c r="G77" s="4">
        <f t="shared" si="7"/>
        <v>9.1295999884976886E-3</v>
      </c>
      <c r="H77" s="19">
        <f t="shared" si="8"/>
        <v>1009171401.9012119</v>
      </c>
      <c r="I77" s="18">
        <f t="shared" si="9"/>
        <v>9171401.9012118578</v>
      </c>
      <c r="L77" s="2">
        <v>75</v>
      </c>
      <c r="M77" s="18">
        <v>-4585351.4217367172</v>
      </c>
    </row>
    <row r="78" spans="1:13" x14ac:dyDescent="0.25">
      <c r="A78" s="1">
        <v>14030921</v>
      </c>
      <c r="B78" s="1">
        <v>11478.8</v>
      </c>
      <c r="C78" s="1">
        <v>220486</v>
      </c>
      <c r="D78" s="1"/>
      <c r="E78" s="4">
        <f t="shared" si="5"/>
        <v>1.4770357995341347E-2</v>
      </c>
      <c r="F78" s="4">
        <f t="shared" si="6"/>
        <v>6.7259419780286538E-3</v>
      </c>
      <c r="G78" s="4">
        <f t="shared" si="7"/>
        <v>1.0748149986685E-2</v>
      </c>
      <c r="H78" s="19">
        <f t="shared" si="8"/>
        <v>1010806118.8506145</v>
      </c>
      <c r="I78" s="18">
        <f t="shared" si="9"/>
        <v>10806118.850614548</v>
      </c>
      <c r="L78" s="2">
        <v>76</v>
      </c>
      <c r="M78" s="18">
        <v>-4498795.5735445023</v>
      </c>
    </row>
    <row r="79" spans="1:13" x14ac:dyDescent="0.25">
      <c r="A79" s="1">
        <v>14030924</v>
      </c>
      <c r="B79" s="1">
        <v>11813.6</v>
      </c>
      <c r="C79" s="1">
        <v>223861</v>
      </c>
      <c r="D79" s="1"/>
      <c r="E79" s="4">
        <f t="shared" si="5"/>
        <v>2.8749554366332631E-2</v>
      </c>
      <c r="F79" s="4">
        <f t="shared" si="6"/>
        <v>1.5191122721079642E-2</v>
      </c>
      <c r="G79" s="4">
        <f t="shared" si="7"/>
        <v>2.1970338543706135E-2</v>
      </c>
      <c r="H79" s="19">
        <f t="shared" si="8"/>
        <v>1022213463.6807852</v>
      </c>
      <c r="I79" s="18">
        <f t="shared" si="9"/>
        <v>22213463.680785179</v>
      </c>
      <c r="L79" s="2">
        <v>77</v>
      </c>
      <c r="M79" s="18">
        <v>-4297600.524748683</v>
      </c>
    </row>
    <row r="80" spans="1:13" x14ac:dyDescent="0.25">
      <c r="A80" s="1">
        <v>14030925</v>
      </c>
      <c r="B80" s="1">
        <v>12103.4</v>
      </c>
      <c r="C80" s="1">
        <v>227856</v>
      </c>
      <c r="D80" s="1"/>
      <c r="E80" s="4">
        <f t="shared" si="5"/>
        <v>2.4234994690021418E-2</v>
      </c>
      <c r="F80" s="4">
        <f t="shared" si="6"/>
        <v>1.7688526948290029E-2</v>
      </c>
      <c r="G80" s="4">
        <f t="shared" si="7"/>
        <v>2.0961760819155725E-2</v>
      </c>
      <c r="H80" s="19">
        <f t="shared" si="8"/>
        <v>1021183001.6894376</v>
      </c>
      <c r="I80" s="18">
        <f t="shared" si="9"/>
        <v>21183001.689437628</v>
      </c>
      <c r="L80" s="2">
        <v>78</v>
      </c>
      <c r="M80" s="18">
        <v>-4289598.9591137171</v>
      </c>
    </row>
    <row r="81" spans="1:13" x14ac:dyDescent="0.25">
      <c r="A81" s="1">
        <v>14030926</v>
      </c>
      <c r="B81" s="1">
        <v>12205.8</v>
      </c>
      <c r="C81" s="1">
        <v>231800</v>
      </c>
      <c r="D81" s="1"/>
      <c r="E81" s="4">
        <f t="shared" si="5"/>
        <v>8.4248437363753544E-3</v>
      </c>
      <c r="F81" s="4">
        <f t="shared" si="6"/>
        <v>1.7161080428579417E-2</v>
      </c>
      <c r="G81" s="4">
        <f t="shared" si="7"/>
        <v>1.2792962082477386E-2</v>
      </c>
      <c r="H81" s="19">
        <f t="shared" si="8"/>
        <v>1012875142.0898881</v>
      </c>
      <c r="I81" s="18">
        <f t="shared" si="9"/>
        <v>12875142.089888096</v>
      </c>
      <c r="L81" s="2">
        <v>79</v>
      </c>
      <c r="M81" s="18">
        <v>-4208002.3823753595</v>
      </c>
    </row>
    <row r="82" spans="1:13" x14ac:dyDescent="0.25">
      <c r="A82" s="1">
        <v>14030927</v>
      </c>
      <c r="B82" s="1">
        <v>12053.5</v>
      </c>
      <c r="C82" s="1">
        <v>233833</v>
      </c>
      <c r="D82" s="1"/>
      <c r="E82" s="4">
        <f t="shared" si="5"/>
        <v>-1.2556174409927772E-2</v>
      </c>
      <c r="F82" s="4">
        <f t="shared" si="6"/>
        <v>8.7322544509887568E-3</v>
      </c>
      <c r="G82" s="4">
        <f t="shared" si="7"/>
        <v>-1.9119599794695076E-3</v>
      </c>
      <c r="H82" s="19">
        <f t="shared" si="8"/>
        <v>998089866.65167797</v>
      </c>
      <c r="I82" s="18">
        <f t="shared" si="9"/>
        <v>-1910133.3483220339</v>
      </c>
      <c r="L82" s="2">
        <v>80</v>
      </c>
      <c r="M82" s="18">
        <v>-4175376.1874643564</v>
      </c>
    </row>
    <row r="83" spans="1:13" x14ac:dyDescent="0.25">
      <c r="A83" s="1">
        <v>14030928</v>
      </c>
      <c r="B83" s="1">
        <v>11785.5</v>
      </c>
      <c r="C83" s="1">
        <v>237103</v>
      </c>
      <c r="D83" s="1"/>
      <c r="E83" s="4">
        <f t="shared" si="5"/>
        <v>-2.2485111892047341E-2</v>
      </c>
      <c r="F83" s="4">
        <f t="shared" si="6"/>
        <v>1.3887460523748927E-2</v>
      </c>
      <c r="G83" s="4">
        <f t="shared" si="7"/>
        <v>-4.2988256841492069E-3</v>
      </c>
      <c r="H83" s="19">
        <f t="shared" si="8"/>
        <v>995710401.04088628</v>
      </c>
      <c r="I83" s="18">
        <f t="shared" si="9"/>
        <v>-4289598.9591137171</v>
      </c>
      <c r="L83" s="2">
        <v>81</v>
      </c>
      <c r="M83" s="18">
        <v>-4114076.0448762178</v>
      </c>
    </row>
    <row r="84" spans="1:13" x14ac:dyDescent="0.25">
      <c r="A84" s="1">
        <v>14031001</v>
      </c>
      <c r="B84" s="1">
        <v>12111.4</v>
      </c>
      <c r="C84" s="1">
        <v>241369</v>
      </c>
      <c r="D84" s="1"/>
      <c r="E84" s="4">
        <f t="shared" si="5"/>
        <v>2.7277195517601133E-2</v>
      </c>
      <c r="F84" s="4">
        <f t="shared" si="6"/>
        <v>1.7832236972591922E-2</v>
      </c>
      <c r="G84" s="4">
        <f t="shared" si="7"/>
        <v>2.2554716245096529E-2</v>
      </c>
      <c r="H84" s="19">
        <f t="shared" si="8"/>
        <v>1022810997.0105934</v>
      </c>
      <c r="I84" s="18">
        <f t="shared" si="9"/>
        <v>22810997.010593414</v>
      </c>
      <c r="L84" s="2">
        <v>82</v>
      </c>
      <c r="M84" s="18">
        <v>-4112195.6678527594</v>
      </c>
    </row>
    <row r="85" spans="1:13" x14ac:dyDescent="0.25">
      <c r="A85" s="1">
        <v>14031002</v>
      </c>
      <c r="B85" s="1">
        <v>12151.8</v>
      </c>
      <c r="C85" s="1">
        <v>245649</v>
      </c>
      <c r="D85" s="1"/>
      <c r="E85" s="4">
        <f t="shared" si="5"/>
        <v>3.3301491424023335E-3</v>
      </c>
      <c r="F85" s="4">
        <f t="shared" si="6"/>
        <v>1.7576804920905253E-2</v>
      </c>
      <c r="G85" s="4">
        <f t="shared" si="7"/>
        <v>1.0453477031653793E-2</v>
      </c>
      <c r="H85" s="19">
        <f t="shared" si="8"/>
        <v>1010508305.5055335</v>
      </c>
      <c r="I85" s="18">
        <f t="shared" si="9"/>
        <v>10508305.505533457</v>
      </c>
      <c r="L85" s="2">
        <v>83</v>
      </c>
      <c r="M85" s="18">
        <v>-4107222.3357367516</v>
      </c>
    </row>
    <row r="86" spans="1:13" x14ac:dyDescent="0.25">
      <c r="A86" s="1">
        <v>14031003</v>
      </c>
      <c r="B86" s="1">
        <v>12225.7</v>
      </c>
      <c r="C86" s="1">
        <v>249907</v>
      </c>
      <c r="D86" s="1"/>
      <c r="E86" s="4">
        <f t="shared" si="5"/>
        <v>6.0629864735101116E-3</v>
      </c>
      <c r="F86" s="4">
        <f t="shared" si="6"/>
        <v>1.7185160879195784E-2</v>
      </c>
      <c r="G86" s="4">
        <f t="shared" si="7"/>
        <v>1.1624073676352948E-2</v>
      </c>
      <c r="H86" s="19">
        <f t="shared" si="8"/>
        <v>1011691895.7556309</v>
      </c>
      <c r="I86" s="18">
        <f t="shared" si="9"/>
        <v>11691895.755630851</v>
      </c>
      <c r="L86" s="2">
        <v>84</v>
      </c>
      <c r="M86" s="18">
        <v>-4043931.9901118279</v>
      </c>
    </row>
    <row r="87" spans="1:13" x14ac:dyDescent="0.25">
      <c r="A87" s="1">
        <v>14031004</v>
      </c>
      <c r="B87" s="1">
        <v>12308.3</v>
      </c>
      <c r="C87" s="1">
        <v>254462</v>
      </c>
      <c r="D87" s="1"/>
      <c r="E87" s="4">
        <f t="shared" si="5"/>
        <v>6.7335381180224719E-3</v>
      </c>
      <c r="F87" s="4">
        <f t="shared" si="6"/>
        <v>1.8062663812082554E-2</v>
      </c>
      <c r="G87" s="4">
        <f t="shared" si="7"/>
        <v>1.2398100965052512E-2</v>
      </c>
      <c r="H87" s="19">
        <f t="shared" si="8"/>
        <v>1012475276.0304455</v>
      </c>
      <c r="I87" s="18">
        <f t="shared" si="9"/>
        <v>12475276.030445457</v>
      </c>
      <c r="L87" s="2">
        <v>85</v>
      </c>
      <c r="M87" s="18">
        <v>-3907479.2245415449</v>
      </c>
    </row>
    <row r="88" spans="1:13" x14ac:dyDescent="0.25">
      <c r="A88" s="1">
        <v>14031005</v>
      </c>
      <c r="B88" s="1">
        <v>12109.8</v>
      </c>
      <c r="C88" s="1">
        <v>258921</v>
      </c>
      <c r="D88" s="1"/>
      <c r="E88" s="4">
        <f t="shared" si="5"/>
        <v>-1.6258789401393706E-2</v>
      </c>
      <c r="F88" s="4">
        <f t="shared" si="6"/>
        <v>1.7371483401504188E-2</v>
      </c>
      <c r="G88" s="4">
        <f t="shared" si="7"/>
        <v>5.5634700005524097E-4</v>
      </c>
      <c r="H88" s="19">
        <f t="shared" si="8"/>
        <v>1000556501.7897518</v>
      </c>
      <c r="I88" s="18">
        <f t="shared" si="9"/>
        <v>556501.78975176811</v>
      </c>
      <c r="L88" s="2">
        <v>86</v>
      </c>
      <c r="M88" s="18">
        <v>-3532202.3568611145</v>
      </c>
    </row>
    <row r="89" spans="1:13" x14ac:dyDescent="0.25">
      <c r="A89" s="1">
        <v>14031008</v>
      </c>
      <c r="B89" s="1">
        <v>12078.6</v>
      </c>
      <c r="C89" s="1">
        <v>257993</v>
      </c>
      <c r="D89" s="1"/>
      <c r="E89" s="4">
        <f t="shared" si="5"/>
        <v>-2.5797504012905889E-3</v>
      </c>
      <c r="F89" s="4">
        <f t="shared" si="6"/>
        <v>-3.5905430960704934E-3</v>
      </c>
      <c r="G89" s="4">
        <f t="shared" si="7"/>
        <v>-3.0851467486805412E-3</v>
      </c>
      <c r="H89" s="19">
        <f t="shared" si="8"/>
        <v>996919607.42618418</v>
      </c>
      <c r="I89" s="18">
        <f t="shared" si="9"/>
        <v>-3080392.5738158226</v>
      </c>
      <c r="L89" s="2">
        <v>87</v>
      </c>
      <c r="M89" s="18">
        <v>-3403134.5442318916</v>
      </c>
    </row>
    <row r="90" spans="1:13" x14ac:dyDescent="0.25">
      <c r="A90" s="1">
        <v>14031009</v>
      </c>
      <c r="B90" s="1">
        <v>11815.5</v>
      </c>
      <c r="C90" s="1">
        <v>253815</v>
      </c>
      <c r="D90" s="1"/>
      <c r="E90" s="4">
        <f t="shared" si="5"/>
        <v>-2.2023062921348993E-2</v>
      </c>
      <c r="F90" s="4">
        <f t="shared" si="6"/>
        <v>-1.6326797581898547E-2</v>
      </c>
      <c r="G90" s="4">
        <f t="shared" si="7"/>
        <v>-1.917493025162377E-2</v>
      </c>
      <c r="H90" s="19">
        <f t="shared" si="8"/>
        <v>981007739.30154061</v>
      </c>
      <c r="I90" s="18">
        <f t="shared" si="9"/>
        <v>-18992260.698459387</v>
      </c>
      <c r="L90" s="2">
        <v>88</v>
      </c>
      <c r="M90" s="18">
        <v>-3080392.5738158226</v>
      </c>
    </row>
    <row r="91" spans="1:13" x14ac:dyDescent="0.25">
      <c r="A91" s="1">
        <v>14031010</v>
      </c>
      <c r="B91" s="1">
        <v>11740.9</v>
      </c>
      <c r="C91" s="1">
        <v>250442</v>
      </c>
      <c r="D91" s="1"/>
      <c r="E91" s="4">
        <f t="shared" si="5"/>
        <v>-6.3337563796296709E-3</v>
      </c>
      <c r="F91" s="4">
        <f t="shared" si="6"/>
        <v>-1.3378298398740175E-2</v>
      </c>
      <c r="G91" s="4">
        <f t="shared" si="7"/>
        <v>-9.8560273891849237E-3</v>
      </c>
      <c r="H91" s="19">
        <f t="shared" si="8"/>
        <v>990192384.06999469</v>
      </c>
      <c r="I91" s="18">
        <f t="shared" si="9"/>
        <v>-9807615.930005312</v>
      </c>
      <c r="L91" s="2">
        <v>89</v>
      </c>
      <c r="M91" s="18">
        <v>-3010176.2155952454</v>
      </c>
    </row>
    <row r="92" spans="1:13" x14ac:dyDescent="0.25">
      <c r="A92" s="1">
        <v>14031011</v>
      </c>
      <c r="B92" s="1">
        <v>12027.9</v>
      </c>
      <c r="C92" s="1">
        <v>252990</v>
      </c>
      <c r="D92" s="1"/>
      <c r="E92" s="4">
        <f t="shared" si="5"/>
        <v>2.4150478707846115E-2</v>
      </c>
      <c r="F92" s="4">
        <f t="shared" si="6"/>
        <v>1.012260546470045E-2</v>
      </c>
      <c r="G92" s="4">
        <f t="shared" si="7"/>
        <v>1.7136542086273281E-2</v>
      </c>
      <c r="H92" s="19">
        <f t="shared" si="8"/>
        <v>1017284214.951723</v>
      </c>
      <c r="I92" s="18">
        <f t="shared" si="9"/>
        <v>17284214.95172298</v>
      </c>
      <c r="L92" s="2">
        <v>90</v>
      </c>
      <c r="M92" s="18">
        <v>-2819007.8522251844</v>
      </c>
    </row>
    <row r="93" spans="1:13" x14ac:dyDescent="0.25">
      <c r="A93" s="1">
        <v>14031012</v>
      </c>
      <c r="B93" s="1">
        <v>12188.6</v>
      </c>
      <c r="C93" s="1">
        <v>256072</v>
      </c>
      <c r="D93" s="1"/>
      <c r="E93" s="4">
        <f t="shared" si="5"/>
        <v>1.3272137503789347E-2</v>
      </c>
      <c r="F93" s="4">
        <f t="shared" si="6"/>
        <v>1.2108692681535613E-2</v>
      </c>
      <c r="G93" s="4">
        <f t="shared" si="7"/>
        <v>1.269041509266248E-2</v>
      </c>
      <c r="H93" s="19">
        <f t="shared" si="8"/>
        <v>1012771280.1184657</v>
      </c>
      <c r="I93" s="18">
        <f t="shared" si="9"/>
        <v>12771280.118465662</v>
      </c>
      <c r="L93" s="2">
        <v>91</v>
      </c>
      <c r="M93" s="18">
        <v>-2599652.7403552532</v>
      </c>
    </row>
    <row r="94" spans="1:13" x14ac:dyDescent="0.25">
      <c r="A94" s="1">
        <v>14031015</v>
      </c>
      <c r="B94" s="1">
        <v>12500.4</v>
      </c>
      <c r="C94" s="1">
        <v>260936</v>
      </c>
      <c r="D94" s="1"/>
      <c r="E94" s="4">
        <f t="shared" si="5"/>
        <v>2.5259555134909163E-2</v>
      </c>
      <c r="F94" s="4">
        <f t="shared" si="6"/>
        <v>1.8816511589462442E-2</v>
      </c>
      <c r="G94" s="4">
        <f t="shared" si="7"/>
        <v>2.2038033362185801E-2</v>
      </c>
      <c r="H94" s="19">
        <f t="shared" si="8"/>
        <v>1022282664.5779011</v>
      </c>
      <c r="I94" s="18">
        <f t="shared" si="9"/>
        <v>22282664.577901125</v>
      </c>
      <c r="L94" s="2">
        <v>92</v>
      </c>
      <c r="M94" s="18">
        <v>-2513821.8971773386</v>
      </c>
    </row>
    <row r="95" spans="1:13" x14ac:dyDescent="0.25">
      <c r="A95" s="1">
        <v>14031016</v>
      </c>
      <c r="B95" s="1">
        <v>12420.3</v>
      </c>
      <c r="C95" s="1">
        <v>264323</v>
      </c>
      <c r="D95" s="1"/>
      <c r="E95" s="4">
        <f t="shared" si="5"/>
        <v>-6.4284129932791418E-3</v>
      </c>
      <c r="F95" s="4">
        <f t="shared" si="6"/>
        <v>1.2896673621480543E-2</v>
      </c>
      <c r="G95" s="4">
        <f t="shared" si="7"/>
        <v>3.2341303141007007E-3</v>
      </c>
      <c r="H95" s="19">
        <f t="shared" si="8"/>
        <v>1003239365.7560574</v>
      </c>
      <c r="I95" s="18">
        <f t="shared" si="9"/>
        <v>3239365.7560573816</v>
      </c>
      <c r="L95" s="2">
        <v>93</v>
      </c>
      <c r="M95" s="18">
        <v>-2462263.291215539</v>
      </c>
    </row>
    <row r="96" spans="1:13" x14ac:dyDescent="0.25">
      <c r="A96" s="1">
        <v>14031017</v>
      </c>
      <c r="B96" s="1">
        <v>12308.9</v>
      </c>
      <c r="C96" s="1">
        <v>267461</v>
      </c>
      <c r="D96" s="1"/>
      <c r="E96" s="4">
        <f t="shared" si="5"/>
        <v>-9.0096528446399378E-3</v>
      </c>
      <c r="F96" s="4">
        <f t="shared" si="6"/>
        <v>1.1801921167363769E-2</v>
      </c>
      <c r="G96" s="4">
        <f t="shared" si="7"/>
        <v>1.3961341613619154E-3</v>
      </c>
      <c r="H96" s="19">
        <f t="shared" si="8"/>
        <v>1001397109.2103738</v>
      </c>
      <c r="I96" s="18">
        <f t="shared" si="9"/>
        <v>1397109.2103737593</v>
      </c>
      <c r="L96" s="2">
        <v>94</v>
      </c>
      <c r="M96" s="18">
        <v>-2364446.5826436281</v>
      </c>
    </row>
    <row r="97" spans="1:13" x14ac:dyDescent="0.25">
      <c r="A97" s="1">
        <v>14031018</v>
      </c>
      <c r="B97" s="1">
        <v>12460.5</v>
      </c>
      <c r="C97" s="1">
        <v>270936</v>
      </c>
      <c r="D97" s="1"/>
      <c r="E97" s="4">
        <f t="shared" si="5"/>
        <v>1.2241063006751603E-2</v>
      </c>
      <c r="F97" s="4">
        <f t="shared" si="6"/>
        <v>1.2908869312853252E-2</v>
      </c>
      <c r="G97" s="4">
        <f t="shared" si="7"/>
        <v>1.2574966159802428E-2</v>
      </c>
      <c r="H97" s="19">
        <f t="shared" si="8"/>
        <v>1012654363.5040237</v>
      </c>
      <c r="I97" s="18">
        <f t="shared" si="9"/>
        <v>12654363.504023671</v>
      </c>
      <c r="L97" s="2">
        <v>95</v>
      </c>
      <c r="M97" s="18">
        <v>-2292896.9300149679</v>
      </c>
    </row>
    <row r="98" spans="1:13" x14ac:dyDescent="0.25">
      <c r="A98" s="1">
        <v>14031019</v>
      </c>
      <c r="B98" s="1">
        <v>12571.6</v>
      </c>
      <c r="C98" s="1">
        <v>272024</v>
      </c>
      <c r="D98" s="1"/>
      <c r="E98" s="4">
        <f t="shared" si="5"/>
        <v>8.8766607284562708E-3</v>
      </c>
      <c r="F98" s="4">
        <f t="shared" si="6"/>
        <v>4.0076670702548136E-3</v>
      </c>
      <c r="G98" s="4">
        <f t="shared" si="7"/>
        <v>6.4421638993555422E-3</v>
      </c>
      <c r="H98" s="19">
        <f t="shared" si="8"/>
        <v>1006462959.2689515</v>
      </c>
      <c r="I98" s="18">
        <f t="shared" si="9"/>
        <v>6462959.2689515352</v>
      </c>
      <c r="L98" s="2">
        <v>96</v>
      </c>
      <c r="M98" s="18">
        <v>-2276063.9036391973</v>
      </c>
    </row>
    <row r="99" spans="1:13" x14ac:dyDescent="0.25">
      <c r="A99" s="1">
        <v>14031022</v>
      </c>
      <c r="B99" s="1">
        <v>12383.1</v>
      </c>
      <c r="C99" s="1">
        <v>268264</v>
      </c>
      <c r="D99" s="1"/>
      <c r="E99" s="4">
        <f t="shared" si="5"/>
        <v>-1.5107661905702069E-2</v>
      </c>
      <c r="F99" s="4">
        <f t="shared" si="6"/>
        <v>-1.3918727427503892E-2</v>
      </c>
      <c r="G99" s="4">
        <f t="shared" si="7"/>
        <v>-1.4513194666602981E-2</v>
      </c>
      <c r="H99" s="19">
        <f t="shared" si="8"/>
        <v>985591614.09383202</v>
      </c>
      <c r="I99" s="18">
        <f t="shared" si="9"/>
        <v>-14408385.906167984</v>
      </c>
      <c r="L99" s="2">
        <v>97</v>
      </c>
      <c r="M99" s="18">
        <v>-2243846.0755935907</v>
      </c>
    </row>
    <row r="100" spans="1:13" x14ac:dyDescent="0.25">
      <c r="A100" s="1">
        <v>14031023</v>
      </c>
      <c r="B100" s="1">
        <v>12106.2</v>
      </c>
      <c r="C100" s="1">
        <v>263133</v>
      </c>
      <c r="D100" s="1"/>
      <c r="E100" s="4">
        <f t="shared" si="5"/>
        <v>-2.2614921721302847E-2</v>
      </c>
      <c r="F100" s="4">
        <f t="shared" si="6"/>
        <v>-1.9311962495171728E-2</v>
      </c>
      <c r="G100" s="4">
        <f t="shared" si="7"/>
        <v>-2.0963442108237286E-2</v>
      </c>
      <c r="H100" s="19">
        <f t="shared" si="8"/>
        <v>979254763.40473926</v>
      </c>
      <c r="I100" s="18">
        <f t="shared" si="9"/>
        <v>-20745236.595260739</v>
      </c>
      <c r="L100" s="2">
        <v>98</v>
      </c>
      <c r="M100" s="18">
        <v>-2228866.3735051155</v>
      </c>
    </row>
    <row r="101" spans="1:13" x14ac:dyDescent="0.25">
      <c r="A101" s="1">
        <v>14031024</v>
      </c>
      <c r="B101" s="1">
        <v>12292.4</v>
      </c>
      <c r="C101" s="1">
        <v>263387</v>
      </c>
      <c r="D101" s="1"/>
      <c r="E101" s="4">
        <f t="shared" si="5"/>
        <v>1.5263467162625353E-2</v>
      </c>
      <c r="F101" s="4">
        <f t="shared" si="6"/>
        <v>9.6482572249414014E-4</v>
      </c>
      <c r="G101" s="4">
        <f t="shared" si="7"/>
        <v>8.1141464425597467E-3</v>
      </c>
      <c r="H101" s="19">
        <f t="shared" si="8"/>
        <v>1008147155.3481016</v>
      </c>
      <c r="I101" s="18">
        <f t="shared" si="9"/>
        <v>8147155.3481016159</v>
      </c>
      <c r="L101" s="2">
        <v>99</v>
      </c>
      <c r="M101" s="18">
        <v>-2045796.8708870411</v>
      </c>
    </row>
    <row r="102" spans="1:13" x14ac:dyDescent="0.25">
      <c r="A102" s="1">
        <v>14031026</v>
      </c>
      <c r="B102" s="1">
        <v>12409.4</v>
      </c>
      <c r="C102" s="1">
        <v>262644</v>
      </c>
      <c r="D102" s="1"/>
      <c r="E102" s="4">
        <f t="shared" si="5"/>
        <v>9.4730647121669034E-3</v>
      </c>
      <c r="F102" s="4">
        <f t="shared" si="6"/>
        <v>-2.8249304474805073E-3</v>
      </c>
      <c r="G102" s="4">
        <f t="shared" si="7"/>
        <v>3.324067132343198E-3</v>
      </c>
      <c r="H102" s="19">
        <f t="shared" si="8"/>
        <v>1003329597.9700874</v>
      </c>
      <c r="I102" s="18">
        <f t="shared" si="9"/>
        <v>3329597.970087409</v>
      </c>
      <c r="L102" s="2">
        <v>100</v>
      </c>
      <c r="M102" s="18">
        <v>-2035355.5453472137</v>
      </c>
    </row>
    <row r="103" spans="1:13" x14ac:dyDescent="0.25">
      <c r="A103" s="1">
        <v>14031029</v>
      </c>
      <c r="B103" s="1">
        <v>12152.7</v>
      </c>
      <c r="C103" s="1">
        <v>258488</v>
      </c>
      <c r="D103" s="1"/>
      <c r="E103" s="4">
        <f t="shared" si="5"/>
        <v>-2.0902882620263571E-2</v>
      </c>
      <c r="F103" s="4">
        <f t="shared" si="6"/>
        <v>-1.5950231842426339E-2</v>
      </c>
      <c r="G103" s="4">
        <f t="shared" si="7"/>
        <v>-1.8426557231344953E-2</v>
      </c>
      <c r="H103" s="19">
        <f t="shared" si="8"/>
        <v>981742173.80752587</v>
      </c>
      <c r="I103" s="18">
        <f t="shared" si="9"/>
        <v>-18257826.192474127</v>
      </c>
      <c r="L103" s="2">
        <v>101</v>
      </c>
      <c r="M103" s="18">
        <v>-1910133.3483220339</v>
      </c>
    </row>
    <row r="104" spans="1:13" x14ac:dyDescent="0.25">
      <c r="A104" s="1">
        <v>14031030</v>
      </c>
      <c r="B104" s="1">
        <v>12118.1</v>
      </c>
      <c r="C104" s="1">
        <v>257880</v>
      </c>
      <c r="D104" s="1"/>
      <c r="E104" s="4">
        <f t="shared" si="5"/>
        <v>-2.8511646455013527E-3</v>
      </c>
      <c r="F104" s="4">
        <f t="shared" si="6"/>
        <v>-2.3549107651027598E-3</v>
      </c>
      <c r="G104" s="4">
        <f t="shared" si="7"/>
        <v>-2.6030377053020562E-3</v>
      </c>
      <c r="H104" s="19">
        <f t="shared" si="8"/>
        <v>997400347.25964475</v>
      </c>
      <c r="I104" s="18">
        <f t="shared" si="9"/>
        <v>-2599652.7403552532</v>
      </c>
      <c r="L104" s="2">
        <v>102</v>
      </c>
      <c r="M104" s="18">
        <v>-1889373.3934764862</v>
      </c>
    </row>
    <row r="105" spans="1:13" x14ac:dyDescent="0.25">
      <c r="A105" s="1">
        <v>14031101</v>
      </c>
      <c r="B105" s="1">
        <v>11985.8</v>
      </c>
      <c r="C105" s="1">
        <v>253790</v>
      </c>
      <c r="D105" s="1"/>
      <c r="E105" s="4">
        <f t="shared" si="5"/>
        <v>-1.097758691262213E-2</v>
      </c>
      <c r="F105" s="4">
        <f t="shared" si="6"/>
        <v>-1.5987207041606902E-2</v>
      </c>
      <c r="G105" s="4">
        <f t="shared" si="7"/>
        <v>-1.3482396977114515E-2</v>
      </c>
      <c r="H105" s="19">
        <f t="shared" si="8"/>
        <v>986608083.44954705</v>
      </c>
      <c r="I105" s="18">
        <f t="shared" si="9"/>
        <v>-13391916.550452948</v>
      </c>
      <c r="L105" s="2">
        <v>103</v>
      </c>
      <c r="M105" s="18">
        <v>-1809521.2764924765</v>
      </c>
    </row>
    <row r="106" spans="1:13" x14ac:dyDescent="0.25">
      <c r="A106" s="1">
        <v>14031102</v>
      </c>
      <c r="B106" s="1">
        <v>12159.5</v>
      </c>
      <c r="C106" s="1">
        <v>254315</v>
      </c>
      <c r="D106" s="1"/>
      <c r="E106" s="4">
        <f t="shared" si="5"/>
        <v>1.4388141508627279E-2</v>
      </c>
      <c r="F106" s="4">
        <f t="shared" si="6"/>
        <v>2.0665027379438449E-3</v>
      </c>
      <c r="G106" s="4">
        <f t="shared" si="7"/>
        <v>8.2273221232855628E-3</v>
      </c>
      <c r="H106" s="19">
        <f t="shared" si="8"/>
        <v>1008261259.5454681</v>
      </c>
      <c r="I106" s="18">
        <f t="shared" si="9"/>
        <v>8261259.545468092</v>
      </c>
      <c r="L106" s="2">
        <v>104</v>
      </c>
      <c r="M106" s="18">
        <v>-1572326.7762255669</v>
      </c>
    </row>
    <row r="107" spans="1:13" x14ac:dyDescent="0.25">
      <c r="A107" s="1">
        <v>14031103</v>
      </c>
      <c r="B107" s="1">
        <v>12421.2</v>
      </c>
      <c r="C107" s="1">
        <v>259014</v>
      </c>
      <c r="D107" s="1"/>
      <c r="E107" s="4">
        <f t="shared" si="5"/>
        <v>2.129393292398489E-2</v>
      </c>
      <c r="F107" s="4">
        <f t="shared" si="6"/>
        <v>1.8308458153967803E-2</v>
      </c>
      <c r="G107" s="4">
        <f t="shared" si="7"/>
        <v>1.9801195538976347E-2</v>
      </c>
      <c r="H107" s="19">
        <f t="shared" si="8"/>
        <v>1019998539.6086981</v>
      </c>
      <c r="I107" s="18">
        <f t="shared" si="9"/>
        <v>19998539.60869813</v>
      </c>
      <c r="L107" s="2">
        <v>105</v>
      </c>
      <c r="M107" s="18">
        <v>-1332446.6851452589</v>
      </c>
    </row>
    <row r="108" spans="1:13" x14ac:dyDescent="0.25">
      <c r="A108" s="1">
        <v>14031106</v>
      </c>
      <c r="B108" s="1">
        <v>12592.6</v>
      </c>
      <c r="C108" s="1">
        <v>262538</v>
      </c>
      <c r="D108" s="1"/>
      <c r="E108" s="4">
        <f t="shared" si="5"/>
        <v>1.3704649645431348E-2</v>
      </c>
      <c r="F108" s="4">
        <f t="shared" si="6"/>
        <v>1.3513719166722855E-2</v>
      </c>
      <c r="G108" s="4">
        <f t="shared" si="7"/>
        <v>1.3609184406077102E-2</v>
      </c>
      <c r="H108" s="19">
        <f t="shared" si="8"/>
        <v>1013702210.8819693</v>
      </c>
      <c r="I108" s="18">
        <f t="shared" si="9"/>
        <v>13702210.881969333</v>
      </c>
      <c r="L108" s="2">
        <v>106</v>
      </c>
      <c r="M108" s="18">
        <v>-1291698.4252432585</v>
      </c>
    </row>
    <row r="109" spans="1:13" x14ac:dyDescent="0.25">
      <c r="A109" s="1">
        <v>14031107</v>
      </c>
      <c r="B109" s="1">
        <v>12453.1</v>
      </c>
      <c r="C109" s="1">
        <v>261653</v>
      </c>
      <c r="D109" s="1"/>
      <c r="E109" s="4">
        <f t="shared" si="5"/>
        <v>-1.1139751940701922E-2</v>
      </c>
      <c r="F109" s="4">
        <f t="shared" si="6"/>
        <v>-3.3766350085086172E-3</v>
      </c>
      <c r="G109" s="4">
        <f t="shared" si="7"/>
        <v>-7.2581934746052696E-3</v>
      </c>
      <c r="H109" s="19">
        <f t="shared" si="8"/>
        <v>992768083.59852409</v>
      </c>
      <c r="I109" s="18">
        <f t="shared" si="9"/>
        <v>-7231916.4014759064</v>
      </c>
      <c r="L109" s="2">
        <v>107</v>
      </c>
      <c r="M109" s="18">
        <v>-978841.01564073563</v>
      </c>
    </row>
    <row r="110" spans="1:13" x14ac:dyDescent="0.25">
      <c r="A110" s="1">
        <v>14031108</v>
      </c>
      <c r="B110" s="1">
        <v>12339.6</v>
      </c>
      <c r="C110" s="1">
        <v>263543</v>
      </c>
      <c r="D110" s="1"/>
      <c r="E110" s="4">
        <f t="shared" si="5"/>
        <v>-9.1559848592890763E-3</v>
      </c>
      <c r="F110" s="4">
        <f t="shared" si="6"/>
        <v>7.1973440725765095E-3</v>
      </c>
      <c r="G110" s="4">
        <f t="shared" si="7"/>
        <v>-9.7932039335628341E-4</v>
      </c>
      <c r="H110" s="19">
        <f t="shared" si="8"/>
        <v>999021158.98435926</v>
      </c>
      <c r="I110" s="18">
        <f t="shared" si="9"/>
        <v>-978841.01564073563</v>
      </c>
      <c r="L110" s="2">
        <v>108</v>
      </c>
      <c r="M110" s="18">
        <v>-425902.25499355793</v>
      </c>
    </row>
    <row r="111" spans="1:13" x14ac:dyDescent="0.25">
      <c r="A111" s="1">
        <v>14031110</v>
      </c>
      <c r="B111" s="1">
        <v>12318.6</v>
      </c>
      <c r="C111" s="1">
        <v>265690</v>
      </c>
      <c r="D111" s="1"/>
      <c r="E111" s="4">
        <f t="shared" si="5"/>
        <v>-1.7032877563716319E-3</v>
      </c>
      <c r="F111" s="4">
        <f t="shared" si="6"/>
        <v>8.1136731019186316E-3</v>
      </c>
      <c r="G111" s="4">
        <f t="shared" si="7"/>
        <v>3.2051926727735E-3</v>
      </c>
      <c r="H111" s="19">
        <f t="shared" si="8"/>
        <v>1003210334.7951715</v>
      </c>
      <c r="I111" s="18">
        <f t="shared" si="9"/>
        <v>3210334.7951714993</v>
      </c>
      <c r="L111" s="2">
        <v>109</v>
      </c>
      <c r="M111" s="18">
        <v>-121221.71888756752</v>
      </c>
    </row>
    <row r="112" spans="1:13" x14ac:dyDescent="0.25">
      <c r="A112" s="1">
        <v>14031113</v>
      </c>
      <c r="B112" s="1">
        <v>12105</v>
      </c>
      <c r="C112" s="1">
        <v>262748</v>
      </c>
      <c r="D112" s="1"/>
      <c r="E112" s="4">
        <f t="shared" si="5"/>
        <v>-1.7491724894614803E-2</v>
      </c>
      <c r="F112" s="4">
        <f t="shared" si="6"/>
        <v>-1.1134817695630045E-2</v>
      </c>
      <c r="G112" s="4">
        <f t="shared" si="7"/>
        <v>-1.4313271295122424E-2</v>
      </c>
      <c r="H112" s="19">
        <f t="shared" si="8"/>
        <v>985788676.59026754</v>
      </c>
      <c r="I112" s="18">
        <f t="shared" si="9"/>
        <v>-14211323.409732461</v>
      </c>
      <c r="L112" s="2">
        <v>110</v>
      </c>
      <c r="M112" s="18">
        <v>-116266.20421397686</v>
      </c>
    </row>
    <row r="113" spans="1:13" x14ac:dyDescent="0.25">
      <c r="A113" s="1">
        <v>14031114</v>
      </c>
      <c r="B113" s="1">
        <v>12140</v>
      </c>
      <c r="C113" s="1">
        <v>264363</v>
      </c>
      <c r="D113" s="1"/>
      <c r="E113" s="4">
        <f t="shared" si="5"/>
        <v>2.8871952413303398E-3</v>
      </c>
      <c r="F113" s="4">
        <f t="shared" si="6"/>
        <v>6.1277607696566322E-3</v>
      </c>
      <c r="G113" s="4">
        <f t="shared" si="7"/>
        <v>4.5074780054934864E-3</v>
      </c>
      <c r="H113" s="19">
        <f t="shared" si="8"/>
        <v>1004517651.9650345</v>
      </c>
      <c r="I113" s="18">
        <f t="shared" si="9"/>
        <v>4517651.9650344849</v>
      </c>
      <c r="L113" s="2">
        <v>111</v>
      </c>
      <c r="M113" s="9">
        <v>193165.74694359303</v>
      </c>
    </row>
    <row r="114" spans="1:13" x14ac:dyDescent="0.25">
      <c r="A114" s="1">
        <v>14031115</v>
      </c>
      <c r="B114" s="1">
        <v>12100</v>
      </c>
      <c r="C114" s="1">
        <v>265598</v>
      </c>
      <c r="D114" s="1"/>
      <c r="E114" s="4">
        <f t="shared" si="5"/>
        <v>-3.3003330286568541E-3</v>
      </c>
      <c r="F114" s="4">
        <f t="shared" si="6"/>
        <v>4.6607287539853813E-3</v>
      </c>
      <c r="G114" s="4">
        <f t="shared" si="7"/>
        <v>6.801978626642636E-4</v>
      </c>
      <c r="H114" s="19">
        <f t="shared" si="8"/>
        <v>1000680429.2496904</v>
      </c>
      <c r="I114" s="18">
        <f t="shared" si="9"/>
        <v>680429.24969041348</v>
      </c>
      <c r="L114" s="2">
        <v>112</v>
      </c>
      <c r="M114" s="9">
        <v>556501.78975176811</v>
      </c>
    </row>
    <row r="115" spans="1:13" x14ac:dyDescent="0.25">
      <c r="A115" s="1">
        <v>14031116</v>
      </c>
      <c r="B115" s="1">
        <v>12216.5</v>
      </c>
      <c r="C115" s="1">
        <v>267456</v>
      </c>
      <c r="D115" s="1"/>
      <c r="E115" s="4">
        <f t="shared" si="5"/>
        <v>9.5820444039926515E-3</v>
      </c>
      <c r="F115" s="4">
        <f t="shared" si="6"/>
        <v>6.9711793720048819E-3</v>
      </c>
      <c r="G115" s="4">
        <f t="shared" si="7"/>
        <v>8.2766118879987662E-3</v>
      </c>
      <c r="H115" s="19">
        <f t="shared" si="8"/>
        <v>1008310957.7305164</v>
      </c>
      <c r="I115" s="18">
        <f t="shared" si="9"/>
        <v>8310957.7305164337</v>
      </c>
      <c r="L115" s="2">
        <v>113</v>
      </c>
      <c r="M115" s="9">
        <v>627894.11475813389</v>
      </c>
    </row>
    <row r="116" spans="1:13" x14ac:dyDescent="0.25">
      <c r="A116" s="1">
        <v>14031117</v>
      </c>
      <c r="B116" s="1">
        <v>12152</v>
      </c>
      <c r="C116" s="1">
        <v>267644</v>
      </c>
      <c r="D116" s="1"/>
      <c r="E116" s="4">
        <f t="shared" si="5"/>
        <v>-5.2937317132163136E-3</v>
      </c>
      <c r="F116" s="4">
        <f t="shared" si="6"/>
        <v>7.0267242659464036E-4</v>
      </c>
      <c r="G116" s="4">
        <f t="shared" si="7"/>
        <v>-2.2955296433108366E-3</v>
      </c>
      <c r="H116" s="19">
        <f t="shared" si="8"/>
        <v>997707103.06998503</v>
      </c>
      <c r="I116" s="18">
        <f t="shared" si="9"/>
        <v>-2292896.9300149679</v>
      </c>
      <c r="L116" s="2">
        <v>114</v>
      </c>
      <c r="M116" s="9">
        <v>647704.25100696087</v>
      </c>
    </row>
    <row r="117" spans="1:13" x14ac:dyDescent="0.25">
      <c r="A117" s="1">
        <v>14031121</v>
      </c>
      <c r="B117" s="1">
        <v>12036.6</v>
      </c>
      <c r="C117" s="1">
        <v>269233</v>
      </c>
      <c r="D117" s="1"/>
      <c r="E117" s="4">
        <f t="shared" si="5"/>
        <v>-9.5417573195111897E-3</v>
      </c>
      <c r="F117" s="4">
        <f t="shared" si="6"/>
        <v>5.9194364438829496E-3</v>
      </c>
      <c r="G117" s="4">
        <f t="shared" si="7"/>
        <v>-1.8111604378141201E-3</v>
      </c>
      <c r="H117" s="19">
        <f t="shared" si="8"/>
        <v>998190478.72350752</v>
      </c>
      <c r="I117" s="18">
        <f t="shared" si="9"/>
        <v>-1809521.2764924765</v>
      </c>
      <c r="L117" s="2">
        <v>115</v>
      </c>
      <c r="M117" s="9">
        <v>658786.77448475361</v>
      </c>
    </row>
    <row r="118" spans="1:13" x14ac:dyDescent="0.25">
      <c r="A118" s="1">
        <v>14031123</v>
      </c>
      <c r="B118" s="1">
        <v>11784</v>
      </c>
      <c r="C118" s="1">
        <v>265845</v>
      </c>
      <c r="D118" s="1"/>
      <c r="E118" s="4">
        <f t="shared" si="5"/>
        <v>-2.1209328813631426E-2</v>
      </c>
      <c r="F118" s="4">
        <f t="shared" si="6"/>
        <v>-1.2663743520714964E-2</v>
      </c>
      <c r="G118" s="4">
        <f t="shared" si="7"/>
        <v>-1.6936536167173194E-2</v>
      </c>
      <c r="H118" s="19">
        <f t="shared" si="8"/>
        <v>983206080.68128121</v>
      </c>
      <c r="I118" s="18">
        <f t="shared" si="9"/>
        <v>-16793919.318718791</v>
      </c>
      <c r="L118" s="2">
        <v>116</v>
      </c>
      <c r="M118" s="9">
        <v>680429.24969041348</v>
      </c>
    </row>
    <row r="119" spans="1:13" x14ac:dyDescent="0.25">
      <c r="A119" s="1">
        <v>14031127</v>
      </c>
      <c r="B119" s="1">
        <v>11518.6</v>
      </c>
      <c r="C119" s="1">
        <v>260416</v>
      </c>
      <c r="D119" s="1"/>
      <c r="E119" s="4">
        <f t="shared" si="5"/>
        <v>-2.2779559055460457E-2</v>
      </c>
      <c r="F119" s="4">
        <f t="shared" si="6"/>
        <v>-2.0633079795987899E-2</v>
      </c>
      <c r="G119" s="4">
        <f t="shared" si="7"/>
        <v>-2.170631942572418E-2</v>
      </c>
      <c r="H119" s="19">
        <f t="shared" si="8"/>
        <v>978527567.39511836</v>
      </c>
      <c r="I119" s="18">
        <f t="shared" si="9"/>
        <v>-21472432.604881644</v>
      </c>
      <c r="L119" s="2">
        <v>117</v>
      </c>
      <c r="M119" s="9">
        <v>770407.24043178558</v>
      </c>
    </row>
    <row r="120" spans="1:13" x14ac:dyDescent="0.25">
      <c r="A120" s="1">
        <v>14031128</v>
      </c>
      <c r="B120" s="1">
        <v>11285.1</v>
      </c>
      <c r="C120" s="1">
        <v>255457</v>
      </c>
      <c r="D120" s="1"/>
      <c r="E120" s="4">
        <f t="shared" si="5"/>
        <v>-2.0479848554294147E-2</v>
      </c>
      <c r="F120" s="4">
        <f t="shared" si="6"/>
        <v>-1.922625435504029E-2</v>
      </c>
      <c r="G120" s="4">
        <f t="shared" si="7"/>
        <v>-1.9853051454667217E-2</v>
      </c>
      <c r="H120" s="19">
        <f t="shared" si="8"/>
        <v>980342722.65959716</v>
      </c>
      <c r="I120" s="18">
        <f t="shared" si="9"/>
        <v>-19657277.340402842</v>
      </c>
      <c r="L120" s="2">
        <v>118</v>
      </c>
      <c r="M120" s="9">
        <v>802530.24845981598</v>
      </c>
    </row>
    <row r="121" spans="1:13" x14ac:dyDescent="0.25">
      <c r="A121" s="1">
        <v>14031129</v>
      </c>
      <c r="B121" s="1">
        <v>11377</v>
      </c>
      <c r="C121" s="1">
        <v>257929</v>
      </c>
      <c r="D121" s="1"/>
      <c r="E121" s="4">
        <f t="shared" si="5"/>
        <v>8.1105020070049959E-3</v>
      </c>
      <c r="F121" s="4">
        <f t="shared" si="6"/>
        <v>9.6302552262217209E-3</v>
      </c>
      <c r="G121" s="4">
        <f t="shared" si="7"/>
        <v>8.8703786166133593E-3</v>
      </c>
      <c r="H121" s="19">
        <f t="shared" si="8"/>
        <v>1008909837.0090144</v>
      </c>
      <c r="I121" s="18">
        <f t="shared" si="9"/>
        <v>8909837.0090143681</v>
      </c>
      <c r="L121" s="2">
        <v>119</v>
      </c>
      <c r="M121" s="9">
        <v>925536.44802737236</v>
      </c>
    </row>
    <row r="122" spans="1:13" x14ac:dyDescent="0.25">
      <c r="A122" s="1">
        <v>14031130</v>
      </c>
      <c r="B122" s="1">
        <v>11521.1</v>
      </c>
      <c r="C122" s="1">
        <v>259914</v>
      </c>
      <c r="D122" s="1"/>
      <c r="E122" s="4">
        <f t="shared" si="5"/>
        <v>1.2586363262768437E-2</v>
      </c>
      <c r="F122" s="4">
        <f t="shared" si="6"/>
        <v>7.6664538181444924E-3</v>
      </c>
      <c r="G122" s="4">
        <f t="shared" si="7"/>
        <v>1.0126408540456464E-2</v>
      </c>
      <c r="H122" s="19">
        <f t="shared" si="8"/>
        <v>1010177854.121773</v>
      </c>
      <c r="I122" s="18">
        <f t="shared" si="9"/>
        <v>10177854.121773005</v>
      </c>
      <c r="L122" s="2">
        <v>120</v>
      </c>
      <c r="M122" s="9">
        <v>1102708.5111027956</v>
      </c>
    </row>
    <row r="123" spans="1:13" x14ac:dyDescent="0.25">
      <c r="A123" s="1">
        <v>14031201</v>
      </c>
      <c r="B123" s="1">
        <v>11517</v>
      </c>
      <c r="C123" s="1">
        <v>262894</v>
      </c>
      <c r="D123" s="1"/>
      <c r="E123" s="4">
        <f t="shared" si="5"/>
        <v>-3.5593213357740282E-4</v>
      </c>
      <c r="F123" s="4">
        <f t="shared" si="6"/>
        <v>1.1400102040932322E-2</v>
      </c>
      <c r="G123" s="4">
        <f t="shared" si="7"/>
        <v>5.5220849536774599E-3</v>
      </c>
      <c r="H123" s="19">
        <f t="shared" si="8"/>
        <v>1005537359.7681265</v>
      </c>
      <c r="I123" s="18">
        <f t="shared" si="9"/>
        <v>5537359.7681264877</v>
      </c>
      <c r="L123" s="2">
        <v>121</v>
      </c>
      <c r="M123" s="9">
        <v>1178620.0369856358</v>
      </c>
    </row>
    <row r="124" spans="1:13" x14ac:dyDescent="0.25">
      <c r="A124" s="1">
        <v>14031204</v>
      </c>
      <c r="B124" s="1">
        <v>11449.3</v>
      </c>
      <c r="C124" s="1">
        <v>262314</v>
      </c>
      <c r="D124" s="1"/>
      <c r="E124" s="4">
        <f t="shared" si="5"/>
        <v>-5.8956119265437153E-3</v>
      </c>
      <c r="F124" s="4">
        <f t="shared" si="6"/>
        <v>-2.2086496617584762E-3</v>
      </c>
      <c r="G124" s="4">
        <f t="shared" si="7"/>
        <v>-4.0521307941510957E-3</v>
      </c>
      <c r="H124" s="19">
        <f t="shared" si="8"/>
        <v>995956068.00988817</v>
      </c>
      <c r="I124" s="18">
        <f t="shared" si="9"/>
        <v>-4043931.9901118279</v>
      </c>
      <c r="L124" s="2">
        <v>122</v>
      </c>
      <c r="M124" s="9">
        <v>1397109.2103737593</v>
      </c>
    </row>
    <row r="125" spans="1:13" x14ac:dyDescent="0.25">
      <c r="A125" s="1">
        <v>14031205</v>
      </c>
      <c r="B125" s="1">
        <v>11444.5</v>
      </c>
      <c r="C125" s="1">
        <v>262363</v>
      </c>
      <c r="D125" s="1"/>
      <c r="E125" s="4">
        <f t="shared" si="5"/>
        <v>-4.1932750966058402E-4</v>
      </c>
      <c r="F125" s="4">
        <f t="shared" si="6"/>
        <v>1.8678158235440893E-4</v>
      </c>
      <c r="G125" s="4">
        <f t="shared" si="7"/>
        <v>-1.1627296365308754E-4</v>
      </c>
      <c r="H125" s="19">
        <f t="shared" si="8"/>
        <v>999883733.79578602</v>
      </c>
      <c r="I125" s="18">
        <f t="shared" si="9"/>
        <v>-116266.20421397686</v>
      </c>
      <c r="L125" s="2">
        <v>123</v>
      </c>
      <c r="M125" s="9">
        <v>1420313.0075336695</v>
      </c>
    </row>
    <row r="126" spans="1:13" x14ac:dyDescent="0.25">
      <c r="A126" s="1">
        <v>14031206</v>
      </c>
      <c r="B126" s="1">
        <v>11520.8</v>
      </c>
      <c r="C126" s="1">
        <v>269323</v>
      </c>
      <c r="D126" s="1"/>
      <c r="E126" s="4">
        <f t="shared" si="5"/>
        <v>6.6448320504696864E-3</v>
      </c>
      <c r="F126" s="4">
        <f t="shared" si="6"/>
        <v>2.6182361750266767E-2</v>
      </c>
      <c r="G126" s="4">
        <f t="shared" si="7"/>
        <v>1.6413596900368227E-2</v>
      </c>
      <c r="H126" s="19">
        <f t="shared" si="8"/>
        <v>1016549040.0034411</v>
      </c>
      <c r="I126" s="18">
        <f t="shared" si="9"/>
        <v>16549040.003441095</v>
      </c>
      <c r="L126" s="2">
        <v>124</v>
      </c>
      <c r="M126" s="9">
        <v>1649050.1446824074</v>
      </c>
    </row>
    <row r="127" spans="1:13" x14ac:dyDescent="0.25">
      <c r="A127" s="1">
        <v>14031207</v>
      </c>
      <c r="B127" s="1">
        <v>12021.9</v>
      </c>
      <c r="C127" s="1">
        <v>273554</v>
      </c>
      <c r="D127" s="1"/>
      <c r="E127" s="4">
        <f t="shared" si="5"/>
        <v>4.2575889197825456E-2</v>
      </c>
      <c r="F127" s="4">
        <f t="shared" si="6"/>
        <v>1.558764017787264E-2</v>
      </c>
      <c r="G127" s="4">
        <f t="shared" si="7"/>
        <v>2.9081764687849048E-2</v>
      </c>
      <c r="H127" s="19">
        <f t="shared" si="8"/>
        <v>1029508768.4969466</v>
      </c>
      <c r="I127" s="18">
        <f t="shared" si="9"/>
        <v>29508768.496946573</v>
      </c>
      <c r="L127" s="2">
        <v>125</v>
      </c>
      <c r="M127" s="9">
        <v>1723333.8562483788</v>
      </c>
    </row>
    <row r="128" spans="1:13" x14ac:dyDescent="0.25">
      <c r="A128" s="1">
        <v>14031208</v>
      </c>
      <c r="B128" s="1">
        <v>12159.4</v>
      </c>
      <c r="C128" s="1">
        <v>272370</v>
      </c>
      <c r="D128" s="1"/>
      <c r="E128" s="4">
        <f t="shared" si="5"/>
        <v>1.1372546716534673E-2</v>
      </c>
      <c r="F128" s="4">
        <f t="shared" si="6"/>
        <v>-4.3376069064424679E-3</v>
      </c>
      <c r="G128" s="4">
        <f t="shared" si="7"/>
        <v>3.5174699050461024E-3</v>
      </c>
      <c r="H128" s="19">
        <f t="shared" si="8"/>
        <v>1003523663.462067</v>
      </c>
      <c r="I128" s="18">
        <f t="shared" si="9"/>
        <v>3523663.462067008</v>
      </c>
      <c r="L128" s="2">
        <v>126</v>
      </c>
      <c r="M128" s="9">
        <v>2043644.8160221577</v>
      </c>
    </row>
    <row r="129" spans="1:13" x14ac:dyDescent="0.25">
      <c r="A129" s="1">
        <v>14031211</v>
      </c>
      <c r="B129" s="1">
        <v>12348.4</v>
      </c>
      <c r="C129" s="1">
        <v>275675</v>
      </c>
      <c r="D129" s="1"/>
      <c r="E129" s="4">
        <f t="shared" si="5"/>
        <v>1.5423966809790338E-2</v>
      </c>
      <c r="F129" s="4">
        <f t="shared" si="6"/>
        <v>1.2061199592966665E-2</v>
      </c>
      <c r="G129" s="4">
        <f t="shared" si="7"/>
        <v>1.3742583201378502E-2</v>
      </c>
      <c r="H129" s="19">
        <f t="shared" si="8"/>
        <v>1013837446.5556328</v>
      </c>
      <c r="I129" s="18">
        <f t="shared" si="9"/>
        <v>13837446.55563283</v>
      </c>
      <c r="L129" s="2">
        <v>127</v>
      </c>
      <c r="M129" s="9">
        <v>2145365.5222561359</v>
      </c>
    </row>
    <row r="130" spans="1:13" x14ac:dyDescent="0.25">
      <c r="A130" s="1">
        <v>14031212</v>
      </c>
      <c r="B130" s="1">
        <v>12549.6</v>
      </c>
      <c r="C130" s="1">
        <v>277866</v>
      </c>
      <c r="D130" s="1"/>
      <c r="E130" s="4">
        <f t="shared" si="5"/>
        <v>1.6162292534707103E-2</v>
      </c>
      <c r="F130" s="4">
        <f t="shared" si="6"/>
        <v>7.9163474511266766E-3</v>
      </c>
      <c r="G130" s="4">
        <f t="shared" si="7"/>
        <v>1.2039319992916891E-2</v>
      </c>
      <c r="H130" s="19">
        <f t="shared" si="8"/>
        <v>1012112084.3236809</v>
      </c>
      <c r="I130" s="18">
        <f t="shared" si="9"/>
        <v>12112084.323680878</v>
      </c>
      <c r="L130" s="2">
        <v>128</v>
      </c>
      <c r="M130" s="9">
        <v>2890716.5687237978</v>
      </c>
    </row>
    <row r="131" spans="1:13" x14ac:dyDescent="0.25">
      <c r="A131" s="1">
        <v>14031213</v>
      </c>
      <c r="B131" s="1">
        <v>12356.7</v>
      </c>
      <c r="C131" s="1">
        <v>270267</v>
      </c>
      <c r="D131" s="1"/>
      <c r="E131" s="4">
        <f t="shared" ref="E131:E194" si="10">LN(B131/B130)</f>
        <v>-1.5490366469863967E-2</v>
      </c>
      <c r="F131" s="4">
        <f t="shared" ref="F131:F194" si="11">LN(C131/C130)</f>
        <v>-2.7728623837116283E-2</v>
      </c>
      <c r="G131" s="4">
        <f t="shared" ref="G131:G194" si="12">($P$2*E131)+((1-$P$2)*F131)</f>
        <v>-2.1609495153490126E-2</v>
      </c>
      <c r="H131" s="19">
        <f t="shared" ref="H131:H194" si="13">$O$2*EXP(G131)</f>
        <v>978622317.20165884</v>
      </c>
      <c r="I131" s="18">
        <f t="shared" ref="I131:I194" si="14">H131-$O$2</f>
        <v>-21377682.798341155</v>
      </c>
      <c r="L131" s="2">
        <v>129</v>
      </c>
      <c r="M131" s="9">
        <v>3207896.3034645319</v>
      </c>
    </row>
    <row r="132" spans="1:13" x14ac:dyDescent="0.25">
      <c r="A132" s="1">
        <v>14031214</v>
      </c>
      <c r="B132" s="1">
        <v>12519.2</v>
      </c>
      <c r="C132" s="1">
        <v>268997</v>
      </c>
      <c r="D132" s="1"/>
      <c r="E132" s="4">
        <f t="shared" si="10"/>
        <v>1.3065039776795715E-2</v>
      </c>
      <c r="F132" s="4">
        <f t="shared" si="11"/>
        <v>-4.7101321354590985E-3</v>
      </c>
      <c r="G132" s="4">
        <f t="shared" si="12"/>
        <v>4.1774538206683087E-3</v>
      </c>
      <c r="H132" s="19">
        <f t="shared" si="13"/>
        <v>1004186191.5437884</v>
      </c>
      <c r="I132" s="18">
        <f t="shared" si="14"/>
        <v>4186191.5437884331</v>
      </c>
      <c r="L132" s="2">
        <v>130</v>
      </c>
      <c r="M132" s="9">
        <v>3210334.7951714993</v>
      </c>
    </row>
    <row r="133" spans="1:13" x14ac:dyDescent="0.25">
      <c r="A133" s="1">
        <v>14031215</v>
      </c>
      <c r="B133" s="1">
        <v>12618.1</v>
      </c>
      <c r="C133" s="1">
        <v>267300</v>
      </c>
      <c r="D133" s="1"/>
      <c r="E133" s="4">
        <f t="shared" si="10"/>
        <v>7.868825236630345E-3</v>
      </c>
      <c r="F133" s="4">
        <f t="shared" si="11"/>
        <v>-6.3286039784203E-3</v>
      </c>
      <c r="G133" s="4">
        <f t="shared" si="12"/>
        <v>7.7011062910502248E-4</v>
      </c>
      <c r="H133" s="19">
        <f t="shared" si="13"/>
        <v>1000770407.2404318</v>
      </c>
      <c r="I133" s="18">
        <f t="shared" si="14"/>
        <v>770407.24043178558</v>
      </c>
      <c r="L133" s="2">
        <v>131</v>
      </c>
      <c r="M133" s="9">
        <v>3231341.6045742035</v>
      </c>
    </row>
    <row r="134" spans="1:13" x14ac:dyDescent="0.25">
      <c r="A134" s="1">
        <v>14031218</v>
      </c>
      <c r="B134" s="1">
        <v>12469.4</v>
      </c>
      <c r="C134" s="1">
        <v>263857</v>
      </c>
      <c r="D134" s="1"/>
      <c r="E134" s="4">
        <f t="shared" si="10"/>
        <v>-1.1854648046242325E-2</v>
      </c>
      <c r="F134" s="4">
        <f t="shared" si="11"/>
        <v>-1.2964333419609748E-2</v>
      </c>
      <c r="G134" s="4">
        <f t="shared" si="12"/>
        <v>-1.2409490732926036E-2</v>
      </c>
      <c r="H134" s="19">
        <f t="shared" si="13"/>
        <v>987667189.48198748</v>
      </c>
      <c r="I134" s="18">
        <f t="shared" si="14"/>
        <v>-12332810.518012524</v>
      </c>
      <c r="L134" s="2">
        <v>132</v>
      </c>
      <c r="M134" s="9">
        <v>3239365.7560573816</v>
      </c>
    </row>
    <row r="135" spans="1:13" x14ac:dyDescent="0.25">
      <c r="A135" s="1">
        <v>14031219</v>
      </c>
      <c r="B135" s="1">
        <v>12312.7</v>
      </c>
      <c r="C135" s="1">
        <v>260158</v>
      </c>
      <c r="D135" s="1"/>
      <c r="E135" s="4">
        <f t="shared" si="10"/>
        <v>-1.2646393036110291E-2</v>
      </c>
      <c r="F135" s="4">
        <f t="shared" si="11"/>
        <v>-1.4118150972243162E-2</v>
      </c>
      <c r="G135" s="4">
        <f t="shared" si="12"/>
        <v>-1.3382272004176726E-2</v>
      </c>
      <c r="H135" s="19">
        <f t="shared" si="13"/>
        <v>986706872.50274575</v>
      </c>
      <c r="I135" s="18">
        <f t="shared" si="14"/>
        <v>-13293127.497254252</v>
      </c>
      <c r="L135" s="2">
        <v>133</v>
      </c>
      <c r="M135" s="9">
        <v>3289595.3880194426</v>
      </c>
    </row>
    <row r="136" spans="1:13" x14ac:dyDescent="0.25">
      <c r="A136" s="1">
        <v>14031220</v>
      </c>
      <c r="B136" s="1">
        <v>12447.1</v>
      </c>
      <c r="C136" s="1">
        <v>259110</v>
      </c>
      <c r="D136" s="1"/>
      <c r="E136" s="4">
        <f t="shared" si="10"/>
        <v>1.0856414029897907E-2</v>
      </c>
      <c r="F136" s="4">
        <f t="shared" si="11"/>
        <v>-4.0364567927165286E-3</v>
      </c>
      <c r="G136" s="4">
        <f t="shared" si="12"/>
        <v>3.4099786185906892E-3</v>
      </c>
      <c r="H136" s="19">
        <f t="shared" si="13"/>
        <v>1003415799.2098305</v>
      </c>
      <c r="I136" s="18">
        <f t="shared" si="14"/>
        <v>3415799.2098305225</v>
      </c>
      <c r="L136" s="2">
        <v>134</v>
      </c>
      <c r="M136" s="9">
        <v>3329597.970087409</v>
      </c>
    </row>
    <row r="137" spans="1:13" x14ac:dyDescent="0.25">
      <c r="A137" s="1">
        <v>14031221</v>
      </c>
      <c r="B137" s="1">
        <v>12279.6</v>
      </c>
      <c r="C137" s="1">
        <v>254932</v>
      </c>
      <c r="D137" s="1"/>
      <c r="E137" s="4">
        <f t="shared" si="10"/>
        <v>-1.3548315152427841E-2</v>
      </c>
      <c r="F137" s="4">
        <f t="shared" si="11"/>
        <v>-1.6255839030422266E-2</v>
      </c>
      <c r="G137" s="4">
        <f t="shared" si="12"/>
        <v>-1.4902077091425055E-2</v>
      </c>
      <c r="H137" s="19">
        <f t="shared" si="13"/>
        <v>985208409.35268259</v>
      </c>
      <c r="I137" s="18">
        <f t="shared" si="14"/>
        <v>-14791590.64731741</v>
      </c>
      <c r="L137" s="2">
        <v>135</v>
      </c>
      <c r="M137" s="9">
        <v>3415799.2098305225</v>
      </c>
    </row>
    <row r="138" spans="1:13" x14ac:dyDescent="0.25">
      <c r="A138" s="1">
        <v>14031222</v>
      </c>
      <c r="B138" s="1">
        <v>12279.2</v>
      </c>
      <c r="C138" s="1">
        <v>257285</v>
      </c>
      <c r="D138" s="1"/>
      <c r="E138" s="4">
        <f t="shared" si="10"/>
        <v>-3.2574881511741244E-5</v>
      </c>
      <c r="F138" s="4">
        <f t="shared" si="11"/>
        <v>9.1875769514826594E-3</v>
      </c>
      <c r="G138" s="4">
        <f t="shared" si="12"/>
        <v>4.5775010349854593E-3</v>
      </c>
      <c r="H138" s="19">
        <f t="shared" si="13"/>
        <v>1004587993.7969487</v>
      </c>
      <c r="I138" s="18">
        <f t="shared" si="14"/>
        <v>4587993.7969486713</v>
      </c>
      <c r="L138" s="2">
        <v>136</v>
      </c>
      <c r="M138" s="9">
        <v>3523663.462067008</v>
      </c>
    </row>
    <row r="139" spans="1:13" x14ac:dyDescent="0.25">
      <c r="A139" s="1">
        <v>14031225</v>
      </c>
      <c r="B139" s="1">
        <v>12473.4</v>
      </c>
      <c r="C139" s="1">
        <v>260036</v>
      </c>
      <c r="D139" s="1"/>
      <c r="E139" s="4">
        <f t="shared" si="10"/>
        <v>1.5691602881924976E-2</v>
      </c>
      <c r="F139" s="4">
        <f t="shared" si="11"/>
        <v>1.0635663087710859E-2</v>
      </c>
      <c r="G139" s="4">
        <f t="shared" si="12"/>
        <v>1.3163632984817918E-2</v>
      </c>
      <c r="H139" s="19">
        <f t="shared" si="13"/>
        <v>1013250655.0243243</v>
      </c>
      <c r="I139" s="18">
        <f t="shared" si="14"/>
        <v>13250655.024324298</v>
      </c>
      <c r="L139" s="2">
        <v>137</v>
      </c>
      <c r="M139" s="9">
        <v>3565147.9648044109</v>
      </c>
    </row>
    <row r="140" spans="1:13" x14ac:dyDescent="0.25">
      <c r="A140" s="1">
        <v>14031226</v>
      </c>
      <c r="B140" s="1">
        <v>12625.1</v>
      </c>
      <c r="C140" s="1">
        <v>261519</v>
      </c>
      <c r="D140" s="1"/>
      <c r="E140" s="4">
        <f t="shared" si="10"/>
        <v>1.2088519023147025E-2</v>
      </c>
      <c r="F140" s="4">
        <f t="shared" si="11"/>
        <v>5.6868556402422162E-3</v>
      </c>
      <c r="G140" s="4">
        <f t="shared" si="12"/>
        <v>8.8876873316946214E-3</v>
      </c>
      <c r="H140" s="19">
        <f t="shared" si="13"/>
        <v>1008927300.0930572</v>
      </c>
      <c r="I140" s="18">
        <f t="shared" si="14"/>
        <v>8927300.0930571556</v>
      </c>
      <c r="L140" s="2">
        <v>138</v>
      </c>
      <c r="M140" s="9">
        <v>3594754.7799876928</v>
      </c>
    </row>
    <row r="141" spans="1:13" x14ac:dyDescent="0.25">
      <c r="A141" s="1">
        <v>14031227</v>
      </c>
      <c r="B141" s="1">
        <v>12479.5</v>
      </c>
      <c r="C141" s="1">
        <v>261529</v>
      </c>
      <c r="D141" s="1"/>
      <c r="E141" s="4">
        <f t="shared" si="10"/>
        <v>-1.1599597886003588E-2</v>
      </c>
      <c r="F141" s="4">
        <f t="shared" si="11"/>
        <v>3.8237408425983402E-5</v>
      </c>
      <c r="G141" s="4">
        <f t="shared" si="12"/>
        <v>-5.7806802387888019E-3</v>
      </c>
      <c r="H141" s="19">
        <f t="shared" si="13"/>
        <v>994235995.74490643</v>
      </c>
      <c r="I141" s="18">
        <f t="shared" si="14"/>
        <v>-5764004.2550935745</v>
      </c>
      <c r="L141" s="2">
        <v>139</v>
      </c>
      <c r="M141" s="9">
        <v>4132043.6238186359</v>
      </c>
    </row>
    <row r="142" spans="1:13" x14ac:dyDescent="0.25">
      <c r="A142" s="1">
        <v>14031228</v>
      </c>
      <c r="B142" s="1">
        <v>12282.1</v>
      </c>
      <c r="C142" s="1">
        <v>259099</v>
      </c>
      <c r="D142" s="1"/>
      <c r="E142" s="4">
        <f t="shared" si="10"/>
        <v>-1.5944380165650751E-2</v>
      </c>
      <c r="F142" s="4">
        <f t="shared" si="11"/>
        <v>-9.3349479708284399E-3</v>
      </c>
      <c r="G142" s="4">
        <f t="shared" si="12"/>
        <v>-1.2639664068239596E-2</v>
      </c>
      <c r="H142" s="19">
        <f t="shared" si="13"/>
        <v>987439880.99198484</v>
      </c>
      <c r="I142" s="18">
        <f t="shared" si="14"/>
        <v>-12560119.008015156</v>
      </c>
      <c r="L142" s="2">
        <v>140</v>
      </c>
      <c r="M142" s="9">
        <v>4186191.5437884331</v>
      </c>
    </row>
    <row r="143" spans="1:13" x14ac:dyDescent="0.25">
      <c r="A143" s="1">
        <v>14040105</v>
      </c>
      <c r="B143" s="1">
        <v>12494.4</v>
      </c>
      <c r="C143" s="1">
        <v>260837</v>
      </c>
      <c r="D143" s="1"/>
      <c r="E143" s="4">
        <f t="shared" si="10"/>
        <v>1.7137626055794289E-2</v>
      </c>
      <c r="F143" s="4">
        <f t="shared" si="11"/>
        <v>6.6854631084648048E-3</v>
      </c>
      <c r="G143" s="4">
        <f t="shared" si="12"/>
        <v>1.1911544582129547E-2</v>
      </c>
      <c r="H143" s="19">
        <f t="shared" si="13"/>
        <v>1011982769.5481439</v>
      </c>
      <c r="I143" s="18">
        <f t="shared" si="14"/>
        <v>11982769.548143864</v>
      </c>
      <c r="L143" s="2">
        <v>141</v>
      </c>
      <c r="M143" s="9">
        <v>4395856.7916076183</v>
      </c>
    </row>
    <row r="144" spans="1:13" x14ac:dyDescent="0.25">
      <c r="A144" s="1">
        <v>14040106</v>
      </c>
      <c r="B144" s="1">
        <v>12753.4</v>
      </c>
      <c r="C144" s="1">
        <v>263946</v>
      </c>
      <c r="D144" s="1"/>
      <c r="E144" s="4">
        <f t="shared" si="10"/>
        <v>2.0517358795592369E-2</v>
      </c>
      <c r="F144" s="4">
        <f t="shared" si="11"/>
        <v>1.1848845614116142E-2</v>
      </c>
      <c r="G144" s="4">
        <f t="shared" si="12"/>
        <v>1.6183102204854256E-2</v>
      </c>
      <c r="H144" s="19">
        <f t="shared" si="13"/>
        <v>1016314757.8434253</v>
      </c>
      <c r="I144" s="18">
        <f t="shared" si="14"/>
        <v>16314757.843425274</v>
      </c>
      <c r="L144" s="2">
        <v>142</v>
      </c>
      <c r="M144" s="9">
        <v>4489491.0528012514</v>
      </c>
    </row>
    <row r="145" spans="1:13" x14ac:dyDescent="0.25">
      <c r="A145" s="1">
        <v>14040109</v>
      </c>
      <c r="B145" s="1">
        <v>13017.3</v>
      </c>
      <c r="C145" s="1">
        <v>264103</v>
      </c>
      <c r="D145" s="1"/>
      <c r="E145" s="4">
        <f t="shared" si="10"/>
        <v>2.0481339281857695E-2</v>
      </c>
      <c r="F145" s="4">
        <f t="shared" si="11"/>
        <v>5.9464180265933182E-4</v>
      </c>
      <c r="G145" s="4">
        <f t="shared" si="12"/>
        <v>1.0537990542258513E-2</v>
      </c>
      <c r="H145" s="19">
        <f t="shared" si="13"/>
        <v>1010593710.7188234</v>
      </c>
      <c r="I145" s="18">
        <f t="shared" si="14"/>
        <v>10593710.718823433</v>
      </c>
      <c r="L145" s="2">
        <v>143</v>
      </c>
      <c r="M145" s="9">
        <v>4517651.9650344849</v>
      </c>
    </row>
    <row r="146" spans="1:13" x14ac:dyDescent="0.25">
      <c r="A146" s="1">
        <v>14040110</v>
      </c>
      <c r="B146" s="1">
        <v>13322.6</v>
      </c>
      <c r="C146" s="1">
        <v>265551</v>
      </c>
      <c r="D146" s="1"/>
      <c r="E146" s="4">
        <f t="shared" si="10"/>
        <v>2.318259925561118E-2</v>
      </c>
      <c r="F146" s="4">
        <f t="shared" si="11"/>
        <v>5.4677340583204051E-3</v>
      </c>
      <c r="G146" s="4">
        <f t="shared" si="12"/>
        <v>1.4325166656965793E-2</v>
      </c>
      <c r="H146" s="19">
        <f t="shared" si="13"/>
        <v>1014428263.562047</v>
      </c>
      <c r="I146" s="18">
        <f t="shared" si="14"/>
        <v>14428263.562047005</v>
      </c>
      <c r="L146" s="2">
        <v>144</v>
      </c>
      <c r="M146" s="9">
        <v>4587993.7969486713</v>
      </c>
    </row>
    <row r="147" spans="1:13" x14ac:dyDescent="0.25">
      <c r="A147" s="1">
        <v>14040116</v>
      </c>
      <c r="B147" s="1">
        <v>13653.3</v>
      </c>
      <c r="C147" s="1">
        <v>263169</v>
      </c>
      <c r="D147" s="1"/>
      <c r="E147" s="4">
        <f t="shared" si="10"/>
        <v>2.4519409394577509E-2</v>
      </c>
      <c r="F147" s="4">
        <f t="shared" si="11"/>
        <v>-9.0105012710740544E-3</v>
      </c>
      <c r="G147" s="4">
        <f t="shared" si="12"/>
        <v>7.754454061751727E-3</v>
      </c>
      <c r="H147" s="19">
        <f t="shared" si="13"/>
        <v>1007784597.7061093</v>
      </c>
      <c r="I147" s="18">
        <f t="shared" si="14"/>
        <v>7784597.7061092854</v>
      </c>
      <c r="L147" s="2">
        <v>145</v>
      </c>
      <c r="M147" s="9">
        <v>4748418.8816555738</v>
      </c>
    </row>
    <row r="148" spans="1:13" x14ac:dyDescent="0.25">
      <c r="A148" s="1">
        <v>14040117</v>
      </c>
      <c r="B148" s="1">
        <v>13613.4</v>
      </c>
      <c r="C148" s="1">
        <v>262867</v>
      </c>
      <c r="D148" s="1"/>
      <c r="E148" s="4">
        <f t="shared" si="10"/>
        <v>-2.9266488779008883E-3</v>
      </c>
      <c r="F148" s="4">
        <f t="shared" si="11"/>
        <v>-1.1482105147914148E-3</v>
      </c>
      <c r="G148" s="4">
        <f t="shared" si="12"/>
        <v>-2.0374296963461516E-3</v>
      </c>
      <c r="H148" s="19">
        <f t="shared" si="13"/>
        <v>997964644.45465279</v>
      </c>
      <c r="I148" s="18">
        <f t="shared" si="14"/>
        <v>-2035355.5453472137</v>
      </c>
      <c r="L148" s="2">
        <v>146</v>
      </c>
      <c r="M148" s="9">
        <v>4803938.1821643114</v>
      </c>
    </row>
    <row r="149" spans="1:13" x14ac:dyDescent="0.25">
      <c r="A149" s="1">
        <v>14040118</v>
      </c>
      <c r="B149" s="1">
        <v>13481</v>
      </c>
      <c r="C149" s="1">
        <v>262131</v>
      </c>
      <c r="D149" s="1"/>
      <c r="E149" s="4">
        <f t="shared" si="10"/>
        <v>-9.7733150670844642E-3</v>
      </c>
      <c r="F149" s="4">
        <f t="shared" si="11"/>
        <v>-2.8038220418627247E-3</v>
      </c>
      <c r="G149" s="4">
        <f t="shared" si="12"/>
        <v>-6.2885685544735942E-3</v>
      </c>
      <c r="H149" s="19">
        <f t="shared" si="13"/>
        <v>993731163.1097846</v>
      </c>
      <c r="I149" s="18">
        <f t="shared" si="14"/>
        <v>-6268836.8902153969</v>
      </c>
      <c r="L149" s="2">
        <v>147</v>
      </c>
      <c r="M149" s="9">
        <v>4855618.708947897</v>
      </c>
    </row>
    <row r="150" spans="1:13" x14ac:dyDescent="0.25">
      <c r="A150" s="1">
        <v>14040119</v>
      </c>
      <c r="B150" s="1">
        <v>13866.9</v>
      </c>
      <c r="C150" s="1">
        <v>268276</v>
      </c>
      <c r="D150" s="1"/>
      <c r="E150" s="4">
        <f t="shared" si="10"/>
        <v>2.822341867168672E-2</v>
      </c>
      <c r="F150" s="4">
        <f t="shared" si="11"/>
        <v>2.3171922521900642E-2</v>
      </c>
      <c r="G150" s="4">
        <f t="shared" si="12"/>
        <v>2.5697670596793683E-2</v>
      </c>
      <c r="H150" s="19">
        <f t="shared" si="13"/>
        <v>1026030702.3276331</v>
      </c>
      <c r="I150" s="18">
        <f t="shared" si="14"/>
        <v>26030702.327633142</v>
      </c>
      <c r="L150" s="2">
        <v>148</v>
      </c>
      <c r="M150" s="9">
        <v>5008425.8521778584</v>
      </c>
    </row>
    <row r="151" spans="1:13" x14ac:dyDescent="0.25">
      <c r="A151" s="1">
        <v>14040120</v>
      </c>
      <c r="B151" s="1">
        <v>14174.6</v>
      </c>
      <c r="C151" s="1">
        <v>274024</v>
      </c>
      <c r="D151" s="1"/>
      <c r="E151" s="4">
        <f t="shared" si="10"/>
        <v>2.194692514016176E-2</v>
      </c>
      <c r="F151" s="4">
        <f t="shared" si="11"/>
        <v>2.1199392468408778E-2</v>
      </c>
      <c r="G151" s="4">
        <f t="shared" si="12"/>
        <v>2.1573158804285269E-2</v>
      </c>
      <c r="H151" s="19">
        <f t="shared" si="13"/>
        <v>1021807541.8209534</v>
      </c>
      <c r="I151" s="18">
        <f t="shared" si="14"/>
        <v>21807541.820953369</v>
      </c>
      <c r="L151" s="2">
        <v>149</v>
      </c>
      <c r="M151" s="9">
        <v>5142695.2841417789</v>
      </c>
    </row>
    <row r="152" spans="1:13" x14ac:dyDescent="0.25">
      <c r="A152" s="1">
        <v>14040123</v>
      </c>
      <c r="B152" s="1">
        <v>14562.6</v>
      </c>
      <c r="C152" s="1">
        <v>277648</v>
      </c>
      <c r="D152" s="1"/>
      <c r="E152" s="4">
        <f t="shared" si="10"/>
        <v>2.700496773435614E-2</v>
      </c>
      <c r="F152" s="4">
        <f t="shared" si="11"/>
        <v>1.3138430555090688E-2</v>
      </c>
      <c r="G152" s="4">
        <f t="shared" si="12"/>
        <v>2.0071699144723412E-2</v>
      </c>
      <c r="H152" s="19">
        <f t="shared" si="13"/>
        <v>1020274490.212653</v>
      </c>
      <c r="I152" s="18">
        <f t="shared" si="14"/>
        <v>20274490.212653041</v>
      </c>
      <c r="L152" s="2">
        <v>150</v>
      </c>
      <c r="M152" s="9">
        <v>5166979.0563948154</v>
      </c>
    </row>
    <row r="153" spans="1:13" x14ac:dyDescent="0.25">
      <c r="A153" s="1">
        <v>14040124</v>
      </c>
      <c r="B153" s="1">
        <v>14950.9</v>
      </c>
      <c r="C153" s="1">
        <v>282971</v>
      </c>
      <c r="D153" s="1"/>
      <c r="E153" s="4">
        <f t="shared" si="10"/>
        <v>2.6314900438472587E-2</v>
      </c>
      <c r="F153" s="4">
        <f t="shared" si="11"/>
        <v>1.8990294546088679E-2</v>
      </c>
      <c r="G153" s="4">
        <f t="shared" si="12"/>
        <v>2.2652597492280633E-2</v>
      </c>
      <c r="H153" s="19">
        <f t="shared" si="13"/>
        <v>1022911115.9264166</v>
      </c>
      <c r="I153" s="18">
        <f t="shared" si="14"/>
        <v>22911115.926416636</v>
      </c>
      <c r="L153" s="2">
        <v>151</v>
      </c>
      <c r="M153" s="9">
        <v>5537359.7681264877</v>
      </c>
    </row>
    <row r="154" spans="1:13" x14ac:dyDescent="0.25">
      <c r="A154" s="1">
        <v>14040125</v>
      </c>
      <c r="B154" s="1">
        <v>15364.2</v>
      </c>
      <c r="C154" s="1">
        <v>293340</v>
      </c>
      <c r="D154" s="1"/>
      <c r="E154" s="4">
        <f t="shared" si="10"/>
        <v>2.7268629148702109E-2</v>
      </c>
      <c r="F154" s="4">
        <f t="shared" si="11"/>
        <v>3.5987926924372388E-2</v>
      </c>
      <c r="G154" s="4">
        <f t="shared" si="12"/>
        <v>3.1628278036537248E-2</v>
      </c>
      <c r="H154" s="19">
        <f t="shared" si="13"/>
        <v>1032133767.1970969</v>
      </c>
      <c r="I154" s="18">
        <f t="shared" si="14"/>
        <v>32133767.197096944</v>
      </c>
      <c r="L154" s="2">
        <v>152</v>
      </c>
      <c r="M154" s="9">
        <v>5756517.9132281542</v>
      </c>
    </row>
    <row r="155" spans="1:13" x14ac:dyDescent="0.25">
      <c r="A155" s="1">
        <v>14040126</v>
      </c>
      <c r="B155" s="1">
        <v>15539.1</v>
      </c>
      <c r="C155" s="1">
        <v>291225</v>
      </c>
      <c r="D155" s="1"/>
      <c r="E155" s="4">
        <f t="shared" si="10"/>
        <v>1.1319300362138216E-2</v>
      </c>
      <c r="F155" s="4">
        <f t="shared" si="11"/>
        <v>-7.2361815327685094E-3</v>
      </c>
      <c r="G155" s="4">
        <f t="shared" si="12"/>
        <v>2.0415594146848534E-3</v>
      </c>
      <c r="H155" s="19">
        <f t="shared" si="13"/>
        <v>1002043644.8160222</v>
      </c>
      <c r="I155" s="18">
        <f t="shared" si="14"/>
        <v>2043644.8160221577</v>
      </c>
      <c r="L155" s="2">
        <v>153</v>
      </c>
      <c r="M155" s="9">
        <v>5854353.6464803219</v>
      </c>
    </row>
    <row r="156" spans="1:13" x14ac:dyDescent="0.25">
      <c r="A156" s="1">
        <v>14040127</v>
      </c>
      <c r="B156" s="1">
        <v>15940.9</v>
      </c>
      <c r="C156" s="1">
        <v>294072</v>
      </c>
      <c r="D156" s="1"/>
      <c r="E156" s="4">
        <f t="shared" si="10"/>
        <v>2.5528705295213901E-2</v>
      </c>
      <c r="F156" s="4">
        <f t="shared" si="11"/>
        <v>9.7284710294143172E-3</v>
      </c>
      <c r="G156" s="4">
        <f t="shared" si="12"/>
        <v>1.7628588162314107E-2</v>
      </c>
      <c r="H156" s="19">
        <f t="shared" si="13"/>
        <v>1017784888.825114</v>
      </c>
      <c r="I156" s="18">
        <f t="shared" si="14"/>
        <v>17784888.825114012</v>
      </c>
      <c r="L156" s="2">
        <v>154</v>
      </c>
      <c r="M156" s="9">
        <v>5970867.0294673443</v>
      </c>
    </row>
    <row r="157" spans="1:13" x14ac:dyDescent="0.25">
      <c r="A157" s="1">
        <v>14040130</v>
      </c>
      <c r="B157" s="1">
        <v>16393.900000000001</v>
      </c>
      <c r="C157" s="1">
        <v>298743</v>
      </c>
      <c r="D157" s="1"/>
      <c r="E157" s="4">
        <f t="shared" si="10"/>
        <v>2.8021180919969708E-2</v>
      </c>
      <c r="F157" s="4">
        <f t="shared" si="11"/>
        <v>1.5759036693612904E-2</v>
      </c>
      <c r="G157" s="4">
        <f t="shared" si="12"/>
        <v>2.1890108806791306E-2</v>
      </c>
      <c r="H157" s="19">
        <f t="shared" si="13"/>
        <v>1022131455.0533324</v>
      </c>
      <c r="I157" s="18">
        <f t="shared" si="14"/>
        <v>22131455.053332448</v>
      </c>
      <c r="L157" s="2">
        <v>155</v>
      </c>
      <c r="M157" s="9">
        <v>6462959.2689515352</v>
      </c>
    </row>
    <row r="158" spans="1:13" x14ac:dyDescent="0.25">
      <c r="A158" s="1">
        <v>14040131</v>
      </c>
      <c r="B158" s="1">
        <v>16821.7</v>
      </c>
      <c r="C158" s="1">
        <v>306815</v>
      </c>
      <c r="D158" s="1"/>
      <c r="E158" s="4">
        <f t="shared" si="10"/>
        <v>2.5760405172507835E-2</v>
      </c>
      <c r="F158" s="4">
        <f t="shared" si="11"/>
        <v>2.6661288075248635E-2</v>
      </c>
      <c r="G158" s="4">
        <f t="shared" si="12"/>
        <v>2.6210846623878237E-2</v>
      </c>
      <c r="H158" s="19">
        <f t="shared" si="13"/>
        <v>1026557371.8126391</v>
      </c>
      <c r="I158" s="18">
        <f t="shared" si="14"/>
        <v>26557371.812639117</v>
      </c>
      <c r="L158" s="2">
        <v>156</v>
      </c>
      <c r="M158" s="9">
        <v>6511576.978685379</v>
      </c>
    </row>
    <row r="159" spans="1:13" x14ac:dyDescent="0.25">
      <c r="A159" s="1">
        <v>14040201</v>
      </c>
      <c r="B159" s="1">
        <v>17196.400000000001</v>
      </c>
      <c r="C159" s="1">
        <v>314144</v>
      </c>
      <c r="D159" s="1"/>
      <c r="E159" s="4">
        <f t="shared" si="10"/>
        <v>2.2030339994901591E-2</v>
      </c>
      <c r="F159" s="4">
        <f t="shared" si="11"/>
        <v>2.3606519425994225E-2</v>
      </c>
      <c r="G159" s="4">
        <f t="shared" si="12"/>
        <v>2.281842971044791E-2</v>
      </c>
      <c r="H159" s="19">
        <f t="shared" si="13"/>
        <v>1023080761.6117301</v>
      </c>
      <c r="I159" s="18">
        <f t="shared" si="14"/>
        <v>23080761.611730099</v>
      </c>
      <c r="L159" s="2">
        <v>157</v>
      </c>
      <c r="M159" s="9">
        <v>6531245.1117156744</v>
      </c>
    </row>
    <row r="160" spans="1:13" x14ac:dyDescent="0.25">
      <c r="A160" s="1">
        <v>14040202</v>
      </c>
      <c r="B160" s="1">
        <v>17066.7</v>
      </c>
      <c r="C160" s="1">
        <v>308341</v>
      </c>
      <c r="D160" s="1"/>
      <c r="E160" s="4">
        <f t="shared" si="10"/>
        <v>-7.5708630865923745E-3</v>
      </c>
      <c r="F160" s="4">
        <f t="shared" si="11"/>
        <v>-1.8645166110056125E-2</v>
      </c>
      <c r="G160" s="4">
        <f t="shared" si="12"/>
        <v>-1.3108014598324249E-2</v>
      </c>
      <c r="H160" s="19">
        <f t="shared" si="13"/>
        <v>986977521.28195477</v>
      </c>
      <c r="I160" s="18">
        <f t="shared" si="14"/>
        <v>-13022478.718045235</v>
      </c>
      <c r="L160" s="2">
        <v>158</v>
      </c>
      <c r="M160" s="9">
        <v>7784597.7061092854</v>
      </c>
    </row>
    <row r="161" spans="1:13" x14ac:dyDescent="0.25">
      <c r="A161" s="1">
        <v>14040203</v>
      </c>
      <c r="B161" s="1">
        <v>16827</v>
      </c>
      <c r="C161" s="1">
        <v>304553</v>
      </c>
      <c r="D161" s="1"/>
      <c r="E161" s="4">
        <f t="shared" si="10"/>
        <v>-1.4144457306135573E-2</v>
      </c>
      <c r="F161" s="4">
        <f t="shared" si="11"/>
        <v>-1.236118556683316E-2</v>
      </c>
      <c r="G161" s="4">
        <f t="shared" si="12"/>
        <v>-1.3252821436484367E-2</v>
      </c>
      <c r="H161" s="19">
        <f t="shared" si="13"/>
        <v>986834610.53523934</v>
      </c>
      <c r="I161" s="18">
        <f t="shared" si="14"/>
        <v>-13165389.464760661</v>
      </c>
      <c r="L161" s="2">
        <v>159</v>
      </c>
      <c r="M161" s="9">
        <v>7863392.5365352631</v>
      </c>
    </row>
    <row r="162" spans="1:13" x14ac:dyDescent="0.25">
      <c r="A162" s="1">
        <v>14040206</v>
      </c>
      <c r="B162" s="1">
        <v>16613</v>
      </c>
      <c r="C162" s="1">
        <v>303068</v>
      </c>
      <c r="D162" s="1"/>
      <c r="E162" s="4">
        <f t="shared" si="10"/>
        <v>-1.2799217789967841E-2</v>
      </c>
      <c r="F162" s="4">
        <f t="shared" si="11"/>
        <v>-4.8879250605574466E-3</v>
      </c>
      <c r="G162" s="4">
        <f t="shared" si="12"/>
        <v>-8.8435714252626443E-3</v>
      </c>
      <c r="H162" s="19">
        <f t="shared" si="13"/>
        <v>991195417.93280351</v>
      </c>
      <c r="I162" s="18">
        <f t="shared" si="14"/>
        <v>-8804582.0671964884</v>
      </c>
      <c r="L162" s="2">
        <v>160</v>
      </c>
      <c r="M162" s="9">
        <v>8147155.3481016159</v>
      </c>
    </row>
    <row r="163" spans="1:13" x14ac:dyDescent="0.25">
      <c r="A163" s="1">
        <v>14040207</v>
      </c>
      <c r="B163" s="1">
        <v>16275.6</v>
      </c>
      <c r="C163" s="1">
        <v>296380</v>
      </c>
      <c r="D163" s="1"/>
      <c r="E163" s="4">
        <f t="shared" si="10"/>
        <v>-2.0518467629809207E-2</v>
      </c>
      <c r="F163" s="4">
        <f t="shared" si="11"/>
        <v>-2.23147880106318E-2</v>
      </c>
      <c r="G163" s="4">
        <f t="shared" si="12"/>
        <v>-2.1416627820220503E-2</v>
      </c>
      <c r="H163" s="19">
        <f t="shared" si="13"/>
        <v>978811079.68072844</v>
      </c>
      <c r="I163" s="18">
        <f t="shared" si="14"/>
        <v>-21188920.319271564</v>
      </c>
      <c r="L163" s="2">
        <v>161</v>
      </c>
      <c r="M163" s="9">
        <v>8261259.545468092</v>
      </c>
    </row>
    <row r="164" spans="1:13" x14ac:dyDescent="0.25">
      <c r="A164" s="1">
        <v>14040208</v>
      </c>
      <c r="B164" s="1">
        <v>16411.2</v>
      </c>
      <c r="C164" s="1">
        <v>294312</v>
      </c>
      <c r="D164" s="1"/>
      <c r="E164" s="4">
        <f t="shared" si="10"/>
        <v>8.2969747964770704E-3</v>
      </c>
      <c r="F164" s="4">
        <f t="shared" si="11"/>
        <v>-7.001985634197818E-3</v>
      </c>
      <c r="G164" s="4">
        <f t="shared" si="12"/>
        <v>6.474945811396262E-4</v>
      </c>
      <c r="H164" s="19">
        <f t="shared" si="13"/>
        <v>1000647704.251007</v>
      </c>
      <c r="I164" s="18">
        <f t="shared" si="14"/>
        <v>647704.25100696087</v>
      </c>
      <c r="L164" s="2">
        <v>162</v>
      </c>
      <c r="M164" s="9">
        <v>8310957.7305164337</v>
      </c>
    </row>
    <row r="165" spans="1:13" x14ac:dyDescent="0.25">
      <c r="A165" s="1">
        <v>14040209</v>
      </c>
      <c r="B165" s="1">
        <v>16466.3</v>
      </c>
      <c r="C165" s="1">
        <v>292546</v>
      </c>
      <c r="D165" s="1"/>
      <c r="E165" s="4">
        <f t="shared" si="10"/>
        <v>3.3518395003619187E-3</v>
      </c>
      <c r="F165" s="4">
        <f t="shared" si="11"/>
        <v>-6.0185098634954652E-3</v>
      </c>
      <c r="G165" s="4">
        <f t="shared" si="12"/>
        <v>-1.3333351815667733E-3</v>
      </c>
      <c r="H165" s="19">
        <f t="shared" si="13"/>
        <v>998667553.31485474</v>
      </c>
      <c r="I165" s="18">
        <f t="shared" si="14"/>
        <v>-1332446.6851452589</v>
      </c>
      <c r="L165" s="2">
        <v>163</v>
      </c>
      <c r="M165" s="9">
        <v>8418945.0769429207</v>
      </c>
    </row>
    <row r="166" spans="1:13" x14ac:dyDescent="0.25">
      <c r="A166" s="1">
        <v>14040210</v>
      </c>
      <c r="B166" s="1">
        <v>16927.5</v>
      </c>
      <c r="C166" s="1">
        <v>296722</v>
      </c>
      <c r="D166" s="1"/>
      <c r="E166" s="4">
        <f t="shared" si="10"/>
        <v>2.7623650306292005E-2</v>
      </c>
      <c r="F166" s="4">
        <f t="shared" si="11"/>
        <v>1.417375425556356E-2</v>
      </c>
      <c r="G166" s="4">
        <f t="shared" si="12"/>
        <v>2.0898702280927783E-2</v>
      </c>
      <c r="H166" s="19">
        <f t="shared" si="13"/>
        <v>1021118609.4123508</v>
      </c>
      <c r="I166" s="18">
        <f t="shared" si="14"/>
        <v>21118609.412350774</v>
      </c>
      <c r="L166" s="2">
        <v>164</v>
      </c>
      <c r="M166" s="9">
        <v>8479919.6020979881</v>
      </c>
    </row>
    <row r="167" spans="1:13" x14ac:dyDescent="0.25">
      <c r="A167" s="1">
        <v>14040213</v>
      </c>
      <c r="B167" s="1">
        <v>16447.3</v>
      </c>
      <c r="C167" s="1">
        <v>288550</v>
      </c>
      <c r="D167" s="1"/>
      <c r="E167" s="4">
        <f t="shared" si="10"/>
        <v>-2.8778188376300522E-2</v>
      </c>
      <c r="F167" s="4">
        <f t="shared" si="11"/>
        <v>-2.7927292362927188E-2</v>
      </c>
      <c r="G167" s="4">
        <f t="shared" si="12"/>
        <v>-2.8352740369613855E-2</v>
      </c>
      <c r="H167" s="19">
        <f t="shared" si="13"/>
        <v>972045426.6573056</v>
      </c>
      <c r="I167" s="18">
        <f t="shared" si="14"/>
        <v>-27954573.342694402</v>
      </c>
      <c r="L167" s="2">
        <v>165</v>
      </c>
      <c r="M167" s="9">
        <v>8833574.8619090319</v>
      </c>
    </row>
    <row r="168" spans="1:13" x14ac:dyDescent="0.25">
      <c r="A168" s="1">
        <v>14040214</v>
      </c>
      <c r="B168" s="1">
        <v>16286</v>
      </c>
      <c r="C168" s="1">
        <v>283240</v>
      </c>
      <c r="D168" s="1"/>
      <c r="E168" s="4">
        <f t="shared" si="10"/>
        <v>-9.8554869564232827E-3</v>
      </c>
      <c r="F168" s="4">
        <f t="shared" si="11"/>
        <v>-1.8573786373402203E-2</v>
      </c>
      <c r="G168" s="4">
        <f t="shared" si="12"/>
        <v>-1.4214636664912742E-2</v>
      </c>
      <c r="H168" s="19">
        <f t="shared" si="13"/>
        <v>985885914.28727126</v>
      </c>
      <c r="I168" s="18">
        <f t="shared" si="14"/>
        <v>-14114085.712728739</v>
      </c>
      <c r="L168" s="2">
        <v>166</v>
      </c>
      <c r="M168" s="9">
        <v>8909837.0090143681</v>
      </c>
    </row>
    <row r="169" spans="1:13" x14ac:dyDescent="0.25">
      <c r="A169" s="1">
        <v>14040215</v>
      </c>
      <c r="B169" s="1">
        <v>16581.8</v>
      </c>
      <c r="C169" s="1">
        <v>281822</v>
      </c>
      <c r="D169" s="1"/>
      <c r="E169" s="4">
        <f t="shared" si="10"/>
        <v>1.7999865305091539E-2</v>
      </c>
      <c r="F169" s="4">
        <f t="shared" si="11"/>
        <v>-5.018928813387967E-3</v>
      </c>
      <c r="G169" s="4">
        <f t="shared" si="12"/>
        <v>6.4904682458517861E-3</v>
      </c>
      <c r="H169" s="19">
        <f t="shared" si="13"/>
        <v>1006511576.9786854</v>
      </c>
      <c r="I169" s="18">
        <f t="shared" si="14"/>
        <v>6511576.978685379</v>
      </c>
      <c r="L169" s="2">
        <v>167</v>
      </c>
      <c r="M169" s="9">
        <v>8927300.0930571556</v>
      </c>
    </row>
    <row r="170" spans="1:13" x14ac:dyDescent="0.25">
      <c r="A170" s="1">
        <v>14040216</v>
      </c>
      <c r="B170" s="1">
        <v>16556.7</v>
      </c>
      <c r="C170" s="1">
        <v>284063</v>
      </c>
      <c r="D170" s="1"/>
      <c r="E170" s="4">
        <f t="shared" si="10"/>
        <v>-1.5148546132096213E-3</v>
      </c>
      <c r="F170" s="4">
        <f t="shared" si="11"/>
        <v>7.9203785760812908E-3</v>
      </c>
      <c r="G170" s="4">
        <f t="shared" si="12"/>
        <v>3.2027619814358347E-3</v>
      </c>
      <c r="H170" s="19">
        <f t="shared" si="13"/>
        <v>1003207896.3034645</v>
      </c>
      <c r="I170" s="18">
        <f t="shared" si="14"/>
        <v>3207896.3034645319</v>
      </c>
      <c r="L170" s="2">
        <v>168</v>
      </c>
      <c r="M170" s="9">
        <v>8960507.528070569</v>
      </c>
    </row>
    <row r="171" spans="1:13" x14ac:dyDescent="0.25">
      <c r="A171" s="1">
        <v>14040217</v>
      </c>
      <c r="B171" s="1">
        <v>16913.900000000001</v>
      </c>
      <c r="C171" s="1">
        <v>290886</v>
      </c>
      <c r="D171" s="1"/>
      <c r="E171" s="4">
        <f t="shared" si="10"/>
        <v>2.1344915343700047E-2</v>
      </c>
      <c r="F171" s="4">
        <f t="shared" si="11"/>
        <v>2.3735393292818912E-2</v>
      </c>
      <c r="G171" s="4">
        <f t="shared" si="12"/>
        <v>2.2540154318259481E-2</v>
      </c>
      <c r="H171" s="19">
        <f t="shared" si="13"/>
        <v>1022796103.0201296</v>
      </c>
      <c r="I171" s="18">
        <f t="shared" si="14"/>
        <v>22796103.020129561</v>
      </c>
      <c r="L171" s="2">
        <v>169</v>
      </c>
      <c r="M171" s="9">
        <v>9026462.4922115803</v>
      </c>
    </row>
    <row r="172" spans="1:13" x14ac:dyDescent="0.25">
      <c r="A172" s="1">
        <v>14040220</v>
      </c>
      <c r="B172" s="1">
        <v>16602.400000000001</v>
      </c>
      <c r="C172" s="1">
        <v>285724</v>
      </c>
      <c r="D172" s="1"/>
      <c r="E172" s="4">
        <f t="shared" si="10"/>
        <v>-1.8588505855208035E-2</v>
      </c>
      <c r="F172" s="4">
        <f t="shared" si="11"/>
        <v>-1.7905127930303171E-2</v>
      </c>
      <c r="G172" s="4">
        <f t="shared" si="12"/>
        <v>-1.8246816892755605E-2</v>
      </c>
      <c r="H172" s="19">
        <f t="shared" si="13"/>
        <v>981918648.33757424</v>
      </c>
      <c r="I172" s="18">
        <f t="shared" si="14"/>
        <v>-18081351.662425756</v>
      </c>
      <c r="L172" s="2">
        <v>170</v>
      </c>
      <c r="M172" s="9">
        <v>9171401.9012118578</v>
      </c>
    </row>
    <row r="173" spans="1:13" x14ac:dyDescent="0.25">
      <c r="A173" s="1">
        <v>14040221</v>
      </c>
      <c r="B173" s="1">
        <v>16209.1</v>
      </c>
      <c r="C173" s="1">
        <v>284927</v>
      </c>
      <c r="D173" s="1"/>
      <c r="E173" s="4">
        <f t="shared" si="10"/>
        <v>-2.3974450302250833E-2</v>
      </c>
      <c r="F173" s="4">
        <f t="shared" si="11"/>
        <v>-2.7933028005511533E-3</v>
      </c>
      <c r="G173" s="4">
        <f t="shared" si="12"/>
        <v>-1.3383876551400994E-2</v>
      </c>
      <c r="H173" s="19">
        <f t="shared" si="13"/>
        <v>986705289.2862426</v>
      </c>
      <c r="I173" s="18">
        <f t="shared" si="14"/>
        <v>-13294710.713757396</v>
      </c>
      <c r="L173" s="2">
        <v>171</v>
      </c>
      <c r="M173" s="9">
        <v>9222220.3525662422</v>
      </c>
    </row>
    <row r="174" spans="1:13" x14ac:dyDescent="0.25">
      <c r="A174" s="1">
        <v>14040222</v>
      </c>
      <c r="B174" s="1">
        <v>16674.900000000001</v>
      </c>
      <c r="C174" s="1">
        <v>292746</v>
      </c>
      <c r="D174" s="1"/>
      <c r="E174" s="4">
        <f t="shared" si="10"/>
        <v>2.8331781859143378E-2</v>
      </c>
      <c r="F174" s="4">
        <f t="shared" si="11"/>
        <v>2.7072331740809034E-2</v>
      </c>
      <c r="G174" s="4">
        <f t="shared" si="12"/>
        <v>2.7702056799976206E-2</v>
      </c>
      <c r="H174" s="19">
        <f t="shared" si="13"/>
        <v>1028089326.5612048</v>
      </c>
      <c r="I174" s="18">
        <f t="shared" si="14"/>
        <v>28089326.561204791</v>
      </c>
      <c r="L174" s="2">
        <v>172</v>
      </c>
      <c r="M174" s="9">
        <v>9984837.1369217634</v>
      </c>
    </row>
    <row r="175" spans="1:13" x14ac:dyDescent="0.25">
      <c r="A175" s="1">
        <v>14040223</v>
      </c>
      <c r="B175" s="1">
        <v>17136.2</v>
      </c>
      <c r="C175" s="1">
        <v>297809</v>
      </c>
      <c r="D175" s="1"/>
      <c r="E175" s="4">
        <f t="shared" si="10"/>
        <v>2.7288590190278138E-2</v>
      </c>
      <c r="F175" s="4">
        <f t="shared" si="11"/>
        <v>1.7147002569456411E-2</v>
      </c>
      <c r="G175" s="4">
        <f t="shared" si="12"/>
        <v>2.2217796379867275E-2</v>
      </c>
      <c r="H175" s="19">
        <f t="shared" si="13"/>
        <v>1022466449.7129993</v>
      </c>
      <c r="I175" s="18">
        <f t="shared" si="14"/>
        <v>22466449.712999344</v>
      </c>
      <c r="L175" s="2">
        <v>173</v>
      </c>
      <c r="M175" s="9">
        <v>10177854.121773005</v>
      </c>
    </row>
    <row r="176" spans="1:13" x14ac:dyDescent="0.25">
      <c r="A176" s="1">
        <v>14040224</v>
      </c>
      <c r="B176" s="1">
        <v>17504.400000000001</v>
      </c>
      <c r="C176" s="1">
        <v>302354</v>
      </c>
      <c r="D176" s="1"/>
      <c r="E176" s="4">
        <f t="shared" si="10"/>
        <v>2.1259092925546653E-2</v>
      </c>
      <c r="F176" s="4">
        <f t="shared" si="11"/>
        <v>1.5146174913891837E-2</v>
      </c>
      <c r="G176" s="4">
        <f t="shared" si="12"/>
        <v>1.8202633919719245E-2</v>
      </c>
      <c r="H176" s="19">
        <f t="shared" si="13"/>
        <v>1018369311.6491679</v>
      </c>
      <c r="I176" s="18">
        <f t="shared" si="14"/>
        <v>18369311.649167895</v>
      </c>
      <c r="L176" s="2">
        <v>174</v>
      </c>
      <c r="M176" s="9">
        <v>10508305.505533457</v>
      </c>
    </row>
    <row r="177" spans="1:13" x14ac:dyDescent="0.25">
      <c r="A177" s="1">
        <v>14040227</v>
      </c>
      <c r="B177" s="1">
        <v>17892.2</v>
      </c>
      <c r="C177" s="1">
        <v>306092</v>
      </c>
      <c r="D177" s="1"/>
      <c r="E177" s="4">
        <f t="shared" si="10"/>
        <v>2.1912585790287605E-2</v>
      </c>
      <c r="F177" s="4">
        <f t="shared" si="11"/>
        <v>1.2287194027528706E-2</v>
      </c>
      <c r="G177" s="4">
        <f t="shared" si="12"/>
        <v>1.7099889908908157E-2</v>
      </c>
      <c r="H177" s="19">
        <f t="shared" si="13"/>
        <v>1017246929.9535381</v>
      </c>
      <c r="I177" s="18">
        <f t="shared" si="14"/>
        <v>17246929.95353806</v>
      </c>
      <c r="L177" s="2">
        <v>175</v>
      </c>
      <c r="M177" s="9">
        <v>10593710.718823433</v>
      </c>
    </row>
    <row r="178" spans="1:13" x14ac:dyDescent="0.25">
      <c r="A178" s="1">
        <v>14040228</v>
      </c>
      <c r="B178" s="1">
        <v>18045.099999999999</v>
      </c>
      <c r="C178" s="1">
        <v>305463</v>
      </c>
      <c r="D178" s="1"/>
      <c r="E178" s="4">
        <f t="shared" si="10"/>
        <v>8.5093160923803354E-3</v>
      </c>
      <c r="F178" s="4">
        <f t="shared" si="11"/>
        <v>-2.0570520126535143E-3</v>
      </c>
      <c r="G178" s="4">
        <f t="shared" si="12"/>
        <v>3.2261320398634108E-3</v>
      </c>
      <c r="H178" s="19">
        <f t="shared" si="13"/>
        <v>1003231341.6045742</v>
      </c>
      <c r="I178" s="18">
        <f t="shared" si="14"/>
        <v>3231341.6045742035</v>
      </c>
      <c r="L178" s="2">
        <v>176</v>
      </c>
      <c r="M178" s="9">
        <v>10728297.550554037</v>
      </c>
    </row>
    <row r="179" spans="1:13" x14ac:dyDescent="0.25">
      <c r="A179" s="1">
        <v>14040229</v>
      </c>
      <c r="B179" s="1">
        <v>17796.900000000001</v>
      </c>
      <c r="C179" s="1">
        <v>301566</v>
      </c>
      <c r="D179" s="1"/>
      <c r="E179" s="4">
        <f t="shared" si="10"/>
        <v>-1.384989495317431E-2</v>
      </c>
      <c r="F179" s="4">
        <f t="shared" si="11"/>
        <v>-1.283976066369338E-2</v>
      </c>
      <c r="G179" s="4">
        <f t="shared" si="12"/>
        <v>-1.3344827808433844E-2</v>
      </c>
      <c r="H179" s="19">
        <f t="shared" si="13"/>
        <v>986743819.63974428</v>
      </c>
      <c r="I179" s="18">
        <f t="shared" si="14"/>
        <v>-13256180.360255718</v>
      </c>
      <c r="L179" s="2">
        <v>177</v>
      </c>
      <c r="M179" s="9">
        <v>10806118.850614548</v>
      </c>
    </row>
    <row r="180" spans="1:13" x14ac:dyDescent="0.25">
      <c r="A180" s="1">
        <v>14040230</v>
      </c>
      <c r="B180" s="1">
        <v>17333.7</v>
      </c>
      <c r="C180" s="1">
        <v>295769</v>
      </c>
      <c r="D180" s="1"/>
      <c r="E180" s="4">
        <f t="shared" si="10"/>
        <v>-2.637170129179248E-2</v>
      </c>
      <c r="F180" s="4">
        <f t="shared" si="11"/>
        <v>-1.9410153439737014E-2</v>
      </c>
      <c r="G180" s="4">
        <f t="shared" si="12"/>
        <v>-2.2890927365764747E-2</v>
      </c>
      <c r="H180" s="19">
        <f t="shared" si="13"/>
        <v>977369082.18010032</v>
      </c>
      <c r="I180" s="18">
        <f t="shared" si="14"/>
        <v>-22630917.819899678</v>
      </c>
      <c r="L180" s="2">
        <v>178</v>
      </c>
      <c r="M180" s="9">
        <v>10917522.694211364</v>
      </c>
    </row>
    <row r="181" spans="1:13" x14ac:dyDescent="0.25">
      <c r="A181" s="1">
        <v>14040231</v>
      </c>
      <c r="B181" s="1">
        <v>16933.2</v>
      </c>
      <c r="C181" s="1">
        <v>289138</v>
      </c>
      <c r="D181" s="1"/>
      <c r="E181" s="4">
        <f t="shared" si="10"/>
        <v>-2.3376391666153854E-2</v>
      </c>
      <c r="F181" s="4">
        <f t="shared" si="11"/>
        <v>-2.2674661451857498E-2</v>
      </c>
      <c r="G181" s="4">
        <f t="shared" si="12"/>
        <v>-2.3025526559005676E-2</v>
      </c>
      <c r="H181" s="19">
        <f t="shared" si="13"/>
        <v>977237537.94321299</v>
      </c>
      <c r="I181" s="18">
        <f t="shared" si="14"/>
        <v>-22762462.056787014</v>
      </c>
      <c r="L181" s="2">
        <v>179</v>
      </c>
      <c r="M181" s="9">
        <v>11187024.105767608</v>
      </c>
    </row>
    <row r="182" spans="1:13" x14ac:dyDescent="0.25">
      <c r="A182" s="1">
        <v>14040303</v>
      </c>
      <c r="B182" s="1">
        <v>17286.8</v>
      </c>
      <c r="C182" s="1">
        <v>291638</v>
      </c>
      <c r="D182" s="1"/>
      <c r="E182" s="4">
        <f t="shared" si="10"/>
        <v>2.0667012616744595E-2</v>
      </c>
      <c r="F182" s="4">
        <f t="shared" si="11"/>
        <v>8.6092243528860992E-3</v>
      </c>
      <c r="G182" s="4">
        <f t="shared" si="12"/>
        <v>1.4638118484815346E-2</v>
      </c>
      <c r="H182" s="19">
        <f t="shared" si="13"/>
        <v>1014745780.4225004</v>
      </c>
      <c r="I182" s="18">
        <f t="shared" si="14"/>
        <v>14745780.422500372</v>
      </c>
      <c r="L182" s="2">
        <v>180</v>
      </c>
      <c r="M182" s="9">
        <v>11490631.336910248</v>
      </c>
    </row>
    <row r="183" spans="1:13" x14ac:dyDescent="0.25">
      <c r="A183" s="1">
        <v>14040304</v>
      </c>
      <c r="B183" s="1">
        <v>17066</v>
      </c>
      <c r="C183" s="1">
        <v>287800</v>
      </c>
      <c r="D183" s="1"/>
      <c r="E183" s="4">
        <f t="shared" si="10"/>
        <v>-1.2855024371929759E-2</v>
      </c>
      <c r="F183" s="4">
        <f t="shared" si="11"/>
        <v>-1.3247512691594255E-2</v>
      </c>
      <c r="G183" s="4">
        <f t="shared" si="12"/>
        <v>-1.3051268531762007E-2</v>
      </c>
      <c r="H183" s="19">
        <f t="shared" si="13"/>
        <v>987033529.96319401</v>
      </c>
      <c r="I183" s="18">
        <f t="shared" si="14"/>
        <v>-12966470.036805987</v>
      </c>
      <c r="L183" s="2">
        <v>181</v>
      </c>
      <c r="M183" s="9">
        <v>11507338.124905109</v>
      </c>
    </row>
    <row r="184" spans="1:13" x14ac:dyDescent="0.25">
      <c r="A184" s="1">
        <v>14040305</v>
      </c>
      <c r="B184" s="1">
        <v>17432.5</v>
      </c>
      <c r="C184" s="1">
        <v>286749</v>
      </c>
      <c r="D184" s="1"/>
      <c r="E184" s="4">
        <f t="shared" si="10"/>
        <v>2.1248099998635726E-2</v>
      </c>
      <c r="F184" s="4">
        <f t="shared" si="11"/>
        <v>-3.6585258081942929E-3</v>
      </c>
      <c r="G184" s="4">
        <f t="shared" si="12"/>
        <v>8.7947870952207168E-3</v>
      </c>
      <c r="H184" s="19">
        <f t="shared" si="13"/>
        <v>1008833574.861909</v>
      </c>
      <c r="I184" s="18">
        <f t="shared" si="14"/>
        <v>8833574.8619090319</v>
      </c>
      <c r="L184" s="2">
        <v>182</v>
      </c>
      <c r="M184" s="9">
        <v>11691895.755630851</v>
      </c>
    </row>
    <row r="185" spans="1:13" x14ac:dyDescent="0.25">
      <c r="A185" s="1">
        <v>14040306</v>
      </c>
      <c r="B185" s="1">
        <v>17725.400000000001</v>
      </c>
      <c r="C185" s="1">
        <v>288202</v>
      </c>
      <c r="D185" s="1"/>
      <c r="E185" s="4">
        <f t="shared" si="10"/>
        <v>1.6662359046300434E-2</v>
      </c>
      <c r="F185" s="4">
        <f t="shared" si="11"/>
        <v>5.0543545215297235E-3</v>
      </c>
      <c r="G185" s="4">
        <f t="shared" si="12"/>
        <v>1.0858356783915078E-2</v>
      </c>
      <c r="H185" s="19">
        <f t="shared" si="13"/>
        <v>1010917522.6942114</v>
      </c>
      <c r="I185" s="18">
        <f t="shared" si="14"/>
        <v>10917522.694211364</v>
      </c>
      <c r="L185" s="2">
        <v>183</v>
      </c>
      <c r="M185" s="9">
        <v>11694682.365185142</v>
      </c>
    </row>
    <row r="186" spans="1:13" x14ac:dyDescent="0.25">
      <c r="A186" s="1">
        <v>14040307</v>
      </c>
      <c r="B186" s="1">
        <v>17796.5</v>
      </c>
      <c r="C186" s="1">
        <v>287684</v>
      </c>
      <c r="D186" s="1"/>
      <c r="E186" s="4">
        <f t="shared" si="10"/>
        <v>4.0031695911688179E-3</v>
      </c>
      <c r="F186" s="4">
        <f t="shared" si="11"/>
        <v>-1.798967641858317E-3</v>
      </c>
      <c r="G186" s="4">
        <f t="shared" si="12"/>
        <v>1.1021009746552506E-3</v>
      </c>
      <c r="H186" s="19">
        <f t="shared" si="13"/>
        <v>1001102708.5111028</v>
      </c>
      <c r="I186" s="18">
        <f t="shared" si="14"/>
        <v>1102708.5111027956</v>
      </c>
      <c r="L186" s="2">
        <v>184</v>
      </c>
      <c r="M186" s="9">
        <v>11982769.548143864</v>
      </c>
    </row>
    <row r="187" spans="1:13" x14ac:dyDescent="0.25">
      <c r="A187" s="1">
        <v>14040310</v>
      </c>
      <c r="B187" s="1">
        <v>17726.599999999999</v>
      </c>
      <c r="C187" s="1">
        <v>291600</v>
      </c>
      <c r="D187" s="1"/>
      <c r="E187" s="4">
        <f t="shared" si="10"/>
        <v>-3.9354724231413646E-3</v>
      </c>
      <c r="F187" s="4">
        <f t="shared" si="11"/>
        <v>1.3520344609758473E-2</v>
      </c>
      <c r="G187" s="4">
        <f t="shared" si="12"/>
        <v>4.7924360933085542E-3</v>
      </c>
      <c r="H187" s="19">
        <f t="shared" si="13"/>
        <v>1004803938.1821643</v>
      </c>
      <c r="I187" s="18">
        <f t="shared" si="14"/>
        <v>4803938.1821643114</v>
      </c>
      <c r="L187" s="2">
        <v>185</v>
      </c>
      <c r="M187" s="9">
        <v>12096745.454042792</v>
      </c>
    </row>
    <row r="188" spans="1:13" x14ac:dyDescent="0.25">
      <c r="A188" s="1">
        <v>14040311</v>
      </c>
      <c r="B188" s="1">
        <v>17382</v>
      </c>
      <c r="C188" s="1">
        <v>288401</v>
      </c>
      <c r="D188" s="1"/>
      <c r="E188" s="4">
        <f t="shared" si="10"/>
        <v>-1.9631148312088342E-2</v>
      </c>
      <c r="F188" s="4">
        <f t="shared" si="11"/>
        <v>-1.1031127323340486E-2</v>
      </c>
      <c r="G188" s="4">
        <f t="shared" si="12"/>
        <v>-1.5331137817714415E-2</v>
      </c>
      <c r="H188" s="19">
        <f t="shared" si="13"/>
        <v>984785785.78908944</v>
      </c>
      <c r="I188" s="18">
        <f t="shared" si="14"/>
        <v>-15214214.210910559</v>
      </c>
      <c r="L188" s="2">
        <v>186</v>
      </c>
      <c r="M188" s="9">
        <v>12112084.323680878</v>
      </c>
    </row>
    <row r="189" spans="1:13" x14ac:dyDescent="0.25">
      <c r="A189" s="1">
        <v>14040312</v>
      </c>
      <c r="B189" s="1">
        <v>17405.2</v>
      </c>
      <c r="C189" s="1">
        <v>290091</v>
      </c>
      <c r="D189" s="1"/>
      <c r="E189" s="4">
        <f t="shared" si="10"/>
        <v>1.3338241329896199E-3</v>
      </c>
      <c r="F189" s="4">
        <f t="shared" si="11"/>
        <v>5.8427940500464324E-3</v>
      </c>
      <c r="G189" s="4">
        <f t="shared" si="12"/>
        <v>3.5883090915180263E-3</v>
      </c>
      <c r="H189" s="19">
        <f t="shared" si="13"/>
        <v>1003594754.7799877</v>
      </c>
      <c r="I189" s="18">
        <f t="shared" si="14"/>
        <v>3594754.7799876928</v>
      </c>
      <c r="L189" s="2">
        <v>187</v>
      </c>
      <c r="M189" s="9">
        <v>12282555.696263075</v>
      </c>
    </row>
    <row r="190" spans="1:13" x14ac:dyDescent="0.25">
      <c r="A190" s="1">
        <v>14040313</v>
      </c>
      <c r="B190" s="1">
        <v>17043.599999999999</v>
      </c>
      <c r="C190" s="1">
        <v>289327</v>
      </c>
      <c r="D190" s="1"/>
      <c r="E190" s="4">
        <f t="shared" si="10"/>
        <v>-2.0994245455312456E-2</v>
      </c>
      <c r="F190" s="4">
        <f t="shared" si="11"/>
        <v>-2.6371305094666222E-3</v>
      </c>
      <c r="G190" s="4">
        <f t="shared" si="12"/>
        <v>-1.181568798238954E-2</v>
      </c>
      <c r="H190" s="19">
        <f t="shared" si="13"/>
        <v>988253843.13675559</v>
      </c>
      <c r="I190" s="18">
        <f t="shared" si="14"/>
        <v>-11746156.863244414</v>
      </c>
      <c r="L190" s="2">
        <v>188</v>
      </c>
      <c r="M190" s="9">
        <v>12475276.030445457</v>
      </c>
    </row>
    <row r="191" spans="1:13" x14ac:dyDescent="0.25">
      <c r="A191" s="1">
        <v>14040317</v>
      </c>
      <c r="B191" s="1">
        <v>16615.900000000001</v>
      </c>
      <c r="C191" s="1">
        <v>282978</v>
      </c>
      <c r="D191" s="1"/>
      <c r="E191" s="4">
        <f t="shared" si="10"/>
        <v>-2.5414698432862929E-2</v>
      </c>
      <c r="F191" s="4">
        <f t="shared" si="11"/>
        <v>-2.2188380246200866E-2</v>
      </c>
      <c r="G191" s="4">
        <f t="shared" si="12"/>
        <v>-2.3801539339531899E-2</v>
      </c>
      <c r="H191" s="19">
        <f t="shared" si="13"/>
        <v>976479483.2922492</v>
      </c>
      <c r="I191" s="18">
        <f t="shared" si="14"/>
        <v>-23520516.707750797</v>
      </c>
      <c r="L191" s="2">
        <v>189</v>
      </c>
      <c r="M191" s="9">
        <v>12654363.504023671</v>
      </c>
    </row>
    <row r="192" spans="1:13" x14ac:dyDescent="0.25">
      <c r="A192" s="1">
        <v>14040318</v>
      </c>
      <c r="B192" s="1">
        <v>16744.7</v>
      </c>
      <c r="C192" s="1">
        <v>281770</v>
      </c>
      <c r="D192" s="1"/>
      <c r="E192" s="4">
        <f t="shared" si="10"/>
        <v>7.7217220298356646E-3</v>
      </c>
      <c r="F192" s="4">
        <f t="shared" si="11"/>
        <v>-4.2780207892603467E-3</v>
      </c>
      <c r="G192" s="4">
        <f t="shared" si="12"/>
        <v>1.7218506202876589E-3</v>
      </c>
      <c r="H192" s="19">
        <f t="shared" si="13"/>
        <v>1001723333.8562484</v>
      </c>
      <c r="I192" s="18">
        <f t="shared" si="14"/>
        <v>1723333.8562483788</v>
      </c>
      <c r="L192" s="2">
        <v>190</v>
      </c>
      <c r="M192" s="9">
        <v>12771280.118465662</v>
      </c>
    </row>
    <row r="193" spans="1:13" x14ac:dyDescent="0.25">
      <c r="A193" s="1">
        <v>14040319</v>
      </c>
      <c r="B193" s="1">
        <v>16462.8</v>
      </c>
      <c r="C193" s="1">
        <v>277543</v>
      </c>
      <c r="D193" s="1"/>
      <c r="E193" s="4">
        <f t="shared" si="10"/>
        <v>-1.6978500151935878E-2</v>
      </c>
      <c r="F193" s="4">
        <f t="shared" si="11"/>
        <v>-1.5115259179116027E-2</v>
      </c>
      <c r="G193" s="4">
        <f t="shared" si="12"/>
        <v>-1.6046879665525954E-2</v>
      </c>
      <c r="H193" s="19">
        <f t="shared" si="13"/>
        <v>984081185.57707894</v>
      </c>
      <c r="I193" s="18">
        <f t="shared" si="14"/>
        <v>-15918814.422921062</v>
      </c>
      <c r="L193" s="2">
        <v>191</v>
      </c>
      <c r="M193" s="9">
        <v>12875142.089888096</v>
      </c>
    </row>
    <row r="194" spans="1:13" x14ac:dyDescent="0.25">
      <c r="A194" s="1">
        <v>14040320</v>
      </c>
      <c r="B194" s="1">
        <v>16491.8</v>
      </c>
      <c r="C194" s="1">
        <v>277162</v>
      </c>
      <c r="D194" s="1"/>
      <c r="E194" s="4">
        <f t="shared" si="10"/>
        <v>1.7599975412140427E-3</v>
      </c>
      <c r="F194" s="4">
        <f t="shared" si="11"/>
        <v>-1.3737033555283752E-3</v>
      </c>
      <c r="G194" s="4">
        <f t="shared" si="12"/>
        <v>1.9314709284283375E-4</v>
      </c>
      <c r="H194" s="19">
        <f t="shared" si="13"/>
        <v>1000193165.7469436</v>
      </c>
      <c r="I194" s="18">
        <f t="shared" si="14"/>
        <v>193165.74694359303</v>
      </c>
      <c r="L194" s="2">
        <v>192</v>
      </c>
      <c r="M194" s="9">
        <v>13250655.024324298</v>
      </c>
    </row>
    <row r="195" spans="1:13" x14ac:dyDescent="0.25">
      <c r="A195" s="1">
        <v>14040321</v>
      </c>
      <c r="B195" s="1">
        <v>16427.599999999999</v>
      </c>
      <c r="C195" s="1">
        <v>276283</v>
      </c>
      <c r="D195" s="1"/>
      <c r="E195" s="4">
        <f t="shared" ref="E195:E252" si="15">LN(B195/B194)</f>
        <v>-3.900440554315444E-3</v>
      </c>
      <c r="F195" s="4">
        <f t="shared" ref="F195:F252" si="16">LN(C195/C194)</f>
        <v>-3.176470070520505E-3</v>
      </c>
      <c r="G195" s="4">
        <f t="shared" ref="G195:G252" si="17">($P$2*E195)+((1-$P$2)*F195)</f>
        <v>-3.5384553124179745E-3</v>
      </c>
      <c r="H195" s="19">
        <f t="shared" ref="H195:H252" si="18">$O$2*EXP(G195)</f>
        <v>996467797.64313889</v>
      </c>
      <c r="I195" s="18">
        <f t="shared" ref="I195:I252" si="19">H195-$O$2</f>
        <v>-3532202.3568611145</v>
      </c>
      <c r="L195" s="2">
        <v>193</v>
      </c>
      <c r="M195" s="9">
        <v>13262959.839364052</v>
      </c>
    </row>
    <row r="196" spans="1:13" x14ac:dyDescent="0.25">
      <c r="A196" s="1">
        <v>14040407</v>
      </c>
      <c r="B196" s="1">
        <v>15971.4</v>
      </c>
      <c r="C196" s="1">
        <v>270215</v>
      </c>
      <c r="D196" s="1"/>
      <c r="E196" s="4">
        <f t="shared" si="15"/>
        <v>-2.816322436956132E-2</v>
      </c>
      <c r="F196" s="4">
        <f t="shared" si="16"/>
        <v>-2.2207764292134221E-2</v>
      </c>
      <c r="G196" s="4">
        <f t="shared" si="17"/>
        <v>-2.5185494330847769E-2</v>
      </c>
      <c r="H196" s="19">
        <f t="shared" si="18"/>
        <v>975129014.34709764</v>
      </c>
      <c r="I196" s="18">
        <f t="shared" si="19"/>
        <v>-24870985.652902365</v>
      </c>
      <c r="L196" s="2">
        <v>194</v>
      </c>
      <c r="M196" s="9">
        <v>13364042.364591718</v>
      </c>
    </row>
    <row r="197" spans="1:13" x14ac:dyDescent="0.25">
      <c r="A197" s="1">
        <v>14040408</v>
      </c>
      <c r="B197" s="1">
        <v>15500.6</v>
      </c>
      <c r="C197" s="1">
        <v>262780</v>
      </c>
      <c r="D197" s="1"/>
      <c r="E197" s="4">
        <f t="shared" si="15"/>
        <v>-2.992088990189962E-2</v>
      </c>
      <c r="F197" s="4">
        <f t="shared" si="16"/>
        <v>-2.7900758205306044E-2</v>
      </c>
      <c r="G197" s="4">
        <f t="shared" si="17"/>
        <v>-2.8910824053602832E-2</v>
      </c>
      <c r="H197" s="19">
        <f t="shared" si="18"/>
        <v>971503095.31180584</v>
      </c>
      <c r="I197" s="18">
        <f t="shared" si="19"/>
        <v>-28496904.688194156</v>
      </c>
      <c r="L197" s="2">
        <v>195</v>
      </c>
      <c r="M197" s="9">
        <v>13702210.881969333</v>
      </c>
    </row>
    <row r="198" spans="1:13" x14ac:dyDescent="0.25">
      <c r="A198" s="1">
        <v>14040410</v>
      </c>
      <c r="B198" s="1">
        <v>14611.8</v>
      </c>
      <c r="C198" s="1">
        <v>251810</v>
      </c>
      <c r="D198" s="1"/>
      <c r="E198" s="4">
        <f t="shared" si="15"/>
        <v>-5.9049311394292564E-2</v>
      </c>
      <c r="F198" s="4">
        <f t="shared" si="16"/>
        <v>-4.2642345333234799E-2</v>
      </c>
      <c r="G198" s="4">
        <f t="shared" si="17"/>
        <v>-5.0845828363763682E-2</v>
      </c>
      <c r="H198" s="19">
        <f t="shared" si="18"/>
        <v>950425187.84406006</v>
      </c>
      <c r="I198" s="18">
        <f t="shared" si="19"/>
        <v>-49574812.155939937</v>
      </c>
      <c r="L198" s="2">
        <v>196</v>
      </c>
      <c r="M198" s="9">
        <v>13764124.99519825</v>
      </c>
    </row>
    <row r="199" spans="1:13" x14ac:dyDescent="0.25">
      <c r="A199" s="1">
        <v>14040411</v>
      </c>
      <c r="B199" s="1">
        <v>14723.5</v>
      </c>
      <c r="C199" s="1">
        <v>246126</v>
      </c>
      <c r="D199" s="1"/>
      <c r="E199" s="4">
        <f t="shared" si="15"/>
        <v>7.615435317513063E-3</v>
      </c>
      <c r="F199" s="4">
        <f t="shared" si="16"/>
        <v>-2.2831234953275461E-2</v>
      </c>
      <c r="G199" s="4">
        <f t="shared" si="17"/>
        <v>-7.607899817881199E-3</v>
      </c>
      <c r="H199" s="19">
        <f t="shared" si="18"/>
        <v>992420967.00026333</v>
      </c>
      <c r="I199" s="18">
        <f t="shared" si="19"/>
        <v>-7579032.9997366667</v>
      </c>
      <c r="L199" s="2">
        <v>197</v>
      </c>
      <c r="M199" s="9">
        <v>13837446.55563283</v>
      </c>
    </row>
    <row r="200" spans="1:13" x14ac:dyDescent="0.25">
      <c r="A200" s="1">
        <v>14040416</v>
      </c>
      <c r="B200" s="1">
        <v>15087.7</v>
      </c>
      <c r="C200" s="1">
        <v>247509</v>
      </c>
      <c r="D200" s="1"/>
      <c r="E200" s="4">
        <f t="shared" si="15"/>
        <v>2.4434985565777185E-2</v>
      </c>
      <c r="F200" s="4">
        <f t="shared" si="16"/>
        <v>5.6033450568017769E-3</v>
      </c>
      <c r="G200" s="4">
        <f t="shared" si="17"/>
        <v>1.5019165311289481E-2</v>
      </c>
      <c r="H200" s="19">
        <f t="shared" si="18"/>
        <v>1015132519.7600276</v>
      </c>
      <c r="I200" s="18">
        <f t="shared" si="19"/>
        <v>15132519.760027647</v>
      </c>
      <c r="L200" s="2">
        <v>198</v>
      </c>
      <c r="M200" s="9">
        <v>14076054.338692427</v>
      </c>
    </row>
    <row r="201" spans="1:13" x14ac:dyDescent="0.25">
      <c r="A201" s="1">
        <v>14040417</v>
      </c>
      <c r="B201" s="1">
        <v>14803.1</v>
      </c>
      <c r="C201" s="1">
        <v>241775</v>
      </c>
      <c r="D201" s="1"/>
      <c r="E201" s="4">
        <f t="shared" si="15"/>
        <v>-1.9043224046458852E-2</v>
      </c>
      <c r="F201" s="4">
        <f t="shared" si="16"/>
        <v>-2.3439403380940742E-2</v>
      </c>
      <c r="G201" s="4">
        <f t="shared" si="17"/>
        <v>-2.1241313713699798E-2</v>
      </c>
      <c r="H201" s="19">
        <f t="shared" si="18"/>
        <v>978982694.11339128</v>
      </c>
      <c r="I201" s="18">
        <f t="shared" si="19"/>
        <v>-21017305.88660872</v>
      </c>
      <c r="L201" s="2">
        <v>199</v>
      </c>
      <c r="M201" s="9">
        <v>14428263.562047005</v>
      </c>
    </row>
    <row r="202" spans="1:13" x14ac:dyDescent="0.25">
      <c r="A202" s="1">
        <v>14040418</v>
      </c>
      <c r="B202" s="1">
        <v>14717.8</v>
      </c>
      <c r="C202" s="1">
        <v>238706</v>
      </c>
      <c r="D202" s="1"/>
      <c r="E202" s="4">
        <f t="shared" si="15"/>
        <v>-5.7789726867068939E-3</v>
      </c>
      <c r="F202" s="4">
        <f t="shared" si="16"/>
        <v>-1.2774872419981924E-2</v>
      </c>
      <c r="G202" s="4">
        <f t="shared" si="17"/>
        <v>-9.2769225533444084E-3</v>
      </c>
      <c r="H202" s="19">
        <f t="shared" si="18"/>
        <v>990765975.33673012</v>
      </c>
      <c r="I202" s="18">
        <f t="shared" si="19"/>
        <v>-9234024.6632698774</v>
      </c>
      <c r="L202" s="2">
        <v>200</v>
      </c>
      <c r="M202" s="9">
        <v>14745780.422500372</v>
      </c>
    </row>
    <row r="203" spans="1:13" x14ac:dyDescent="0.25">
      <c r="A203" s="1">
        <v>14040421</v>
      </c>
      <c r="B203" s="1">
        <v>15105.4</v>
      </c>
      <c r="C203" s="1">
        <v>242276</v>
      </c>
      <c r="D203" s="1"/>
      <c r="E203" s="4">
        <f t="shared" si="15"/>
        <v>2.5994650176343361E-2</v>
      </c>
      <c r="F203" s="4">
        <f t="shared" si="16"/>
        <v>1.4844902970067922E-2</v>
      </c>
      <c r="G203" s="4">
        <f t="shared" si="17"/>
        <v>2.0419776573205643E-2</v>
      </c>
      <c r="H203" s="19">
        <f t="shared" si="18"/>
        <v>1020629686.5478795</v>
      </c>
      <c r="I203" s="18">
        <f t="shared" si="19"/>
        <v>20629686.547879457</v>
      </c>
      <c r="L203" s="2">
        <v>201</v>
      </c>
      <c r="M203" s="9">
        <v>14879961.429502487</v>
      </c>
    </row>
    <row r="204" spans="1:13" x14ac:dyDescent="0.25">
      <c r="A204" s="1">
        <v>14040422</v>
      </c>
      <c r="B204" s="1">
        <v>15447.1</v>
      </c>
      <c r="C204" s="1">
        <v>246267</v>
      </c>
      <c r="D204" s="1"/>
      <c r="E204" s="4">
        <f t="shared" si="15"/>
        <v>2.2368987674511846E-2</v>
      </c>
      <c r="F204" s="4">
        <f t="shared" si="16"/>
        <v>1.6338741049237628E-2</v>
      </c>
      <c r="G204" s="4">
        <f t="shared" si="17"/>
        <v>1.9353864361874737E-2</v>
      </c>
      <c r="H204" s="19">
        <f t="shared" si="18"/>
        <v>1019542364.4996142</v>
      </c>
      <c r="I204" s="18">
        <f t="shared" si="19"/>
        <v>19542364.499614239</v>
      </c>
      <c r="L204" s="2">
        <v>202</v>
      </c>
      <c r="M204" s="9">
        <v>14995238.951901197</v>
      </c>
    </row>
    <row r="205" spans="1:13" x14ac:dyDescent="0.25">
      <c r="A205" s="1">
        <v>14040423</v>
      </c>
      <c r="B205" s="1">
        <v>15705</v>
      </c>
      <c r="C205" s="1">
        <v>249090</v>
      </c>
      <c r="D205" s="1"/>
      <c r="E205" s="4">
        <f t="shared" si="15"/>
        <v>1.6557849530502523E-2</v>
      </c>
      <c r="F205" s="4">
        <f t="shared" si="16"/>
        <v>1.1397963739698579E-2</v>
      </c>
      <c r="G205" s="4">
        <f t="shared" si="17"/>
        <v>1.397790663510055E-2</v>
      </c>
      <c r="H205" s="19">
        <f t="shared" si="18"/>
        <v>1014076054.3386924</v>
      </c>
      <c r="I205" s="18">
        <f t="shared" si="19"/>
        <v>14076054.338692427</v>
      </c>
      <c r="L205" s="2">
        <v>203</v>
      </c>
      <c r="M205" s="9">
        <v>15132519.760027647</v>
      </c>
    </row>
    <row r="206" spans="1:13" x14ac:dyDescent="0.25">
      <c r="A206" s="1">
        <v>14040424</v>
      </c>
      <c r="B206" s="1">
        <v>15956.2</v>
      </c>
      <c r="C206" s="1">
        <v>251715</v>
      </c>
      <c r="D206" s="1"/>
      <c r="E206" s="4">
        <f t="shared" si="15"/>
        <v>1.5868335443786432E-2</v>
      </c>
      <c r="F206" s="4">
        <f t="shared" si="16"/>
        <v>1.0483218179185917E-2</v>
      </c>
      <c r="G206" s="4">
        <f t="shared" si="17"/>
        <v>1.3175776811486174E-2</v>
      </c>
      <c r="H206" s="19">
        <f t="shared" si="18"/>
        <v>1013262959.8393641</v>
      </c>
      <c r="I206" s="18">
        <f t="shared" si="19"/>
        <v>13262959.839364052</v>
      </c>
      <c r="L206" s="2">
        <v>204</v>
      </c>
      <c r="M206" s="9">
        <v>16284823.953151226</v>
      </c>
    </row>
    <row r="207" spans="1:13" x14ac:dyDescent="0.25">
      <c r="A207" s="1">
        <v>14040425</v>
      </c>
      <c r="B207" s="1">
        <v>16132.6</v>
      </c>
      <c r="C207" s="1">
        <v>254717</v>
      </c>
      <c r="D207" s="1"/>
      <c r="E207" s="4">
        <f t="shared" si="15"/>
        <v>1.0994601041536363E-2</v>
      </c>
      <c r="F207" s="4">
        <f t="shared" si="16"/>
        <v>1.1855629827235451E-2</v>
      </c>
      <c r="G207" s="4">
        <f t="shared" si="17"/>
        <v>1.1425115434385907E-2</v>
      </c>
      <c r="H207" s="19">
        <f t="shared" si="18"/>
        <v>1011490631.3369102</v>
      </c>
      <c r="I207" s="18">
        <f t="shared" si="19"/>
        <v>11490631.336910248</v>
      </c>
      <c r="L207" s="2">
        <v>205</v>
      </c>
      <c r="M207" s="9">
        <v>16314757.843425274</v>
      </c>
    </row>
    <row r="208" spans="1:13" x14ac:dyDescent="0.25">
      <c r="A208" s="1">
        <v>14040428</v>
      </c>
      <c r="B208" s="1">
        <v>16316.8</v>
      </c>
      <c r="C208" s="1">
        <v>256508</v>
      </c>
      <c r="D208" s="1"/>
      <c r="E208" s="4">
        <f t="shared" si="15"/>
        <v>1.1353182402766849E-2</v>
      </c>
      <c r="F208" s="4">
        <f t="shared" si="16"/>
        <v>7.0067282598051429E-3</v>
      </c>
      <c r="G208" s="4">
        <f t="shared" si="17"/>
        <v>9.1799553312859952E-3</v>
      </c>
      <c r="H208" s="19">
        <f t="shared" si="18"/>
        <v>1009222220.3525662</v>
      </c>
      <c r="I208" s="18">
        <f t="shared" si="19"/>
        <v>9222220.3525662422</v>
      </c>
      <c r="L208" s="2">
        <v>206</v>
      </c>
      <c r="M208" s="9">
        <v>16480747.753508449</v>
      </c>
    </row>
    <row r="209" spans="1:13" x14ac:dyDescent="0.25">
      <c r="A209" s="1">
        <v>14040429</v>
      </c>
      <c r="B209" s="1">
        <v>16496.7</v>
      </c>
      <c r="C209" s="1">
        <v>259886</v>
      </c>
      <c r="D209" s="1"/>
      <c r="E209" s="4">
        <f t="shared" si="15"/>
        <v>1.0965109025168368E-2</v>
      </c>
      <c r="F209" s="4">
        <f t="shared" si="16"/>
        <v>1.3083220116423249E-2</v>
      </c>
      <c r="G209" s="4">
        <f t="shared" si="17"/>
        <v>1.2024164570795809E-2</v>
      </c>
      <c r="H209" s="19">
        <f t="shared" si="18"/>
        <v>1012096745.4540428</v>
      </c>
      <c r="I209" s="18">
        <f t="shared" si="19"/>
        <v>12096745.454042792</v>
      </c>
      <c r="L209" s="2">
        <v>207</v>
      </c>
      <c r="M209" s="9">
        <v>16549040.003441095</v>
      </c>
    </row>
    <row r="210" spans="1:13" x14ac:dyDescent="0.25">
      <c r="A210" s="1">
        <v>14040430</v>
      </c>
      <c r="B210" s="1">
        <v>16519.8</v>
      </c>
      <c r="C210" s="1">
        <v>262049</v>
      </c>
      <c r="D210" s="1"/>
      <c r="E210" s="4">
        <f t="shared" si="15"/>
        <v>1.3993005781490779E-3</v>
      </c>
      <c r="F210" s="4">
        <f t="shared" si="16"/>
        <v>8.2884358505590575E-3</v>
      </c>
      <c r="G210" s="4">
        <f t="shared" si="17"/>
        <v>4.8438682143540678E-3</v>
      </c>
      <c r="H210" s="19">
        <f t="shared" si="18"/>
        <v>1004855618.7089479</v>
      </c>
      <c r="I210" s="18">
        <f t="shared" si="19"/>
        <v>4855618.708947897</v>
      </c>
      <c r="L210" s="2">
        <v>208</v>
      </c>
      <c r="M210" s="9">
        <v>16860769.717448115</v>
      </c>
    </row>
    <row r="211" spans="1:13" x14ac:dyDescent="0.25">
      <c r="A211" s="1">
        <v>14040431</v>
      </c>
      <c r="B211" s="1">
        <v>16538.5</v>
      </c>
      <c r="C211" s="1">
        <v>262173</v>
      </c>
      <c r="D211" s="1"/>
      <c r="E211" s="4">
        <f t="shared" si="15"/>
        <v>1.1313347628003046E-3</v>
      </c>
      <c r="F211" s="4">
        <f t="shared" si="16"/>
        <v>4.7308202369470727E-4</v>
      </c>
      <c r="G211" s="4">
        <f t="shared" si="17"/>
        <v>8.0220839324750596E-4</v>
      </c>
      <c r="H211" s="19">
        <f t="shared" si="18"/>
        <v>1000802530.2484598</v>
      </c>
      <c r="I211" s="18">
        <f t="shared" si="19"/>
        <v>802530.24845981598</v>
      </c>
      <c r="L211" s="2">
        <v>209</v>
      </c>
      <c r="M211" s="9">
        <v>16979946.056067824</v>
      </c>
    </row>
    <row r="212" spans="1:13" x14ac:dyDescent="0.25">
      <c r="A212" s="1">
        <v>14040501</v>
      </c>
      <c r="B212" s="1">
        <v>16516.400000000001</v>
      </c>
      <c r="C212" s="1">
        <v>261347</v>
      </c>
      <c r="D212" s="1"/>
      <c r="E212" s="4">
        <f t="shared" si="15"/>
        <v>-1.3371695750366368E-3</v>
      </c>
      <c r="F212" s="4">
        <f t="shared" si="16"/>
        <v>-3.1555649656709486E-3</v>
      </c>
      <c r="G212" s="4">
        <f t="shared" si="17"/>
        <v>-2.2463672703537927E-3</v>
      </c>
      <c r="H212" s="19">
        <f t="shared" si="18"/>
        <v>997756153.92440641</v>
      </c>
      <c r="I212" s="18">
        <f t="shared" si="19"/>
        <v>-2243846.0755935907</v>
      </c>
      <c r="L212" s="2">
        <v>210</v>
      </c>
      <c r="M212" s="9">
        <v>17246929.95353806</v>
      </c>
    </row>
    <row r="213" spans="1:13" x14ac:dyDescent="0.25">
      <c r="A213" s="1">
        <v>14040504</v>
      </c>
      <c r="B213" s="1">
        <v>16436.3</v>
      </c>
      <c r="C213" s="1">
        <v>260263</v>
      </c>
      <c r="D213" s="1"/>
      <c r="E213" s="4">
        <f t="shared" si="15"/>
        <v>-4.8615231989859444E-3</v>
      </c>
      <c r="F213" s="4">
        <f t="shared" si="16"/>
        <v>-4.1563680165010866E-3</v>
      </c>
      <c r="G213" s="4">
        <f t="shared" si="17"/>
        <v>-4.5089456077435155E-3</v>
      </c>
      <c r="H213" s="19">
        <f t="shared" si="18"/>
        <v>995501204.4264555</v>
      </c>
      <c r="I213" s="18">
        <f t="shared" si="19"/>
        <v>-4498795.5735445023</v>
      </c>
      <c r="L213" s="2">
        <v>211</v>
      </c>
      <c r="M213" s="9">
        <v>17284214.95172298</v>
      </c>
    </row>
    <row r="214" spans="1:13" x14ac:dyDescent="0.25">
      <c r="A214" s="1">
        <v>14040505</v>
      </c>
      <c r="B214" s="1">
        <v>16390.7</v>
      </c>
      <c r="C214" s="1">
        <v>260167</v>
      </c>
      <c r="D214" s="1"/>
      <c r="E214" s="4">
        <f t="shared" si="15"/>
        <v>-2.7782026581748514E-3</v>
      </c>
      <c r="F214" s="4">
        <f t="shared" si="16"/>
        <v>-3.6892570024348969E-4</v>
      </c>
      <c r="G214" s="4">
        <f t="shared" si="17"/>
        <v>-1.5735641792091705E-3</v>
      </c>
      <c r="H214" s="19">
        <f t="shared" si="18"/>
        <v>998427673.22377443</v>
      </c>
      <c r="I214" s="18">
        <f t="shared" si="19"/>
        <v>-1572326.7762255669</v>
      </c>
      <c r="L214" s="2">
        <v>212</v>
      </c>
      <c r="M214" s="9">
        <v>17757788.82354784</v>
      </c>
    </row>
    <row r="215" spans="1:13" x14ac:dyDescent="0.25">
      <c r="A215" s="1">
        <v>14040506</v>
      </c>
      <c r="B215" s="1">
        <v>16259.7</v>
      </c>
      <c r="C215" s="1">
        <v>255444</v>
      </c>
      <c r="D215" s="1"/>
      <c r="E215" s="4">
        <f t="shared" si="15"/>
        <v>-8.024447047663804E-3</v>
      </c>
      <c r="F215" s="4">
        <f t="shared" si="16"/>
        <v>-1.8320524977995814E-2</v>
      </c>
      <c r="G215" s="4">
        <f t="shared" si="17"/>
        <v>-1.3172486012829809E-2</v>
      </c>
      <c r="H215" s="19">
        <f t="shared" si="18"/>
        <v>986913891.49624574</v>
      </c>
      <c r="I215" s="18">
        <f t="shared" si="19"/>
        <v>-13086108.503754258</v>
      </c>
      <c r="L215" s="2">
        <v>213</v>
      </c>
      <c r="M215" s="9">
        <v>17784888.825114012</v>
      </c>
    </row>
    <row r="216" spans="1:13" x14ac:dyDescent="0.25">
      <c r="A216" s="1">
        <v>14040507</v>
      </c>
      <c r="B216" s="1">
        <v>16097.5</v>
      </c>
      <c r="C216" s="1">
        <v>251903</v>
      </c>
      <c r="D216" s="1"/>
      <c r="E216" s="4">
        <f t="shared" si="15"/>
        <v>-1.0025673334754508E-2</v>
      </c>
      <c r="F216" s="4">
        <f t="shared" si="16"/>
        <v>-1.3959114763002085E-2</v>
      </c>
      <c r="G216" s="4">
        <f t="shared" si="17"/>
        <v>-1.1992394048878297E-2</v>
      </c>
      <c r="H216" s="19">
        <f t="shared" si="18"/>
        <v>988079228.11566365</v>
      </c>
      <c r="I216" s="18">
        <f t="shared" si="19"/>
        <v>-11920771.884336352</v>
      </c>
      <c r="L216" s="2">
        <v>214</v>
      </c>
      <c r="M216" s="9">
        <v>17854404.169139743</v>
      </c>
    </row>
    <row r="217" spans="1:13" x14ac:dyDescent="0.25">
      <c r="A217" s="1">
        <v>14040508</v>
      </c>
      <c r="B217" s="1">
        <v>15992</v>
      </c>
      <c r="C217" s="1">
        <v>247914</v>
      </c>
      <c r="D217" s="1"/>
      <c r="E217" s="4">
        <f t="shared" si="15"/>
        <v>-6.5753832321026138E-3</v>
      </c>
      <c r="F217" s="4">
        <f t="shared" si="16"/>
        <v>-1.5962180944179716E-2</v>
      </c>
      <c r="G217" s="4">
        <f t="shared" si="17"/>
        <v>-1.1268782088141166E-2</v>
      </c>
      <c r="H217" s="19">
        <f t="shared" si="18"/>
        <v>988794472.81188321</v>
      </c>
      <c r="I217" s="18">
        <f t="shared" si="19"/>
        <v>-11205527.188116789</v>
      </c>
      <c r="L217" s="2">
        <v>215</v>
      </c>
      <c r="M217" s="9">
        <v>17873270.872044802</v>
      </c>
    </row>
    <row r="218" spans="1:13" x14ac:dyDescent="0.25">
      <c r="A218" s="1">
        <v>14040511</v>
      </c>
      <c r="B218" s="1">
        <v>15940.2</v>
      </c>
      <c r="C218" s="1">
        <v>246003</v>
      </c>
      <c r="D218" s="1"/>
      <c r="E218" s="4">
        <f t="shared" si="15"/>
        <v>-3.2443768633005957E-3</v>
      </c>
      <c r="F218" s="4">
        <f t="shared" si="16"/>
        <v>-7.7381808514052968E-3</v>
      </c>
      <c r="G218" s="4">
        <f t="shared" si="17"/>
        <v>-5.4912788573529461E-3</v>
      </c>
      <c r="H218" s="19">
        <f t="shared" si="18"/>
        <v>994523770.65476799</v>
      </c>
      <c r="I218" s="18">
        <f t="shared" si="19"/>
        <v>-5476229.3452320099</v>
      </c>
      <c r="L218" s="2">
        <v>216</v>
      </c>
      <c r="M218" s="9">
        <v>18369311.649167895</v>
      </c>
    </row>
    <row r="219" spans="1:13" x14ac:dyDescent="0.25">
      <c r="A219" s="1">
        <v>14040512</v>
      </c>
      <c r="B219" s="1">
        <v>15918.6</v>
      </c>
      <c r="C219" s="1">
        <v>244856</v>
      </c>
      <c r="D219" s="1"/>
      <c r="E219" s="4">
        <f t="shared" si="15"/>
        <v>-1.3559834839758527E-3</v>
      </c>
      <c r="F219" s="4">
        <f t="shared" si="16"/>
        <v>-4.673448333009006E-3</v>
      </c>
      <c r="G219" s="4">
        <f t="shared" si="17"/>
        <v>-3.0147159084924291E-3</v>
      </c>
      <c r="H219" s="19">
        <f t="shared" si="18"/>
        <v>996989823.78440475</v>
      </c>
      <c r="I219" s="18">
        <f t="shared" si="19"/>
        <v>-3010176.2155952454</v>
      </c>
      <c r="L219" s="2">
        <v>217</v>
      </c>
      <c r="M219" s="9">
        <v>18541282.828723073</v>
      </c>
    </row>
    <row r="220" spans="1:13" x14ac:dyDescent="0.25">
      <c r="A220" s="1">
        <v>14040513</v>
      </c>
      <c r="B220" s="1">
        <v>15813.6</v>
      </c>
      <c r="C220" s="1">
        <v>243024</v>
      </c>
      <c r="D220" s="1"/>
      <c r="E220" s="4">
        <f t="shared" si="15"/>
        <v>-6.6179075652396894E-3</v>
      </c>
      <c r="F220" s="4">
        <f t="shared" si="16"/>
        <v>-7.5100787512820868E-3</v>
      </c>
      <c r="G220" s="4">
        <f t="shared" si="17"/>
        <v>-7.0639931582608881E-3</v>
      </c>
      <c r="H220" s="19">
        <f t="shared" si="18"/>
        <v>992960898.19613743</v>
      </c>
      <c r="I220" s="18">
        <f t="shared" si="19"/>
        <v>-7039101.8038625717</v>
      </c>
      <c r="L220" s="2">
        <v>218</v>
      </c>
      <c r="M220" s="9">
        <v>19542364.499614239</v>
      </c>
    </row>
    <row r="221" spans="1:13" x14ac:dyDescent="0.25">
      <c r="A221" s="1">
        <v>14040514</v>
      </c>
      <c r="B221" s="1">
        <v>14935.2</v>
      </c>
      <c r="C221" s="1">
        <v>240469</v>
      </c>
      <c r="D221" s="1"/>
      <c r="E221" s="4">
        <f t="shared" si="15"/>
        <v>-5.7149486344601978E-2</v>
      </c>
      <c r="F221" s="4">
        <f t="shared" si="16"/>
        <v>-1.0569020786823051E-2</v>
      </c>
      <c r="G221" s="4">
        <f t="shared" si="17"/>
        <v>-3.3859253565712517E-2</v>
      </c>
      <c r="H221" s="19">
        <f t="shared" si="18"/>
        <v>966707555.70439494</v>
      </c>
      <c r="I221" s="18">
        <f t="shared" si="19"/>
        <v>-33292444.295605063</v>
      </c>
      <c r="L221" s="2">
        <v>219</v>
      </c>
      <c r="M221" s="9">
        <v>19998539.60869813</v>
      </c>
    </row>
    <row r="222" spans="1:13" x14ac:dyDescent="0.25">
      <c r="A222" s="1">
        <v>14040515</v>
      </c>
      <c r="B222" s="1">
        <v>14701</v>
      </c>
      <c r="C222" s="1">
        <v>237853</v>
      </c>
      <c r="D222" s="1"/>
      <c r="E222" s="4">
        <f t="shared" si="15"/>
        <v>-1.5805324259151675E-2</v>
      </c>
      <c r="F222" s="4">
        <f t="shared" si="16"/>
        <v>-1.0938347318711437E-2</v>
      </c>
      <c r="G222" s="4">
        <f t="shared" si="17"/>
        <v>-1.3371835788931556E-2</v>
      </c>
      <c r="H222" s="19">
        <f t="shared" si="18"/>
        <v>986717170.04178476</v>
      </c>
      <c r="I222" s="18">
        <f t="shared" si="19"/>
        <v>-13282829.958215237</v>
      </c>
      <c r="L222" s="2">
        <v>220</v>
      </c>
      <c r="M222" s="9">
        <v>20061377.316917777</v>
      </c>
    </row>
    <row r="223" spans="1:13" x14ac:dyDescent="0.25">
      <c r="A223" s="1">
        <v>14040518</v>
      </c>
      <c r="B223" s="1">
        <v>15006.3</v>
      </c>
      <c r="C223" s="1">
        <v>240000</v>
      </c>
      <c r="D223" s="1"/>
      <c r="E223" s="4">
        <f t="shared" si="15"/>
        <v>2.055459424506904E-2</v>
      </c>
      <c r="F223" s="4">
        <f t="shared" si="16"/>
        <v>8.9860875518627242E-3</v>
      </c>
      <c r="G223" s="4">
        <f t="shared" si="17"/>
        <v>1.4770340898465881E-2</v>
      </c>
      <c r="H223" s="19">
        <f t="shared" si="18"/>
        <v>1014879961.4295025</v>
      </c>
      <c r="I223" s="18">
        <f t="shared" si="19"/>
        <v>14879961.429502487</v>
      </c>
      <c r="L223" s="2">
        <v>221</v>
      </c>
      <c r="M223" s="9">
        <v>20274490.212653041</v>
      </c>
    </row>
    <row r="224" spans="1:13" x14ac:dyDescent="0.25">
      <c r="A224" s="1">
        <v>14040519</v>
      </c>
      <c r="B224" s="1">
        <v>15037.6</v>
      </c>
      <c r="C224" s="1">
        <v>240291</v>
      </c>
      <c r="D224" s="1"/>
      <c r="E224" s="4">
        <f t="shared" si="15"/>
        <v>2.0836183933502987E-3</v>
      </c>
      <c r="F224" s="4">
        <f t="shared" si="16"/>
        <v>1.2117655155233955E-3</v>
      </c>
      <c r="G224" s="4">
        <f t="shared" si="17"/>
        <v>1.647691954436847E-3</v>
      </c>
      <c r="H224" s="19">
        <f t="shared" si="18"/>
        <v>1001649050.1446824</v>
      </c>
      <c r="I224" s="18">
        <f t="shared" si="19"/>
        <v>1649050.1446824074</v>
      </c>
      <c r="L224" s="2">
        <v>222</v>
      </c>
      <c r="M224" s="9">
        <v>20509031.876823902</v>
      </c>
    </row>
    <row r="225" spans="1:13" x14ac:dyDescent="0.25">
      <c r="A225" s="1">
        <v>14040520</v>
      </c>
      <c r="B225" s="1">
        <v>15009.3</v>
      </c>
      <c r="C225" s="1">
        <v>238134</v>
      </c>
      <c r="D225" s="1"/>
      <c r="E225" s="4">
        <f t="shared" si="15"/>
        <v>-1.88372233863289E-3</v>
      </c>
      <c r="F225" s="4">
        <f t="shared" si="16"/>
        <v>-9.0171484151821222E-3</v>
      </c>
      <c r="G225" s="4">
        <f t="shared" si="17"/>
        <v>-5.4504353769075061E-3</v>
      </c>
      <c r="H225" s="19">
        <f t="shared" si="18"/>
        <v>994564391.29648578</v>
      </c>
      <c r="I225" s="18">
        <f t="shared" si="19"/>
        <v>-5435608.7035142183</v>
      </c>
      <c r="L225" s="2">
        <v>223</v>
      </c>
      <c r="M225" s="9">
        <v>20510020.025387764</v>
      </c>
    </row>
    <row r="226" spans="1:13" x14ac:dyDescent="0.25">
      <c r="A226" s="1">
        <v>14040521</v>
      </c>
      <c r="B226" s="1">
        <v>14900.2</v>
      </c>
      <c r="C226" s="1">
        <v>235054</v>
      </c>
      <c r="D226" s="1"/>
      <c r="E226" s="4">
        <f t="shared" si="15"/>
        <v>-7.2953733014955264E-3</v>
      </c>
      <c r="F226" s="4">
        <f t="shared" si="16"/>
        <v>-1.3018265461173765E-2</v>
      </c>
      <c r="G226" s="4">
        <f t="shared" si="17"/>
        <v>-1.0156819381334645E-2</v>
      </c>
      <c r="H226" s="19">
        <f t="shared" si="18"/>
        <v>989894586.91992307</v>
      </c>
      <c r="I226" s="18">
        <f t="shared" si="19"/>
        <v>-10105413.080076933</v>
      </c>
      <c r="L226" s="2">
        <v>224</v>
      </c>
      <c r="M226" s="9">
        <v>20629686.547879457</v>
      </c>
    </row>
    <row r="227" spans="1:13" x14ac:dyDescent="0.25">
      <c r="A227" s="1">
        <v>14040522</v>
      </c>
      <c r="B227" s="1">
        <v>14661.9</v>
      </c>
      <c r="C227" s="1">
        <v>230221</v>
      </c>
      <c r="D227" s="1"/>
      <c r="E227" s="4">
        <f t="shared" si="15"/>
        <v>-1.6122343253914248E-2</v>
      </c>
      <c r="F227" s="4">
        <f t="shared" si="16"/>
        <v>-2.0775557832405516E-2</v>
      </c>
      <c r="G227" s="4">
        <f t="shared" si="17"/>
        <v>-1.8448950543159884E-2</v>
      </c>
      <c r="H227" s="19">
        <f t="shared" si="18"/>
        <v>981720189.59505653</v>
      </c>
      <c r="I227" s="18">
        <f t="shared" si="19"/>
        <v>-18279810.404943466</v>
      </c>
      <c r="L227" s="2">
        <v>225</v>
      </c>
      <c r="M227" s="9">
        <v>20698162.030228853</v>
      </c>
    </row>
    <row r="228" spans="1:13" x14ac:dyDescent="0.25">
      <c r="A228" s="1">
        <v>14040525</v>
      </c>
      <c r="B228" s="1">
        <v>14617.2</v>
      </c>
      <c r="C228" s="1">
        <v>229032</v>
      </c>
      <c r="D228" s="1"/>
      <c r="E228" s="4">
        <f t="shared" si="15"/>
        <v>-3.0533749144294525E-3</v>
      </c>
      <c r="F228" s="4">
        <f t="shared" si="16"/>
        <v>-5.177985365690905E-3</v>
      </c>
      <c r="G228" s="4">
        <f t="shared" si="17"/>
        <v>-4.1156801400601788E-3</v>
      </c>
      <c r="H228" s="19">
        <f t="shared" si="18"/>
        <v>995892777.66426325</v>
      </c>
      <c r="I228" s="18">
        <f t="shared" si="19"/>
        <v>-4107222.3357367516</v>
      </c>
      <c r="L228" s="2">
        <v>226</v>
      </c>
      <c r="M228" s="9">
        <v>20720288.14691925</v>
      </c>
    </row>
    <row r="229" spans="1:13" x14ac:dyDescent="0.25">
      <c r="A229" s="1">
        <v>14040526</v>
      </c>
      <c r="B229" s="1">
        <v>15017.3</v>
      </c>
      <c r="C229" s="1">
        <v>233825</v>
      </c>
      <c r="D229" s="1"/>
      <c r="E229" s="4">
        <f t="shared" si="15"/>
        <v>2.7003952345815412E-2</v>
      </c>
      <c r="F229" s="4">
        <f t="shared" si="16"/>
        <v>2.071124053755222E-2</v>
      </c>
      <c r="G229" s="4">
        <f t="shared" si="17"/>
        <v>2.3857596441683816E-2</v>
      </c>
      <c r="H229" s="19">
        <f t="shared" si="18"/>
        <v>1024144465.6897877</v>
      </c>
      <c r="I229" s="18">
        <f t="shared" si="19"/>
        <v>24144465.689787745</v>
      </c>
      <c r="L229" s="2">
        <v>227</v>
      </c>
      <c r="M229" s="9">
        <v>21118609.412350774</v>
      </c>
    </row>
    <row r="230" spans="1:13" x14ac:dyDescent="0.25">
      <c r="A230" s="1">
        <v>14040527</v>
      </c>
      <c r="B230" s="1">
        <v>15094.6</v>
      </c>
      <c r="C230" s="1">
        <v>234554</v>
      </c>
      <c r="D230" s="1"/>
      <c r="E230" s="4">
        <f t="shared" si="15"/>
        <v>5.1341941094338595E-3</v>
      </c>
      <c r="F230" s="4">
        <f t="shared" si="16"/>
        <v>3.1128662414989247E-3</v>
      </c>
      <c r="G230" s="4">
        <f t="shared" si="17"/>
        <v>4.1235301754663917E-3</v>
      </c>
      <c r="H230" s="19">
        <f t="shared" si="18"/>
        <v>1004132043.6238186</v>
      </c>
      <c r="I230" s="18">
        <f t="shared" si="19"/>
        <v>4132043.6238186359</v>
      </c>
      <c r="L230" s="2">
        <v>228</v>
      </c>
      <c r="M230" s="9">
        <v>21183001.689437628</v>
      </c>
    </row>
    <row r="231" spans="1:13" x14ac:dyDescent="0.25">
      <c r="A231" s="1">
        <v>14040528</v>
      </c>
      <c r="B231" s="1">
        <v>14933.7</v>
      </c>
      <c r="C231" s="1">
        <v>232879</v>
      </c>
      <c r="D231" s="1"/>
      <c r="E231" s="4">
        <f t="shared" si="15"/>
        <v>-1.0716659944201533E-2</v>
      </c>
      <c r="F231" s="4">
        <f t="shared" si="16"/>
        <v>-7.1668331909904501E-3</v>
      </c>
      <c r="G231" s="4">
        <f t="shared" si="17"/>
        <v>-8.9417465675959915E-3</v>
      </c>
      <c r="H231" s="19">
        <f t="shared" si="18"/>
        <v>991098111.95815992</v>
      </c>
      <c r="I231" s="18">
        <f t="shared" si="19"/>
        <v>-8901888.0418400764</v>
      </c>
      <c r="L231" s="2">
        <v>229</v>
      </c>
      <c r="M231" s="9">
        <v>21807541.820953369</v>
      </c>
    </row>
    <row r="232" spans="1:13" x14ac:dyDescent="0.25">
      <c r="A232" s="1">
        <v>14040529</v>
      </c>
      <c r="B232" s="1">
        <v>14791.4</v>
      </c>
      <c r="C232" s="1">
        <v>230964</v>
      </c>
      <c r="D232" s="1"/>
      <c r="E232" s="4">
        <f t="shared" si="15"/>
        <v>-9.5744732268777596E-3</v>
      </c>
      <c r="F232" s="4">
        <f t="shared" si="16"/>
        <v>-8.2571511501361647E-3</v>
      </c>
      <c r="G232" s="4">
        <f t="shared" si="17"/>
        <v>-8.9158121885069622E-3</v>
      </c>
      <c r="H232" s="19">
        <f t="shared" si="18"/>
        <v>991123815.80561507</v>
      </c>
      <c r="I232" s="18">
        <f t="shared" si="19"/>
        <v>-8876184.1943849325</v>
      </c>
      <c r="L232" s="2">
        <v>230</v>
      </c>
      <c r="M232" s="9">
        <v>22131455.053332448</v>
      </c>
    </row>
    <row r="233" spans="1:13" x14ac:dyDescent="0.25">
      <c r="A233" s="1">
        <v>14040601</v>
      </c>
      <c r="B233" s="1">
        <v>14752.9</v>
      </c>
      <c r="C233" s="1">
        <v>230263</v>
      </c>
      <c r="D233" s="1"/>
      <c r="E233" s="4">
        <f t="shared" si="15"/>
        <v>-2.60625716587269E-3</v>
      </c>
      <c r="F233" s="4">
        <f t="shared" si="16"/>
        <v>-3.0397203102336188E-3</v>
      </c>
      <c r="G233" s="4">
        <f t="shared" si="17"/>
        <v>-2.8229887380531544E-3</v>
      </c>
      <c r="H233" s="19">
        <f t="shared" si="18"/>
        <v>997180992.14777482</v>
      </c>
      <c r="I233" s="18">
        <f t="shared" si="19"/>
        <v>-2819007.8522251844</v>
      </c>
      <c r="L233" s="2">
        <v>231</v>
      </c>
      <c r="M233" s="9">
        <v>22136060.580769181</v>
      </c>
    </row>
    <row r="234" spans="1:13" x14ac:dyDescent="0.25">
      <c r="A234" s="1">
        <v>14040603</v>
      </c>
      <c r="B234" s="1">
        <v>14542</v>
      </c>
      <c r="C234" s="1">
        <v>227205</v>
      </c>
      <c r="D234" s="1"/>
      <c r="E234" s="4">
        <f t="shared" si="15"/>
        <v>-1.4398659402208819E-2</v>
      </c>
      <c r="F234" s="4">
        <f t="shared" si="16"/>
        <v>-1.3369440263655104E-2</v>
      </c>
      <c r="G234" s="4">
        <f t="shared" si="17"/>
        <v>-1.3884049832931962E-2</v>
      </c>
      <c r="H234" s="19">
        <f t="shared" si="18"/>
        <v>986211889.06688607</v>
      </c>
      <c r="I234" s="18">
        <f t="shared" si="19"/>
        <v>-13788110.933113933</v>
      </c>
      <c r="L234" s="2">
        <v>232</v>
      </c>
      <c r="M234" s="9">
        <v>22213463.680785179</v>
      </c>
    </row>
    <row r="235" spans="1:13" x14ac:dyDescent="0.25">
      <c r="A235" s="1">
        <v>14040604</v>
      </c>
      <c r="B235" s="1">
        <v>14375.9</v>
      </c>
      <c r="C235" s="1">
        <v>225021</v>
      </c>
      <c r="D235" s="1"/>
      <c r="E235" s="4">
        <f t="shared" si="15"/>
        <v>-1.1487820808641361E-2</v>
      </c>
      <c r="F235" s="4">
        <f t="shared" si="16"/>
        <v>-9.6589624646295259E-3</v>
      </c>
      <c r="G235" s="4">
        <f t="shared" si="17"/>
        <v>-1.0573391636635444E-2</v>
      </c>
      <c r="H235" s="19">
        <f t="shared" si="18"/>
        <v>989482310.17682803</v>
      </c>
      <c r="I235" s="18">
        <f t="shared" si="19"/>
        <v>-10517689.823171973</v>
      </c>
      <c r="L235" s="2">
        <v>233</v>
      </c>
      <c r="M235" s="9">
        <v>22282664.577901125</v>
      </c>
    </row>
    <row r="236" spans="1:13" x14ac:dyDescent="0.25">
      <c r="A236" s="1">
        <v>14040605</v>
      </c>
      <c r="B236" s="1">
        <v>14451.9</v>
      </c>
      <c r="C236" s="1">
        <v>225852</v>
      </c>
      <c r="D236" s="1"/>
      <c r="E236" s="4">
        <f t="shared" si="15"/>
        <v>5.2727003847160498E-3</v>
      </c>
      <c r="F236" s="4">
        <f t="shared" si="16"/>
        <v>3.6861863139582801E-3</v>
      </c>
      <c r="G236" s="4">
        <f t="shared" si="17"/>
        <v>4.4794433493371647E-3</v>
      </c>
      <c r="H236" s="19">
        <f t="shared" si="18"/>
        <v>1004489491.0528013</v>
      </c>
      <c r="I236" s="18">
        <f t="shared" si="19"/>
        <v>4489491.0528012514</v>
      </c>
      <c r="L236" s="2">
        <v>234</v>
      </c>
      <c r="M236" s="9">
        <v>22352930.161985636</v>
      </c>
    </row>
    <row r="237" spans="1:13" x14ac:dyDescent="0.25">
      <c r="A237" s="1">
        <v>14040608</v>
      </c>
      <c r="B237" s="1">
        <v>14153.2</v>
      </c>
      <c r="C237" s="1">
        <v>221417</v>
      </c>
      <c r="D237" s="1"/>
      <c r="E237" s="4">
        <f t="shared" si="15"/>
        <v>-2.0885146872495985E-2</v>
      </c>
      <c r="F237" s="4">
        <f t="shared" si="16"/>
        <v>-1.9832116068464644E-2</v>
      </c>
      <c r="G237" s="4">
        <f t="shared" si="17"/>
        <v>-2.0358631470480316E-2</v>
      </c>
      <c r="H237" s="19">
        <f t="shared" si="18"/>
        <v>979847206.24252653</v>
      </c>
      <c r="I237" s="18">
        <f t="shared" si="19"/>
        <v>-20152793.757473469</v>
      </c>
      <c r="L237" s="2">
        <v>235</v>
      </c>
      <c r="M237" s="9">
        <v>22458276.854943514</v>
      </c>
    </row>
    <row r="238" spans="1:13" x14ac:dyDescent="0.25">
      <c r="A238" s="1">
        <v>14040609</v>
      </c>
      <c r="B238" s="1">
        <v>14401.5</v>
      </c>
      <c r="C238" s="1">
        <v>224831</v>
      </c>
      <c r="D238" s="1"/>
      <c r="E238" s="4">
        <f t="shared" si="15"/>
        <v>1.7391620892207502E-2</v>
      </c>
      <c r="F238" s="4">
        <f t="shared" si="16"/>
        <v>1.5301207440065127E-2</v>
      </c>
      <c r="G238" s="4">
        <f t="shared" si="17"/>
        <v>1.6346414166136317E-2</v>
      </c>
      <c r="H238" s="19">
        <f t="shared" si="18"/>
        <v>1016480747.7535084</v>
      </c>
      <c r="I238" s="18">
        <f t="shared" si="19"/>
        <v>16480747.753508449</v>
      </c>
      <c r="L238" s="2">
        <v>236</v>
      </c>
      <c r="M238" s="9">
        <v>22466449.712999344</v>
      </c>
    </row>
    <row r="239" spans="1:13" x14ac:dyDescent="0.25">
      <c r="A239" s="1">
        <v>14040611</v>
      </c>
      <c r="B239" s="1">
        <v>14719.9</v>
      </c>
      <c r="C239" s="1">
        <v>229814</v>
      </c>
      <c r="D239" s="1"/>
      <c r="E239" s="4">
        <f t="shared" si="15"/>
        <v>2.1867951975742404E-2</v>
      </c>
      <c r="F239" s="4">
        <f t="shared" si="16"/>
        <v>2.1921277232265057E-2</v>
      </c>
      <c r="G239" s="4">
        <f t="shared" si="17"/>
        <v>2.1894614604003729E-2</v>
      </c>
      <c r="H239" s="19">
        <f t="shared" si="18"/>
        <v>1022136060.5807692</v>
      </c>
      <c r="I239" s="18">
        <f t="shared" si="19"/>
        <v>22136060.580769181</v>
      </c>
      <c r="L239" s="2">
        <v>237</v>
      </c>
      <c r="M239" s="9">
        <v>22796103.020129561</v>
      </c>
    </row>
    <row r="240" spans="1:13" x14ac:dyDescent="0.25">
      <c r="A240" s="1">
        <v>14040612</v>
      </c>
      <c r="B240" s="1">
        <v>15014.7</v>
      </c>
      <c r="C240" s="1">
        <v>234725</v>
      </c>
      <c r="D240" s="1"/>
      <c r="E240" s="4">
        <f t="shared" si="15"/>
        <v>1.9829401416316922E-2</v>
      </c>
      <c r="F240" s="4">
        <f t="shared" si="16"/>
        <v>2.114433004431816E-2</v>
      </c>
      <c r="G240" s="4">
        <f t="shared" si="17"/>
        <v>2.0486865730317542E-2</v>
      </c>
      <c r="H240" s="19">
        <f t="shared" si="18"/>
        <v>1020698162.0302289</v>
      </c>
      <c r="I240" s="18">
        <f t="shared" si="19"/>
        <v>20698162.030228853</v>
      </c>
      <c r="L240" s="2">
        <v>238</v>
      </c>
      <c r="M240" s="9">
        <v>22810997.010593414</v>
      </c>
    </row>
    <row r="241" spans="1:13" x14ac:dyDescent="0.25">
      <c r="A241" s="1">
        <v>14040615</v>
      </c>
      <c r="B241" s="1">
        <v>14982</v>
      </c>
      <c r="C241" s="1">
        <v>237310</v>
      </c>
      <c r="D241" s="1"/>
      <c r="E241" s="4">
        <f t="shared" si="15"/>
        <v>-2.1802406900192036E-3</v>
      </c>
      <c r="F241" s="4">
        <f t="shared" si="16"/>
        <v>1.0952687159315553E-2</v>
      </c>
      <c r="G241" s="4">
        <f t="shared" si="17"/>
        <v>4.3862232346481749E-3</v>
      </c>
      <c r="H241" s="19">
        <f t="shared" si="18"/>
        <v>1004395856.7916076</v>
      </c>
      <c r="I241" s="18">
        <f t="shared" si="19"/>
        <v>4395856.7916076183</v>
      </c>
      <c r="L241" s="2">
        <v>239</v>
      </c>
      <c r="M241" s="9">
        <v>22911115.926416636</v>
      </c>
    </row>
    <row r="242" spans="1:13" x14ac:dyDescent="0.25">
      <c r="A242" s="1">
        <v>14040616</v>
      </c>
      <c r="B242" s="1">
        <v>15051.9</v>
      </c>
      <c r="C242" s="1">
        <v>240460</v>
      </c>
      <c r="D242" s="1"/>
      <c r="E242" s="4">
        <f t="shared" si="15"/>
        <v>4.6547485480332284E-3</v>
      </c>
      <c r="F242" s="4">
        <f t="shared" si="16"/>
        <v>1.3186452242836273E-2</v>
      </c>
      <c r="G242" s="4">
        <f t="shared" si="17"/>
        <v>8.9206003954347517E-3</v>
      </c>
      <c r="H242" s="19">
        <f t="shared" si="18"/>
        <v>1008960507.5280706</v>
      </c>
      <c r="I242" s="18">
        <f t="shared" si="19"/>
        <v>8960507.528070569</v>
      </c>
      <c r="L242" s="2">
        <v>240</v>
      </c>
      <c r="M242" s="9">
        <v>23080761.611730099</v>
      </c>
    </row>
    <row r="243" spans="1:13" x14ac:dyDescent="0.25">
      <c r="A243" s="1">
        <v>14040617</v>
      </c>
      <c r="B243" s="1">
        <v>15323.1</v>
      </c>
      <c r="C243" s="1">
        <v>246094</v>
      </c>
      <c r="D243" s="1"/>
      <c r="E243" s="4">
        <f t="shared" si="15"/>
        <v>1.7857264638198912E-2</v>
      </c>
      <c r="F243" s="4">
        <f t="shared" si="16"/>
        <v>2.3159821219844091E-2</v>
      </c>
      <c r="G243" s="4">
        <f t="shared" si="17"/>
        <v>2.0508542929021503E-2</v>
      </c>
      <c r="H243" s="19">
        <f t="shared" si="18"/>
        <v>1020720288.1469193</v>
      </c>
      <c r="I243" s="18">
        <f t="shared" si="19"/>
        <v>20720288.14691925</v>
      </c>
      <c r="L243" s="2">
        <v>241</v>
      </c>
      <c r="M243" s="9">
        <v>23166139.275429487</v>
      </c>
    </row>
    <row r="244" spans="1:13" x14ac:dyDescent="0.25">
      <c r="A244" s="1">
        <v>14040618</v>
      </c>
      <c r="B244" s="1">
        <v>15300.7</v>
      </c>
      <c r="C244" s="1">
        <v>245818</v>
      </c>
      <c r="D244" s="1"/>
      <c r="E244" s="4">
        <f t="shared" si="15"/>
        <v>-1.4629147261207682E-3</v>
      </c>
      <c r="F244" s="4">
        <f t="shared" si="16"/>
        <v>-1.1221520473668925E-3</v>
      </c>
      <c r="G244" s="4">
        <f t="shared" si="17"/>
        <v>-1.2925333867438303E-3</v>
      </c>
      <c r="H244" s="19">
        <f t="shared" si="18"/>
        <v>998708301.57475674</v>
      </c>
      <c r="I244" s="18">
        <f t="shared" si="19"/>
        <v>-1291698.4252432585</v>
      </c>
      <c r="L244" s="2">
        <v>242</v>
      </c>
      <c r="M244" s="9">
        <v>23808840.108080506</v>
      </c>
    </row>
    <row r="245" spans="1:13" x14ac:dyDescent="0.25">
      <c r="A245" s="1">
        <v>14040622</v>
      </c>
      <c r="B245" s="1">
        <v>15270.4</v>
      </c>
      <c r="C245" s="1">
        <v>246096</v>
      </c>
      <c r="D245" s="1"/>
      <c r="E245" s="4">
        <f t="shared" si="15"/>
        <v>-1.9822649444521203E-3</v>
      </c>
      <c r="F245" s="4">
        <f t="shared" si="16"/>
        <v>1.1302789902142214E-3</v>
      </c>
      <c r="G245" s="4">
        <f t="shared" si="17"/>
        <v>-4.2599297711894948E-4</v>
      </c>
      <c r="H245" s="19">
        <f t="shared" si="18"/>
        <v>999574097.74500644</v>
      </c>
      <c r="I245" s="18">
        <f t="shared" si="19"/>
        <v>-425902.25499355793</v>
      </c>
      <c r="L245" s="2">
        <v>243</v>
      </c>
      <c r="M245" s="9">
        <v>24144465.689787745</v>
      </c>
    </row>
    <row r="246" spans="1:13" x14ac:dyDescent="0.25">
      <c r="A246" s="1">
        <v>14040623</v>
      </c>
      <c r="B246" s="1">
        <v>15578.3</v>
      </c>
      <c r="C246" s="1">
        <v>249923</v>
      </c>
      <c r="D246" s="1"/>
      <c r="E246" s="4">
        <f t="shared" si="15"/>
        <v>1.996260619882163E-2</v>
      </c>
      <c r="F246" s="4">
        <f t="shared" si="16"/>
        <v>1.5431166711050435E-2</v>
      </c>
      <c r="G246" s="4">
        <f t="shared" si="17"/>
        <v>1.7696886454936032E-2</v>
      </c>
      <c r="H246" s="19">
        <f t="shared" si="18"/>
        <v>1017854404.1691397</v>
      </c>
      <c r="I246" s="18">
        <f t="shared" si="19"/>
        <v>17854404.169139743</v>
      </c>
      <c r="L246" s="2">
        <v>244</v>
      </c>
      <c r="M246" s="9">
        <v>25828274.152815938</v>
      </c>
    </row>
    <row r="247" spans="1:13" x14ac:dyDescent="0.25">
      <c r="A247" s="1">
        <v>14040624</v>
      </c>
      <c r="B247" s="1">
        <v>15793.8</v>
      </c>
      <c r="C247" s="1">
        <v>250405</v>
      </c>
      <c r="D247" s="1"/>
      <c r="E247" s="4">
        <f t="shared" si="15"/>
        <v>1.3738537718443937E-2</v>
      </c>
      <c r="F247" s="4">
        <f t="shared" si="16"/>
        <v>1.9267366571980593E-3</v>
      </c>
      <c r="G247" s="4">
        <f t="shared" si="17"/>
        <v>7.8326371878209983E-3</v>
      </c>
      <c r="H247" s="19">
        <f t="shared" si="18"/>
        <v>1007863392.5365353</v>
      </c>
      <c r="I247" s="18">
        <f t="shared" si="19"/>
        <v>7863392.5365352631</v>
      </c>
      <c r="L247" s="2">
        <v>245</v>
      </c>
      <c r="M247" s="9">
        <v>26030702.327633142</v>
      </c>
    </row>
    <row r="248" spans="1:13" x14ac:dyDescent="0.25">
      <c r="A248" s="1">
        <v>14040625</v>
      </c>
      <c r="B248" s="1">
        <v>15417.9</v>
      </c>
      <c r="C248" s="1">
        <v>246502</v>
      </c>
      <c r="D248" s="1"/>
      <c r="E248" s="4">
        <f t="shared" si="15"/>
        <v>-2.4088285868120944E-2</v>
      </c>
      <c r="F248" s="4">
        <f t="shared" si="16"/>
        <v>-1.5709500037609247E-2</v>
      </c>
      <c r="G248" s="4">
        <f t="shared" si="17"/>
        <v>-1.9898892952865094E-2</v>
      </c>
      <c r="H248" s="19">
        <f t="shared" si="18"/>
        <v>980297783.3104943</v>
      </c>
      <c r="I248" s="18">
        <f t="shared" si="19"/>
        <v>-19702216.689505696</v>
      </c>
      <c r="L248" s="2">
        <v>246</v>
      </c>
      <c r="M248" s="9">
        <v>26557371.812639117</v>
      </c>
    </row>
    <row r="249" spans="1:13" x14ac:dyDescent="0.25">
      <c r="A249" s="1">
        <v>14040626</v>
      </c>
      <c r="B249" s="1">
        <v>15188.4</v>
      </c>
      <c r="C249" s="1">
        <v>242258</v>
      </c>
      <c r="D249" s="1"/>
      <c r="E249" s="4">
        <f t="shared" si="15"/>
        <v>-1.4997193486229243E-2</v>
      </c>
      <c r="F249" s="4">
        <f t="shared" si="16"/>
        <v>-1.7366833078679377E-2</v>
      </c>
      <c r="G249" s="4">
        <f t="shared" si="17"/>
        <v>-1.6182013282454312E-2</v>
      </c>
      <c r="H249" s="19">
        <f t="shared" si="18"/>
        <v>983948212.11191571</v>
      </c>
      <c r="I249" s="18">
        <f t="shared" si="19"/>
        <v>-16051787.888084292</v>
      </c>
      <c r="L249" s="2">
        <v>247</v>
      </c>
      <c r="M249" s="9">
        <v>28089326.561204791</v>
      </c>
    </row>
    <row r="250" spans="1:13" x14ac:dyDescent="0.25">
      <c r="A250" s="1">
        <v>14040629</v>
      </c>
      <c r="B250" s="1">
        <v>14823.4</v>
      </c>
      <c r="C250" s="1">
        <v>237511</v>
      </c>
      <c r="D250" s="1"/>
      <c r="E250" s="4">
        <f t="shared" si="15"/>
        <v>-2.4324965345896916E-2</v>
      </c>
      <c r="F250" s="4">
        <f t="shared" si="16"/>
        <v>-1.9789335769787617E-2</v>
      </c>
      <c r="G250" s="4">
        <f t="shared" si="17"/>
        <v>-2.2057150557842266E-2</v>
      </c>
      <c r="H250" s="19">
        <f t="shared" si="18"/>
        <v>978184329.6736002</v>
      </c>
      <c r="I250" s="18">
        <f t="shared" si="19"/>
        <v>-21815670.326399803</v>
      </c>
      <c r="L250" s="2">
        <v>248</v>
      </c>
      <c r="M250" s="9">
        <v>28793816.956670165</v>
      </c>
    </row>
    <row r="251" spans="1:13" x14ac:dyDescent="0.25">
      <c r="A251" s="1">
        <v>14040630</v>
      </c>
      <c r="B251" s="1">
        <v>14522</v>
      </c>
      <c r="C251" s="1">
        <v>233314</v>
      </c>
      <c r="D251" s="1"/>
      <c r="E251" s="4">
        <f t="shared" si="15"/>
        <v>-2.0542272300313927E-2</v>
      </c>
      <c r="F251" s="4">
        <f t="shared" si="16"/>
        <v>-1.7828752392031338E-2</v>
      </c>
      <c r="G251" s="4">
        <f t="shared" si="17"/>
        <v>-1.9185512346172634E-2</v>
      </c>
      <c r="H251" s="19">
        <f t="shared" si="18"/>
        <v>980997358.2398169</v>
      </c>
      <c r="I251" s="18">
        <f t="shared" si="19"/>
        <v>-19002641.760183096</v>
      </c>
      <c r="L251" s="2">
        <v>249</v>
      </c>
      <c r="M251" s="9">
        <v>29508768.496946573</v>
      </c>
    </row>
    <row r="252" spans="1:13" x14ac:dyDescent="0.25">
      <c r="A252" s="1">
        <v>14040631</v>
      </c>
      <c r="B252" s="1">
        <v>14857.7</v>
      </c>
      <c r="C252" s="1">
        <v>236267</v>
      </c>
      <c r="D252" s="1"/>
      <c r="E252" s="4">
        <f t="shared" si="15"/>
        <v>2.2853508424897074E-2</v>
      </c>
      <c r="F252" s="4">
        <f t="shared" si="16"/>
        <v>1.2577335657385566E-2</v>
      </c>
      <c r="G252" s="4">
        <f t="shared" si="17"/>
        <v>1.7715422041141321E-2</v>
      </c>
      <c r="H252" s="19">
        <f t="shared" si="18"/>
        <v>1017873270.8720448</v>
      </c>
      <c r="I252" s="18">
        <f t="shared" si="19"/>
        <v>17873270.872044802</v>
      </c>
      <c r="L252" s="2">
        <v>250</v>
      </c>
      <c r="M252" s="9">
        <v>32133767.197096944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53"/>
  <sheetViews>
    <sheetView rightToLeft="1" topLeftCell="D1" workbookViewId="0">
      <selection activeCell="D1" sqref="D1"/>
    </sheetView>
  </sheetViews>
  <sheetFormatPr defaultRowHeight="17.25" x14ac:dyDescent="0.25"/>
  <cols>
    <col min="1" max="1" width="7.85546875" style="2" bestFit="1" customWidth="1"/>
    <col min="2" max="2" width="11" style="2" bestFit="1" customWidth="1"/>
    <col min="3" max="3" width="5.85546875" style="2" bestFit="1" customWidth="1"/>
    <col min="4" max="4" width="11" style="2" bestFit="1" customWidth="1"/>
    <col min="5" max="5" width="10.42578125" style="2" bestFit="1" customWidth="1"/>
    <col min="6" max="6" width="10" style="2" bestFit="1" customWidth="1"/>
    <col min="7" max="7" width="12.140625" style="2" bestFit="1" customWidth="1"/>
    <col min="8" max="8" width="12.85546875" style="2" customWidth="1"/>
    <col min="9" max="9" width="12.7109375" style="2" customWidth="1"/>
    <col min="10" max="10" width="13.7109375" style="2" customWidth="1"/>
    <col min="11" max="11" width="9" style="2" bestFit="1" customWidth="1"/>
    <col min="12" max="13" width="15.140625" style="2" bestFit="1" customWidth="1"/>
    <col min="14" max="14" width="16.28515625" style="2" bestFit="1" customWidth="1"/>
    <col min="15" max="16384" width="9.140625" style="2"/>
  </cols>
  <sheetData>
    <row r="1" spans="1:14" ht="18" x14ac:dyDescent="0.25">
      <c r="A1" s="28" t="s">
        <v>0</v>
      </c>
      <c r="B1" s="28" t="s">
        <v>48</v>
      </c>
      <c r="C1" s="29" t="s">
        <v>1</v>
      </c>
      <c r="D1" s="29" t="s">
        <v>2</v>
      </c>
      <c r="E1" s="29" t="s">
        <v>26</v>
      </c>
      <c r="F1" s="29" t="s">
        <v>65</v>
      </c>
      <c r="G1" s="124" t="s">
        <v>30</v>
      </c>
      <c r="H1" s="124" t="s">
        <v>126</v>
      </c>
      <c r="I1" s="124" t="s">
        <v>127</v>
      </c>
      <c r="J1" s="124" t="s">
        <v>128</v>
      </c>
      <c r="K1" s="29" t="s">
        <v>66</v>
      </c>
      <c r="L1" s="29" t="s">
        <v>23</v>
      </c>
      <c r="M1" s="29" t="s">
        <v>24</v>
      </c>
      <c r="N1" s="29" t="s">
        <v>25</v>
      </c>
    </row>
    <row r="2" spans="1:14" x14ac:dyDescent="0.25">
      <c r="A2" s="1">
        <v>14030531</v>
      </c>
      <c r="B2" s="3">
        <v>7856.4</v>
      </c>
      <c r="C2" s="4">
        <v>3.557565483468271E-3</v>
      </c>
      <c r="D2" s="55">
        <v>1.2656272169164832E-5</v>
      </c>
      <c r="E2" s="9">
        <v>96077590.385176674</v>
      </c>
      <c r="F2" s="9"/>
      <c r="G2" s="10">
        <v>-5865170.8453519484</v>
      </c>
      <c r="H2" s="10">
        <v>-2330413.5963749704</v>
      </c>
      <c r="I2" s="10">
        <v>-2641957.2219041567</v>
      </c>
      <c r="J2" s="10">
        <v>-2733376.3632141501</v>
      </c>
      <c r="K2"/>
    </row>
    <row r="3" spans="1:14" x14ac:dyDescent="0.25">
      <c r="A3" s="1">
        <v>14030603</v>
      </c>
      <c r="B3" s="3">
        <v>7940</v>
      </c>
      <c r="C3" s="4">
        <v>1.0584789006135497E-2</v>
      </c>
      <c r="D3" s="55">
        <v>1.120377583044069E-4</v>
      </c>
      <c r="E3" s="9">
        <v>97094551.407621682</v>
      </c>
      <c r="F3" s="9">
        <f>E3-E2</f>
        <v>1016961.0224450082</v>
      </c>
      <c r="G3" s="10">
        <v>-5927252.441234936</v>
      </c>
      <c r="H3" s="10">
        <v>-2358395.7070156713</v>
      </c>
      <c r="I3" s="10">
        <v>-2669321.7111677714</v>
      </c>
      <c r="J3" s="10">
        <v>-2763009.6109472313</v>
      </c>
      <c r="K3" s="2">
        <f t="shared" ref="K3:K66" si="0">IF(F3&lt;G3,1,0)</f>
        <v>0</v>
      </c>
      <c r="L3" s="2">
        <f t="shared" ref="L3:L66" si="1">IF(F3&lt;H3,1,0)</f>
        <v>0</v>
      </c>
      <c r="M3" s="2">
        <f t="shared" ref="M3:M66" si="2">IF(F3&lt;I3,1,0)</f>
        <v>0</v>
      </c>
      <c r="N3" s="2">
        <f t="shared" ref="N3:N66" si="3">IF(F3&lt;J3,1,0)</f>
        <v>0</v>
      </c>
    </row>
    <row r="4" spans="1:14" x14ac:dyDescent="0.25">
      <c r="A4" s="1">
        <v>14030605</v>
      </c>
      <c r="B4" s="3">
        <v>7967.6</v>
      </c>
      <c r="C4" s="4">
        <v>3.4700429599375231E-3</v>
      </c>
      <c r="D4" s="55">
        <v>1.2041198143811966E-5</v>
      </c>
      <c r="E4" s="9">
        <v>97431473.672181979</v>
      </c>
      <c r="F4" s="9">
        <f t="shared" ref="F4:F67" si="4">E4-E3</f>
        <v>336922.26456029713</v>
      </c>
      <c r="G4" s="10">
        <v>-5947820.2618404152</v>
      </c>
      <c r="H4" s="10">
        <v>-2416716.0643438785</v>
      </c>
      <c r="I4" s="10">
        <v>-2692133.9643123057</v>
      </c>
      <c r="J4" s="10">
        <v>-2783081.8196424511</v>
      </c>
      <c r="K4" s="2">
        <f t="shared" si="0"/>
        <v>0</v>
      </c>
      <c r="L4" s="2">
        <f t="shared" si="1"/>
        <v>0</v>
      </c>
      <c r="M4" s="2">
        <f t="shared" si="2"/>
        <v>0</v>
      </c>
      <c r="N4" s="2">
        <f t="shared" si="3"/>
        <v>0</v>
      </c>
    </row>
    <row r="5" spans="1:14" x14ac:dyDescent="0.25">
      <c r="A5" s="1">
        <v>14030606</v>
      </c>
      <c r="B5" s="3">
        <v>8000.3</v>
      </c>
      <c r="C5" s="4">
        <v>4.0957227577467963E-3</v>
      </c>
      <c r="D5" s="55">
        <v>1.6774944908325022E-5</v>
      </c>
      <c r="E5" s="9">
        <v>97830525.976221934</v>
      </c>
      <c r="F5" s="9">
        <f t="shared" si="4"/>
        <v>399052.30403995514</v>
      </c>
      <c r="G5" s="10">
        <v>-5972180.8846458225</v>
      </c>
      <c r="H5" s="10">
        <v>-2426394.7822112581</v>
      </c>
      <c r="I5" s="10">
        <v>-2702460.5246969042</v>
      </c>
      <c r="J5" s="10">
        <v>-2793499.0469940403</v>
      </c>
      <c r="K5" s="2">
        <f t="shared" si="0"/>
        <v>0</v>
      </c>
      <c r="L5" s="2">
        <f t="shared" si="1"/>
        <v>0</v>
      </c>
      <c r="M5" s="2">
        <f t="shared" si="2"/>
        <v>0</v>
      </c>
      <c r="N5" s="2">
        <f t="shared" si="3"/>
        <v>0</v>
      </c>
    </row>
    <row r="6" spans="1:14" x14ac:dyDescent="0.25">
      <c r="A6" s="1">
        <v>14030607</v>
      </c>
      <c r="B6" s="3">
        <v>8053.2</v>
      </c>
      <c r="C6" s="4">
        <v>6.5904869933283818E-3</v>
      </c>
      <c r="D6" s="55">
        <v>4.3434518809230573E-5</v>
      </c>
      <c r="E6" s="9">
        <v>98475276.785218701</v>
      </c>
      <c r="F6" s="9">
        <f t="shared" si="4"/>
        <v>644750.80899676681</v>
      </c>
      <c r="G6" s="10">
        <v>-6011540.465087885</v>
      </c>
      <c r="H6" s="10">
        <v>-2340147.1043966734</v>
      </c>
      <c r="I6" s="10">
        <v>-2583307.5441686437</v>
      </c>
      <c r="J6" s="10">
        <v>-2780628.885333329</v>
      </c>
      <c r="K6" s="2">
        <f t="shared" si="0"/>
        <v>0</v>
      </c>
      <c r="L6" s="2">
        <f t="shared" si="1"/>
        <v>0</v>
      </c>
      <c r="M6" s="2">
        <f t="shared" si="2"/>
        <v>0</v>
      </c>
      <c r="N6" s="2">
        <f t="shared" si="3"/>
        <v>0</v>
      </c>
    </row>
    <row r="7" spans="1:14" x14ac:dyDescent="0.25">
      <c r="A7" s="1">
        <v>14030610</v>
      </c>
      <c r="B7" s="3">
        <v>8149.7</v>
      </c>
      <c r="C7" s="4">
        <v>1.1911588789265622E-2</v>
      </c>
      <c r="D7" s="55">
        <v>1.4188594748455846E-4</v>
      </c>
      <c r="E7" s="9">
        <v>99648273.78819333</v>
      </c>
      <c r="F7" s="9">
        <f t="shared" si="4"/>
        <v>1172997.0029746294</v>
      </c>
      <c r="G7" s="10">
        <v>-6083147.4630980417</v>
      </c>
      <c r="H7" s="10">
        <v>-2387091.4240644015</v>
      </c>
      <c r="I7" s="10">
        <v>-2610044.600015949</v>
      </c>
      <c r="J7" s="10">
        <v>-2806075.152737909</v>
      </c>
      <c r="K7" s="2">
        <f t="shared" si="0"/>
        <v>0</v>
      </c>
      <c r="L7" s="2">
        <f t="shared" si="1"/>
        <v>0</v>
      </c>
      <c r="M7" s="2">
        <f t="shared" si="2"/>
        <v>0</v>
      </c>
      <c r="N7" s="2">
        <f t="shared" si="3"/>
        <v>0</v>
      </c>
    </row>
    <row r="8" spans="1:14" x14ac:dyDescent="0.25">
      <c r="A8" s="1">
        <v>14030611</v>
      </c>
      <c r="B8" s="3">
        <v>8242.6</v>
      </c>
      <c r="C8" s="4">
        <v>1.1334711372263244E-2</v>
      </c>
      <c r="D8" s="55">
        <v>1.2847568189251369E-4</v>
      </c>
      <c r="E8" s="9">
        <v>100777758.21032678</v>
      </c>
      <c r="F8" s="9">
        <f t="shared" si="4"/>
        <v>1129484.4221334457</v>
      </c>
      <c r="G8" s="10">
        <v>-6152098.1838271739</v>
      </c>
      <c r="H8" s="10">
        <v>-2477798.6481065247</v>
      </c>
      <c r="I8" s="10">
        <v>-2657985.9498057864</v>
      </c>
      <c r="J8" s="10">
        <v>-2848971.2835235433</v>
      </c>
      <c r="K8" s="2">
        <f t="shared" si="0"/>
        <v>0</v>
      </c>
      <c r="L8" s="2">
        <f t="shared" si="1"/>
        <v>0</v>
      </c>
      <c r="M8" s="2">
        <f t="shared" si="2"/>
        <v>0</v>
      </c>
      <c r="N8" s="2">
        <f t="shared" si="3"/>
        <v>0</v>
      </c>
    </row>
    <row r="9" spans="1:14" x14ac:dyDescent="0.25">
      <c r="A9" s="1">
        <v>14030613</v>
      </c>
      <c r="B9" s="3">
        <v>8262.6</v>
      </c>
      <c r="C9" s="4">
        <v>2.4234798474124584E-3</v>
      </c>
      <c r="D9" s="55">
        <v>5.8732545708143124E-6</v>
      </c>
      <c r="E9" s="9">
        <v>101021991.07641691</v>
      </c>
      <c r="F9" s="9">
        <f t="shared" si="4"/>
        <v>244232.86609013379</v>
      </c>
      <c r="G9" s="10">
        <v>-6167007.6697949823</v>
      </c>
      <c r="H9" s="10">
        <v>-2542591.0536762122</v>
      </c>
      <c r="I9" s="10">
        <v>-2691416.6285273856</v>
      </c>
      <c r="J9" s="10">
        <v>-2867783.0960744042</v>
      </c>
      <c r="K9" s="2">
        <f t="shared" si="0"/>
        <v>0</v>
      </c>
      <c r="L9" s="2">
        <f t="shared" si="1"/>
        <v>0</v>
      </c>
      <c r="M9" s="2">
        <f t="shared" si="2"/>
        <v>0</v>
      </c>
      <c r="N9" s="2">
        <f t="shared" si="3"/>
        <v>0</v>
      </c>
    </row>
    <row r="10" spans="1:14" x14ac:dyDescent="0.25">
      <c r="A10" s="1">
        <v>14030617</v>
      </c>
      <c r="B10" s="3">
        <v>8217.7999999999993</v>
      </c>
      <c r="C10" s="4">
        <v>-5.4367746355366321E-3</v>
      </c>
      <c r="D10" s="55">
        <v>2.9558518437614477E-5</v>
      </c>
      <c r="E10" s="9">
        <v>100472757.27770124</v>
      </c>
      <c r="F10" s="9">
        <f t="shared" si="4"/>
        <v>-549233.79871566594</v>
      </c>
      <c r="G10" s="10">
        <v>-6133479.0389186814</v>
      </c>
      <c r="H10" s="10">
        <v>-2523058.1943216878</v>
      </c>
      <c r="I10" s="10">
        <v>-2677745.8839196609</v>
      </c>
      <c r="J10" s="10">
        <v>-2850440.8311164193</v>
      </c>
      <c r="K10" s="2">
        <f t="shared" si="0"/>
        <v>0</v>
      </c>
      <c r="L10" s="2">
        <f t="shared" si="1"/>
        <v>0</v>
      </c>
      <c r="M10" s="2">
        <f t="shared" si="2"/>
        <v>0</v>
      </c>
      <c r="N10" s="2">
        <f t="shared" si="3"/>
        <v>0</v>
      </c>
    </row>
    <row r="11" spans="1:14" x14ac:dyDescent="0.25">
      <c r="A11" s="1">
        <v>14030618</v>
      </c>
      <c r="B11" s="3">
        <v>8181.7</v>
      </c>
      <c r="C11" s="4">
        <v>-4.4025803603335665E-3</v>
      </c>
      <c r="D11" s="55">
        <v>1.9382713829194835E-5</v>
      </c>
      <c r="E11" s="9">
        <v>100030417.88976188</v>
      </c>
      <c r="F11" s="9">
        <f t="shared" si="4"/>
        <v>-442339.38793936372</v>
      </c>
      <c r="G11" s="10">
        <v>-6106475.9045614209</v>
      </c>
      <c r="H11" s="10">
        <v>-2443161.5253674788</v>
      </c>
      <c r="I11" s="10">
        <v>-2672004.4876610306</v>
      </c>
      <c r="J11" s="10">
        <v>-2840166.9464931069</v>
      </c>
      <c r="K11" s="2">
        <f t="shared" si="0"/>
        <v>0</v>
      </c>
      <c r="L11" s="2">
        <f t="shared" si="1"/>
        <v>0</v>
      </c>
      <c r="M11" s="2">
        <f t="shared" si="2"/>
        <v>0</v>
      </c>
      <c r="N11" s="2">
        <f t="shared" si="3"/>
        <v>0</v>
      </c>
    </row>
    <row r="12" spans="1:14" x14ac:dyDescent="0.25">
      <c r="A12" s="1">
        <v>14030619</v>
      </c>
      <c r="B12" s="3">
        <v>8258.7999999999993</v>
      </c>
      <c r="C12" s="4">
        <v>9.3793455454591768E-3</v>
      </c>
      <c r="D12" s="55">
        <v>8.7972122861124897E-5</v>
      </c>
      <c r="E12" s="9">
        <v>100968637.74420664</v>
      </c>
      <c r="F12" s="9">
        <f t="shared" si="4"/>
        <v>938219.8544447571</v>
      </c>
      <c r="G12" s="10">
        <v>-6163750.6521353228</v>
      </c>
      <c r="H12" s="10">
        <v>-2467796.7783380277</v>
      </c>
      <c r="I12" s="10">
        <v>-2700596.4362390144</v>
      </c>
      <c r="J12" s="10">
        <v>-2852764.12447679</v>
      </c>
      <c r="K12" s="2">
        <f t="shared" si="0"/>
        <v>0</v>
      </c>
      <c r="L12" s="2">
        <f t="shared" si="1"/>
        <v>0</v>
      </c>
      <c r="M12" s="2">
        <f t="shared" si="2"/>
        <v>0</v>
      </c>
      <c r="N12" s="2">
        <f t="shared" si="3"/>
        <v>0</v>
      </c>
    </row>
    <row r="13" spans="1:14" x14ac:dyDescent="0.25">
      <c r="A13" s="1">
        <v>14030620</v>
      </c>
      <c r="B13" s="3">
        <v>8285.1</v>
      </c>
      <c r="C13" s="4">
        <v>3.1794222831322523E-3</v>
      </c>
      <c r="D13" s="55">
        <v>1.0108726054477905E-5</v>
      </c>
      <c r="E13" s="9">
        <v>101289659.68094808</v>
      </c>
      <c r="F13" s="9">
        <f t="shared" si="4"/>
        <v>321021.93674144149</v>
      </c>
      <c r="G13" s="10">
        <v>-6183347.8183063921</v>
      </c>
      <c r="H13" s="10">
        <v>-2029806.9673502876</v>
      </c>
      <c r="I13" s="10">
        <v>-2726927.6136901448</v>
      </c>
      <c r="J13" s="10">
        <v>-2870483.1886612535</v>
      </c>
      <c r="K13" s="2">
        <f t="shared" si="0"/>
        <v>0</v>
      </c>
      <c r="L13" s="2">
        <f t="shared" si="1"/>
        <v>0</v>
      </c>
      <c r="M13" s="2">
        <f t="shared" si="2"/>
        <v>0</v>
      </c>
      <c r="N13" s="2">
        <f t="shared" si="3"/>
        <v>0</v>
      </c>
    </row>
    <row r="14" spans="1:14" x14ac:dyDescent="0.25">
      <c r="A14" s="1">
        <v>14030621</v>
      </c>
      <c r="B14" s="3">
        <v>8309.4</v>
      </c>
      <c r="C14" s="4">
        <v>2.9286832828705825E-3</v>
      </c>
      <c r="D14" s="55">
        <v>8.5771857713656124E-6</v>
      </c>
      <c r="E14" s="9">
        <v>101586305.01398332</v>
      </c>
      <c r="F14" s="9">
        <f t="shared" si="4"/>
        <v>296645.33303524554</v>
      </c>
      <c r="G14" s="10">
        <v>-6201456.8856940409</v>
      </c>
      <c r="H14" s="10">
        <v>-1512067.7164305965</v>
      </c>
      <c r="I14" s="10">
        <v>-2734111.3852135022</v>
      </c>
      <c r="J14" s="10">
        <v>-2833557.6407212275</v>
      </c>
      <c r="K14" s="2">
        <f t="shared" si="0"/>
        <v>0</v>
      </c>
      <c r="L14" s="2">
        <f t="shared" si="1"/>
        <v>0</v>
      </c>
      <c r="M14" s="2">
        <f t="shared" si="2"/>
        <v>0</v>
      </c>
      <c r="N14" s="2">
        <f t="shared" si="3"/>
        <v>0</v>
      </c>
    </row>
    <row r="15" spans="1:14" x14ac:dyDescent="0.25">
      <c r="A15" s="1">
        <v>14030624</v>
      </c>
      <c r="B15" s="3">
        <v>8272.7000000000007</v>
      </c>
      <c r="C15" s="4">
        <v>-4.4264670848411748E-3</v>
      </c>
      <c r="D15" s="55">
        <v>1.9593610853182327E-5</v>
      </c>
      <c r="E15" s="9">
        <v>101136636.57856829</v>
      </c>
      <c r="F15" s="9">
        <f t="shared" si="4"/>
        <v>-449668.43541502953</v>
      </c>
      <c r="G15" s="10">
        <v>-6174006.3409114545</v>
      </c>
      <c r="H15" s="10">
        <v>-1511525.31992501</v>
      </c>
      <c r="I15" s="10">
        <v>-2723724.003359098</v>
      </c>
      <c r="J15" s="10">
        <v>-2730533.0794946766</v>
      </c>
      <c r="K15" s="2">
        <f t="shared" si="0"/>
        <v>0</v>
      </c>
      <c r="L15" s="2">
        <f t="shared" si="1"/>
        <v>0</v>
      </c>
      <c r="M15" s="2">
        <f t="shared" si="2"/>
        <v>0</v>
      </c>
      <c r="N15" s="2">
        <f t="shared" si="3"/>
        <v>0</v>
      </c>
    </row>
    <row r="16" spans="1:14" x14ac:dyDescent="0.25">
      <c r="A16" s="1">
        <v>14030625</v>
      </c>
      <c r="B16" s="3">
        <v>8204.5</v>
      </c>
      <c r="C16" s="4">
        <v>-8.2781527766807219E-3</v>
      </c>
      <c r="D16" s="55">
        <v>6.8527813394066744E-5</v>
      </c>
      <c r="E16" s="9">
        <v>100299412.04965127</v>
      </c>
      <c r="F16" s="9">
        <f t="shared" si="4"/>
        <v>-837224.5289170295</v>
      </c>
      <c r="G16" s="10">
        <v>-6122896.9731771937</v>
      </c>
      <c r="H16" s="10">
        <v>-1511321.5937960101</v>
      </c>
      <c r="I16" s="10">
        <v>-2680359.6538176043</v>
      </c>
      <c r="J16" s="10">
        <v>-2696042.0767155336</v>
      </c>
      <c r="K16" s="2">
        <f t="shared" si="0"/>
        <v>0</v>
      </c>
      <c r="L16" s="2">
        <f t="shared" si="1"/>
        <v>0</v>
      </c>
      <c r="M16" s="2">
        <f t="shared" si="2"/>
        <v>0</v>
      </c>
      <c r="N16" s="2">
        <f t="shared" si="3"/>
        <v>0</v>
      </c>
    </row>
    <row r="17" spans="1:14" x14ac:dyDescent="0.25">
      <c r="A17" s="1">
        <v>14030626</v>
      </c>
      <c r="B17" s="3">
        <v>8201.2000000000007</v>
      </c>
      <c r="C17" s="4">
        <v>-4.0229920631323712E-4</v>
      </c>
      <c r="D17" s="55">
        <v>1.6184465140026053E-7</v>
      </c>
      <c r="E17" s="9">
        <v>100259061.67579001</v>
      </c>
      <c r="F17" s="9">
        <f t="shared" si="4"/>
        <v>-40350.373861253262</v>
      </c>
      <c r="G17" s="10">
        <v>-6120433.736584547</v>
      </c>
      <c r="H17" s="10">
        <v>-1554256.9933499908</v>
      </c>
      <c r="I17" s="10">
        <v>-2693295.2839556076</v>
      </c>
      <c r="J17" s="10">
        <v>-2701601.3437704849</v>
      </c>
      <c r="K17" s="2">
        <f t="shared" si="0"/>
        <v>0</v>
      </c>
      <c r="L17" s="2">
        <f t="shared" si="1"/>
        <v>0</v>
      </c>
      <c r="M17" s="2">
        <f t="shared" si="2"/>
        <v>0</v>
      </c>
      <c r="N17" s="2">
        <f t="shared" si="3"/>
        <v>0</v>
      </c>
    </row>
    <row r="18" spans="1:14" x14ac:dyDescent="0.25">
      <c r="A18" s="1">
        <v>14030627</v>
      </c>
      <c r="B18" s="3">
        <v>8343.2999999999993</v>
      </c>
      <c r="C18" s="4">
        <v>1.7178336535084333E-2</v>
      </c>
      <c r="D18" s="55">
        <v>2.9509524611261325E-4</v>
      </c>
      <c r="E18" s="9">
        <v>101981345.57794851</v>
      </c>
      <c r="F18" s="9">
        <f t="shared" si="4"/>
        <v>1722283.9021584988</v>
      </c>
      <c r="G18" s="10">
        <v>-6225572.6070522806</v>
      </c>
      <c r="H18" s="10">
        <v>-1549132.3451614503</v>
      </c>
      <c r="I18" s="10">
        <v>-2680021.3971648579</v>
      </c>
      <c r="J18" s="10">
        <v>-2622854.8427753444</v>
      </c>
      <c r="K18" s="2">
        <f t="shared" si="0"/>
        <v>0</v>
      </c>
      <c r="L18" s="2">
        <f t="shared" si="1"/>
        <v>0</v>
      </c>
      <c r="M18" s="2">
        <f t="shared" si="2"/>
        <v>0</v>
      </c>
      <c r="N18" s="2">
        <f t="shared" si="3"/>
        <v>0</v>
      </c>
    </row>
    <row r="19" spans="1:14" x14ac:dyDescent="0.25">
      <c r="A19" s="1">
        <v>14030628</v>
      </c>
      <c r="B19" s="3">
        <v>8477.2000000000007</v>
      </c>
      <c r="C19" s="4">
        <v>1.5921385038442825E-2</v>
      </c>
      <c r="D19" s="55">
        <v>2.5349050154235104E-4</v>
      </c>
      <c r="E19" s="9">
        <v>103605029.84763353</v>
      </c>
      <c r="F19" s="9">
        <f t="shared" si="4"/>
        <v>1623684.2696850151</v>
      </c>
      <c r="G19" s="10">
        <v>-6324692.3456139425</v>
      </c>
      <c r="H19" s="10">
        <v>-1777552.0198301638</v>
      </c>
      <c r="I19" s="10">
        <v>-2786196.7912211739</v>
      </c>
      <c r="J19" s="10">
        <v>-2693663.0555535811</v>
      </c>
      <c r="K19" s="2">
        <f t="shared" si="0"/>
        <v>0</v>
      </c>
      <c r="L19" s="2">
        <f t="shared" si="1"/>
        <v>0</v>
      </c>
      <c r="M19" s="2">
        <f t="shared" si="2"/>
        <v>0</v>
      </c>
      <c r="N19" s="2">
        <f t="shared" si="3"/>
        <v>0</v>
      </c>
    </row>
    <row r="20" spans="1:14" x14ac:dyDescent="0.25">
      <c r="A20" s="1">
        <v>14030701</v>
      </c>
      <c r="B20" s="3">
        <v>8565.1</v>
      </c>
      <c r="C20" s="4">
        <v>1.0315600530878039E-2</v>
      </c>
      <c r="D20" s="55">
        <v>1.0641161431265128E-4</v>
      </c>
      <c r="E20" s="9">
        <v>104673777.9485314</v>
      </c>
      <c r="F20" s="9">
        <f t="shared" si="4"/>
        <v>1068748.1008978784</v>
      </c>
      <c r="G20" s="10">
        <v>-6389935.3453319976</v>
      </c>
      <c r="H20" s="10">
        <v>-1950126.1770722838</v>
      </c>
      <c r="I20" s="10">
        <v>-2867716.0064501916</v>
      </c>
      <c r="J20" s="10">
        <v>-2745185.9575944426</v>
      </c>
      <c r="K20" s="2">
        <f t="shared" si="0"/>
        <v>0</v>
      </c>
      <c r="L20" s="2">
        <f t="shared" si="1"/>
        <v>0</v>
      </c>
      <c r="M20" s="2">
        <f t="shared" si="2"/>
        <v>0</v>
      </c>
      <c r="N20" s="2">
        <f t="shared" si="3"/>
        <v>0</v>
      </c>
    </row>
    <row r="21" spans="1:14" x14ac:dyDescent="0.25">
      <c r="A21" s="1">
        <v>14030702</v>
      </c>
      <c r="B21" s="3">
        <v>8749.2000000000007</v>
      </c>
      <c r="C21" s="4">
        <v>2.1266460487087895E-2</v>
      </c>
      <c r="D21" s="55">
        <v>4.5226234164887069E-4</v>
      </c>
      <c r="E21" s="9">
        <v>106899818.71130805</v>
      </c>
      <c r="F21" s="9">
        <f t="shared" si="4"/>
        <v>2226040.762776643</v>
      </c>
      <c r="G21" s="10">
        <v>-6525826.6528685456</v>
      </c>
      <c r="H21" s="10">
        <v>-2049278.3308338618</v>
      </c>
      <c r="I21" s="10">
        <v>-2951259.3150494811</v>
      </c>
      <c r="J21" s="10">
        <v>-2811402.1065778602</v>
      </c>
      <c r="K21" s="2">
        <f t="shared" si="0"/>
        <v>0</v>
      </c>
      <c r="L21" s="2">
        <f t="shared" si="1"/>
        <v>0</v>
      </c>
      <c r="M21" s="2">
        <f t="shared" si="2"/>
        <v>0</v>
      </c>
      <c r="N21" s="2">
        <f t="shared" si="3"/>
        <v>0</v>
      </c>
    </row>
    <row r="22" spans="1:14" x14ac:dyDescent="0.25">
      <c r="A22" s="1">
        <v>14030703</v>
      </c>
      <c r="B22" s="3">
        <v>8973.4</v>
      </c>
      <c r="C22" s="4">
        <v>2.5302377883076568E-2</v>
      </c>
      <c r="D22" s="55">
        <v>6.4021032653800226E-4</v>
      </c>
      <c r="E22" s="9">
        <v>109604638.31997395</v>
      </c>
      <c r="F22" s="9">
        <f t="shared" si="4"/>
        <v>2704819.6086658984</v>
      </c>
      <c r="G22" s="10">
        <v>-6690945.5848388784</v>
      </c>
      <c r="H22" s="10">
        <v>-2351495.8065746995</v>
      </c>
      <c r="I22" s="10">
        <v>-2728768.0588825955</v>
      </c>
      <c r="J22" s="10">
        <v>-2934089.1811971283</v>
      </c>
      <c r="K22" s="2">
        <f t="shared" si="0"/>
        <v>0</v>
      </c>
      <c r="L22" s="2">
        <f t="shared" si="1"/>
        <v>0</v>
      </c>
      <c r="M22" s="2">
        <f t="shared" si="2"/>
        <v>0</v>
      </c>
      <c r="N22" s="2">
        <f t="shared" si="3"/>
        <v>0</v>
      </c>
    </row>
    <row r="23" spans="1:14" x14ac:dyDescent="0.25">
      <c r="A23" s="1">
        <v>14030704</v>
      </c>
      <c r="B23" s="3">
        <v>9157.7000000000007</v>
      </c>
      <c r="C23" s="4">
        <v>2.0330409952858262E-2</v>
      </c>
      <c r="D23" s="55">
        <v>4.1332556885127829E-4</v>
      </c>
      <c r="E23" s="9">
        <v>111832945.54975377</v>
      </c>
      <c r="F23" s="9">
        <f t="shared" si="4"/>
        <v>2228307.2297798246</v>
      </c>
      <c r="G23" s="10">
        <v>-6826975.2515509194</v>
      </c>
      <c r="H23" s="10">
        <v>-2729983.9586510221</v>
      </c>
      <c r="I23" s="10">
        <v>-2768899.0240314817</v>
      </c>
      <c r="J23" s="10">
        <v>-2924687.4352867128</v>
      </c>
      <c r="K23" s="2">
        <f t="shared" si="0"/>
        <v>0</v>
      </c>
      <c r="L23" s="2">
        <f t="shared" si="1"/>
        <v>0</v>
      </c>
      <c r="M23" s="2">
        <f t="shared" si="2"/>
        <v>0</v>
      </c>
      <c r="N23" s="2">
        <f t="shared" si="3"/>
        <v>0</v>
      </c>
    </row>
    <row r="24" spans="1:14" x14ac:dyDescent="0.25">
      <c r="A24" s="1">
        <v>14030707</v>
      </c>
      <c r="B24" s="3">
        <v>9116.6</v>
      </c>
      <c r="C24" s="4">
        <v>-4.4981278952989923E-3</v>
      </c>
      <c r="D24" s="55">
        <v>2.0233154562466942E-5</v>
      </c>
      <c r="E24" s="9">
        <v>111329906.65776296</v>
      </c>
      <c r="F24" s="9">
        <f t="shared" si="4"/>
        <v>-503038.89199081063</v>
      </c>
      <c r="G24" s="10">
        <v>-6796266.6437314022</v>
      </c>
      <c r="H24" s="10">
        <v>-2866733.4435076946</v>
      </c>
      <c r="I24" s="10">
        <v>-2826705.6010669754</v>
      </c>
      <c r="J24" s="10">
        <v>-2954315.4570450005</v>
      </c>
      <c r="K24" s="2">
        <f t="shared" si="0"/>
        <v>0</v>
      </c>
      <c r="L24" s="2">
        <f t="shared" si="1"/>
        <v>0</v>
      </c>
      <c r="M24" s="2">
        <f t="shared" si="2"/>
        <v>0</v>
      </c>
      <c r="N24" s="2">
        <f t="shared" si="3"/>
        <v>0</v>
      </c>
    </row>
    <row r="25" spans="1:14" x14ac:dyDescent="0.25">
      <c r="A25" s="1">
        <v>14030708</v>
      </c>
      <c r="B25" s="3">
        <v>9073.5</v>
      </c>
      <c r="C25" s="4">
        <v>-4.7388503259421485E-3</v>
      </c>
      <c r="D25" s="55">
        <v>2.2456702411682007E-5</v>
      </c>
      <c r="E25" s="9">
        <v>110802330.89331071</v>
      </c>
      <c r="F25" s="9">
        <f t="shared" si="4"/>
        <v>-527575.76445224881</v>
      </c>
      <c r="G25" s="10">
        <v>-6764060.1533315657</v>
      </c>
      <c r="H25" s="10">
        <v>-2801299.5533274985</v>
      </c>
      <c r="I25" s="10">
        <v>-2795451.2331856862</v>
      </c>
      <c r="J25" s="10">
        <v>-2936451.7646614513</v>
      </c>
      <c r="K25" s="2">
        <f t="shared" si="0"/>
        <v>0</v>
      </c>
      <c r="L25" s="2">
        <f t="shared" si="1"/>
        <v>0</v>
      </c>
      <c r="M25" s="2">
        <f t="shared" si="2"/>
        <v>0</v>
      </c>
      <c r="N25" s="2">
        <f t="shared" si="3"/>
        <v>0</v>
      </c>
    </row>
    <row r="26" spans="1:14" x14ac:dyDescent="0.25">
      <c r="A26" s="1">
        <v>14030709</v>
      </c>
      <c r="B26" s="3">
        <v>9036.5</v>
      </c>
      <c r="C26" s="4">
        <v>-4.0861459393853328E-3</v>
      </c>
      <c r="D26" s="55">
        <v>1.6696588637955244E-5</v>
      </c>
      <c r="E26" s="9">
        <v>110349576.39885658</v>
      </c>
      <c r="F26" s="9">
        <f t="shared" si="4"/>
        <v>-452754.49445413053</v>
      </c>
      <c r="G26" s="10">
        <v>-6736421.2164022718</v>
      </c>
      <c r="H26" s="10">
        <v>-2799969.3720238083</v>
      </c>
      <c r="I26" s="10">
        <v>-2770995.7455406561</v>
      </c>
      <c r="J26" s="10">
        <v>-2916879.0829327782</v>
      </c>
      <c r="K26" s="2">
        <f t="shared" si="0"/>
        <v>0</v>
      </c>
      <c r="L26" s="2">
        <f t="shared" si="1"/>
        <v>0</v>
      </c>
      <c r="M26" s="2">
        <f t="shared" si="2"/>
        <v>0</v>
      </c>
      <c r="N26" s="2">
        <f t="shared" si="3"/>
        <v>0</v>
      </c>
    </row>
    <row r="27" spans="1:14" x14ac:dyDescent="0.25">
      <c r="A27" s="1">
        <v>14030710</v>
      </c>
      <c r="B27" s="3">
        <v>8997.2999999999993</v>
      </c>
      <c r="C27" s="4">
        <v>-4.3473989663390198E-3</v>
      </c>
      <c r="D27" s="55">
        <v>1.8899877772525577E-5</v>
      </c>
      <c r="E27" s="9">
        <v>109869842.76448424</v>
      </c>
      <c r="F27" s="9">
        <f t="shared" si="4"/>
        <v>-479733.63437233865</v>
      </c>
      <c r="G27" s="10">
        <v>-6707135.30576926</v>
      </c>
      <c r="H27" s="10">
        <v>-2770468.273077176</v>
      </c>
      <c r="I27" s="10">
        <v>-2719298.5021973331</v>
      </c>
      <c r="J27" s="10">
        <v>-2905507.4254442942</v>
      </c>
      <c r="K27" s="2">
        <f t="shared" si="0"/>
        <v>0</v>
      </c>
      <c r="L27" s="2">
        <f t="shared" si="1"/>
        <v>0</v>
      </c>
      <c r="M27" s="2">
        <f t="shared" si="2"/>
        <v>0</v>
      </c>
      <c r="N27" s="2">
        <f t="shared" si="3"/>
        <v>0</v>
      </c>
    </row>
    <row r="28" spans="1:14" x14ac:dyDescent="0.25">
      <c r="A28" s="1">
        <v>14030711</v>
      </c>
      <c r="B28" s="3">
        <v>8940.1</v>
      </c>
      <c r="C28" s="4">
        <v>-6.377757522027119E-3</v>
      </c>
      <c r="D28" s="55">
        <v>4.0675791009773496E-5</v>
      </c>
      <c r="E28" s="9">
        <v>109169119.54834913</v>
      </c>
      <c r="F28" s="9">
        <f t="shared" si="4"/>
        <v>-700723.21613511443</v>
      </c>
      <c r="G28" s="10">
        <v>-6664358.823121638</v>
      </c>
      <c r="H28" s="10">
        <v>-2755723.113175944</v>
      </c>
      <c r="I28" s="10">
        <v>-2705264.7371120863</v>
      </c>
      <c r="J28" s="10">
        <v>-2881357.4966343711</v>
      </c>
      <c r="K28" s="2">
        <f t="shared" si="0"/>
        <v>0</v>
      </c>
      <c r="L28" s="2">
        <f t="shared" si="1"/>
        <v>0</v>
      </c>
      <c r="M28" s="2">
        <f t="shared" si="2"/>
        <v>0</v>
      </c>
      <c r="N28" s="2">
        <f t="shared" si="3"/>
        <v>0</v>
      </c>
    </row>
    <row r="29" spans="1:14" x14ac:dyDescent="0.25">
      <c r="A29" s="1">
        <v>14030714</v>
      </c>
      <c r="B29" s="3">
        <v>8931.2999999999993</v>
      </c>
      <c r="C29" s="4">
        <v>-9.8481380431644826E-4</v>
      </c>
      <c r="D29" s="55">
        <v>9.6985822917223569E-7</v>
      </c>
      <c r="E29" s="9">
        <v>109061608.29241283</v>
      </c>
      <c r="F29" s="9">
        <f t="shared" si="4"/>
        <v>-107511.25593629479</v>
      </c>
      <c r="G29" s="10">
        <v>-6657795.6705557089</v>
      </c>
      <c r="H29" s="10">
        <v>-2719432.4801141489</v>
      </c>
      <c r="I29" s="10">
        <v>-2712467.382050558</v>
      </c>
      <c r="J29" s="10">
        <v>-2854221.6521513341</v>
      </c>
      <c r="K29" s="2">
        <f t="shared" si="0"/>
        <v>0</v>
      </c>
      <c r="L29" s="2">
        <f t="shared" si="1"/>
        <v>0</v>
      </c>
      <c r="M29" s="2">
        <f t="shared" si="2"/>
        <v>0</v>
      </c>
      <c r="N29" s="2">
        <f t="shared" si="3"/>
        <v>0</v>
      </c>
    </row>
    <row r="30" spans="1:14" x14ac:dyDescent="0.25">
      <c r="A30" s="1">
        <v>14030715</v>
      </c>
      <c r="B30" s="3">
        <v>8918.5</v>
      </c>
      <c r="C30" s="4">
        <v>-1.4341899846527122E-3</v>
      </c>
      <c r="D30" s="55">
        <v>2.0569009120781469E-6</v>
      </c>
      <c r="E30" s="9">
        <v>108905193.22608973</v>
      </c>
      <c r="F30" s="9">
        <f t="shared" si="4"/>
        <v>-156415.06632310152</v>
      </c>
      <c r="G30" s="10">
        <v>-6648247.1266851332</v>
      </c>
      <c r="H30" s="10">
        <v>-2710293.3885256713</v>
      </c>
      <c r="I30" s="10">
        <v>-2705779.2081245594</v>
      </c>
      <c r="J30" s="10">
        <v>-2849568.1189546916</v>
      </c>
      <c r="K30" s="2">
        <f t="shared" si="0"/>
        <v>0</v>
      </c>
      <c r="L30" s="2">
        <f t="shared" si="1"/>
        <v>0</v>
      </c>
      <c r="M30" s="2">
        <f t="shared" si="2"/>
        <v>0</v>
      </c>
      <c r="N30" s="2">
        <f t="shared" si="3"/>
        <v>0</v>
      </c>
    </row>
    <row r="31" spans="1:14" x14ac:dyDescent="0.25">
      <c r="A31" s="1">
        <v>14030716</v>
      </c>
      <c r="B31" s="3">
        <v>8864.2000000000007</v>
      </c>
      <c r="C31" s="4">
        <v>-6.1070780889423007E-3</v>
      </c>
      <c r="D31" s="55">
        <v>3.7296402784439147E-5</v>
      </c>
      <c r="E31" s="9">
        <v>108240100.70676665</v>
      </c>
      <c r="F31" s="9">
        <f t="shared" si="4"/>
        <v>-665092.51932308078</v>
      </c>
      <c r="G31" s="10">
        <v>-6607645.7623278806</v>
      </c>
      <c r="H31" s="10">
        <v>-2686803.8113667439</v>
      </c>
      <c r="I31" s="10">
        <v>-2631293.3848910262</v>
      </c>
      <c r="J31" s="10">
        <v>-2827149.985952334</v>
      </c>
      <c r="K31" s="2">
        <f t="shared" si="0"/>
        <v>0</v>
      </c>
      <c r="L31" s="2">
        <f t="shared" si="1"/>
        <v>0</v>
      </c>
      <c r="M31" s="2">
        <f t="shared" si="2"/>
        <v>0</v>
      </c>
      <c r="N31" s="2">
        <f t="shared" si="3"/>
        <v>0</v>
      </c>
    </row>
    <row r="32" spans="1:14" x14ac:dyDescent="0.25">
      <c r="A32" s="1">
        <v>14030717</v>
      </c>
      <c r="B32" s="3">
        <v>8843.7000000000007</v>
      </c>
      <c r="C32" s="4">
        <v>-2.3153518099972032E-3</v>
      </c>
      <c r="D32" s="55">
        <v>5.3608540040573249E-6</v>
      </c>
      <c r="E32" s="9">
        <v>107989486.79368097</v>
      </c>
      <c r="F32" s="9">
        <f t="shared" si="4"/>
        <v>-250613.91308568418</v>
      </c>
      <c r="G32" s="10">
        <v>-6592346.7377522551</v>
      </c>
      <c r="H32" s="10">
        <v>-2677691.0208156584</v>
      </c>
      <c r="I32" s="10">
        <v>-2633616.234589377</v>
      </c>
      <c r="J32" s="10">
        <v>-2824158.1166581176</v>
      </c>
      <c r="K32" s="2">
        <f t="shared" si="0"/>
        <v>0</v>
      </c>
      <c r="L32" s="2">
        <f t="shared" si="1"/>
        <v>0</v>
      </c>
      <c r="M32" s="2">
        <f t="shared" si="2"/>
        <v>0</v>
      </c>
      <c r="N32" s="2">
        <f t="shared" si="3"/>
        <v>0</v>
      </c>
    </row>
    <row r="33" spans="1:14" x14ac:dyDescent="0.25">
      <c r="A33" s="1">
        <v>14030718</v>
      </c>
      <c r="B33" s="3">
        <v>8821.9</v>
      </c>
      <c r="C33" s="4">
        <v>-2.4680747968969458E-3</v>
      </c>
      <c r="D33" s="55">
        <v>6.0913932030779006E-6</v>
      </c>
      <c r="E33" s="9">
        <v>107722960.66299565</v>
      </c>
      <c r="F33" s="9">
        <f t="shared" si="4"/>
        <v>-266526.13068531454</v>
      </c>
      <c r="G33" s="10">
        <v>-6576076.3329164032</v>
      </c>
      <c r="H33" s="10">
        <v>-2606093.7403406175</v>
      </c>
      <c r="I33" s="10">
        <v>-2626978.6657019299</v>
      </c>
      <c r="J33" s="10">
        <v>-2817474.3091495857</v>
      </c>
      <c r="K33" s="2">
        <f t="shared" si="0"/>
        <v>0</v>
      </c>
      <c r="L33" s="2">
        <f t="shared" si="1"/>
        <v>0</v>
      </c>
      <c r="M33" s="2">
        <f t="shared" si="2"/>
        <v>0</v>
      </c>
      <c r="N33" s="2">
        <f t="shared" si="3"/>
        <v>0</v>
      </c>
    </row>
    <row r="34" spans="1:14" x14ac:dyDescent="0.25">
      <c r="A34" s="1">
        <v>14030721</v>
      </c>
      <c r="B34" s="3">
        <v>8862.1</v>
      </c>
      <c r="C34" s="4">
        <v>4.5464905277547239E-3</v>
      </c>
      <c r="D34" s="55">
        <v>2.0670576118963429E-5</v>
      </c>
      <c r="E34" s="9">
        <v>108212722.08327167</v>
      </c>
      <c r="F34" s="9">
        <f t="shared" si="4"/>
        <v>489761.420276016</v>
      </c>
      <c r="G34" s="10">
        <v>-6605974.4016738003</v>
      </c>
      <c r="H34" s="10">
        <v>-2558004.3793062121</v>
      </c>
      <c r="I34" s="10">
        <v>-2640396.4184366167</v>
      </c>
      <c r="J34" s="10">
        <v>-2816245.6016301564</v>
      </c>
      <c r="K34" s="2">
        <f t="shared" si="0"/>
        <v>0</v>
      </c>
      <c r="L34" s="2">
        <f t="shared" si="1"/>
        <v>0</v>
      </c>
      <c r="M34" s="2">
        <f t="shared" si="2"/>
        <v>0</v>
      </c>
      <c r="N34" s="2">
        <f t="shared" si="3"/>
        <v>0</v>
      </c>
    </row>
    <row r="35" spans="1:14" x14ac:dyDescent="0.25">
      <c r="A35" s="1">
        <v>14030722</v>
      </c>
      <c r="B35" s="3">
        <v>8883.1</v>
      </c>
      <c r="C35" s="4">
        <v>2.3668383341258702E-3</v>
      </c>
      <c r="D35" s="55">
        <v>5.6019236998877246E-6</v>
      </c>
      <c r="E35" s="9">
        <v>108468844.10213846</v>
      </c>
      <c r="F35" s="9">
        <f t="shared" si="4"/>
        <v>256122.01886679232</v>
      </c>
      <c r="G35" s="10">
        <v>-6621609.675121936</v>
      </c>
      <c r="H35" s="10">
        <v>-2571397.5343008358</v>
      </c>
      <c r="I35" s="10">
        <v>-2647167.8211536109</v>
      </c>
      <c r="J35" s="10">
        <v>-2823123.4628379792</v>
      </c>
      <c r="K35" s="2">
        <f t="shared" si="0"/>
        <v>0</v>
      </c>
      <c r="L35" s="2">
        <f t="shared" si="1"/>
        <v>0</v>
      </c>
      <c r="M35" s="2">
        <f t="shared" si="2"/>
        <v>0</v>
      </c>
      <c r="N35" s="2">
        <f t="shared" si="3"/>
        <v>0</v>
      </c>
    </row>
    <row r="36" spans="1:14" x14ac:dyDescent="0.25">
      <c r="A36" s="1">
        <v>14030723</v>
      </c>
      <c r="B36" s="3">
        <v>8742.1</v>
      </c>
      <c r="C36" s="4">
        <v>-1.6000159776597397E-2</v>
      </c>
      <c r="D36" s="55">
        <v>2.5600511287664527E-4</v>
      </c>
      <c r="E36" s="9">
        <v>106733325.26572141</v>
      </c>
      <c r="F36" s="9">
        <f t="shared" si="4"/>
        <v>-1735518.8364170492</v>
      </c>
      <c r="G36" s="10">
        <v>-6515662.8623417215</v>
      </c>
      <c r="H36" s="10">
        <v>-2518553.1527333432</v>
      </c>
      <c r="I36" s="10">
        <v>-2562193.0640438721</v>
      </c>
      <c r="J36" s="10">
        <v>-2774634.1316530271</v>
      </c>
      <c r="K36" s="2">
        <f t="shared" si="0"/>
        <v>0</v>
      </c>
      <c r="L36" s="2">
        <f t="shared" si="1"/>
        <v>0</v>
      </c>
      <c r="M36" s="2">
        <f t="shared" si="2"/>
        <v>0</v>
      </c>
      <c r="N36" s="2">
        <f t="shared" si="3"/>
        <v>0</v>
      </c>
    </row>
    <row r="37" spans="1:14" x14ac:dyDescent="0.25">
      <c r="A37" s="1">
        <v>14030724</v>
      </c>
      <c r="B37" s="3">
        <v>8617.5</v>
      </c>
      <c r="C37" s="4">
        <v>-1.4355415996784469E-2</v>
      </c>
      <c r="D37" s="55">
        <v>2.0607796844073544E-4</v>
      </c>
      <c r="E37" s="9">
        <v>105201123.98081188</v>
      </c>
      <c r="F37" s="9">
        <f t="shared" si="4"/>
        <v>-1532201.2849095315</v>
      </c>
      <c r="G37" s="10">
        <v>-6422127.8114580074</v>
      </c>
      <c r="H37" s="10">
        <v>-2594070.256028471</v>
      </c>
      <c r="I37" s="10">
        <v>-2582915.2100215894</v>
      </c>
      <c r="J37" s="10">
        <v>-2757614.2641848391</v>
      </c>
      <c r="K37" s="2">
        <f t="shared" si="0"/>
        <v>0</v>
      </c>
      <c r="L37" s="2">
        <f t="shared" si="1"/>
        <v>0</v>
      </c>
      <c r="M37" s="2">
        <f t="shared" si="2"/>
        <v>0</v>
      </c>
      <c r="N37" s="2">
        <f t="shared" si="3"/>
        <v>0</v>
      </c>
    </row>
    <row r="38" spans="1:14" x14ac:dyDescent="0.25">
      <c r="A38" s="1">
        <v>14030725</v>
      </c>
      <c r="B38" s="3">
        <v>8547</v>
      </c>
      <c r="C38" s="4">
        <v>-8.2146752250024345E-3</v>
      </c>
      <c r="D38" s="55">
        <v>6.74808890522688E-5</v>
      </c>
      <c r="E38" s="9">
        <v>104336930.9140043</v>
      </c>
      <c r="F38" s="9">
        <f t="shared" si="4"/>
        <v>-864193.06680758297</v>
      </c>
      <c r="G38" s="10">
        <v>-6369372.1172334244</v>
      </c>
      <c r="H38" s="10">
        <v>-2626295.135668471</v>
      </c>
      <c r="I38" s="10">
        <v>-2379151.2194363154</v>
      </c>
      <c r="J38" s="10">
        <v>-2746119.8705100194</v>
      </c>
      <c r="K38" s="2">
        <f t="shared" si="0"/>
        <v>0</v>
      </c>
      <c r="L38" s="2">
        <f t="shared" si="1"/>
        <v>0</v>
      </c>
      <c r="M38" s="2">
        <f t="shared" si="2"/>
        <v>0</v>
      </c>
      <c r="N38" s="2">
        <f t="shared" si="3"/>
        <v>0</v>
      </c>
    </row>
    <row r="39" spans="1:14" x14ac:dyDescent="0.25">
      <c r="A39" s="1">
        <v>14030728</v>
      </c>
      <c r="B39" s="3">
        <v>8422.2999999999993</v>
      </c>
      <c r="C39" s="4">
        <v>-1.4697394085919132E-2</v>
      </c>
      <c r="D39" s="55">
        <v>2.1601339291681067E-4</v>
      </c>
      <c r="E39" s="9">
        <v>102803449.92264587</v>
      </c>
      <c r="F39" s="9">
        <f t="shared" si="4"/>
        <v>-1533480.9913584292</v>
      </c>
      <c r="G39" s="10">
        <v>-6275758.9451465802</v>
      </c>
      <c r="H39" s="10">
        <v>-2612934.3149275547</v>
      </c>
      <c r="I39" s="10">
        <v>-2151794.6258419501</v>
      </c>
      <c r="J39" s="10">
        <v>-2670582.9067602418</v>
      </c>
      <c r="K39" s="2">
        <f t="shared" si="0"/>
        <v>0</v>
      </c>
      <c r="L39" s="2">
        <f t="shared" si="1"/>
        <v>0</v>
      </c>
      <c r="M39" s="2">
        <f t="shared" si="2"/>
        <v>0</v>
      </c>
      <c r="N39" s="2">
        <f t="shared" si="3"/>
        <v>0</v>
      </c>
    </row>
    <row r="40" spans="1:14" x14ac:dyDescent="0.25">
      <c r="A40" s="1">
        <v>14030729</v>
      </c>
      <c r="B40" s="3">
        <v>8299.9</v>
      </c>
      <c r="C40" s="4">
        <v>-1.4639483560760676E-2</v>
      </c>
      <c r="D40" s="55">
        <v>2.1431447892578207E-4</v>
      </c>
      <c r="E40" s="9">
        <v>101298460.50751381</v>
      </c>
      <c r="F40" s="9">
        <f t="shared" si="4"/>
        <v>-1504989.4151320606</v>
      </c>
      <c r="G40" s="10">
        <v>-6183885.0752378097</v>
      </c>
      <c r="H40" s="10">
        <v>-2662663.1930494299</v>
      </c>
      <c r="I40" s="10">
        <v>-2177121.3196927407</v>
      </c>
      <c r="J40" s="10">
        <v>-2654643.1431580852</v>
      </c>
      <c r="K40" s="2">
        <f t="shared" si="0"/>
        <v>0</v>
      </c>
      <c r="L40" s="2">
        <f t="shared" si="1"/>
        <v>0</v>
      </c>
      <c r="M40" s="2">
        <f t="shared" si="2"/>
        <v>0</v>
      </c>
      <c r="N40" s="2">
        <f t="shared" si="3"/>
        <v>0</v>
      </c>
    </row>
    <row r="41" spans="1:14" x14ac:dyDescent="0.25">
      <c r="A41" s="1">
        <v>14030730</v>
      </c>
      <c r="B41" s="3">
        <v>8172.1</v>
      </c>
      <c r="C41" s="4">
        <v>-1.551755275018565E-2</v>
      </c>
      <c r="D41" s="55">
        <v>2.4079444335479424E-4</v>
      </c>
      <c r="E41" s="9">
        <v>99726556.303075865</v>
      </c>
      <c r="F41" s="9">
        <f t="shared" si="4"/>
        <v>-1571904.2044379413</v>
      </c>
      <c r="G41" s="10">
        <v>-6087926.3123817211</v>
      </c>
      <c r="H41" s="10">
        <v>-2700124.4304268914</v>
      </c>
      <c r="I41" s="10">
        <v>-2196753.7916696141</v>
      </c>
      <c r="J41" s="10">
        <v>-2635847.3012201241</v>
      </c>
      <c r="K41" s="2">
        <f t="shared" si="0"/>
        <v>0</v>
      </c>
      <c r="L41" s="2">
        <f t="shared" si="1"/>
        <v>0</v>
      </c>
      <c r="M41" s="2">
        <f t="shared" si="2"/>
        <v>0</v>
      </c>
      <c r="N41" s="2">
        <f t="shared" si="3"/>
        <v>0</v>
      </c>
    </row>
    <row r="42" spans="1:14" x14ac:dyDescent="0.25">
      <c r="A42" s="1">
        <v>14030801</v>
      </c>
      <c r="B42" s="3">
        <v>8140.8</v>
      </c>
      <c r="C42" s="4">
        <v>-3.8374585034588269E-3</v>
      </c>
      <c r="D42" s="55">
        <v>1.472608776576846E-5</v>
      </c>
      <c r="E42" s="9">
        <v>99343859.781569958</v>
      </c>
      <c r="F42" s="9">
        <f t="shared" si="4"/>
        <v>-382696.52150590718</v>
      </c>
      <c r="G42" s="10">
        <v>-6064564.1477858415</v>
      </c>
      <c r="H42" s="10">
        <v>-2757328.7588171391</v>
      </c>
      <c r="I42" s="10">
        <v>-2245153.780760651</v>
      </c>
      <c r="J42" s="10">
        <v>-2622462.4682020778</v>
      </c>
      <c r="K42" s="2">
        <f t="shared" si="0"/>
        <v>0</v>
      </c>
      <c r="L42" s="2">
        <f t="shared" si="1"/>
        <v>0</v>
      </c>
      <c r="M42" s="2">
        <f t="shared" si="2"/>
        <v>0</v>
      </c>
      <c r="N42" s="2">
        <f t="shared" si="3"/>
        <v>0</v>
      </c>
    </row>
    <row r="43" spans="1:14" x14ac:dyDescent="0.25">
      <c r="A43" s="1">
        <v>14030802</v>
      </c>
      <c r="B43" s="3">
        <v>7990.2</v>
      </c>
      <c r="C43" s="4">
        <v>-1.867266452953947E-2</v>
      </c>
      <c r="D43" s="55">
        <v>3.4866840063272145E-4</v>
      </c>
      <c r="E43" s="9">
        <v>97488845.214799106</v>
      </c>
      <c r="F43" s="9">
        <f t="shared" si="4"/>
        <v>-1855014.5667708516</v>
      </c>
      <c r="G43" s="10">
        <v>-5951322.5759363649</v>
      </c>
      <c r="H43" s="10">
        <v>-2711373.4316934836</v>
      </c>
      <c r="I43" s="10">
        <v>-2184557.1822628318</v>
      </c>
      <c r="J43" s="10">
        <v>-2487717.3611375014</v>
      </c>
      <c r="K43" s="2">
        <f t="shared" si="0"/>
        <v>0</v>
      </c>
      <c r="L43" s="2">
        <f t="shared" si="1"/>
        <v>0</v>
      </c>
      <c r="M43" s="2">
        <f t="shared" si="2"/>
        <v>0</v>
      </c>
      <c r="N43" s="2">
        <f t="shared" si="3"/>
        <v>0</v>
      </c>
    </row>
    <row r="44" spans="1:14" x14ac:dyDescent="0.25">
      <c r="A44" s="1">
        <v>14030805</v>
      </c>
      <c r="B44" s="3">
        <v>8184.7</v>
      </c>
      <c r="C44" s="4">
        <v>2.4050766984414357E-2</v>
      </c>
      <c r="D44" s="55">
        <v>5.7843939253859563E-4</v>
      </c>
      <c r="E44" s="9">
        <v>99833526.714639872</v>
      </c>
      <c r="F44" s="9">
        <f t="shared" si="4"/>
        <v>2344681.4998407662</v>
      </c>
      <c r="G44" s="10">
        <v>-6094456.4484592946</v>
      </c>
      <c r="H44" s="10">
        <v>-2797321.2257857085</v>
      </c>
      <c r="I44" s="10">
        <v>-2319357.8540290007</v>
      </c>
      <c r="J44" s="10">
        <v>-2571850.9377365974</v>
      </c>
      <c r="K44" s="2">
        <f t="shared" si="0"/>
        <v>0</v>
      </c>
      <c r="L44" s="2">
        <f t="shared" si="1"/>
        <v>0</v>
      </c>
      <c r="M44" s="2">
        <f t="shared" si="2"/>
        <v>0</v>
      </c>
      <c r="N44" s="2">
        <f t="shared" si="3"/>
        <v>0</v>
      </c>
    </row>
    <row r="45" spans="1:14" x14ac:dyDescent="0.25">
      <c r="A45" s="1">
        <v>14030806</v>
      </c>
      <c r="B45" s="3">
        <v>8391.7999999999993</v>
      </c>
      <c r="C45" s="4">
        <v>2.4988480850409511E-2</v>
      </c>
      <c r="D45" s="55">
        <v>6.2442417521128282E-4</v>
      </c>
      <c r="E45" s="9">
        <v>102328214.88517749</v>
      </c>
      <c r="F45" s="9">
        <f t="shared" si="4"/>
        <v>2494688.1705376208</v>
      </c>
      <c r="G45" s="10">
        <v>-6246747.6567152739</v>
      </c>
      <c r="H45" s="10">
        <v>-2992913.9843053338</v>
      </c>
      <c r="I45" s="10">
        <v>-2509182.988021092</v>
      </c>
      <c r="J45" s="10">
        <v>-2697406.42087969</v>
      </c>
      <c r="K45" s="2">
        <f t="shared" si="0"/>
        <v>0</v>
      </c>
      <c r="L45" s="2">
        <f t="shared" si="1"/>
        <v>0</v>
      </c>
      <c r="M45" s="2">
        <f t="shared" si="2"/>
        <v>0</v>
      </c>
      <c r="N45" s="2">
        <f t="shared" si="3"/>
        <v>0</v>
      </c>
    </row>
    <row r="46" spans="1:14" x14ac:dyDescent="0.25">
      <c r="A46" s="1">
        <v>14030807</v>
      </c>
      <c r="B46" s="3">
        <v>8484.2999999999993</v>
      </c>
      <c r="C46" s="4">
        <v>1.0962358167345879E-2</v>
      </c>
      <c r="D46" s="55">
        <v>1.2017329658917489E-4</v>
      </c>
      <c r="E46" s="9">
        <v>103449973.42737395</v>
      </c>
      <c r="F46" s="9">
        <f t="shared" si="4"/>
        <v>1121758.5421964526</v>
      </c>
      <c r="G46" s="10">
        <v>-6315226.7419092152</v>
      </c>
      <c r="H46" s="10">
        <v>-3217931.3899658723</v>
      </c>
      <c r="I46" s="10">
        <v>-2672821.0366754737</v>
      </c>
      <c r="J46" s="10">
        <v>-2785716.8078651982</v>
      </c>
      <c r="K46" s="2">
        <f t="shared" si="0"/>
        <v>0</v>
      </c>
      <c r="L46" s="2">
        <f t="shared" si="1"/>
        <v>0</v>
      </c>
      <c r="M46" s="2">
        <f t="shared" si="2"/>
        <v>0</v>
      </c>
      <c r="N46" s="2">
        <f t="shared" si="3"/>
        <v>0</v>
      </c>
    </row>
    <row r="47" spans="1:14" x14ac:dyDescent="0.25">
      <c r="A47" s="1">
        <v>14030808</v>
      </c>
      <c r="B47" s="3">
        <v>8414.2999999999993</v>
      </c>
      <c r="C47" s="4">
        <v>-8.2847573625312448E-3</v>
      </c>
      <c r="D47" s="55">
        <v>6.8637204556015667E-5</v>
      </c>
      <c r="E47" s="9">
        <v>102592915.49836785</v>
      </c>
      <c r="F47" s="9">
        <f t="shared" si="4"/>
        <v>-857057.9290060997</v>
      </c>
      <c r="G47" s="10">
        <v>-6262906.6206631288</v>
      </c>
      <c r="H47" s="10">
        <v>-3070432.9131001458</v>
      </c>
      <c r="I47" s="10">
        <v>-2671351.7628149819</v>
      </c>
      <c r="J47" s="10">
        <v>-2762208.3676280039</v>
      </c>
      <c r="K47" s="2">
        <f t="shared" si="0"/>
        <v>0</v>
      </c>
      <c r="L47" s="2">
        <f t="shared" si="1"/>
        <v>0</v>
      </c>
      <c r="M47" s="2">
        <f t="shared" si="2"/>
        <v>0</v>
      </c>
      <c r="N47" s="2">
        <f t="shared" si="3"/>
        <v>0</v>
      </c>
    </row>
    <row r="48" spans="1:14" x14ac:dyDescent="0.25">
      <c r="A48" s="1">
        <v>14030809</v>
      </c>
      <c r="B48" s="3">
        <v>8444.7999999999993</v>
      </c>
      <c r="C48" s="4">
        <v>3.6182279332121303E-3</v>
      </c>
      <c r="D48" s="55">
        <v>1.3091573376676524E-5</v>
      </c>
      <c r="E48" s="9">
        <v>102964120.05097371</v>
      </c>
      <c r="F48" s="9">
        <f t="shared" si="4"/>
        <v>371204.55260586739</v>
      </c>
      <c r="G48" s="10">
        <v>-6285567.2443411117</v>
      </c>
      <c r="H48" s="10">
        <v>-2860795.0284271557</v>
      </c>
      <c r="I48" s="10">
        <v>-2692745.20356157</v>
      </c>
      <c r="J48" s="10">
        <v>-2760367.2337182169</v>
      </c>
      <c r="K48" s="2">
        <f t="shared" si="0"/>
        <v>0</v>
      </c>
      <c r="L48" s="2">
        <f t="shared" si="1"/>
        <v>0</v>
      </c>
      <c r="M48" s="2">
        <f t="shared" si="2"/>
        <v>0</v>
      </c>
      <c r="N48" s="2">
        <f t="shared" si="3"/>
        <v>0</v>
      </c>
    </row>
    <row r="49" spans="1:14" x14ac:dyDescent="0.25">
      <c r="A49" s="1">
        <v>14030812</v>
      </c>
      <c r="B49" s="3">
        <v>8429.2000000000007</v>
      </c>
      <c r="C49" s="4">
        <v>-1.848998985946975E-3</v>
      </c>
      <c r="D49" s="55">
        <v>3.4187972500329421E-6</v>
      </c>
      <c r="E49" s="9">
        <v>102773739.49741055</v>
      </c>
      <c r="F49" s="9">
        <f t="shared" si="4"/>
        <v>-190380.55356316268</v>
      </c>
      <c r="G49" s="10">
        <v>-6273945.2368802242</v>
      </c>
      <c r="H49" s="10">
        <v>-2690496.4377639415</v>
      </c>
      <c r="I49" s="10">
        <v>-2668545.768005115</v>
      </c>
      <c r="J49" s="10">
        <v>-2747258.2110183225</v>
      </c>
      <c r="K49" s="2">
        <f t="shared" si="0"/>
        <v>0</v>
      </c>
      <c r="L49" s="2">
        <f t="shared" si="1"/>
        <v>0</v>
      </c>
      <c r="M49" s="2">
        <f t="shared" si="2"/>
        <v>0</v>
      </c>
      <c r="N49" s="2">
        <f t="shared" si="3"/>
        <v>0</v>
      </c>
    </row>
    <row r="50" spans="1:14" x14ac:dyDescent="0.25">
      <c r="A50" s="1">
        <v>14030813</v>
      </c>
      <c r="B50" s="3">
        <v>8296.6</v>
      </c>
      <c r="C50" s="4">
        <v>-1.5856076017377912E-2</v>
      </c>
      <c r="D50" s="55">
        <v>2.51415146668867E-4</v>
      </c>
      <c r="E50" s="9">
        <v>101144151.27134942</v>
      </c>
      <c r="F50" s="9">
        <f t="shared" si="4"/>
        <v>-1629588.2260611355</v>
      </c>
      <c r="G50" s="10">
        <v>-6174465.0842753854</v>
      </c>
      <c r="H50" s="10">
        <v>-2640794.8262089146</v>
      </c>
      <c r="I50" s="10">
        <v>-2599295.0653866129</v>
      </c>
      <c r="J50" s="10">
        <v>-2688697.0198010537</v>
      </c>
      <c r="K50" s="2">
        <f t="shared" si="0"/>
        <v>0</v>
      </c>
      <c r="L50" s="2">
        <f t="shared" si="1"/>
        <v>0</v>
      </c>
      <c r="M50" s="2">
        <f t="shared" si="2"/>
        <v>0</v>
      </c>
      <c r="N50" s="2">
        <f t="shared" si="3"/>
        <v>0</v>
      </c>
    </row>
    <row r="51" spans="1:14" x14ac:dyDescent="0.25">
      <c r="A51" s="1">
        <v>14030814</v>
      </c>
      <c r="B51" s="3">
        <v>8170.2</v>
      </c>
      <c r="C51" s="4">
        <v>-1.5352403947095373E-2</v>
      </c>
      <c r="D51" s="55">
        <v>2.356963069547896E-4</v>
      </c>
      <c r="E51" s="9">
        <v>99591345.404145539</v>
      </c>
      <c r="F51" s="9">
        <f t="shared" si="4"/>
        <v>-1552805.8672038764</v>
      </c>
      <c r="G51" s="10">
        <v>-6079672.2021443527</v>
      </c>
      <c r="H51" s="10">
        <v>-2693122.5086654811</v>
      </c>
      <c r="I51" s="10">
        <v>-2611379.6635761331</v>
      </c>
      <c r="J51" s="10">
        <v>-2670572.5942559475</v>
      </c>
      <c r="K51" s="2">
        <f t="shared" si="0"/>
        <v>0</v>
      </c>
      <c r="L51" s="2">
        <f t="shared" si="1"/>
        <v>0</v>
      </c>
      <c r="M51" s="2">
        <f t="shared" si="2"/>
        <v>0</v>
      </c>
      <c r="N51" s="2">
        <f t="shared" si="3"/>
        <v>0</v>
      </c>
    </row>
    <row r="52" spans="1:14" x14ac:dyDescent="0.25">
      <c r="A52" s="1">
        <v>14030815</v>
      </c>
      <c r="B52" s="3">
        <v>8244.7000000000007</v>
      </c>
      <c r="C52" s="4">
        <v>9.0771812848437095E-3</v>
      </c>
      <c r="D52" s="55">
        <v>8.2395220077916895E-5</v>
      </c>
      <c r="E52" s="9">
        <v>100495354.10078046</v>
      </c>
      <c r="F52" s="9">
        <f t="shared" si="4"/>
        <v>904008.69663491845</v>
      </c>
      <c r="G52" s="10">
        <v>-6134858.4888756424</v>
      </c>
      <c r="H52" s="10">
        <v>-2804276.7564058024</v>
      </c>
      <c r="I52" s="10">
        <v>-2672596.0856421134</v>
      </c>
      <c r="J52" s="10">
        <v>-2717937.5629985123</v>
      </c>
      <c r="K52" s="2">
        <f t="shared" si="0"/>
        <v>0</v>
      </c>
      <c r="L52" s="2">
        <f t="shared" si="1"/>
        <v>0</v>
      </c>
      <c r="M52" s="2">
        <f t="shared" si="2"/>
        <v>0</v>
      </c>
      <c r="N52" s="2">
        <f t="shared" si="3"/>
        <v>0</v>
      </c>
    </row>
    <row r="53" spans="1:14" x14ac:dyDescent="0.25">
      <c r="A53" s="1">
        <v>14030816</v>
      </c>
      <c r="B53" s="3">
        <v>8230.9</v>
      </c>
      <c r="C53" s="4">
        <v>-1.6752049366650116E-3</v>
      </c>
      <c r="D53" s="55">
        <v>2.8063115798268256E-6</v>
      </c>
      <c r="E53" s="9">
        <v>100327003.78747892</v>
      </c>
      <c r="F53" s="9">
        <f t="shared" si="4"/>
        <v>-168350.31330153346</v>
      </c>
      <c r="G53" s="10">
        <v>-6124581.3436493361</v>
      </c>
      <c r="H53" s="10">
        <v>-2824180.4352939245</v>
      </c>
      <c r="I53" s="10">
        <v>-2682319.3542183014</v>
      </c>
      <c r="J53" s="10">
        <v>-2720135.1175000337</v>
      </c>
      <c r="K53" s="2">
        <f t="shared" si="0"/>
        <v>0</v>
      </c>
      <c r="L53" s="2">
        <f t="shared" si="1"/>
        <v>0</v>
      </c>
      <c r="M53" s="2">
        <f t="shared" si="2"/>
        <v>0</v>
      </c>
      <c r="N53" s="2">
        <f t="shared" si="3"/>
        <v>0</v>
      </c>
    </row>
    <row r="54" spans="1:14" x14ac:dyDescent="0.25">
      <c r="A54" s="1">
        <v>14030819</v>
      </c>
      <c r="B54" s="3">
        <v>8388.2999999999993</v>
      </c>
      <c r="C54" s="4">
        <v>1.8942513054594441E-2</v>
      </c>
      <c r="D54" s="55">
        <v>3.5881880082348083E-4</v>
      </c>
      <c r="E54" s="9">
        <v>102227449.36645158</v>
      </c>
      <c r="F54" s="9">
        <f t="shared" si="4"/>
        <v>1900445.5789726526</v>
      </c>
      <c r="G54" s="10">
        <v>-6240596.3057053387</v>
      </c>
      <c r="H54" s="10">
        <v>-2862753.3739710036</v>
      </c>
      <c r="I54" s="10">
        <v>-2710431.6746228081</v>
      </c>
      <c r="J54" s="10">
        <v>-2767554.1253996771</v>
      </c>
      <c r="K54" s="2">
        <f t="shared" si="0"/>
        <v>0</v>
      </c>
      <c r="L54" s="2">
        <f t="shared" si="1"/>
        <v>0</v>
      </c>
      <c r="M54" s="2">
        <f t="shared" si="2"/>
        <v>0</v>
      </c>
      <c r="N54" s="2">
        <f t="shared" si="3"/>
        <v>0</v>
      </c>
    </row>
    <row r="55" spans="1:14" x14ac:dyDescent="0.25">
      <c r="A55" s="1">
        <v>14030820</v>
      </c>
      <c r="B55" s="3">
        <v>8562.7999999999993</v>
      </c>
      <c r="C55" s="4">
        <v>2.0589361691709759E-2</v>
      </c>
      <c r="D55" s="55">
        <v>4.2392181487204534E-4</v>
      </c>
      <c r="E55" s="9">
        <v>104332247.29627839</v>
      </c>
      <c r="F55" s="9">
        <f t="shared" si="4"/>
        <v>2104797.929826811</v>
      </c>
      <c r="G55" s="10">
        <v>-6369086.2002154533</v>
      </c>
      <c r="H55" s="10">
        <v>-3062602.7557227686</v>
      </c>
      <c r="I55" s="10">
        <v>-2839127.0024536918</v>
      </c>
      <c r="J55" s="10">
        <v>-2860458.9121739152</v>
      </c>
      <c r="K55" s="2">
        <f t="shared" si="0"/>
        <v>0</v>
      </c>
      <c r="L55" s="2">
        <f t="shared" si="1"/>
        <v>0</v>
      </c>
      <c r="M55" s="2">
        <f t="shared" si="2"/>
        <v>0</v>
      </c>
      <c r="N55" s="2">
        <f t="shared" si="3"/>
        <v>0</v>
      </c>
    </row>
    <row r="56" spans="1:14" x14ac:dyDescent="0.25">
      <c r="A56" s="1">
        <v>14030821</v>
      </c>
      <c r="B56" s="3">
        <v>8745.7999999999993</v>
      </c>
      <c r="C56" s="4">
        <v>2.1146345661715412E-2</v>
      </c>
      <c r="D56" s="55">
        <v>4.4716793484475022E-4</v>
      </c>
      <c r="E56" s="9">
        <v>106538493.06126906</v>
      </c>
      <c r="F56" s="9">
        <f t="shared" si="4"/>
        <v>2206245.7649906725</v>
      </c>
      <c r="G56" s="10">
        <v>-6503769.0985544706</v>
      </c>
      <c r="H56" s="10">
        <v>-3288917.5936679016</v>
      </c>
      <c r="I56" s="10">
        <v>-2984183.7483569756</v>
      </c>
      <c r="J56" s="10">
        <v>-2892013.3691472202</v>
      </c>
      <c r="K56" s="2">
        <f t="shared" si="0"/>
        <v>0</v>
      </c>
      <c r="L56" s="2">
        <f t="shared" si="1"/>
        <v>0</v>
      </c>
      <c r="M56" s="2">
        <f t="shared" si="2"/>
        <v>0</v>
      </c>
      <c r="N56" s="2">
        <f t="shared" si="3"/>
        <v>0</v>
      </c>
    </row>
    <row r="57" spans="1:14" x14ac:dyDescent="0.25">
      <c r="A57" s="1">
        <v>14030822</v>
      </c>
      <c r="B57" s="3">
        <v>8909.1</v>
      </c>
      <c r="C57" s="4">
        <v>1.8499641147198459E-2</v>
      </c>
      <c r="D57" s="55">
        <v>3.4223672257511833E-4</v>
      </c>
      <c r="E57" s="9">
        <v>108509416.95126583</v>
      </c>
      <c r="F57" s="9">
        <f t="shared" si="4"/>
        <v>1970923.889996767</v>
      </c>
      <c r="G57" s="10">
        <v>-6624086.4929819666</v>
      </c>
      <c r="H57" s="10">
        <v>-3502228.1695102886</v>
      </c>
      <c r="I57" s="10">
        <v>-3122886.4639734649</v>
      </c>
      <c r="J57" s="10">
        <v>-2987231.1193977809</v>
      </c>
      <c r="K57" s="2">
        <f t="shared" si="0"/>
        <v>0</v>
      </c>
      <c r="L57" s="2">
        <f t="shared" si="1"/>
        <v>0</v>
      </c>
      <c r="M57" s="2">
        <f t="shared" si="2"/>
        <v>0</v>
      </c>
      <c r="N57" s="2">
        <f t="shared" si="3"/>
        <v>0</v>
      </c>
    </row>
    <row r="58" spans="1:14" x14ac:dyDescent="0.25">
      <c r="A58" s="1">
        <v>14030823</v>
      </c>
      <c r="B58" s="3">
        <v>8925.2999999999993</v>
      </c>
      <c r="C58" s="4">
        <v>1.8167142663175566E-3</v>
      </c>
      <c r="D58" s="55">
        <v>3.3004507254417381E-6</v>
      </c>
      <c r="E58" s="9">
        <v>108706547.55707099</v>
      </c>
      <c r="F58" s="9">
        <f t="shared" si="4"/>
        <v>197130.60580515862</v>
      </c>
      <c r="G58" s="10">
        <v>-6636120.5654150881</v>
      </c>
      <c r="H58" s="10">
        <v>-3629321.8820432741</v>
      </c>
      <c r="I58" s="10">
        <v>-3169250.2772123399</v>
      </c>
      <c r="J58" s="10">
        <v>-3023480.1686808881</v>
      </c>
      <c r="K58" s="2">
        <f t="shared" si="0"/>
        <v>0</v>
      </c>
      <c r="L58" s="2">
        <f t="shared" si="1"/>
        <v>0</v>
      </c>
      <c r="M58" s="2">
        <f t="shared" si="2"/>
        <v>0</v>
      </c>
      <c r="N58" s="2">
        <f t="shared" si="3"/>
        <v>0</v>
      </c>
    </row>
    <row r="59" spans="1:14" x14ac:dyDescent="0.25">
      <c r="A59" s="1">
        <v>14030826</v>
      </c>
      <c r="B59" s="3">
        <v>9149</v>
      </c>
      <c r="C59" s="4">
        <v>2.4754643151236631E-2</v>
      </c>
      <c r="D59" s="55">
        <v>6.127923575450666E-4</v>
      </c>
      <c r="E59" s="9">
        <v>111397539.35004921</v>
      </c>
      <c r="F59" s="9">
        <f t="shared" si="4"/>
        <v>2690991.7929782271</v>
      </c>
      <c r="G59" s="10">
        <v>-6800395.3619205207</v>
      </c>
      <c r="H59" s="10">
        <v>-3718156.3704055026</v>
      </c>
      <c r="I59" s="10">
        <v>-3221715.2932059532</v>
      </c>
      <c r="J59" s="10">
        <v>-3098661.0855181576</v>
      </c>
      <c r="K59" s="2">
        <f t="shared" si="0"/>
        <v>0</v>
      </c>
      <c r="L59" s="2">
        <f t="shared" si="1"/>
        <v>0</v>
      </c>
      <c r="M59" s="2">
        <f t="shared" si="2"/>
        <v>0</v>
      </c>
      <c r="N59" s="2">
        <f t="shared" si="3"/>
        <v>0</v>
      </c>
    </row>
    <row r="60" spans="1:14" x14ac:dyDescent="0.25">
      <c r="A60" s="1">
        <v>14030827</v>
      </c>
      <c r="B60" s="3">
        <v>9157.5</v>
      </c>
      <c r="C60" s="4">
        <v>9.2863197343413589E-4</v>
      </c>
      <c r="D60" s="55">
        <v>8.6235734208417765E-7</v>
      </c>
      <c r="E60" s="9">
        <v>111500986.66685155</v>
      </c>
      <c r="F60" s="9">
        <f t="shared" si="4"/>
        <v>103447.31680233777</v>
      </c>
      <c r="G60" s="10">
        <v>-6806710.4264855934</v>
      </c>
      <c r="H60" s="10">
        <v>-3929881.5632631416</v>
      </c>
      <c r="I60" s="10">
        <v>-3348946.869103</v>
      </c>
      <c r="J60" s="10">
        <v>-3167832.1775262868</v>
      </c>
      <c r="K60" s="2">
        <f t="shared" si="0"/>
        <v>0</v>
      </c>
      <c r="L60" s="2">
        <f t="shared" si="1"/>
        <v>0</v>
      </c>
      <c r="M60" s="2">
        <f t="shared" si="2"/>
        <v>0</v>
      </c>
      <c r="N60" s="2">
        <f t="shared" si="3"/>
        <v>0</v>
      </c>
    </row>
    <row r="61" spans="1:14" x14ac:dyDescent="0.25">
      <c r="A61" s="1">
        <v>14030828</v>
      </c>
      <c r="B61" s="3">
        <v>9370.1</v>
      </c>
      <c r="C61" s="4">
        <v>2.2950552881140587E-2</v>
      </c>
      <c r="D61" s="55">
        <v>5.2672787755003053E-4</v>
      </c>
      <c r="E61" s="9">
        <v>114059995.95764849</v>
      </c>
      <c r="F61" s="9">
        <f t="shared" si="4"/>
        <v>2559009.2907969356</v>
      </c>
      <c r="G61" s="10">
        <v>-6962928.1940752622</v>
      </c>
      <c r="H61" s="10">
        <v>-4018414.0127622285</v>
      </c>
      <c r="I61" s="10">
        <v>-3419904.3442471065</v>
      </c>
      <c r="J61" s="10">
        <v>-3240592.1293622227</v>
      </c>
      <c r="K61" s="2">
        <f t="shared" si="0"/>
        <v>0</v>
      </c>
      <c r="L61" s="2">
        <f t="shared" si="1"/>
        <v>0</v>
      </c>
      <c r="M61" s="2">
        <f t="shared" si="2"/>
        <v>0</v>
      </c>
      <c r="N61" s="2">
        <f t="shared" si="3"/>
        <v>0</v>
      </c>
    </row>
    <row r="62" spans="1:14" x14ac:dyDescent="0.25">
      <c r="A62" s="1">
        <v>14030829</v>
      </c>
      <c r="B62" s="3">
        <v>9356.7000000000007</v>
      </c>
      <c r="C62" s="4">
        <v>-1.4311043303713836E-3</v>
      </c>
      <c r="D62" s="55">
        <v>2.048059604407726E-6</v>
      </c>
      <c r="E62" s="9">
        <v>113896764.20351134</v>
      </c>
      <c r="F62" s="9">
        <f t="shared" si="4"/>
        <v>-163231.75413714349</v>
      </c>
      <c r="G62" s="10">
        <v>-6952963.5173846558</v>
      </c>
      <c r="H62" s="10">
        <v>-4106302.113850201</v>
      </c>
      <c r="I62" s="10">
        <v>-3517764.0613519759</v>
      </c>
      <c r="J62" s="10">
        <v>-3292899.2764490666</v>
      </c>
      <c r="K62" s="2">
        <f t="shared" si="0"/>
        <v>0</v>
      </c>
      <c r="L62" s="2">
        <f t="shared" si="1"/>
        <v>0</v>
      </c>
      <c r="M62" s="2">
        <f t="shared" si="2"/>
        <v>0</v>
      </c>
      <c r="N62" s="2">
        <f t="shared" si="3"/>
        <v>0</v>
      </c>
    </row>
    <row r="63" spans="1:14" x14ac:dyDescent="0.25">
      <c r="A63" s="1">
        <v>14030830</v>
      </c>
      <c r="B63" s="3">
        <v>9195.7000000000007</v>
      </c>
      <c r="C63" s="4">
        <v>-1.73566807323168E-2</v>
      </c>
      <c r="D63" s="55">
        <v>3.0125436604357727E-4</v>
      </c>
      <c r="E63" s="9">
        <v>111919894.43078703</v>
      </c>
      <c r="F63" s="9">
        <f t="shared" si="4"/>
        <v>-1976869.7727243155</v>
      </c>
      <c r="G63" s="10">
        <v>-6832283.1494699633</v>
      </c>
      <c r="H63" s="10">
        <v>-3965882.5682668355</v>
      </c>
      <c r="I63" s="10">
        <v>-3439815.4527406022</v>
      </c>
      <c r="J63" s="10">
        <v>-3235661.3360164701</v>
      </c>
      <c r="K63" s="2">
        <f t="shared" si="0"/>
        <v>0</v>
      </c>
      <c r="L63" s="2">
        <f t="shared" si="1"/>
        <v>0</v>
      </c>
      <c r="M63" s="2">
        <f t="shared" si="2"/>
        <v>0</v>
      </c>
      <c r="N63" s="2">
        <f t="shared" si="3"/>
        <v>0</v>
      </c>
    </row>
    <row r="64" spans="1:14" x14ac:dyDescent="0.25">
      <c r="A64" s="1">
        <v>14030903</v>
      </c>
      <c r="B64" s="3">
        <v>9395.7000000000007</v>
      </c>
      <c r="C64" s="4">
        <v>2.1516154317452737E-2</v>
      </c>
      <c r="D64" s="55">
        <v>4.6294489661244007E-4</v>
      </c>
      <c r="E64" s="9">
        <v>114327980.15055285</v>
      </c>
      <c r="F64" s="9">
        <f t="shared" si="4"/>
        <v>2408085.7197658271</v>
      </c>
      <c r="G64" s="10">
        <v>-6979287.6080544908</v>
      </c>
      <c r="H64" s="10">
        <v>-4132045.1143362387</v>
      </c>
      <c r="I64" s="10">
        <v>-3571957.9059122754</v>
      </c>
      <c r="J64" s="10">
        <v>-3336189.173380102</v>
      </c>
      <c r="K64" s="2">
        <f t="shared" si="0"/>
        <v>0</v>
      </c>
      <c r="L64" s="2">
        <f t="shared" si="1"/>
        <v>0</v>
      </c>
      <c r="M64" s="2">
        <f t="shared" si="2"/>
        <v>0</v>
      </c>
      <c r="N64" s="2">
        <f t="shared" si="3"/>
        <v>0</v>
      </c>
    </row>
    <row r="65" spans="1:14" x14ac:dyDescent="0.25">
      <c r="A65" s="1">
        <v>14030904</v>
      </c>
      <c r="B65" s="3">
        <v>9634.6</v>
      </c>
      <c r="C65" s="4">
        <v>2.5108647889038032E-2</v>
      </c>
      <c r="D65" s="55">
        <v>6.3044419881569402E-4</v>
      </c>
      <c r="E65" s="9">
        <v>117198601.14801802</v>
      </c>
      <c r="F65" s="9">
        <f t="shared" si="4"/>
        <v>2870620.9974651635</v>
      </c>
      <c r="G65" s="10">
        <v>-7154528.0831214581</v>
      </c>
      <c r="H65" s="10">
        <v>-4321595.5779224103</v>
      </c>
      <c r="I65" s="10">
        <v>-3752752.7793194032</v>
      </c>
      <c r="J65" s="10">
        <v>-3470371.1315249233</v>
      </c>
      <c r="K65" s="2">
        <f t="shared" si="0"/>
        <v>0</v>
      </c>
      <c r="L65" s="2">
        <f t="shared" si="1"/>
        <v>0</v>
      </c>
      <c r="M65" s="2">
        <f t="shared" si="2"/>
        <v>0</v>
      </c>
      <c r="N65" s="2">
        <f t="shared" si="3"/>
        <v>0</v>
      </c>
    </row>
    <row r="66" spans="1:14" x14ac:dyDescent="0.25">
      <c r="A66" s="1">
        <v>14030905</v>
      </c>
      <c r="B66" s="3">
        <v>9886.7999999999993</v>
      </c>
      <c r="C66" s="4">
        <v>2.5839748431632201E-2</v>
      </c>
      <c r="D66" s="55">
        <v>6.6769259901003884E-4</v>
      </c>
      <c r="E66" s="9">
        <v>120226983.518222</v>
      </c>
      <c r="F66" s="9">
        <f t="shared" si="4"/>
        <v>3028382.3702039868</v>
      </c>
      <c r="G66" s="10">
        <v>-7339399.2889363645</v>
      </c>
      <c r="H66" s="10">
        <v>-4577764.4245254677</v>
      </c>
      <c r="I66" s="10">
        <v>-3971908.7972567752</v>
      </c>
      <c r="J66" s="10">
        <v>-3616202.6436527027</v>
      </c>
      <c r="K66" s="2">
        <f t="shared" si="0"/>
        <v>0</v>
      </c>
      <c r="L66" s="2">
        <f t="shared" si="1"/>
        <v>0</v>
      </c>
      <c r="M66" s="2">
        <f t="shared" si="2"/>
        <v>0</v>
      </c>
      <c r="N66" s="2">
        <f t="shared" si="3"/>
        <v>0</v>
      </c>
    </row>
    <row r="67" spans="1:14" x14ac:dyDescent="0.25">
      <c r="A67" s="1">
        <v>14030906</v>
      </c>
      <c r="B67" s="3">
        <v>10063.4</v>
      </c>
      <c r="C67" s="4">
        <v>1.7704545611455926E-2</v>
      </c>
      <c r="D67" s="55">
        <v>3.1345093530812327E-4</v>
      </c>
      <c r="E67" s="9">
        <v>122355547.63164812</v>
      </c>
      <c r="F67" s="9">
        <f t="shared" si="4"/>
        <v>2128564.1134261191</v>
      </c>
      <c r="G67" s="10">
        <v>-7469340.0184080247</v>
      </c>
      <c r="H67" s="10">
        <v>-4805000.6972950045</v>
      </c>
      <c r="I67" s="10">
        <v>-4160590.933570683</v>
      </c>
      <c r="J67" s="10">
        <v>-3753653.6290460275</v>
      </c>
      <c r="K67" s="2">
        <f t="shared" ref="K67:K130" si="5">IF(F67&lt;G67,1,0)</f>
        <v>0</v>
      </c>
      <c r="L67" s="2">
        <f t="shared" ref="L67:L130" si="6">IF(F67&lt;H67,1,0)</f>
        <v>0</v>
      </c>
      <c r="M67" s="2">
        <f t="shared" ref="M67:M130" si="7">IF(F67&lt;I67,1,0)</f>
        <v>0</v>
      </c>
      <c r="N67" s="2">
        <f t="shared" ref="N67:N130" si="8">IF(F67&lt;J67,1,0)</f>
        <v>0</v>
      </c>
    </row>
    <row r="68" spans="1:14" x14ac:dyDescent="0.25">
      <c r="A68" s="1">
        <v>14030907</v>
      </c>
      <c r="B68" s="3">
        <v>10153.4</v>
      </c>
      <c r="C68" s="4">
        <v>8.903545026667849E-3</v>
      </c>
      <c r="D68" s="55">
        <v>7.9273114041901788E-5</v>
      </c>
      <c r="E68" s="9">
        <v>123444945.75924911</v>
      </c>
      <c r="F68" s="9">
        <f t="shared" ref="F68:F131" si="9">E68-E67</f>
        <v>1089398.1276009828</v>
      </c>
      <c r="G68" s="10">
        <v>-7535843.6235814132</v>
      </c>
      <c r="H68" s="10">
        <v>-4948376.1003160104</v>
      </c>
      <c r="I68" s="10">
        <v>-4258741.3719421728</v>
      </c>
      <c r="J68" s="10">
        <v>-3790632.9179710937</v>
      </c>
      <c r="K68" s="2">
        <f t="shared" si="5"/>
        <v>0</v>
      </c>
      <c r="L68" s="2">
        <f t="shared" si="6"/>
        <v>0</v>
      </c>
      <c r="M68" s="2">
        <f t="shared" si="7"/>
        <v>0</v>
      </c>
      <c r="N68" s="2">
        <f t="shared" si="8"/>
        <v>0</v>
      </c>
    </row>
    <row r="69" spans="1:14" x14ac:dyDescent="0.25">
      <c r="A69" s="1">
        <v>14030910</v>
      </c>
      <c r="B69" s="3">
        <v>10099.5</v>
      </c>
      <c r="C69" s="4">
        <v>-5.3227070942229917E-3</v>
      </c>
      <c r="D69" s="55">
        <v>2.8331210810891764E-5</v>
      </c>
      <c r="E69" s="9">
        <v>122787884.47071038</v>
      </c>
      <c r="F69" s="9">
        <f t="shared" si="9"/>
        <v>-657061.28853872418</v>
      </c>
      <c r="G69" s="10">
        <v>-7495732.5352652213</v>
      </c>
      <c r="H69" s="10">
        <v>-4831894.6334290346</v>
      </c>
      <c r="I69" s="10">
        <v>-4194296.1016934384</v>
      </c>
      <c r="J69" s="10">
        <v>-3779110.7154634213</v>
      </c>
      <c r="K69" s="2">
        <f t="shared" si="5"/>
        <v>0</v>
      </c>
      <c r="L69" s="2">
        <f t="shared" si="6"/>
        <v>0</v>
      </c>
      <c r="M69" s="2">
        <f t="shared" si="7"/>
        <v>0</v>
      </c>
      <c r="N69" s="2">
        <f t="shared" si="8"/>
        <v>0</v>
      </c>
    </row>
    <row r="70" spans="1:14" x14ac:dyDescent="0.25">
      <c r="A70" s="1">
        <v>14030911</v>
      </c>
      <c r="B70" s="3">
        <v>10011.5</v>
      </c>
      <c r="C70" s="4">
        <v>-8.7514854207410321E-3</v>
      </c>
      <c r="D70" s="55">
        <v>7.6588497069442836E-5</v>
      </c>
      <c r="E70" s="9">
        <v>121713308.08992133</v>
      </c>
      <c r="F70" s="9">
        <f t="shared" si="9"/>
        <v>-1074576.3807890564</v>
      </c>
      <c r="G70" s="10">
        <v>-7430133.7412650734</v>
      </c>
      <c r="H70" s="10">
        <v>-4601761.2273693103</v>
      </c>
      <c r="I70" s="10">
        <v>-4113942.2819574848</v>
      </c>
      <c r="J70" s="10">
        <v>-3748488.8433369272</v>
      </c>
      <c r="K70" s="2">
        <f t="shared" si="5"/>
        <v>0</v>
      </c>
      <c r="L70" s="2">
        <f t="shared" si="6"/>
        <v>0</v>
      </c>
      <c r="M70" s="2">
        <f t="shared" si="7"/>
        <v>0</v>
      </c>
      <c r="N70" s="2">
        <f t="shared" si="8"/>
        <v>0</v>
      </c>
    </row>
    <row r="71" spans="1:14" x14ac:dyDescent="0.25">
      <c r="A71" s="1">
        <v>14030912</v>
      </c>
      <c r="B71" s="3">
        <v>10297.9</v>
      </c>
      <c r="C71" s="4">
        <v>2.8205558702812012E-2</v>
      </c>
      <c r="D71" s="55">
        <v>7.9555354173777438E-4</v>
      </c>
      <c r="E71" s="9">
        <v>125146299.94616506</v>
      </c>
      <c r="F71" s="9">
        <f t="shared" si="9"/>
        <v>3432991.8562437296</v>
      </c>
      <c r="G71" s="10">
        <v>-7639704.8146740701</v>
      </c>
      <c r="H71" s="10">
        <v>-4531033.9381488338</v>
      </c>
      <c r="I71" s="10">
        <v>-4223998.2377783209</v>
      </c>
      <c r="J71" s="10">
        <v>-3862567.3959342916</v>
      </c>
      <c r="K71" s="2">
        <f t="shared" si="5"/>
        <v>0</v>
      </c>
      <c r="L71" s="2">
        <f t="shared" si="6"/>
        <v>0</v>
      </c>
      <c r="M71" s="2">
        <f t="shared" si="7"/>
        <v>0</v>
      </c>
      <c r="N71" s="2">
        <f t="shared" si="8"/>
        <v>0</v>
      </c>
    </row>
    <row r="72" spans="1:14" x14ac:dyDescent="0.25">
      <c r="A72" s="1">
        <v>14030913</v>
      </c>
      <c r="B72" s="3">
        <v>10526.5</v>
      </c>
      <c r="C72" s="4">
        <v>2.1955896275093829E-2</v>
      </c>
      <c r="D72" s="55">
        <v>4.8206138124267907E-4</v>
      </c>
      <c r="E72" s="9">
        <v>127893999.12699483</v>
      </c>
      <c r="F72" s="9">
        <f t="shared" si="9"/>
        <v>2747699.1808297783</v>
      </c>
      <c r="G72" s="10">
        <v>-7807441.3811573889</v>
      </c>
      <c r="H72" s="10">
        <v>-4881917.4584084386</v>
      </c>
      <c r="I72" s="10">
        <v>-4386572.4304592628</v>
      </c>
      <c r="J72" s="10">
        <v>-3838783.5855206465</v>
      </c>
      <c r="K72" s="2">
        <f t="shared" si="5"/>
        <v>0</v>
      </c>
      <c r="L72" s="2">
        <f t="shared" si="6"/>
        <v>0</v>
      </c>
      <c r="M72" s="2">
        <f t="shared" si="7"/>
        <v>0</v>
      </c>
      <c r="N72" s="2">
        <f t="shared" si="8"/>
        <v>0</v>
      </c>
    </row>
    <row r="73" spans="1:14" x14ac:dyDescent="0.25">
      <c r="A73" s="1">
        <v>14030914</v>
      </c>
      <c r="B73" s="3">
        <v>10788.8</v>
      </c>
      <c r="C73" s="4">
        <v>2.461267176970736E-2</v>
      </c>
      <c r="D73" s="55">
        <v>6.0578361164334961E-4</v>
      </c>
      <c r="E73" s="9">
        <v>131041812.14882278</v>
      </c>
      <c r="F73" s="9">
        <f t="shared" si="9"/>
        <v>3147813.0218279511</v>
      </c>
      <c r="G73" s="10">
        <v>-7999603.3732330455</v>
      </c>
      <c r="H73" s="10">
        <v>-5153404.3237539725</v>
      </c>
      <c r="I73" s="10">
        <v>-4461717.6716232505</v>
      </c>
      <c r="J73" s="10">
        <v>-3906944.3394158445</v>
      </c>
      <c r="K73" s="2">
        <f t="shared" si="5"/>
        <v>0</v>
      </c>
      <c r="L73" s="2">
        <f t="shared" si="6"/>
        <v>0</v>
      </c>
      <c r="M73" s="2">
        <f t="shared" si="7"/>
        <v>0</v>
      </c>
      <c r="N73" s="2">
        <f t="shared" si="8"/>
        <v>0</v>
      </c>
    </row>
    <row r="74" spans="1:14" x14ac:dyDescent="0.25">
      <c r="A74" s="1">
        <v>14030917</v>
      </c>
      <c r="B74" s="3">
        <v>10908.5</v>
      </c>
      <c r="C74" s="4">
        <v>1.1033742851761534E-2</v>
      </c>
      <c r="D74" s="55">
        <v>1.2174348131879874E-4</v>
      </c>
      <c r="E74" s="9">
        <v>132487693.80690174</v>
      </c>
      <c r="F74" s="9">
        <f t="shared" si="9"/>
        <v>1445881.6580789536</v>
      </c>
      <c r="G74" s="10">
        <v>-8087868.9397693835</v>
      </c>
      <c r="H74" s="10">
        <v>-5422082.4099257663</v>
      </c>
      <c r="I74" s="10">
        <v>-4551295.9290855369</v>
      </c>
      <c r="J74" s="10">
        <v>-4007811.978053045</v>
      </c>
      <c r="K74" s="2">
        <f t="shared" si="5"/>
        <v>0</v>
      </c>
      <c r="L74" s="2">
        <f t="shared" si="6"/>
        <v>0</v>
      </c>
      <c r="M74" s="2">
        <f t="shared" si="7"/>
        <v>0</v>
      </c>
      <c r="N74" s="2">
        <f t="shared" si="8"/>
        <v>0</v>
      </c>
    </row>
    <row r="75" spans="1:14" x14ac:dyDescent="0.25">
      <c r="A75" s="1">
        <v>14030918</v>
      </c>
      <c r="B75" s="3">
        <v>10836.1</v>
      </c>
      <c r="C75" s="4">
        <v>-6.6591491720748991E-3</v>
      </c>
      <c r="D75" s="55">
        <v>4.4344267695945815E-5</v>
      </c>
      <c r="E75" s="9">
        <v>131605438.4903774</v>
      </c>
      <c r="F75" s="9">
        <f t="shared" si="9"/>
        <v>-882255.3165243417</v>
      </c>
      <c r="G75" s="10">
        <v>-8034010.6140152682</v>
      </c>
      <c r="H75" s="10">
        <v>-5427004.5746733788</v>
      </c>
      <c r="I75" s="10">
        <v>-4541985.6172347162</v>
      </c>
      <c r="J75" s="10">
        <v>-3984408.6578085204</v>
      </c>
      <c r="K75" s="2">
        <f t="shared" si="5"/>
        <v>0</v>
      </c>
      <c r="L75" s="2">
        <f t="shared" si="6"/>
        <v>0</v>
      </c>
      <c r="M75" s="2">
        <f t="shared" si="7"/>
        <v>0</v>
      </c>
      <c r="N75" s="2">
        <f t="shared" si="8"/>
        <v>0</v>
      </c>
    </row>
    <row r="76" spans="1:14" x14ac:dyDescent="0.25">
      <c r="A76" s="1">
        <v>14030919</v>
      </c>
      <c r="B76" s="3">
        <v>11135.7</v>
      </c>
      <c r="C76" s="4">
        <v>2.7273010896145408E-2</v>
      </c>
      <c r="D76" s="55">
        <v>7.4381712334126615E-4</v>
      </c>
      <c r="E76" s="9">
        <v>135194715.04831746</v>
      </c>
      <c r="F76" s="9">
        <f t="shared" si="9"/>
        <v>3589276.5579400659</v>
      </c>
      <c r="G76" s="10">
        <v>-8253122.273031055</v>
      </c>
      <c r="H76" s="10">
        <v>-5501044.1601744778</v>
      </c>
      <c r="I76" s="10">
        <v>-4670497.1126543898</v>
      </c>
      <c r="J76" s="10">
        <v>-4089174.7969555273</v>
      </c>
      <c r="K76" s="2">
        <f t="shared" si="5"/>
        <v>0</v>
      </c>
      <c r="L76" s="2">
        <f t="shared" si="6"/>
        <v>0</v>
      </c>
      <c r="M76" s="2">
        <f t="shared" si="7"/>
        <v>0</v>
      </c>
      <c r="N76" s="2">
        <f t="shared" si="8"/>
        <v>0</v>
      </c>
    </row>
    <row r="77" spans="1:14" x14ac:dyDescent="0.25">
      <c r="A77" s="1">
        <v>14030920</v>
      </c>
      <c r="B77" s="3">
        <v>11310.5</v>
      </c>
      <c r="C77" s="4">
        <v>1.5575334241740799E-2</v>
      </c>
      <c r="D77" s="55">
        <v>2.4259103674194343E-4</v>
      </c>
      <c r="E77" s="9">
        <v>137300417.92291191</v>
      </c>
      <c r="F77" s="9">
        <f t="shared" si="9"/>
        <v>2105702.87459445</v>
      </c>
      <c r="G77" s="10">
        <v>-8381667.4109714692</v>
      </c>
      <c r="H77" s="10">
        <v>-5769321.435630017</v>
      </c>
      <c r="I77" s="10">
        <v>-4897140.4514172841</v>
      </c>
      <c r="J77" s="10">
        <v>-4222286.9802650223</v>
      </c>
      <c r="K77" s="2">
        <f t="shared" si="5"/>
        <v>0</v>
      </c>
      <c r="L77" s="2">
        <f t="shared" si="6"/>
        <v>0</v>
      </c>
      <c r="M77" s="2">
        <f t="shared" si="7"/>
        <v>0</v>
      </c>
      <c r="N77" s="2">
        <f t="shared" si="8"/>
        <v>0</v>
      </c>
    </row>
    <row r="78" spans="1:14" x14ac:dyDescent="0.25">
      <c r="A78" s="1">
        <v>14030921</v>
      </c>
      <c r="B78" s="3">
        <v>11478.8</v>
      </c>
      <c r="C78" s="4">
        <v>1.4770357995341347E-2</v>
      </c>
      <c r="D78" s="55">
        <v>2.1816347531054405E-4</v>
      </c>
      <c r="E78" s="9">
        <v>139328394.24854329</v>
      </c>
      <c r="F78" s="9">
        <f t="shared" si="9"/>
        <v>2027976.3256313801</v>
      </c>
      <c r="G78" s="10">
        <v>-8505467.6392294038</v>
      </c>
      <c r="H78" s="10">
        <v>-5911750.1167076826</v>
      </c>
      <c r="I78" s="10">
        <v>-5016539.8345632311</v>
      </c>
      <c r="J78" s="10">
        <v>-4313936.1236933051</v>
      </c>
      <c r="K78" s="2">
        <f t="shared" si="5"/>
        <v>0</v>
      </c>
      <c r="L78" s="2">
        <f t="shared" si="6"/>
        <v>0</v>
      </c>
      <c r="M78" s="2">
        <f t="shared" si="7"/>
        <v>0</v>
      </c>
      <c r="N78" s="2">
        <f t="shared" si="8"/>
        <v>0</v>
      </c>
    </row>
    <row r="79" spans="1:14" x14ac:dyDescent="0.25">
      <c r="A79" s="1">
        <v>14030924</v>
      </c>
      <c r="B79" s="3">
        <v>11813.6</v>
      </c>
      <c r="C79" s="4">
        <v>2.8749554366332631E-2</v>
      </c>
      <c r="D79" s="55">
        <v>8.265368762627156E-4</v>
      </c>
      <c r="E79" s="9">
        <v>143334023.49376559</v>
      </c>
      <c r="F79" s="9">
        <f t="shared" si="9"/>
        <v>4005629.2452223003</v>
      </c>
      <c r="G79" s="10">
        <v>-8749996.0435345098</v>
      </c>
      <c r="H79" s="10">
        <v>-6159949.9469398046</v>
      </c>
      <c r="I79" s="10">
        <v>-5198861.1139013628</v>
      </c>
      <c r="J79" s="10">
        <v>-4465478.5302183665</v>
      </c>
      <c r="K79" s="2">
        <f t="shared" si="5"/>
        <v>0</v>
      </c>
      <c r="L79" s="2">
        <f t="shared" si="6"/>
        <v>0</v>
      </c>
      <c r="M79" s="2">
        <f t="shared" si="7"/>
        <v>0</v>
      </c>
      <c r="N79" s="2">
        <f t="shared" si="8"/>
        <v>0</v>
      </c>
    </row>
    <row r="80" spans="1:14" x14ac:dyDescent="0.25">
      <c r="A80" s="1">
        <v>14030925</v>
      </c>
      <c r="B80" s="3">
        <v>12103.4</v>
      </c>
      <c r="C80" s="4">
        <v>2.4234994690021418E-2</v>
      </c>
      <c r="D80" s="55">
        <v>5.8733496762536635E-4</v>
      </c>
      <c r="E80" s="9">
        <v>146807722.79203638</v>
      </c>
      <c r="F80" s="9">
        <f t="shared" si="9"/>
        <v>3473699.2982707918</v>
      </c>
      <c r="G80" s="10">
        <v>-8962052.1511872765</v>
      </c>
      <c r="H80" s="10">
        <v>-6479864.6741774483</v>
      </c>
      <c r="I80" s="10">
        <v>-5502723.5937226145</v>
      </c>
      <c r="J80" s="10">
        <v>-4677367.5999365272</v>
      </c>
      <c r="K80" s="2">
        <f t="shared" si="5"/>
        <v>0</v>
      </c>
      <c r="L80" s="2">
        <f t="shared" si="6"/>
        <v>0</v>
      </c>
      <c r="M80" s="2">
        <f t="shared" si="7"/>
        <v>0</v>
      </c>
      <c r="N80" s="2">
        <f t="shared" si="8"/>
        <v>0</v>
      </c>
    </row>
    <row r="81" spans="1:14" x14ac:dyDescent="0.25">
      <c r="A81" s="1">
        <v>14030926</v>
      </c>
      <c r="B81" s="3">
        <v>12205.8</v>
      </c>
      <c r="C81" s="4">
        <v>8.4248437363753544E-3</v>
      </c>
      <c r="D81" s="55">
        <v>7.0977991982343038E-5</v>
      </c>
      <c r="E81" s="9">
        <v>148044554.9158524</v>
      </c>
      <c r="F81" s="9">
        <f t="shared" si="9"/>
        <v>1236832.1238160133</v>
      </c>
      <c r="G81" s="10">
        <v>-9037556.0401182752</v>
      </c>
      <c r="H81" s="10">
        <v>-6593515.1778447991</v>
      </c>
      <c r="I81" s="10">
        <v>-5672809.0018167673</v>
      </c>
      <c r="J81" s="10">
        <v>-4760635.1168344971</v>
      </c>
      <c r="K81" s="2">
        <f t="shared" si="5"/>
        <v>0</v>
      </c>
      <c r="L81" s="2">
        <f t="shared" si="6"/>
        <v>0</v>
      </c>
      <c r="M81" s="2">
        <f t="shared" si="7"/>
        <v>0</v>
      </c>
      <c r="N81" s="2">
        <f t="shared" si="8"/>
        <v>0</v>
      </c>
    </row>
    <row r="82" spans="1:14" x14ac:dyDescent="0.25">
      <c r="A82" s="1">
        <v>14030927</v>
      </c>
      <c r="B82" s="3">
        <v>12053.5</v>
      </c>
      <c r="C82" s="4">
        <v>-1.2556174409927772E-2</v>
      </c>
      <c r="D82" s="55">
        <v>1.5765751581252503E-4</v>
      </c>
      <c r="E82" s="9">
        <v>146185681.66388884</v>
      </c>
      <c r="F82" s="9">
        <f t="shared" si="9"/>
        <v>-1858873.2519635558</v>
      </c>
      <c r="G82" s="10">
        <v>-8924078.9102390558</v>
      </c>
      <c r="H82" s="10">
        <v>-6375675.8798810001</v>
      </c>
      <c r="I82" s="10">
        <v>-5608530.0125298677</v>
      </c>
      <c r="J82" s="10">
        <v>-4709306.5665637925</v>
      </c>
      <c r="K82" s="2">
        <f t="shared" si="5"/>
        <v>0</v>
      </c>
      <c r="L82" s="2">
        <f t="shared" si="6"/>
        <v>0</v>
      </c>
      <c r="M82" s="2">
        <f t="shared" si="7"/>
        <v>0</v>
      </c>
      <c r="N82" s="2">
        <f t="shared" si="8"/>
        <v>0</v>
      </c>
    </row>
    <row r="83" spans="1:14" x14ac:dyDescent="0.25">
      <c r="A83" s="1">
        <v>14030928</v>
      </c>
      <c r="B83" s="3">
        <v>11785.5</v>
      </c>
      <c r="C83" s="4">
        <v>-2.2485111892047341E-2</v>
      </c>
      <c r="D83" s="55">
        <v>5.0558025679788877E-4</v>
      </c>
      <c r="E83" s="9">
        <v>142898680.25466108</v>
      </c>
      <c r="F83" s="9">
        <f t="shared" si="9"/>
        <v>-3287001.4092277586</v>
      </c>
      <c r="G83" s="10">
        <v>-8723419.9974088706</v>
      </c>
      <c r="H83" s="10">
        <v>-6166511.7419221755</v>
      </c>
      <c r="I83" s="10">
        <v>-5513035.0788920345</v>
      </c>
      <c r="J83" s="10">
        <v>-4621777.3274504691</v>
      </c>
      <c r="K83" s="2">
        <f t="shared" si="5"/>
        <v>0</v>
      </c>
      <c r="L83" s="2">
        <f t="shared" si="6"/>
        <v>0</v>
      </c>
      <c r="M83" s="2">
        <f t="shared" si="7"/>
        <v>0</v>
      </c>
      <c r="N83" s="2">
        <f t="shared" si="8"/>
        <v>0</v>
      </c>
    </row>
    <row r="84" spans="1:14" x14ac:dyDescent="0.25">
      <c r="A84" s="1">
        <v>14031001</v>
      </c>
      <c r="B84" s="3">
        <v>12111.4</v>
      </c>
      <c r="C84" s="4">
        <v>2.7277195517601133E-2</v>
      </c>
      <c r="D84" s="55">
        <v>7.4404539530543935E-4</v>
      </c>
      <c r="E84" s="9">
        <v>146796555.49517465</v>
      </c>
      <c r="F84" s="9">
        <f t="shared" si="9"/>
        <v>3897875.2405135632</v>
      </c>
      <c r="G84" s="10">
        <v>-8961370.4302603435</v>
      </c>
      <c r="H84" s="10">
        <v>-6517032.7686571442</v>
      </c>
      <c r="I84" s="10">
        <v>-5765353.5195205295</v>
      </c>
      <c r="J84" s="10">
        <v>-4810149.0016939156</v>
      </c>
      <c r="K84" s="2">
        <f t="shared" si="5"/>
        <v>0</v>
      </c>
      <c r="L84" s="2">
        <f t="shared" si="6"/>
        <v>0</v>
      </c>
      <c r="M84" s="2">
        <f t="shared" si="7"/>
        <v>0</v>
      </c>
      <c r="N84" s="2">
        <f t="shared" si="8"/>
        <v>0</v>
      </c>
    </row>
    <row r="85" spans="1:14" x14ac:dyDescent="0.25">
      <c r="A85" s="1">
        <v>14031002</v>
      </c>
      <c r="B85" s="3">
        <v>12151.8</v>
      </c>
      <c r="C85" s="4">
        <v>3.3301491424023335E-3</v>
      </c>
      <c r="D85" s="55">
        <v>1.1089893310642997E-5</v>
      </c>
      <c r="E85" s="9">
        <v>147285409.9185645</v>
      </c>
      <c r="F85" s="9">
        <f t="shared" si="9"/>
        <v>488854.42338985205</v>
      </c>
      <c r="G85" s="10">
        <v>-8991213.1303134225</v>
      </c>
      <c r="H85" s="10">
        <v>-6585698.6444693655</v>
      </c>
      <c r="I85" s="10">
        <v>-5929548.0604655342</v>
      </c>
      <c r="J85" s="10">
        <v>-4914492.4769835165</v>
      </c>
      <c r="K85" s="2">
        <f t="shared" si="5"/>
        <v>0</v>
      </c>
      <c r="L85" s="2">
        <f t="shared" si="6"/>
        <v>0</v>
      </c>
      <c r="M85" s="2">
        <f t="shared" si="7"/>
        <v>0</v>
      </c>
      <c r="N85" s="2">
        <f t="shared" si="8"/>
        <v>0</v>
      </c>
    </row>
    <row r="86" spans="1:14" x14ac:dyDescent="0.25">
      <c r="A86" s="1">
        <v>14031003</v>
      </c>
      <c r="B86" s="3">
        <v>12225.7</v>
      </c>
      <c r="C86" s="4">
        <v>6.0629864735101116E-3</v>
      </c>
      <c r="D86" s="55">
        <v>3.6759804977966579E-5</v>
      </c>
      <c r="E86" s="9">
        <v>148178399.36664614</v>
      </c>
      <c r="F86" s="9">
        <f t="shared" si="9"/>
        <v>892989.44808164239</v>
      </c>
      <c r="G86" s="10">
        <v>-9045726.7339029592</v>
      </c>
      <c r="H86" s="10">
        <v>-6629295.1698796228</v>
      </c>
      <c r="I86" s="10">
        <v>-5966591.8908037646</v>
      </c>
      <c r="J86" s="10">
        <v>-4923667.6554128984</v>
      </c>
      <c r="K86" s="2">
        <f t="shared" si="5"/>
        <v>0</v>
      </c>
      <c r="L86" s="2">
        <f t="shared" si="6"/>
        <v>0</v>
      </c>
      <c r="M86" s="2">
        <f t="shared" si="7"/>
        <v>0</v>
      </c>
      <c r="N86" s="2">
        <f t="shared" si="8"/>
        <v>0</v>
      </c>
    </row>
    <row r="87" spans="1:14" x14ac:dyDescent="0.25">
      <c r="A87" s="1">
        <v>14031004</v>
      </c>
      <c r="B87" s="3">
        <v>12308.3</v>
      </c>
      <c r="C87" s="4">
        <v>6.7335381180224719E-3</v>
      </c>
      <c r="D87" s="55">
        <v>4.5340535586861614E-5</v>
      </c>
      <c r="E87" s="9">
        <v>149176164.26704901</v>
      </c>
      <c r="F87" s="9">
        <f t="shared" si="9"/>
        <v>997764.90040287375</v>
      </c>
      <c r="G87" s="10">
        <v>-9106636.4796709102</v>
      </c>
      <c r="H87" s="10">
        <v>-6494693.5679020332</v>
      </c>
      <c r="I87" s="10">
        <v>-5962648.1632251581</v>
      </c>
      <c r="J87" s="10">
        <v>-4959406.0126535939</v>
      </c>
      <c r="K87" s="2">
        <f t="shared" si="5"/>
        <v>0</v>
      </c>
      <c r="L87" s="2">
        <f t="shared" si="6"/>
        <v>0</v>
      </c>
      <c r="M87" s="2">
        <f t="shared" si="7"/>
        <v>0</v>
      </c>
      <c r="N87" s="2">
        <f t="shared" si="8"/>
        <v>0</v>
      </c>
    </row>
    <row r="88" spans="1:14" x14ac:dyDescent="0.25">
      <c r="A88" s="1">
        <v>14031005</v>
      </c>
      <c r="B88" s="3">
        <v>12109.8</v>
      </c>
      <c r="C88" s="4">
        <v>-1.6258789401393706E-2</v>
      </c>
      <c r="D88" s="55">
        <v>2.6434823279887227E-4</v>
      </c>
      <c r="E88" s="9">
        <v>146750740.42852336</v>
      </c>
      <c r="F88" s="9">
        <f t="shared" si="9"/>
        <v>-2425423.8385256529</v>
      </c>
      <c r="G88" s="10">
        <v>-8958573.5949928928</v>
      </c>
      <c r="H88" s="10">
        <v>-6404872.9895527083</v>
      </c>
      <c r="I88" s="10">
        <v>-5833677.357186012</v>
      </c>
      <c r="J88" s="10">
        <v>-4767605.928332136</v>
      </c>
      <c r="K88" s="2">
        <f t="shared" si="5"/>
        <v>0</v>
      </c>
      <c r="L88" s="2">
        <f t="shared" si="6"/>
        <v>0</v>
      </c>
      <c r="M88" s="2">
        <f t="shared" si="7"/>
        <v>0</v>
      </c>
      <c r="N88" s="2">
        <f t="shared" si="8"/>
        <v>0</v>
      </c>
    </row>
    <row r="89" spans="1:14" x14ac:dyDescent="0.25">
      <c r="A89" s="1">
        <v>14031008</v>
      </c>
      <c r="B89" s="3">
        <v>12078.6</v>
      </c>
      <c r="C89" s="4">
        <v>-2.5797504012905889E-3</v>
      </c>
      <c r="D89" s="55">
        <v>6.6551121329589544E-6</v>
      </c>
      <c r="E89" s="9">
        <v>146372160.14701319</v>
      </c>
      <c r="F89" s="9">
        <f t="shared" si="9"/>
        <v>-378580.28151017427</v>
      </c>
      <c r="G89" s="10">
        <v>-8935462.7111662179</v>
      </c>
      <c r="H89" s="10">
        <v>-6374938.9834106453</v>
      </c>
      <c r="I89" s="10">
        <v>-5857726.6585518876</v>
      </c>
      <c r="J89" s="10">
        <v>-4687815.8120069634</v>
      </c>
      <c r="K89" s="2">
        <f t="shared" si="5"/>
        <v>0</v>
      </c>
      <c r="L89" s="2">
        <f t="shared" si="6"/>
        <v>0</v>
      </c>
      <c r="M89" s="2">
        <f t="shared" si="7"/>
        <v>0</v>
      </c>
      <c r="N89" s="2">
        <f t="shared" si="8"/>
        <v>0</v>
      </c>
    </row>
    <row r="90" spans="1:14" x14ac:dyDescent="0.25">
      <c r="A90" s="1">
        <v>14031009</v>
      </c>
      <c r="B90" s="3">
        <v>11815.5</v>
      </c>
      <c r="C90" s="4">
        <v>-2.2023062921348993E-2</v>
      </c>
      <c r="D90" s="55">
        <v>4.8501530043769685E-4</v>
      </c>
      <c r="E90" s="9">
        <v>143148596.85416174</v>
      </c>
      <c r="F90" s="9">
        <f t="shared" si="9"/>
        <v>-3223563.2928514481</v>
      </c>
      <c r="G90" s="10">
        <v>-8738676.4536468368</v>
      </c>
      <c r="H90" s="10">
        <v>-6070046.6353804944</v>
      </c>
      <c r="I90" s="10">
        <v>-5688049.1226235628</v>
      </c>
      <c r="J90" s="10">
        <v>-4585323.7301834654</v>
      </c>
      <c r="K90" s="2">
        <f t="shared" si="5"/>
        <v>0</v>
      </c>
      <c r="L90" s="2">
        <f t="shared" si="6"/>
        <v>0</v>
      </c>
      <c r="M90" s="2">
        <f t="shared" si="7"/>
        <v>0</v>
      </c>
      <c r="N90" s="2">
        <f t="shared" si="8"/>
        <v>0</v>
      </c>
    </row>
    <row r="91" spans="1:14" x14ac:dyDescent="0.25">
      <c r="A91" s="1">
        <v>14031010</v>
      </c>
      <c r="B91" s="3">
        <v>11740.9</v>
      </c>
      <c r="C91" s="4">
        <v>-6.3337563796296709E-3</v>
      </c>
      <c r="D91" s="55">
        <v>4.0116469876499553E-5</v>
      </c>
      <c r="E91" s="9">
        <v>142241928.51560166</v>
      </c>
      <c r="F91" s="9">
        <f t="shared" si="9"/>
        <v>-906668.33856007457</v>
      </c>
      <c r="G91" s="10">
        <v>-8683327.805909032</v>
      </c>
      <c r="H91" s="10">
        <v>-5978564.9841061989</v>
      </c>
      <c r="I91" s="10">
        <v>-5704224.666566032</v>
      </c>
      <c r="J91" s="10">
        <v>-4614384.0145303588</v>
      </c>
      <c r="K91" s="2">
        <f t="shared" si="5"/>
        <v>0</v>
      </c>
      <c r="L91" s="2">
        <f t="shared" si="6"/>
        <v>0</v>
      </c>
      <c r="M91" s="2">
        <f t="shared" si="7"/>
        <v>0</v>
      </c>
      <c r="N91" s="2">
        <f t="shared" si="8"/>
        <v>0</v>
      </c>
    </row>
    <row r="92" spans="1:14" x14ac:dyDescent="0.25">
      <c r="A92" s="1">
        <v>14031011</v>
      </c>
      <c r="B92" s="3">
        <v>12027.9</v>
      </c>
      <c r="C92" s="4">
        <v>2.4150478707846115E-2</v>
      </c>
      <c r="D92" s="55">
        <v>5.8324562181812849E-4</v>
      </c>
      <c r="E92" s="9">
        <v>145677139.18158066</v>
      </c>
      <c r="F92" s="9">
        <f t="shared" si="9"/>
        <v>3435210.6659789979</v>
      </c>
      <c r="G92" s="10">
        <v>-8893034.3291988857</v>
      </c>
      <c r="H92" s="10">
        <v>-5882807.7334386697</v>
      </c>
      <c r="I92" s="10">
        <v>-5802398.0816901466</v>
      </c>
      <c r="J92" s="10">
        <v>-4729561.7959529432</v>
      </c>
      <c r="K92" s="2">
        <f t="shared" si="5"/>
        <v>0</v>
      </c>
      <c r="L92" s="2">
        <f t="shared" si="6"/>
        <v>0</v>
      </c>
      <c r="M92" s="2">
        <f t="shared" si="7"/>
        <v>0</v>
      </c>
      <c r="N92" s="2">
        <f t="shared" si="8"/>
        <v>0</v>
      </c>
    </row>
    <row r="93" spans="1:14" x14ac:dyDescent="0.25">
      <c r="A93" s="1">
        <v>14031012</v>
      </c>
      <c r="B93" s="3">
        <v>12188.6</v>
      </c>
      <c r="C93" s="4">
        <v>1.3272137503789347E-2</v>
      </c>
      <c r="D93" s="55">
        <v>1.7614963391949173E-4</v>
      </c>
      <c r="E93" s="9">
        <v>147610586.20395726</v>
      </c>
      <c r="F93" s="9">
        <f t="shared" si="9"/>
        <v>1933447.0223765969</v>
      </c>
      <c r="G93" s="10">
        <v>-9011063.9036419317</v>
      </c>
      <c r="H93" s="10">
        <v>-6066688.5805268446</v>
      </c>
      <c r="I93" s="10">
        <v>-5992347.5200217701</v>
      </c>
      <c r="J93" s="10">
        <v>-4839891.6405156925</v>
      </c>
      <c r="K93" s="2">
        <f t="shared" si="5"/>
        <v>0</v>
      </c>
      <c r="L93" s="2">
        <f t="shared" si="6"/>
        <v>0</v>
      </c>
      <c r="M93" s="2">
        <f t="shared" si="7"/>
        <v>0</v>
      </c>
      <c r="N93" s="2">
        <f t="shared" si="8"/>
        <v>0</v>
      </c>
    </row>
    <row r="94" spans="1:14" x14ac:dyDescent="0.25">
      <c r="A94" s="1">
        <v>14031015</v>
      </c>
      <c r="B94" s="3">
        <v>12500.4</v>
      </c>
      <c r="C94" s="4">
        <v>2.5259555134909163E-2</v>
      </c>
      <c r="D94" s="55">
        <v>6.3804512561351585E-4</v>
      </c>
      <c r="E94" s="9">
        <v>151339163.94467238</v>
      </c>
      <c r="F94" s="9">
        <f t="shared" si="9"/>
        <v>3728577.7407151163</v>
      </c>
      <c r="G94" s="10">
        <v>-9238679.3691401649</v>
      </c>
      <c r="H94" s="10">
        <v>-6258422.6788874958</v>
      </c>
      <c r="I94" s="10">
        <v>-6108806.1235970538</v>
      </c>
      <c r="J94" s="10">
        <v>-4983945.0223941226</v>
      </c>
      <c r="K94" s="2">
        <f t="shared" si="5"/>
        <v>0</v>
      </c>
      <c r="L94" s="2">
        <f t="shared" si="6"/>
        <v>0</v>
      </c>
      <c r="M94" s="2">
        <f t="shared" si="7"/>
        <v>0</v>
      </c>
      <c r="N94" s="2">
        <f t="shared" si="8"/>
        <v>0</v>
      </c>
    </row>
    <row r="95" spans="1:14" x14ac:dyDescent="0.25">
      <c r="A95" s="1">
        <v>14031016</v>
      </c>
      <c r="B95" s="3">
        <v>12420.3</v>
      </c>
      <c r="C95" s="4">
        <v>-6.4284129932791418E-3</v>
      </c>
      <c r="D95" s="55">
        <v>4.1324493612160097E-5</v>
      </c>
      <c r="E95" s="9">
        <v>150366293.29677844</v>
      </c>
      <c r="F95" s="9">
        <f t="shared" si="9"/>
        <v>-972870.64789393544</v>
      </c>
      <c r="G95" s="10">
        <v>-9179289.3226428442</v>
      </c>
      <c r="H95" s="10">
        <v>-6453693.2816724321</v>
      </c>
      <c r="I95" s="10">
        <v>-6081540.9569609165</v>
      </c>
      <c r="J95" s="10">
        <v>-5028916.5935857752</v>
      </c>
      <c r="K95" s="2">
        <f t="shared" si="5"/>
        <v>0</v>
      </c>
      <c r="L95" s="2">
        <f t="shared" si="6"/>
        <v>0</v>
      </c>
      <c r="M95" s="2">
        <f t="shared" si="7"/>
        <v>0</v>
      </c>
      <c r="N95" s="2">
        <f t="shared" si="8"/>
        <v>0</v>
      </c>
    </row>
    <row r="96" spans="1:14" x14ac:dyDescent="0.25">
      <c r="A96" s="1">
        <v>14031017</v>
      </c>
      <c r="B96" s="3">
        <v>12308.9</v>
      </c>
      <c r="C96" s="4">
        <v>-9.0096528446399378E-3</v>
      </c>
      <c r="D96" s="55">
        <v>8.1173844380928517E-5</v>
      </c>
      <c r="E96" s="9">
        <v>149011545.19463915</v>
      </c>
      <c r="F96" s="9">
        <f t="shared" si="9"/>
        <v>-1354748.1021392941</v>
      </c>
      <c r="G96" s="10">
        <v>-9096587.1124853212</v>
      </c>
      <c r="H96" s="10">
        <v>-6382282.2447228422</v>
      </c>
      <c r="I96" s="10">
        <v>-5909339.7773440517</v>
      </c>
      <c r="J96" s="10">
        <v>-4987118.7530559013</v>
      </c>
      <c r="K96" s="2">
        <f t="shared" si="5"/>
        <v>0</v>
      </c>
      <c r="L96" s="2">
        <f t="shared" si="6"/>
        <v>0</v>
      </c>
      <c r="M96" s="2">
        <f t="shared" si="7"/>
        <v>0</v>
      </c>
      <c r="N96" s="2">
        <f t="shared" si="8"/>
        <v>0</v>
      </c>
    </row>
    <row r="97" spans="1:14" x14ac:dyDescent="0.25">
      <c r="A97" s="1">
        <v>14031018</v>
      </c>
      <c r="B97" s="3">
        <v>12460.5</v>
      </c>
      <c r="C97" s="4">
        <v>1.2241063006751603E-2</v>
      </c>
      <c r="D97" s="55">
        <v>1.4984362353526258E-4</v>
      </c>
      <c r="E97" s="9">
        <v>150835604.90810013</v>
      </c>
      <c r="F97" s="9">
        <f t="shared" si="9"/>
        <v>1824059.7134609818</v>
      </c>
      <c r="G97" s="10">
        <v>-9207939.0084756576</v>
      </c>
      <c r="H97" s="10">
        <v>-6182108.5437365975</v>
      </c>
      <c r="I97" s="10">
        <v>-5973643.2558305999</v>
      </c>
      <c r="J97" s="10">
        <v>-5055183.887102888</v>
      </c>
      <c r="K97" s="2">
        <f t="shared" si="5"/>
        <v>0</v>
      </c>
      <c r="L97" s="2">
        <f t="shared" si="6"/>
        <v>0</v>
      </c>
      <c r="M97" s="2">
        <f t="shared" si="7"/>
        <v>0</v>
      </c>
      <c r="N97" s="2">
        <f t="shared" si="8"/>
        <v>0</v>
      </c>
    </row>
    <row r="98" spans="1:14" x14ac:dyDescent="0.25">
      <c r="A98" s="1">
        <v>14031019</v>
      </c>
      <c r="B98" s="3">
        <v>12571.6</v>
      </c>
      <c r="C98" s="4">
        <v>8.8766607284562708E-3</v>
      </c>
      <c r="D98" s="55">
        <v>7.879510568811781E-5</v>
      </c>
      <c r="E98" s="9">
        <v>152174521.39864081</v>
      </c>
      <c r="F98" s="9">
        <f t="shared" si="9"/>
        <v>1338916.4905406833</v>
      </c>
      <c r="G98" s="10">
        <v>-9289674.7590622157</v>
      </c>
      <c r="H98" s="10">
        <v>-6102015.3928973032</v>
      </c>
      <c r="I98" s="10">
        <v>-6043532.423159156</v>
      </c>
      <c r="J98" s="10">
        <v>-5116755.1301607378</v>
      </c>
      <c r="K98" s="2">
        <f t="shared" si="5"/>
        <v>0</v>
      </c>
      <c r="L98" s="2">
        <f t="shared" si="6"/>
        <v>0</v>
      </c>
      <c r="M98" s="2">
        <f t="shared" si="7"/>
        <v>0</v>
      </c>
      <c r="N98" s="2">
        <f t="shared" si="8"/>
        <v>0</v>
      </c>
    </row>
    <row r="99" spans="1:14" x14ac:dyDescent="0.25">
      <c r="A99" s="1">
        <v>14031022</v>
      </c>
      <c r="B99" s="3">
        <v>12383.1</v>
      </c>
      <c r="C99" s="4">
        <v>-1.5107661905702069E-2</v>
      </c>
      <c r="D99" s="55">
        <v>2.2824144825700146E-4</v>
      </c>
      <c r="E99" s="9">
        <v>149875520.17868811</v>
      </c>
      <c r="F99" s="9">
        <f t="shared" si="9"/>
        <v>-2299001.2199527025</v>
      </c>
      <c r="G99" s="10">
        <v>-9149329.4935883675</v>
      </c>
      <c r="H99" s="10">
        <v>-5792709.8992437776</v>
      </c>
      <c r="I99" s="10">
        <v>-5965632.6763011869</v>
      </c>
      <c r="J99" s="10">
        <v>-5036515.4353900729</v>
      </c>
      <c r="K99" s="2">
        <f t="shared" si="5"/>
        <v>0</v>
      </c>
      <c r="L99" s="2">
        <f t="shared" si="6"/>
        <v>0</v>
      </c>
      <c r="M99" s="2">
        <f t="shared" si="7"/>
        <v>0</v>
      </c>
      <c r="N99" s="2">
        <f t="shared" si="8"/>
        <v>0</v>
      </c>
    </row>
    <row r="100" spans="1:14" x14ac:dyDescent="0.25">
      <c r="A100" s="1">
        <v>14031023</v>
      </c>
      <c r="B100" s="3">
        <v>12106.2</v>
      </c>
      <c r="C100" s="4">
        <v>-2.2614921721302847E-2</v>
      </c>
      <c r="D100" s="55">
        <v>5.1143468446065532E-4</v>
      </c>
      <c r="E100" s="9">
        <v>146486097.02190754</v>
      </c>
      <c r="F100" s="9">
        <f t="shared" si="9"/>
        <v>-3389423.1567805707</v>
      </c>
      <c r="G100" s="10">
        <v>-8942418.1232884601</v>
      </c>
      <c r="H100" s="10">
        <v>-5705229.3286215588</v>
      </c>
      <c r="I100" s="10">
        <v>-5875327.2462915396</v>
      </c>
      <c r="J100" s="10">
        <v>-4934125.3505724836</v>
      </c>
      <c r="K100" s="2">
        <f t="shared" si="5"/>
        <v>0</v>
      </c>
      <c r="L100" s="2">
        <f t="shared" si="6"/>
        <v>0</v>
      </c>
      <c r="M100" s="2">
        <f t="shared" si="7"/>
        <v>0</v>
      </c>
      <c r="N100" s="2">
        <f t="shared" si="8"/>
        <v>0</v>
      </c>
    </row>
    <row r="101" spans="1:14" x14ac:dyDescent="0.25">
      <c r="A101" s="1">
        <v>14031024</v>
      </c>
      <c r="B101" s="3">
        <v>12292.4</v>
      </c>
      <c r="C101" s="4">
        <v>1.5263467162625353E-2</v>
      </c>
      <c r="D101" s="55">
        <v>2.3297342982454245E-4</v>
      </c>
      <c r="E101" s="9">
        <v>148721982.75358257</v>
      </c>
      <c r="F101" s="9">
        <f t="shared" si="9"/>
        <v>2235885.7316750288</v>
      </c>
      <c r="G101" s="10">
        <v>-9078910.428667739</v>
      </c>
      <c r="H101" s="10">
        <v>-5982250.6553681614</v>
      </c>
      <c r="I101" s="10">
        <v>-6016957.7551926253</v>
      </c>
      <c r="J101" s="10">
        <v>-5070054.6116634551</v>
      </c>
      <c r="K101" s="2">
        <f t="shared" si="5"/>
        <v>0</v>
      </c>
      <c r="L101" s="2">
        <f t="shared" si="6"/>
        <v>0</v>
      </c>
      <c r="M101" s="2">
        <f t="shared" si="7"/>
        <v>0</v>
      </c>
      <c r="N101" s="2">
        <f t="shared" si="8"/>
        <v>0</v>
      </c>
    </row>
    <row r="102" spans="1:14" x14ac:dyDescent="0.25">
      <c r="A102" s="1">
        <v>14031026</v>
      </c>
      <c r="B102" s="3">
        <v>12409.4</v>
      </c>
      <c r="C102" s="4">
        <v>9.4730647121669034E-3</v>
      </c>
      <c r="D102" s="55">
        <v>8.9738955040901818E-5</v>
      </c>
      <c r="E102" s="9">
        <v>150130835.72032902</v>
      </c>
      <c r="F102" s="9">
        <f t="shared" si="9"/>
        <v>1408852.9667464495</v>
      </c>
      <c r="G102" s="10">
        <v>-9164915.534674475</v>
      </c>
      <c r="H102" s="10">
        <v>-5828898.206468828</v>
      </c>
      <c r="I102" s="10">
        <v>-6073409.9394057645</v>
      </c>
      <c r="J102" s="10">
        <v>-5139419.6646142285</v>
      </c>
      <c r="K102" s="2">
        <f t="shared" si="5"/>
        <v>0</v>
      </c>
      <c r="L102" s="2">
        <f t="shared" si="6"/>
        <v>0</v>
      </c>
      <c r="M102" s="2">
        <f t="shared" si="7"/>
        <v>0</v>
      </c>
      <c r="N102" s="2">
        <f t="shared" si="8"/>
        <v>0</v>
      </c>
    </row>
    <row r="103" spans="1:14" x14ac:dyDescent="0.25">
      <c r="A103" s="1">
        <v>14031029</v>
      </c>
      <c r="B103" s="3">
        <v>12152.7</v>
      </c>
      <c r="C103" s="4">
        <v>-2.0902882620263571E-2</v>
      </c>
      <c r="D103" s="55">
        <v>4.3693050183651682E-4</v>
      </c>
      <c r="E103" s="9">
        <v>146992668.48358491</v>
      </c>
      <c r="F103" s="9">
        <f t="shared" si="9"/>
        <v>-3138167.2367441058</v>
      </c>
      <c r="G103" s="10">
        <v>-8973342.3810285442</v>
      </c>
      <c r="H103" s="10">
        <v>-5644073.0457713306</v>
      </c>
      <c r="I103" s="10">
        <v>-5947902.0957565047</v>
      </c>
      <c r="J103" s="10">
        <v>-5040939.3017589562</v>
      </c>
      <c r="K103" s="2">
        <f t="shared" si="5"/>
        <v>0</v>
      </c>
      <c r="L103" s="2">
        <f t="shared" si="6"/>
        <v>0</v>
      </c>
      <c r="M103" s="2">
        <f t="shared" si="7"/>
        <v>0</v>
      </c>
      <c r="N103" s="2">
        <f t="shared" si="8"/>
        <v>0</v>
      </c>
    </row>
    <row r="104" spans="1:14" x14ac:dyDescent="0.25">
      <c r="A104" s="1">
        <v>14031030</v>
      </c>
      <c r="B104" s="3">
        <v>12118.1</v>
      </c>
      <c r="C104" s="4">
        <v>-2.8511646455013527E-3</v>
      </c>
      <c r="D104" s="55">
        <v>8.1291398357568549E-6</v>
      </c>
      <c r="E104" s="9">
        <v>146573568.18405661</v>
      </c>
      <c r="F104" s="9">
        <f t="shared" si="9"/>
        <v>-419100.29952830076</v>
      </c>
      <c r="G104" s="10">
        <v>-8947757.9044797774</v>
      </c>
      <c r="H104" s="10">
        <v>-5717656.3217381546</v>
      </c>
      <c r="I104" s="10">
        <v>-6015445.8346438203</v>
      </c>
      <c r="J104" s="10">
        <v>-5064002.3701044489</v>
      </c>
      <c r="K104" s="2">
        <f t="shared" si="5"/>
        <v>0</v>
      </c>
      <c r="L104" s="2">
        <f t="shared" si="6"/>
        <v>0</v>
      </c>
      <c r="M104" s="2">
        <f t="shared" si="7"/>
        <v>0</v>
      </c>
      <c r="N104" s="2">
        <f t="shared" si="8"/>
        <v>0</v>
      </c>
    </row>
    <row r="105" spans="1:14" x14ac:dyDescent="0.25">
      <c r="A105" s="1">
        <v>14031101</v>
      </c>
      <c r="B105" s="3">
        <v>11985.8</v>
      </c>
      <c r="C105" s="4">
        <v>-1.097758691262213E-2</v>
      </c>
      <c r="D105" s="55">
        <v>1.2050741442417266E-4</v>
      </c>
      <c r="E105" s="9">
        <v>144964544.10022298</v>
      </c>
      <c r="F105" s="9">
        <f t="shared" si="9"/>
        <v>-1609024.0838336349</v>
      </c>
      <c r="G105" s="10">
        <v>-8849533.1144102477</v>
      </c>
      <c r="H105" s="10">
        <v>-5315515.1767235184</v>
      </c>
      <c r="I105" s="10">
        <v>-5881990.6113318941</v>
      </c>
      <c r="J105" s="10">
        <v>-5007967.6553152213</v>
      </c>
      <c r="K105" s="2">
        <f t="shared" si="5"/>
        <v>0</v>
      </c>
      <c r="L105" s="2">
        <f t="shared" si="6"/>
        <v>0</v>
      </c>
      <c r="M105" s="2">
        <f t="shared" si="7"/>
        <v>0</v>
      </c>
      <c r="N105" s="2">
        <f t="shared" si="8"/>
        <v>0</v>
      </c>
    </row>
    <row r="106" spans="1:14" x14ac:dyDescent="0.25">
      <c r="A106" s="1">
        <v>14031102</v>
      </c>
      <c r="B106" s="3">
        <v>12159.5</v>
      </c>
      <c r="C106" s="4">
        <v>1.4388141508627279E-2</v>
      </c>
      <c r="D106" s="55">
        <v>2.0701861607228328E-4</v>
      </c>
      <c r="E106" s="9">
        <v>147050314.47447062</v>
      </c>
      <c r="F106" s="9">
        <f t="shared" si="9"/>
        <v>2085770.3742476404</v>
      </c>
      <c r="G106" s="10">
        <v>-8976861.4491456654</v>
      </c>
      <c r="H106" s="10">
        <v>-5185400.9841100872</v>
      </c>
      <c r="I106" s="10">
        <v>-5906811.8974668579</v>
      </c>
      <c r="J106" s="10">
        <v>-5091957.1238510255</v>
      </c>
      <c r="K106" s="2">
        <f t="shared" si="5"/>
        <v>0</v>
      </c>
      <c r="L106" s="2">
        <f t="shared" si="6"/>
        <v>0</v>
      </c>
      <c r="M106" s="2">
        <f t="shared" si="7"/>
        <v>0</v>
      </c>
      <c r="N106" s="2">
        <f t="shared" si="8"/>
        <v>0</v>
      </c>
    </row>
    <row r="107" spans="1:14" x14ac:dyDescent="0.25">
      <c r="A107" s="1">
        <v>14031103</v>
      </c>
      <c r="B107" s="3">
        <v>12421.2</v>
      </c>
      <c r="C107" s="4">
        <v>2.129393292398489E-2</v>
      </c>
      <c r="D107" s="55">
        <v>4.534315793711677E-4</v>
      </c>
      <c r="E107" s="9">
        <v>150181594.00734088</v>
      </c>
      <c r="F107" s="9">
        <f t="shared" si="9"/>
        <v>3131279.5328702629</v>
      </c>
      <c r="G107" s="10">
        <v>-9168014.1347116791</v>
      </c>
      <c r="H107" s="10">
        <v>-5358163.2436003722</v>
      </c>
      <c r="I107" s="10">
        <v>-5983802.3750458015</v>
      </c>
      <c r="J107" s="10">
        <v>-5219547.7146084439</v>
      </c>
      <c r="K107" s="2">
        <f t="shared" si="5"/>
        <v>0</v>
      </c>
      <c r="L107" s="2">
        <f t="shared" si="6"/>
        <v>0</v>
      </c>
      <c r="M107" s="2">
        <f t="shared" si="7"/>
        <v>0</v>
      </c>
      <c r="N107" s="2">
        <f t="shared" si="8"/>
        <v>0</v>
      </c>
    </row>
    <row r="108" spans="1:14" x14ac:dyDescent="0.25">
      <c r="A108" s="1">
        <v>14031106</v>
      </c>
      <c r="B108" s="3">
        <v>12592.6</v>
      </c>
      <c r="C108" s="4">
        <v>1.3704649645431348E-2</v>
      </c>
      <c r="D108" s="55">
        <v>1.8781742190402157E-4</v>
      </c>
      <c r="E108" s="9">
        <v>152239780.13640389</v>
      </c>
      <c r="F108" s="9">
        <f t="shared" si="9"/>
        <v>2058186.1290630102</v>
      </c>
      <c r="G108" s="10">
        <v>-9293658.5563722644</v>
      </c>
      <c r="H108" s="10">
        <v>-5566524.6001247903</v>
      </c>
      <c r="I108" s="10">
        <v>-6088758.1920991382</v>
      </c>
      <c r="J108" s="10">
        <v>-5327879.5756284539</v>
      </c>
      <c r="K108" s="2">
        <f t="shared" si="5"/>
        <v>0</v>
      </c>
      <c r="L108" s="2">
        <f t="shared" si="6"/>
        <v>0</v>
      </c>
      <c r="M108" s="2">
        <f t="shared" si="7"/>
        <v>0</v>
      </c>
      <c r="N108" s="2">
        <f t="shared" si="8"/>
        <v>0</v>
      </c>
    </row>
    <row r="109" spans="1:14" x14ac:dyDescent="0.25">
      <c r="A109" s="1">
        <v>14031107</v>
      </c>
      <c r="B109" s="3">
        <v>12453.1</v>
      </c>
      <c r="C109" s="4">
        <v>-1.1139751940701922E-2</v>
      </c>
      <c r="D109" s="55">
        <v>1.2409407330037225E-4</v>
      </c>
      <c r="E109" s="9">
        <v>150543866.75017735</v>
      </c>
      <c r="F109" s="9">
        <f t="shared" si="9"/>
        <v>-1695913.3862265348</v>
      </c>
      <c r="G109" s="10">
        <v>-9190129.5054326952</v>
      </c>
      <c r="H109" s="10">
        <v>-5361036.4141443232</v>
      </c>
      <c r="I109" s="10">
        <v>-6058402.2398298103</v>
      </c>
      <c r="J109" s="10">
        <v>-5275431.2253582468</v>
      </c>
      <c r="K109" s="2">
        <f t="shared" si="5"/>
        <v>0</v>
      </c>
      <c r="L109" s="2">
        <f t="shared" si="6"/>
        <v>0</v>
      </c>
      <c r="M109" s="2">
        <f t="shared" si="7"/>
        <v>0</v>
      </c>
      <c r="N109" s="2">
        <f t="shared" si="8"/>
        <v>0</v>
      </c>
    </row>
    <row r="110" spans="1:14" x14ac:dyDescent="0.25">
      <c r="A110" s="1">
        <v>14031108</v>
      </c>
      <c r="B110" s="3">
        <v>12339.6</v>
      </c>
      <c r="C110" s="4">
        <v>-9.1559848592890763E-3</v>
      </c>
      <c r="D110" s="55">
        <v>8.3832058743530812E-5</v>
      </c>
      <c r="E110" s="9">
        <v>149165489.3855539</v>
      </c>
      <c r="F110" s="9">
        <f t="shared" si="9"/>
        <v>-1378377.3646234572</v>
      </c>
      <c r="G110" s="10">
        <v>-9105984.8188260477</v>
      </c>
      <c r="H110" s="10">
        <v>-5023019.6935591782</v>
      </c>
      <c r="I110" s="10">
        <v>-5904086.8031662693</v>
      </c>
      <c r="J110" s="10">
        <v>-5240728.9323015949</v>
      </c>
      <c r="K110" s="2">
        <f t="shared" si="5"/>
        <v>0</v>
      </c>
      <c r="L110" s="2">
        <f t="shared" si="6"/>
        <v>0</v>
      </c>
      <c r="M110" s="2">
        <f t="shared" si="7"/>
        <v>0</v>
      </c>
      <c r="N110" s="2">
        <f t="shared" si="8"/>
        <v>0</v>
      </c>
    </row>
    <row r="111" spans="1:14" x14ac:dyDescent="0.25">
      <c r="A111" s="1">
        <v>14031110</v>
      </c>
      <c r="B111" s="3">
        <v>12318.6</v>
      </c>
      <c r="C111" s="4">
        <v>-1.7032877563716319E-3</v>
      </c>
      <c r="D111" s="55">
        <v>2.9011891810055077E-6</v>
      </c>
      <c r="E111" s="9">
        <v>148911417.63381031</v>
      </c>
      <c r="F111" s="9">
        <f t="shared" si="9"/>
        <v>-254071.75174358487</v>
      </c>
      <c r="G111" s="10">
        <v>-9090474.7063744366</v>
      </c>
      <c r="H111" s="10">
        <v>-5049161.4559517037</v>
      </c>
      <c r="I111" s="10">
        <v>-5910899.5252731508</v>
      </c>
      <c r="J111" s="10">
        <v>-5238023.3741481248</v>
      </c>
      <c r="K111" s="2">
        <f t="shared" si="5"/>
        <v>0</v>
      </c>
      <c r="L111" s="2">
        <f t="shared" si="6"/>
        <v>0</v>
      </c>
      <c r="M111" s="2">
        <f t="shared" si="7"/>
        <v>0</v>
      </c>
      <c r="N111" s="2">
        <f t="shared" si="8"/>
        <v>0</v>
      </c>
    </row>
    <row r="112" spans="1:14" x14ac:dyDescent="0.25">
      <c r="A112" s="1">
        <v>14031113</v>
      </c>
      <c r="B112" s="3">
        <v>12105</v>
      </c>
      <c r="C112" s="4">
        <v>-1.7491724894614803E-2</v>
      </c>
      <c r="D112" s="55">
        <v>3.0596043978888725E-4</v>
      </c>
      <c r="E112" s="9">
        <v>146306700.0828926</v>
      </c>
      <c r="F112" s="9">
        <f t="shared" si="9"/>
        <v>-2604717.5509177148</v>
      </c>
      <c r="G112" s="10">
        <v>-8931466.6236490794</v>
      </c>
      <c r="H112" s="10">
        <v>-4945004.3668654012</v>
      </c>
      <c r="I112" s="10">
        <v>-5702060.1830374477</v>
      </c>
      <c r="J112" s="10">
        <v>-5144545.9862361206</v>
      </c>
      <c r="K112" s="2">
        <f t="shared" si="5"/>
        <v>0</v>
      </c>
      <c r="L112" s="2">
        <f t="shared" si="6"/>
        <v>0</v>
      </c>
      <c r="M112" s="2">
        <f t="shared" si="7"/>
        <v>0</v>
      </c>
      <c r="N112" s="2">
        <f t="shared" si="8"/>
        <v>0</v>
      </c>
    </row>
    <row r="113" spans="1:14" x14ac:dyDescent="0.25">
      <c r="A113" s="1">
        <v>14031114</v>
      </c>
      <c r="B113" s="3">
        <v>12140</v>
      </c>
      <c r="C113" s="4">
        <v>2.8871952413303398E-3</v>
      </c>
      <c r="D113" s="55">
        <v>8.3358963615605587E-6</v>
      </c>
      <c r="E113" s="9">
        <v>146729116.09114668</v>
      </c>
      <c r="F113" s="9">
        <f t="shared" si="9"/>
        <v>422416.00825408101</v>
      </c>
      <c r="G113" s="10">
        <v>-8957253.5115829799</v>
      </c>
      <c r="H113" s="10">
        <v>-5080267.6050047018</v>
      </c>
      <c r="I113" s="10">
        <v>-5780113.6752028121</v>
      </c>
      <c r="J113" s="10">
        <v>-5183955.074883434</v>
      </c>
      <c r="K113" s="2">
        <f t="shared" si="5"/>
        <v>0</v>
      </c>
      <c r="L113" s="2">
        <f t="shared" si="6"/>
        <v>0</v>
      </c>
      <c r="M113" s="2">
        <f t="shared" si="7"/>
        <v>0</v>
      </c>
      <c r="N113" s="2">
        <f t="shared" si="8"/>
        <v>0</v>
      </c>
    </row>
    <row r="114" spans="1:14" x14ac:dyDescent="0.25">
      <c r="A114" s="1">
        <v>14031115</v>
      </c>
      <c r="B114" s="3">
        <v>12100</v>
      </c>
      <c r="C114" s="4">
        <v>-3.3003330286568541E-3</v>
      </c>
      <c r="D114" s="55">
        <v>1.0892198100043324E-5</v>
      </c>
      <c r="E114" s="9">
        <v>146244861.14304546</v>
      </c>
      <c r="F114" s="9">
        <f t="shared" si="9"/>
        <v>-484254.94810122252</v>
      </c>
      <c r="G114" s="10">
        <v>-8927691.591972651</v>
      </c>
      <c r="H114" s="10">
        <v>-4945071.6978473756</v>
      </c>
      <c r="I114" s="10">
        <v>-5701882.2947953884</v>
      </c>
      <c r="J114" s="10">
        <v>-5166647.7190793017</v>
      </c>
      <c r="K114" s="2">
        <f t="shared" si="5"/>
        <v>0</v>
      </c>
      <c r="L114" s="2">
        <f t="shared" si="6"/>
        <v>0</v>
      </c>
      <c r="M114" s="2">
        <f t="shared" si="7"/>
        <v>0</v>
      </c>
      <c r="N114" s="2">
        <f t="shared" si="8"/>
        <v>0</v>
      </c>
    </row>
    <row r="115" spans="1:14" x14ac:dyDescent="0.25">
      <c r="A115" s="1">
        <v>14031116</v>
      </c>
      <c r="B115" s="3">
        <v>12216.5</v>
      </c>
      <c r="C115" s="4">
        <v>9.5820444039926515E-3</v>
      </c>
      <c r="D115" s="55">
        <v>9.1815574960086893E-5</v>
      </c>
      <c r="E115" s="9">
        <v>147646185.89637387</v>
      </c>
      <c r="F115" s="9">
        <f t="shared" si="9"/>
        <v>1401324.7533284128</v>
      </c>
      <c r="G115" s="10">
        <v>-9013237.1292320862</v>
      </c>
      <c r="H115" s="10">
        <v>-4994457.7128886897</v>
      </c>
      <c r="I115" s="10">
        <v>-5663115.011954288</v>
      </c>
      <c r="J115" s="10">
        <v>-5216416.558554993</v>
      </c>
      <c r="K115" s="2">
        <f t="shared" si="5"/>
        <v>0</v>
      </c>
      <c r="L115" s="2">
        <f t="shared" si="6"/>
        <v>0</v>
      </c>
      <c r="M115" s="2">
        <f t="shared" si="7"/>
        <v>0</v>
      </c>
      <c r="N115" s="2">
        <f t="shared" si="8"/>
        <v>0</v>
      </c>
    </row>
    <row r="116" spans="1:14" x14ac:dyDescent="0.25">
      <c r="A116" s="1">
        <v>14031117</v>
      </c>
      <c r="B116" s="3">
        <v>12152</v>
      </c>
      <c r="C116" s="4">
        <v>-5.2937317132163136E-3</v>
      </c>
      <c r="D116" s="55">
        <v>2.8023595451512126E-5</v>
      </c>
      <c r="E116" s="9">
        <v>146864586.5997588</v>
      </c>
      <c r="F116" s="9">
        <f t="shared" si="9"/>
        <v>-781599.29661506414</v>
      </c>
      <c r="G116" s="10">
        <v>-8965523.4700023308</v>
      </c>
      <c r="H116" s="10">
        <v>-4779673.0383049808</v>
      </c>
      <c r="I116" s="10">
        <v>-5520392.730937642</v>
      </c>
      <c r="J116" s="10">
        <v>-5196919.63290295</v>
      </c>
      <c r="K116" s="2">
        <f t="shared" si="5"/>
        <v>0</v>
      </c>
      <c r="L116" s="2">
        <f t="shared" si="6"/>
        <v>0</v>
      </c>
      <c r="M116" s="2">
        <f t="shared" si="7"/>
        <v>0</v>
      </c>
      <c r="N116" s="2">
        <f t="shared" si="8"/>
        <v>0</v>
      </c>
    </row>
    <row r="117" spans="1:14" x14ac:dyDescent="0.25">
      <c r="A117" s="1">
        <v>14031121</v>
      </c>
      <c r="B117" s="3">
        <v>12036.6</v>
      </c>
      <c r="C117" s="4">
        <v>-9.5417573195111897E-3</v>
      </c>
      <c r="D117" s="55">
        <v>9.1045132744445366E-5</v>
      </c>
      <c r="E117" s="9">
        <v>145463240.35559356</v>
      </c>
      <c r="F117" s="9">
        <f t="shared" si="9"/>
        <v>-1401346.2441652417</v>
      </c>
      <c r="G117" s="10">
        <v>-8879976.6208091862</v>
      </c>
      <c r="H117" s="10">
        <v>-4528200.958258885</v>
      </c>
      <c r="I117" s="10">
        <v>-5317764.5790811777</v>
      </c>
      <c r="J117" s="10">
        <v>-5168714.8935969481</v>
      </c>
      <c r="K117" s="2">
        <f t="shared" si="5"/>
        <v>0</v>
      </c>
      <c r="L117" s="2">
        <f t="shared" si="6"/>
        <v>0</v>
      </c>
      <c r="M117" s="2">
        <f t="shared" si="7"/>
        <v>0</v>
      </c>
      <c r="N117" s="2">
        <f t="shared" si="8"/>
        <v>0</v>
      </c>
    </row>
    <row r="118" spans="1:14" x14ac:dyDescent="0.25">
      <c r="A118" s="1">
        <v>14031123</v>
      </c>
      <c r="B118" s="3">
        <v>11784</v>
      </c>
      <c r="C118" s="4">
        <v>-2.1209328813631426E-2</v>
      </c>
      <c r="D118" s="55">
        <v>4.4983562872473622E-4</v>
      </c>
      <c r="E118" s="9">
        <v>142378062.66059548</v>
      </c>
      <c r="F118" s="9">
        <f t="shared" si="9"/>
        <v>-3085177.6949980855</v>
      </c>
      <c r="G118" s="10">
        <v>-8691638.2768010851</v>
      </c>
      <c r="H118" s="10">
        <v>-4388054.8670583889</v>
      </c>
      <c r="I118" s="10">
        <v>-5207509.6161424853</v>
      </c>
      <c r="J118" s="10">
        <v>-5036692.5441087587</v>
      </c>
      <c r="K118" s="2">
        <f t="shared" si="5"/>
        <v>0</v>
      </c>
      <c r="L118" s="2">
        <f t="shared" si="6"/>
        <v>0</v>
      </c>
      <c r="M118" s="2">
        <f t="shared" si="7"/>
        <v>0</v>
      </c>
      <c r="N118" s="2">
        <f t="shared" si="8"/>
        <v>0</v>
      </c>
    </row>
    <row r="119" spans="1:14" x14ac:dyDescent="0.25">
      <c r="A119" s="1">
        <v>14031127</v>
      </c>
      <c r="B119" s="3">
        <v>11518.6</v>
      </c>
      <c r="C119" s="4">
        <v>-2.2779559055460457E-2</v>
      </c>
      <c r="D119" s="55">
        <v>5.1890831076121049E-4</v>
      </c>
      <c r="E119" s="9">
        <v>139134753.17401639</v>
      </c>
      <c r="F119" s="9">
        <f t="shared" si="9"/>
        <v>-3243309.4865790904</v>
      </c>
      <c r="G119" s="10">
        <v>-8493646.5893859938</v>
      </c>
      <c r="H119" s="10">
        <v>-4191204.271759592</v>
      </c>
      <c r="I119" s="10">
        <v>-5176674.6287678359</v>
      </c>
      <c r="J119" s="10">
        <v>-4943021.3774866434</v>
      </c>
      <c r="K119" s="2">
        <f t="shared" si="5"/>
        <v>0</v>
      </c>
      <c r="L119" s="2">
        <f t="shared" si="6"/>
        <v>0</v>
      </c>
      <c r="M119" s="2">
        <f t="shared" si="7"/>
        <v>0</v>
      </c>
      <c r="N119" s="2">
        <f t="shared" si="8"/>
        <v>0</v>
      </c>
    </row>
    <row r="120" spans="1:14" x14ac:dyDescent="0.25">
      <c r="A120" s="1">
        <v>14031128</v>
      </c>
      <c r="B120" s="3">
        <v>11285.1</v>
      </c>
      <c r="C120" s="4">
        <v>-2.0479848554294147E-2</v>
      </c>
      <c r="D120" s="55">
        <v>4.1942419680682409E-4</v>
      </c>
      <c r="E120" s="9">
        <v>136285294.50037342</v>
      </c>
      <c r="F120" s="9">
        <f t="shared" si="9"/>
        <v>-2849458.6736429632</v>
      </c>
      <c r="G120" s="10">
        <v>-8319697.9935616711</v>
      </c>
      <c r="H120" s="10">
        <v>-4342155.1549645215</v>
      </c>
      <c r="I120" s="10">
        <v>-5159354.6392993778</v>
      </c>
      <c r="J120" s="10">
        <v>-4884848.6344518177</v>
      </c>
      <c r="K120" s="2">
        <f t="shared" si="5"/>
        <v>0</v>
      </c>
      <c r="L120" s="2">
        <f t="shared" si="6"/>
        <v>0</v>
      </c>
      <c r="M120" s="2">
        <f t="shared" si="7"/>
        <v>0</v>
      </c>
      <c r="N120" s="2">
        <f t="shared" si="8"/>
        <v>0</v>
      </c>
    </row>
    <row r="121" spans="1:14" x14ac:dyDescent="0.25">
      <c r="A121" s="1">
        <v>14031129</v>
      </c>
      <c r="B121" s="3">
        <v>11377</v>
      </c>
      <c r="C121" s="4">
        <v>8.1105020070049959E-3</v>
      </c>
      <c r="D121" s="55">
        <v>6.578024280563207E-5</v>
      </c>
      <c r="E121" s="9">
        <v>137390636.65494394</v>
      </c>
      <c r="F121" s="9">
        <f t="shared" si="9"/>
        <v>1105342.1545705199</v>
      </c>
      <c r="G121" s="10">
        <v>-8387174.9208361264</v>
      </c>
      <c r="H121" s="10">
        <v>-4538848.8795854356</v>
      </c>
      <c r="I121" s="10">
        <v>-5125262.6428512149</v>
      </c>
      <c r="J121" s="10">
        <v>-4921025.536529202</v>
      </c>
      <c r="K121" s="2">
        <f t="shared" si="5"/>
        <v>0</v>
      </c>
      <c r="L121" s="2">
        <f t="shared" si="6"/>
        <v>0</v>
      </c>
      <c r="M121" s="2">
        <f t="shared" si="7"/>
        <v>0</v>
      </c>
      <c r="N121" s="2">
        <f t="shared" si="8"/>
        <v>0</v>
      </c>
    </row>
    <row r="122" spans="1:14" x14ac:dyDescent="0.25">
      <c r="A122" s="1">
        <v>14031130</v>
      </c>
      <c r="B122" s="3">
        <v>11521.1</v>
      </c>
      <c r="C122" s="4">
        <v>1.2586363262768437E-2</v>
      </c>
      <c r="D122" s="55">
        <v>1.5841654018236695E-4</v>
      </c>
      <c r="E122" s="9">
        <v>139119885.11678609</v>
      </c>
      <c r="F122" s="9">
        <f t="shared" si="9"/>
        <v>1729248.4618421495</v>
      </c>
      <c r="G122" s="10">
        <v>-8492738.9511381518</v>
      </c>
      <c r="H122" s="10">
        <v>-4555888.5402658414</v>
      </c>
      <c r="I122" s="10">
        <v>-5103319.5479992079</v>
      </c>
      <c r="J122" s="10">
        <v>-4921602.0881302403</v>
      </c>
      <c r="K122" s="2">
        <f t="shared" si="5"/>
        <v>0</v>
      </c>
      <c r="L122" s="2">
        <f t="shared" si="6"/>
        <v>0</v>
      </c>
      <c r="M122" s="2">
        <f t="shared" si="7"/>
        <v>0</v>
      </c>
      <c r="N122" s="2">
        <f t="shared" si="8"/>
        <v>0</v>
      </c>
    </row>
    <row r="123" spans="1:14" x14ac:dyDescent="0.25">
      <c r="A123" s="1">
        <v>14031201</v>
      </c>
      <c r="B123" s="3">
        <v>11517</v>
      </c>
      <c r="C123" s="4">
        <v>-3.5593213357740282E-4</v>
      </c>
      <c r="D123" s="55">
        <v>1.2668768371296213E-7</v>
      </c>
      <c r="E123" s="9">
        <v>139070367.87925342</v>
      </c>
      <c r="F123" s="9">
        <f t="shared" si="9"/>
        <v>-49517.237532675266</v>
      </c>
      <c r="G123" s="10">
        <v>-8489716.1124433558</v>
      </c>
      <c r="H123" s="10">
        <v>-4592231.8650635444</v>
      </c>
      <c r="I123" s="10">
        <v>-5006966.2777915699</v>
      </c>
      <c r="J123" s="10">
        <v>-4892384.0016903877</v>
      </c>
      <c r="K123" s="2">
        <f t="shared" si="5"/>
        <v>0</v>
      </c>
      <c r="L123" s="2">
        <f t="shared" si="6"/>
        <v>0</v>
      </c>
      <c r="M123" s="2">
        <f t="shared" si="7"/>
        <v>0</v>
      </c>
      <c r="N123" s="2">
        <f t="shared" si="8"/>
        <v>0</v>
      </c>
    </row>
    <row r="124" spans="1:14" x14ac:dyDescent="0.25">
      <c r="A124" s="1">
        <v>14031204</v>
      </c>
      <c r="B124" s="3">
        <v>11449.3</v>
      </c>
      <c r="C124" s="4">
        <v>-5.8956119265437153E-3</v>
      </c>
      <c r="D124" s="55">
        <v>3.4758239988404497E-5</v>
      </c>
      <c r="E124" s="9">
        <v>138250462.95975566</v>
      </c>
      <c r="F124" s="9">
        <f t="shared" si="9"/>
        <v>-819904.91949775815</v>
      </c>
      <c r="G124" s="10">
        <v>-8439664.0408778638</v>
      </c>
      <c r="H124" s="10">
        <v>-4456176.0691023124</v>
      </c>
      <c r="I124" s="10">
        <v>-4951590.4642570624</v>
      </c>
      <c r="J124" s="10">
        <v>-4861380.1890624203</v>
      </c>
      <c r="K124" s="2">
        <f t="shared" si="5"/>
        <v>0</v>
      </c>
      <c r="L124" s="2">
        <f t="shared" si="6"/>
        <v>0</v>
      </c>
      <c r="M124" s="2">
        <f t="shared" si="7"/>
        <v>0</v>
      </c>
      <c r="N124" s="2">
        <f t="shared" si="8"/>
        <v>0</v>
      </c>
    </row>
    <row r="125" spans="1:14" x14ac:dyDescent="0.25">
      <c r="A125" s="1">
        <v>14031205</v>
      </c>
      <c r="B125" s="3">
        <v>11444.5</v>
      </c>
      <c r="C125" s="4">
        <v>-4.1932750966058402E-4</v>
      </c>
      <c r="D125" s="55">
        <v>1.7583556035814719E-7</v>
      </c>
      <c r="E125" s="9">
        <v>138192490.73741332</v>
      </c>
      <c r="F125" s="9">
        <f t="shared" si="9"/>
        <v>-57972.222342342138</v>
      </c>
      <c r="G125" s="10">
        <v>-8436125.0575732309</v>
      </c>
      <c r="H125" s="10">
        <v>-4217597.7292707451</v>
      </c>
      <c r="I125" s="10">
        <v>-4947471.1754896929</v>
      </c>
      <c r="J125" s="10">
        <v>-4860662.901046413</v>
      </c>
      <c r="K125" s="2">
        <f t="shared" si="5"/>
        <v>0</v>
      </c>
      <c r="L125" s="2">
        <f t="shared" si="6"/>
        <v>0</v>
      </c>
      <c r="M125" s="2">
        <f t="shared" si="7"/>
        <v>0</v>
      </c>
      <c r="N125" s="2">
        <f t="shared" si="8"/>
        <v>0</v>
      </c>
    </row>
    <row r="126" spans="1:14" x14ac:dyDescent="0.25">
      <c r="A126" s="1">
        <v>14031206</v>
      </c>
      <c r="B126" s="3">
        <v>11520.8</v>
      </c>
      <c r="C126" s="4">
        <v>6.6448320504696864E-3</v>
      </c>
      <c r="D126" s="55">
        <v>4.4153792978949176E-5</v>
      </c>
      <c r="E126" s="9">
        <v>139110756.62899953</v>
      </c>
      <c r="F126" s="9">
        <f t="shared" si="9"/>
        <v>918265.8915862143</v>
      </c>
      <c r="G126" s="10">
        <v>-8492181.6917375643</v>
      </c>
      <c r="H126" s="10">
        <v>-4124250.7979295859</v>
      </c>
      <c r="I126" s="10">
        <v>-4818135.6422703937</v>
      </c>
      <c r="J126" s="10">
        <v>-4891174.9369664239</v>
      </c>
      <c r="K126" s="2">
        <f t="shared" si="5"/>
        <v>0</v>
      </c>
      <c r="L126" s="2">
        <f t="shared" si="6"/>
        <v>0</v>
      </c>
      <c r="M126" s="2">
        <f t="shared" si="7"/>
        <v>0</v>
      </c>
      <c r="N126" s="2">
        <f t="shared" si="8"/>
        <v>0</v>
      </c>
    </row>
    <row r="127" spans="1:14" x14ac:dyDescent="0.25">
      <c r="A127" s="1">
        <v>14031207</v>
      </c>
      <c r="B127" s="3">
        <v>12021.9</v>
      </c>
      <c r="C127" s="4">
        <v>4.2575889197825456E-2</v>
      </c>
      <c r="D127" s="55">
        <v>1.8127063409855103E-3</v>
      </c>
      <c r="E127" s="9">
        <v>145033520.78946146</v>
      </c>
      <c r="F127" s="9">
        <f t="shared" si="9"/>
        <v>5922764.1604619324</v>
      </c>
      <c r="G127" s="10">
        <v>-8853743.8784927838</v>
      </c>
      <c r="H127" s="10">
        <v>-4274627.5851166742</v>
      </c>
      <c r="I127" s="10">
        <v>-4977172.7990470035</v>
      </c>
      <c r="J127" s="10">
        <v>-5102267.5353291882</v>
      </c>
      <c r="K127" s="2">
        <f t="shared" si="5"/>
        <v>0</v>
      </c>
      <c r="L127" s="2">
        <f t="shared" si="6"/>
        <v>0</v>
      </c>
      <c r="M127" s="2">
        <f t="shared" si="7"/>
        <v>0</v>
      </c>
      <c r="N127" s="2">
        <f t="shared" si="8"/>
        <v>0</v>
      </c>
    </row>
    <row r="128" spans="1:14" x14ac:dyDescent="0.25">
      <c r="A128" s="1">
        <v>14031208</v>
      </c>
      <c r="B128" s="3">
        <v>12159.4</v>
      </c>
      <c r="C128" s="4">
        <v>1.1372546716534673E-2</v>
      </c>
      <c r="D128" s="55">
        <v>1.2933481881976356E-4</v>
      </c>
      <c r="E128" s="9">
        <v>146682921.28010312</v>
      </c>
      <c r="F128" s="9">
        <f t="shared" si="9"/>
        <v>1649400.4906416535</v>
      </c>
      <c r="G128" s="10">
        <v>-8954433.4943671748</v>
      </c>
      <c r="H128" s="10">
        <v>-5036398.9140004413</v>
      </c>
      <c r="I128" s="10">
        <v>-5397046.3122977708</v>
      </c>
      <c r="J128" s="10">
        <v>-5358437.3867180971</v>
      </c>
      <c r="K128" s="2">
        <f t="shared" si="5"/>
        <v>0</v>
      </c>
      <c r="L128" s="2">
        <f t="shared" si="6"/>
        <v>0</v>
      </c>
      <c r="M128" s="2">
        <f t="shared" si="7"/>
        <v>0</v>
      </c>
      <c r="N128" s="2">
        <f t="shared" si="8"/>
        <v>0</v>
      </c>
    </row>
    <row r="129" spans="1:14" x14ac:dyDescent="0.25">
      <c r="A129" s="1">
        <v>14031211</v>
      </c>
      <c r="B129" s="3">
        <v>12348.4</v>
      </c>
      <c r="C129" s="4">
        <v>1.5423966809790338E-2</v>
      </c>
      <c r="D129" s="55">
        <v>2.3789875214951393E-4</v>
      </c>
      <c r="E129" s="9">
        <v>148945353.78949052</v>
      </c>
      <c r="F129" s="9">
        <f t="shared" si="9"/>
        <v>2262432.5093874037</v>
      </c>
      <c r="G129" s="10">
        <v>-9092546.379384771</v>
      </c>
      <c r="H129" s="10">
        <v>-5173021.7637308072</v>
      </c>
      <c r="I129" s="10">
        <v>-5322149.3604072584</v>
      </c>
      <c r="J129" s="10">
        <v>-5455372.356842082</v>
      </c>
      <c r="K129" s="2">
        <f t="shared" si="5"/>
        <v>0</v>
      </c>
      <c r="L129" s="2">
        <f t="shared" si="6"/>
        <v>0</v>
      </c>
      <c r="M129" s="2">
        <f t="shared" si="7"/>
        <v>0</v>
      </c>
      <c r="N129" s="2">
        <f t="shared" si="8"/>
        <v>0</v>
      </c>
    </row>
    <row r="130" spans="1:14" x14ac:dyDescent="0.25">
      <c r="A130" s="1">
        <v>14031212</v>
      </c>
      <c r="B130" s="3">
        <v>12549.6</v>
      </c>
      <c r="C130" s="4">
        <v>1.6162292534707103E-2</v>
      </c>
      <c r="D130" s="55">
        <v>2.6121969997744898E-4</v>
      </c>
      <c r="E130" s="9">
        <v>151352652.16912171</v>
      </c>
      <c r="F130" s="9">
        <f t="shared" si="9"/>
        <v>2407298.3796311915</v>
      </c>
      <c r="G130" s="10">
        <v>-9239502.7738537788</v>
      </c>
      <c r="H130" s="10">
        <v>-5313995.5167924576</v>
      </c>
      <c r="I130" s="10">
        <v>-5325802.8505790457</v>
      </c>
      <c r="J130" s="10">
        <v>-5570117.7404479105</v>
      </c>
      <c r="K130" s="2">
        <f t="shared" si="5"/>
        <v>0</v>
      </c>
      <c r="L130" s="2">
        <f t="shared" si="6"/>
        <v>0</v>
      </c>
      <c r="M130" s="2">
        <f t="shared" si="7"/>
        <v>0</v>
      </c>
      <c r="N130" s="2">
        <f t="shared" si="8"/>
        <v>0</v>
      </c>
    </row>
    <row r="131" spans="1:14" x14ac:dyDescent="0.25">
      <c r="A131" s="1">
        <v>14031213</v>
      </c>
      <c r="B131" s="3">
        <v>12356.7</v>
      </c>
      <c r="C131" s="4">
        <v>-1.5490366469863967E-2</v>
      </c>
      <c r="D131" s="55">
        <v>2.3995145337068588E-4</v>
      </c>
      <c r="E131" s="9">
        <v>149008144.12083617</v>
      </c>
      <c r="F131" s="9">
        <f t="shared" si="9"/>
        <v>-2344508.0482855439</v>
      </c>
      <c r="G131" s="10">
        <v>-9096379.4898874592</v>
      </c>
      <c r="H131" s="10">
        <v>-5257551.326117483</v>
      </c>
      <c r="I131" s="10">
        <v>-5287605.1696993271</v>
      </c>
      <c r="J131" s="10">
        <v>-5508559.8492052648</v>
      </c>
      <c r="K131" s="2">
        <f t="shared" ref="K131:K194" si="10">IF(F131&lt;G131,1,0)</f>
        <v>0</v>
      </c>
      <c r="L131" s="2">
        <f t="shared" ref="L131:L194" si="11">IF(F131&lt;H131,1,0)</f>
        <v>0</v>
      </c>
      <c r="M131" s="2">
        <f t="shared" ref="M131:M194" si="12">IF(F131&lt;I131,1,0)</f>
        <v>0</v>
      </c>
      <c r="N131" s="2">
        <f t="shared" ref="N131:N194" si="13">IF(F131&lt;J131,1,0)</f>
        <v>0</v>
      </c>
    </row>
    <row r="132" spans="1:14" x14ac:dyDescent="0.25">
      <c r="A132" s="1">
        <v>14031214</v>
      </c>
      <c r="B132" s="3">
        <v>12519.2</v>
      </c>
      <c r="C132" s="4">
        <v>1.3065039776795715E-2</v>
      </c>
      <c r="D132" s="55">
        <v>1.7069526436925422E-4</v>
      </c>
      <c r="E132" s="9">
        <v>150954941.4508414</v>
      </c>
      <c r="F132" s="9">
        <f t="shared" ref="F132:F195" si="14">E132-E131</f>
        <v>1946797.3300052285</v>
      </c>
      <c r="G132" s="10">
        <v>-9215224.0497476682</v>
      </c>
      <c r="H132" s="10">
        <v>-5222249.4601539103</v>
      </c>
      <c r="I132" s="10">
        <v>-5375985.7424849737</v>
      </c>
      <c r="J132" s="10">
        <v>-5606650.9414347317</v>
      </c>
      <c r="K132" s="2">
        <f t="shared" si="10"/>
        <v>0</v>
      </c>
      <c r="L132" s="2">
        <f t="shared" si="11"/>
        <v>0</v>
      </c>
      <c r="M132" s="2">
        <f t="shared" si="12"/>
        <v>0</v>
      </c>
      <c r="N132" s="2">
        <f t="shared" si="13"/>
        <v>0</v>
      </c>
    </row>
    <row r="133" spans="1:14" x14ac:dyDescent="0.25">
      <c r="A133" s="1">
        <v>14031215</v>
      </c>
      <c r="B133" s="3">
        <v>12618.1</v>
      </c>
      <c r="C133" s="4">
        <v>7.868825236630345E-3</v>
      </c>
      <c r="D133" s="55">
        <v>6.1918410604630604E-5</v>
      </c>
      <c r="E133" s="9">
        <v>152142779.50372383</v>
      </c>
      <c r="F133" s="9">
        <f t="shared" si="14"/>
        <v>1187838.0528824329</v>
      </c>
      <c r="G133" s="10">
        <v>-9287737.0373115242</v>
      </c>
      <c r="H133" s="10">
        <v>-5254845.5711632315</v>
      </c>
      <c r="I133" s="10">
        <v>-5338697.9785862658</v>
      </c>
      <c r="J133" s="10">
        <v>-5669168.4868160468</v>
      </c>
      <c r="K133" s="2">
        <f t="shared" si="10"/>
        <v>0</v>
      </c>
      <c r="L133" s="2">
        <f t="shared" si="11"/>
        <v>0</v>
      </c>
      <c r="M133" s="2">
        <f t="shared" si="12"/>
        <v>0</v>
      </c>
      <c r="N133" s="2">
        <f t="shared" si="13"/>
        <v>0</v>
      </c>
    </row>
    <row r="134" spans="1:14" x14ac:dyDescent="0.25">
      <c r="A134" s="1">
        <v>14031218</v>
      </c>
      <c r="B134" s="3">
        <v>12469.4</v>
      </c>
      <c r="C134" s="4">
        <v>-1.1854648046242325E-2</v>
      </c>
      <c r="D134" s="55">
        <v>1.4053268030027696E-4</v>
      </c>
      <c r="E134" s="9">
        <v>150339180.39993012</v>
      </c>
      <c r="F134" s="9">
        <f t="shared" si="14"/>
        <v>-1803599.1037937105</v>
      </c>
      <c r="G134" s="10">
        <v>-9177634.1835881453</v>
      </c>
      <c r="H134" s="10">
        <v>-5161947.5378396381</v>
      </c>
      <c r="I134" s="10">
        <v>-5111472.3497686423</v>
      </c>
      <c r="J134" s="10">
        <v>-5606509.3668946419</v>
      </c>
      <c r="K134" s="2">
        <f t="shared" si="10"/>
        <v>0</v>
      </c>
      <c r="L134" s="2">
        <f t="shared" si="11"/>
        <v>0</v>
      </c>
      <c r="M134" s="2">
        <f t="shared" si="12"/>
        <v>0</v>
      </c>
      <c r="N134" s="2">
        <f t="shared" si="13"/>
        <v>0</v>
      </c>
    </row>
    <row r="135" spans="1:14" x14ac:dyDescent="0.25">
      <c r="A135" s="1">
        <v>14031219</v>
      </c>
      <c r="B135" s="3">
        <v>12312.7</v>
      </c>
      <c r="C135" s="4">
        <v>-1.2646393036110291E-2</v>
      </c>
      <c r="D135" s="55">
        <v>1.5993125682377886E-4</v>
      </c>
      <c r="E135" s="9">
        <v>148437932.03586593</v>
      </c>
      <c r="F135" s="9">
        <f t="shared" si="14"/>
        <v>-1901248.3640641868</v>
      </c>
      <c r="G135" s="10">
        <v>-9061570.2145608496</v>
      </c>
      <c r="H135" s="10">
        <v>-5124230.5295512211</v>
      </c>
      <c r="I135" s="10">
        <v>-5077943.2072956832</v>
      </c>
      <c r="J135" s="10">
        <v>-5550267.6146946903</v>
      </c>
      <c r="K135" s="2">
        <f t="shared" si="10"/>
        <v>0</v>
      </c>
      <c r="L135" s="2">
        <f t="shared" si="11"/>
        <v>0</v>
      </c>
      <c r="M135" s="2">
        <f t="shared" si="12"/>
        <v>0</v>
      </c>
      <c r="N135" s="2">
        <f t="shared" si="13"/>
        <v>0</v>
      </c>
    </row>
    <row r="136" spans="1:14" x14ac:dyDescent="0.25">
      <c r="A136" s="1">
        <v>14031220</v>
      </c>
      <c r="B136" s="3">
        <v>12447.1</v>
      </c>
      <c r="C136" s="4">
        <v>1.0856414029897907E-2</v>
      </c>
      <c r="D136" s="55">
        <v>1.1786172558856411E-4</v>
      </c>
      <c r="E136" s="9">
        <v>150049435.68378913</v>
      </c>
      <c r="F136" s="9">
        <f t="shared" si="14"/>
        <v>1611503.6479232013</v>
      </c>
      <c r="G136" s="10">
        <v>-9159946.3725711126</v>
      </c>
      <c r="H136" s="10">
        <v>-5256253.8051445065</v>
      </c>
      <c r="I136" s="10">
        <v>-5162820.1663128762</v>
      </c>
      <c r="J136" s="10">
        <v>-5599975.788018168</v>
      </c>
      <c r="K136" s="2">
        <f t="shared" si="10"/>
        <v>0</v>
      </c>
      <c r="L136" s="2">
        <f t="shared" si="11"/>
        <v>0</v>
      </c>
      <c r="M136" s="2">
        <f t="shared" si="12"/>
        <v>0</v>
      </c>
      <c r="N136" s="2">
        <f t="shared" si="13"/>
        <v>0</v>
      </c>
    </row>
    <row r="137" spans="1:14" x14ac:dyDescent="0.25">
      <c r="A137" s="1">
        <v>14031221</v>
      </c>
      <c r="B137" s="3">
        <v>12279.6</v>
      </c>
      <c r="C137" s="4">
        <v>-1.3548315152427841E-2</v>
      </c>
      <c r="D137" s="55">
        <v>1.8355684346950583E-4</v>
      </c>
      <c r="E137" s="9">
        <v>148016518.6407012</v>
      </c>
      <c r="F137" s="9">
        <f t="shared" si="14"/>
        <v>-2032917.0430879295</v>
      </c>
      <c r="G137" s="10">
        <v>-9035844.532336181</v>
      </c>
      <c r="H137" s="10">
        <v>-5094641.2178799585</v>
      </c>
      <c r="I137" s="10">
        <v>-5110072.0397259947</v>
      </c>
      <c r="J137" s="10">
        <v>-5514534.3271093545</v>
      </c>
      <c r="K137" s="2">
        <f t="shared" si="10"/>
        <v>0</v>
      </c>
      <c r="L137" s="2">
        <f t="shared" si="11"/>
        <v>0</v>
      </c>
      <c r="M137" s="2">
        <f t="shared" si="12"/>
        <v>0</v>
      </c>
      <c r="N137" s="2">
        <f t="shared" si="13"/>
        <v>0</v>
      </c>
    </row>
    <row r="138" spans="1:14" x14ac:dyDescent="0.25">
      <c r="A138" s="1">
        <v>14031222</v>
      </c>
      <c r="B138" s="3">
        <v>12279.2</v>
      </c>
      <c r="C138" s="4">
        <v>-3.2574881511741244E-5</v>
      </c>
      <c r="D138" s="55">
        <v>1.0611229055039815E-9</v>
      </c>
      <c r="E138" s="9">
        <v>148011697.0201447</v>
      </c>
      <c r="F138" s="9">
        <f t="shared" si="14"/>
        <v>-4821.6205565035343</v>
      </c>
      <c r="G138" s="10">
        <v>-9035550.1907711811</v>
      </c>
      <c r="H138" s="10">
        <v>-5178733.0535963168</v>
      </c>
      <c r="I138" s="10">
        <v>-5090741.7344190013</v>
      </c>
      <c r="J138" s="10">
        <v>-5526944.7655029912</v>
      </c>
      <c r="K138" s="2">
        <f t="shared" si="10"/>
        <v>0</v>
      </c>
      <c r="L138" s="2">
        <f t="shared" si="11"/>
        <v>0</v>
      </c>
      <c r="M138" s="2">
        <f t="shared" si="12"/>
        <v>0</v>
      </c>
      <c r="N138" s="2">
        <f t="shared" si="13"/>
        <v>0</v>
      </c>
    </row>
    <row r="139" spans="1:14" x14ac:dyDescent="0.25">
      <c r="A139" s="1">
        <v>14031225</v>
      </c>
      <c r="B139" s="3">
        <v>12473.4</v>
      </c>
      <c r="C139" s="4">
        <v>1.5691602881924976E-2</v>
      </c>
      <c r="D139" s="55">
        <v>2.4622640100403623E-4</v>
      </c>
      <c r="E139" s="9">
        <v>150334237.7916646</v>
      </c>
      <c r="F139" s="9">
        <f t="shared" si="14"/>
        <v>2322540.7715198994</v>
      </c>
      <c r="G139" s="10">
        <v>-9177332.4561844636</v>
      </c>
      <c r="H139" s="10">
        <v>-5254716.9432065105</v>
      </c>
      <c r="I139" s="10">
        <v>-5169017.2468417734</v>
      </c>
      <c r="J139" s="10">
        <v>-5589850.7223818284</v>
      </c>
      <c r="K139" s="2">
        <f t="shared" si="10"/>
        <v>0</v>
      </c>
      <c r="L139" s="2">
        <f t="shared" si="11"/>
        <v>0</v>
      </c>
      <c r="M139" s="2">
        <f t="shared" si="12"/>
        <v>0</v>
      </c>
      <c r="N139" s="2">
        <f t="shared" si="13"/>
        <v>0</v>
      </c>
    </row>
    <row r="140" spans="1:14" x14ac:dyDescent="0.25">
      <c r="A140" s="1">
        <v>14031226</v>
      </c>
      <c r="B140" s="3">
        <v>12625.1</v>
      </c>
      <c r="C140" s="4">
        <v>1.2088519023147025E-2</v>
      </c>
      <c r="D140" s="55">
        <v>1.4613229217298751E-4</v>
      </c>
      <c r="E140" s="9">
        <v>152151556.08503944</v>
      </c>
      <c r="F140" s="9">
        <f t="shared" si="14"/>
        <v>1817318.2933748364</v>
      </c>
      <c r="G140" s="10">
        <v>-9288272.8141627945</v>
      </c>
      <c r="H140" s="10">
        <v>-5393489.1366892057</v>
      </c>
      <c r="I140" s="10">
        <v>-5172820.821157462</v>
      </c>
      <c r="J140" s="10">
        <v>-5660991.8164077513</v>
      </c>
      <c r="K140" s="2">
        <f t="shared" si="10"/>
        <v>0</v>
      </c>
      <c r="L140" s="2">
        <f t="shared" si="11"/>
        <v>0</v>
      </c>
      <c r="M140" s="2">
        <f t="shared" si="12"/>
        <v>0</v>
      </c>
      <c r="N140" s="2">
        <f t="shared" si="13"/>
        <v>0</v>
      </c>
    </row>
    <row r="141" spans="1:14" x14ac:dyDescent="0.25">
      <c r="A141" s="1">
        <v>14031227</v>
      </c>
      <c r="B141" s="3">
        <v>12479.5</v>
      </c>
      <c r="C141" s="4">
        <v>-1.1599597886003588E-2</v>
      </c>
      <c r="D141" s="55">
        <v>1.345506711169789E-4</v>
      </c>
      <c r="E141" s="9">
        <v>150386659.21672326</v>
      </c>
      <c r="F141" s="9">
        <f t="shared" si="14"/>
        <v>-1764896.8683161736</v>
      </c>
      <c r="G141" s="10">
        <v>-9180532.5844630077</v>
      </c>
      <c r="H141" s="10">
        <v>-5387125.0721289795</v>
      </c>
      <c r="I141" s="10">
        <v>-5138650.0870442726</v>
      </c>
      <c r="J141" s="10">
        <v>-5584858.6744584916</v>
      </c>
      <c r="K141" s="2">
        <f t="shared" si="10"/>
        <v>0</v>
      </c>
      <c r="L141" s="2">
        <f t="shared" si="11"/>
        <v>0</v>
      </c>
      <c r="M141" s="2">
        <f t="shared" si="12"/>
        <v>0</v>
      </c>
      <c r="N141" s="2">
        <f t="shared" si="13"/>
        <v>0</v>
      </c>
    </row>
    <row r="142" spans="1:14" x14ac:dyDescent="0.25">
      <c r="A142" s="1">
        <v>14031228</v>
      </c>
      <c r="B142" s="3">
        <v>12282.1</v>
      </c>
      <c r="C142" s="4">
        <v>-1.5944380165650751E-2</v>
      </c>
      <c r="D142" s="55">
        <v>2.5422325886679707E-4</v>
      </c>
      <c r="E142" s="9">
        <v>147988837.15032968</v>
      </c>
      <c r="F142" s="9">
        <f t="shared" si="14"/>
        <v>-2397822.066393584</v>
      </c>
      <c r="G142" s="10">
        <v>-9034154.6828131862</v>
      </c>
      <c r="H142" s="10">
        <v>-5255171.3383793971</v>
      </c>
      <c r="I142" s="10">
        <v>-4948238.1232684171</v>
      </c>
      <c r="J142" s="10">
        <v>-5508847.4751781495</v>
      </c>
      <c r="K142" s="2">
        <f t="shared" si="10"/>
        <v>0</v>
      </c>
      <c r="L142" s="2">
        <f t="shared" si="11"/>
        <v>0</v>
      </c>
      <c r="M142" s="2">
        <f t="shared" si="12"/>
        <v>0</v>
      </c>
      <c r="N142" s="2">
        <f t="shared" si="13"/>
        <v>0</v>
      </c>
    </row>
    <row r="143" spans="1:14" x14ac:dyDescent="0.25">
      <c r="A143" s="1">
        <v>14040105</v>
      </c>
      <c r="B143" s="3">
        <v>12494.4</v>
      </c>
      <c r="C143" s="4">
        <v>1.7137626055794289E-2</v>
      </c>
      <c r="D143" s="55">
        <v>2.936982268282393E-4</v>
      </c>
      <c r="E143" s="9">
        <v>150525014.50184387</v>
      </c>
      <c r="F143" s="9">
        <f t="shared" si="14"/>
        <v>2536177.3515141904</v>
      </c>
      <c r="G143" s="10">
        <v>-9188978.6474974416</v>
      </c>
      <c r="H143" s="10">
        <v>-5419582.6800598856</v>
      </c>
      <c r="I143" s="10">
        <v>-5052411.4084503939</v>
      </c>
      <c r="J143" s="10">
        <v>-5592807.7407504441</v>
      </c>
      <c r="K143" s="2">
        <f t="shared" si="10"/>
        <v>0</v>
      </c>
      <c r="L143" s="2">
        <f t="shared" si="11"/>
        <v>0</v>
      </c>
      <c r="M143" s="2">
        <f t="shared" si="12"/>
        <v>0</v>
      </c>
      <c r="N143" s="2">
        <f t="shared" si="13"/>
        <v>0</v>
      </c>
    </row>
    <row r="144" spans="1:14" x14ac:dyDescent="0.25">
      <c r="A144" s="1">
        <v>14040106</v>
      </c>
      <c r="B144" s="3">
        <v>12753.4</v>
      </c>
      <c r="C144" s="4">
        <v>2.0517358795592369E-2</v>
      </c>
      <c r="D144" s="55">
        <v>4.2096201194707157E-4</v>
      </c>
      <c r="E144" s="9">
        <v>153613390.23208997</v>
      </c>
      <c r="F144" s="9">
        <f t="shared" si="14"/>
        <v>3088375.7302460968</v>
      </c>
      <c r="G144" s="10">
        <v>-9377512.2193731852</v>
      </c>
      <c r="H144" s="10">
        <v>-5458198.1688561514</v>
      </c>
      <c r="I144" s="10">
        <v>-5068298.5305795362</v>
      </c>
      <c r="J144" s="10">
        <v>-5675289.4143362148</v>
      </c>
      <c r="K144" s="2">
        <f t="shared" si="10"/>
        <v>0</v>
      </c>
      <c r="L144" s="2">
        <f t="shared" si="11"/>
        <v>0</v>
      </c>
      <c r="M144" s="2">
        <f t="shared" si="12"/>
        <v>0</v>
      </c>
      <c r="N144" s="2">
        <f t="shared" si="13"/>
        <v>0</v>
      </c>
    </row>
    <row r="145" spans="1:14" x14ac:dyDescent="0.25">
      <c r="A145" s="1">
        <v>14040109</v>
      </c>
      <c r="B145" s="3">
        <v>13017.3</v>
      </c>
      <c r="C145" s="4">
        <v>2.0481339281857695E-2</v>
      </c>
      <c r="D145" s="55">
        <v>4.1948525877856708E-4</v>
      </c>
      <c r="E145" s="9">
        <v>156759598.1956698</v>
      </c>
      <c r="F145" s="9">
        <f t="shared" si="14"/>
        <v>3146207.9635798335</v>
      </c>
      <c r="G145" s="10">
        <v>-9569576.2287579328</v>
      </c>
      <c r="H145" s="10">
        <v>-5523019.8439602321</v>
      </c>
      <c r="I145" s="10">
        <v>-5270770.7654166874</v>
      </c>
      <c r="J145" s="10">
        <v>-5767882.4269032059</v>
      </c>
      <c r="K145" s="2">
        <f t="shared" si="10"/>
        <v>0</v>
      </c>
      <c r="L145" s="2">
        <f t="shared" si="11"/>
        <v>0</v>
      </c>
      <c r="M145" s="2">
        <f t="shared" si="12"/>
        <v>0</v>
      </c>
      <c r="N145" s="2">
        <f t="shared" si="13"/>
        <v>0</v>
      </c>
    </row>
    <row r="146" spans="1:14" x14ac:dyDescent="0.25">
      <c r="A146" s="1">
        <v>14040110</v>
      </c>
      <c r="B146" s="3">
        <v>13322.6</v>
      </c>
      <c r="C146" s="4">
        <v>2.318259925561118E-2</v>
      </c>
      <c r="D146" s="55">
        <v>5.3743290824626402E-4</v>
      </c>
      <c r="E146" s="9">
        <v>160393693.14011064</v>
      </c>
      <c r="F146" s="9">
        <f t="shared" si="14"/>
        <v>3634094.9444408417</v>
      </c>
      <c r="G146" s="10">
        <v>-9791423.8795152511</v>
      </c>
      <c r="H146" s="10">
        <v>-5651087.8877171259</v>
      </c>
      <c r="I146" s="10">
        <v>-5481358.9155048914</v>
      </c>
      <c r="J146" s="10">
        <v>-5937152.4463051464</v>
      </c>
      <c r="K146" s="2">
        <f t="shared" si="10"/>
        <v>0</v>
      </c>
      <c r="L146" s="2">
        <f t="shared" si="11"/>
        <v>0</v>
      </c>
      <c r="M146" s="2">
        <f t="shared" si="12"/>
        <v>0</v>
      </c>
      <c r="N146" s="2">
        <f t="shared" si="13"/>
        <v>0</v>
      </c>
    </row>
    <row r="147" spans="1:14" x14ac:dyDescent="0.25">
      <c r="A147" s="1">
        <v>14040116</v>
      </c>
      <c r="B147" s="3">
        <v>13653.3</v>
      </c>
      <c r="C147" s="4">
        <v>2.4519409394577509E-2</v>
      </c>
      <c r="D147" s="55">
        <v>6.0120143705889579E-4</v>
      </c>
      <c r="E147" s="9">
        <v>164326451.76652125</v>
      </c>
      <c r="F147" s="9">
        <f t="shared" si="14"/>
        <v>3932758.6264106035</v>
      </c>
      <c r="G147" s="10">
        <v>-10031503.810172927</v>
      </c>
      <c r="H147" s="10">
        <v>-6023047.4264902594</v>
      </c>
      <c r="I147" s="10">
        <v>-5717752.7970091449</v>
      </c>
      <c r="J147" s="10">
        <v>-6139347.6402060641</v>
      </c>
      <c r="K147" s="2">
        <f t="shared" si="10"/>
        <v>0</v>
      </c>
      <c r="L147" s="2">
        <f t="shared" si="11"/>
        <v>0</v>
      </c>
      <c r="M147" s="2">
        <f t="shared" si="12"/>
        <v>0</v>
      </c>
      <c r="N147" s="2">
        <f t="shared" si="13"/>
        <v>0</v>
      </c>
    </row>
    <row r="148" spans="1:14" x14ac:dyDescent="0.25">
      <c r="A148" s="1">
        <v>14040117</v>
      </c>
      <c r="B148" s="3">
        <v>13613.4</v>
      </c>
      <c r="C148" s="4">
        <v>-2.9266488779008883E-3</v>
      </c>
      <c r="D148" s="55">
        <v>8.5652736545185285E-6</v>
      </c>
      <c r="E148" s="9">
        <v>163845525.94084933</v>
      </c>
      <c r="F148" s="9">
        <f t="shared" si="14"/>
        <v>-480925.82567191124</v>
      </c>
      <c r="G148" s="10">
        <v>-10002145.120803228</v>
      </c>
      <c r="H148" s="10">
        <v>-6215967.9012545049</v>
      </c>
      <c r="I148" s="10">
        <v>-5835284.3625751995</v>
      </c>
      <c r="J148" s="10">
        <v>-6191474.2767586485</v>
      </c>
      <c r="K148" s="2">
        <f t="shared" si="10"/>
        <v>0</v>
      </c>
      <c r="L148" s="2">
        <f t="shared" si="11"/>
        <v>0</v>
      </c>
      <c r="M148" s="2">
        <f t="shared" si="12"/>
        <v>0</v>
      </c>
      <c r="N148" s="2">
        <f t="shared" si="13"/>
        <v>0</v>
      </c>
    </row>
    <row r="149" spans="1:14" x14ac:dyDescent="0.25">
      <c r="A149" s="1">
        <v>14040118</v>
      </c>
      <c r="B149" s="3">
        <v>13481</v>
      </c>
      <c r="C149" s="4">
        <v>-9.7733150670844642E-3</v>
      </c>
      <c r="D149" s="55">
        <v>9.551768740050021E-5</v>
      </c>
      <c r="E149" s="9">
        <v>162244211.99349725</v>
      </c>
      <c r="F149" s="9">
        <f t="shared" si="14"/>
        <v>-1601313.9473520815</v>
      </c>
      <c r="G149" s="10">
        <v>-9904391.0051909164</v>
      </c>
      <c r="H149" s="10">
        <v>-6159122.1559102898</v>
      </c>
      <c r="I149" s="10">
        <v>-5722722.7288629841</v>
      </c>
      <c r="J149" s="10">
        <v>-6131566.9721447742</v>
      </c>
      <c r="K149" s="2">
        <f t="shared" si="10"/>
        <v>0</v>
      </c>
      <c r="L149" s="2">
        <f t="shared" si="11"/>
        <v>0</v>
      </c>
      <c r="M149" s="2">
        <f t="shared" si="12"/>
        <v>0</v>
      </c>
      <c r="N149" s="2">
        <f t="shared" si="13"/>
        <v>0</v>
      </c>
    </row>
    <row r="150" spans="1:14" x14ac:dyDescent="0.25">
      <c r="A150" s="1">
        <v>14040119</v>
      </c>
      <c r="B150" s="3">
        <v>13866.9</v>
      </c>
      <c r="C150" s="4">
        <v>2.822341867168672E-2</v>
      </c>
      <c r="D150" s="55">
        <v>7.9656136151731456E-4</v>
      </c>
      <c r="E150" s="9">
        <v>166823298.31564763</v>
      </c>
      <c r="F150" s="9">
        <f t="shared" si="14"/>
        <v>4579086.3221503794</v>
      </c>
      <c r="G150" s="10">
        <v>-10183926.779218508</v>
      </c>
      <c r="H150" s="10">
        <v>-6361788.1546482984</v>
      </c>
      <c r="I150" s="10">
        <v>-5774585.0075233858</v>
      </c>
      <c r="J150" s="10">
        <v>-6285783.0960278921</v>
      </c>
      <c r="K150" s="2">
        <f t="shared" si="10"/>
        <v>0</v>
      </c>
      <c r="L150" s="2">
        <f t="shared" si="11"/>
        <v>0</v>
      </c>
      <c r="M150" s="2">
        <f t="shared" si="12"/>
        <v>0</v>
      </c>
      <c r="N150" s="2">
        <f t="shared" si="13"/>
        <v>0</v>
      </c>
    </row>
    <row r="151" spans="1:14" x14ac:dyDescent="0.25">
      <c r="A151" s="1">
        <v>14040120</v>
      </c>
      <c r="B151" s="3">
        <v>14174.6</v>
      </c>
      <c r="C151" s="4">
        <v>2.194692514016176E-2</v>
      </c>
      <c r="D151" s="55">
        <v>4.8166752310786428E-4</v>
      </c>
      <c r="E151" s="9">
        <v>170484556.75541604</v>
      </c>
      <c r="F151" s="9">
        <f t="shared" si="14"/>
        <v>3661258.4397684038</v>
      </c>
      <c r="G151" s="10">
        <v>-10407432.657874905</v>
      </c>
      <c r="H151" s="10">
        <v>-6875978.4890453247</v>
      </c>
      <c r="I151" s="10">
        <v>-6052665.8620408513</v>
      </c>
      <c r="J151" s="10">
        <v>-6492728.7343606595</v>
      </c>
      <c r="K151" s="2">
        <f t="shared" si="10"/>
        <v>0</v>
      </c>
      <c r="L151" s="2">
        <f t="shared" si="11"/>
        <v>0</v>
      </c>
      <c r="M151" s="2">
        <f t="shared" si="12"/>
        <v>0</v>
      </c>
      <c r="N151" s="2">
        <f t="shared" si="13"/>
        <v>0</v>
      </c>
    </row>
    <row r="152" spans="1:14" x14ac:dyDescent="0.25">
      <c r="A152" s="1">
        <v>14040123</v>
      </c>
      <c r="B152" s="3">
        <v>14562.6</v>
      </c>
      <c r="C152" s="4">
        <v>2.700496773435614E-2</v>
      </c>
      <c r="D152" s="55">
        <v>7.2926828233361616E-4</v>
      </c>
      <c r="E152" s="9">
        <v>175088486.70980206</v>
      </c>
      <c r="F152" s="9">
        <f t="shared" si="14"/>
        <v>4603929.9543860257</v>
      </c>
      <c r="G152" s="10">
        <v>-10688485.040998302</v>
      </c>
      <c r="H152" s="10">
        <v>-7264334.9013977107</v>
      </c>
      <c r="I152" s="10">
        <v>-6321956.6063830052</v>
      </c>
      <c r="J152" s="10">
        <v>-6718050.1526402971</v>
      </c>
      <c r="K152" s="2">
        <f t="shared" si="10"/>
        <v>0</v>
      </c>
      <c r="L152" s="2">
        <f t="shared" si="11"/>
        <v>0</v>
      </c>
      <c r="M152" s="2">
        <f t="shared" si="12"/>
        <v>0</v>
      </c>
      <c r="N152" s="2">
        <f t="shared" si="13"/>
        <v>0</v>
      </c>
    </row>
    <row r="153" spans="1:14" x14ac:dyDescent="0.25">
      <c r="A153" s="1">
        <v>14040124</v>
      </c>
      <c r="B153" s="3">
        <v>14950.9</v>
      </c>
      <c r="C153" s="4">
        <v>2.6314900438472587E-2</v>
      </c>
      <c r="D153" s="55">
        <v>6.9247398508672474E-4</v>
      </c>
      <c r="E153" s="9">
        <v>179695922.80549332</v>
      </c>
      <c r="F153" s="9">
        <f t="shared" si="14"/>
        <v>4607436.0956912637</v>
      </c>
      <c r="G153" s="10">
        <v>-10969751.460690275</v>
      </c>
      <c r="H153" s="10">
        <v>-6928998.9409357877</v>
      </c>
      <c r="I153" s="10">
        <v>-6568170.7107161861</v>
      </c>
      <c r="J153" s="10">
        <v>-6987209.0344036939</v>
      </c>
      <c r="K153" s="2">
        <f t="shared" si="10"/>
        <v>0</v>
      </c>
      <c r="L153" s="2">
        <f t="shared" si="11"/>
        <v>0</v>
      </c>
      <c r="M153" s="2">
        <f t="shared" si="12"/>
        <v>0</v>
      </c>
      <c r="N153" s="2">
        <f t="shared" si="13"/>
        <v>0</v>
      </c>
    </row>
    <row r="154" spans="1:14" x14ac:dyDescent="0.25">
      <c r="A154" s="1">
        <v>14040125</v>
      </c>
      <c r="B154" s="3">
        <v>15364.2</v>
      </c>
      <c r="C154" s="4">
        <v>2.7268629148702109E-2</v>
      </c>
      <c r="D154" s="55">
        <v>7.4357813564944627E-4</v>
      </c>
      <c r="E154" s="9">
        <v>184595984.28401011</v>
      </c>
      <c r="F154" s="9">
        <f t="shared" si="14"/>
        <v>4900061.4785167873</v>
      </c>
      <c r="G154" s="10">
        <v>-11268881.54512527</v>
      </c>
      <c r="H154" s="10">
        <v>-7403995.2162909051</v>
      </c>
      <c r="I154" s="10">
        <v>-6935509.78473699</v>
      </c>
      <c r="J154" s="10">
        <v>-7220905.9524139473</v>
      </c>
      <c r="K154" s="2">
        <f t="shared" si="10"/>
        <v>0</v>
      </c>
      <c r="L154" s="2">
        <f t="shared" si="11"/>
        <v>0</v>
      </c>
      <c r="M154" s="2">
        <f t="shared" si="12"/>
        <v>0</v>
      </c>
      <c r="N154" s="2">
        <f t="shared" si="13"/>
        <v>0</v>
      </c>
    </row>
    <row r="155" spans="1:14" x14ac:dyDescent="0.25">
      <c r="A155" s="1">
        <v>14040126</v>
      </c>
      <c r="B155" s="3">
        <v>15539.1</v>
      </c>
      <c r="C155" s="4">
        <v>1.1319300362138216E-2</v>
      </c>
      <c r="D155" s="55">
        <v>1.2812656068830235E-4</v>
      </c>
      <c r="E155" s="9">
        <v>186685481.67576537</v>
      </c>
      <c r="F155" s="9">
        <f t="shared" si="14"/>
        <v>2089497.3917552531</v>
      </c>
      <c r="G155" s="10">
        <v>-11396437.4000799</v>
      </c>
      <c r="H155" s="10">
        <v>-7738365.1516586822</v>
      </c>
      <c r="I155" s="10">
        <v>-7182948.5682731196</v>
      </c>
      <c r="J155" s="10">
        <v>-7344220.543779891</v>
      </c>
      <c r="K155" s="2">
        <f t="shared" si="10"/>
        <v>0</v>
      </c>
      <c r="L155" s="2">
        <f t="shared" si="11"/>
        <v>0</v>
      </c>
      <c r="M155" s="2">
        <f t="shared" si="12"/>
        <v>0</v>
      </c>
      <c r="N155" s="2">
        <f t="shared" si="13"/>
        <v>0</v>
      </c>
    </row>
    <row r="156" spans="1:14" x14ac:dyDescent="0.25">
      <c r="A156" s="1">
        <v>14040127</v>
      </c>
      <c r="B156" s="3">
        <v>15940.9</v>
      </c>
      <c r="C156" s="4">
        <v>2.5528705295213901E-2</v>
      </c>
      <c r="D156" s="55">
        <v>6.5171479404988223E-4</v>
      </c>
      <c r="E156" s="9">
        <v>191451320.32036105</v>
      </c>
      <c r="F156" s="9">
        <f t="shared" si="14"/>
        <v>4765838.6445956826</v>
      </c>
      <c r="G156" s="10">
        <v>-11687373.691881895</v>
      </c>
      <c r="H156" s="10">
        <v>-7869098.6189487409</v>
      </c>
      <c r="I156" s="10">
        <v>-7344609.7807394424</v>
      </c>
      <c r="J156" s="10">
        <v>-7489150.8036011737</v>
      </c>
      <c r="K156" s="2">
        <f t="shared" si="10"/>
        <v>0</v>
      </c>
      <c r="L156" s="2">
        <f t="shared" si="11"/>
        <v>0</v>
      </c>
      <c r="M156" s="2">
        <f t="shared" si="12"/>
        <v>0</v>
      </c>
      <c r="N156" s="2">
        <f t="shared" si="13"/>
        <v>0</v>
      </c>
    </row>
    <row r="157" spans="1:14" x14ac:dyDescent="0.25">
      <c r="A157" s="1">
        <v>14040130</v>
      </c>
      <c r="B157" s="3">
        <v>16393.900000000001</v>
      </c>
      <c r="C157" s="4">
        <v>2.8021180919969708E-2</v>
      </c>
      <c r="D157" s="55">
        <v>7.8518658014967439E-4</v>
      </c>
      <c r="E157" s="9">
        <v>196816012.40442497</v>
      </c>
      <c r="F157" s="9">
        <f t="shared" si="14"/>
        <v>5364692.0840639174</v>
      </c>
      <c r="G157" s="10">
        <v>-12014867.704581412</v>
      </c>
      <c r="H157" s="10">
        <v>-8300269.8808689388</v>
      </c>
      <c r="I157" s="10">
        <v>-7606384.0672167996</v>
      </c>
      <c r="J157" s="10">
        <v>-7741448.5277318759</v>
      </c>
      <c r="K157" s="2">
        <f t="shared" si="10"/>
        <v>0</v>
      </c>
      <c r="L157" s="2">
        <f t="shared" si="11"/>
        <v>0</v>
      </c>
      <c r="M157" s="2">
        <f t="shared" si="12"/>
        <v>0</v>
      </c>
      <c r="N157" s="2">
        <f t="shared" si="13"/>
        <v>0</v>
      </c>
    </row>
    <row r="158" spans="1:14" x14ac:dyDescent="0.25">
      <c r="A158" s="1">
        <v>14040131</v>
      </c>
      <c r="B158" s="3">
        <v>16821.7</v>
      </c>
      <c r="C158" s="4">
        <v>2.5760405172507835E-2</v>
      </c>
      <c r="D158" s="55">
        <v>6.6359847465176835E-4</v>
      </c>
      <c r="E158" s="9">
        <v>201886072.62840027</v>
      </c>
      <c r="F158" s="9">
        <f t="shared" si="14"/>
        <v>5070060.2239753008</v>
      </c>
      <c r="G158" s="10">
        <v>-12324375.564745506</v>
      </c>
      <c r="H158" s="10">
        <v>-8826744.9516715072</v>
      </c>
      <c r="I158" s="10">
        <v>-7972792.9335196605</v>
      </c>
      <c r="J158" s="10">
        <v>-8049815.3577544885</v>
      </c>
      <c r="K158" s="2">
        <f t="shared" si="10"/>
        <v>0</v>
      </c>
      <c r="L158" s="2">
        <f t="shared" si="11"/>
        <v>0</v>
      </c>
      <c r="M158" s="2">
        <f t="shared" si="12"/>
        <v>0</v>
      </c>
      <c r="N158" s="2">
        <f t="shared" si="13"/>
        <v>0</v>
      </c>
    </row>
    <row r="159" spans="1:14" x14ac:dyDescent="0.25">
      <c r="A159" s="1">
        <v>14040201</v>
      </c>
      <c r="B159" s="3">
        <v>17196.400000000001</v>
      </c>
      <c r="C159" s="4">
        <v>2.2030339994901591E-2</v>
      </c>
      <c r="D159" s="55">
        <v>4.8533588029096066E-4</v>
      </c>
      <c r="E159" s="9">
        <v>206333691.4486393</v>
      </c>
      <c r="F159" s="9">
        <f t="shared" si="14"/>
        <v>4447618.8202390373</v>
      </c>
      <c r="G159" s="10">
        <v>-12595885.748661706</v>
      </c>
      <c r="H159" s="10">
        <v>-9323478.1431452911</v>
      </c>
      <c r="I159" s="10">
        <v>-8302639.7667309279</v>
      </c>
      <c r="J159" s="10">
        <v>-8234338.449394145</v>
      </c>
      <c r="K159" s="2">
        <f t="shared" si="10"/>
        <v>0</v>
      </c>
      <c r="L159" s="2">
        <f t="shared" si="11"/>
        <v>0</v>
      </c>
      <c r="M159" s="2">
        <f t="shared" si="12"/>
        <v>0</v>
      </c>
      <c r="N159" s="2">
        <f t="shared" si="13"/>
        <v>0</v>
      </c>
    </row>
    <row r="160" spans="1:14" x14ac:dyDescent="0.25">
      <c r="A160" s="1">
        <v>14040202</v>
      </c>
      <c r="B160" s="3">
        <v>17066.7</v>
      </c>
      <c r="C160" s="4">
        <v>-7.5708630865923745E-3</v>
      </c>
      <c r="D160" s="55">
        <v>5.7317967875927015E-5</v>
      </c>
      <c r="E160" s="9">
        <v>204771567.32053044</v>
      </c>
      <c r="F160" s="9">
        <f t="shared" si="14"/>
        <v>-1562124.1281088591</v>
      </c>
      <c r="G160" s="10">
        <v>-12500524.022204228</v>
      </c>
      <c r="H160" s="10">
        <v>-9420500.1222637389</v>
      </c>
      <c r="I160" s="10">
        <v>-8351852.5706689805</v>
      </c>
      <c r="J160" s="10">
        <v>-8239663.4688270818</v>
      </c>
      <c r="K160" s="2">
        <f t="shared" si="10"/>
        <v>0</v>
      </c>
      <c r="L160" s="2">
        <f t="shared" si="11"/>
        <v>0</v>
      </c>
      <c r="M160" s="2">
        <f t="shared" si="12"/>
        <v>0</v>
      </c>
      <c r="N160" s="2">
        <f t="shared" si="13"/>
        <v>0</v>
      </c>
    </row>
    <row r="161" spans="1:14" x14ac:dyDescent="0.25">
      <c r="A161" s="1">
        <v>14040203</v>
      </c>
      <c r="B161" s="3">
        <v>16827</v>
      </c>
      <c r="C161" s="4">
        <v>-1.4144457306135573E-2</v>
      </c>
      <c r="D161" s="55">
        <v>2.0006567248509198E-4</v>
      </c>
      <c r="E161" s="9">
        <v>201875184.62905473</v>
      </c>
      <c r="F161" s="9">
        <f t="shared" si="14"/>
        <v>-2896382.6914757192</v>
      </c>
      <c r="G161" s="10">
        <v>-12323710.893867837</v>
      </c>
      <c r="H161" s="10">
        <v>-9238386.3944160324</v>
      </c>
      <c r="I161" s="10">
        <v>-8248580.6718593398</v>
      </c>
      <c r="J161" s="10">
        <v>-8058491.4153563753</v>
      </c>
      <c r="K161" s="2">
        <f t="shared" si="10"/>
        <v>0</v>
      </c>
      <c r="L161" s="2">
        <f t="shared" si="11"/>
        <v>0</v>
      </c>
      <c r="M161" s="2">
        <f t="shared" si="12"/>
        <v>0</v>
      </c>
      <c r="N161" s="2">
        <f t="shared" si="13"/>
        <v>0</v>
      </c>
    </row>
    <row r="162" spans="1:14" x14ac:dyDescent="0.25">
      <c r="A162" s="1">
        <v>14040206</v>
      </c>
      <c r="B162" s="3">
        <v>16613</v>
      </c>
      <c r="C162" s="4">
        <v>-1.2799217789967841E-2</v>
      </c>
      <c r="D162" s="55">
        <v>1.6381997603502927E-4</v>
      </c>
      <c r="E162" s="9">
        <v>199291340.17459747</v>
      </c>
      <c r="F162" s="9">
        <f t="shared" si="14"/>
        <v>-2583844.4544572532</v>
      </c>
      <c r="G162" s="10">
        <v>-12165977.034156622</v>
      </c>
      <c r="H162" s="10">
        <v>-9158808.126418395</v>
      </c>
      <c r="I162" s="10">
        <v>-8114432.5118100895</v>
      </c>
      <c r="J162" s="10">
        <v>-7982324.5514547443</v>
      </c>
      <c r="K162" s="2">
        <f t="shared" si="10"/>
        <v>0</v>
      </c>
      <c r="L162" s="2">
        <f t="shared" si="11"/>
        <v>0</v>
      </c>
      <c r="M162" s="2">
        <f t="shared" si="12"/>
        <v>0</v>
      </c>
      <c r="N162" s="2">
        <f t="shared" si="13"/>
        <v>0</v>
      </c>
    </row>
    <row r="163" spans="1:14" x14ac:dyDescent="0.25">
      <c r="A163" s="1">
        <v>14040207</v>
      </c>
      <c r="B163" s="3">
        <v>16275.6</v>
      </c>
      <c r="C163" s="4">
        <v>-2.0518467629809207E-2</v>
      </c>
      <c r="D163" s="55">
        <v>4.2100751387552827E-4</v>
      </c>
      <c r="E163" s="9">
        <v>195202187.26232368</v>
      </c>
      <c r="F163" s="9">
        <f t="shared" si="14"/>
        <v>-4089152.9122737944</v>
      </c>
      <c r="G163" s="10">
        <v>-11916349.828196278</v>
      </c>
      <c r="H163" s="10">
        <v>-8961804.9728832245</v>
      </c>
      <c r="I163" s="10">
        <v>-7988995.3590667471</v>
      </c>
      <c r="J163" s="10">
        <v>-7800210.7431194996</v>
      </c>
      <c r="K163" s="2">
        <f t="shared" si="10"/>
        <v>0</v>
      </c>
      <c r="L163" s="2">
        <f t="shared" si="11"/>
        <v>0</v>
      </c>
      <c r="M163" s="2">
        <f t="shared" si="12"/>
        <v>0</v>
      </c>
      <c r="N163" s="2">
        <f t="shared" si="13"/>
        <v>0</v>
      </c>
    </row>
    <row r="164" spans="1:14" x14ac:dyDescent="0.25">
      <c r="A164" s="1">
        <v>14040208</v>
      </c>
      <c r="B164" s="3">
        <v>16411.2</v>
      </c>
      <c r="C164" s="4">
        <v>8.2969747964770704E-3</v>
      </c>
      <c r="D164" s="55">
        <v>6.8839790773375718E-5</v>
      </c>
      <c r="E164" s="9">
        <v>196821774.8902564</v>
      </c>
      <c r="F164" s="9">
        <f t="shared" si="14"/>
        <v>1619587.6279327273</v>
      </c>
      <c r="G164" s="10">
        <v>-12015219.482386827</v>
      </c>
      <c r="H164" s="10">
        <v>-9229451.1691938192</v>
      </c>
      <c r="I164" s="10">
        <v>-8163470.1046000887</v>
      </c>
      <c r="J164" s="10">
        <v>-7859280.91828412</v>
      </c>
      <c r="K164" s="2">
        <f t="shared" si="10"/>
        <v>0</v>
      </c>
      <c r="L164" s="2">
        <f t="shared" si="11"/>
        <v>0</v>
      </c>
      <c r="M164" s="2">
        <f t="shared" si="12"/>
        <v>0</v>
      </c>
      <c r="N164" s="2">
        <f t="shared" si="13"/>
        <v>0</v>
      </c>
    </row>
    <row r="165" spans="1:14" x14ac:dyDescent="0.25">
      <c r="A165" s="1">
        <v>14040209</v>
      </c>
      <c r="B165" s="3">
        <v>16466.3</v>
      </c>
      <c r="C165" s="4">
        <v>3.3518395003619187E-3</v>
      </c>
      <c r="D165" s="55">
        <v>1.1234828036186436E-5</v>
      </c>
      <c r="E165" s="9">
        <v>197481489.88986492</v>
      </c>
      <c r="F165" s="9">
        <f t="shared" si="14"/>
        <v>659714.99960851669</v>
      </c>
      <c r="G165" s="10">
        <v>-12055492.56965341</v>
      </c>
      <c r="H165" s="10">
        <v>-9179172.5289821606</v>
      </c>
      <c r="I165" s="10">
        <v>-8184789.3848274704</v>
      </c>
      <c r="J165" s="10">
        <v>-7809339.3239717865</v>
      </c>
      <c r="K165" s="2">
        <f t="shared" si="10"/>
        <v>0</v>
      </c>
      <c r="L165" s="2">
        <f t="shared" si="11"/>
        <v>0</v>
      </c>
      <c r="M165" s="2">
        <f t="shared" si="12"/>
        <v>0</v>
      </c>
      <c r="N165" s="2">
        <f t="shared" si="13"/>
        <v>0</v>
      </c>
    </row>
    <row r="166" spans="1:14" x14ac:dyDescent="0.25">
      <c r="A166" s="1">
        <v>14040210</v>
      </c>
      <c r="B166" s="3">
        <v>16927.5</v>
      </c>
      <c r="C166" s="4">
        <v>2.7623650306292005E-2</v>
      </c>
      <c r="D166" s="55">
        <v>7.6306605624430637E-4</v>
      </c>
      <c r="E166" s="9">
        <v>202936649.50854811</v>
      </c>
      <c r="F166" s="9">
        <f t="shared" si="14"/>
        <v>5455159.6186831892</v>
      </c>
      <c r="G166" s="10">
        <v>-12388509.28066762</v>
      </c>
      <c r="H166" s="10">
        <v>-9368769.9204714186</v>
      </c>
      <c r="I166" s="10">
        <v>-8406342.2787411772</v>
      </c>
      <c r="J166" s="10">
        <v>-7932447.7542668767</v>
      </c>
      <c r="K166" s="2">
        <f t="shared" si="10"/>
        <v>0</v>
      </c>
      <c r="L166" s="2">
        <f t="shared" si="11"/>
        <v>0</v>
      </c>
      <c r="M166" s="2">
        <f t="shared" si="12"/>
        <v>0</v>
      </c>
      <c r="N166" s="2">
        <f t="shared" si="13"/>
        <v>0</v>
      </c>
    </row>
    <row r="167" spans="1:14" x14ac:dyDescent="0.25">
      <c r="A167" s="1">
        <v>14040213</v>
      </c>
      <c r="B167" s="3">
        <v>16447.3</v>
      </c>
      <c r="C167" s="4">
        <v>-2.8778188376300522E-2</v>
      </c>
      <c r="D167" s="55">
        <v>8.2818412622183847E-4</v>
      </c>
      <c r="E167" s="9">
        <v>197096500.38053584</v>
      </c>
      <c r="F167" s="9">
        <f t="shared" si="14"/>
        <v>-5840149.1280122697</v>
      </c>
      <c r="G167" s="10">
        <v>-12031990.426887019</v>
      </c>
      <c r="H167" s="10">
        <v>-9385097.8195321169</v>
      </c>
      <c r="I167" s="10">
        <v>-8278473.6534237992</v>
      </c>
      <c r="J167" s="10">
        <v>-7765885.5919636767</v>
      </c>
      <c r="K167" s="2">
        <f t="shared" si="10"/>
        <v>0</v>
      </c>
      <c r="L167" s="2">
        <f t="shared" si="11"/>
        <v>0</v>
      </c>
      <c r="M167" s="2">
        <f t="shared" si="12"/>
        <v>0</v>
      </c>
      <c r="N167" s="2">
        <f t="shared" si="13"/>
        <v>0</v>
      </c>
    </row>
    <row r="168" spans="1:14" x14ac:dyDescent="0.25">
      <c r="A168" s="1">
        <v>14040214</v>
      </c>
      <c r="B168" s="3">
        <v>16286</v>
      </c>
      <c r="C168" s="4">
        <v>-9.8554869564232827E-3</v>
      </c>
      <c r="D168" s="55">
        <v>9.7130623148229456E-5</v>
      </c>
      <c r="E168" s="9">
        <v>195154018.39187881</v>
      </c>
      <c r="F168" s="9">
        <f t="shared" si="14"/>
        <v>-1942481.9886570275</v>
      </c>
      <c r="G168" s="10">
        <v>-11913409.302175026</v>
      </c>
      <c r="H168" s="10">
        <v>-9543819.6095043588</v>
      </c>
      <c r="I168" s="10">
        <v>-8380190.8763574865</v>
      </c>
      <c r="J168" s="10">
        <v>-7790075.6876539784</v>
      </c>
      <c r="K168" s="2">
        <f t="shared" si="10"/>
        <v>0</v>
      </c>
      <c r="L168" s="2">
        <f t="shared" si="11"/>
        <v>0</v>
      </c>
      <c r="M168" s="2">
        <f t="shared" si="12"/>
        <v>0</v>
      </c>
      <c r="N168" s="2">
        <f t="shared" si="13"/>
        <v>0</v>
      </c>
    </row>
    <row r="169" spans="1:14" x14ac:dyDescent="0.25">
      <c r="A169" s="1">
        <v>14040215</v>
      </c>
      <c r="B169" s="3">
        <v>16581.8</v>
      </c>
      <c r="C169" s="4">
        <v>1.7999865305091539E-2</v>
      </c>
      <c r="D169" s="55">
        <v>3.2399515100143812E-4</v>
      </c>
      <c r="E169" s="9">
        <v>198666764.43667996</v>
      </c>
      <c r="F169" s="9">
        <f t="shared" si="14"/>
        <v>3512746.0448011458</v>
      </c>
      <c r="G169" s="10">
        <v>-12127849.064938599</v>
      </c>
      <c r="H169" s="10">
        <v>-9628787.7247296926</v>
      </c>
      <c r="I169" s="10">
        <v>-8442261.3426191714</v>
      </c>
      <c r="J169" s="10">
        <v>-7939649.4943318889</v>
      </c>
      <c r="K169" s="2">
        <f t="shared" si="10"/>
        <v>0</v>
      </c>
      <c r="L169" s="2">
        <f t="shared" si="11"/>
        <v>0</v>
      </c>
      <c r="M169" s="2">
        <f t="shared" si="12"/>
        <v>0</v>
      </c>
      <c r="N169" s="2">
        <f t="shared" si="13"/>
        <v>0</v>
      </c>
    </row>
    <row r="170" spans="1:14" x14ac:dyDescent="0.25">
      <c r="A170" s="1">
        <v>14040216</v>
      </c>
      <c r="B170" s="3">
        <v>16556.7</v>
      </c>
      <c r="C170" s="4">
        <v>-1.5148546132096213E-3</v>
      </c>
      <c r="D170" s="55">
        <v>2.2947844991624713E-6</v>
      </c>
      <c r="E170" s="9">
        <v>198365813.17208162</v>
      </c>
      <c r="F170" s="9">
        <f t="shared" si="14"/>
        <v>-300951.2645983398</v>
      </c>
      <c r="G170" s="10">
        <v>-12109477.136834266</v>
      </c>
      <c r="H170" s="10">
        <v>-9571149.1916084588</v>
      </c>
      <c r="I170" s="10">
        <v>-8380087.2336698081</v>
      </c>
      <c r="J170" s="10">
        <v>-7961116.2895549694</v>
      </c>
      <c r="K170" s="2">
        <f t="shared" si="10"/>
        <v>0</v>
      </c>
      <c r="L170" s="2">
        <f t="shared" si="11"/>
        <v>0</v>
      </c>
      <c r="M170" s="2">
        <f t="shared" si="12"/>
        <v>0</v>
      </c>
      <c r="N170" s="2">
        <f t="shared" si="13"/>
        <v>0</v>
      </c>
    </row>
    <row r="171" spans="1:14" x14ac:dyDescent="0.25">
      <c r="A171" s="1">
        <v>14040217</v>
      </c>
      <c r="B171" s="3">
        <v>16913.900000000001</v>
      </c>
      <c r="C171" s="4">
        <v>2.1344915343700047E-2</v>
      </c>
      <c r="D171" s="55">
        <v>4.5560541102972169E-4</v>
      </c>
      <c r="E171" s="9">
        <v>202599914.6613239</v>
      </c>
      <c r="F171" s="9">
        <f t="shared" si="14"/>
        <v>4234101.4892422855</v>
      </c>
      <c r="G171" s="10">
        <v>-12367952.901176464</v>
      </c>
      <c r="H171" s="10">
        <v>-9583961.5814057067</v>
      </c>
      <c r="I171" s="10">
        <v>-8450003.5733621158</v>
      </c>
      <c r="J171" s="10">
        <v>-8020844.9949347852</v>
      </c>
      <c r="K171" s="2">
        <f t="shared" si="10"/>
        <v>0</v>
      </c>
      <c r="L171" s="2">
        <f t="shared" si="11"/>
        <v>0</v>
      </c>
      <c r="M171" s="2">
        <f t="shared" si="12"/>
        <v>0</v>
      </c>
      <c r="N171" s="2">
        <f t="shared" si="13"/>
        <v>0</v>
      </c>
    </row>
    <row r="172" spans="1:14" x14ac:dyDescent="0.25">
      <c r="A172" s="1">
        <v>14040220</v>
      </c>
      <c r="B172" s="3">
        <v>16602.400000000001</v>
      </c>
      <c r="C172" s="4">
        <v>-1.8588505855208035E-2</v>
      </c>
      <c r="D172" s="55">
        <v>3.4553254992910341E-4</v>
      </c>
      <c r="E172" s="9">
        <v>198833884.96137723</v>
      </c>
      <c r="F172" s="9">
        <f t="shared" si="14"/>
        <v>-3766029.6999466717</v>
      </c>
      <c r="G172" s="10">
        <v>-12138051.136256007</v>
      </c>
      <c r="H172" s="10">
        <v>-9368508.6508105602</v>
      </c>
      <c r="I172" s="10">
        <v>-8392903.4798440859</v>
      </c>
      <c r="J172" s="10">
        <v>-7868116.8708479479</v>
      </c>
      <c r="K172" s="2">
        <f t="shared" si="10"/>
        <v>0</v>
      </c>
      <c r="L172" s="2">
        <f t="shared" si="11"/>
        <v>0</v>
      </c>
      <c r="M172" s="2">
        <f t="shared" si="12"/>
        <v>0</v>
      </c>
      <c r="N172" s="2">
        <f t="shared" si="13"/>
        <v>0</v>
      </c>
    </row>
    <row r="173" spans="1:14" x14ac:dyDescent="0.25">
      <c r="A173" s="1">
        <v>14040221</v>
      </c>
      <c r="B173" s="3">
        <v>16209.1</v>
      </c>
      <c r="C173" s="4">
        <v>-2.3974450302250833E-2</v>
      </c>
      <c r="D173" s="55">
        <v>5.7477426729509503E-4</v>
      </c>
      <c r="E173" s="9">
        <v>194066951.86796722</v>
      </c>
      <c r="F173" s="9">
        <f t="shared" si="14"/>
        <v>-4766933.0934100151</v>
      </c>
      <c r="G173" s="10">
        <v>-11847048.032523658</v>
      </c>
      <c r="H173" s="10">
        <v>-9029204.4059548862</v>
      </c>
      <c r="I173" s="10">
        <v>-8238114.213260171</v>
      </c>
      <c r="J173" s="10">
        <v>-7644517.763809179</v>
      </c>
      <c r="K173" s="2">
        <f t="shared" si="10"/>
        <v>0</v>
      </c>
      <c r="L173" s="2">
        <f t="shared" si="11"/>
        <v>0</v>
      </c>
      <c r="M173" s="2">
        <f t="shared" si="12"/>
        <v>0</v>
      </c>
      <c r="N173" s="2">
        <f t="shared" si="13"/>
        <v>0</v>
      </c>
    </row>
    <row r="174" spans="1:14" x14ac:dyDescent="0.25">
      <c r="A174" s="1">
        <v>14040222</v>
      </c>
      <c r="B174" s="3">
        <v>16674.900000000001</v>
      </c>
      <c r="C174" s="4">
        <v>2.8331781859143378E-2</v>
      </c>
      <c r="D174" s="55">
        <v>8.0268986331408579E-4</v>
      </c>
      <c r="E174" s="9">
        <v>199565214.41435933</v>
      </c>
      <c r="F174" s="9">
        <f t="shared" si="14"/>
        <v>5498262.546392113</v>
      </c>
      <c r="G174" s="10">
        <v>-12182696.013055911</v>
      </c>
      <c r="H174" s="10">
        <v>-9544269.7084345296</v>
      </c>
      <c r="I174" s="10">
        <v>-8616478.4528954122</v>
      </c>
      <c r="J174" s="10">
        <v>-7923585.5446072957</v>
      </c>
      <c r="K174" s="2">
        <f t="shared" si="10"/>
        <v>0</v>
      </c>
      <c r="L174" s="2">
        <f t="shared" si="11"/>
        <v>0</v>
      </c>
      <c r="M174" s="2">
        <f t="shared" si="12"/>
        <v>0</v>
      </c>
      <c r="N174" s="2">
        <f t="shared" si="13"/>
        <v>0</v>
      </c>
    </row>
    <row r="175" spans="1:14" x14ac:dyDescent="0.25">
      <c r="A175" s="1">
        <v>14040223</v>
      </c>
      <c r="B175" s="3">
        <v>17136.2</v>
      </c>
      <c r="C175" s="4">
        <v>2.7288590190278138E-2</v>
      </c>
      <c r="D175" s="55">
        <v>7.4466715457294425E-4</v>
      </c>
      <c r="E175" s="9">
        <v>205011067.76674777</v>
      </c>
      <c r="F175" s="9">
        <f t="shared" si="14"/>
        <v>5445853.3523884416</v>
      </c>
      <c r="G175" s="10">
        <v>-12515144.611968929</v>
      </c>
      <c r="H175" s="10">
        <v>-10127518.993618162</v>
      </c>
      <c r="I175" s="10">
        <v>-9046793.0946895517</v>
      </c>
      <c r="J175" s="10">
        <v>-8246141.0954981716</v>
      </c>
      <c r="K175" s="2">
        <f t="shared" si="10"/>
        <v>0</v>
      </c>
      <c r="L175" s="2">
        <f t="shared" si="11"/>
        <v>0</v>
      </c>
      <c r="M175" s="2">
        <f t="shared" si="12"/>
        <v>0</v>
      </c>
      <c r="N175" s="2">
        <f t="shared" si="13"/>
        <v>0</v>
      </c>
    </row>
    <row r="176" spans="1:14" x14ac:dyDescent="0.25">
      <c r="A176" s="1">
        <v>14040224</v>
      </c>
      <c r="B176" s="3">
        <v>17504.400000000001</v>
      </c>
      <c r="C176" s="4">
        <v>2.1259092925546653E-2</v>
      </c>
      <c r="D176" s="55">
        <v>4.5194903201702775E-4</v>
      </c>
      <c r="E176" s="9">
        <v>209369417.10716662</v>
      </c>
      <c r="F176" s="9">
        <f t="shared" si="14"/>
        <v>4358349.3404188454</v>
      </c>
      <c r="G176" s="10">
        <v>-12781205.234251432</v>
      </c>
      <c r="H176" s="10">
        <v>-10318987.442069668</v>
      </c>
      <c r="I176" s="10">
        <v>-9428345.3963870257</v>
      </c>
      <c r="J176" s="10">
        <v>-8421567.5113469344</v>
      </c>
      <c r="K176" s="2">
        <f t="shared" si="10"/>
        <v>0</v>
      </c>
      <c r="L176" s="2">
        <f t="shared" si="11"/>
        <v>0</v>
      </c>
      <c r="M176" s="2">
        <f t="shared" si="12"/>
        <v>0</v>
      </c>
      <c r="N176" s="2">
        <f t="shared" si="13"/>
        <v>0</v>
      </c>
    </row>
    <row r="177" spans="1:14" x14ac:dyDescent="0.25">
      <c r="A177" s="1">
        <v>14040227</v>
      </c>
      <c r="B177" s="3">
        <v>17892.2</v>
      </c>
      <c r="C177" s="4">
        <v>2.1912585790287605E-2</v>
      </c>
      <c r="D177" s="55">
        <v>4.8016141601671424E-4</v>
      </c>
      <c r="E177" s="9">
        <v>213957242.42138991</v>
      </c>
      <c r="F177" s="9">
        <f t="shared" si="14"/>
        <v>4587825.3142232895</v>
      </c>
      <c r="G177" s="10">
        <v>-13061274.490450239</v>
      </c>
      <c r="H177" s="10">
        <v>-10531129.90172109</v>
      </c>
      <c r="I177" s="10">
        <v>-9739237.0825732108</v>
      </c>
      <c r="J177" s="10">
        <v>-8636490.5348554235</v>
      </c>
      <c r="K177" s="2">
        <f t="shared" si="10"/>
        <v>0</v>
      </c>
      <c r="L177" s="2">
        <f t="shared" si="11"/>
        <v>0</v>
      </c>
      <c r="M177" s="2">
        <f t="shared" si="12"/>
        <v>0</v>
      </c>
      <c r="N177" s="2">
        <f t="shared" si="13"/>
        <v>0</v>
      </c>
    </row>
    <row r="178" spans="1:14" x14ac:dyDescent="0.25">
      <c r="A178" s="1">
        <v>14040228</v>
      </c>
      <c r="B178" s="3">
        <v>18045.099999999999</v>
      </c>
      <c r="C178" s="4">
        <v>8.5093160923803354E-3</v>
      </c>
      <c r="D178" s="55">
        <v>7.2408460360042935E-5</v>
      </c>
      <c r="E178" s="9">
        <v>215777872.22740757</v>
      </c>
      <c r="F178" s="9">
        <f t="shared" si="14"/>
        <v>1820629.8060176671</v>
      </c>
      <c r="G178" s="10">
        <v>-13172417.003658826</v>
      </c>
      <c r="H178" s="10">
        <v>-10501875.679024275</v>
      </c>
      <c r="I178" s="10">
        <v>-9474092.2028638553</v>
      </c>
      <c r="J178" s="10">
        <v>-8748177.9964123368</v>
      </c>
      <c r="K178" s="2">
        <f t="shared" si="10"/>
        <v>0</v>
      </c>
      <c r="L178" s="2">
        <f t="shared" si="11"/>
        <v>0</v>
      </c>
      <c r="M178" s="2">
        <f t="shared" si="12"/>
        <v>0</v>
      </c>
      <c r="N178" s="2">
        <f t="shared" si="13"/>
        <v>0</v>
      </c>
    </row>
    <row r="179" spans="1:14" x14ac:dyDescent="0.25">
      <c r="A179" s="1">
        <v>14040229</v>
      </c>
      <c r="B179" s="3">
        <v>17796.900000000001</v>
      </c>
      <c r="C179" s="4">
        <v>-1.384989495317431E-2</v>
      </c>
      <c r="D179" s="55">
        <v>1.9181959021396323E-4</v>
      </c>
      <c r="E179" s="9">
        <v>212789371.36383849</v>
      </c>
      <c r="F179" s="9">
        <f t="shared" si="14"/>
        <v>-2988500.8635690808</v>
      </c>
      <c r="G179" s="10">
        <v>-12989980.411878742</v>
      </c>
      <c r="H179" s="10">
        <v>-10058715.1523913</v>
      </c>
      <c r="I179" s="10">
        <v>-9327934.3103952222</v>
      </c>
      <c r="J179" s="10">
        <v>-8518144.2681734301</v>
      </c>
      <c r="K179" s="2">
        <f t="shared" si="10"/>
        <v>0</v>
      </c>
      <c r="L179" s="2">
        <f t="shared" si="11"/>
        <v>0</v>
      </c>
      <c r="M179" s="2">
        <f t="shared" si="12"/>
        <v>0</v>
      </c>
      <c r="N179" s="2">
        <f t="shared" si="13"/>
        <v>0</v>
      </c>
    </row>
    <row r="180" spans="1:14" x14ac:dyDescent="0.25">
      <c r="A180" s="1">
        <v>14040230</v>
      </c>
      <c r="B180" s="3">
        <v>17333.7</v>
      </c>
      <c r="C180" s="4">
        <v>-2.637170129179248E-2</v>
      </c>
      <c r="D180" s="55">
        <v>6.9546662902352917E-4</v>
      </c>
      <c r="E180" s="9">
        <v>207177753.62416306</v>
      </c>
      <c r="F180" s="9">
        <f t="shared" si="14"/>
        <v>-5611617.7396754324</v>
      </c>
      <c r="G180" s="10">
        <v>-12647412.528670441</v>
      </c>
      <c r="H180" s="10">
        <v>-9528109.8974698316</v>
      </c>
      <c r="I180" s="10">
        <v>-9070147.2907926776</v>
      </c>
      <c r="J180" s="10">
        <v>-8237366.889583692</v>
      </c>
      <c r="K180" s="2">
        <f t="shared" si="10"/>
        <v>0</v>
      </c>
      <c r="L180" s="2">
        <f t="shared" si="11"/>
        <v>0</v>
      </c>
      <c r="M180" s="2">
        <f t="shared" si="12"/>
        <v>0</v>
      </c>
      <c r="N180" s="2">
        <f t="shared" si="13"/>
        <v>0</v>
      </c>
    </row>
    <row r="181" spans="1:14" x14ac:dyDescent="0.25">
      <c r="A181" s="1">
        <v>14040231</v>
      </c>
      <c r="B181" s="3">
        <v>16933.2</v>
      </c>
      <c r="C181" s="4">
        <v>-2.3376391666153854E-2</v>
      </c>
      <c r="D181" s="55">
        <v>5.4645568732942737E-4</v>
      </c>
      <c r="E181" s="9">
        <v>202334685.3109307</v>
      </c>
      <c r="F181" s="9">
        <f t="shared" si="14"/>
        <v>-4843068.3132323623</v>
      </c>
      <c r="G181" s="10">
        <v>-12351761.659836819</v>
      </c>
      <c r="H181" s="10">
        <v>-9571730.3150695693</v>
      </c>
      <c r="I181" s="10">
        <v>-8966075.978158351</v>
      </c>
      <c r="J181" s="10">
        <v>-8131205.8040914843</v>
      </c>
      <c r="K181" s="2">
        <f t="shared" si="10"/>
        <v>0</v>
      </c>
      <c r="L181" s="2">
        <f t="shared" si="11"/>
        <v>0</v>
      </c>
      <c r="M181" s="2">
        <f t="shared" si="12"/>
        <v>0</v>
      </c>
      <c r="N181" s="2">
        <f t="shared" si="13"/>
        <v>0</v>
      </c>
    </row>
    <row r="182" spans="1:14" x14ac:dyDescent="0.25">
      <c r="A182" s="1">
        <v>14040303</v>
      </c>
      <c r="B182" s="3">
        <v>17286.8</v>
      </c>
      <c r="C182" s="4">
        <v>2.0667012616744595E-2</v>
      </c>
      <c r="D182" s="55">
        <v>4.2712541050068026E-4</v>
      </c>
      <c r="E182" s="9">
        <v>206516338.80505675</v>
      </c>
      <c r="F182" s="9">
        <f t="shared" si="14"/>
        <v>4181653.4941260517</v>
      </c>
      <c r="G182" s="10">
        <v>-12607035.67389969</v>
      </c>
      <c r="H182" s="10">
        <v>-9719685.8558153249</v>
      </c>
      <c r="I182" s="10">
        <v>-9228359.2984331939</v>
      </c>
      <c r="J182" s="10">
        <v>-8353685.7849692218</v>
      </c>
      <c r="K182" s="2">
        <f t="shared" si="10"/>
        <v>0</v>
      </c>
      <c r="L182" s="2">
        <f t="shared" si="11"/>
        <v>0</v>
      </c>
      <c r="M182" s="2">
        <f t="shared" si="12"/>
        <v>0</v>
      </c>
      <c r="N182" s="2">
        <f t="shared" si="13"/>
        <v>0</v>
      </c>
    </row>
    <row r="183" spans="1:14" x14ac:dyDescent="0.25">
      <c r="A183" s="1">
        <v>14040304</v>
      </c>
      <c r="B183" s="3">
        <v>17066</v>
      </c>
      <c r="C183" s="4">
        <v>-1.2855024371929759E-2</v>
      </c>
      <c r="D183" s="55">
        <v>1.652516516029081E-4</v>
      </c>
      <c r="E183" s="9">
        <v>203861566.23651603</v>
      </c>
      <c r="F183" s="9">
        <f t="shared" si="14"/>
        <v>-2654772.5685407221</v>
      </c>
      <c r="G183" s="10">
        <v>-12444971.92305392</v>
      </c>
      <c r="H183" s="10">
        <v>-9425373.8664991632</v>
      </c>
      <c r="I183" s="10">
        <v>-9172821.6821296271</v>
      </c>
      <c r="J183" s="10">
        <v>-8235484.6010305658</v>
      </c>
      <c r="K183" s="2">
        <f t="shared" si="10"/>
        <v>0</v>
      </c>
      <c r="L183" s="2">
        <f t="shared" si="11"/>
        <v>0</v>
      </c>
      <c r="M183" s="2">
        <f t="shared" si="12"/>
        <v>0</v>
      </c>
      <c r="N183" s="2">
        <f t="shared" si="13"/>
        <v>0</v>
      </c>
    </row>
    <row r="184" spans="1:14" x14ac:dyDescent="0.25">
      <c r="A184" s="1">
        <v>14040305</v>
      </c>
      <c r="B184" s="3">
        <v>17432.5</v>
      </c>
      <c r="C184" s="4">
        <v>2.1248099998635726E-2</v>
      </c>
      <c r="D184" s="55">
        <v>4.5148175355202351E-4</v>
      </c>
      <c r="E184" s="9">
        <v>208193237.18178803</v>
      </c>
      <c r="F184" s="9">
        <f t="shared" si="14"/>
        <v>4331670.9452719986</v>
      </c>
      <c r="G184" s="10">
        <v>-12709403.930955185</v>
      </c>
      <c r="H184" s="10">
        <v>-9379608.0654276963</v>
      </c>
      <c r="I184" s="10">
        <v>-9393566.5548996981</v>
      </c>
      <c r="J184" s="10">
        <v>-8328543.3224235922</v>
      </c>
      <c r="K184" s="2">
        <f t="shared" si="10"/>
        <v>0</v>
      </c>
      <c r="L184" s="2">
        <f t="shared" si="11"/>
        <v>0</v>
      </c>
      <c r="M184" s="2">
        <f t="shared" si="12"/>
        <v>0</v>
      </c>
      <c r="N184" s="2">
        <f t="shared" si="13"/>
        <v>0</v>
      </c>
    </row>
    <row r="185" spans="1:14" x14ac:dyDescent="0.25">
      <c r="A185" s="1">
        <v>14040306</v>
      </c>
      <c r="B185" s="3">
        <v>17725.400000000001</v>
      </c>
      <c r="C185" s="4">
        <v>1.6662359046300434E-2</v>
      </c>
      <c r="D185" s="55">
        <v>2.7763420898782988E-4</v>
      </c>
      <c r="E185" s="9">
        <v>211662227.65072256</v>
      </c>
      <c r="F185" s="9">
        <f t="shared" si="14"/>
        <v>3468990.468934536</v>
      </c>
      <c r="G185" s="10">
        <v>-12921172.582517222</v>
      </c>
      <c r="H185" s="10">
        <v>-9518663.5306871608</v>
      </c>
      <c r="I185" s="10">
        <v>-9628705.7204173021</v>
      </c>
      <c r="J185" s="10">
        <v>-8530767.747288866</v>
      </c>
      <c r="K185" s="2">
        <f t="shared" si="10"/>
        <v>0</v>
      </c>
      <c r="L185" s="2">
        <f t="shared" si="11"/>
        <v>0</v>
      </c>
      <c r="M185" s="2">
        <f t="shared" si="12"/>
        <v>0</v>
      </c>
      <c r="N185" s="2">
        <f t="shared" si="13"/>
        <v>0</v>
      </c>
    </row>
    <row r="186" spans="1:14" x14ac:dyDescent="0.25">
      <c r="A186" s="1">
        <v>14040307</v>
      </c>
      <c r="B186" s="3">
        <v>17796.5</v>
      </c>
      <c r="C186" s="4">
        <v>4.0031695911688179E-3</v>
      </c>
      <c r="D186" s="55">
        <v>1.602536677565872E-5</v>
      </c>
      <c r="E186" s="9">
        <v>212509547.44405299</v>
      </c>
      <c r="F186" s="9">
        <f t="shared" si="14"/>
        <v>847319.79333043098</v>
      </c>
      <c r="G186" s="10">
        <v>-12972898.227681799</v>
      </c>
      <c r="H186" s="10">
        <v>-9668798.1569702253</v>
      </c>
      <c r="I186" s="10">
        <v>-9696962.5020782091</v>
      </c>
      <c r="J186" s="10">
        <v>-8599562.0956768449</v>
      </c>
      <c r="K186" s="2">
        <f t="shared" si="10"/>
        <v>0</v>
      </c>
      <c r="L186" s="2">
        <f t="shared" si="11"/>
        <v>0</v>
      </c>
      <c r="M186" s="2">
        <f t="shared" si="12"/>
        <v>0</v>
      </c>
      <c r="N186" s="2">
        <f t="shared" si="13"/>
        <v>0</v>
      </c>
    </row>
    <row r="187" spans="1:14" x14ac:dyDescent="0.25">
      <c r="A187" s="1">
        <v>14040310</v>
      </c>
      <c r="B187" s="3">
        <v>17726.599999999999</v>
      </c>
      <c r="C187" s="4">
        <v>-3.9354724231413646E-3</v>
      </c>
      <c r="D187" s="55">
        <v>1.5487943193306165E-5</v>
      </c>
      <c r="E187" s="9">
        <v>211673221.98043266</v>
      </c>
      <c r="F187" s="9">
        <f t="shared" si="14"/>
        <v>-836325.46362033486</v>
      </c>
      <c r="G187" s="10">
        <v>-12921843.744458538</v>
      </c>
      <c r="H187" s="10">
        <v>-9537621.2966753673</v>
      </c>
      <c r="I187" s="10">
        <v>-9633200.5636153203</v>
      </c>
      <c r="J187" s="10">
        <v>-8561526.4707459249</v>
      </c>
      <c r="K187" s="2">
        <f t="shared" si="10"/>
        <v>0</v>
      </c>
      <c r="L187" s="2">
        <f t="shared" si="11"/>
        <v>0</v>
      </c>
      <c r="M187" s="2">
        <f t="shared" si="12"/>
        <v>0</v>
      </c>
      <c r="N187" s="2">
        <f t="shared" si="13"/>
        <v>0</v>
      </c>
    </row>
    <row r="188" spans="1:14" x14ac:dyDescent="0.25">
      <c r="A188" s="1">
        <v>14040311</v>
      </c>
      <c r="B188" s="3">
        <v>17382</v>
      </c>
      <c r="C188" s="4">
        <v>-1.9631148312088342E-2</v>
      </c>
      <c r="D188" s="55">
        <v>3.8538198405120897E-4</v>
      </c>
      <c r="E188" s="9">
        <v>207517833.56603718</v>
      </c>
      <c r="F188" s="9">
        <f t="shared" si="14"/>
        <v>-4155388.4143954813</v>
      </c>
      <c r="G188" s="10">
        <v>-12668173.11344544</v>
      </c>
      <c r="H188" s="10">
        <v>-9276149.3955376036</v>
      </c>
      <c r="I188" s="10">
        <v>-9402523.202813223</v>
      </c>
      <c r="J188" s="10">
        <v>-8358482.2698016325</v>
      </c>
      <c r="K188" s="2">
        <f t="shared" si="10"/>
        <v>0</v>
      </c>
      <c r="L188" s="2">
        <f t="shared" si="11"/>
        <v>0</v>
      </c>
      <c r="M188" s="2">
        <f t="shared" si="12"/>
        <v>0</v>
      </c>
      <c r="N188" s="2">
        <f t="shared" si="13"/>
        <v>0</v>
      </c>
    </row>
    <row r="189" spans="1:14" x14ac:dyDescent="0.25">
      <c r="A189" s="1">
        <v>14040312</v>
      </c>
      <c r="B189" s="3">
        <v>17405.2</v>
      </c>
      <c r="C189" s="4">
        <v>1.3338241329896199E-3</v>
      </c>
      <c r="D189" s="55">
        <v>1.7790868177455114E-6</v>
      </c>
      <c r="E189" s="9">
        <v>207794625.86047328</v>
      </c>
      <c r="F189" s="9">
        <f t="shared" si="14"/>
        <v>276792.29443609715</v>
      </c>
      <c r="G189" s="10">
        <v>-12685070.228465043</v>
      </c>
      <c r="H189" s="10">
        <v>-9270579.6742008589</v>
      </c>
      <c r="I189" s="10">
        <v>-9510233.4963680524</v>
      </c>
      <c r="J189" s="10">
        <v>-8422865.5663148854</v>
      </c>
      <c r="K189" s="2">
        <f t="shared" si="10"/>
        <v>0</v>
      </c>
      <c r="L189" s="2">
        <f t="shared" si="11"/>
        <v>0</v>
      </c>
      <c r="M189" s="2">
        <f t="shared" si="12"/>
        <v>0</v>
      </c>
      <c r="N189" s="2">
        <f t="shared" si="13"/>
        <v>0</v>
      </c>
    </row>
    <row r="190" spans="1:14" x14ac:dyDescent="0.25">
      <c r="A190" s="1">
        <v>14040313</v>
      </c>
      <c r="B190" s="3">
        <v>17043.599999999999</v>
      </c>
      <c r="C190" s="4">
        <v>-2.0994245455312456E-2</v>
      </c>
      <c r="D190" s="55">
        <v>4.4075834223790774E-4</v>
      </c>
      <c r="E190" s="9">
        <v>203432134.48086369</v>
      </c>
      <c r="F190" s="9">
        <f t="shared" si="14"/>
        <v>-4362491.3796095848</v>
      </c>
      <c r="G190" s="10">
        <v>-12418756.750470772</v>
      </c>
      <c r="H190" s="10">
        <v>-9042792.8399376199</v>
      </c>
      <c r="I190" s="10">
        <v>-9251583.7472909372</v>
      </c>
      <c r="J190" s="10">
        <v>-8179476.8459423715</v>
      </c>
      <c r="K190" s="2">
        <f t="shared" si="10"/>
        <v>0</v>
      </c>
      <c r="L190" s="2">
        <f t="shared" si="11"/>
        <v>0</v>
      </c>
      <c r="M190" s="2">
        <f t="shared" si="12"/>
        <v>0</v>
      </c>
      <c r="N190" s="2">
        <f t="shared" si="13"/>
        <v>0</v>
      </c>
    </row>
    <row r="191" spans="1:14" x14ac:dyDescent="0.25">
      <c r="A191" s="1">
        <v>14040317</v>
      </c>
      <c r="B191" s="3">
        <v>16615.900000000001</v>
      </c>
      <c r="C191" s="4">
        <v>-2.5414698432862929E-2</v>
      </c>
      <c r="D191" s="55">
        <v>6.4590689643336538E-4</v>
      </c>
      <c r="E191" s="9">
        <v>198261968.13147894</v>
      </c>
      <c r="F191" s="9">
        <f t="shared" si="14"/>
        <v>-5170166.3493847549</v>
      </c>
      <c r="G191" s="10">
        <v>-12103137.792746477</v>
      </c>
      <c r="H191" s="10">
        <v>-9017948.1771374717</v>
      </c>
      <c r="I191" s="10">
        <v>-9085704.1979129761</v>
      </c>
      <c r="J191" s="10">
        <v>-8025413.7856045421</v>
      </c>
      <c r="K191" s="2">
        <f t="shared" si="10"/>
        <v>0</v>
      </c>
      <c r="L191" s="2">
        <f t="shared" si="11"/>
        <v>0</v>
      </c>
      <c r="M191" s="2">
        <f t="shared" si="12"/>
        <v>0</v>
      </c>
      <c r="N191" s="2">
        <f t="shared" si="13"/>
        <v>0</v>
      </c>
    </row>
    <row r="192" spans="1:14" x14ac:dyDescent="0.25">
      <c r="A192" s="1">
        <v>14040318</v>
      </c>
      <c r="B192" s="3">
        <v>16744.7</v>
      </c>
      <c r="C192" s="4">
        <v>7.7217220298356646E-3</v>
      </c>
      <c r="D192" s="55">
        <v>5.9624991106049414E-5</v>
      </c>
      <c r="E192" s="9">
        <v>199792891.93847832</v>
      </c>
      <c r="F192" s="9">
        <f t="shared" si="14"/>
        <v>1530923.8069993854</v>
      </c>
      <c r="G192" s="10">
        <v>-12196594.858470863</v>
      </c>
      <c r="H192" s="10">
        <v>-9031708.9540347699</v>
      </c>
      <c r="I192" s="10">
        <v>-9275728.6144058798</v>
      </c>
      <c r="J192" s="10">
        <v>-8095832.8633406535</v>
      </c>
      <c r="K192" s="2">
        <f t="shared" si="10"/>
        <v>0</v>
      </c>
      <c r="L192" s="2">
        <f t="shared" si="11"/>
        <v>0</v>
      </c>
      <c r="M192" s="2">
        <f t="shared" si="12"/>
        <v>0</v>
      </c>
      <c r="N192" s="2">
        <f t="shared" si="13"/>
        <v>0</v>
      </c>
    </row>
    <row r="193" spans="1:14" x14ac:dyDescent="0.25">
      <c r="A193" s="1">
        <v>14040319</v>
      </c>
      <c r="B193" s="3">
        <v>16462.8</v>
      </c>
      <c r="C193" s="4">
        <v>-1.6978500151935878E-2</v>
      </c>
      <c r="D193" s="55">
        <v>2.8826946740928664E-4</v>
      </c>
      <c r="E193" s="9">
        <v>196400708.29234514</v>
      </c>
      <c r="F193" s="9">
        <f t="shared" si="14"/>
        <v>-3392183.6461331844</v>
      </c>
      <c r="G193" s="10">
        <v>-11989514.970813213</v>
      </c>
      <c r="H193" s="10">
        <v>-8509274.2356587127</v>
      </c>
      <c r="I193" s="10">
        <v>-9073579.6773291547</v>
      </c>
      <c r="J193" s="10">
        <v>-7942925.7433849787</v>
      </c>
      <c r="K193" s="2">
        <f t="shared" si="10"/>
        <v>0</v>
      </c>
      <c r="L193" s="2">
        <f t="shared" si="11"/>
        <v>0</v>
      </c>
      <c r="M193" s="2">
        <f t="shared" si="12"/>
        <v>0</v>
      </c>
      <c r="N193" s="2">
        <f t="shared" si="13"/>
        <v>0</v>
      </c>
    </row>
    <row r="194" spans="1:14" x14ac:dyDescent="0.25">
      <c r="A194" s="1">
        <v>14040320</v>
      </c>
      <c r="B194" s="3">
        <v>16491.8</v>
      </c>
      <c r="C194" s="4">
        <v>1.7599975412140427E-3</v>
      </c>
      <c r="D194" s="55">
        <v>3.0975913450794759E-6</v>
      </c>
      <c r="E194" s="9">
        <v>196746373.05603239</v>
      </c>
      <c r="F194" s="9">
        <f t="shared" si="14"/>
        <v>345664.763687253</v>
      </c>
      <c r="G194" s="10">
        <v>-12010616.487682195</v>
      </c>
      <c r="H194" s="10">
        <v>-8617686.0236022715</v>
      </c>
      <c r="I194" s="10">
        <v>-9088297.8855363596</v>
      </c>
      <c r="J194" s="10">
        <v>-7910258.9025005763</v>
      </c>
      <c r="K194" s="2">
        <f t="shared" si="10"/>
        <v>0</v>
      </c>
      <c r="L194" s="2">
        <f t="shared" si="11"/>
        <v>0</v>
      </c>
      <c r="M194" s="2">
        <f t="shared" si="12"/>
        <v>0</v>
      </c>
      <c r="N194" s="2">
        <f t="shared" si="13"/>
        <v>0</v>
      </c>
    </row>
    <row r="195" spans="1:14" x14ac:dyDescent="0.25">
      <c r="A195" s="1">
        <v>14040321</v>
      </c>
      <c r="B195" s="3">
        <v>16427.599999999999</v>
      </c>
      <c r="C195" s="4">
        <v>-3.900440554315444E-3</v>
      </c>
      <c r="D195" s="55">
        <v>1.5213436517748568E-5</v>
      </c>
      <c r="E195" s="9">
        <v>195978975.52365017</v>
      </c>
      <c r="F195" s="9">
        <f t="shared" si="14"/>
        <v>-767397.53238222003</v>
      </c>
      <c r="G195" s="10">
        <v>-11963769.79205131</v>
      </c>
      <c r="H195" s="10">
        <v>-8427233.1841367427</v>
      </c>
      <c r="I195" s="10">
        <v>-8956391.5179235432</v>
      </c>
      <c r="J195" s="10">
        <v>-7874310.7012741147</v>
      </c>
      <c r="K195" s="2">
        <f t="shared" ref="K195:K252" si="15">IF(F195&lt;G195,1,0)</f>
        <v>0</v>
      </c>
      <c r="L195" s="2">
        <f t="shared" ref="L195:L252" si="16">IF(F195&lt;H195,1,0)</f>
        <v>0</v>
      </c>
      <c r="M195" s="2">
        <f t="shared" ref="M195:M252" si="17">IF(F195&lt;I195,1,0)</f>
        <v>0</v>
      </c>
      <c r="N195" s="2">
        <f t="shared" ref="N195:N252" si="18">IF(F195&lt;J195,1,0)</f>
        <v>0</v>
      </c>
    </row>
    <row r="196" spans="1:14" x14ac:dyDescent="0.25">
      <c r="A196" s="1">
        <v>14040407</v>
      </c>
      <c r="B196" s="3">
        <v>15971.4</v>
      </c>
      <c r="C196" s="4">
        <v>-2.816322436956132E-2</v>
      </c>
      <c r="D196" s="55">
        <v>7.9316720689025255E-4</v>
      </c>
      <c r="E196" s="9">
        <v>190459575.66426083</v>
      </c>
      <c r="F196" s="9">
        <f t="shared" ref="F196:F252" si="19">E196-E195</f>
        <v>-5519399.8593893349</v>
      </c>
      <c r="G196" s="10">
        <v>-11626831.459091989</v>
      </c>
      <c r="H196" s="10">
        <v>-7309580.2153040525</v>
      </c>
      <c r="I196" s="10">
        <v>-8359106.1843728209</v>
      </c>
      <c r="J196" s="10">
        <v>-7734475.7881102413</v>
      </c>
      <c r="K196" s="2">
        <f t="shared" si="15"/>
        <v>0</v>
      </c>
      <c r="L196" s="2">
        <f t="shared" si="16"/>
        <v>0</v>
      </c>
      <c r="M196" s="2">
        <f t="shared" si="17"/>
        <v>0</v>
      </c>
      <c r="N196" s="2">
        <f t="shared" si="18"/>
        <v>0</v>
      </c>
    </row>
    <row r="197" spans="1:14" x14ac:dyDescent="0.25">
      <c r="A197" s="1">
        <v>14040408</v>
      </c>
      <c r="B197" s="3">
        <v>15500.6</v>
      </c>
      <c r="C197" s="4">
        <v>-2.992088990189962E-2</v>
      </c>
      <c r="D197" s="55">
        <v>8.9525965252159863E-4</v>
      </c>
      <c r="E197" s="9">
        <v>184760855.67004797</v>
      </c>
      <c r="F197" s="9">
        <f t="shared" si="19"/>
        <v>-5698719.9942128658</v>
      </c>
      <c r="G197" s="10">
        <v>-11278946.315096555</v>
      </c>
      <c r="H197" s="10">
        <v>-7537602.8985501174</v>
      </c>
      <c r="I197" s="10">
        <v>-8122432.7399963634</v>
      </c>
      <c r="J197" s="10">
        <v>-7593511.0182555094</v>
      </c>
      <c r="K197" s="2">
        <f t="shared" si="15"/>
        <v>0</v>
      </c>
      <c r="L197" s="2">
        <f t="shared" si="16"/>
        <v>0</v>
      </c>
      <c r="M197" s="2">
        <f t="shared" si="17"/>
        <v>0</v>
      </c>
      <c r="N197" s="2">
        <f t="shared" si="18"/>
        <v>0</v>
      </c>
    </row>
    <row r="198" spans="1:14" x14ac:dyDescent="0.25">
      <c r="A198" s="1">
        <v>14040410</v>
      </c>
      <c r="B198" s="3">
        <v>14611.8</v>
      </c>
      <c r="C198" s="4">
        <v>-5.9049311394292564E-2</v>
      </c>
      <c r="D198" s="55">
        <v>3.4868211761401296E-3</v>
      </c>
      <c r="E198" s="9">
        <v>173850854.37011135</v>
      </c>
      <c r="F198" s="9">
        <f t="shared" si="19"/>
        <v>-10910001.299936622</v>
      </c>
      <c r="G198" s="10">
        <v>-10612932.301936908</v>
      </c>
      <c r="H198" s="10">
        <v>-7226762.3439046461</v>
      </c>
      <c r="I198" s="10">
        <v>-7835824.0114710452</v>
      </c>
      <c r="J198" s="10">
        <v>-7231170.3043316631</v>
      </c>
      <c r="K198" s="2">
        <f t="shared" si="15"/>
        <v>1</v>
      </c>
      <c r="L198" s="2">
        <f t="shared" si="16"/>
        <v>1</v>
      </c>
      <c r="M198" s="2">
        <f t="shared" si="17"/>
        <v>1</v>
      </c>
      <c r="N198" s="2">
        <f t="shared" si="18"/>
        <v>1</v>
      </c>
    </row>
    <row r="199" spans="1:14" x14ac:dyDescent="0.25">
      <c r="A199" s="1">
        <v>14040411</v>
      </c>
      <c r="B199" s="3">
        <v>14723.5</v>
      </c>
      <c r="C199" s="4">
        <v>7.615435317513063E-3</v>
      </c>
      <c r="D199" s="55">
        <v>5.7994855075225287E-5</v>
      </c>
      <c r="E199" s="9">
        <v>175174804.3064613</v>
      </c>
      <c r="F199" s="9">
        <f t="shared" si="19"/>
        <v>1323949.9363499582</v>
      </c>
      <c r="G199" s="10">
        <v>-10693754.401411453</v>
      </c>
      <c r="H199" s="10">
        <v>-9041491.9512203764</v>
      </c>
      <c r="I199" s="10">
        <v>-8576074.7718299087</v>
      </c>
      <c r="J199" s="10">
        <v>-7656700.5561176203</v>
      </c>
      <c r="K199" s="2">
        <f t="shared" si="15"/>
        <v>0</v>
      </c>
      <c r="L199" s="2">
        <f t="shared" si="16"/>
        <v>0</v>
      </c>
      <c r="M199" s="2">
        <f t="shared" si="17"/>
        <v>0</v>
      </c>
      <c r="N199" s="2">
        <f t="shared" si="18"/>
        <v>0</v>
      </c>
    </row>
    <row r="200" spans="1:14" x14ac:dyDescent="0.25">
      <c r="A200" s="1">
        <v>14040416</v>
      </c>
      <c r="B200" s="3">
        <v>15087.7</v>
      </c>
      <c r="C200" s="4">
        <v>2.4434985565777185E-2</v>
      </c>
      <c r="D200" s="55">
        <v>5.970685195997394E-4</v>
      </c>
      <c r="E200" s="9">
        <v>179455198.12117755</v>
      </c>
      <c r="F200" s="9">
        <f t="shared" si="19"/>
        <v>4280393.8147162497</v>
      </c>
      <c r="G200" s="10">
        <v>-10955056.135853911</v>
      </c>
      <c r="H200" s="10">
        <v>-9055831.0773496162</v>
      </c>
      <c r="I200" s="10">
        <v>-8612184.2219463512</v>
      </c>
      <c r="J200" s="10">
        <v>-7827926.4302813783</v>
      </c>
      <c r="K200" s="2">
        <f t="shared" si="15"/>
        <v>0</v>
      </c>
      <c r="L200" s="2">
        <f t="shared" si="16"/>
        <v>0</v>
      </c>
      <c r="M200" s="2">
        <f t="shared" si="17"/>
        <v>0</v>
      </c>
      <c r="N200" s="2">
        <f t="shared" si="18"/>
        <v>0</v>
      </c>
    </row>
    <row r="201" spans="1:14" x14ac:dyDescent="0.25">
      <c r="A201" s="1">
        <v>14040417</v>
      </c>
      <c r="B201" s="3">
        <v>14803.1</v>
      </c>
      <c r="C201" s="4">
        <v>-1.9043224046458852E-2</v>
      </c>
      <c r="D201" s="55">
        <v>3.6264438208362864E-4</v>
      </c>
      <c r="E201" s="9">
        <v>176037792.57705429</v>
      </c>
      <c r="F201" s="9">
        <f t="shared" si="19"/>
        <v>-3417405.5441232622</v>
      </c>
      <c r="G201" s="10">
        <v>-10746436.547417309</v>
      </c>
      <c r="H201" s="10">
        <v>-9120002.2898422237</v>
      </c>
      <c r="I201" s="10">
        <v>-8432442.7920369711</v>
      </c>
      <c r="J201" s="10">
        <v>-7735407.7330270754</v>
      </c>
      <c r="K201" s="2">
        <f t="shared" si="15"/>
        <v>0</v>
      </c>
      <c r="L201" s="2">
        <f t="shared" si="16"/>
        <v>0</v>
      </c>
      <c r="M201" s="2">
        <f t="shared" si="17"/>
        <v>0</v>
      </c>
      <c r="N201" s="2">
        <f t="shared" si="18"/>
        <v>0</v>
      </c>
    </row>
    <row r="202" spans="1:14" x14ac:dyDescent="0.25">
      <c r="A202" s="1">
        <v>14040418</v>
      </c>
      <c r="B202" s="3">
        <v>14717.8</v>
      </c>
      <c r="C202" s="4">
        <v>-5.7789726867068939E-3</v>
      </c>
      <c r="D202" s="55">
        <v>3.3396525313704296E-5</v>
      </c>
      <c r="E202" s="9">
        <v>175020474.98192331</v>
      </c>
      <c r="F202" s="9">
        <f t="shared" si="19"/>
        <v>-1017317.59513098</v>
      </c>
      <c r="G202" s="10">
        <v>-10684333.184130356</v>
      </c>
      <c r="H202" s="10">
        <v>-9019400.3617109954</v>
      </c>
      <c r="I202" s="10">
        <v>-8354780.1069822339</v>
      </c>
      <c r="J202" s="10">
        <v>-7723656.286443905</v>
      </c>
      <c r="K202" s="2">
        <f t="shared" si="15"/>
        <v>0</v>
      </c>
      <c r="L202" s="2">
        <f t="shared" si="16"/>
        <v>0</v>
      </c>
      <c r="M202" s="2">
        <f t="shared" si="17"/>
        <v>0</v>
      </c>
      <c r="N202" s="2">
        <f t="shared" si="18"/>
        <v>0</v>
      </c>
    </row>
    <row r="203" spans="1:14" x14ac:dyDescent="0.25">
      <c r="A203" s="1">
        <v>14040421</v>
      </c>
      <c r="B203" s="3">
        <v>15105.4</v>
      </c>
      <c r="C203" s="4">
        <v>2.5994650176343361E-2</v>
      </c>
      <c r="D203" s="55">
        <v>6.7572183779046797E-4</v>
      </c>
      <c r="E203" s="9">
        <v>179570071.00277585</v>
      </c>
      <c r="F203" s="9">
        <f t="shared" si="19"/>
        <v>4549596.020852536</v>
      </c>
      <c r="G203" s="10">
        <v>-10962068.687619319</v>
      </c>
      <c r="H203" s="10">
        <v>-9117384.859356815</v>
      </c>
      <c r="I203" s="10">
        <v>-8566160.1721746605</v>
      </c>
      <c r="J203" s="10">
        <v>-7928119.0423993822</v>
      </c>
      <c r="K203" s="2">
        <f t="shared" si="15"/>
        <v>0</v>
      </c>
      <c r="L203" s="2">
        <f t="shared" si="16"/>
        <v>0</v>
      </c>
      <c r="M203" s="2">
        <f t="shared" si="17"/>
        <v>0</v>
      </c>
      <c r="N203" s="2">
        <f t="shared" si="18"/>
        <v>0</v>
      </c>
    </row>
    <row r="204" spans="1:14" x14ac:dyDescent="0.25">
      <c r="A204" s="1">
        <v>14040422</v>
      </c>
      <c r="B204" s="3">
        <v>15447.1</v>
      </c>
      <c r="C204" s="4">
        <v>2.2368987674511846E-2</v>
      </c>
      <c r="D204" s="55">
        <v>5.0037160958246285E-4</v>
      </c>
      <c r="E204" s="9">
        <v>183586871.70774817</v>
      </c>
      <c r="F204" s="9">
        <f t="shared" si="19"/>
        <v>4016800.7049723268</v>
      </c>
      <c r="G204" s="10">
        <v>-11207279.066979829</v>
      </c>
      <c r="H204" s="10">
        <v>-9693580.4768072255</v>
      </c>
      <c r="I204" s="10">
        <v>-8874930.5803668424</v>
      </c>
      <c r="J204" s="10">
        <v>-8151054.6796277761</v>
      </c>
      <c r="K204" s="2">
        <f t="shared" si="15"/>
        <v>0</v>
      </c>
      <c r="L204" s="2">
        <f t="shared" si="16"/>
        <v>0</v>
      </c>
      <c r="M204" s="2">
        <f t="shared" si="17"/>
        <v>0</v>
      </c>
      <c r="N204" s="2">
        <f t="shared" si="18"/>
        <v>0</v>
      </c>
    </row>
    <row r="205" spans="1:14" x14ac:dyDescent="0.25">
      <c r="A205" s="1">
        <v>14040423</v>
      </c>
      <c r="B205" s="3">
        <v>15705</v>
      </c>
      <c r="C205" s="4">
        <v>1.6557849530502523E-2</v>
      </c>
      <c r="D205" s="55">
        <v>2.7416238107476262E-4</v>
      </c>
      <c r="E205" s="9">
        <v>186626675.50526074</v>
      </c>
      <c r="F205" s="9">
        <f t="shared" si="19"/>
        <v>3039803.7975125611</v>
      </c>
      <c r="G205" s="10">
        <v>-11392847.507417232</v>
      </c>
      <c r="H205" s="10">
        <v>-10123207.052331403</v>
      </c>
      <c r="I205" s="10">
        <v>-9105204.5544969775</v>
      </c>
      <c r="J205" s="10">
        <v>-8347292.2009393731</v>
      </c>
      <c r="K205" s="2">
        <f t="shared" si="15"/>
        <v>0</v>
      </c>
      <c r="L205" s="2">
        <f t="shared" si="16"/>
        <v>0</v>
      </c>
      <c r="M205" s="2">
        <f t="shared" si="17"/>
        <v>0</v>
      </c>
      <c r="N205" s="2">
        <f t="shared" si="18"/>
        <v>0</v>
      </c>
    </row>
    <row r="206" spans="1:14" x14ac:dyDescent="0.25">
      <c r="A206" s="1">
        <v>14040424</v>
      </c>
      <c r="B206" s="3">
        <v>15956.2</v>
      </c>
      <c r="C206" s="4">
        <v>1.5868335443786432E-2</v>
      </c>
      <c r="D206" s="55">
        <v>2.5180406975652874E-4</v>
      </c>
      <c r="E206" s="9">
        <v>189588130.1949369</v>
      </c>
      <c r="F206" s="9">
        <f t="shared" si="19"/>
        <v>2961454.6896761656</v>
      </c>
      <c r="G206" s="10">
        <v>-11573633.033324836</v>
      </c>
      <c r="H206" s="10">
        <v>-10221782.758033877</v>
      </c>
      <c r="I206" s="10">
        <v>-9212851.4726048224</v>
      </c>
      <c r="J206" s="10">
        <v>-8512868.404320091</v>
      </c>
      <c r="K206" s="2">
        <f t="shared" si="15"/>
        <v>0</v>
      </c>
      <c r="L206" s="2">
        <f t="shared" si="16"/>
        <v>0</v>
      </c>
      <c r="M206" s="2">
        <f t="shared" si="17"/>
        <v>0</v>
      </c>
      <c r="N206" s="2">
        <f t="shared" si="18"/>
        <v>0</v>
      </c>
    </row>
    <row r="207" spans="1:14" x14ac:dyDescent="0.25">
      <c r="A207" s="1">
        <v>14040425</v>
      </c>
      <c r="B207" s="3">
        <v>16132.6</v>
      </c>
      <c r="C207" s="4">
        <v>1.0994601041536363E-2</v>
      </c>
      <c r="D207" s="55">
        <v>1.2088125206255247E-4</v>
      </c>
      <c r="E207" s="9">
        <v>191672576.04864106</v>
      </c>
      <c r="F207" s="9">
        <f t="shared" si="19"/>
        <v>2084445.8537041545</v>
      </c>
      <c r="G207" s="10">
        <v>-11700880.511127386</v>
      </c>
      <c r="H207" s="10">
        <v>-10474692.789393764</v>
      </c>
      <c r="I207" s="10">
        <v>-9360523.3868346047</v>
      </c>
      <c r="J207" s="10">
        <v>-8626747.8470310085</v>
      </c>
      <c r="K207" s="2">
        <f t="shared" si="15"/>
        <v>0</v>
      </c>
      <c r="L207" s="2">
        <f t="shared" si="16"/>
        <v>0</v>
      </c>
      <c r="M207" s="2">
        <f t="shared" si="17"/>
        <v>0</v>
      </c>
      <c r="N207" s="2">
        <f t="shared" si="18"/>
        <v>0</v>
      </c>
    </row>
    <row r="208" spans="1:14" x14ac:dyDescent="0.25">
      <c r="A208" s="1">
        <v>14040428</v>
      </c>
      <c r="B208" s="3">
        <v>16316.8</v>
      </c>
      <c r="C208" s="4">
        <v>1.1353182402766849E-2</v>
      </c>
      <c r="D208" s="55">
        <v>1.2889475067049484E-4</v>
      </c>
      <c r="E208" s="9">
        <v>193848669.76612946</v>
      </c>
      <c r="F208" s="9">
        <f t="shared" si="19"/>
        <v>2176093.7174884081</v>
      </c>
      <c r="G208" s="10">
        <v>-11833722.741843194</v>
      </c>
      <c r="H208" s="10">
        <v>-10411440.314643336</v>
      </c>
      <c r="I208" s="10">
        <v>-9494794.3025160972</v>
      </c>
      <c r="J208" s="10">
        <v>-8736573.245120788</v>
      </c>
      <c r="K208" s="2">
        <f t="shared" si="15"/>
        <v>0</v>
      </c>
      <c r="L208" s="2">
        <f t="shared" si="16"/>
        <v>0</v>
      </c>
      <c r="M208" s="2">
        <f t="shared" si="17"/>
        <v>0</v>
      </c>
      <c r="N208" s="2">
        <f t="shared" si="18"/>
        <v>0</v>
      </c>
    </row>
    <row r="209" spans="1:14" x14ac:dyDescent="0.25">
      <c r="A209" s="1">
        <v>14040429</v>
      </c>
      <c r="B209" s="3">
        <v>16496.7</v>
      </c>
      <c r="C209" s="4">
        <v>1.0965109025168368E-2</v>
      </c>
      <c r="D209" s="55">
        <v>1.202336159338288E-4</v>
      </c>
      <c r="E209" s="9">
        <v>195974241.56449893</v>
      </c>
      <c r="F209" s="9">
        <f t="shared" si="19"/>
        <v>2125571.7983694673</v>
      </c>
      <c r="G209" s="10">
        <v>-11963480.80188112</v>
      </c>
      <c r="H209" s="10">
        <v>-10220915.916230248</v>
      </c>
      <c r="I209" s="10">
        <v>-9434013.9098559562</v>
      </c>
      <c r="J209" s="10">
        <v>-8800797.2166225649</v>
      </c>
      <c r="K209" s="2">
        <f t="shared" si="15"/>
        <v>0</v>
      </c>
      <c r="L209" s="2">
        <f t="shared" si="16"/>
        <v>0</v>
      </c>
      <c r="M209" s="2">
        <f t="shared" si="17"/>
        <v>0</v>
      </c>
      <c r="N209" s="2">
        <f t="shared" si="18"/>
        <v>0</v>
      </c>
    </row>
    <row r="210" spans="1:14" x14ac:dyDescent="0.25">
      <c r="A210" s="1">
        <v>14040430</v>
      </c>
      <c r="B210" s="3">
        <v>16519.8</v>
      </c>
      <c r="C210" s="4">
        <v>1.3993005781490779E-3</v>
      </c>
      <c r="D210" s="55">
        <v>1.9580421080083437E-6</v>
      </c>
      <c r="E210" s="9">
        <v>196248468.43402249</v>
      </c>
      <c r="F210" s="9">
        <f t="shared" si="19"/>
        <v>274226.86952355504</v>
      </c>
      <c r="G210" s="10">
        <v>-11980221.307483869</v>
      </c>
      <c r="H210" s="10">
        <v>-10271455.044206483</v>
      </c>
      <c r="I210" s="10">
        <v>-9259404.3003900815</v>
      </c>
      <c r="J210" s="10">
        <v>-8816863.0632633604</v>
      </c>
      <c r="K210" s="2">
        <f t="shared" si="15"/>
        <v>0</v>
      </c>
      <c r="L210" s="2">
        <f t="shared" si="16"/>
        <v>0</v>
      </c>
      <c r="M210" s="2">
        <f t="shared" si="17"/>
        <v>0</v>
      </c>
      <c r="N210" s="2">
        <f t="shared" si="18"/>
        <v>0</v>
      </c>
    </row>
    <row r="211" spans="1:14" x14ac:dyDescent="0.25">
      <c r="A211" s="1">
        <v>14040431</v>
      </c>
      <c r="B211" s="3">
        <v>16538.5</v>
      </c>
      <c r="C211" s="4">
        <v>1.1313347628003046E-3</v>
      </c>
      <c r="D211" s="55">
        <v>1.2799183455204215E-6</v>
      </c>
      <c r="E211" s="9">
        <v>196470491.14850822</v>
      </c>
      <c r="F211" s="9">
        <f t="shared" si="19"/>
        <v>222022.7144857347</v>
      </c>
      <c r="G211" s="10">
        <v>-11993774.948315067</v>
      </c>
      <c r="H211" s="10">
        <v>-10110555.606871482</v>
      </c>
      <c r="I211" s="10">
        <v>-9244311.4901684038</v>
      </c>
      <c r="J211" s="10">
        <v>-8769040.9908126779</v>
      </c>
      <c r="K211" s="2">
        <f t="shared" si="15"/>
        <v>0</v>
      </c>
      <c r="L211" s="2">
        <f t="shared" si="16"/>
        <v>0</v>
      </c>
      <c r="M211" s="2">
        <f t="shared" si="17"/>
        <v>0</v>
      </c>
      <c r="N211" s="2">
        <f t="shared" si="18"/>
        <v>0</v>
      </c>
    </row>
    <row r="212" spans="1:14" x14ac:dyDescent="0.25">
      <c r="A212" s="1">
        <v>14040501</v>
      </c>
      <c r="B212" s="3">
        <v>16516.400000000001</v>
      </c>
      <c r="C212" s="4">
        <v>-1.3371695750366368E-3</v>
      </c>
      <c r="D212" s="55">
        <v>1.78802247240366E-6</v>
      </c>
      <c r="E212" s="9">
        <v>196207776.78535193</v>
      </c>
      <c r="F212" s="9">
        <f t="shared" si="19"/>
        <v>-262714.36315628886</v>
      </c>
      <c r="G212" s="10">
        <v>-11977737.237364342</v>
      </c>
      <c r="H212" s="10">
        <v>-10095932.894378427</v>
      </c>
      <c r="I212" s="10">
        <v>-9144837.4071115553</v>
      </c>
      <c r="J212" s="10">
        <v>-8690129.0787316188</v>
      </c>
      <c r="K212" s="2">
        <f t="shared" si="15"/>
        <v>0</v>
      </c>
      <c r="L212" s="2">
        <f t="shared" si="16"/>
        <v>0</v>
      </c>
      <c r="M212" s="2">
        <f t="shared" si="17"/>
        <v>0</v>
      </c>
      <c r="N212" s="2">
        <f t="shared" si="18"/>
        <v>0</v>
      </c>
    </row>
    <row r="213" spans="1:14" x14ac:dyDescent="0.25">
      <c r="A213" s="1">
        <v>14040504</v>
      </c>
      <c r="B213" s="3">
        <v>16436.3</v>
      </c>
      <c r="C213" s="4">
        <v>-4.8615231989859444E-3</v>
      </c>
      <c r="D213" s="55">
        <v>2.363440781427853E-5</v>
      </c>
      <c r="E213" s="9">
        <v>195253908.12668848</v>
      </c>
      <c r="F213" s="9">
        <f t="shared" si="19"/>
        <v>-953868.65866345167</v>
      </c>
      <c r="G213" s="10">
        <v>-11919507.189913537</v>
      </c>
      <c r="H213" s="10">
        <v>-10038739.001981139</v>
      </c>
      <c r="I213" s="10">
        <v>-9100242.7895679306</v>
      </c>
      <c r="J213" s="10">
        <v>-8593558.5923315492</v>
      </c>
      <c r="K213" s="2">
        <f t="shared" si="15"/>
        <v>0</v>
      </c>
      <c r="L213" s="2">
        <f t="shared" si="16"/>
        <v>0</v>
      </c>
      <c r="M213" s="2">
        <f t="shared" si="17"/>
        <v>0</v>
      </c>
      <c r="N213" s="2">
        <f t="shared" si="18"/>
        <v>0</v>
      </c>
    </row>
    <row r="214" spans="1:14" x14ac:dyDescent="0.25">
      <c r="A214" s="1">
        <v>14040505</v>
      </c>
      <c r="B214" s="3">
        <v>16390.7</v>
      </c>
      <c r="C214" s="4">
        <v>-2.7782026581748514E-3</v>
      </c>
      <c r="D214" s="55">
        <v>7.7184100098898105E-6</v>
      </c>
      <c r="E214" s="9">
        <v>194711453.2001119</v>
      </c>
      <c r="F214" s="9">
        <f t="shared" si="19"/>
        <v>-542454.92657658458</v>
      </c>
      <c r="G214" s="10">
        <v>-11886392.383354386</v>
      </c>
      <c r="H214" s="10">
        <v>-9742632.7087283153</v>
      </c>
      <c r="I214" s="10">
        <v>-8957937.2363026161</v>
      </c>
      <c r="J214" s="10">
        <v>-8564198.1020012833</v>
      </c>
      <c r="K214" s="2">
        <f t="shared" si="15"/>
        <v>0</v>
      </c>
      <c r="L214" s="2">
        <f t="shared" si="16"/>
        <v>0</v>
      </c>
      <c r="M214" s="2">
        <f t="shared" si="17"/>
        <v>0</v>
      </c>
      <c r="N214" s="2">
        <f t="shared" si="18"/>
        <v>0</v>
      </c>
    </row>
    <row r="215" spans="1:14" x14ac:dyDescent="0.25">
      <c r="A215" s="1">
        <v>14040506</v>
      </c>
      <c r="B215" s="3">
        <v>16259.7</v>
      </c>
      <c r="C215" s="4">
        <v>-8.024447047663804E-3</v>
      </c>
      <c r="D215" s="55">
        <v>6.4391750420760336E-5</v>
      </c>
      <c r="E215" s="9">
        <v>193149001.45433393</v>
      </c>
      <c r="F215" s="9">
        <f t="shared" si="19"/>
        <v>-1562451.7457779646</v>
      </c>
      <c r="G215" s="10">
        <v>-11791010.657086406</v>
      </c>
      <c r="H215" s="10">
        <v>-9411046.7977236602</v>
      </c>
      <c r="I215" s="10">
        <v>-8794205.8086103853</v>
      </c>
      <c r="J215" s="10">
        <v>-8475988.596465176</v>
      </c>
      <c r="K215" s="2">
        <f t="shared" si="15"/>
        <v>0</v>
      </c>
      <c r="L215" s="2">
        <f t="shared" si="16"/>
        <v>0</v>
      </c>
      <c r="M215" s="2">
        <f t="shared" si="17"/>
        <v>0</v>
      </c>
      <c r="N215" s="2">
        <f t="shared" si="18"/>
        <v>0</v>
      </c>
    </row>
    <row r="216" spans="1:14" x14ac:dyDescent="0.25">
      <c r="A216" s="1">
        <v>14040507</v>
      </c>
      <c r="B216" s="3">
        <v>16097.5</v>
      </c>
      <c r="C216" s="4">
        <v>-1.0025673334754508E-2</v>
      </c>
      <c r="D216" s="55">
        <v>1.0051412581520757E-4</v>
      </c>
      <c r="E216" s="9">
        <v>191212552.66081876</v>
      </c>
      <c r="F216" s="9">
        <f t="shared" si="19"/>
        <v>-1936448.7935151756</v>
      </c>
      <c r="G216" s="10">
        <v>-11672797.835951848</v>
      </c>
      <c r="H216" s="10">
        <v>-9115800.753445603</v>
      </c>
      <c r="I216" s="10">
        <v>-8566829.9846309796</v>
      </c>
      <c r="J216" s="10">
        <v>-8399243.228463497</v>
      </c>
      <c r="K216" s="2">
        <f t="shared" si="15"/>
        <v>0</v>
      </c>
      <c r="L216" s="2">
        <f t="shared" si="16"/>
        <v>0</v>
      </c>
      <c r="M216" s="2">
        <f t="shared" si="17"/>
        <v>0</v>
      </c>
      <c r="N216" s="2">
        <f t="shared" si="18"/>
        <v>0</v>
      </c>
    </row>
    <row r="217" spans="1:14" x14ac:dyDescent="0.25">
      <c r="A217" s="1">
        <v>14040508</v>
      </c>
      <c r="B217" s="3">
        <v>15992</v>
      </c>
      <c r="C217" s="4">
        <v>-6.5753832321026138E-3</v>
      </c>
      <c r="D217" s="55">
        <v>4.3235664649016219E-5</v>
      </c>
      <c r="E217" s="9">
        <v>189955256.84828526</v>
      </c>
      <c r="F217" s="9">
        <f t="shared" si="19"/>
        <v>-1257295.8125334978</v>
      </c>
      <c r="G217" s="10">
        <v>-11596044.716789605</v>
      </c>
      <c r="H217" s="10">
        <v>-8890338.4089821577</v>
      </c>
      <c r="I217" s="10">
        <v>-8316481.6879328033</v>
      </c>
      <c r="J217" s="10">
        <v>-8352374.406234554</v>
      </c>
      <c r="K217" s="2">
        <f t="shared" si="15"/>
        <v>0</v>
      </c>
      <c r="L217" s="2">
        <f t="shared" si="16"/>
        <v>0</v>
      </c>
      <c r="M217" s="2">
        <f t="shared" si="17"/>
        <v>0</v>
      </c>
      <c r="N217" s="2">
        <f t="shared" si="18"/>
        <v>0</v>
      </c>
    </row>
    <row r="218" spans="1:14" x14ac:dyDescent="0.25">
      <c r="A218" s="1">
        <v>14040511</v>
      </c>
      <c r="B218" s="3">
        <v>15940.2</v>
      </c>
      <c r="C218" s="4">
        <v>-3.2443768633005957E-3</v>
      </c>
      <c r="D218" s="55">
        <v>1.0525981231120212E-5</v>
      </c>
      <c r="E218" s="9">
        <v>189338970.40790436</v>
      </c>
      <c r="F218" s="9">
        <f t="shared" si="19"/>
        <v>-616286.4403809011</v>
      </c>
      <c r="G218" s="10">
        <v>-11558422.777604654</v>
      </c>
      <c r="H218" s="10">
        <v>-8679746.918055024</v>
      </c>
      <c r="I218" s="10">
        <v>-8091702.969793574</v>
      </c>
      <c r="J218" s="10">
        <v>-8330727.9945876058</v>
      </c>
      <c r="K218" s="2">
        <f t="shared" si="15"/>
        <v>0</v>
      </c>
      <c r="L218" s="2">
        <f t="shared" si="16"/>
        <v>0</v>
      </c>
      <c r="M218" s="2">
        <f t="shared" si="17"/>
        <v>0</v>
      </c>
      <c r="N218" s="2">
        <f t="shared" si="18"/>
        <v>0</v>
      </c>
    </row>
    <row r="219" spans="1:14" x14ac:dyDescent="0.25">
      <c r="A219" s="1">
        <v>14040512</v>
      </c>
      <c r="B219" s="3">
        <v>15918.6</v>
      </c>
      <c r="C219" s="4">
        <v>-1.3559834839758527E-3</v>
      </c>
      <c r="D219" s="55">
        <v>1.8386912088152916E-6</v>
      </c>
      <c r="E219" s="9">
        <v>189082229.89115825</v>
      </c>
      <c r="F219" s="9">
        <f t="shared" si="19"/>
        <v>-256740.51674610376</v>
      </c>
      <c r="G219" s="10">
        <v>-11542749.747217413</v>
      </c>
      <c r="H219" s="10">
        <v>-8482670.0970301963</v>
      </c>
      <c r="I219" s="10">
        <v>-7953907.9693853334</v>
      </c>
      <c r="J219" s="10">
        <v>-8315180.0996769695</v>
      </c>
      <c r="K219" s="2">
        <f t="shared" si="15"/>
        <v>0</v>
      </c>
      <c r="L219" s="2">
        <f t="shared" si="16"/>
        <v>0</v>
      </c>
      <c r="M219" s="2">
        <f t="shared" si="17"/>
        <v>0</v>
      </c>
      <c r="N219" s="2">
        <f t="shared" si="18"/>
        <v>0</v>
      </c>
    </row>
    <row r="220" spans="1:14" x14ac:dyDescent="0.25">
      <c r="A220" s="1">
        <v>14040513</v>
      </c>
      <c r="B220" s="3">
        <v>15813.6</v>
      </c>
      <c r="C220" s="4">
        <v>-6.6179075652396894E-3</v>
      </c>
      <c r="D220" s="55">
        <v>4.3796700542056716E-5</v>
      </c>
      <c r="E220" s="9">
        <v>187830901.17150915</v>
      </c>
      <c r="F220" s="9">
        <f t="shared" si="19"/>
        <v>-1251328.7196491063</v>
      </c>
      <c r="G220" s="10">
        <v>-11466360.896341633</v>
      </c>
      <c r="H220" s="10">
        <v>-8249998.5996481776</v>
      </c>
      <c r="I220" s="10">
        <v>-7762447.1010832982</v>
      </c>
      <c r="J220" s="10">
        <v>-8029437.9578805836</v>
      </c>
      <c r="K220" s="2">
        <f t="shared" si="15"/>
        <v>0</v>
      </c>
      <c r="L220" s="2">
        <f t="shared" si="16"/>
        <v>0</v>
      </c>
      <c r="M220" s="2">
        <f t="shared" si="17"/>
        <v>0</v>
      </c>
      <c r="N220" s="2">
        <f t="shared" si="18"/>
        <v>0</v>
      </c>
    </row>
    <row r="221" spans="1:14" x14ac:dyDescent="0.25">
      <c r="A221" s="1">
        <v>14040514</v>
      </c>
      <c r="B221" s="3">
        <v>14935.2</v>
      </c>
      <c r="C221" s="4">
        <v>-5.7149486344601978E-2</v>
      </c>
      <c r="D221" s="55">
        <v>3.2660637894518481E-3</v>
      </c>
      <c r="E221" s="9">
        <v>177096461.6499137</v>
      </c>
      <c r="F221" s="9">
        <f t="shared" si="19"/>
        <v>-10734439.521595448</v>
      </c>
      <c r="G221" s="10">
        <v>-10811064.260873878</v>
      </c>
      <c r="H221" s="10">
        <v>-7640840.38204847</v>
      </c>
      <c r="I221" s="10">
        <v>-7310923.5912912032</v>
      </c>
      <c r="J221" s="10">
        <v>-7560129.7528294204</v>
      </c>
      <c r="K221" s="2">
        <f t="shared" si="15"/>
        <v>0</v>
      </c>
      <c r="L221" s="2">
        <f t="shared" si="16"/>
        <v>1</v>
      </c>
      <c r="M221" s="2">
        <f t="shared" si="17"/>
        <v>1</v>
      </c>
      <c r="N221" s="2">
        <f t="shared" si="18"/>
        <v>1</v>
      </c>
    </row>
    <row r="222" spans="1:14" x14ac:dyDescent="0.25">
      <c r="A222" s="1">
        <v>14040515</v>
      </c>
      <c r="B222" s="3">
        <v>14701</v>
      </c>
      <c r="C222" s="4">
        <v>-1.5805324259151675E-2</v>
      </c>
      <c r="D222" s="55">
        <v>2.4980827493692844E-4</v>
      </c>
      <c r="E222" s="9">
        <v>174297394.64838839</v>
      </c>
      <c r="F222" s="9">
        <f t="shared" si="19"/>
        <v>-2799067.0015253127</v>
      </c>
      <c r="G222" s="10">
        <v>-10640191.88464424</v>
      </c>
      <c r="H222" s="10">
        <v>-8533134.4865635708</v>
      </c>
      <c r="I222" s="10">
        <v>-7987969.7753424617</v>
      </c>
      <c r="J222" s="10">
        <v>-7795811.6770838303</v>
      </c>
      <c r="K222" s="2">
        <f t="shared" si="15"/>
        <v>0</v>
      </c>
      <c r="L222" s="2">
        <f t="shared" si="16"/>
        <v>0</v>
      </c>
      <c r="M222" s="2">
        <f t="shared" si="17"/>
        <v>0</v>
      </c>
      <c r="N222" s="2">
        <f t="shared" si="18"/>
        <v>0</v>
      </c>
    </row>
    <row r="223" spans="1:14" x14ac:dyDescent="0.25">
      <c r="A223" s="1">
        <v>14040518</v>
      </c>
      <c r="B223" s="3">
        <v>15006.3</v>
      </c>
      <c r="C223" s="4">
        <v>2.055459424506904E-2</v>
      </c>
      <c r="D223" s="55">
        <v>4.2249134457942531E-4</v>
      </c>
      <c r="E223" s="9">
        <v>177880006.8733587</v>
      </c>
      <c r="F223" s="9">
        <f t="shared" si="19"/>
        <v>3582612.2249703109</v>
      </c>
      <c r="G223" s="10">
        <v>-10858896.71152278</v>
      </c>
      <c r="H223" s="10">
        <v>-8450882.8338075709</v>
      </c>
      <c r="I223" s="10">
        <v>-8039943.6888594469</v>
      </c>
      <c r="J223" s="10">
        <v>-7954716.4744363772</v>
      </c>
      <c r="K223" s="2">
        <f t="shared" si="15"/>
        <v>0</v>
      </c>
      <c r="L223" s="2">
        <f t="shared" si="16"/>
        <v>0</v>
      </c>
      <c r="M223" s="2">
        <f t="shared" si="17"/>
        <v>0</v>
      </c>
      <c r="N223" s="2">
        <f t="shared" si="18"/>
        <v>0</v>
      </c>
    </row>
    <row r="224" spans="1:14" x14ac:dyDescent="0.25">
      <c r="A224" s="1">
        <v>14040519</v>
      </c>
      <c r="B224" s="3">
        <v>15037.6</v>
      </c>
      <c r="C224" s="4">
        <v>2.0836183933502987E-3</v>
      </c>
      <c r="D224" s="55">
        <v>4.3414656091076798E-6</v>
      </c>
      <c r="E224" s="9">
        <v>178250640.92748931</v>
      </c>
      <c r="F224" s="9">
        <f t="shared" si="19"/>
        <v>370634.0541306138</v>
      </c>
      <c r="G224" s="10">
        <v>-10881522.5084424</v>
      </c>
      <c r="H224" s="10">
        <v>-7116068.4614251098</v>
      </c>
      <c r="I224" s="10">
        <v>-8025136.8463519355</v>
      </c>
      <c r="J224" s="10">
        <v>-7992662.8635343453</v>
      </c>
      <c r="K224" s="2">
        <f t="shared" si="15"/>
        <v>0</v>
      </c>
      <c r="L224" s="2">
        <f t="shared" si="16"/>
        <v>0</v>
      </c>
      <c r="M224" s="2">
        <f t="shared" si="17"/>
        <v>0</v>
      </c>
      <c r="N224" s="2">
        <f t="shared" si="18"/>
        <v>0</v>
      </c>
    </row>
    <row r="225" spans="1:14" x14ac:dyDescent="0.25">
      <c r="A225" s="1">
        <v>14040520</v>
      </c>
      <c r="B225" s="3">
        <v>15009.3</v>
      </c>
      <c r="C225" s="4">
        <v>-1.88372233863289E-3</v>
      </c>
      <c r="D225" s="55">
        <v>3.5484098490645641E-6</v>
      </c>
      <c r="E225" s="9">
        <v>177914866.21329856</v>
      </c>
      <c r="F225" s="9">
        <f t="shared" si="19"/>
        <v>-335774.71419075131</v>
      </c>
      <c r="G225" s="10">
        <v>-10861024.74141491</v>
      </c>
      <c r="H225" s="10">
        <v>-7076735.5196902482</v>
      </c>
      <c r="I225" s="10">
        <v>-7901645.1520543126</v>
      </c>
      <c r="J225" s="10">
        <v>-7958169.1793430131</v>
      </c>
      <c r="K225" s="2">
        <f t="shared" si="15"/>
        <v>0</v>
      </c>
      <c r="L225" s="2">
        <f t="shared" si="16"/>
        <v>0</v>
      </c>
      <c r="M225" s="2">
        <f t="shared" si="17"/>
        <v>0</v>
      </c>
      <c r="N225" s="2">
        <f t="shared" si="18"/>
        <v>0</v>
      </c>
    </row>
    <row r="226" spans="1:14" x14ac:dyDescent="0.25">
      <c r="A226" s="1">
        <v>14040521</v>
      </c>
      <c r="B226" s="3">
        <v>14900.2</v>
      </c>
      <c r="C226" s="4">
        <v>-7.2953733014955264E-3</v>
      </c>
      <c r="D226" s="55">
        <v>5.3222471608173737E-5</v>
      </c>
      <c r="E226" s="9">
        <v>176616910.84838691</v>
      </c>
      <c r="F226" s="9">
        <f t="shared" si="19"/>
        <v>-1297955.3649116457</v>
      </c>
      <c r="G226" s="10">
        <v>-10781789.511489509</v>
      </c>
      <c r="H226" s="10">
        <v>-6733818.6415037652</v>
      </c>
      <c r="I226" s="10">
        <v>-7802459.6289104084</v>
      </c>
      <c r="J226" s="10">
        <v>-7893329.657831152</v>
      </c>
      <c r="K226" s="2">
        <f t="shared" si="15"/>
        <v>0</v>
      </c>
      <c r="L226" s="2">
        <f t="shared" si="16"/>
        <v>0</v>
      </c>
      <c r="M226" s="2">
        <f t="shared" si="17"/>
        <v>0</v>
      </c>
      <c r="N226" s="2">
        <f t="shared" si="18"/>
        <v>0</v>
      </c>
    </row>
    <row r="227" spans="1:14" x14ac:dyDescent="0.25">
      <c r="A227" s="1">
        <v>14040522</v>
      </c>
      <c r="B227" s="3">
        <v>14661.9</v>
      </c>
      <c r="C227" s="4">
        <v>-1.6122343253914248E-2</v>
      </c>
      <c r="D227" s="55">
        <v>2.5992995199703426E-4</v>
      </c>
      <c r="E227" s="9">
        <v>173769432.38724324</v>
      </c>
      <c r="F227" s="9">
        <f t="shared" si="19"/>
        <v>-2847478.4611436725</v>
      </c>
      <c r="G227" s="10">
        <v>-10607961.800093822</v>
      </c>
      <c r="H227" s="10">
        <v>-6470811.3881007135</v>
      </c>
      <c r="I227" s="10">
        <v>-7575065.7339268103</v>
      </c>
      <c r="J227" s="10">
        <v>-7756079.4014185369</v>
      </c>
      <c r="K227" s="2">
        <f t="shared" si="15"/>
        <v>0</v>
      </c>
      <c r="L227" s="2">
        <f t="shared" si="16"/>
        <v>0</v>
      </c>
      <c r="M227" s="2">
        <f t="shared" si="17"/>
        <v>0</v>
      </c>
      <c r="N227" s="2">
        <f t="shared" si="18"/>
        <v>0</v>
      </c>
    </row>
    <row r="228" spans="1:14" x14ac:dyDescent="0.25">
      <c r="A228" s="1">
        <v>14040525</v>
      </c>
      <c r="B228" s="3">
        <v>14617.2</v>
      </c>
      <c r="C228" s="4">
        <v>-3.0533749144294525E-3</v>
      </c>
      <c r="D228" s="55">
        <v>9.3230983680670661E-6</v>
      </c>
      <c r="E228" s="9">
        <v>173238849.16149738</v>
      </c>
      <c r="F228" s="9">
        <f t="shared" si="19"/>
        <v>-530583.22574585676</v>
      </c>
      <c r="G228" s="10">
        <v>-10575571.715640191</v>
      </c>
      <c r="H228" s="10">
        <v>-6564132.5333479485</v>
      </c>
      <c r="I228" s="10">
        <v>-7547401.9166788459</v>
      </c>
      <c r="J228" s="10">
        <v>-7743804.4610586353</v>
      </c>
      <c r="K228" s="2">
        <f t="shared" si="15"/>
        <v>0</v>
      </c>
      <c r="L228" s="2">
        <f t="shared" si="16"/>
        <v>0</v>
      </c>
      <c r="M228" s="2">
        <f t="shared" si="17"/>
        <v>0</v>
      </c>
      <c r="N228" s="2">
        <f t="shared" si="18"/>
        <v>0</v>
      </c>
    </row>
    <row r="229" spans="1:14" x14ac:dyDescent="0.25">
      <c r="A229" s="1">
        <v>14040526</v>
      </c>
      <c r="B229" s="3">
        <v>15017.3</v>
      </c>
      <c r="C229" s="4">
        <v>2.7003952345815412E-2</v>
      </c>
      <c r="D229" s="55">
        <v>7.2921344229506975E-4</v>
      </c>
      <c r="E229" s="9">
        <v>177916982.78869838</v>
      </c>
      <c r="F229" s="9">
        <f t="shared" si="19"/>
        <v>4678133.6272009909</v>
      </c>
      <c r="G229" s="10">
        <v>-10861153.950279092</v>
      </c>
      <c r="H229" s="10">
        <v>-6393738.6809548801</v>
      </c>
      <c r="I229" s="10">
        <v>-7749447.9724488212</v>
      </c>
      <c r="J229" s="10">
        <v>-7940201.1736939261</v>
      </c>
      <c r="K229" s="2">
        <f t="shared" si="15"/>
        <v>0</v>
      </c>
      <c r="L229" s="2">
        <f t="shared" si="16"/>
        <v>0</v>
      </c>
      <c r="M229" s="2">
        <f t="shared" si="17"/>
        <v>0</v>
      </c>
      <c r="N229" s="2">
        <f t="shared" si="18"/>
        <v>0</v>
      </c>
    </row>
    <row r="230" spans="1:14" x14ac:dyDescent="0.25">
      <c r="A230" s="1">
        <v>14040527</v>
      </c>
      <c r="B230" s="3">
        <v>15094.6</v>
      </c>
      <c r="C230" s="4">
        <v>5.1341941094338595E-3</v>
      </c>
      <c r="D230" s="55">
        <v>2.6359949153345343E-5</v>
      </c>
      <c r="E230" s="9">
        <v>178830443.11370036</v>
      </c>
      <c r="F230" s="9">
        <f t="shared" si="19"/>
        <v>913460.32500198483</v>
      </c>
      <c r="G230" s="10">
        <v>-10916917.222912269</v>
      </c>
      <c r="H230" s="10">
        <v>-6548664.5063468898</v>
      </c>
      <c r="I230" s="10">
        <v>-7975795.4829555741</v>
      </c>
      <c r="J230" s="10">
        <v>-8045020.6352470089</v>
      </c>
      <c r="K230" s="2">
        <f t="shared" si="15"/>
        <v>0</v>
      </c>
      <c r="L230" s="2">
        <f t="shared" si="16"/>
        <v>0</v>
      </c>
      <c r="M230" s="2">
        <f t="shared" si="17"/>
        <v>0</v>
      </c>
      <c r="N230" s="2">
        <f t="shared" si="18"/>
        <v>0</v>
      </c>
    </row>
    <row r="231" spans="1:14" x14ac:dyDescent="0.25">
      <c r="A231" s="1">
        <v>14040528</v>
      </c>
      <c r="B231" s="3">
        <v>14933.7</v>
      </c>
      <c r="C231" s="4">
        <v>-1.0716659944201533E-2</v>
      </c>
      <c r="D231" s="55">
        <v>1.148468003596536E-4</v>
      </c>
      <c r="E231" s="9">
        <v>176913978.06717995</v>
      </c>
      <c r="F231" s="9">
        <f t="shared" si="19"/>
        <v>-1916465.046520412</v>
      </c>
      <c r="G231" s="10">
        <v>-10799924.333395321</v>
      </c>
      <c r="H231" s="10">
        <v>-6347582.8880371302</v>
      </c>
      <c r="I231" s="10">
        <v>-7798028.7257532477</v>
      </c>
      <c r="J231" s="10">
        <v>-7961853.1437972076</v>
      </c>
      <c r="K231" s="2">
        <f t="shared" si="15"/>
        <v>0</v>
      </c>
      <c r="L231" s="2">
        <f t="shared" si="16"/>
        <v>0</v>
      </c>
      <c r="M231" s="2">
        <f t="shared" si="17"/>
        <v>0</v>
      </c>
      <c r="N231" s="2">
        <f t="shared" si="18"/>
        <v>0</v>
      </c>
    </row>
    <row r="232" spans="1:14" x14ac:dyDescent="0.25">
      <c r="A232" s="1">
        <v>14040529</v>
      </c>
      <c r="B232" s="3">
        <v>14791.4</v>
      </c>
      <c r="C232" s="4">
        <v>-9.5744732268777596E-3</v>
      </c>
      <c r="D232" s="55">
        <v>9.1670537572199017E-5</v>
      </c>
      <c r="E232" s="9">
        <v>175220119.9207153</v>
      </c>
      <c r="F232" s="9">
        <f t="shared" si="19"/>
        <v>-1693858.1464646459</v>
      </c>
      <c r="G232" s="10">
        <v>-10696520.747012923</v>
      </c>
      <c r="H232" s="10">
        <v>-6213992.5120165721</v>
      </c>
      <c r="I232" s="10">
        <v>-7752270.7143272869</v>
      </c>
      <c r="J232" s="10">
        <v>-7870563.2422549203</v>
      </c>
      <c r="K232" s="2">
        <f t="shared" si="15"/>
        <v>0</v>
      </c>
      <c r="L232" s="2">
        <f t="shared" si="16"/>
        <v>0</v>
      </c>
      <c r="M232" s="2">
        <f t="shared" si="17"/>
        <v>0</v>
      </c>
      <c r="N232" s="2">
        <f t="shared" si="18"/>
        <v>0</v>
      </c>
    </row>
    <row r="233" spans="1:14" x14ac:dyDescent="0.25">
      <c r="A233" s="1">
        <v>14040601</v>
      </c>
      <c r="B233" s="3">
        <v>14752.9</v>
      </c>
      <c r="C233" s="4">
        <v>-2.60625716587269E-3</v>
      </c>
      <c r="D233" s="55">
        <v>6.7925764146627467E-6</v>
      </c>
      <c r="E233" s="9">
        <v>174763451.22756687</v>
      </c>
      <c r="F233" s="9">
        <f t="shared" si="19"/>
        <v>-456668.69314843416</v>
      </c>
      <c r="G233" s="10">
        <v>-10668642.863166114</v>
      </c>
      <c r="H233" s="10">
        <v>-6182196.9739110898</v>
      </c>
      <c r="I233" s="10">
        <v>-7642709.6007457459</v>
      </c>
      <c r="J233" s="10">
        <v>-7843815.7035635803</v>
      </c>
      <c r="K233" s="2">
        <f t="shared" si="15"/>
        <v>0</v>
      </c>
      <c r="L233" s="2">
        <f t="shared" si="16"/>
        <v>0</v>
      </c>
      <c r="M233" s="2">
        <f t="shared" si="17"/>
        <v>0</v>
      </c>
      <c r="N233" s="2">
        <f t="shared" si="18"/>
        <v>0</v>
      </c>
    </row>
    <row r="234" spans="1:14" x14ac:dyDescent="0.25">
      <c r="A234" s="1">
        <v>14040603</v>
      </c>
      <c r="B234" s="3">
        <v>14542</v>
      </c>
      <c r="C234" s="4">
        <v>-1.4398659402208819E-2</v>
      </c>
      <c r="D234" s="55">
        <v>2.0732139258081644E-4</v>
      </c>
      <c r="E234" s="9">
        <v>172247091.8173866</v>
      </c>
      <c r="F234" s="9">
        <f t="shared" si="19"/>
        <v>-2516359.4101802707</v>
      </c>
      <c r="G234" s="10">
        <v>-10515028.70829558</v>
      </c>
      <c r="H234" s="10">
        <v>-6028486.1176010612</v>
      </c>
      <c r="I234" s="10">
        <v>-7368697.8529066527</v>
      </c>
      <c r="J234" s="10">
        <v>-7716440.8082777373</v>
      </c>
      <c r="K234" s="2">
        <f t="shared" si="15"/>
        <v>0</v>
      </c>
      <c r="L234" s="2">
        <f t="shared" si="16"/>
        <v>0</v>
      </c>
      <c r="M234" s="2">
        <f t="shared" si="17"/>
        <v>0</v>
      </c>
      <c r="N234" s="2">
        <f t="shared" si="18"/>
        <v>0</v>
      </c>
    </row>
    <row r="235" spans="1:14" x14ac:dyDescent="0.25">
      <c r="A235" s="1">
        <v>14040604</v>
      </c>
      <c r="B235" s="3">
        <v>14375.9</v>
      </c>
      <c r="C235" s="4">
        <v>-1.1487820808641361E-2</v>
      </c>
      <c r="D235" s="55">
        <v>1.3197002693145346E-4</v>
      </c>
      <c r="E235" s="9">
        <v>170268348.09177884</v>
      </c>
      <c r="F235" s="9">
        <f t="shared" si="19"/>
        <v>-1978743.7256077528</v>
      </c>
      <c r="G235" s="10">
        <v>-10394233.942696959</v>
      </c>
      <c r="H235" s="10">
        <v>-6004914.7400682876</v>
      </c>
      <c r="I235" s="10">
        <v>-7321823.0822539376</v>
      </c>
      <c r="J235" s="10">
        <v>-7622550.7883821018</v>
      </c>
      <c r="K235" s="2">
        <f t="shared" si="15"/>
        <v>0</v>
      </c>
      <c r="L235" s="2">
        <f t="shared" si="16"/>
        <v>0</v>
      </c>
      <c r="M235" s="2">
        <f t="shared" si="17"/>
        <v>0</v>
      </c>
      <c r="N235" s="2">
        <f t="shared" si="18"/>
        <v>0</v>
      </c>
    </row>
    <row r="236" spans="1:14" x14ac:dyDescent="0.25">
      <c r="A236" s="1">
        <v>14040605</v>
      </c>
      <c r="B236" s="3">
        <v>14451.9</v>
      </c>
      <c r="C236" s="4">
        <v>5.2727003847160498E-3</v>
      </c>
      <c r="D236" s="55">
        <v>2.780136934698478E-5</v>
      </c>
      <c r="E236" s="9">
        <v>171166122.0762673</v>
      </c>
      <c r="F236" s="9">
        <f t="shared" si="19"/>
        <v>897773.98448845744</v>
      </c>
      <c r="G236" s="10">
        <v>-10449039.624005444</v>
      </c>
      <c r="H236" s="10">
        <v>-6104492.742267428</v>
      </c>
      <c r="I236" s="10">
        <v>-7320236.1466612993</v>
      </c>
      <c r="J236" s="10">
        <v>-7644533.2622105116</v>
      </c>
      <c r="K236" s="2">
        <f t="shared" si="15"/>
        <v>0</v>
      </c>
      <c r="L236" s="2">
        <f t="shared" si="16"/>
        <v>0</v>
      </c>
      <c r="M236" s="2">
        <f t="shared" si="17"/>
        <v>0</v>
      </c>
      <c r="N236" s="2">
        <f t="shared" si="18"/>
        <v>0</v>
      </c>
    </row>
    <row r="237" spans="1:14" x14ac:dyDescent="0.25">
      <c r="A237" s="1">
        <v>14040608</v>
      </c>
      <c r="B237" s="3">
        <v>14153.2</v>
      </c>
      <c r="C237" s="4">
        <v>-2.0885146872495985E-2</v>
      </c>
      <c r="D237" s="55">
        <v>4.3618935988572882E-4</v>
      </c>
      <c r="E237" s="9">
        <v>167591292.4771089</v>
      </c>
      <c r="F237" s="9">
        <f t="shared" si="19"/>
        <v>-3574829.5991584063</v>
      </c>
      <c r="G237" s="10">
        <v>-10230809.89678156</v>
      </c>
      <c r="H237" s="10">
        <v>-5990473.8398108399</v>
      </c>
      <c r="I237" s="10">
        <v>-7173586.2545436509</v>
      </c>
      <c r="J237" s="10">
        <v>-7441356.5298062498</v>
      </c>
      <c r="K237" s="2">
        <f t="shared" si="15"/>
        <v>0</v>
      </c>
      <c r="L237" s="2">
        <f t="shared" si="16"/>
        <v>0</v>
      </c>
      <c r="M237" s="2">
        <f t="shared" si="17"/>
        <v>0</v>
      </c>
      <c r="N237" s="2">
        <f t="shared" si="18"/>
        <v>0</v>
      </c>
    </row>
    <row r="238" spans="1:14" x14ac:dyDescent="0.25">
      <c r="A238" s="1">
        <v>14040609</v>
      </c>
      <c r="B238" s="3">
        <v>14401.5</v>
      </c>
      <c r="C238" s="4">
        <v>1.7391620892207502E-2</v>
      </c>
      <c r="D238" s="55">
        <v>3.0246847725826846E-4</v>
      </c>
      <c r="E238" s="9">
        <v>170505976.70070586</v>
      </c>
      <c r="F238" s="9">
        <f t="shared" si="19"/>
        <v>2914684.2235969603</v>
      </c>
      <c r="G238" s="10">
        <v>-10408740.263926631</v>
      </c>
      <c r="H238" s="10">
        <v>-6314961.300181455</v>
      </c>
      <c r="I238" s="10">
        <v>-7405597.8669841774</v>
      </c>
      <c r="J238" s="10">
        <v>-7572660.2060644189</v>
      </c>
      <c r="K238" s="2">
        <f t="shared" si="15"/>
        <v>0</v>
      </c>
      <c r="L238" s="2">
        <f t="shared" si="16"/>
        <v>0</v>
      </c>
      <c r="M238" s="2">
        <f t="shared" si="17"/>
        <v>0</v>
      </c>
      <c r="N238" s="2">
        <f t="shared" si="18"/>
        <v>0</v>
      </c>
    </row>
    <row r="239" spans="1:14" x14ac:dyDescent="0.25">
      <c r="A239" s="1">
        <v>14040611</v>
      </c>
      <c r="B239" s="3">
        <v>14719.9</v>
      </c>
      <c r="C239" s="4">
        <v>2.1867951975742404E-2</v>
      </c>
      <c r="D239" s="55">
        <v>4.7820732361337608E-4</v>
      </c>
      <c r="E239" s="9">
        <v>174234593.21077394</v>
      </c>
      <c r="F239" s="9">
        <f t="shared" si="19"/>
        <v>3728616.5100680888</v>
      </c>
      <c r="G239" s="10">
        <v>-10636358.096146155</v>
      </c>
      <c r="H239" s="10">
        <v>-6593508.5070626624</v>
      </c>
      <c r="I239" s="10">
        <v>-7555895.7704786817</v>
      </c>
      <c r="J239" s="10">
        <v>-7711099.264806224</v>
      </c>
      <c r="K239" s="2">
        <f t="shared" si="15"/>
        <v>0</v>
      </c>
      <c r="L239" s="2">
        <f t="shared" si="16"/>
        <v>0</v>
      </c>
      <c r="M239" s="2">
        <f t="shared" si="17"/>
        <v>0</v>
      </c>
      <c r="N239" s="2">
        <f t="shared" si="18"/>
        <v>0</v>
      </c>
    </row>
    <row r="240" spans="1:14" x14ac:dyDescent="0.25">
      <c r="A240" s="1">
        <v>14040612</v>
      </c>
      <c r="B240" s="3">
        <v>15014.7</v>
      </c>
      <c r="C240" s="4">
        <v>1.9829401416316922E-2</v>
      </c>
      <c r="D240" s="55">
        <v>3.9320516052943153E-4</v>
      </c>
      <c r="E240" s="9">
        <v>177689560.90015906</v>
      </c>
      <c r="F240" s="9">
        <f t="shared" si="19"/>
        <v>3454967.6893851161</v>
      </c>
      <c r="G240" s="10">
        <v>-10847270.710442329</v>
      </c>
      <c r="H240" s="10">
        <v>-6959262.9990301477</v>
      </c>
      <c r="I240" s="10">
        <v>-7738591.2259656703</v>
      </c>
      <c r="J240" s="10">
        <v>-7849467.9893396422</v>
      </c>
      <c r="K240" s="2">
        <f t="shared" si="15"/>
        <v>0</v>
      </c>
      <c r="L240" s="2">
        <f t="shared" si="16"/>
        <v>0</v>
      </c>
      <c r="M240" s="2">
        <f t="shared" si="17"/>
        <v>0</v>
      </c>
      <c r="N240" s="2">
        <f t="shared" si="18"/>
        <v>0</v>
      </c>
    </row>
    <row r="241" spans="1:14" x14ac:dyDescent="0.25">
      <c r="A241" s="1">
        <v>14040615</v>
      </c>
      <c r="B241" s="3">
        <v>14982</v>
      </c>
      <c r="C241" s="4">
        <v>-2.1802406900192036E-3</v>
      </c>
      <c r="D241" s="55">
        <v>4.7534494664154135E-6</v>
      </c>
      <c r="E241" s="9">
        <v>177302154.8892929</v>
      </c>
      <c r="F241" s="9">
        <f t="shared" si="19"/>
        <v>-387406.01086616516</v>
      </c>
      <c r="G241" s="10">
        <v>-10823621.049463769</v>
      </c>
      <c r="H241" s="10">
        <v>-7103380.2115780283</v>
      </c>
      <c r="I241" s="10">
        <v>-7732173.9865714628</v>
      </c>
      <c r="J241" s="10">
        <v>-7877630.2626160961</v>
      </c>
      <c r="K241" s="2">
        <f t="shared" si="15"/>
        <v>0</v>
      </c>
      <c r="L241" s="2">
        <f t="shared" si="16"/>
        <v>0</v>
      </c>
      <c r="M241" s="2">
        <f t="shared" si="17"/>
        <v>0</v>
      </c>
      <c r="N241" s="2">
        <f t="shared" si="18"/>
        <v>0</v>
      </c>
    </row>
    <row r="242" spans="1:14" x14ac:dyDescent="0.25">
      <c r="A242" s="1">
        <v>14040616</v>
      </c>
      <c r="B242" s="3">
        <v>15051.9</v>
      </c>
      <c r="C242" s="4">
        <v>4.6547485480332284E-3</v>
      </c>
      <c r="D242" s="55">
        <v>2.1666684045417449E-5</v>
      </c>
      <c r="E242" s="9">
        <v>178127451.837327</v>
      </c>
      <c r="F242" s="9">
        <f t="shared" si="19"/>
        <v>825296.94803410769</v>
      </c>
      <c r="G242" s="10">
        <v>-10874002.283828223</v>
      </c>
      <c r="H242" s="10">
        <v>-7090211.3070490174</v>
      </c>
      <c r="I242" s="10">
        <v>-7684419.440214497</v>
      </c>
      <c r="J242" s="10">
        <v>-7903588.6502170051</v>
      </c>
      <c r="K242" s="2">
        <f t="shared" si="15"/>
        <v>0</v>
      </c>
      <c r="L242" s="2">
        <f t="shared" si="16"/>
        <v>0</v>
      </c>
      <c r="M242" s="2">
        <f t="shared" si="17"/>
        <v>0</v>
      </c>
      <c r="N242" s="2">
        <f t="shared" si="18"/>
        <v>0</v>
      </c>
    </row>
    <row r="243" spans="1:14" x14ac:dyDescent="0.25">
      <c r="A243" s="1">
        <v>14040617</v>
      </c>
      <c r="B243" s="3">
        <v>15323.1</v>
      </c>
      <c r="C243" s="4">
        <v>1.7857264638198912E-2</v>
      </c>
      <c r="D243" s="55">
        <v>3.1888190035866932E-4</v>
      </c>
      <c r="E243" s="9">
        <v>181308320.88411418</v>
      </c>
      <c r="F243" s="9">
        <f t="shared" si="19"/>
        <v>3180869.0467871726</v>
      </c>
      <c r="G243" s="10">
        <v>-11068182.220286923</v>
      </c>
      <c r="H243" s="10">
        <v>-7206181.1991212685</v>
      </c>
      <c r="I243" s="10">
        <v>-7743283.3423705213</v>
      </c>
      <c r="J243" s="10">
        <v>-7951047.8150560418</v>
      </c>
      <c r="K243" s="2">
        <f t="shared" si="15"/>
        <v>0</v>
      </c>
      <c r="L243" s="2">
        <f t="shared" si="16"/>
        <v>0</v>
      </c>
      <c r="M243" s="2">
        <f t="shared" si="17"/>
        <v>0</v>
      </c>
      <c r="N243" s="2">
        <f t="shared" si="18"/>
        <v>0</v>
      </c>
    </row>
    <row r="244" spans="1:14" x14ac:dyDescent="0.25">
      <c r="A244" s="1">
        <v>14040618</v>
      </c>
      <c r="B244" s="3">
        <v>15300.7</v>
      </c>
      <c r="C244" s="4">
        <v>-1.4629147261207682E-3</v>
      </c>
      <c r="D244" s="55">
        <v>2.1401194959010022E-6</v>
      </c>
      <c r="E244" s="9">
        <v>181043082.27152458</v>
      </c>
      <c r="F244" s="9">
        <f t="shared" si="19"/>
        <v>-265238.6125895977</v>
      </c>
      <c r="G244" s="10">
        <v>-11051990.413525477</v>
      </c>
      <c r="H244" s="10">
        <v>-7346095.0844488423</v>
      </c>
      <c r="I244" s="10">
        <v>-7727617.9838902131</v>
      </c>
      <c r="J244" s="10">
        <v>-7919625.2589855995</v>
      </c>
      <c r="K244" s="2">
        <f t="shared" si="15"/>
        <v>0</v>
      </c>
      <c r="L244" s="2">
        <f t="shared" si="16"/>
        <v>0</v>
      </c>
      <c r="M244" s="2">
        <f t="shared" si="17"/>
        <v>0</v>
      </c>
      <c r="N244" s="2">
        <f t="shared" si="18"/>
        <v>0</v>
      </c>
    </row>
    <row r="245" spans="1:14" x14ac:dyDescent="0.25">
      <c r="A245" s="1">
        <v>14040622</v>
      </c>
      <c r="B245" s="3">
        <v>15270.4</v>
      </c>
      <c r="C245" s="4">
        <v>-1.9822649444521203E-3</v>
      </c>
      <c r="D245" s="55">
        <v>3.9293743100037678E-6</v>
      </c>
      <c r="E245" s="9">
        <v>180684206.91610217</v>
      </c>
      <c r="F245" s="9">
        <f t="shared" si="19"/>
        <v>-358875.35542240739</v>
      </c>
      <c r="G245" s="10">
        <v>-11030082.440362325</v>
      </c>
      <c r="H245" s="10">
        <v>-7331678.4572718088</v>
      </c>
      <c r="I245" s="10">
        <v>-7633702.6488681054</v>
      </c>
      <c r="J245" s="10">
        <v>-7815090.7791543314</v>
      </c>
      <c r="K245" s="2">
        <f t="shared" si="15"/>
        <v>0</v>
      </c>
      <c r="L245" s="2">
        <f t="shared" si="16"/>
        <v>0</v>
      </c>
      <c r="M245" s="2">
        <f t="shared" si="17"/>
        <v>0</v>
      </c>
      <c r="N245" s="2">
        <f t="shared" si="18"/>
        <v>0</v>
      </c>
    </row>
    <row r="246" spans="1:14" x14ac:dyDescent="0.25">
      <c r="A246" s="1">
        <v>14040623</v>
      </c>
      <c r="B246" s="3">
        <v>15578.3</v>
      </c>
      <c r="C246" s="4">
        <v>1.996260619882163E-2</v>
      </c>
      <c r="D246" s="55">
        <v>3.9850564624923176E-4</v>
      </c>
      <c r="E246" s="9">
        <v>184291134.58511472</v>
      </c>
      <c r="F246" s="9">
        <f t="shared" si="19"/>
        <v>3606927.6690125465</v>
      </c>
      <c r="G246" s="10">
        <v>-11250271.632459816</v>
      </c>
      <c r="H246" s="10">
        <v>-7458413.8521548603</v>
      </c>
      <c r="I246" s="10">
        <v>-7708774.052757713</v>
      </c>
      <c r="J246" s="10">
        <v>-7884339.4350926979</v>
      </c>
      <c r="K246" s="2">
        <f t="shared" si="15"/>
        <v>0</v>
      </c>
      <c r="L246" s="2">
        <f t="shared" si="16"/>
        <v>0</v>
      </c>
      <c r="M246" s="2">
        <f t="shared" si="17"/>
        <v>0</v>
      </c>
      <c r="N246" s="2">
        <f t="shared" si="18"/>
        <v>0</v>
      </c>
    </row>
    <row r="247" spans="1:14" x14ac:dyDescent="0.25">
      <c r="A247" s="1">
        <v>14040624</v>
      </c>
      <c r="B247" s="3">
        <v>15793.8</v>
      </c>
      <c r="C247" s="4">
        <v>1.3738537718443937E-2</v>
      </c>
      <c r="D247" s="55">
        <v>1.8874741864110674E-4</v>
      </c>
      <c r="E247" s="9">
        <v>186823025.28878716</v>
      </c>
      <c r="F247" s="9">
        <f t="shared" si="19"/>
        <v>2531890.7036724389</v>
      </c>
      <c r="G247" s="10">
        <v>-11404833.913625104</v>
      </c>
      <c r="H247" s="10">
        <v>-5958250.5935547147</v>
      </c>
      <c r="I247" s="10">
        <v>-7718697.2985583376</v>
      </c>
      <c r="J247" s="10">
        <v>-7948213.9731056793</v>
      </c>
      <c r="K247" s="2">
        <f t="shared" si="15"/>
        <v>0</v>
      </c>
      <c r="L247" s="2">
        <f t="shared" si="16"/>
        <v>0</v>
      </c>
      <c r="M247" s="2">
        <f t="shared" si="17"/>
        <v>0</v>
      </c>
      <c r="N247" s="2">
        <f t="shared" si="18"/>
        <v>0</v>
      </c>
    </row>
    <row r="248" spans="1:14" x14ac:dyDescent="0.25">
      <c r="A248" s="1">
        <v>14040625</v>
      </c>
      <c r="B248" s="3">
        <v>15417.9</v>
      </c>
      <c r="C248" s="4">
        <v>-2.4088285868120944E-2</v>
      </c>
      <c r="D248" s="55">
        <v>5.8024551606431515E-4</v>
      </c>
      <c r="E248" s="9">
        <v>182322778.84888366</v>
      </c>
      <c r="F248" s="9">
        <f t="shared" si="19"/>
        <v>-4500246.4399034977</v>
      </c>
      <c r="G248" s="10">
        <v>-11130111.014035262</v>
      </c>
      <c r="H248" s="10">
        <v>-5776820.1385457106</v>
      </c>
      <c r="I248" s="10">
        <v>-7362102.2300462229</v>
      </c>
      <c r="J248" s="10">
        <v>-7764392.4535863856</v>
      </c>
      <c r="K248" s="2">
        <f t="shared" si="15"/>
        <v>0</v>
      </c>
      <c r="L248" s="2">
        <f t="shared" si="16"/>
        <v>0</v>
      </c>
      <c r="M248" s="2">
        <f t="shared" si="17"/>
        <v>0</v>
      </c>
      <c r="N248" s="2">
        <f t="shared" si="18"/>
        <v>0</v>
      </c>
    </row>
    <row r="249" spans="1:14" x14ac:dyDescent="0.25">
      <c r="A249" s="1">
        <v>14040626</v>
      </c>
      <c r="B249" s="3">
        <v>15188.4</v>
      </c>
      <c r="C249" s="4">
        <v>-1.4997193486229243E-2</v>
      </c>
      <c r="D249" s="55">
        <v>2.2491581246339684E-4</v>
      </c>
      <c r="E249" s="9">
        <v>179588448.85753998</v>
      </c>
      <c r="F249" s="9">
        <f t="shared" si="19"/>
        <v>-2734329.991343677</v>
      </c>
      <c r="G249" s="10">
        <v>-10963190.585634565</v>
      </c>
      <c r="H249" s="10">
        <v>-5786155.8307345603</v>
      </c>
      <c r="I249" s="10">
        <v>-6514636.8203159319</v>
      </c>
      <c r="J249" s="10">
        <v>-7639078.5408002399</v>
      </c>
      <c r="K249" s="2">
        <f t="shared" si="15"/>
        <v>0</v>
      </c>
      <c r="L249" s="2">
        <f t="shared" si="16"/>
        <v>0</v>
      </c>
      <c r="M249" s="2">
        <f t="shared" si="17"/>
        <v>0</v>
      </c>
      <c r="N249" s="2">
        <f t="shared" si="18"/>
        <v>0</v>
      </c>
    </row>
    <row r="250" spans="1:14" x14ac:dyDescent="0.25">
      <c r="A250" s="1">
        <v>14040629</v>
      </c>
      <c r="B250" s="3">
        <v>14823.4</v>
      </c>
      <c r="C250" s="4">
        <v>-2.4324965345896916E-2</v>
      </c>
      <c r="D250" s="55">
        <v>5.9170393907908582E-4</v>
      </c>
      <c r="E250" s="9">
        <v>175219966.06255695</v>
      </c>
      <c r="F250" s="9">
        <f t="shared" si="19"/>
        <v>-4368482.7949830294</v>
      </c>
      <c r="G250" s="10">
        <v>-10696511.354558542</v>
      </c>
      <c r="H250" s="10">
        <v>-5773787.3845129712</v>
      </c>
      <c r="I250" s="10">
        <v>-6399654.447190729</v>
      </c>
      <c r="J250" s="10">
        <v>-7385064.9035525899</v>
      </c>
      <c r="K250" s="2">
        <f t="shared" si="15"/>
        <v>0</v>
      </c>
      <c r="L250" s="2">
        <f t="shared" si="16"/>
        <v>0</v>
      </c>
      <c r="M250" s="2">
        <f t="shared" si="17"/>
        <v>0</v>
      </c>
      <c r="N250" s="2">
        <f t="shared" si="18"/>
        <v>0</v>
      </c>
    </row>
    <row r="251" spans="1:14" x14ac:dyDescent="0.25">
      <c r="A251" s="1">
        <v>14040630</v>
      </c>
      <c r="B251" s="3">
        <v>14522</v>
      </c>
      <c r="C251" s="4">
        <v>-2.0542272300313927E-2</v>
      </c>
      <c r="D251" s="55">
        <v>4.2198495126024481E-4</v>
      </c>
      <c r="E251" s="9">
        <v>171620549.80724815</v>
      </c>
      <c r="F251" s="9">
        <f t="shared" si="19"/>
        <v>-3599416.2553088069</v>
      </c>
      <c r="G251" s="10">
        <v>-10476780.705649801</v>
      </c>
      <c r="H251" s="10">
        <v>-5977553.381976801</v>
      </c>
      <c r="I251" s="10">
        <v>-6266826.6437565247</v>
      </c>
      <c r="J251" s="10">
        <v>-7224743.3065747088</v>
      </c>
      <c r="K251" s="2">
        <f t="shared" si="15"/>
        <v>0</v>
      </c>
      <c r="L251" s="2">
        <f t="shared" si="16"/>
        <v>0</v>
      </c>
      <c r="M251" s="2">
        <f t="shared" si="17"/>
        <v>0</v>
      </c>
      <c r="N251" s="2">
        <f t="shared" si="18"/>
        <v>0</v>
      </c>
    </row>
    <row r="252" spans="1:14" x14ac:dyDescent="0.25">
      <c r="A252" s="1">
        <v>14040631</v>
      </c>
      <c r="B252" s="3">
        <v>14857.7</v>
      </c>
      <c r="C252" s="4">
        <v>2.2853508424897074E-2</v>
      </c>
      <c r="D252" s="55">
        <v>5.222828473268415E-4</v>
      </c>
      <c r="E252" s="9">
        <v>175542681.48815355</v>
      </c>
      <c r="F252" s="9">
        <f t="shared" si="19"/>
        <v>3922131.6809054017</v>
      </c>
      <c r="G252" s="10">
        <v>-10716211.901772168</v>
      </c>
      <c r="H252" s="10">
        <v>-6312122.7087674253</v>
      </c>
      <c r="I252" s="10">
        <v>-6425465.5813384773</v>
      </c>
      <c r="J252" s="10">
        <v>-7382080.0737715866</v>
      </c>
      <c r="K252" s="2">
        <f t="shared" si="15"/>
        <v>0</v>
      </c>
      <c r="L252" s="2">
        <f t="shared" si="16"/>
        <v>0</v>
      </c>
      <c r="M252" s="2">
        <f t="shared" si="17"/>
        <v>0</v>
      </c>
      <c r="N252" s="2">
        <f t="shared" si="18"/>
        <v>0</v>
      </c>
    </row>
    <row r="253" spans="1:14" x14ac:dyDescent="0.25">
      <c r="K253" s="2">
        <f>SUM(K3:K252)</f>
        <v>1</v>
      </c>
      <c r="L253" s="2">
        <f>SUM(L3:L252)</f>
        <v>2</v>
      </c>
      <c r="M253" s="2">
        <f>SUM(M3:M252)</f>
        <v>2</v>
      </c>
      <c r="N253" s="2">
        <f>SUM(N3:N252)</f>
        <v>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3"/>
  <sheetViews>
    <sheetView rightToLeft="1" workbookViewId="0"/>
  </sheetViews>
  <sheetFormatPr defaultRowHeight="15" x14ac:dyDescent="0.25"/>
  <cols>
    <col min="1" max="16384" width="9.140625" style="24"/>
  </cols>
  <sheetData>
    <row r="1" spans="1:4" x14ac:dyDescent="0.25">
      <c r="A1" s="33" t="s">
        <v>58</v>
      </c>
      <c r="B1" s="24">
        <v>250</v>
      </c>
      <c r="C1" s="24">
        <v>0.01</v>
      </c>
    </row>
    <row r="2" spans="1:4" x14ac:dyDescent="0.25">
      <c r="A2" s="33" t="s">
        <v>59</v>
      </c>
      <c r="B2" s="33" t="s">
        <v>60</v>
      </c>
      <c r="C2" s="33" t="s">
        <v>61</v>
      </c>
      <c r="D2" s="33" t="s">
        <v>62</v>
      </c>
    </row>
    <row r="3" spans="1:4" x14ac:dyDescent="0.25">
      <c r="A3" s="24">
        <v>0</v>
      </c>
      <c r="B3" s="25">
        <f>_xlfn.BINOM.DIST(A3,$B$1,$C$1,FALSE)</f>
        <v>8.1058516162181432E-2</v>
      </c>
      <c r="C3" s="25">
        <f t="shared" ref="C3:C13" si="0">_xlfn.BINOM.DIST(A3,$B$1,$C$1,TRUE)</f>
        <v>8.1058516162181432E-2</v>
      </c>
      <c r="D3" s="26">
        <f>1-C3</f>
        <v>0.9189414838378186</v>
      </c>
    </row>
    <row r="4" spans="1:4" x14ac:dyDescent="0.25">
      <c r="A4" s="24">
        <v>1</v>
      </c>
      <c r="B4" s="25">
        <f t="shared" ref="B4:B13" si="1">_xlfn.BINOM.DIST(A4,$B$1,$C$1,FALSE)</f>
        <v>0.20469322263177131</v>
      </c>
      <c r="C4" s="25">
        <f t="shared" si="0"/>
        <v>0.28575173879395277</v>
      </c>
      <c r="D4" s="26">
        <f t="shared" ref="D4:D13" si="2">1-C4</f>
        <v>0.71424826120604723</v>
      </c>
    </row>
    <row r="5" spans="1:4" x14ac:dyDescent="0.25">
      <c r="A5" s="24">
        <v>2</v>
      </c>
      <c r="B5" s="25">
        <f t="shared" si="1"/>
        <v>0.25741723452177301</v>
      </c>
      <c r="C5" s="25">
        <f t="shared" si="0"/>
        <v>0.54316897331572589</v>
      </c>
      <c r="D5" s="26">
        <f t="shared" si="2"/>
        <v>0.45683102668427411</v>
      </c>
    </row>
    <row r="6" spans="1:4" x14ac:dyDescent="0.25">
      <c r="A6" s="24">
        <v>3</v>
      </c>
      <c r="B6" s="25">
        <f t="shared" si="1"/>
        <v>0.21494772444915725</v>
      </c>
      <c r="C6" s="25">
        <f>_xlfn.BINOM.DIST(A6,$B$1,$C$1,TRUE)</f>
        <v>0.75811669776488333</v>
      </c>
      <c r="D6" s="26">
        <f t="shared" si="2"/>
        <v>0.24188330223511667</v>
      </c>
    </row>
    <row r="7" spans="1:4" x14ac:dyDescent="0.25">
      <c r="A7" s="24">
        <v>4</v>
      </c>
      <c r="B7" s="25">
        <f t="shared" si="1"/>
        <v>0.134070929138742</v>
      </c>
      <c r="C7" s="25">
        <f t="shared" si="0"/>
        <v>0.8921876269036253</v>
      </c>
      <c r="D7" s="27">
        <f t="shared" si="2"/>
        <v>0.1078123730963747</v>
      </c>
    </row>
    <row r="8" spans="1:4" x14ac:dyDescent="0.25">
      <c r="A8" s="24">
        <v>5</v>
      </c>
      <c r="B8" s="25">
        <f t="shared" si="1"/>
        <v>6.6629189026526342E-2</v>
      </c>
      <c r="C8" s="25">
        <f t="shared" si="0"/>
        <v>0.95881681593015167</v>
      </c>
      <c r="D8" s="26">
        <f t="shared" si="2"/>
        <v>4.1183184069848333E-2</v>
      </c>
    </row>
    <row r="9" spans="1:4" x14ac:dyDescent="0.25">
      <c r="A9" s="24">
        <v>6</v>
      </c>
      <c r="B9" s="25">
        <f t="shared" si="1"/>
        <v>2.7481736214644718E-2</v>
      </c>
      <c r="C9" s="25">
        <f t="shared" si="0"/>
        <v>0.98629855214479634</v>
      </c>
      <c r="D9" s="26">
        <f t="shared" si="2"/>
        <v>1.3701447855203663E-2</v>
      </c>
    </row>
    <row r="10" spans="1:4" x14ac:dyDescent="0.25">
      <c r="A10" s="24">
        <v>7</v>
      </c>
      <c r="B10" s="25">
        <f t="shared" si="1"/>
        <v>9.6761091433958391E-3</v>
      </c>
      <c r="C10" s="25">
        <f t="shared" si="0"/>
        <v>0.99597466128819212</v>
      </c>
      <c r="D10" s="26">
        <f t="shared" si="2"/>
        <v>4.0253387118078798E-3</v>
      </c>
    </row>
    <row r="11" spans="1:4" x14ac:dyDescent="0.25">
      <c r="A11" s="24">
        <v>8</v>
      </c>
      <c r="B11" s="25">
        <f t="shared" si="1"/>
        <v>2.9688062144509896E-3</v>
      </c>
      <c r="C11" s="25">
        <f t="shared" si="0"/>
        <v>0.99894346750264318</v>
      </c>
      <c r="D11" s="26">
        <f t="shared" si="2"/>
        <v>1.0565324973568213E-3</v>
      </c>
    </row>
    <row r="12" spans="1:4" x14ac:dyDescent="0.25">
      <c r="A12" s="24">
        <v>9</v>
      </c>
      <c r="B12" s="25">
        <f t="shared" si="1"/>
        <v>8.0634242861631978E-4</v>
      </c>
      <c r="C12" s="25">
        <f t="shared" si="0"/>
        <v>0.9997498099312595</v>
      </c>
      <c r="D12" s="26">
        <f t="shared" si="2"/>
        <v>2.5019006874049676E-4</v>
      </c>
    </row>
    <row r="13" spans="1:4" x14ac:dyDescent="0.25">
      <c r="A13" s="24">
        <v>10</v>
      </c>
      <c r="B13" s="25">
        <f t="shared" si="1"/>
        <v>1.9629143969346769E-4</v>
      </c>
      <c r="C13" s="25">
        <f t="shared" si="0"/>
        <v>0.99994610137095297</v>
      </c>
      <c r="D13" s="26">
        <f t="shared" si="2"/>
        <v>5.3898629047033353E-5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5"/>
  <sheetViews>
    <sheetView rightToLeft="1" workbookViewId="0"/>
  </sheetViews>
  <sheetFormatPr defaultRowHeight="17.25" x14ac:dyDescent="0.25"/>
  <cols>
    <col min="1" max="1" width="16.28515625" style="2" bestFit="1" customWidth="1"/>
    <col min="2" max="2" width="4.42578125" style="2" customWidth="1"/>
    <col min="3" max="3" width="5.28515625" style="2" bestFit="1" customWidth="1"/>
    <col min="4" max="5" width="4.28515625" style="2" customWidth="1"/>
    <col min="6" max="6" width="10.42578125" style="2" bestFit="1" customWidth="1"/>
    <col min="7" max="7" width="10.42578125" style="2" customWidth="1"/>
    <col min="8" max="8" width="6.42578125" style="2" customWidth="1"/>
    <col min="9" max="9" width="11.7109375" style="2" customWidth="1"/>
    <col min="10" max="16384" width="9.140625" style="2"/>
  </cols>
  <sheetData>
    <row r="1" spans="1:9" ht="18.75" thickBot="1" x14ac:dyDescent="0.3">
      <c r="A1" s="123" t="s">
        <v>117</v>
      </c>
      <c r="B1" s="70" t="s">
        <v>35</v>
      </c>
      <c r="C1" s="70" t="s">
        <v>124</v>
      </c>
      <c r="D1" s="70" t="s">
        <v>120</v>
      </c>
      <c r="E1" s="70" t="s">
        <v>58</v>
      </c>
      <c r="F1" s="70" t="s">
        <v>121</v>
      </c>
      <c r="G1" s="70" t="s">
        <v>122</v>
      </c>
      <c r="H1" s="70" t="s">
        <v>123</v>
      </c>
      <c r="I1" s="118" t="s">
        <v>125</v>
      </c>
    </row>
    <row r="2" spans="1:9" ht="18" x14ac:dyDescent="0.25">
      <c r="A2" s="29" t="s">
        <v>66</v>
      </c>
      <c r="B2" s="109">
        <v>0.01</v>
      </c>
      <c r="C2" s="74">
        <f>D2/E2</f>
        <v>4.0000000000000001E-3</v>
      </c>
      <c r="D2" s="74">
        <f>Backtesting01!K253</f>
        <v>1</v>
      </c>
      <c r="E2" s="74">
        <f>COUNT(Backtesting01!K3:K252)</f>
        <v>250</v>
      </c>
      <c r="F2" s="74">
        <f>-2*LN(((B2^D2)*((1-B2)^(E2-D2)))/((C2^D2)*((1-C2)^(E2-D2))))</f>
        <v>1.176491135321087</v>
      </c>
      <c r="G2" s="109">
        <v>0.1</v>
      </c>
      <c r="H2" s="110">
        <f>CHIINV(G2,1)</f>
        <v>2.7055434540954142</v>
      </c>
      <c r="I2" s="119" t="str">
        <f>IF(F2&gt;H2,"رد","قبول")</f>
        <v>قبول</v>
      </c>
    </row>
    <row r="3" spans="1:9" ht="18" x14ac:dyDescent="0.25">
      <c r="A3" s="29" t="s">
        <v>23</v>
      </c>
      <c r="B3" s="111">
        <v>0.01</v>
      </c>
      <c r="C3" s="78">
        <f>D3/E3</f>
        <v>8.0000000000000002E-3</v>
      </c>
      <c r="D3" s="78">
        <f>Backtesting01!L253</f>
        <v>2</v>
      </c>
      <c r="E3" s="78">
        <f>COUNT(Backtesting01!L3:L252)</f>
        <v>250</v>
      </c>
      <c r="F3" s="78">
        <f>-2*LN(((B3^D3)*((1-B3)^(E3-D3)))/((C3^D3)*((1-C3)^(E3-D3))))</f>
        <v>0.10843521623679533</v>
      </c>
      <c r="G3" s="111">
        <v>0.1</v>
      </c>
      <c r="H3" s="112">
        <f>CHIINV(G3,1)</f>
        <v>2.7055434540954142</v>
      </c>
      <c r="I3" s="120" t="str">
        <f>IF(F3&gt;H3,"رد","قبول")</f>
        <v>قبول</v>
      </c>
    </row>
    <row r="4" spans="1:9" ht="18" x14ac:dyDescent="0.25">
      <c r="A4" s="29" t="s">
        <v>24</v>
      </c>
      <c r="B4" s="113">
        <v>0.01</v>
      </c>
      <c r="C4" s="82">
        <f>D4/E4</f>
        <v>8.0000000000000002E-3</v>
      </c>
      <c r="D4" s="82">
        <f>Backtesting01!M253</f>
        <v>2</v>
      </c>
      <c r="E4" s="82">
        <f>COUNT(Backtesting01!M3:M252)</f>
        <v>250</v>
      </c>
      <c r="F4" s="82">
        <f>-2*LN(((B4^D4)*((1-B4)^(E4-D4)))/((C4^D4)*((1-C4)^(E4-D4))))</f>
        <v>0.10843521623679533</v>
      </c>
      <c r="G4" s="113">
        <v>0.1</v>
      </c>
      <c r="H4" s="114">
        <f>CHIINV(G4,1)</f>
        <v>2.7055434540954142</v>
      </c>
      <c r="I4" s="121" t="str">
        <f>IF(F4&gt;H4,"رد","قبول")</f>
        <v>قبول</v>
      </c>
    </row>
    <row r="5" spans="1:9" ht="18" x14ac:dyDescent="0.25">
      <c r="A5" s="29" t="s">
        <v>25</v>
      </c>
      <c r="B5" s="115">
        <v>0.01</v>
      </c>
      <c r="C5" s="116">
        <f>D5/E5</f>
        <v>8.0000000000000002E-3</v>
      </c>
      <c r="D5" s="116">
        <f>Backtesting01!N253</f>
        <v>2</v>
      </c>
      <c r="E5" s="116">
        <f>COUNT(Backtesting01!N3:N252)</f>
        <v>250</v>
      </c>
      <c r="F5" s="116">
        <f>-2*LN(((B5^D5)*((1-B5)^(E5-D5)))/((C5^D5)*((1-C5)^(E5-D5))))</f>
        <v>0.10843521623679533</v>
      </c>
      <c r="G5" s="115">
        <v>0.1</v>
      </c>
      <c r="H5" s="117">
        <f>CHIINV(G5,1)</f>
        <v>2.7055434540954142</v>
      </c>
      <c r="I5" s="122" t="str">
        <f>IF(F5&gt;H5,"رد","قبول")</f>
        <v>قبول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L1014"/>
  <sheetViews>
    <sheetView rightToLeft="1" zoomScaleNormal="100" workbookViewId="0"/>
  </sheetViews>
  <sheetFormatPr defaultRowHeight="17.25" x14ac:dyDescent="0.25"/>
  <cols>
    <col min="1" max="1" width="9.140625" style="2"/>
    <col min="2" max="2" width="13.5703125" style="2" bestFit="1" customWidth="1"/>
    <col min="3" max="3" width="9.140625" style="2"/>
    <col min="4" max="4" width="2.28515625" style="2" customWidth="1"/>
    <col min="5" max="5" width="9.140625" style="2"/>
    <col min="6" max="6" width="15" style="2" bestFit="1" customWidth="1"/>
    <col min="7" max="7" width="9.140625" style="2"/>
    <col min="8" max="8" width="2.28515625" style="2" customWidth="1"/>
    <col min="9" max="9" width="18.28515625" style="2" bestFit="1" customWidth="1"/>
    <col min="10" max="10" width="13.85546875" style="2" bestFit="1" customWidth="1"/>
    <col min="11" max="11" width="10.42578125" style="2" bestFit="1" customWidth="1"/>
    <col min="12" max="12" width="27.28515625" style="2" customWidth="1"/>
    <col min="13" max="13" width="12.140625" style="2" bestFit="1" customWidth="1"/>
    <col min="14" max="14" width="4.85546875" style="2" bestFit="1" customWidth="1"/>
    <col min="15" max="19" width="7.42578125" style="2" bestFit="1" customWidth="1"/>
    <col min="20" max="20" width="3.28515625" style="2" customWidth="1"/>
    <col min="21" max="21" width="17.28515625" style="2" bestFit="1" customWidth="1"/>
    <col min="22" max="22" width="13.85546875" style="2" bestFit="1" customWidth="1"/>
    <col min="23" max="23" width="10.42578125" style="2" bestFit="1" customWidth="1"/>
    <col min="24" max="24" width="27.140625" style="2" customWidth="1"/>
    <col min="25" max="25" width="12.140625" style="2" customWidth="1"/>
    <col min="26" max="26" width="4.85546875" style="2" bestFit="1" customWidth="1"/>
    <col min="27" max="29" width="7.42578125" style="2" bestFit="1" customWidth="1"/>
    <col min="30" max="31" width="11.28515625" style="2" bestFit="1" customWidth="1"/>
    <col min="32" max="32" width="3.85546875" style="2" customWidth="1"/>
    <col min="33" max="33" width="12.140625" style="2" customWidth="1"/>
    <col min="34" max="34" width="11.28515625" style="2" bestFit="1" customWidth="1"/>
    <col min="35" max="35" width="13.85546875" style="2" bestFit="1" customWidth="1"/>
    <col min="36" max="36" width="3.85546875" style="2" customWidth="1"/>
    <col min="37" max="16384" width="9.140625" style="2"/>
  </cols>
  <sheetData>
    <row r="1" spans="1:38" ht="18.75" thickBot="1" x14ac:dyDescent="0.3">
      <c r="A1" s="68" t="s">
        <v>0</v>
      </c>
      <c r="B1" s="68" t="s">
        <v>72</v>
      </c>
      <c r="C1" s="69" t="s">
        <v>1</v>
      </c>
      <c r="E1" s="70" t="s">
        <v>0</v>
      </c>
      <c r="F1" s="70" t="s">
        <v>73</v>
      </c>
      <c r="G1" s="71" t="s">
        <v>1</v>
      </c>
    </row>
    <row r="2" spans="1:38" ht="18" x14ac:dyDescent="0.25">
      <c r="A2" s="72">
        <v>14030807</v>
      </c>
      <c r="B2" s="72">
        <v>15690</v>
      </c>
      <c r="C2" s="73"/>
      <c r="E2" s="74">
        <v>14030807</v>
      </c>
      <c r="F2" s="74">
        <v>574.5</v>
      </c>
      <c r="G2" s="75"/>
      <c r="I2" s="129" t="s">
        <v>74</v>
      </c>
      <c r="J2" s="129"/>
      <c r="U2" s="129" t="s">
        <v>75</v>
      </c>
      <c r="V2" s="129"/>
    </row>
    <row r="3" spans="1:38" x14ac:dyDescent="0.25">
      <c r="A3" s="76">
        <v>14030808</v>
      </c>
      <c r="B3" s="76">
        <v>15470</v>
      </c>
      <c r="C3" s="77">
        <v>-1.4120902159966458E-2</v>
      </c>
      <c r="E3" s="78">
        <v>14030808</v>
      </c>
      <c r="F3" s="78">
        <v>577.95000000000005</v>
      </c>
      <c r="G3" s="79">
        <v>5.9872624514659759E-3</v>
      </c>
    </row>
    <row r="4" spans="1:38" x14ac:dyDescent="0.25">
      <c r="A4" s="80">
        <v>14030809</v>
      </c>
      <c r="B4" s="80">
        <v>15650</v>
      </c>
      <c r="C4" s="81">
        <v>1.156825240118743E-2</v>
      </c>
      <c r="E4" s="82">
        <v>14030809</v>
      </c>
      <c r="F4" s="82">
        <v>588.59</v>
      </c>
      <c r="G4" s="83">
        <v>1.824248644824273E-2</v>
      </c>
    </row>
    <row r="5" spans="1:38" ht="18" x14ac:dyDescent="0.25">
      <c r="A5" s="76">
        <v>14030812</v>
      </c>
      <c r="B5" s="76">
        <v>15850</v>
      </c>
      <c r="C5" s="77">
        <v>1.2698583337127343E-2</v>
      </c>
      <c r="E5" s="78">
        <v>14030812</v>
      </c>
      <c r="F5" s="78">
        <v>589.74</v>
      </c>
      <c r="G5" s="79">
        <v>1.9519156180738855E-3</v>
      </c>
      <c r="I5" s="29" t="s">
        <v>76</v>
      </c>
      <c r="L5" s="29" t="s">
        <v>77</v>
      </c>
      <c r="U5" s="29" t="s">
        <v>76</v>
      </c>
      <c r="X5" s="29" t="s">
        <v>77</v>
      </c>
    </row>
    <row r="6" spans="1:38" ht="18" x14ac:dyDescent="0.25">
      <c r="A6" s="80">
        <v>14030813</v>
      </c>
      <c r="B6" s="80">
        <v>15380</v>
      </c>
      <c r="C6" s="81">
        <v>-3.0101536245791722E-2</v>
      </c>
      <c r="E6" s="82">
        <v>14030813</v>
      </c>
      <c r="F6" s="82">
        <v>572.20000000000005</v>
      </c>
      <c r="G6" s="83">
        <v>-3.0193181190583021E-2</v>
      </c>
      <c r="I6" s="84" t="s">
        <v>78</v>
      </c>
      <c r="J6" s="85">
        <v>30000</v>
      </c>
      <c r="L6" s="86" t="s">
        <v>79</v>
      </c>
      <c r="M6" s="86" t="s">
        <v>80</v>
      </c>
      <c r="N6" s="86" t="s">
        <v>81</v>
      </c>
      <c r="O6" s="86" t="s">
        <v>82</v>
      </c>
      <c r="P6" s="86" t="s">
        <v>83</v>
      </c>
      <c r="Q6" s="86" t="s">
        <v>84</v>
      </c>
      <c r="U6" s="84" t="s">
        <v>78</v>
      </c>
      <c r="V6" s="85">
        <v>1300</v>
      </c>
      <c r="X6" s="86" t="s">
        <v>79</v>
      </c>
      <c r="Y6" s="86" t="s">
        <v>80</v>
      </c>
      <c r="Z6" s="86" t="s">
        <v>81</v>
      </c>
      <c r="AA6" s="86" t="s">
        <v>82</v>
      </c>
      <c r="AB6" s="86" t="s">
        <v>83</v>
      </c>
      <c r="AC6" s="86" t="s">
        <v>84</v>
      </c>
    </row>
    <row r="7" spans="1:38" ht="18" x14ac:dyDescent="0.25">
      <c r="A7" s="76">
        <v>14030814</v>
      </c>
      <c r="B7" s="76">
        <v>15120</v>
      </c>
      <c r="C7" s="77">
        <v>-1.7049593326111022E-2</v>
      </c>
      <c r="E7" s="78">
        <v>14030814</v>
      </c>
      <c r="F7" s="78">
        <v>560.12</v>
      </c>
      <c r="G7" s="79">
        <v>-2.1337534128433675E-2</v>
      </c>
      <c r="I7" s="84" t="s">
        <v>85</v>
      </c>
      <c r="J7" s="87">
        <v>0.35</v>
      </c>
      <c r="L7" s="85">
        <v>31320</v>
      </c>
      <c r="M7" s="88">
        <f>(LN(L7/J6)+(J7+(J9^2)/2)*J8)/(J9*(J8^0.5))</f>
        <v>0.70108205628638365</v>
      </c>
      <c r="N7" s="88">
        <f>M7-J9*(J8^0.5)</f>
        <v>0.52984859769492143</v>
      </c>
      <c r="O7" s="88">
        <f>_xlfn.NORM.S.DIST(M7,TRUE)</f>
        <v>0.75837409611445672</v>
      </c>
      <c r="P7" s="88">
        <f>_xlfn.NORM.S.DIST(N7,TRUE)</f>
        <v>0.70189154620732674</v>
      </c>
      <c r="Q7" s="88">
        <f>L7*O7-$J$6*EXP(-$J$7*$J$8)*P7</f>
        <v>3967.906630169331</v>
      </c>
      <c r="U7" s="84" t="s">
        <v>85</v>
      </c>
      <c r="V7" s="87">
        <v>0.35</v>
      </c>
      <c r="X7" s="85">
        <v>1393</v>
      </c>
      <c r="Y7" s="88">
        <f>(LN(X7/V6)+(V7+(V9^2/2))*V8)/(V9*(V8^0.5))</f>
        <v>1.0068863828787762</v>
      </c>
      <c r="Z7" s="88">
        <f>Y7-V9*(V8^0.5)</f>
        <v>0.91187704123157654</v>
      </c>
      <c r="AA7" s="88">
        <f>_xlfn.NORM.S.DIST(Y7,TRUE)</f>
        <v>0.84300531176790805</v>
      </c>
      <c r="AB7" s="88">
        <f>_xlfn.NORM.S.DIST(Z7,TRUE)</f>
        <v>0.81908327566908157</v>
      </c>
      <c r="AC7" s="88">
        <f>X7*AA7-$V$6*EXP(-$V$7*$V$8)*AB7</f>
        <v>132.72519284703708</v>
      </c>
    </row>
    <row r="8" spans="1:38" ht="18.75" thickBot="1" x14ac:dyDescent="0.3">
      <c r="A8" s="80">
        <v>14030815</v>
      </c>
      <c r="B8" s="80">
        <v>15360</v>
      </c>
      <c r="C8" s="81">
        <v>1.5748356968139112E-2</v>
      </c>
      <c r="E8" s="82">
        <v>14030815</v>
      </c>
      <c r="F8" s="82">
        <v>576.79999999999995</v>
      </c>
      <c r="G8" s="83">
        <v>2.9344539483162891E-2</v>
      </c>
      <c r="I8" s="84" t="s">
        <v>86</v>
      </c>
      <c r="J8" s="89">
        <f>65/365</f>
        <v>0.17808219178082191</v>
      </c>
      <c r="U8" s="84" t="s">
        <v>86</v>
      </c>
      <c r="V8" s="88">
        <f>23/365</f>
        <v>6.3013698630136991E-2</v>
      </c>
    </row>
    <row r="9" spans="1:38" ht="18" x14ac:dyDescent="0.25">
      <c r="A9" s="76">
        <v>14030816</v>
      </c>
      <c r="B9" s="76">
        <v>15220</v>
      </c>
      <c r="C9" s="77">
        <v>-9.1563752859863679E-3</v>
      </c>
      <c r="E9" s="78">
        <v>14030816</v>
      </c>
      <c r="F9" s="78">
        <v>581.4</v>
      </c>
      <c r="G9" s="79">
        <v>7.9434021540363345E-3</v>
      </c>
      <c r="I9" s="84" t="s">
        <v>87</v>
      </c>
      <c r="J9" s="87">
        <f>J11*(250^0.5)</f>
        <v>0.40576854959325348</v>
      </c>
      <c r="L9" s="126" t="s">
        <v>88</v>
      </c>
      <c r="M9" s="127"/>
      <c r="U9" s="84" t="s">
        <v>87</v>
      </c>
      <c r="V9" s="87">
        <f>V11*(250^0.5)</f>
        <v>0.37848513123891092</v>
      </c>
      <c r="X9" s="126" t="s">
        <v>88</v>
      </c>
      <c r="Y9" s="127"/>
      <c r="AG9" s="29" t="s">
        <v>89</v>
      </c>
      <c r="AK9" s="126" t="s">
        <v>88</v>
      </c>
      <c r="AL9" s="127"/>
    </row>
    <row r="10" spans="1:38" ht="18" x14ac:dyDescent="0.25">
      <c r="A10" s="80">
        <v>14030819</v>
      </c>
      <c r="B10" s="80">
        <v>15660</v>
      </c>
      <c r="C10" s="81">
        <v>2.8499338129117174E-2</v>
      </c>
      <c r="E10" s="82">
        <v>14030819</v>
      </c>
      <c r="F10" s="82">
        <v>598.36</v>
      </c>
      <c r="G10" s="83">
        <v>2.8753591381484721E-2</v>
      </c>
      <c r="I10" s="84" t="s">
        <v>90</v>
      </c>
      <c r="J10" s="87">
        <f>AVERAGE(C3:C252)</f>
        <v>2.7649332175106486E-3</v>
      </c>
      <c r="L10" s="90">
        <v>0.99</v>
      </c>
      <c r="M10" s="91">
        <f ca="1">PERCENTILE(S$15:S$1014,1-L10)</f>
        <v>-1268.2083553332104</v>
      </c>
      <c r="U10" s="84" t="s">
        <v>90</v>
      </c>
      <c r="V10" s="87">
        <f>AVERAGE(G3:G252)</f>
        <v>3.5428595059639827E-3</v>
      </c>
      <c r="X10" s="90">
        <v>0.99</v>
      </c>
      <c r="Y10" s="91">
        <f ca="1">PERCENTILE(AE$15:AE$1014,1-X10)</f>
        <v>-53.063757378358119</v>
      </c>
      <c r="AG10" s="86" t="s">
        <v>91</v>
      </c>
      <c r="AK10" s="90">
        <v>0.99</v>
      </c>
      <c r="AL10" s="91">
        <f ca="1">PERCENTILE(AI$15:AI$1014,1-AK10)</f>
        <v>-1268.1433216365594</v>
      </c>
    </row>
    <row r="11" spans="1:38" ht="18.75" thickBot="1" x14ac:dyDescent="0.3">
      <c r="A11" s="76">
        <v>14030820</v>
      </c>
      <c r="B11" s="76">
        <v>16120</v>
      </c>
      <c r="C11" s="77">
        <v>2.8951046515825286E-2</v>
      </c>
      <c r="E11" s="78">
        <v>14030820</v>
      </c>
      <c r="F11" s="78">
        <v>616.19000000000005</v>
      </c>
      <c r="G11" s="79">
        <v>2.9362778027382835E-2</v>
      </c>
      <c r="I11" s="84" t="s">
        <v>92</v>
      </c>
      <c r="J11" s="87">
        <f>_xlfn.STDEV.S(C3:C252)</f>
        <v>2.5663056391553411E-2</v>
      </c>
      <c r="L11" s="92">
        <v>0.95</v>
      </c>
      <c r="M11" s="93">
        <f ca="1">PERCENTILE(S$15:S$1014,1-L11)</f>
        <v>-885.18342294026377</v>
      </c>
      <c r="U11" s="84" t="s">
        <v>92</v>
      </c>
      <c r="V11" s="87">
        <f>_xlfn.STDEV.S(G3:G252)</f>
        <v>2.3937501504454103E-2</v>
      </c>
      <c r="X11" s="92">
        <v>0.95</v>
      </c>
      <c r="Y11" s="93">
        <f ca="1">PERCENTILE(AE$15:AE$1014,1-X11)</f>
        <v>-36.12041523040655</v>
      </c>
      <c r="AG11" s="88">
        <f>Q7-AC7</f>
        <v>3835.1814373222942</v>
      </c>
      <c r="AK11" s="92">
        <v>0.95</v>
      </c>
      <c r="AL11" s="93">
        <f ca="1">PERCENTILE(AI$15:AI$1014,1-AK11)</f>
        <v>-900.06784378105169</v>
      </c>
    </row>
    <row r="12" spans="1:38" ht="18" customHeight="1" x14ac:dyDescent="0.25">
      <c r="A12" s="80">
        <v>14030821</v>
      </c>
      <c r="B12" s="80">
        <v>16570</v>
      </c>
      <c r="C12" s="81">
        <v>2.7533094359989272E-2</v>
      </c>
      <c r="E12" s="82">
        <v>14030821</v>
      </c>
      <c r="F12" s="82">
        <v>633.73</v>
      </c>
      <c r="G12" s="83">
        <v>2.8067638688375595E-2</v>
      </c>
      <c r="AI12" s="94"/>
    </row>
    <row r="13" spans="1:38" ht="18" x14ac:dyDescent="0.25">
      <c r="A13" s="76">
        <v>14030822</v>
      </c>
      <c r="B13" s="76">
        <v>16680</v>
      </c>
      <c r="C13" s="77">
        <v>6.6165654921292493E-3</v>
      </c>
      <c r="E13" s="78">
        <v>14030822</v>
      </c>
      <c r="F13" s="78">
        <v>646.96</v>
      </c>
      <c r="G13" s="79">
        <v>2.0661472565548254E-2</v>
      </c>
      <c r="I13" s="29" t="s">
        <v>93</v>
      </c>
      <c r="U13" s="29" t="s">
        <v>93</v>
      </c>
      <c r="AG13" s="128" t="s">
        <v>94</v>
      </c>
      <c r="AH13" s="128"/>
      <c r="AI13" s="128"/>
    </row>
    <row r="14" spans="1:38" ht="48" x14ac:dyDescent="0.25">
      <c r="A14" s="80">
        <v>14030823</v>
      </c>
      <c r="B14" s="80">
        <v>16870</v>
      </c>
      <c r="C14" s="81">
        <v>1.1326499627276164E-2</v>
      </c>
      <c r="E14" s="82">
        <v>14030823</v>
      </c>
      <c r="F14" s="82">
        <v>649.83000000000004</v>
      </c>
      <c r="G14" s="83">
        <v>4.4263214334298549E-3</v>
      </c>
      <c r="I14" s="86" t="s">
        <v>95</v>
      </c>
      <c r="J14" s="95" t="s">
        <v>96</v>
      </c>
      <c r="K14" s="86" t="s">
        <v>97</v>
      </c>
      <c r="L14" s="86" t="s">
        <v>98</v>
      </c>
      <c r="M14" s="86" t="s">
        <v>99</v>
      </c>
      <c r="N14" s="86" t="s">
        <v>80</v>
      </c>
      <c r="O14" s="86" t="s">
        <v>81</v>
      </c>
      <c r="P14" s="86" t="s">
        <v>82</v>
      </c>
      <c r="Q14" s="86" t="s">
        <v>83</v>
      </c>
      <c r="R14" s="86" t="s">
        <v>84</v>
      </c>
      <c r="S14" s="86" t="s">
        <v>100</v>
      </c>
      <c r="U14" s="86" t="s">
        <v>95</v>
      </c>
      <c r="V14" s="95" t="s">
        <v>101</v>
      </c>
      <c r="W14" s="86" t="s">
        <v>97</v>
      </c>
      <c r="X14" s="86" t="s">
        <v>102</v>
      </c>
      <c r="Y14" s="86" t="s">
        <v>99</v>
      </c>
      <c r="Z14" s="86" t="s">
        <v>80</v>
      </c>
      <c r="AA14" s="86" t="s">
        <v>81</v>
      </c>
      <c r="AB14" s="86" t="s">
        <v>82</v>
      </c>
      <c r="AC14" s="86" t="s">
        <v>83</v>
      </c>
      <c r="AD14" s="86" t="s">
        <v>84</v>
      </c>
      <c r="AE14" s="86" t="s">
        <v>100</v>
      </c>
      <c r="AG14" s="86" t="s">
        <v>95</v>
      </c>
      <c r="AH14" s="86" t="s">
        <v>91</v>
      </c>
      <c r="AI14" s="86" t="s">
        <v>103</v>
      </c>
    </row>
    <row r="15" spans="1:38" x14ac:dyDescent="0.25">
      <c r="A15" s="76">
        <v>14030826</v>
      </c>
      <c r="B15" s="76">
        <v>17360</v>
      </c>
      <c r="C15" s="77">
        <v>2.863181267432708E-2</v>
      </c>
      <c r="E15" s="78">
        <v>14030826</v>
      </c>
      <c r="F15" s="78">
        <v>668.81</v>
      </c>
      <c r="G15" s="79">
        <v>2.8789223590822942E-2</v>
      </c>
      <c r="I15" s="85">
        <v>1</v>
      </c>
      <c r="J15" s="89">
        <f ca="1">RAND()</f>
        <v>0.62523692716628831</v>
      </c>
      <c r="K15" s="89">
        <f ca="1">_xlfn.NORM.S.INV(J15)</f>
        <v>0.31926424197819192</v>
      </c>
      <c r="L15" s="89">
        <f ca="1">$J$10+$J$11*K15</f>
        <v>1.0958229463203541E-2</v>
      </c>
      <c r="M15" s="88">
        <f ca="1">$L$7*EXP(L15)</f>
        <v>31665.099131155534</v>
      </c>
      <c r="N15" s="89">
        <f ca="1">(LN(M15/$J$6)+($J$7+$J$9^2/2)*$J$8)/($J$9*$J$8^0.5)</f>
        <v>0.76507789888247546</v>
      </c>
      <c r="O15" s="89">
        <f ca="1">N15-$J$9*$J$8^0.5</f>
        <v>0.59384444029101324</v>
      </c>
      <c r="P15" s="89">
        <f ca="1">_xlfn.NORM.S.DIST(N15,TRUE)</f>
        <v>0.77788742023003055</v>
      </c>
      <c r="Q15" s="89">
        <f ca="1">_xlfn.NORM.S.DIST(O15,TRUE)</f>
        <v>0.72369191877657513</v>
      </c>
      <c r="R15" s="89">
        <f ca="1">M15*P15-$J$6*EXP(-$J$7*$J$8)*Q15</f>
        <v>4233.0203591548052</v>
      </c>
      <c r="S15" s="85">
        <f ca="1">R15-$Q$7</f>
        <v>265.11372898547415</v>
      </c>
      <c r="U15" s="85">
        <v>1</v>
      </c>
      <c r="V15" s="89">
        <f ca="1">RAND()</f>
        <v>0.67390133464313018</v>
      </c>
      <c r="W15" s="89">
        <f ca="1">_xlfn.NORM.S.INV(V15)</f>
        <v>0.45071172496330447</v>
      </c>
      <c r="X15" s="89">
        <f ca="1">$V$10+$V$11*W15</f>
        <v>1.4331772100348188E-2</v>
      </c>
      <c r="Y15" s="88">
        <f ca="1">$X$7*EXP(X15)</f>
        <v>1413.1079053153651</v>
      </c>
      <c r="Z15" s="89">
        <f ca="1">(LN(Y15/$V$6)+($V$7+$V$9^2/2)*$V$8)/($V$9*$V$8^0.5)</f>
        <v>1.1577323086780178</v>
      </c>
      <c r="AA15" s="89">
        <f ca="1">Z15-$V$9*$V$8^0.5</f>
        <v>1.0627229670308183</v>
      </c>
      <c r="AB15" s="89">
        <f ca="1">_xlfn.NORM.S.DIST(Z15,TRUE)</f>
        <v>0.87651335256849827</v>
      </c>
      <c r="AC15" s="89">
        <f ca="1">_xlfn.NORM.S.DIST(AA15,TRUE)</f>
        <v>0.85604619885146138</v>
      </c>
      <c r="AD15" s="85">
        <f ca="1">Y15*AB15-$V$6*EXP(-$V$7*$V$8)*AC15</f>
        <v>150.02311253447533</v>
      </c>
      <c r="AE15" s="85">
        <f ca="1">AD15-$AC$7</f>
        <v>17.297919687438252</v>
      </c>
      <c r="AG15" s="85">
        <v>1</v>
      </c>
      <c r="AH15" s="85">
        <f ca="1">R15-AD15</f>
        <v>4082.9972466203299</v>
      </c>
      <c r="AI15" s="85">
        <f ca="1">S15-AE15</f>
        <v>247.8158092980359</v>
      </c>
    </row>
    <row r="16" spans="1:38" x14ac:dyDescent="0.25">
      <c r="A16" s="80">
        <v>14030827</v>
      </c>
      <c r="B16" s="80">
        <v>17740</v>
      </c>
      <c r="C16" s="81">
        <v>2.1653267649229365E-2</v>
      </c>
      <c r="E16" s="82">
        <v>14030827</v>
      </c>
      <c r="F16" s="82">
        <v>675.42</v>
      </c>
      <c r="G16" s="83">
        <v>9.8347057829481638E-3</v>
      </c>
      <c r="I16" s="85">
        <v>2</v>
      </c>
      <c r="J16" s="89">
        <f t="shared" ref="J16:J79" ca="1" si="0">RAND()</f>
        <v>0.26879468632141579</v>
      </c>
      <c r="K16" s="89">
        <f t="shared" ref="K16:K79" ca="1" si="1">_xlfn.NORM.S.INV(J16)</f>
        <v>-0.6164624118446389</v>
      </c>
      <c r="L16" s="89">
        <f t="shared" ref="L16:L79" ca="1" si="2">$J$10+$J$11*K16</f>
        <v>-1.3055376420931342E-2</v>
      </c>
      <c r="M16" s="88">
        <f t="shared" ref="M16:M79" ca="1" si="3">$L$7*EXP(L16)</f>
        <v>30913.763167873509</v>
      </c>
      <c r="N16" s="89">
        <f ca="1">(LN(M16/$J$6)+($J$7+$J$9^2/2)*$J$8)/($J$9*$J$8^0.5)</f>
        <v>0.62483891707560879</v>
      </c>
      <c r="O16" s="89">
        <f t="shared" ref="O16:O79" ca="1" si="4">N16-$J$9*$J$8^0.5</f>
        <v>0.45360545848414652</v>
      </c>
      <c r="P16" s="89">
        <f t="shared" ref="P16:Q79" ca="1" si="5">_xlfn.NORM.S.DIST(N16,TRUE)</f>
        <v>0.73396160716200831</v>
      </c>
      <c r="Q16" s="89">
        <f t="shared" ca="1" si="5"/>
        <v>0.67494358797781984</v>
      </c>
      <c r="R16" s="85">
        <f t="shared" ref="R16:R79" ca="1" si="6">M16*P16-$J$6*EXP(-$J$7*$J$8)*Q16</f>
        <v>3664.7332125900211</v>
      </c>
      <c r="S16" s="85">
        <f t="shared" ref="S16:S79" ca="1" si="7">R16-$Q$7</f>
        <v>-303.1734175793099</v>
      </c>
      <c r="U16" s="85">
        <v>2</v>
      </c>
      <c r="V16" s="89">
        <f t="shared" ref="V16:V79" ca="1" si="8">RAND()</f>
        <v>0.38277123289449544</v>
      </c>
      <c r="W16" s="89">
        <f t="shared" ref="W16:W79" ca="1" si="9">_xlfn.NORM.S.INV(V16)</f>
        <v>-0.29821055576379168</v>
      </c>
      <c r="X16" s="89">
        <f t="shared" ref="X16:X79" ca="1" si="10">$V$10+$V$11*W16</f>
        <v>-3.5955561212758749E-3</v>
      </c>
      <c r="Y16" s="88">
        <f t="shared" ref="Y16:Y79" ca="1" si="11">$X$7*EXP(X16)</f>
        <v>1388.0003839094438</v>
      </c>
      <c r="Z16" s="89">
        <f ca="1">(LN(Y16/$V$6)+($V$7+$V$9^2/2)*$V$8)/($V$9*$V$8^0.5)</f>
        <v>0.96904214504974939</v>
      </c>
      <c r="AA16" s="89">
        <f t="shared" ref="AA16:AA79" ca="1" si="12">Z16-$V$9*$V$8^0.5</f>
        <v>0.87403280340254974</v>
      </c>
      <c r="AB16" s="89">
        <f t="shared" ref="AB16:AC79" ca="1" si="13">_xlfn.NORM.S.DIST(Z16,TRUE)</f>
        <v>0.83373791909646444</v>
      </c>
      <c r="AC16" s="89">
        <f t="shared" ca="1" si="13"/>
        <v>0.80894980514502224</v>
      </c>
      <c r="AD16" s="85">
        <f t="shared" ref="AD16:AD79" ca="1" si="14">Y16*AB16-$V$6*EXP(-$V$7*$V$8)*AC16</f>
        <v>128.53349839371344</v>
      </c>
      <c r="AE16" s="85">
        <f t="shared" ref="AE16:AE79" ca="1" si="15">AD16-$AC$7</f>
        <v>-4.1916944533236347</v>
      </c>
      <c r="AG16" s="85">
        <v>2</v>
      </c>
      <c r="AH16" s="85">
        <f t="shared" ref="AH16:AI79" ca="1" si="16">R16-AD16</f>
        <v>3536.1997141963075</v>
      </c>
      <c r="AI16" s="85">
        <f t="shared" ca="1" si="16"/>
        <v>-298.98172312598626</v>
      </c>
    </row>
    <row r="17" spans="1:35" x14ac:dyDescent="0.25">
      <c r="A17" s="76">
        <v>14030828</v>
      </c>
      <c r="B17" s="76">
        <v>18190</v>
      </c>
      <c r="C17" s="77">
        <v>2.5050015648597559E-2</v>
      </c>
      <c r="E17" s="78">
        <v>14030828</v>
      </c>
      <c r="F17" s="78">
        <v>692.68</v>
      </c>
      <c r="G17" s="79">
        <v>2.5233412489182393E-2</v>
      </c>
      <c r="I17" s="85">
        <v>3</v>
      </c>
      <c r="J17" s="89">
        <f t="shared" ca="1" si="0"/>
        <v>0.35897040096194321</v>
      </c>
      <c r="K17" s="89">
        <f t="shared" ca="1" si="1"/>
        <v>-0.36121222777043044</v>
      </c>
      <c r="L17" s="89">
        <f t="shared" ca="1" si="2"/>
        <v>-6.5048765530805429E-3</v>
      </c>
      <c r="M17" s="88">
        <f t="shared" ca="1" si="3"/>
        <v>31116.928460060648</v>
      </c>
      <c r="N17" s="89">
        <f t="shared" ref="N17:N80" ca="1" si="17">(LN(M17/$J$6)+($J$7+$J$9^2/2)*$J$8)/($J$9*$J$8^0.5)</f>
        <v>0.66309370630742182</v>
      </c>
      <c r="O17" s="89">
        <f t="shared" ca="1" si="4"/>
        <v>0.49186024771595954</v>
      </c>
      <c r="P17" s="89">
        <f t="shared" ca="1" si="5"/>
        <v>0.74636472938273768</v>
      </c>
      <c r="Q17" s="89">
        <f t="shared" ca="1" si="5"/>
        <v>0.68859092897652396</v>
      </c>
      <c r="R17" s="85">
        <f t="shared" ca="1" si="6"/>
        <v>3815.1152272589752</v>
      </c>
      <c r="S17" s="85">
        <f t="shared" ca="1" si="7"/>
        <v>-152.79140291035583</v>
      </c>
      <c r="U17" s="85">
        <v>3</v>
      </c>
      <c r="V17" s="89">
        <f t="shared" ca="1" si="8"/>
        <v>0.8163135001306574</v>
      </c>
      <c r="W17" s="89">
        <f t="shared" ca="1" si="9"/>
        <v>0.90140504549829692</v>
      </c>
      <c r="X17" s="89">
        <f t="shared" ca="1" si="10"/>
        <v>2.5120244138701984E-2</v>
      </c>
      <c r="Y17" s="88">
        <f t="shared" ca="1" si="11"/>
        <v>1428.4357135863863</v>
      </c>
      <c r="Z17" s="89">
        <f t="shared" ref="Z17:Z80" ca="1" si="18">(LN(Y17/$V$6)+($V$7+$V$9^2/2)*$V$8)/($V$9*$V$8^0.5)</f>
        <v>1.2712840063459647</v>
      </c>
      <c r="AA17" s="89">
        <f t="shared" ca="1" si="12"/>
        <v>1.1762746646987652</v>
      </c>
      <c r="AB17" s="89">
        <f t="shared" ca="1" si="13"/>
        <v>0.89818618496520042</v>
      </c>
      <c r="AC17" s="89">
        <f t="shared" ca="1" si="13"/>
        <v>0.8802574317670202</v>
      </c>
      <c r="AD17" s="85">
        <f t="shared" ca="1" si="14"/>
        <v>163.62835318988118</v>
      </c>
      <c r="AE17" s="85">
        <f t="shared" ca="1" si="15"/>
        <v>30.903160342844103</v>
      </c>
      <c r="AG17" s="85">
        <v>3</v>
      </c>
      <c r="AH17" s="85">
        <f t="shared" ca="1" si="16"/>
        <v>3651.486874069094</v>
      </c>
      <c r="AI17" s="85">
        <f t="shared" ca="1" si="16"/>
        <v>-183.69456325319993</v>
      </c>
    </row>
    <row r="18" spans="1:35" x14ac:dyDescent="0.25">
      <c r="A18" s="80">
        <v>14030829</v>
      </c>
      <c r="B18" s="80">
        <v>18450</v>
      </c>
      <c r="C18" s="81">
        <v>1.4192377956505386E-2</v>
      </c>
      <c r="E18" s="82">
        <v>14030829</v>
      </c>
      <c r="F18" s="82">
        <v>684.91</v>
      </c>
      <c r="G18" s="83">
        <v>-1.1280689315048404E-2</v>
      </c>
      <c r="I18" s="85">
        <v>4</v>
      </c>
      <c r="J18" s="89">
        <f t="shared" ca="1" si="0"/>
        <v>0.2939399111685167</v>
      </c>
      <c r="K18" s="89">
        <f t="shared" ca="1" si="1"/>
        <v>-0.54191099456327396</v>
      </c>
      <c r="L18" s="89">
        <f t="shared" ca="1" si="2"/>
        <v>-1.1142159195169445E-2</v>
      </c>
      <c r="M18" s="88">
        <f t="shared" ca="1" si="3"/>
        <v>30972.964526550626</v>
      </c>
      <c r="N18" s="89">
        <f t="shared" ca="1" si="17"/>
        <v>0.63601206770574725</v>
      </c>
      <c r="O18" s="89">
        <f t="shared" ca="1" si="4"/>
        <v>0.46477860911428498</v>
      </c>
      <c r="P18" s="89">
        <f t="shared" ca="1" si="5"/>
        <v>0.7376157217491861</v>
      </c>
      <c r="Q18" s="89">
        <f t="shared" ca="1" si="5"/>
        <v>0.67895499611109966</v>
      </c>
      <c r="R18" s="85">
        <f t="shared" ca="1" si="6"/>
        <v>3708.293062696659</v>
      </c>
      <c r="S18" s="85">
        <f t="shared" ca="1" si="7"/>
        <v>-259.613567472672</v>
      </c>
      <c r="U18" s="85">
        <v>4</v>
      </c>
      <c r="V18" s="89">
        <f t="shared" ca="1" si="8"/>
        <v>0.96888437949482098</v>
      </c>
      <c r="W18" s="89">
        <f t="shared" ca="1" si="9"/>
        <v>1.8646445707840864</v>
      </c>
      <c r="X18" s="89">
        <f t="shared" ca="1" si="10"/>
        <v>4.8177791724380227E-2</v>
      </c>
      <c r="Y18" s="88">
        <f t="shared" ca="1" si="11"/>
        <v>1461.7545876341567</v>
      </c>
      <c r="Z18" s="89">
        <f t="shared" ca="1" si="18"/>
        <v>1.5139711693756657</v>
      </c>
      <c r="AA18" s="89">
        <f t="shared" ca="1" si="12"/>
        <v>1.4189618277284661</v>
      </c>
      <c r="AB18" s="89">
        <f t="shared" ca="1" si="13"/>
        <v>0.9349834240581546</v>
      </c>
      <c r="AC18" s="89">
        <f t="shared" ca="1" si="13"/>
        <v>0.92204492741096133</v>
      </c>
      <c r="AD18" s="85">
        <f t="shared" ca="1" si="14"/>
        <v>194.20467797805713</v>
      </c>
      <c r="AE18" s="85">
        <f t="shared" ca="1" si="15"/>
        <v>61.479485131020056</v>
      </c>
      <c r="AG18" s="85">
        <v>4</v>
      </c>
      <c r="AH18" s="85">
        <f t="shared" ca="1" si="16"/>
        <v>3514.0883847186019</v>
      </c>
      <c r="AI18" s="85">
        <f t="shared" ca="1" si="16"/>
        <v>-321.09305260369206</v>
      </c>
    </row>
    <row r="19" spans="1:35" x14ac:dyDescent="0.25">
      <c r="A19" s="76">
        <v>14030830</v>
      </c>
      <c r="B19" s="76">
        <v>18190</v>
      </c>
      <c r="C19" s="77">
        <v>-1.4192377956505296E-2</v>
      </c>
      <c r="E19" s="78">
        <v>14030830</v>
      </c>
      <c r="F19" s="78">
        <v>666.8</v>
      </c>
      <c r="G19" s="79">
        <v>-2.6797291892262702E-2</v>
      </c>
      <c r="I19" s="85">
        <v>5</v>
      </c>
      <c r="J19" s="89">
        <f t="shared" ca="1" si="0"/>
        <v>0.8003676961183338</v>
      </c>
      <c r="K19" s="89">
        <f t="shared" ca="1" si="1"/>
        <v>0.84293533941022503</v>
      </c>
      <c r="L19" s="89">
        <f t="shared" ca="1" si="2"/>
        <v>2.4397230367228469E-2</v>
      </c>
      <c r="M19" s="88">
        <f t="shared" ca="1" si="3"/>
        <v>32093.518744856487</v>
      </c>
      <c r="N19" s="89">
        <f t="shared" ca="1" si="17"/>
        <v>0.84356139746138481</v>
      </c>
      <c r="O19" s="89">
        <f t="shared" ca="1" si="4"/>
        <v>0.67232793886992259</v>
      </c>
      <c r="P19" s="89">
        <f t="shared" ca="1" si="5"/>
        <v>0.80054272844084373</v>
      </c>
      <c r="Q19" s="89">
        <f t="shared" ca="1" si="5"/>
        <v>0.7493125264537488</v>
      </c>
      <c r="R19" s="85">
        <f t="shared" ca="1" si="6"/>
        <v>4571.1974908063858</v>
      </c>
      <c r="S19" s="85">
        <f t="shared" ca="1" si="7"/>
        <v>603.29086063705472</v>
      </c>
      <c r="U19" s="85">
        <v>5</v>
      </c>
      <c r="V19" s="89">
        <f t="shared" ca="1" si="8"/>
        <v>0.35087428763499229</v>
      </c>
      <c r="W19" s="89">
        <f t="shared" ca="1" si="9"/>
        <v>-0.38296114283973165</v>
      </c>
      <c r="X19" s="89">
        <f t="shared" ca="1" si="10"/>
        <v>-5.6242734269095554E-3</v>
      </c>
      <c r="Y19" s="88">
        <f t="shared" ca="1" si="11"/>
        <v>1385.187377872184</v>
      </c>
      <c r="Z19" s="89">
        <f t="shared" ca="1" si="18"/>
        <v>0.94768932573260345</v>
      </c>
      <c r="AA19" s="89">
        <f t="shared" ca="1" si="12"/>
        <v>0.8526799840854038</v>
      </c>
      <c r="AB19" s="89">
        <f t="shared" ca="1" si="13"/>
        <v>0.82835618169273773</v>
      </c>
      <c r="AC19" s="89">
        <f t="shared" ca="1" si="13"/>
        <v>0.80308160315745725</v>
      </c>
      <c r="AD19" s="85">
        <f t="shared" ca="1" si="14"/>
        <v>126.19572964834413</v>
      </c>
      <c r="AE19" s="85">
        <f t="shared" ca="1" si="15"/>
        <v>-6.5294631986929517</v>
      </c>
      <c r="AG19" s="85">
        <v>5</v>
      </c>
      <c r="AH19" s="85">
        <f t="shared" ca="1" si="16"/>
        <v>4445.0017611580415</v>
      </c>
      <c r="AI19" s="85">
        <f t="shared" ca="1" si="16"/>
        <v>609.82032383574767</v>
      </c>
    </row>
    <row r="20" spans="1:35" x14ac:dyDescent="0.25">
      <c r="A20" s="80">
        <v>14030903</v>
      </c>
      <c r="B20" s="80">
        <v>18620</v>
      </c>
      <c r="C20" s="81">
        <v>2.3364279318890097E-2</v>
      </c>
      <c r="E20" s="82">
        <v>14030903</v>
      </c>
      <c r="F20" s="82">
        <v>685.49</v>
      </c>
      <c r="G20" s="83">
        <v>2.7643760127276224E-2</v>
      </c>
      <c r="I20" s="85">
        <v>6</v>
      </c>
      <c r="J20" s="89">
        <f t="shared" ca="1" si="0"/>
        <v>7.3111774467198742E-2</v>
      </c>
      <c r="K20" s="89">
        <f t="shared" ca="1" si="1"/>
        <v>-1.4530007385949844</v>
      </c>
      <c r="L20" s="89">
        <f t="shared" ca="1" si="2"/>
        <v>-3.4523506674021195E-2</v>
      </c>
      <c r="M20" s="88">
        <f t="shared" ca="1" si="3"/>
        <v>30257.175545059003</v>
      </c>
      <c r="N20" s="89">
        <f t="shared" ca="1" si="17"/>
        <v>0.49946546243839468</v>
      </c>
      <c r="O20" s="89">
        <f t="shared" ca="1" si="4"/>
        <v>0.32823200384693241</v>
      </c>
      <c r="P20" s="89">
        <f t="shared" ca="1" si="5"/>
        <v>0.69127424399049986</v>
      </c>
      <c r="Q20" s="89">
        <f t="shared" ca="1" si="5"/>
        <v>0.62863187425416145</v>
      </c>
      <c r="R20" s="85">
        <f t="shared" ca="1" si="6"/>
        <v>3196.622437651029</v>
      </c>
      <c r="S20" s="85">
        <f t="shared" ca="1" si="7"/>
        <v>-771.28419251830201</v>
      </c>
      <c r="U20" s="85">
        <v>6</v>
      </c>
      <c r="V20" s="89">
        <f t="shared" ca="1" si="8"/>
        <v>0.85394352410245711</v>
      </c>
      <c r="W20" s="89">
        <f t="shared" ca="1" si="9"/>
        <v>1.053497691403436</v>
      </c>
      <c r="X20" s="89">
        <f t="shared" ca="1" si="10"/>
        <v>2.8760962078872656E-2</v>
      </c>
      <c r="Y20" s="88">
        <f t="shared" ca="1" si="11"/>
        <v>1433.6457234485943</v>
      </c>
      <c r="Z20" s="89">
        <f t="shared" ca="1" si="18"/>
        <v>1.3096035850005576</v>
      </c>
      <c r="AA20" s="89">
        <f t="shared" ca="1" si="12"/>
        <v>1.2145942433533581</v>
      </c>
      <c r="AB20" s="89">
        <f t="shared" ca="1" si="13"/>
        <v>0.90483501248011977</v>
      </c>
      <c r="AC20" s="89">
        <f t="shared" ca="1" si="13"/>
        <v>0.88773955723059494</v>
      </c>
      <c r="AD20" s="85">
        <f t="shared" ca="1" si="14"/>
        <v>168.32538554220173</v>
      </c>
      <c r="AE20" s="85">
        <f t="shared" ca="1" si="15"/>
        <v>35.600192695164651</v>
      </c>
      <c r="AG20" s="85">
        <v>6</v>
      </c>
      <c r="AH20" s="85">
        <f t="shared" ca="1" si="16"/>
        <v>3028.2970521088273</v>
      </c>
      <c r="AI20" s="85">
        <f t="shared" ca="1" si="16"/>
        <v>-806.88438521346666</v>
      </c>
    </row>
    <row r="21" spans="1:35" x14ac:dyDescent="0.25">
      <c r="A21" s="76">
        <v>14030904</v>
      </c>
      <c r="B21" s="76">
        <v>19120</v>
      </c>
      <c r="C21" s="77">
        <v>2.6498635774334221E-2</v>
      </c>
      <c r="E21" s="78">
        <v>14030904</v>
      </c>
      <c r="F21" s="78">
        <v>705.9</v>
      </c>
      <c r="G21" s="79">
        <v>2.9339673397511271E-2</v>
      </c>
      <c r="I21" s="85">
        <v>7</v>
      </c>
      <c r="J21" s="89">
        <f t="shared" ca="1" si="0"/>
        <v>0.1197721801643854</v>
      </c>
      <c r="K21" s="89">
        <f t="shared" ca="1" si="1"/>
        <v>-1.1761264236345375</v>
      </c>
      <c r="L21" s="89">
        <f t="shared" ca="1" si="2"/>
        <v>-2.7418065515818522E-2</v>
      </c>
      <c r="M21" s="88">
        <f t="shared" ca="1" si="3"/>
        <v>30472.931739234173</v>
      </c>
      <c r="N21" s="89">
        <f t="shared" ca="1" si="17"/>
        <v>0.54096109779290424</v>
      </c>
      <c r="O21" s="89">
        <f t="shared" ca="1" si="4"/>
        <v>0.36972763920144197</v>
      </c>
      <c r="P21" s="89">
        <f t="shared" ca="1" si="5"/>
        <v>0.70573280157021467</v>
      </c>
      <c r="Q21" s="89">
        <f t="shared" ca="1" si="5"/>
        <v>0.64420728213125034</v>
      </c>
      <c r="R21" s="85">
        <f t="shared" ca="1" si="6"/>
        <v>3347.3363577967975</v>
      </c>
      <c r="S21" s="85">
        <f t="shared" ca="1" si="7"/>
        <v>-620.57027237253351</v>
      </c>
      <c r="U21" s="85">
        <v>7</v>
      </c>
      <c r="V21" s="89">
        <f t="shared" ca="1" si="8"/>
        <v>0.43316110680230513</v>
      </c>
      <c r="W21" s="89">
        <f t="shared" ca="1" si="9"/>
        <v>-0.16833185644530807</v>
      </c>
      <c r="X21" s="89">
        <f t="shared" ca="1" si="10"/>
        <v>-4.8658456094313176E-4</v>
      </c>
      <c r="Y21" s="88">
        <f t="shared" ca="1" si="11"/>
        <v>1392.3223525863611</v>
      </c>
      <c r="Z21" s="89">
        <f t="shared" ca="1" si="18"/>
        <v>1.0017649437391396</v>
      </c>
      <c r="AA21" s="89">
        <f t="shared" ca="1" si="12"/>
        <v>0.90675560209193995</v>
      </c>
      <c r="AB21" s="89">
        <f t="shared" ca="1" si="13"/>
        <v>0.84177143391143594</v>
      </c>
      <c r="AC21" s="89">
        <f t="shared" ca="1" si="13"/>
        <v>0.81773197353321136</v>
      </c>
      <c r="AD21" s="85">
        <f t="shared" ca="1" si="14"/>
        <v>132.15435015260482</v>
      </c>
      <c r="AE21" s="85">
        <f t="shared" ca="1" si="15"/>
        <v>-0.57084269443225821</v>
      </c>
      <c r="AG21" s="85">
        <v>7</v>
      </c>
      <c r="AH21" s="85">
        <f t="shared" ca="1" si="16"/>
        <v>3215.1820076441927</v>
      </c>
      <c r="AI21" s="85">
        <f t="shared" ca="1" si="16"/>
        <v>-619.99942967810125</v>
      </c>
    </row>
    <row r="22" spans="1:35" x14ac:dyDescent="0.25">
      <c r="A22" s="80">
        <v>14030905</v>
      </c>
      <c r="B22" s="80">
        <v>19690</v>
      </c>
      <c r="C22" s="81">
        <v>2.9375985027778852E-2</v>
      </c>
      <c r="E22" s="82">
        <v>14030905</v>
      </c>
      <c r="F22" s="82">
        <v>726.89</v>
      </c>
      <c r="G22" s="83">
        <v>2.9301574944045783E-2</v>
      </c>
      <c r="I22" s="85">
        <v>8</v>
      </c>
      <c r="J22" s="89">
        <f t="shared" ca="1" si="0"/>
        <v>0.57710694561250009</v>
      </c>
      <c r="K22" s="89">
        <f t="shared" ca="1" si="1"/>
        <v>0.19449781201633518</v>
      </c>
      <c r="L22" s="89">
        <f t="shared" ca="1" si="2"/>
        <v>7.7563415353196132E-3</v>
      </c>
      <c r="M22" s="88">
        <f t="shared" ca="1" si="3"/>
        <v>31563.873176075434</v>
      </c>
      <c r="N22" s="89">
        <f t="shared" ca="1" si="17"/>
        <v>0.74637893692596091</v>
      </c>
      <c r="O22" s="89">
        <f t="shared" ca="1" si="4"/>
        <v>0.57514547833449869</v>
      </c>
      <c r="P22" s="89">
        <f t="shared" ca="1" si="5"/>
        <v>0.77228073033004929</v>
      </c>
      <c r="Q22" s="89">
        <f t="shared" ca="1" si="5"/>
        <v>0.71740354366521308</v>
      </c>
      <c r="R22" s="85">
        <f t="shared" ca="1" si="6"/>
        <v>4154.5609135984378</v>
      </c>
      <c r="S22" s="85">
        <f t="shared" ca="1" si="7"/>
        <v>186.65428342910673</v>
      </c>
      <c r="U22" s="85">
        <v>8</v>
      </c>
      <c r="V22" s="89">
        <f t="shared" ca="1" si="8"/>
        <v>0.80500258697783622</v>
      </c>
      <c r="W22" s="89">
        <f t="shared" ca="1" si="9"/>
        <v>0.85962674728288802</v>
      </c>
      <c r="X22" s="89">
        <f t="shared" ca="1" si="10"/>
        <v>2.41201760623171E-2</v>
      </c>
      <c r="Y22" s="88">
        <f t="shared" ca="1" si="11"/>
        <v>1427.007894707102</v>
      </c>
      <c r="Z22" s="89">
        <f t="shared" ca="1" si="18"/>
        <v>1.2607580090172168</v>
      </c>
      <c r="AA22" s="89">
        <f t="shared" ca="1" si="12"/>
        <v>1.1657486673700173</v>
      </c>
      <c r="AB22" s="89">
        <f t="shared" ca="1" si="13"/>
        <v>0.89630197656310651</v>
      </c>
      <c r="AC22" s="89">
        <f t="shared" ca="1" si="13"/>
        <v>0.87814196146478263</v>
      </c>
      <c r="AD22" s="85">
        <f t="shared" ca="1" si="14"/>
        <v>162.34724794023509</v>
      </c>
      <c r="AE22" s="85">
        <f t="shared" ca="1" si="15"/>
        <v>29.622055093198014</v>
      </c>
      <c r="AG22" s="85">
        <v>8</v>
      </c>
      <c r="AH22" s="85">
        <f t="shared" ca="1" si="16"/>
        <v>3992.2136656582024</v>
      </c>
      <c r="AI22" s="85">
        <f t="shared" ca="1" si="16"/>
        <v>157.03222833590871</v>
      </c>
    </row>
    <row r="23" spans="1:35" x14ac:dyDescent="0.25">
      <c r="A23" s="76">
        <v>14030906</v>
      </c>
      <c r="B23" s="76">
        <v>20230</v>
      </c>
      <c r="C23" s="77">
        <v>2.7055758528619946E-2</v>
      </c>
      <c r="E23" s="78">
        <v>14030906</v>
      </c>
      <c r="F23" s="78">
        <v>741.85</v>
      </c>
      <c r="G23" s="79">
        <v>2.0371907051330417E-2</v>
      </c>
      <c r="I23" s="85">
        <v>9</v>
      </c>
      <c r="J23" s="89">
        <f t="shared" ca="1" si="0"/>
        <v>0.30822419842386028</v>
      </c>
      <c r="K23" s="89">
        <f t="shared" ca="1" si="1"/>
        <v>-0.50089020434302467</v>
      </c>
      <c r="L23" s="89">
        <f t="shared" ca="1" si="2"/>
        <v>-1.0089440342521105E-2</v>
      </c>
      <c r="M23" s="88">
        <f t="shared" ca="1" si="3"/>
        <v>31005.587518636752</v>
      </c>
      <c r="N23" s="89">
        <f t="shared" ca="1" si="17"/>
        <v>0.64215992491372298</v>
      </c>
      <c r="O23" s="89">
        <f t="shared" ca="1" si="4"/>
        <v>0.47092646632226071</v>
      </c>
      <c r="P23" s="89">
        <f t="shared" ca="1" si="5"/>
        <v>0.73961532478640168</v>
      </c>
      <c r="Q23" s="89">
        <f t="shared" ca="1" si="5"/>
        <v>0.68115337635798023</v>
      </c>
      <c r="R23" s="85">
        <f t="shared" ca="1" si="6"/>
        <v>3732.3889381479894</v>
      </c>
      <c r="S23" s="85">
        <f t="shared" ca="1" si="7"/>
        <v>-235.51769202134165</v>
      </c>
      <c r="U23" s="85">
        <v>9</v>
      </c>
      <c r="V23" s="89">
        <f t="shared" ca="1" si="8"/>
        <v>0.7943100793899821</v>
      </c>
      <c r="W23" s="89">
        <f t="shared" ca="1" si="9"/>
        <v>0.82146782963181342</v>
      </c>
      <c r="X23" s="89">
        <f t="shared" ca="1" si="10"/>
        <v>2.3206746913636164E-2</v>
      </c>
      <c r="Y23" s="88">
        <f t="shared" ca="1" si="11"/>
        <v>1425.7050192334839</v>
      </c>
      <c r="Z23" s="89">
        <f t="shared" ca="1" si="18"/>
        <v>1.251143910731249</v>
      </c>
      <c r="AA23" s="89">
        <f t="shared" ca="1" si="12"/>
        <v>1.1561345690840494</v>
      </c>
      <c r="AB23" s="89">
        <f t="shared" ca="1" si="13"/>
        <v>0.89455901123129755</v>
      </c>
      <c r="AC23" s="89">
        <f t="shared" ca="1" si="13"/>
        <v>0.87618694096663596</v>
      </c>
      <c r="AD23" s="85">
        <f t="shared" ca="1" si="14"/>
        <v>161.18061105353445</v>
      </c>
      <c r="AE23" s="85">
        <f t="shared" ca="1" si="15"/>
        <v>28.45541820649737</v>
      </c>
      <c r="AG23" s="85">
        <v>9</v>
      </c>
      <c r="AH23" s="85">
        <f t="shared" ca="1" si="16"/>
        <v>3571.2083270944549</v>
      </c>
      <c r="AI23" s="85">
        <f t="shared" ca="1" si="16"/>
        <v>-263.97311022783902</v>
      </c>
    </row>
    <row r="24" spans="1:35" x14ac:dyDescent="0.25">
      <c r="A24" s="80">
        <v>14030907</v>
      </c>
      <c r="B24" s="80">
        <v>20670</v>
      </c>
      <c r="C24" s="81">
        <v>2.1516722514022875E-2</v>
      </c>
      <c r="E24" s="82">
        <v>14030907</v>
      </c>
      <c r="F24" s="82">
        <v>754.5</v>
      </c>
      <c r="G24" s="83">
        <v>1.6908211811100856E-2</v>
      </c>
      <c r="I24" s="85">
        <v>10</v>
      </c>
      <c r="J24" s="89">
        <f t="shared" ca="1" si="0"/>
        <v>0.27893187630036742</v>
      </c>
      <c r="K24" s="89">
        <f t="shared" ca="1" si="1"/>
        <v>-0.58601750329275548</v>
      </c>
      <c r="L24" s="89">
        <f t="shared" ca="1" si="2"/>
        <v>-1.2274067015928671E-2</v>
      </c>
      <c r="M24" s="88">
        <f t="shared" ca="1" si="3"/>
        <v>30937.925819805034</v>
      </c>
      <c r="N24" s="89">
        <f t="shared" ca="1" si="17"/>
        <v>0.62940174849552932</v>
      </c>
      <c r="O24" s="89">
        <f t="shared" ca="1" si="4"/>
        <v>0.45816828990406705</v>
      </c>
      <c r="P24" s="89">
        <f t="shared" ca="1" si="5"/>
        <v>0.73545696321472165</v>
      </c>
      <c r="Q24" s="89">
        <f t="shared" ca="1" si="5"/>
        <v>0.67658423011921398</v>
      </c>
      <c r="R24" s="85">
        <f t="shared" ca="1" si="6"/>
        <v>3682.4857482871375</v>
      </c>
      <c r="S24" s="85">
        <f t="shared" ca="1" si="7"/>
        <v>-285.4208818821935</v>
      </c>
      <c r="U24" s="85">
        <v>10</v>
      </c>
      <c r="V24" s="89">
        <f t="shared" ca="1" si="8"/>
        <v>0.86595642620133473</v>
      </c>
      <c r="W24" s="89">
        <f t="shared" ca="1" si="9"/>
        <v>1.1074783963833161</v>
      </c>
      <c r="X24" s="89">
        <f t="shared" ca="1" si="10"/>
        <v>3.0053125285540029E-2</v>
      </c>
      <c r="Y24" s="88">
        <f t="shared" ca="1" si="11"/>
        <v>1435.4994250884329</v>
      </c>
      <c r="Z24" s="89">
        <f t="shared" ca="1" si="18"/>
        <v>1.3232039655975034</v>
      </c>
      <c r="AA24" s="89">
        <f t="shared" ca="1" si="12"/>
        <v>1.2281946239503039</v>
      </c>
      <c r="AB24" s="89">
        <f t="shared" ca="1" si="13"/>
        <v>0.90711622120045188</v>
      </c>
      <c r="AC24" s="89">
        <f t="shared" ca="1" si="13"/>
        <v>0.89031304182345083</v>
      </c>
      <c r="AD24" s="85">
        <f t="shared" ca="1" si="14"/>
        <v>170.00480079311114</v>
      </c>
      <c r="AE24" s="85">
        <f t="shared" ca="1" si="15"/>
        <v>37.279607946074066</v>
      </c>
      <c r="AG24" s="85">
        <v>10</v>
      </c>
      <c r="AH24" s="85">
        <f t="shared" ca="1" si="16"/>
        <v>3512.4809474940266</v>
      </c>
      <c r="AI24" s="85">
        <f t="shared" ca="1" si="16"/>
        <v>-322.70048982826756</v>
      </c>
    </row>
    <row r="25" spans="1:35" x14ac:dyDescent="0.25">
      <c r="A25" s="76">
        <v>14030910</v>
      </c>
      <c r="B25" s="76">
        <v>20920</v>
      </c>
      <c r="C25" s="77">
        <v>1.202226550304534E-2</v>
      </c>
      <c r="E25" s="78">
        <v>14030910</v>
      </c>
      <c r="F25" s="78">
        <v>757.09</v>
      </c>
      <c r="G25" s="79">
        <v>3.4268585193180604E-3</v>
      </c>
      <c r="I25" s="85">
        <v>11</v>
      </c>
      <c r="J25" s="89">
        <f t="shared" ca="1" si="0"/>
        <v>0.9163760391122866</v>
      </c>
      <c r="K25" s="89">
        <f t="shared" ca="1" si="1"/>
        <v>1.3811009557479206</v>
      </c>
      <c r="L25" s="89">
        <f t="shared" ca="1" si="2"/>
        <v>3.8208204927297845E-2</v>
      </c>
      <c r="M25" s="88">
        <f t="shared" ca="1" si="3"/>
        <v>32539.836462799085</v>
      </c>
      <c r="N25" s="89">
        <f t="shared" ca="1" si="17"/>
        <v>0.92421721480967789</v>
      </c>
      <c r="O25" s="89">
        <f t="shared" ca="1" si="4"/>
        <v>0.75298375621821556</v>
      </c>
      <c r="P25" s="89">
        <f t="shared" ca="1" si="5"/>
        <v>0.82231338275252441</v>
      </c>
      <c r="Q25" s="89">
        <f t="shared" ca="1" si="5"/>
        <v>0.77427016236488699</v>
      </c>
      <c r="R25" s="85">
        <f t="shared" ca="1" si="6"/>
        <v>4933.4211000394243</v>
      </c>
      <c r="S25" s="85">
        <f t="shared" ca="1" si="7"/>
        <v>965.51446987009331</v>
      </c>
      <c r="U25" s="85">
        <v>11</v>
      </c>
      <c r="V25" s="89">
        <f t="shared" ca="1" si="8"/>
        <v>0.90245804168180166</v>
      </c>
      <c r="W25" s="89">
        <f t="shared" ca="1" si="9"/>
        <v>1.2956853325516886</v>
      </c>
      <c r="X25" s="89">
        <f t="shared" ca="1" si="10"/>
        <v>3.4558329103219147E-2</v>
      </c>
      <c r="Y25" s="88">
        <f t="shared" ca="1" si="11"/>
        <v>1441.9812325471132</v>
      </c>
      <c r="Z25" s="89">
        <f t="shared" ca="1" si="18"/>
        <v>1.3706225008654203</v>
      </c>
      <c r="AA25" s="89">
        <f t="shared" ca="1" si="12"/>
        <v>1.2756131592182207</v>
      </c>
      <c r="AB25" s="89">
        <f t="shared" ca="1" si="13"/>
        <v>0.91475366749891041</v>
      </c>
      <c r="AC25" s="89">
        <f t="shared" ca="1" si="13"/>
        <v>0.89895384998518868</v>
      </c>
      <c r="AD25" s="85">
        <f t="shared" ca="1" si="14"/>
        <v>175.90958773900161</v>
      </c>
      <c r="AE25" s="85">
        <f t="shared" ca="1" si="15"/>
        <v>43.18439489196453</v>
      </c>
      <c r="AG25" s="85">
        <v>11</v>
      </c>
      <c r="AH25" s="85">
        <f t="shared" ca="1" si="16"/>
        <v>4757.5115123004225</v>
      </c>
      <c r="AI25" s="85">
        <f t="shared" ca="1" si="16"/>
        <v>922.33007497812878</v>
      </c>
    </row>
    <row r="26" spans="1:35" x14ac:dyDescent="0.25">
      <c r="A26" s="80">
        <v>14030911</v>
      </c>
      <c r="B26" s="80">
        <v>20800</v>
      </c>
      <c r="C26" s="81">
        <v>-5.752652489449811E-3</v>
      </c>
      <c r="E26" s="82">
        <v>14030911</v>
      </c>
      <c r="F26" s="82">
        <v>744.72</v>
      </c>
      <c r="G26" s="83">
        <v>-1.6473827918987112E-2</v>
      </c>
      <c r="I26" s="85">
        <v>12</v>
      </c>
      <c r="J26" s="89">
        <f t="shared" ca="1" si="0"/>
        <v>0.77686593657423997</v>
      </c>
      <c r="K26" s="89">
        <f t="shared" ca="1" si="1"/>
        <v>0.76165133614310221</v>
      </c>
      <c r="L26" s="89">
        <f t="shared" ca="1" si="2"/>
        <v>2.2311234407653084E-2</v>
      </c>
      <c r="M26" s="88">
        <f t="shared" ca="1" si="3"/>
        <v>32026.641571433593</v>
      </c>
      <c r="N26" s="89">
        <f t="shared" ca="1" si="17"/>
        <v>0.83137922245461615</v>
      </c>
      <c r="O26" s="89">
        <f t="shared" ca="1" si="4"/>
        <v>0.66014576386315382</v>
      </c>
      <c r="P26" s="89">
        <f t="shared" ca="1" si="5"/>
        <v>0.79712028354190034</v>
      </c>
      <c r="Q26" s="89">
        <f t="shared" ca="1" si="5"/>
        <v>0.7454198534264036</v>
      </c>
      <c r="R26" s="85">
        <f t="shared" ca="1" si="6"/>
        <v>4517.7736632652486</v>
      </c>
      <c r="S26" s="85">
        <f t="shared" ca="1" si="7"/>
        <v>549.86703309591758</v>
      </c>
      <c r="U26" s="85">
        <v>12</v>
      </c>
      <c r="V26" s="89">
        <f t="shared" ca="1" si="8"/>
        <v>0.88639677894591895</v>
      </c>
      <c r="W26" s="89">
        <f t="shared" ca="1" si="9"/>
        <v>1.2075862724701318</v>
      </c>
      <c r="X26" s="89">
        <f t="shared" ca="1" si="10"/>
        <v>3.2449457719975885E-2</v>
      </c>
      <c r="Y26" s="88">
        <f t="shared" ca="1" si="11"/>
        <v>1438.9434838271179</v>
      </c>
      <c r="Z26" s="89">
        <f t="shared" ca="1" si="18"/>
        <v>1.3484260373737125</v>
      </c>
      <c r="AA26" s="89">
        <f t="shared" ca="1" si="12"/>
        <v>1.2534166957265129</v>
      </c>
      <c r="AB26" s="89">
        <f t="shared" ca="1" si="13"/>
        <v>0.91123930291811039</v>
      </c>
      <c r="AC26" s="89">
        <f t="shared" ca="1" si="13"/>
        <v>0.89497295073582128</v>
      </c>
      <c r="AD26" s="85">
        <f t="shared" ca="1" si="14"/>
        <v>173.13610511288266</v>
      </c>
      <c r="AE26" s="85">
        <f t="shared" ca="1" si="15"/>
        <v>40.410912265845582</v>
      </c>
      <c r="AG26" s="85">
        <v>12</v>
      </c>
      <c r="AH26" s="85">
        <f t="shared" ca="1" si="16"/>
        <v>4344.6375581523662</v>
      </c>
      <c r="AI26" s="85">
        <f t="shared" ca="1" si="16"/>
        <v>509.456120830072</v>
      </c>
    </row>
    <row r="27" spans="1:35" x14ac:dyDescent="0.25">
      <c r="A27" s="76">
        <v>14030912</v>
      </c>
      <c r="B27" s="76">
        <v>21420</v>
      </c>
      <c r="C27" s="77">
        <v>2.9372078312330317E-2</v>
      </c>
      <c r="E27" s="78">
        <v>14030912</v>
      </c>
      <c r="F27" s="78">
        <v>766.57</v>
      </c>
      <c r="G27" s="79">
        <v>2.8917709534746597E-2</v>
      </c>
      <c r="I27" s="85">
        <v>13</v>
      </c>
      <c r="J27" s="89">
        <f t="shared" ca="1" si="0"/>
        <v>0.7801545544776407</v>
      </c>
      <c r="K27" s="89">
        <f t="shared" ca="1" si="1"/>
        <v>0.77271529791324933</v>
      </c>
      <c r="L27" s="89">
        <f t="shared" ca="1" si="2"/>
        <v>2.2595169482474361E-2</v>
      </c>
      <c r="M27" s="88">
        <f t="shared" ca="1" si="3"/>
        <v>32035.736349406587</v>
      </c>
      <c r="N27" s="89">
        <f t="shared" ca="1" si="17"/>
        <v>0.83303739765680529</v>
      </c>
      <c r="O27" s="89">
        <f t="shared" ca="1" si="4"/>
        <v>0.66180393906534296</v>
      </c>
      <c r="P27" s="89">
        <f t="shared" ca="1" si="5"/>
        <v>0.79758818096796802</v>
      </c>
      <c r="Q27" s="89">
        <f t="shared" ca="1" si="5"/>
        <v>0.74595155933125856</v>
      </c>
      <c r="R27" s="85">
        <f t="shared" ca="1" si="6"/>
        <v>4525.025423563482</v>
      </c>
      <c r="S27" s="85">
        <f t="shared" ca="1" si="7"/>
        <v>557.118793394151</v>
      </c>
      <c r="U27" s="85">
        <v>13</v>
      </c>
      <c r="V27" s="89">
        <f t="shared" ca="1" si="8"/>
        <v>0.34601533362003623</v>
      </c>
      <c r="W27" s="89">
        <f t="shared" ca="1" si="9"/>
        <v>-0.39610080124287012</v>
      </c>
      <c r="X27" s="89">
        <f t="shared" ca="1" si="10"/>
        <v>-5.9388040197026967E-3</v>
      </c>
      <c r="Y27" s="88">
        <f t="shared" ca="1" si="11"/>
        <v>1384.7517625758521</v>
      </c>
      <c r="Z27" s="89">
        <f t="shared" ca="1" si="18"/>
        <v>0.94437880292147502</v>
      </c>
      <c r="AA27" s="89">
        <f t="shared" ca="1" si="12"/>
        <v>0.84936946127427537</v>
      </c>
      <c r="AB27" s="89">
        <f t="shared" ca="1" si="13"/>
        <v>0.82751194525211214</v>
      </c>
      <c r="AC27" s="89">
        <f t="shared" ca="1" si="13"/>
        <v>0.80216212967324751</v>
      </c>
      <c r="AD27" s="85">
        <f t="shared" ca="1" si="14"/>
        <v>125.83506880032007</v>
      </c>
      <c r="AE27" s="85">
        <f t="shared" ca="1" si="15"/>
        <v>-6.8901240467170055</v>
      </c>
      <c r="AG27" s="85">
        <v>13</v>
      </c>
      <c r="AH27" s="85">
        <f t="shared" ca="1" si="16"/>
        <v>4399.1903547631618</v>
      </c>
      <c r="AI27" s="85">
        <f t="shared" ca="1" si="16"/>
        <v>564.008917440868</v>
      </c>
    </row>
    <row r="28" spans="1:35" x14ac:dyDescent="0.25">
      <c r="A28" s="80">
        <v>14030913</v>
      </c>
      <c r="B28" s="80">
        <v>22050</v>
      </c>
      <c r="C28" s="81">
        <v>2.8987536873252187E-2</v>
      </c>
      <c r="E28" s="82">
        <v>14030913</v>
      </c>
      <c r="F28" s="82">
        <v>787.85</v>
      </c>
      <c r="G28" s="83">
        <v>2.7381698065073422E-2</v>
      </c>
      <c r="I28" s="85">
        <v>14</v>
      </c>
      <c r="J28" s="89">
        <f t="shared" ca="1" si="0"/>
        <v>1.4520020580860216E-2</v>
      </c>
      <c r="K28" s="89">
        <f t="shared" ca="1" si="1"/>
        <v>-2.1829425481956233</v>
      </c>
      <c r="L28" s="89">
        <f t="shared" ca="1" si="2"/>
        <v>-5.3256044496354932E-2</v>
      </c>
      <c r="M28" s="88">
        <f t="shared" ca="1" si="3"/>
        <v>29695.657607760782</v>
      </c>
      <c r="N28" s="89">
        <f t="shared" ca="1" si="17"/>
        <v>0.39006781330822776</v>
      </c>
      <c r="O28" s="89">
        <f t="shared" ca="1" si="4"/>
        <v>0.21883435471676549</v>
      </c>
      <c r="P28" s="89">
        <f t="shared" ca="1" si="5"/>
        <v>0.65175679866182112</v>
      </c>
      <c r="Q28" s="89">
        <f t="shared" ca="1" si="5"/>
        <v>0.58661045789093336</v>
      </c>
      <c r="R28" s="85">
        <f t="shared" ca="1" si="6"/>
        <v>2819.4298498287026</v>
      </c>
      <c r="S28" s="85">
        <f t="shared" ca="1" si="7"/>
        <v>-1148.4767803406285</v>
      </c>
      <c r="U28" s="85">
        <v>14</v>
      </c>
      <c r="V28" s="89">
        <f t="shared" ca="1" si="8"/>
        <v>0.26455045662925925</v>
      </c>
      <c r="W28" s="89">
        <f t="shared" ca="1" si="9"/>
        <v>-0.62937907576942809</v>
      </c>
      <c r="X28" s="89">
        <f t="shared" ca="1" si="10"/>
        <v>-1.1522903067138634E-2</v>
      </c>
      <c r="Y28" s="88">
        <f t="shared" ca="1" si="11"/>
        <v>1377.0407212240855</v>
      </c>
      <c r="Z28" s="89">
        <f t="shared" ca="1" si="18"/>
        <v>0.88560459240045641</v>
      </c>
      <c r="AA28" s="89">
        <f t="shared" ca="1" si="12"/>
        <v>0.79059525075325676</v>
      </c>
      <c r="AB28" s="89">
        <f t="shared" ca="1" si="13"/>
        <v>0.81208468198806105</v>
      </c>
      <c r="AC28" s="89">
        <f t="shared" ca="1" si="13"/>
        <v>0.7854098904340292</v>
      </c>
      <c r="AD28" s="85">
        <f t="shared" ca="1" si="14"/>
        <v>119.51298171400492</v>
      </c>
      <c r="AE28" s="85">
        <f t="shared" ca="1" si="15"/>
        <v>-13.212211133032156</v>
      </c>
      <c r="AG28" s="85">
        <v>14</v>
      </c>
      <c r="AH28" s="85">
        <f t="shared" ca="1" si="16"/>
        <v>2699.9168681146975</v>
      </c>
      <c r="AI28" s="85">
        <f t="shared" ca="1" si="16"/>
        <v>-1135.2645692075962</v>
      </c>
    </row>
    <row r="29" spans="1:35" x14ac:dyDescent="0.25">
      <c r="A29" s="76">
        <v>14030914</v>
      </c>
      <c r="B29" s="76">
        <v>22480</v>
      </c>
      <c r="C29" s="77">
        <v>1.9313423132635288E-2</v>
      </c>
      <c r="E29" s="78">
        <v>14030914</v>
      </c>
      <c r="F29" s="78">
        <v>809.13</v>
      </c>
      <c r="G29" s="79">
        <v>2.6651879953434526E-2</v>
      </c>
      <c r="I29" s="85">
        <v>15</v>
      </c>
      <c r="J29" s="89">
        <f t="shared" ca="1" si="0"/>
        <v>0.39390916569350332</v>
      </c>
      <c r="K29" s="89">
        <f t="shared" ca="1" si="1"/>
        <v>-0.26914470268705482</v>
      </c>
      <c r="L29" s="89">
        <f t="shared" ca="1" si="2"/>
        <v>-4.142142465035116E-3</v>
      </c>
      <c r="M29" s="88">
        <f t="shared" ca="1" si="3"/>
        <v>31190.536411413308</v>
      </c>
      <c r="N29" s="89">
        <f t="shared" ca="1" si="17"/>
        <v>0.67689202649251268</v>
      </c>
      <c r="O29" s="89">
        <f t="shared" ca="1" si="4"/>
        <v>0.50565856790105035</v>
      </c>
      <c r="P29" s="89">
        <f t="shared" ca="1" si="5"/>
        <v>0.75076276826648747</v>
      </c>
      <c r="Q29" s="89">
        <f ca="1">_xlfn.NORM.S.DIST(O29,TRUE)</f>
        <v>0.69345182064893796</v>
      </c>
      <c r="R29" s="85">
        <f t="shared" ca="1" si="6"/>
        <v>3870.2157844071844</v>
      </c>
      <c r="S29" s="85">
        <f t="shared" ca="1" si="7"/>
        <v>-97.690845762146637</v>
      </c>
      <c r="U29" s="85">
        <v>15</v>
      </c>
      <c r="V29" s="89">
        <f t="shared" ca="1" si="8"/>
        <v>7.4059383089335684E-2</v>
      </c>
      <c r="W29" s="89">
        <f t="shared" ca="1" si="9"/>
        <v>-1.4462083722061159</v>
      </c>
      <c r="X29" s="89">
        <f t="shared" ca="1" si="10"/>
        <v>-3.1075755579474035E-2</v>
      </c>
      <c r="Y29" s="88">
        <f t="shared" ca="1" si="11"/>
        <v>1350.3771708148777</v>
      </c>
      <c r="Z29" s="89">
        <f t="shared" ca="1" si="18"/>
        <v>0.67980532915599279</v>
      </c>
      <c r="AA29" s="89">
        <f t="shared" ca="1" si="12"/>
        <v>0.58479598750879314</v>
      </c>
      <c r="AB29" s="89">
        <f t="shared" ca="1" si="13"/>
        <v>0.75168613405882301</v>
      </c>
      <c r="AC29" s="89">
        <f t="shared" ca="1" si="13"/>
        <v>0.72065754866131471</v>
      </c>
      <c r="AD29" s="85">
        <f t="shared" ca="1" si="14"/>
        <v>98.640938426731964</v>
      </c>
      <c r="AE29" s="85">
        <f t="shared" ca="1" si="15"/>
        <v>-34.084254420305115</v>
      </c>
      <c r="AG29" s="85">
        <v>15</v>
      </c>
      <c r="AH29" s="85">
        <f t="shared" ca="1" si="16"/>
        <v>3771.5748459804527</v>
      </c>
      <c r="AI29" s="85">
        <f t="shared" ca="1" si="16"/>
        <v>-63.606591341841522</v>
      </c>
    </row>
    <row r="30" spans="1:35" x14ac:dyDescent="0.25">
      <c r="A30" s="80">
        <v>14030917</v>
      </c>
      <c r="B30" s="80">
        <v>22450</v>
      </c>
      <c r="C30" s="81">
        <v>-1.3354108372270073E-3</v>
      </c>
      <c r="E30" s="82">
        <v>14030917</v>
      </c>
      <c r="F30" s="82">
        <v>809.7</v>
      </c>
      <c r="G30" s="83">
        <v>7.0421233057957897E-4</v>
      </c>
      <c r="I30" s="85">
        <v>16</v>
      </c>
      <c r="J30" s="89">
        <f t="shared" ca="1" si="0"/>
        <v>0.13306327478202828</v>
      </c>
      <c r="K30" s="89">
        <f t="shared" ca="1" si="1"/>
        <v>-1.1120269814672681</v>
      </c>
      <c r="L30" s="89">
        <f t="shared" ca="1" si="2"/>
        <v>-2.5773077916812773E-2</v>
      </c>
      <c r="M30" s="88">
        <f t="shared" ca="1" si="3"/>
        <v>30523.100586303193</v>
      </c>
      <c r="N30" s="89">
        <f t="shared" ca="1" si="17"/>
        <v>0.55056779272587508</v>
      </c>
      <c r="O30" s="89">
        <f t="shared" ca="1" si="4"/>
        <v>0.37933433413441281</v>
      </c>
      <c r="P30" s="89">
        <f t="shared" ca="1" si="5"/>
        <v>0.70903500382629669</v>
      </c>
      <c r="Q30" s="89">
        <f t="shared" ca="1" si="5"/>
        <v>0.64778019672355491</v>
      </c>
      <c r="R30" s="85">
        <f t="shared" ca="1" si="6"/>
        <v>3382.825087723093</v>
      </c>
      <c r="S30" s="85">
        <f t="shared" ca="1" si="7"/>
        <v>-585.08154244623802</v>
      </c>
      <c r="U30" s="85">
        <v>16</v>
      </c>
      <c r="V30" s="89">
        <f t="shared" ca="1" si="8"/>
        <v>0.30627293926599886</v>
      </c>
      <c r="W30" s="89">
        <f t="shared" ca="1" si="9"/>
        <v>-0.50644273798240225</v>
      </c>
      <c r="X30" s="89">
        <f t="shared" ca="1" si="10"/>
        <v>-8.5801142964096258E-3</v>
      </c>
      <c r="Y30" s="88">
        <f t="shared" ca="1" si="11"/>
        <v>1381.0990296388084</v>
      </c>
      <c r="Z30" s="89">
        <f t="shared" ca="1" si="18"/>
        <v>0.91657827056419494</v>
      </c>
      <c r="AA30" s="89">
        <f t="shared" ca="1" si="12"/>
        <v>0.82156892891699529</v>
      </c>
      <c r="AB30" s="89">
        <f t="shared" ca="1" si="13"/>
        <v>0.82031816239607169</v>
      </c>
      <c r="AC30" s="89">
        <f t="shared" ca="1" si="13"/>
        <v>0.7943388604720456</v>
      </c>
      <c r="AD30" s="85">
        <f t="shared" ca="1" si="14"/>
        <v>122.82546472023466</v>
      </c>
      <c r="AE30" s="85">
        <f t="shared" ca="1" si="15"/>
        <v>-9.8997281268024153</v>
      </c>
      <c r="AG30" s="85">
        <v>16</v>
      </c>
      <c r="AH30" s="85">
        <f t="shared" ca="1" si="16"/>
        <v>3259.9996230028582</v>
      </c>
      <c r="AI30" s="85">
        <f t="shared" ca="1" si="16"/>
        <v>-575.1818143194356</v>
      </c>
    </row>
    <row r="31" spans="1:35" x14ac:dyDescent="0.25">
      <c r="A31" s="76">
        <v>14030918</v>
      </c>
      <c r="B31" s="76">
        <v>22650</v>
      </c>
      <c r="C31" s="77">
        <v>8.8692377407797902E-3</v>
      </c>
      <c r="E31" s="78">
        <v>14030918</v>
      </c>
      <c r="F31" s="78">
        <v>803.09</v>
      </c>
      <c r="G31" s="79">
        <v>-8.1970213246466469E-3</v>
      </c>
      <c r="I31" s="85">
        <v>17</v>
      </c>
      <c r="J31" s="89">
        <f t="shared" ca="1" si="0"/>
        <v>0.77160808597260511</v>
      </c>
      <c r="K31" s="89">
        <f t="shared" ca="1" si="1"/>
        <v>0.74415314932740462</v>
      </c>
      <c r="L31" s="89">
        <f t="shared" ca="1" si="2"/>
        <v>2.1862177452651899E-2</v>
      </c>
      <c r="M31" s="88">
        <f t="shared" ca="1" si="3"/>
        <v>32012.263013927859</v>
      </c>
      <c r="N31" s="89">
        <f t="shared" ca="1" si="17"/>
        <v>0.82875673874906686</v>
      </c>
      <c r="O31" s="89">
        <f t="shared" ca="1" si="4"/>
        <v>0.65752328015760453</v>
      </c>
      <c r="P31" s="89">
        <f t="shared" ca="1" si="5"/>
        <v>0.79637896376617656</v>
      </c>
      <c r="Q31" s="89">
        <f t="shared" ca="1" si="5"/>
        <v>0.74457774652468167</v>
      </c>
      <c r="R31" s="85">
        <f t="shared" ca="1" si="6"/>
        <v>4506.3175506513908</v>
      </c>
      <c r="S31" s="85">
        <f t="shared" ca="1" si="7"/>
        <v>538.41092048205974</v>
      </c>
      <c r="U31" s="85">
        <v>17</v>
      </c>
      <c r="V31" s="89">
        <f t="shared" ca="1" si="8"/>
        <v>0.25427981713277115</v>
      </c>
      <c r="W31" s="89">
        <f t="shared" ca="1" si="9"/>
        <v>-0.66108214628262096</v>
      </c>
      <c r="X31" s="89">
        <f t="shared" ca="1" si="10"/>
        <v>-1.2281795365244005E-2</v>
      </c>
      <c r="Y31" s="88">
        <f t="shared" ca="1" si="11"/>
        <v>1375.9960920572207</v>
      </c>
      <c r="Z31" s="89">
        <f t="shared" ca="1" si="18"/>
        <v>0.87761703786162681</v>
      </c>
      <c r="AA31" s="89">
        <f t="shared" ca="1" si="12"/>
        <v>0.78260769621442716</v>
      </c>
      <c r="AB31" s="89">
        <f t="shared" ca="1" si="13"/>
        <v>0.80992421000688164</v>
      </c>
      <c r="AC31" s="89">
        <f t="shared" ca="1" si="13"/>
        <v>0.78307123968070902</v>
      </c>
      <c r="AD31" s="85">
        <f t="shared" ca="1" si="14"/>
        <v>118.66578134813142</v>
      </c>
      <c r="AE31" s="85">
        <f t="shared" ca="1" si="15"/>
        <v>-14.059411498905661</v>
      </c>
      <c r="AG31" s="85">
        <v>17</v>
      </c>
      <c r="AH31" s="85">
        <f t="shared" ca="1" si="16"/>
        <v>4387.6517693032592</v>
      </c>
      <c r="AI31" s="85">
        <f t="shared" ca="1" si="16"/>
        <v>552.4703319809654</v>
      </c>
    </row>
    <row r="32" spans="1:35" x14ac:dyDescent="0.25">
      <c r="A32" s="80">
        <v>14030919</v>
      </c>
      <c r="B32" s="80">
        <v>23320</v>
      </c>
      <c r="C32" s="81">
        <v>2.9151509553248706E-2</v>
      </c>
      <c r="E32" s="82">
        <v>14030919</v>
      </c>
      <c r="F32" s="82">
        <v>826.96</v>
      </c>
      <c r="G32" s="83">
        <v>2.9289538892807228E-2</v>
      </c>
      <c r="I32" s="85">
        <v>18</v>
      </c>
      <c r="J32" s="89">
        <f t="shared" ca="1" si="0"/>
        <v>0.62874072389040692</v>
      </c>
      <c r="K32" s="89">
        <f t="shared" ca="1" si="1"/>
        <v>0.32851996378759518</v>
      </c>
      <c r="L32" s="89">
        <f t="shared" ca="1" si="2"/>
        <v>1.1195759573942789E-2</v>
      </c>
      <c r="M32" s="88">
        <f t="shared" ca="1" si="3"/>
        <v>31672.621439010665</v>
      </c>
      <c r="N32" s="89">
        <f t="shared" ca="1" si="17"/>
        <v>0.76646507001534325</v>
      </c>
      <c r="O32" s="89">
        <f t="shared" ca="1" si="4"/>
        <v>0.59523161142388092</v>
      </c>
      <c r="P32" s="89">
        <f t="shared" ca="1" si="5"/>
        <v>0.77830018598244244</v>
      </c>
      <c r="Q32" s="89">
        <f t="shared" ca="1" si="5"/>
        <v>0.72415566871402093</v>
      </c>
      <c r="R32" s="85">
        <f t="shared" ca="1" si="6"/>
        <v>4238.8734206182526</v>
      </c>
      <c r="S32" s="85">
        <f t="shared" ca="1" si="7"/>
        <v>270.96679044892153</v>
      </c>
      <c r="U32" s="85">
        <v>18</v>
      </c>
      <c r="V32" s="89">
        <f t="shared" ca="1" si="8"/>
        <v>0.53042359740845402</v>
      </c>
      <c r="W32" s="89">
        <f t="shared" ca="1" si="9"/>
        <v>7.6334718325416051E-2</v>
      </c>
      <c r="X32" s="89">
        <f t="shared" ca="1" si="10"/>
        <v>5.3701219407207099E-3</v>
      </c>
      <c r="Y32" s="88">
        <f t="shared" ca="1" si="11"/>
        <v>1400.5007016791944</v>
      </c>
      <c r="Z32" s="89">
        <f t="shared" ca="1" si="18"/>
        <v>1.0634084242656301</v>
      </c>
      <c r="AA32" s="89">
        <f t="shared" ca="1" si="12"/>
        <v>0.96839908261843044</v>
      </c>
      <c r="AB32" s="89">
        <f t="shared" ca="1" si="13"/>
        <v>0.85620161296342256</v>
      </c>
      <c r="AC32" s="89">
        <f t="shared" ca="1" si="13"/>
        <v>0.83357745126985194</v>
      </c>
      <c r="AD32" s="85">
        <f t="shared" ca="1" si="14"/>
        <v>139.09834178595634</v>
      </c>
      <c r="AE32" s="85">
        <f t="shared" ca="1" si="15"/>
        <v>6.3731489389192575</v>
      </c>
      <c r="AG32" s="85">
        <v>18</v>
      </c>
      <c r="AH32" s="85">
        <f t="shared" ca="1" si="16"/>
        <v>4099.7750788322965</v>
      </c>
      <c r="AI32" s="85">
        <f t="shared" ca="1" si="16"/>
        <v>264.59364151000227</v>
      </c>
    </row>
    <row r="33" spans="1:35" x14ac:dyDescent="0.25">
      <c r="A33" s="76">
        <v>14030920</v>
      </c>
      <c r="B33" s="76">
        <v>23970</v>
      </c>
      <c r="C33" s="77">
        <v>2.7491686964001321E-2</v>
      </c>
      <c r="E33" s="78">
        <v>14030920</v>
      </c>
      <c r="F33" s="78">
        <v>850.25</v>
      </c>
      <c r="G33" s="79">
        <v>2.7774097627075431E-2</v>
      </c>
      <c r="I33" s="85">
        <v>19</v>
      </c>
      <c r="J33" s="89">
        <f t="shared" ca="1" si="0"/>
        <v>3.7276861814948603E-2</v>
      </c>
      <c r="K33" s="89">
        <f t="shared" ca="1" si="1"/>
        <v>-1.7832001773184609</v>
      </c>
      <c r="L33" s="89">
        <f t="shared" ca="1" si="2"/>
        <v>-4.2997433490441057E-2</v>
      </c>
      <c r="M33" s="88">
        <f t="shared" ca="1" si="3"/>
        <v>30001.861736865525</v>
      </c>
      <c r="N33" s="89">
        <f t="shared" ca="1" si="17"/>
        <v>0.44997789799786492</v>
      </c>
      <c r="O33" s="89">
        <f t="shared" ca="1" si="4"/>
        <v>0.27874443940640264</v>
      </c>
      <c r="P33" s="89">
        <f t="shared" ca="1" si="5"/>
        <v>0.67363681130476016</v>
      </c>
      <c r="Q33" s="89">
        <f t="shared" ca="1" si="5"/>
        <v>0.6097795220664558</v>
      </c>
      <c r="R33" s="85">
        <f t="shared" ca="1" si="6"/>
        <v>3022.3701229441249</v>
      </c>
      <c r="S33" s="85">
        <f t="shared" ca="1" si="7"/>
        <v>-945.53650722520615</v>
      </c>
      <c r="U33" s="85">
        <v>19</v>
      </c>
      <c r="V33" s="89">
        <f t="shared" ca="1" si="8"/>
        <v>0.4275022220256256</v>
      </c>
      <c r="W33" s="89">
        <f t="shared" ca="1" si="9"/>
        <v>-0.18273692187413909</v>
      </c>
      <c r="X33" s="89">
        <f t="shared" ca="1" si="10"/>
        <v>-8.3140583631753336E-4</v>
      </c>
      <c r="Y33" s="88">
        <f t="shared" ca="1" si="11"/>
        <v>1391.8423329822524</v>
      </c>
      <c r="Z33" s="89">
        <f t="shared" ca="1" si="18"/>
        <v>0.99813560298804893</v>
      </c>
      <c r="AA33" s="89">
        <f t="shared" ca="1" si="12"/>
        <v>0.90312626134084928</v>
      </c>
      <c r="AB33" s="89">
        <f t="shared" ca="1" si="13"/>
        <v>0.84089319603077162</v>
      </c>
      <c r="AC33" s="89">
        <f t="shared" ca="1" si="13"/>
        <v>0.81677055616392269</v>
      </c>
      <c r="AD33" s="85">
        <f t="shared" ca="1" si="14"/>
        <v>131.75049400823877</v>
      </c>
      <c r="AE33" s="85">
        <f t="shared" ca="1" si="15"/>
        <v>-0.97469883879830377</v>
      </c>
      <c r="AG33" s="85">
        <v>19</v>
      </c>
      <c r="AH33" s="85">
        <f t="shared" ca="1" si="16"/>
        <v>2890.6196289358859</v>
      </c>
      <c r="AI33" s="85">
        <f t="shared" ca="1" si="16"/>
        <v>-944.56180838640785</v>
      </c>
    </row>
    <row r="34" spans="1:35" x14ac:dyDescent="0.25">
      <c r="A34" s="80">
        <v>14030921</v>
      </c>
      <c r="B34" s="80">
        <v>24510</v>
      </c>
      <c r="C34" s="81">
        <v>2.2278149093728185E-2</v>
      </c>
      <c r="E34" s="82">
        <v>14030921</v>
      </c>
      <c r="F34" s="82">
        <v>866.35</v>
      </c>
      <c r="G34" s="83">
        <v>1.8758560069550904E-2</v>
      </c>
      <c r="I34" s="85">
        <v>20</v>
      </c>
      <c r="J34" s="89">
        <f t="shared" ca="1" si="0"/>
        <v>0.10397036952660432</v>
      </c>
      <c r="K34" s="89">
        <f t="shared" ca="1" si="1"/>
        <v>-1.2592480829575949</v>
      </c>
      <c r="L34" s="89">
        <f t="shared" ca="1" si="2"/>
        <v>-2.9551221346385641E-2</v>
      </c>
      <c r="M34" s="88">
        <f t="shared" ca="1" si="3"/>
        <v>30407.997509258596</v>
      </c>
      <c r="N34" s="89">
        <f t="shared" ca="1" si="17"/>
        <v>0.52850351007544383</v>
      </c>
      <c r="O34" s="89">
        <f t="shared" ca="1" si="4"/>
        <v>0.35727005148398155</v>
      </c>
      <c r="P34" s="89">
        <f t="shared" ca="1" si="5"/>
        <v>0.70142504425794194</v>
      </c>
      <c r="Q34" s="89">
        <f t="shared" ca="1" si="5"/>
        <v>0.63955517602980561</v>
      </c>
      <c r="R34" s="85">
        <f t="shared" ca="1" si="6"/>
        <v>3301.6497972076686</v>
      </c>
      <c r="S34" s="85">
        <f t="shared" ca="1" si="7"/>
        <v>-666.25683296166244</v>
      </c>
      <c r="U34" s="85">
        <v>20</v>
      </c>
      <c r="V34" s="89">
        <f t="shared" ca="1" si="8"/>
        <v>0.23978607618243086</v>
      </c>
      <c r="W34" s="89">
        <f t="shared" ca="1" si="9"/>
        <v>-0.70699086869280237</v>
      </c>
      <c r="X34" s="89">
        <f t="shared" ca="1" si="10"/>
        <v>-1.3380735477005285E-2</v>
      </c>
      <c r="Y34" s="88">
        <f t="shared" ca="1" si="11"/>
        <v>1374.4847853279218</v>
      </c>
      <c r="Z34" s="89">
        <f t="shared" ca="1" si="18"/>
        <v>0.86605038459670991</v>
      </c>
      <c r="AA34" s="89">
        <f t="shared" ca="1" si="12"/>
        <v>0.77104104294951026</v>
      </c>
      <c r="AB34" s="89">
        <f t="shared" ca="1" si="13"/>
        <v>0.80676873399803783</v>
      </c>
      <c r="AC34" s="89">
        <f t="shared" ca="1" si="13"/>
        <v>0.77965869775858065</v>
      </c>
      <c r="AD34" s="85">
        <f t="shared" ca="1" si="14"/>
        <v>117.44411744114848</v>
      </c>
      <c r="AE34" s="85">
        <f t="shared" ca="1" si="15"/>
        <v>-15.2810754058886</v>
      </c>
      <c r="AG34" s="85">
        <v>20</v>
      </c>
      <c r="AH34" s="85">
        <f t="shared" ca="1" si="16"/>
        <v>3184.20567976652</v>
      </c>
      <c r="AI34" s="85">
        <f t="shared" ca="1" si="16"/>
        <v>-650.97575755577384</v>
      </c>
    </row>
    <row r="35" spans="1:35" x14ac:dyDescent="0.25">
      <c r="A35" s="76">
        <v>14030924</v>
      </c>
      <c r="B35" s="76">
        <v>25240</v>
      </c>
      <c r="C35" s="77">
        <v>2.9348840132991195E-2</v>
      </c>
      <c r="E35" s="78">
        <v>14030924</v>
      </c>
      <c r="F35" s="78">
        <v>892.23</v>
      </c>
      <c r="G35" s="79">
        <v>2.9434962919823979E-2</v>
      </c>
      <c r="I35" s="85">
        <v>21</v>
      </c>
      <c r="J35" s="89">
        <f t="shared" ca="1" si="0"/>
        <v>0.3690296698394665</v>
      </c>
      <c r="K35" s="89">
        <f t="shared" ca="1" si="1"/>
        <v>-0.33442438682316378</v>
      </c>
      <c r="L35" s="89">
        <f t="shared" ca="1" si="2"/>
        <v>-5.8174186802428737E-3</v>
      </c>
      <c r="M35" s="88">
        <f t="shared" ca="1" si="3"/>
        <v>31138.327392098436</v>
      </c>
      <c r="N35" s="89">
        <f t="shared" ca="1" si="17"/>
        <v>0.66710844664200597</v>
      </c>
      <c r="O35" s="89">
        <f t="shared" ca="1" si="4"/>
        <v>0.4958749880505437</v>
      </c>
      <c r="P35" s="89">
        <f t="shared" ca="1" si="5"/>
        <v>0.74764856740035535</v>
      </c>
      <c r="Q35" s="89">
        <f t="shared" ca="1" si="5"/>
        <v>0.69000869302732082</v>
      </c>
      <c r="R35" s="85">
        <f t="shared" ca="1" si="6"/>
        <v>3831.1003794467069</v>
      </c>
      <c r="S35" s="85">
        <f t="shared" ca="1" si="7"/>
        <v>-136.8062507226241</v>
      </c>
      <c r="U35" s="85">
        <v>21</v>
      </c>
      <c r="V35" s="89">
        <f t="shared" ca="1" si="8"/>
        <v>0.46612532753298508</v>
      </c>
      <c r="W35" s="89">
        <f t="shared" ca="1" si="9"/>
        <v>-8.5013503837693849E-2</v>
      </c>
      <c r="X35" s="89">
        <f t="shared" ca="1" si="10"/>
        <v>1.5078486299502716E-3</v>
      </c>
      <c r="Y35" s="88">
        <f t="shared" ca="1" si="11"/>
        <v>1395.1020175053648</v>
      </c>
      <c r="Z35" s="89">
        <f t="shared" ca="1" si="18"/>
        <v>1.0227569131214675</v>
      </c>
      <c r="AA35" s="89">
        <f t="shared" ca="1" si="12"/>
        <v>0.9277475714742679</v>
      </c>
      <c r="AB35" s="89">
        <f t="shared" ca="1" si="13"/>
        <v>0.8467886026595286</v>
      </c>
      <c r="AC35" s="89">
        <f t="shared" ca="1" si="13"/>
        <v>0.82323073715644413</v>
      </c>
      <c r="AD35" s="85">
        <f t="shared" ca="1" si="14"/>
        <v>134.50119271394124</v>
      </c>
      <c r="AE35" s="85">
        <f t="shared" ca="1" si="15"/>
        <v>1.7759998669041579</v>
      </c>
      <c r="AG35" s="85">
        <v>21</v>
      </c>
      <c r="AH35" s="85">
        <f t="shared" ca="1" si="16"/>
        <v>3696.5991867327657</v>
      </c>
      <c r="AI35" s="85">
        <f t="shared" ca="1" si="16"/>
        <v>-138.58225058952826</v>
      </c>
    </row>
    <row r="36" spans="1:35" x14ac:dyDescent="0.25">
      <c r="A36" s="80">
        <v>14030925</v>
      </c>
      <c r="B36" s="80">
        <v>25990</v>
      </c>
      <c r="C36" s="81">
        <v>2.9281810980386527E-2</v>
      </c>
      <c r="E36" s="82">
        <v>14030925</v>
      </c>
      <c r="F36" s="82">
        <v>918.97</v>
      </c>
      <c r="G36" s="83">
        <v>2.9529530767719803E-2</v>
      </c>
      <c r="I36" s="85">
        <v>22</v>
      </c>
      <c r="J36" s="89">
        <f t="shared" ca="1" si="0"/>
        <v>0.44068462196623137</v>
      </c>
      <c r="K36" s="89">
        <f t="shared" ca="1" si="1"/>
        <v>-0.14923368103847598</v>
      </c>
      <c r="L36" s="89">
        <f t="shared" ca="1" si="2"/>
        <v>-1.0648591544988556E-3</v>
      </c>
      <c r="M36" s="88">
        <f t="shared" ca="1" si="3"/>
        <v>31286.666362245571</v>
      </c>
      <c r="N36" s="89">
        <f t="shared" ca="1" si="17"/>
        <v>0.69486329995652585</v>
      </c>
      <c r="O36" s="89">
        <f t="shared" ca="1" si="4"/>
        <v>0.52362984136506352</v>
      </c>
      <c r="P36" s="89">
        <f t="shared" ca="1" si="5"/>
        <v>0.75642951293493299</v>
      </c>
      <c r="Q36" s="89">
        <f t="shared" ca="1" si="5"/>
        <v>0.69973198913923196</v>
      </c>
      <c r="R36" s="85">
        <f t="shared" ca="1" si="6"/>
        <v>3942.6596435847132</v>
      </c>
      <c r="S36" s="85">
        <f t="shared" ca="1" si="7"/>
        <v>-25.246986584617844</v>
      </c>
      <c r="U36" s="85">
        <v>22</v>
      </c>
      <c r="V36" s="89">
        <f t="shared" ca="1" si="8"/>
        <v>0.27657582870123643</v>
      </c>
      <c r="W36" s="89">
        <f t="shared" ca="1" si="9"/>
        <v>-0.59304407288266214</v>
      </c>
      <c r="X36" s="89">
        <f t="shared" ca="1" si="10"/>
        <v>-1.065313388087233E-2</v>
      </c>
      <c r="Y36" s="88">
        <f t="shared" ca="1" si="11"/>
        <v>1378.2389498272605</v>
      </c>
      <c r="Z36" s="89">
        <f t="shared" ca="1" si="18"/>
        <v>0.89475915732204214</v>
      </c>
      <c r="AA36" s="89">
        <f t="shared" ca="1" si="12"/>
        <v>0.79974981567484249</v>
      </c>
      <c r="AB36" s="89">
        <f t="shared" ca="1" si="13"/>
        <v>0.81454207616340912</v>
      </c>
      <c r="AC36" s="89">
        <f t="shared" ca="1" si="13"/>
        <v>0.78807211787827192</v>
      </c>
      <c r="AD36" s="85">
        <f t="shared" ca="1" si="14"/>
        <v>120.48751928120214</v>
      </c>
      <c r="AE36" s="85">
        <f t="shared" ca="1" si="15"/>
        <v>-12.237673565834939</v>
      </c>
      <c r="AG36" s="85">
        <v>22</v>
      </c>
      <c r="AH36" s="85">
        <f t="shared" ca="1" si="16"/>
        <v>3822.1721243035108</v>
      </c>
      <c r="AI36" s="85">
        <f t="shared" ca="1" si="16"/>
        <v>-13.009313018782905</v>
      </c>
    </row>
    <row r="37" spans="1:35" x14ac:dyDescent="0.25">
      <c r="A37" s="76">
        <v>14030926</v>
      </c>
      <c r="B37" s="76">
        <v>26660</v>
      </c>
      <c r="C37" s="77">
        <v>2.5452466097163666E-2</v>
      </c>
      <c r="E37" s="78">
        <v>14030926</v>
      </c>
      <c r="F37" s="78">
        <v>943.7</v>
      </c>
      <c r="G37" s="79">
        <v>2.6554841382887946E-2</v>
      </c>
      <c r="I37" s="85">
        <v>23</v>
      </c>
      <c r="J37" s="89">
        <f t="shared" ca="1" si="0"/>
        <v>0.98608269189614661</v>
      </c>
      <c r="K37" s="89">
        <f t="shared" ca="1" si="1"/>
        <v>2.1996094490209943</v>
      </c>
      <c r="L37" s="89">
        <f t="shared" ca="1" si="2"/>
        <v>5.9213634547130148E-2</v>
      </c>
      <c r="M37" s="88">
        <f t="shared" ca="1" si="3"/>
        <v>33230.578981410188</v>
      </c>
      <c r="N37" s="89">
        <f t="shared" ca="1" si="17"/>
        <v>1.0468885069310851</v>
      </c>
      <c r="O37" s="89">
        <f t="shared" ca="1" si="4"/>
        <v>0.87565504833962282</v>
      </c>
      <c r="P37" s="89">
        <f t="shared" ca="1" si="5"/>
        <v>0.85242449839149892</v>
      </c>
      <c r="Q37" s="89">
        <f t="shared" ca="1" si="5"/>
        <v>0.80939120524764485</v>
      </c>
      <c r="R37" s="85">
        <f t="shared" ca="1" si="6"/>
        <v>5512.0732297222567</v>
      </c>
      <c r="S37" s="85">
        <f t="shared" ca="1" si="7"/>
        <v>1544.1665995529256</v>
      </c>
      <c r="U37" s="85">
        <v>23</v>
      </c>
      <c r="V37" s="89">
        <f t="shared" ca="1" si="8"/>
        <v>0.25482489366646277</v>
      </c>
      <c r="W37" s="89">
        <f t="shared" ca="1" si="9"/>
        <v>-0.65938310677438972</v>
      </c>
      <c r="X37" s="89">
        <f t="shared" ca="1" si="10"/>
        <v>-1.2241124604459591E-2</v>
      </c>
      <c r="Y37" s="88">
        <f t="shared" ca="1" si="11"/>
        <v>1376.0520560031614</v>
      </c>
      <c r="Z37" s="89">
        <f t="shared" ca="1" si="18"/>
        <v>0.87804510903946342</v>
      </c>
      <c r="AA37" s="89">
        <f t="shared" ca="1" si="12"/>
        <v>0.78303576739226377</v>
      </c>
      <c r="AB37" s="89">
        <f t="shared" ca="1" si="13"/>
        <v>0.81004038031100034</v>
      </c>
      <c r="AC37" s="89">
        <f t="shared" ca="1" si="13"/>
        <v>0.7831969457020671</v>
      </c>
      <c r="AD37" s="85">
        <f t="shared" ca="1" si="14"/>
        <v>118.71111115373617</v>
      </c>
      <c r="AE37" s="85">
        <f t="shared" ca="1" si="15"/>
        <v>-14.014081693300909</v>
      </c>
      <c r="AG37" s="85">
        <v>23</v>
      </c>
      <c r="AH37" s="85">
        <f t="shared" ca="1" si="16"/>
        <v>5393.3621185685206</v>
      </c>
      <c r="AI37" s="85">
        <f t="shared" ca="1" si="16"/>
        <v>1558.1806812462264</v>
      </c>
    </row>
    <row r="38" spans="1:35" x14ac:dyDescent="0.25">
      <c r="A38" s="80">
        <v>14030927</v>
      </c>
      <c r="B38" s="80">
        <v>26500</v>
      </c>
      <c r="C38" s="81">
        <v>-6.0195817583860393E-3</v>
      </c>
      <c r="E38" s="82">
        <v>14030927</v>
      </c>
      <c r="F38" s="82">
        <v>941.97</v>
      </c>
      <c r="G38" s="83">
        <v>-1.834892091812951E-3</v>
      </c>
      <c r="I38" s="85">
        <v>24</v>
      </c>
      <c r="J38" s="89">
        <f t="shared" ca="1" si="0"/>
        <v>0.58769961462567533</v>
      </c>
      <c r="K38" s="89">
        <f t="shared" ca="1" si="1"/>
        <v>0.22163148466170601</v>
      </c>
      <c r="L38" s="89">
        <f t="shared" ca="1" si="2"/>
        <v>8.4526745065277142E-3</v>
      </c>
      <c r="M38" s="88">
        <f t="shared" ca="1" si="3"/>
        <v>31585.859795782679</v>
      </c>
      <c r="N38" s="89">
        <f t="shared" ca="1" si="17"/>
        <v>0.75044550765890117</v>
      </c>
      <c r="O38" s="89">
        <f t="shared" ca="1" si="4"/>
        <v>0.57921204906743884</v>
      </c>
      <c r="P38" s="89">
        <f t="shared" ca="1" si="5"/>
        <v>0.7735067842402692</v>
      </c>
      <c r="Q38" s="89">
        <f t="shared" ca="1" si="5"/>
        <v>0.71877694915881307</v>
      </c>
      <c r="R38" s="85">
        <f t="shared" ca="1" si="6"/>
        <v>4171.554243115057</v>
      </c>
      <c r="S38" s="85">
        <f t="shared" ca="1" si="7"/>
        <v>203.647612945726</v>
      </c>
      <c r="U38" s="85">
        <v>24</v>
      </c>
      <c r="V38" s="89">
        <f t="shared" ca="1" si="8"/>
        <v>0.91961093996973553</v>
      </c>
      <c r="W38" s="89">
        <f t="shared" ca="1" si="9"/>
        <v>1.4024593535693084</v>
      </c>
      <c r="X38" s="89">
        <f t="shared" ca="1" si="10"/>
        <v>3.7114232391965034E-2</v>
      </c>
      <c r="Y38" s="88">
        <f t="shared" ca="1" si="11"/>
        <v>1445.6715111103094</v>
      </c>
      <c r="Z38" s="89">
        <f t="shared" ca="1" si="18"/>
        <v>1.3975241006916417</v>
      </c>
      <c r="AA38" s="89">
        <f t="shared" ca="1" si="12"/>
        <v>1.3025147590444421</v>
      </c>
      <c r="AB38" s="89">
        <f t="shared" ca="1" si="13"/>
        <v>0.91887198778569823</v>
      </c>
      <c r="AC38" s="89">
        <f t="shared" ca="1" si="13"/>
        <v>0.90362976201588652</v>
      </c>
      <c r="AD38" s="85">
        <f t="shared" ca="1" si="14"/>
        <v>179.29293285385461</v>
      </c>
      <c r="AE38" s="85">
        <f t="shared" ca="1" si="15"/>
        <v>46.56774000681753</v>
      </c>
      <c r="AG38" s="85">
        <v>24</v>
      </c>
      <c r="AH38" s="85">
        <f t="shared" ca="1" si="16"/>
        <v>3992.2613102612022</v>
      </c>
      <c r="AI38" s="85">
        <f t="shared" ca="1" si="16"/>
        <v>157.07987293890847</v>
      </c>
    </row>
    <row r="39" spans="1:35" x14ac:dyDescent="0.25">
      <c r="A39" s="76">
        <v>14030928</v>
      </c>
      <c r="B39" s="76">
        <v>26010</v>
      </c>
      <c r="C39" s="77">
        <v>-1.8663653531616298E-2</v>
      </c>
      <c r="E39" s="78">
        <v>14030928</v>
      </c>
      <c r="F39" s="78">
        <v>922.42</v>
      </c>
      <c r="G39" s="79">
        <v>-2.0972775648472716E-2</v>
      </c>
      <c r="I39" s="85">
        <v>25</v>
      </c>
      <c r="J39" s="89">
        <f t="shared" ca="1" si="0"/>
        <v>0.24990065631977687</v>
      </c>
      <c r="K39" s="89">
        <f t="shared" ca="1" si="1"/>
        <v>-0.67480240432369065</v>
      </c>
      <c r="L39" s="89">
        <f t="shared" ca="1" si="2"/>
        <v>-1.455255893780405E-2</v>
      </c>
      <c r="M39" s="88">
        <f t="shared" ca="1" si="3"/>
        <v>30867.514252300862</v>
      </c>
      <c r="N39" s="89">
        <f t="shared" ca="1" si="17"/>
        <v>0.61609540088906267</v>
      </c>
      <c r="O39" s="89">
        <f t="shared" ca="1" si="4"/>
        <v>0.4448619422976004</v>
      </c>
      <c r="P39" s="89">
        <f t="shared" ca="1" si="5"/>
        <v>0.73108422134798534</v>
      </c>
      <c r="Q39" s="89">
        <f t="shared" ca="1" si="5"/>
        <v>0.67179023638814539</v>
      </c>
      <c r="R39" s="85">
        <f t="shared" ca="1" si="6"/>
        <v>3630.8547454083891</v>
      </c>
      <c r="S39" s="85">
        <f t="shared" ca="1" si="7"/>
        <v>-337.0518847609419</v>
      </c>
      <c r="U39" s="85">
        <v>25</v>
      </c>
      <c r="V39" s="89">
        <f t="shared" ca="1" si="8"/>
        <v>0.77116576159416961</v>
      </c>
      <c r="W39" s="89">
        <f t="shared" ca="1" si="9"/>
        <v>0.74269150044292864</v>
      </c>
      <c r="X39" s="89">
        <f t="shared" ca="1" si="10"/>
        <v>2.132103841516186E-2</v>
      </c>
      <c r="Y39" s="88">
        <f t="shared" ca="1" si="11"/>
        <v>1423.0190883996054</v>
      </c>
      <c r="Z39" s="89">
        <f t="shared" ca="1" si="18"/>
        <v>1.231296299267143</v>
      </c>
      <c r="AA39" s="89">
        <f t="shared" ca="1" si="12"/>
        <v>1.1362869576199435</v>
      </c>
      <c r="AB39" s="89">
        <f t="shared" ca="1" si="13"/>
        <v>0.89089396724782233</v>
      </c>
      <c r="AC39" s="89">
        <f t="shared" ca="1" si="13"/>
        <v>0.87208175628744244</v>
      </c>
      <c r="AD39" s="85">
        <f t="shared" ca="1" si="14"/>
        <v>158.78278769419171</v>
      </c>
      <c r="AE39" s="85">
        <f t="shared" ca="1" si="15"/>
        <v>26.057594847154633</v>
      </c>
      <c r="AG39" s="85">
        <v>25</v>
      </c>
      <c r="AH39" s="85">
        <f t="shared" ca="1" si="16"/>
        <v>3472.0719577141972</v>
      </c>
      <c r="AI39" s="85">
        <f t="shared" ca="1" si="16"/>
        <v>-363.10947960809654</v>
      </c>
    </row>
    <row r="40" spans="1:35" x14ac:dyDescent="0.25">
      <c r="A40" s="80">
        <v>14031001</v>
      </c>
      <c r="B40" s="80">
        <v>26780</v>
      </c>
      <c r="C40" s="81">
        <v>2.9174260802466233E-2</v>
      </c>
      <c r="E40" s="82">
        <v>14031001</v>
      </c>
      <c r="F40" s="82">
        <v>949.74</v>
      </c>
      <c r="G40" s="83">
        <v>2.918761163870039E-2</v>
      </c>
      <c r="I40" s="85">
        <v>26</v>
      </c>
      <c r="J40" s="89">
        <f t="shared" ca="1" si="0"/>
        <v>0.28240314216846041</v>
      </c>
      <c r="K40" s="89">
        <f t="shared" ca="1" si="1"/>
        <v>-0.5757172935289443</v>
      </c>
      <c r="L40" s="89">
        <f t="shared" ca="1" si="2"/>
        <v>-1.2009732151915156E-2</v>
      </c>
      <c r="M40" s="88">
        <f t="shared" ca="1" si="3"/>
        <v>30946.104873176326</v>
      </c>
      <c r="N40" s="89">
        <f t="shared" ca="1" si="17"/>
        <v>0.63094545885557063</v>
      </c>
      <c r="O40" s="89">
        <f t="shared" ca="1" si="4"/>
        <v>0.45971200026410836</v>
      </c>
      <c r="P40" s="89">
        <f t="shared" ca="1" si="5"/>
        <v>0.73596190651378501</v>
      </c>
      <c r="Q40" s="89">
        <f t="shared" ca="1" si="5"/>
        <v>0.6771385225951666</v>
      </c>
      <c r="R40" s="85">
        <f t="shared" ca="1" si="6"/>
        <v>3688.5031554464404</v>
      </c>
      <c r="S40" s="85">
        <f t="shared" ca="1" si="7"/>
        <v>-279.40347472289068</v>
      </c>
      <c r="U40" s="85">
        <v>26</v>
      </c>
      <c r="V40" s="89">
        <f t="shared" ca="1" si="8"/>
        <v>0.51656195086485601</v>
      </c>
      <c r="W40" s="89">
        <f t="shared" ca="1" si="9"/>
        <v>4.1526586372312081E-2</v>
      </c>
      <c r="X40" s="89">
        <f t="shared" ca="1" si="10"/>
        <v>4.5369022297260461E-3</v>
      </c>
      <c r="Y40" s="88">
        <f t="shared" ca="1" si="11"/>
        <v>1399.3342629066658</v>
      </c>
      <c r="Z40" s="89">
        <f t="shared" ca="1" si="18"/>
        <v>1.0546385528345803</v>
      </c>
      <c r="AA40" s="89">
        <f t="shared" ca="1" si="12"/>
        <v>0.95962921118738065</v>
      </c>
      <c r="AB40" s="89">
        <f t="shared" ca="1" si="13"/>
        <v>0.85420466773368486</v>
      </c>
      <c r="AC40" s="89">
        <f t="shared" ca="1" si="13"/>
        <v>0.83137906902025671</v>
      </c>
      <c r="AD40" s="85">
        <f t="shared" ca="1" si="14"/>
        <v>138.10079772014478</v>
      </c>
      <c r="AE40" s="85">
        <f t="shared" ca="1" si="15"/>
        <v>5.3756048731077044</v>
      </c>
      <c r="AG40" s="85">
        <v>26</v>
      </c>
      <c r="AH40" s="85">
        <f t="shared" ca="1" si="16"/>
        <v>3550.4023577262956</v>
      </c>
      <c r="AI40" s="85">
        <f t="shared" ca="1" si="16"/>
        <v>-284.77907959599838</v>
      </c>
    </row>
    <row r="41" spans="1:35" x14ac:dyDescent="0.25">
      <c r="A41" s="76">
        <v>14031002</v>
      </c>
      <c r="B41" s="76">
        <v>27310</v>
      </c>
      <c r="C41" s="77">
        <v>1.9597595222587302E-2</v>
      </c>
      <c r="E41" s="78">
        <v>14031002</v>
      </c>
      <c r="F41" s="78">
        <v>966.7</v>
      </c>
      <c r="G41" s="79">
        <v>1.7699946544857792E-2</v>
      </c>
      <c r="I41" s="85">
        <v>27</v>
      </c>
      <c r="J41" s="89">
        <f t="shared" ca="1" si="0"/>
        <v>0.23278127927475312</v>
      </c>
      <c r="K41" s="89">
        <f t="shared" ca="1" si="1"/>
        <v>-0.72971802887386161</v>
      </c>
      <c r="L41" s="89">
        <f t="shared" ca="1" si="2"/>
        <v>-1.5961861707412463E-2</v>
      </c>
      <c r="M41" s="88">
        <f t="shared" ca="1" si="3"/>
        <v>30824.04321809356</v>
      </c>
      <c r="N41" s="89">
        <f t="shared" ca="1" si="17"/>
        <v>0.60786510068254263</v>
      </c>
      <c r="O41" s="89">
        <f t="shared" ca="1" si="4"/>
        <v>0.43663164209108035</v>
      </c>
      <c r="P41" s="89">
        <f t="shared" ca="1" si="5"/>
        <v>0.72836152612941762</v>
      </c>
      <c r="Q41" s="89">
        <f t="shared" ca="1" si="5"/>
        <v>0.66881074438760191</v>
      </c>
      <c r="R41" s="85">
        <f t="shared" ca="1" si="6"/>
        <v>3599.1328738233606</v>
      </c>
      <c r="S41" s="85">
        <f t="shared" ca="1" si="7"/>
        <v>-368.77375634597047</v>
      </c>
      <c r="U41" s="85">
        <v>27</v>
      </c>
      <c r="V41" s="89">
        <f t="shared" ca="1" si="8"/>
        <v>0.70441380379823504</v>
      </c>
      <c r="W41" s="89">
        <f t="shared" ca="1" si="9"/>
        <v>0.53713785745326648</v>
      </c>
      <c r="X41" s="89">
        <f t="shared" ca="1" si="10"/>
        <v>1.6400597776850802E-2</v>
      </c>
      <c r="Y41" s="88">
        <f t="shared" ca="1" si="11"/>
        <v>1416.0344053990134</v>
      </c>
      <c r="Z41" s="89">
        <f t="shared" ca="1" si="18"/>
        <v>1.179507279861217</v>
      </c>
      <c r="AA41" s="89">
        <f t="shared" ca="1" si="12"/>
        <v>1.0844979382140174</v>
      </c>
      <c r="AB41" s="89">
        <f t="shared" ca="1" si="13"/>
        <v>0.88090188019507365</v>
      </c>
      <c r="AC41" s="89">
        <f t="shared" ca="1" si="13"/>
        <v>0.86092795967570912</v>
      </c>
      <c r="AD41" s="85">
        <f t="shared" ca="1" si="14"/>
        <v>152.59467989509812</v>
      </c>
      <c r="AE41" s="85">
        <f t="shared" ca="1" si="15"/>
        <v>19.869487048061046</v>
      </c>
      <c r="AG41" s="85">
        <v>27</v>
      </c>
      <c r="AH41" s="85">
        <f t="shared" ca="1" si="16"/>
        <v>3446.5381939282624</v>
      </c>
      <c r="AI41" s="85">
        <f t="shared" ca="1" si="16"/>
        <v>-388.64324339403151</v>
      </c>
    </row>
    <row r="42" spans="1:35" x14ac:dyDescent="0.25">
      <c r="A42" s="80">
        <v>14031003</v>
      </c>
      <c r="B42" s="80">
        <v>27760</v>
      </c>
      <c r="C42" s="81">
        <v>1.6343200152990109E-2</v>
      </c>
      <c r="E42" s="82">
        <v>14031003</v>
      </c>
      <c r="F42" s="82">
        <v>968.42</v>
      </c>
      <c r="G42" s="83">
        <v>1.7776680029641286E-3</v>
      </c>
      <c r="I42" s="85">
        <v>28</v>
      </c>
      <c r="J42" s="89">
        <f t="shared" ca="1" si="0"/>
        <v>0.38357947401352288</v>
      </c>
      <c r="K42" s="89">
        <f t="shared" ca="1" si="1"/>
        <v>-0.29609314614333254</v>
      </c>
      <c r="L42" s="89">
        <f t="shared" ca="1" si="2"/>
        <v>-4.8337218891181602E-3</v>
      </c>
      <c r="M42" s="88">
        <f t="shared" ca="1" si="3"/>
        <v>31168.973135423497</v>
      </c>
      <c r="N42" s="89">
        <f t="shared" ca="1" si="17"/>
        <v>0.67285321638044615</v>
      </c>
      <c r="O42" s="89">
        <f t="shared" ca="1" si="4"/>
        <v>0.50161975778898382</v>
      </c>
      <c r="P42" s="89">
        <f t="shared" ca="1" si="5"/>
        <v>0.749479660996346</v>
      </c>
      <c r="Q42" s="89">
        <f t="shared" ca="1" si="5"/>
        <v>0.6920324907213975</v>
      </c>
      <c r="R42" s="85">
        <f t="shared" ca="1" si="6"/>
        <v>3854.0407057512166</v>
      </c>
      <c r="S42" s="85">
        <f t="shared" ca="1" si="7"/>
        <v>-113.86592441811445</v>
      </c>
      <c r="U42" s="85">
        <v>28</v>
      </c>
      <c r="V42" s="89">
        <f t="shared" ca="1" si="8"/>
        <v>0.29529623127347537</v>
      </c>
      <c r="W42" s="89">
        <f t="shared" ca="1" si="9"/>
        <v>-0.53797767335936242</v>
      </c>
      <c r="X42" s="89">
        <f t="shared" ca="1" si="10"/>
        <v>-9.3349818594384727E-3</v>
      </c>
      <c r="Y42" s="88">
        <f t="shared" ca="1" si="11"/>
        <v>1380.0568761734139</v>
      </c>
      <c r="Z42" s="89">
        <f t="shared" ca="1" si="18"/>
        <v>0.90863307749221445</v>
      </c>
      <c r="AA42" s="89">
        <f t="shared" ca="1" si="12"/>
        <v>0.81362373584501479</v>
      </c>
      <c r="AB42" s="89">
        <f t="shared" ca="1" si="13"/>
        <v>0.81822807983151324</v>
      </c>
      <c r="AC42" s="89">
        <f t="shared" ca="1" si="13"/>
        <v>0.79206973202401632</v>
      </c>
      <c r="AD42" s="85">
        <f t="shared" ca="1" si="14"/>
        <v>121.9716549448068</v>
      </c>
      <c r="AE42" s="85">
        <f t="shared" ca="1" si="15"/>
        <v>-10.753537902230278</v>
      </c>
      <c r="AG42" s="85">
        <v>28</v>
      </c>
      <c r="AH42" s="85">
        <f t="shared" ca="1" si="16"/>
        <v>3732.0690508064099</v>
      </c>
      <c r="AI42" s="85">
        <f t="shared" ca="1" si="16"/>
        <v>-103.11238651588417</v>
      </c>
    </row>
    <row r="43" spans="1:35" x14ac:dyDescent="0.25">
      <c r="A43" s="76">
        <v>14031004</v>
      </c>
      <c r="B43" s="76">
        <v>28470</v>
      </c>
      <c r="C43" s="77">
        <v>2.525476565134236E-2</v>
      </c>
      <c r="E43" s="78">
        <v>14031004</v>
      </c>
      <c r="F43" s="78">
        <v>977.34</v>
      </c>
      <c r="G43" s="79">
        <v>9.1687181240447408E-3</v>
      </c>
      <c r="I43" s="85">
        <v>29</v>
      </c>
      <c r="J43" s="89">
        <f t="shared" ca="1" si="0"/>
        <v>0.22616688926150719</v>
      </c>
      <c r="K43" s="89">
        <f t="shared" ca="1" si="1"/>
        <v>-0.75152995768637998</v>
      </c>
      <c r="L43" s="89">
        <f t="shared" ca="1" si="2"/>
        <v>-1.652162246653667E-2</v>
      </c>
      <c r="M43" s="88">
        <f t="shared" ca="1" si="3"/>
        <v>30806.793956442816</v>
      </c>
      <c r="N43" s="89">
        <f t="shared" ca="1" si="17"/>
        <v>0.6045961089578602</v>
      </c>
      <c r="O43" s="89">
        <f t="shared" ca="1" si="4"/>
        <v>0.43336265036639793</v>
      </c>
      <c r="P43" s="89">
        <f t="shared" ca="1" si="5"/>
        <v>0.72727630365843998</v>
      </c>
      <c r="Q43" s="89">
        <f t="shared" ca="1" si="5"/>
        <v>0.66762433497749329</v>
      </c>
      <c r="R43" s="85">
        <f t="shared" ca="1" si="6"/>
        <v>3586.5785309613711</v>
      </c>
      <c r="S43" s="85">
        <f t="shared" ca="1" si="7"/>
        <v>-381.32809920795989</v>
      </c>
      <c r="U43" s="85">
        <v>29</v>
      </c>
      <c r="V43" s="89">
        <f t="shared" ca="1" si="8"/>
        <v>0.42968725094275728</v>
      </c>
      <c r="W43" s="89">
        <f t="shared" ca="1" si="9"/>
        <v>-0.17717045516102023</v>
      </c>
      <c r="X43" s="89">
        <f t="shared" ca="1" si="10"/>
        <v>-6.9815853099775742E-4</v>
      </c>
      <c r="Y43" s="88">
        <f t="shared" ca="1" si="11"/>
        <v>1392.0278045790731</v>
      </c>
      <c r="Z43" s="89">
        <f t="shared" ca="1" si="18"/>
        <v>0.99953806829314173</v>
      </c>
      <c r="AA43" s="89">
        <f t="shared" ca="1" si="12"/>
        <v>0.90452872664594208</v>
      </c>
      <c r="AB43" s="89">
        <f t="shared" ca="1" si="13"/>
        <v>0.84123294630279144</v>
      </c>
      <c r="AC43" s="89">
        <f t="shared" ca="1" si="13"/>
        <v>0.81714244548333081</v>
      </c>
      <c r="AD43" s="85">
        <f t="shared" ca="1" si="14"/>
        <v>131.90648732713089</v>
      </c>
      <c r="AE43" s="85">
        <f t="shared" ca="1" si="15"/>
        <v>-0.81870551990618878</v>
      </c>
      <c r="AG43" s="85">
        <v>29</v>
      </c>
      <c r="AH43" s="85">
        <f t="shared" ca="1" si="16"/>
        <v>3454.6720436342403</v>
      </c>
      <c r="AI43" s="85">
        <f t="shared" ca="1" si="16"/>
        <v>-380.50939368805371</v>
      </c>
    </row>
    <row r="44" spans="1:35" x14ac:dyDescent="0.25">
      <c r="A44" s="80">
        <v>14031005</v>
      </c>
      <c r="B44" s="80">
        <v>28270</v>
      </c>
      <c r="C44" s="81">
        <v>-7.0497295844472391E-3</v>
      </c>
      <c r="E44" s="82">
        <v>14031005</v>
      </c>
      <c r="F44" s="82">
        <v>951.75</v>
      </c>
      <c r="G44" s="83">
        <v>-2.6532200334961984E-2</v>
      </c>
      <c r="I44" s="85">
        <v>30</v>
      </c>
      <c r="J44" s="89">
        <f t="shared" ca="1" si="0"/>
        <v>0.88395842951947123</v>
      </c>
      <c r="K44" s="89">
        <f t="shared" ca="1" si="1"/>
        <v>1.1950099542709238</v>
      </c>
      <c r="L44" s="89">
        <f t="shared" ca="1" si="2"/>
        <v>3.3432541062433027E-2</v>
      </c>
      <c r="M44" s="88">
        <f t="shared" ca="1" si="3"/>
        <v>32384.807619103187</v>
      </c>
      <c r="N44" s="89">
        <f t="shared" ca="1" si="17"/>
        <v>0.89632743261320347</v>
      </c>
      <c r="O44" s="89">
        <f t="shared" ca="1" si="4"/>
        <v>0.72509397402174125</v>
      </c>
      <c r="P44" s="89">
        <f t="shared" ca="1" si="5"/>
        <v>0.8149610440624695</v>
      </c>
      <c r="Q44" s="89">
        <f t="shared" ca="1" si="5"/>
        <v>0.76580280950520774</v>
      </c>
      <c r="R44" s="85">
        <f t="shared" ca="1" si="6"/>
        <v>4806.5058544866297</v>
      </c>
      <c r="S44" s="85">
        <f t="shared" ca="1" si="7"/>
        <v>838.59922431729865</v>
      </c>
      <c r="U44" s="85">
        <v>30</v>
      </c>
      <c r="V44" s="89">
        <f t="shared" ca="1" si="8"/>
        <v>0.60389521603973695</v>
      </c>
      <c r="W44" s="89">
        <f t="shared" ca="1" si="9"/>
        <v>0.26344245969389118</v>
      </c>
      <c r="X44" s="89">
        <f t="shared" ca="1" si="10"/>
        <v>9.849013781223593E-3</v>
      </c>
      <c r="Y44" s="88">
        <f t="shared" ca="1" si="11"/>
        <v>1406.7874611928985</v>
      </c>
      <c r="Z44" s="89">
        <f t="shared" ca="1" si="18"/>
        <v>1.1105500185852137</v>
      </c>
      <c r="AA44" s="89">
        <f t="shared" ca="1" si="12"/>
        <v>1.0155406769380142</v>
      </c>
      <c r="AB44" s="89">
        <f t="shared" ca="1" si="13"/>
        <v>0.86661895657677401</v>
      </c>
      <c r="AC44" s="89">
        <f t="shared" ca="1" si="13"/>
        <v>0.84507591660501113</v>
      </c>
      <c r="AD44" s="85">
        <f t="shared" ca="1" si="14"/>
        <v>144.51412515831953</v>
      </c>
      <c r="AE44" s="85">
        <f t="shared" ca="1" si="15"/>
        <v>11.788932311282451</v>
      </c>
      <c r="AG44" s="85">
        <v>30</v>
      </c>
      <c r="AH44" s="85">
        <f t="shared" ca="1" si="16"/>
        <v>4661.9917293283106</v>
      </c>
      <c r="AI44" s="85">
        <f t="shared" ca="1" si="16"/>
        <v>826.8102920060162</v>
      </c>
    </row>
    <row r="45" spans="1:35" x14ac:dyDescent="0.25">
      <c r="A45" s="76">
        <v>14031008</v>
      </c>
      <c r="B45" s="76">
        <v>27580</v>
      </c>
      <c r="C45" s="77">
        <v>-2.4710299340343203E-2</v>
      </c>
      <c r="E45" s="78">
        <v>14031008</v>
      </c>
      <c r="F45" s="78">
        <v>930.18</v>
      </c>
      <c r="G45" s="79">
        <v>-2.2924279456280935E-2</v>
      </c>
      <c r="I45" s="85">
        <v>31</v>
      </c>
      <c r="J45" s="89">
        <f t="shared" ca="1" si="0"/>
        <v>0.37930900278370827</v>
      </c>
      <c r="K45" s="89">
        <f t="shared" ca="1" si="1"/>
        <v>-0.3072960978467803</v>
      </c>
      <c r="L45" s="89">
        <f t="shared" ca="1" si="2"/>
        <v>-5.1212238704355893E-3</v>
      </c>
      <c r="M45" s="88">
        <f t="shared" ca="1" si="3"/>
        <v>31160.013281940966</v>
      </c>
      <c r="N45" s="89">
        <f t="shared" ca="1" si="17"/>
        <v>0.67117421051510751</v>
      </c>
      <c r="O45" s="89">
        <f t="shared" ca="1" si="4"/>
        <v>0.49994075192364523</v>
      </c>
      <c r="P45" s="89">
        <f t="shared" ca="1" si="5"/>
        <v>0.74894522213601022</v>
      </c>
      <c r="Q45" s="89">
        <f t="shared" ca="1" si="5"/>
        <v>0.69144160177169356</v>
      </c>
      <c r="R45" s="85">
        <f t="shared" ca="1" si="6"/>
        <v>3847.3278714825246</v>
      </c>
      <c r="S45" s="85">
        <f t="shared" ca="1" si="7"/>
        <v>-120.5787586868064</v>
      </c>
      <c r="U45" s="85">
        <v>31</v>
      </c>
      <c r="V45" s="89">
        <f t="shared" ca="1" si="8"/>
        <v>5.114025432937086E-2</v>
      </c>
      <c r="W45" s="89">
        <f t="shared" ca="1" si="9"/>
        <v>-1.6338968625186334</v>
      </c>
      <c r="X45" s="89">
        <f t="shared" ca="1" si="10"/>
        <v>-3.5568549098698644E-2</v>
      </c>
      <c r="Y45" s="88">
        <f t="shared" ca="1" si="11"/>
        <v>1344.3238134380736</v>
      </c>
      <c r="Z45" s="89">
        <f t="shared" ca="1" si="18"/>
        <v>0.63251741576419462</v>
      </c>
      <c r="AA45" s="89">
        <f t="shared" ca="1" si="12"/>
        <v>0.53750807411699497</v>
      </c>
      <c r="AB45" s="89">
        <f t="shared" ca="1" si="13"/>
        <v>0.73647558402644608</v>
      </c>
      <c r="AC45" s="89">
        <f t="shared" ca="1" si="13"/>
        <v>0.70454164538446251</v>
      </c>
      <c r="AD45" s="85">
        <f t="shared" ca="1" si="14"/>
        <v>94.136478539000791</v>
      </c>
      <c r="AE45" s="85">
        <f t="shared" ca="1" si="15"/>
        <v>-38.588714308036288</v>
      </c>
      <c r="AG45" s="85">
        <v>31</v>
      </c>
      <c r="AH45" s="85">
        <f t="shared" ca="1" si="16"/>
        <v>3753.1913929435241</v>
      </c>
      <c r="AI45" s="85">
        <f t="shared" ca="1" si="16"/>
        <v>-81.990044378770108</v>
      </c>
    </row>
    <row r="46" spans="1:35" x14ac:dyDescent="0.25">
      <c r="A46" s="80">
        <v>14031009</v>
      </c>
      <c r="B46" s="80">
        <v>26760</v>
      </c>
      <c r="C46" s="81">
        <v>-3.0182637105128078E-2</v>
      </c>
      <c r="E46" s="82">
        <v>14031009</v>
      </c>
      <c r="F46" s="82">
        <v>903.44</v>
      </c>
      <c r="G46" s="83">
        <v>-2.9168416390910872E-2</v>
      </c>
      <c r="I46" s="85">
        <v>32</v>
      </c>
      <c r="J46" s="89">
        <f t="shared" ca="1" si="0"/>
        <v>0.87690048244716501</v>
      </c>
      <c r="K46" s="89">
        <f t="shared" ca="1" si="1"/>
        <v>1.1596310953463536</v>
      </c>
      <c r="L46" s="89">
        <f t="shared" ca="1" si="2"/>
        <v>3.2524611410782972E-2</v>
      </c>
      <c r="M46" s="88">
        <f t="shared" ca="1" si="3"/>
        <v>32355.417835949534</v>
      </c>
      <c r="N46" s="89">
        <f t="shared" ca="1" si="17"/>
        <v>0.89102514146567635</v>
      </c>
      <c r="O46" s="89">
        <f t="shared" ca="1" si="4"/>
        <v>0.71979168287421413</v>
      </c>
      <c r="P46" s="89">
        <f t="shared" ca="1" si="5"/>
        <v>0.81354215871462243</v>
      </c>
      <c r="Q46" s="89">
        <f t="shared" ca="1" si="5"/>
        <v>0.76417336672179415</v>
      </c>
      <c r="R46" s="85">
        <f t="shared" ca="1" si="6"/>
        <v>4782.5751568675296</v>
      </c>
      <c r="S46" s="85">
        <f t="shared" ca="1" si="7"/>
        <v>814.66852669819855</v>
      </c>
      <c r="U46" s="85">
        <v>32</v>
      </c>
      <c r="V46" s="89">
        <f t="shared" ca="1" si="8"/>
        <v>0.48294990252630021</v>
      </c>
      <c r="W46" s="89">
        <f t="shared" ca="1" si="9"/>
        <v>-4.275127539170228E-2</v>
      </c>
      <c r="X46" s="89">
        <f t="shared" ca="1" si="10"/>
        <v>2.5195007869577776E-3</v>
      </c>
      <c r="Y46" s="88">
        <f t="shared" ca="1" si="11"/>
        <v>1396.5140896130856</v>
      </c>
      <c r="Z46" s="89">
        <f t="shared" ca="1" si="18"/>
        <v>1.0334048361516492</v>
      </c>
      <c r="AA46" s="89">
        <f t="shared" ca="1" si="12"/>
        <v>0.93839549450444959</v>
      </c>
      <c r="AB46" s="89">
        <f t="shared" ca="1" si="13"/>
        <v>0.84929275789401237</v>
      </c>
      <c r="AC46" s="89">
        <f t="shared" ca="1" si="13"/>
        <v>0.82597939975408607</v>
      </c>
      <c r="AD46" s="85">
        <f t="shared" ca="1" si="14"/>
        <v>135.698690828596</v>
      </c>
      <c r="AE46" s="85">
        <f t="shared" ca="1" si="15"/>
        <v>2.9734979815589213</v>
      </c>
      <c r="AG46" s="85">
        <v>32</v>
      </c>
      <c r="AH46" s="85">
        <f t="shared" ca="1" si="16"/>
        <v>4646.8764660389334</v>
      </c>
      <c r="AI46" s="85">
        <f t="shared" ca="1" si="16"/>
        <v>811.69502871663963</v>
      </c>
    </row>
    <row r="47" spans="1:35" x14ac:dyDescent="0.25">
      <c r="A47" s="76">
        <v>14031010</v>
      </c>
      <c r="B47" s="76">
        <v>26030</v>
      </c>
      <c r="C47" s="77">
        <v>-2.7658516253553679E-2</v>
      </c>
      <c r="E47" s="78">
        <v>14031010</v>
      </c>
      <c r="F47" s="78">
        <v>884.18</v>
      </c>
      <c r="G47" s="79">
        <v>-2.1549037595989307E-2</v>
      </c>
      <c r="I47" s="85">
        <v>33</v>
      </c>
      <c r="J47" s="89">
        <f t="shared" ca="1" si="0"/>
        <v>0.53913217592675011</v>
      </c>
      <c r="K47" s="89">
        <f t="shared" ca="1" si="1"/>
        <v>9.8247647583307868E-2</v>
      </c>
      <c r="L47" s="89">
        <f t="shared" ca="1" si="2"/>
        <v>5.2862681377785449E-3</v>
      </c>
      <c r="M47" s="88">
        <f t="shared" ca="1" si="3"/>
        <v>31486.004303127171</v>
      </c>
      <c r="N47" s="89">
        <f t="shared" ca="1" si="17"/>
        <v>0.73195375730359469</v>
      </c>
      <c r="O47" s="89">
        <f t="shared" ca="1" si="4"/>
        <v>0.56072029871213247</v>
      </c>
      <c r="P47" s="89">
        <f t="shared" ca="1" si="5"/>
        <v>0.76790160348618497</v>
      </c>
      <c r="Q47" s="89">
        <f t="shared" ca="1" si="5"/>
        <v>0.71250588643416413</v>
      </c>
      <c r="R47" s="85">
        <f t="shared" ca="1" si="6"/>
        <v>4094.5944091820311</v>
      </c>
      <c r="S47" s="85">
        <f t="shared" ca="1" si="7"/>
        <v>126.68777901270005</v>
      </c>
      <c r="U47" s="85">
        <v>33</v>
      </c>
      <c r="V47" s="89">
        <f t="shared" ca="1" si="8"/>
        <v>0.19262103454533597</v>
      </c>
      <c r="W47" s="89">
        <f t="shared" ca="1" si="9"/>
        <v>-0.86827817127191598</v>
      </c>
      <c r="X47" s="89">
        <f t="shared" ca="1" si="10"/>
        <v>-1.7241550525142164E-2</v>
      </c>
      <c r="Y47" s="88">
        <f t="shared" ca="1" si="11"/>
        <v>1369.1883845761179</v>
      </c>
      <c r="Z47" s="89">
        <f t="shared" ca="1" si="18"/>
        <v>0.82541422207625526</v>
      </c>
      <c r="AA47" s="89">
        <f t="shared" ca="1" si="12"/>
        <v>0.7304048804290556</v>
      </c>
      <c r="AB47" s="89">
        <f t="shared" ca="1" si="13"/>
        <v>0.79543176835371088</v>
      </c>
      <c r="AC47" s="89">
        <f t="shared" ca="1" si="13"/>
        <v>0.76742863196758537</v>
      </c>
      <c r="AD47" s="85">
        <f t="shared" ca="1" si="14"/>
        <v>113.20097819692762</v>
      </c>
      <c r="AE47" s="85">
        <f t="shared" ca="1" si="15"/>
        <v>-19.524214650109457</v>
      </c>
      <c r="AG47" s="85">
        <v>33</v>
      </c>
      <c r="AH47" s="85">
        <f t="shared" ca="1" si="16"/>
        <v>3981.3934309851034</v>
      </c>
      <c r="AI47" s="85">
        <f t="shared" ca="1" si="16"/>
        <v>146.2119936628095</v>
      </c>
    </row>
    <row r="48" spans="1:35" x14ac:dyDescent="0.25">
      <c r="A48" s="80">
        <v>14031011</v>
      </c>
      <c r="B48" s="80">
        <v>25630</v>
      </c>
      <c r="C48" s="81">
        <v>-1.5486178630494306E-2</v>
      </c>
      <c r="E48" s="82">
        <v>14031011</v>
      </c>
      <c r="F48" s="82">
        <v>906.89</v>
      </c>
      <c r="G48" s="83">
        <v>2.5360501999259998E-2</v>
      </c>
      <c r="I48" s="85">
        <v>34</v>
      </c>
      <c r="J48" s="89">
        <f t="shared" ca="1" si="0"/>
        <v>0.14862194832809605</v>
      </c>
      <c r="K48" s="89">
        <f t="shared" ca="1" si="1"/>
        <v>-1.0423619583688333</v>
      </c>
      <c r="L48" s="89">
        <f t="shared" ca="1" si="2"/>
        <v>-2.398526050051877E-2</v>
      </c>
      <c r="M48" s="88">
        <f t="shared" ca="1" si="3"/>
        <v>30577.719126571392</v>
      </c>
      <c r="N48" s="89">
        <f t="shared" ca="1" si="17"/>
        <v>0.56100861095731402</v>
      </c>
      <c r="O48" s="89">
        <f t="shared" ca="1" si="4"/>
        <v>0.38977515236585175</v>
      </c>
      <c r="P48" s="89">
        <f t="shared" ca="1" si="5"/>
        <v>0.71260416648585057</v>
      </c>
      <c r="Q48" s="89">
        <f t="shared" ca="1" si="5"/>
        <v>0.65164859049656099</v>
      </c>
      <c r="R48" s="85">
        <f t="shared" ca="1" si="6"/>
        <v>3421.6491391704876</v>
      </c>
      <c r="S48" s="85">
        <f t="shared" ca="1" si="7"/>
        <v>-546.25749099884342</v>
      </c>
      <c r="U48" s="85">
        <v>34</v>
      </c>
      <c r="V48" s="89">
        <f t="shared" ca="1" si="8"/>
        <v>0.75769895996613923</v>
      </c>
      <c r="W48" s="89">
        <f t="shared" ca="1" si="9"/>
        <v>0.6989199164079527</v>
      </c>
      <c r="X48" s="89">
        <f t="shared" ca="1" si="10"/>
        <v>2.0273256056472285E-2</v>
      </c>
      <c r="Y48" s="88">
        <f t="shared" ca="1" si="11"/>
        <v>1421.5288549591939</v>
      </c>
      <c r="Z48" s="89">
        <f t="shared" ca="1" si="18"/>
        <v>1.2202680957186931</v>
      </c>
      <c r="AA48" s="89">
        <f t="shared" ca="1" si="12"/>
        <v>1.1252587540714936</v>
      </c>
      <c r="AB48" s="89">
        <f t="shared" ca="1" si="13"/>
        <v>0.88881836995133545</v>
      </c>
      <c r="AC48" s="89">
        <f t="shared" ca="1" si="13"/>
        <v>0.86976029882852324</v>
      </c>
      <c r="AD48" s="85">
        <f t="shared" ca="1" si="14"/>
        <v>157.45669052008657</v>
      </c>
      <c r="AE48" s="85">
        <f t="shared" ca="1" si="15"/>
        <v>24.731497673049489</v>
      </c>
      <c r="AG48" s="85">
        <v>34</v>
      </c>
      <c r="AH48" s="85">
        <f t="shared" ca="1" si="16"/>
        <v>3264.1924486504013</v>
      </c>
      <c r="AI48" s="85">
        <f t="shared" ca="1" si="16"/>
        <v>-570.98898867189291</v>
      </c>
    </row>
    <row r="49" spans="1:35" x14ac:dyDescent="0.25">
      <c r="A49" s="76">
        <v>14031012</v>
      </c>
      <c r="B49" s="76">
        <v>26050</v>
      </c>
      <c r="C49" s="77">
        <v>1.6254227823396212E-2</v>
      </c>
      <c r="E49" s="78">
        <v>14031012</v>
      </c>
      <c r="F49" s="78">
        <v>928.74</v>
      </c>
      <c r="G49" s="79">
        <v>2.3807664995155634E-2</v>
      </c>
      <c r="I49" s="85">
        <v>35</v>
      </c>
      <c r="J49" s="89">
        <f t="shared" ca="1" si="0"/>
        <v>0.5537889651031267</v>
      </c>
      <c r="K49" s="89">
        <f t="shared" ca="1" si="1"/>
        <v>0.13524006623375764</v>
      </c>
      <c r="L49" s="89">
        <f t="shared" ca="1" si="2"/>
        <v>6.2356066636649896E-3</v>
      </c>
      <c r="M49" s="88">
        <f t="shared" ca="1" si="3"/>
        <v>31515.909372809758</v>
      </c>
      <c r="N49" s="89">
        <f t="shared" ca="1" si="17"/>
        <v>0.73749787545489243</v>
      </c>
      <c r="O49" s="89">
        <f t="shared" ca="1" si="4"/>
        <v>0.5662644168634301</v>
      </c>
      <c r="P49" s="89">
        <f t="shared" ca="1" si="5"/>
        <v>0.76959018264017276</v>
      </c>
      <c r="Q49" s="89">
        <f t="shared" ca="1" si="5"/>
        <v>0.71439297716505734</v>
      </c>
      <c r="R49" s="85">
        <f t="shared" ca="1" si="6"/>
        <v>4117.5838298184353</v>
      </c>
      <c r="S49" s="85">
        <f t="shared" ca="1" si="7"/>
        <v>149.6771996491043</v>
      </c>
      <c r="U49" s="85">
        <v>35</v>
      </c>
      <c r="V49" s="89">
        <f t="shared" ca="1" si="8"/>
        <v>0.70624312494386821</v>
      </c>
      <c r="W49" s="89">
        <f t="shared" ca="1" si="9"/>
        <v>0.54244243961370142</v>
      </c>
      <c r="X49" s="89">
        <f t="shared" ca="1" si="10"/>
        <v>1.6527576220296714E-2</v>
      </c>
      <c r="Y49" s="88">
        <f t="shared" ca="1" si="11"/>
        <v>1416.214222659893</v>
      </c>
      <c r="Z49" s="89">
        <f t="shared" ca="1" si="18"/>
        <v>1.180843763634754</v>
      </c>
      <c r="AA49" s="89">
        <f t="shared" ca="1" si="12"/>
        <v>1.0858344219875544</v>
      </c>
      <c r="AB49" s="89">
        <f t="shared" ca="1" si="13"/>
        <v>0.8811676024900168</v>
      </c>
      <c r="AC49" s="89">
        <f t="shared" ca="1" si="13"/>
        <v>0.86122387284233337</v>
      </c>
      <c r="AD49" s="85">
        <f t="shared" ca="1" si="14"/>
        <v>152.75310515581214</v>
      </c>
      <c r="AE49" s="85">
        <f t="shared" ca="1" si="15"/>
        <v>20.027912308775058</v>
      </c>
      <c r="AG49" s="85">
        <v>35</v>
      </c>
      <c r="AH49" s="85">
        <f t="shared" ca="1" si="16"/>
        <v>3964.8307246626232</v>
      </c>
      <c r="AI49" s="85">
        <f t="shared" ca="1" si="16"/>
        <v>129.64928734032924</v>
      </c>
    </row>
    <row r="50" spans="1:35" x14ac:dyDescent="0.25">
      <c r="A50" s="80">
        <v>14031015</v>
      </c>
      <c r="B50" s="80">
        <v>26830</v>
      </c>
      <c r="C50" s="81">
        <v>2.9502896238156877E-2</v>
      </c>
      <c r="E50" s="82">
        <v>14031015</v>
      </c>
      <c r="F50" s="82">
        <v>955.77</v>
      </c>
      <c r="G50" s="83">
        <v>2.8688469518101591E-2</v>
      </c>
      <c r="I50" s="85">
        <v>36</v>
      </c>
      <c r="J50" s="89">
        <f t="shared" ca="1" si="0"/>
        <v>0.40205199714040663</v>
      </c>
      <c r="K50" s="89">
        <f t="shared" ca="1" si="1"/>
        <v>-0.24803930700101715</v>
      </c>
      <c r="L50" s="89">
        <f t="shared" ca="1" si="2"/>
        <v>-3.6005135053782836E-3</v>
      </c>
      <c r="M50" s="88">
        <f t="shared" ca="1" si="3"/>
        <v>31207.434685085042</v>
      </c>
      <c r="N50" s="89">
        <f t="shared" ca="1" si="17"/>
        <v>0.68005512886813446</v>
      </c>
      <c r="O50" s="89">
        <f t="shared" ca="1" si="4"/>
        <v>0.50882167027667213</v>
      </c>
      <c r="P50" s="89">
        <f t="shared" ca="1" si="5"/>
        <v>0.75176522262794276</v>
      </c>
      <c r="Q50" s="89">
        <f t="shared" ca="1" si="5"/>
        <v>0.69456138581732962</v>
      </c>
      <c r="R50" s="85">
        <f t="shared" ca="1" si="6"/>
        <v>3882.910852796067</v>
      </c>
      <c r="S50" s="85">
        <f t="shared" ca="1" si="7"/>
        <v>-84.995777373263991</v>
      </c>
      <c r="U50" s="85">
        <v>36</v>
      </c>
      <c r="V50" s="89">
        <f t="shared" ca="1" si="8"/>
        <v>0.98832504567382096</v>
      </c>
      <c r="W50" s="89">
        <f t="shared" ca="1" si="9"/>
        <v>2.2676604750364624</v>
      </c>
      <c r="X50" s="89">
        <f t="shared" ca="1" si="10"/>
        <v>5.7824985538740409E-2</v>
      </c>
      <c r="Y50" s="88">
        <f t="shared" ca="1" si="11"/>
        <v>1475.924658260355</v>
      </c>
      <c r="Z50" s="89">
        <f t="shared" ca="1" si="18"/>
        <v>1.6155105932586706</v>
      </c>
      <c r="AA50" s="89">
        <f t="shared" ca="1" si="12"/>
        <v>1.5205012516114711</v>
      </c>
      <c r="AB50" s="89">
        <f t="shared" ca="1" si="13"/>
        <v>0.94689991591459777</v>
      </c>
      <c r="AC50" s="89">
        <f t="shared" ca="1" si="13"/>
        <v>0.93580747779025053</v>
      </c>
      <c r="AD50" s="85">
        <f t="shared" ca="1" si="14"/>
        <v>207.54025761652792</v>
      </c>
      <c r="AE50" s="85">
        <f t="shared" ca="1" si="15"/>
        <v>74.815064769490846</v>
      </c>
      <c r="AG50" s="85">
        <v>36</v>
      </c>
      <c r="AH50" s="85">
        <f t="shared" ca="1" si="16"/>
        <v>3675.3705951795391</v>
      </c>
      <c r="AI50" s="85">
        <f t="shared" ca="1" si="16"/>
        <v>-159.81084214275484</v>
      </c>
    </row>
    <row r="51" spans="1:35" x14ac:dyDescent="0.25">
      <c r="A51" s="76">
        <v>14031016</v>
      </c>
      <c r="B51" s="76">
        <v>27560</v>
      </c>
      <c r="C51" s="77">
        <v>2.6844781707925109E-2</v>
      </c>
      <c r="E51" s="78">
        <v>14031016</v>
      </c>
      <c r="F51" s="78">
        <v>950.89</v>
      </c>
      <c r="G51" s="79">
        <v>-5.1189101947701461E-3</v>
      </c>
      <c r="I51" s="85">
        <v>37</v>
      </c>
      <c r="J51" s="89">
        <f t="shared" ca="1" si="0"/>
        <v>6.4307333014514634E-2</v>
      </c>
      <c r="K51" s="89">
        <f t="shared" ca="1" si="1"/>
        <v>-1.5195875613933962</v>
      </c>
      <c r="L51" s="89">
        <f t="shared" ca="1" si="2"/>
        <v>-3.6232328062431214E-2</v>
      </c>
      <c r="M51" s="88">
        <f t="shared" ca="1" si="3"/>
        <v>30205.515587725629</v>
      </c>
      <c r="N51" s="89">
        <f t="shared" ca="1" si="17"/>
        <v>0.48948597944210182</v>
      </c>
      <c r="O51" s="89">
        <f t="shared" ca="1" si="4"/>
        <v>0.31825252085063954</v>
      </c>
      <c r="P51" s="89">
        <f t="shared" ca="1" si="5"/>
        <v>0.68775116085321597</v>
      </c>
      <c r="Q51" s="89">
        <f t="shared" ca="1" si="5"/>
        <v>0.62485330189433985</v>
      </c>
      <c r="R51" s="85">
        <f t="shared" ca="1" si="6"/>
        <v>3161.0021401033191</v>
      </c>
      <c r="S51" s="85">
        <f t="shared" ca="1" si="7"/>
        <v>-806.90449006601193</v>
      </c>
      <c r="U51" s="85">
        <v>37</v>
      </c>
      <c r="V51" s="89">
        <f t="shared" ca="1" si="8"/>
        <v>0.81536370299532024</v>
      </c>
      <c r="W51" s="89">
        <f t="shared" ca="1" si="9"/>
        <v>0.89783674064842744</v>
      </c>
      <c r="X51" s="89">
        <f t="shared" ca="1" si="10"/>
        <v>2.5034827835989881E-2</v>
      </c>
      <c r="Y51" s="88">
        <f t="shared" ca="1" si="11"/>
        <v>1428.3137070998157</v>
      </c>
      <c r="Z51" s="89">
        <f t="shared" ca="1" si="18"/>
        <v>1.2703849757745385</v>
      </c>
      <c r="AA51" s="89">
        <f t="shared" ca="1" si="12"/>
        <v>1.1753756341273389</v>
      </c>
      <c r="AB51" s="89">
        <f t="shared" ca="1" si="13"/>
        <v>0.89802623382807867</v>
      </c>
      <c r="AC51" s="89">
        <f t="shared" ca="1" si="13"/>
        <v>0.88007776638561763</v>
      </c>
      <c r="AD51" s="85">
        <f t="shared" ca="1" si="14"/>
        <v>163.5187784047082</v>
      </c>
      <c r="AE51" s="85">
        <f t="shared" ca="1" si="15"/>
        <v>30.793585557671122</v>
      </c>
      <c r="AG51" s="85">
        <v>37</v>
      </c>
      <c r="AH51" s="85">
        <f t="shared" ca="1" si="16"/>
        <v>2997.4833616986107</v>
      </c>
      <c r="AI51" s="85">
        <f t="shared" ca="1" si="16"/>
        <v>-837.69807562368305</v>
      </c>
    </row>
    <row r="52" spans="1:35" x14ac:dyDescent="0.25">
      <c r="A52" s="80">
        <v>14031017</v>
      </c>
      <c r="B52" s="80">
        <v>27620</v>
      </c>
      <c r="C52" s="81">
        <v>2.1747018356882979E-3</v>
      </c>
      <c r="E52" s="82">
        <v>14031017</v>
      </c>
      <c r="F52" s="82">
        <v>929.9</v>
      </c>
      <c r="G52" s="83">
        <v>-2.232133465302092E-2</v>
      </c>
      <c r="I52" s="85">
        <v>38</v>
      </c>
      <c r="J52" s="89">
        <f t="shared" ca="1" si="0"/>
        <v>0.8868181117054329</v>
      </c>
      <c r="K52" s="89">
        <f t="shared" ca="1" si="1"/>
        <v>1.2097788171709225</v>
      </c>
      <c r="L52" s="89">
        <f t="shared" ca="1" si="2"/>
        <v>3.3811555223874815E-2</v>
      </c>
      <c r="M52" s="88">
        <f t="shared" ca="1" si="3"/>
        <v>32397.084246167185</v>
      </c>
      <c r="N52" s="89">
        <f t="shared" ca="1" si="17"/>
        <v>0.89854086779438525</v>
      </c>
      <c r="O52" s="89">
        <f t="shared" ca="1" si="4"/>
        <v>0.72730740920292303</v>
      </c>
      <c r="P52" s="89">
        <f t="shared" ca="1" si="5"/>
        <v>0.81555136619097812</v>
      </c>
      <c r="Q52" s="89">
        <f t="shared" ca="1" si="5"/>
        <v>0.76648116984162473</v>
      </c>
      <c r="R52" s="85">
        <f t="shared" ca="1" si="6"/>
        <v>4816.5144523071358</v>
      </c>
      <c r="S52" s="85">
        <f t="shared" ca="1" si="7"/>
        <v>848.60782213780476</v>
      </c>
      <c r="U52" s="85">
        <v>38</v>
      </c>
      <c r="V52" s="89">
        <f t="shared" ca="1" si="8"/>
        <v>0.21750729886542308</v>
      </c>
      <c r="W52" s="89">
        <f t="shared" ca="1" si="9"/>
        <v>-0.78063942384646734</v>
      </c>
      <c r="X52" s="89">
        <f t="shared" ca="1" si="10"/>
        <v>-1.5143697876797013E-2</v>
      </c>
      <c r="Y52" s="88">
        <f t="shared" ca="1" si="11"/>
        <v>1372.0637550520296</v>
      </c>
      <c r="Z52" s="89">
        <f t="shared" ca="1" si="18"/>
        <v>0.84749471028903756</v>
      </c>
      <c r="AA52" s="89">
        <f t="shared" ca="1" si="12"/>
        <v>0.7524853686418379</v>
      </c>
      <c r="AB52" s="89">
        <f t="shared" ca="1" si="13"/>
        <v>0.80164028287994304</v>
      </c>
      <c r="AC52" s="89">
        <f t="shared" ca="1" si="13"/>
        <v>0.77412038726397558</v>
      </c>
      <c r="AD52" s="85">
        <f t="shared" ca="1" si="14"/>
        <v>115.49709570506445</v>
      </c>
      <c r="AE52" s="85">
        <f t="shared" ca="1" si="15"/>
        <v>-17.228097141972626</v>
      </c>
      <c r="AG52" s="85">
        <v>38</v>
      </c>
      <c r="AH52" s="85">
        <f t="shared" ca="1" si="16"/>
        <v>4701.0173566020712</v>
      </c>
      <c r="AI52" s="85">
        <f t="shared" ca="1" si="16"/>
        <v>865.83591927977739</v>
      </c>
    </row>
    <row r="53" spans="1:35" x14ac:dyDescent="0.25">
      <c r="A53" s="76">
        <v>14031018</v>
      </c>
      <c r="B53" s="76">
        <v>28400</v>
      </c>
      <c r="C53" s="77">
        <v>2.7848997186014357E-2</v>
      </c>
      <c r="E53" s="78">
        <v>14031018</v>
      </c>
      <c r="F53" s="78">
        <v>938.52</v>
      </c>
      <c r="G53" s="79">
        <v>9.2271129173687374E-3</v>
      </c>
      <c r="I53" s="85">
        <v>39</v>
      </c>
      <c r="J53" s="89">
        <f t="shared" ca="1" si="0"/>
        <v>0.58516618542929688</v>
      </c>
      <c r="K53" s="89">
        <f t="shared" ca="1" si="1"/>
        <v>0.21512786527055724</v>
      </c>
      <c r="L53" s="89">
        <f t="shared" ca="1" si="2"/>
        <v>8.2857717553434639E-3</v>
      </c>
      <c r="M53" s="88">
        <f t="shared" ca="1" si="3"/>
        <v>31580.588468795962</v>
      </c>
      <c r="N53" s="89">
        <f t="shared" ca="1" si="17"/>
        <v>0.74947079890421531</v>
      </c>
      <c r="O53" s="89">
        <f t="shared" ca="1" si="4"/>
        <v>0.57823734031275298</v>
      </c>
      <c r="P53" s="89">
        <f t="shared" ca="1" si="5"/>
        <v>0.77321325374180394</v>
      </c>
      <c r="Q53" s="89">
        <f t="shared" ca="1" si="5"/>
        <v>0.71844805400532208</v>
      </c>
      <c r="R53" s="85">
        <f t="shared" ca="1" si="6"/>
        <v>4167.4776094607296</v>
      </c>
      <c r="S53" s="85">
        <f t="shared" ca="1" si="7"/>
        <v>199.57097929139854</v>
      </c>
      <c r="U53" s="85">
        <v>39</v>
      </c>
      <c r="V53" s="89">
        <f t="shared" ca="1" si="8"/>
        <v>0.89343261146386455</v>
      </c>
      <c r="W53" s="89">
        <f t="shared" ca="1" si="9"/>
        <v>1.2449917656294771</v>
      </c>
      <c r="X53" s="89">
        <f t="shared" ca="1" si="10"/>
        <v>3.3344851768752563E-2</v>
      </c>
      <c r="Y53" s="88">
        <f t="shared" ca="1" si="11"/>
        <v>1440.2324822537039</v>
      </c>
      <c r="Z53" s="89">
        <f t="shared" ca="1" si="18"/>
        <v>1.3578503111688274</v>
      </c>
      <c r="AA53" s="89">
        <f t="shared" ca="1" si="12"/>
        <v>1.2628409695216278</v>
      </c>
      <c r="AB53" s="89">
        <f t="shared" ca="1" si="13"/>
        <v>0.91274440656186084</v>
      </c>
      <c r="AC53" s="89">
        <f t="shared" ca="1" si="13"/>
        <v>0.89667683111100083</v>
      </c>
      <c r="AD53" s="85">
        <f t="shared" ca="1" si="14"/>
        <v>174.31166338516118</v>
      </c>
      <c r="AE53" s="85">
        <f t="shared" ca="1" si="15"/>
        <v>41.586470538124104</v>
      </c>
      <c r="AG53" s="85">
        <v>39</v>
      </c>
      <c r="AH53" s="85">
        <f t="shared" ca="1" si="16"/>
        <v>3993.1659460755682</v>
      </c>
      <c r="AI53" s="85">
        <f t="shared" ca="1" si="16"/>
        <v>157.98450875327444</v>
      </c>
    </row>
    <row r="54" spans="1:35" x14ac:dyDescent="0.25">
      <c r="A54" s="80">
        <v>14031019</v>
      </c>
      <c r="B54" s="80">
        <v>29120</v>
      </c>
      <c r="C54" s="81">
        <v>2.5036078161324832E-2</v>
      </c>
      <c r="E54" s="82">
        <v>14031019</v>
      </c>
      <c r="F54" s="82">
        <v>945.13</v>
      </c>
      <c r="G54" s="83">
        <v>7.0183177684352361E-3</v>
      </c>
      <c r="I54" s="85">
        <v>40</v>
      </c>
      <c r="J54" s="89">
        <f t="shared" ca="1" si="0"/>
        <v>0.13955701469316983</v>
      </c>
      <c r="K54" s="89">
        <f t="shared" ca="1" si="1"/>
        <v>-1.082311743877558</v>
      </c>
      <c r="L54" s="89">
        <f t="shared" ca="1" si="2"/>
        <v>-2.5010494098859633E-2</v>
      </c>
      <c r="M54" s="88">
        <f t="shared" ca="1" si="3"/>
        <v>30546.385886252101</v>
      </c>
      <c r="N54" s="89">
        <f t="shared" ca="1" si="17"/>
        <v>0.55502126708903943</v>
      </c>
      <c r="O54" s="89">
        <f t="shared" ca="1" si="4"/>
        <v>0.38378780849757715</v>
      </c>
      <c r="P54" s="89">
        <f t="shared" ca="1" si="5"/>
        <v>0.71055994303191949</v>
      </c>
      <c r="Q54" s="89">
        <f t="shared" ca="1" si="5"/>
        <v>0.64943213759517104</v>
      </c>
      <c r="R54" s="85">
        <f t="shared" ca="1" si="6"/>
        <v>3399.3529443361549</v>
      </c>
      <c r="S54" s="85">
        <f t="shared" ca="1" si="7"/>
        <v>-568.55368583317613</v>
      </c>
      <c r="U54" s="85">
        <v>40</v>
      </c>
      <c r="V54" s="89">
        <f t="shared" ca="1" si="8"/>
        <v>0.27891258112226613</v>
      </c>
      <c r="W54" s="89">
        <f t="shared" ca="1" si="9"/>
        <v>-0.58607493053778859</v>
      </c>
      <c r="X54" s="89">
        <f t="shared" ca="1" si="10"/>
        <v>-1.0486310025507165E-2</v>
      </c>
      <c r="Y54" s="88">
        <f t="shared" ca="1" si="11"/>
        <v>1378.4688921418835</v>
      </c>
      <c r="Z54" s="89">
        <f t="shared" ca="1" si="18"/>
        <v>0.89651502524484639</v>
      </c>
      <c r="AA54" s="89">
        <f t="shared" ca="1" si="12"/>
        <v>0.80150568359764673</v>
      </c>
      <c r="AB54" s="89">
        <f t="shared" ca="1" si="13"/>
        <v>0.81501112040619828</v>
      </c>
      <c r="AC54" s="89">
        <f t="shared" ca="1" si="13"/>
        <v>0.78858052247482935</v>
      </c>
      <c r="AD54" s="85">
        <f t="shared" ca="1" si="14"/>
        <v>120.6748709137463</v>
      </c>
      <c r="AE54" s="85">
        <f t="shared" ca="1" si="15"/>
        <v>-12.050321933290775</v>
      </c>
      <c r="AG54" s="85">
        <v>40</v>
      </c>
      <c r="AH54" s="85">
        <f t="shared" ca="1" si="16"/>
        <v>3278.6780734224085</v>
      </c>
      <c r="AI54" s="85">
        <f t="shared" ca="1" si="16"/>
        <v>-556.50336389988536</v>
      </c>
    </row>
    <row r="55" spans="1:35" x14ac:dyDescent="0.25">
      <c r="A55" s="76">
        <v>14031022</v>
      </c>
      <c r="B55" s="76">
        <v>28740</v>
      </c>
      <c r="C55" s="77">
        <v>-1.3135342677606306E-2</v>
      </c>
      <c r="E55" s="78">
        <v>14031022</v>
      </c>
      <c r="F55" s="78">
        <v>920.41</v>
      </c>
      <c r="G55" s="79">
        <v>-2.6503261226393397E-2</v>
      </c>
      <c r="I55" s="85">
        <v>41</v>
      </c>
      <c r="J55" s="89">
        <f t="shared" ca="1" si="0"/>
        <v>0.15029027640711901</v>
      </c>
      <c r="K55" s="89">
        <f t="shared" ca="1" si="1"/>
        <v>-1.0351892185800515</v>
      </c>
      <c r="L55" s="89">
        <f t="shared" ca="1" si="2"/>
        <v>-2.3801186074837322E-2</v>
      </c>
      <c r="M55" s="88">
        <f t="shared" ca="1" si="3"/>
        <v>30583.348220728505</v>
      </c>
      <c r="N55" s="89">
        <f t="shared" ca="1" si="17"/>
        <v>0.56208360195028684</v>
      </c>
      <c r="O55" s="89">
        <f t="shared" ca="1" si="4"/>
        <v>0.39085014335882456</v>
      </c>
      <c r="P55" s="89">
        <f t="shared" ca="1" si="5"/>
        <v>0.7129704698965238</v>
      </c>
      <c r="Q55" s="89">
        <f t="shared" ca="1" si="5"/>
        <v>0.65204599593152746</v>
      </c>
      <c r="R55" s="85">
        <f t="shared" ca="1" si="6"/>
        <v>3425.6614862339375</v>
      </c>
      <c r="S55" s="85">
        <f t="shared" ca="1" si="7"/>
        <v>-542.24514393539357</v>
      </c>
      <c r="U55" s="85">
        <v>41</v>
      </c>
      <c r="V55" s="89">
        <f t="shared" ca="1" si="8"/>
        <v>0.23920047444528181</v>
      </c>
      <c r="W55" s="89">
        <f t="shared" ca="1" si="9"/>
        <v>-0.70887677481196532</v>
      </c>
      <c r="X55" s="89">
        <f t="shared" ca="1" si="10"/>
        <v>-1.3425879357570008E-2</v>
      </c>
      <c r="Y55" s="88">
        <f t="shared" ca="1" si="11"/>
        <v>1374.4227371514933</v>
      </c>
      <c r="Z55" s="89">
        <f t="shared" ca="1" si="18"/>
        <v>0.86557523257710767</v>
      </c>
      <c r="AA55" s="89">
        <f t="shared" ca="1" si="12"/>
        <v>0.77056589092990802</v>
      </c>
      <c r="AB55" s="89">
        <f t="shared" ca="1" si="13"/>
        <v>0.80663842867326485</v>
      </c>
      <c r="AC55" s="89">
        <f t="shared" ca="1" si="13"/>
        <v>0.77951785736838741</v>
      </c>
      <c r="AD55" s="85">
        <f t="shared" ca="1" si="14"/>
        <v>117.39406295470076</v>
      </c>
      <c r="AE55" s="85">
        <f t="shared" ca="1" si="15"/>
        <v>-15.331129892336321</v>
      </c>
      <c r="AG55" s="85">
        <v>41</v>
      </c>
      <c r="AH55" s="85">
        <f t="shared" ca="1" si="16"/>
        <v>3308.2674232792369</v>
      </c>
      <c r="AI55" s="85">
        <f t="shared" ca="1" si="16"/>
        <v>-526.91401404305725</v>
      </c>
    </row>
    <row r="56" spans="1:35" x14ac:dyDescent="0.25">
      <c r="A56" s="80">
        <v>14031023</v>
      </c>
      <c r="B56" s="80">
        <v>27880</v>
      </c>
      <c r="C56" s="81">
        <v>-3.0380294758555679E-2</v>
      </c>
      <c r="E56" s="82">
        <v>14031023</v>
      </c>
      <c r="F56" s="82">
        <v>893.09</v>
      </c>
      <c r="G56" s="83">
        <v>-3.0131863270836411E-2</v>
      </c>
      <c r="I56" s="85">
        <v>42</v>
      </c>
      <c r="J56" s="89">
        <f t="shared" ca="1" si="0"/>
        <v>0.18508041292851152</v>
      </c>
      <c r="K56" s="89">
        <f t="shared" ca="1" si="1"/>
        <v>-0.89617215308400011</v>
      </c>
      <c r="L56" s="89">
        <f t="shared" ca="1" si="2"/>
        <v>-2.0233583283623881E-2</v>
      </c>
      <c r="M56" s="88">
        <f t="shared" ca="1" si="3"/>
        <v>30692.652320077119</v>
      </c>
      <c r="N56" s="89">
        <f t="shared" ca="1" si="17"/>
        <v>0.58291833145093386</v>
      </c>
      <c r="O56" s="89">
        <f t="shared" ca="1" si="4"/>
        <v>0.41168487285947158</v>
      </c>
      <c r="P56" s="89">
        <f t="shared" ca="1" si="5"/>
        <v>0.72002586023335569</v>
      </c>
      <c r="Q56" s="89">
        <f t="shared" ca="1" si="5"/>
        <v>0.65971479300318014</v>
      </c>
      <c r="R56" s="85">
        <f t="shared" ca="1" si="6"/>
        <v>3503.9786686619373</v>
      </c>
      <c r="S56" s="85">
        <f t="shared" ca="1" si="7"/>
        <v>-463.92796150739377</v>
      </c>
      <c r="U56" s="85">
        <v>42</v>
      </c>
      <c r="V56" s="89">
        <f t="shared" ca="1" si="8"/>
        <v>0.95749879518023995</v>
      </c>
      <c r="W56" s="89">
        <f t="shared" ca="1" si="9"/>
        <v>1.7223705796597224</v>
      </c>
      <c r="X56" s="89">
        <f t="shared" ca="1" si="10"/>
        <v>4.4772107847796075E-2</v>
      </c>
      <c r="Y56" s="88">
        <f t="shared" ca="1" si="11"/>
        <v>1456.7847812019456</v>
      </c>
      <c r="Z56" s="89">
        <f t="shared" ca="1" si="18"/>
        <v>1.4781253902392244</v>
      </c>
      <c r="AA56" s="89">
        <f t="shared" ca="1" si="12"/>
        <v>1.3831160485920249</v>
      </c>
      <c r="AB56" s="89">
        <f t="shared" ca="1" si="13"/>
        <v>0.93031289037333365</v>
      </c>
      <c r="AC56" s="89">
        <f t="shared" ca="1" si="13"/>
        <v>0.91668535721769806</v>
      </c>
      <c r="AD56" s="85">
        <f t="shared" ca="1" si="14"/>
        <v>189.56948685836483</v>
      </c>
      <c r="AE56" s="85">
        <f t="shared" ca="1" si="15"/>
        <v>56.844294011327747</v>
      </c>
      <c r="AG56" s="85">
        <v>42</v>
      </c>
      <c r="AH56" s="85">
        <f t="shared" ca="1" si="16"/>
        <v>3314.4091818035722</v>
      </c>
      <c r="AI56" s="85">
        <f t="shared" ca="1" si="16"/>
        <v>-520.77225551872152</v>
      </c>
    </row>
    <row r="57" spans="1:35" x14ac:dyDescent="0.25">
      <c r="A57" s="76">
        <v>14031024</v>
      </c>
      <c r="B57" s="76">
        <v>27700</v>
      </c>
      <c r="C57" s="77">
        <v>-6.4771726990303317E-3</v>
      </c>
      <c r="E57" s="78">
        <v>14031024</v>
      </c>
      <c r="F57" s="78">
        <v>916.96</v>
      </c>
      <c r="G57" s="79">
        <v>2.6376491130701701E-2</v>
      </c>
      <c r="I57" s="85">
        <v>43</v>
      </c>
      <c r="J57" s="89">
        <f t="shared" ca="1" si="0"/>
        <v>0.23654707133010289</v>
      </c>
      <c r="K57" s="89">
        <f t="shared" ca="1" si="1"/>
        <v>-0.71745378515796865</v>
      </c>
      <c r="L57" s="89">
        <f t="shared" ca="1" si="2"/>
        <v>-1.5647123729331747E-2</v>
      </c>
      <c r="M57" s="88">
        <f t="shared" ca="1" si="3"/>
        <v>30833.746242007259</v>
      </c>
      <c r="N57" s="89">
        <f t="shared" ca="1" si="17"/>
        <v>0.60970316422847315</v>
      </c>
      <c r="O57" s="89">
        <f t="shared" ca="1" si="4"/>
        <v>0.43846970563701088</v>
      </c>
      <c r="P57" s="89">
        <f t="shared" ca="1" si="5"/>
        <v>0.72897077095170215</v>
      </c>
      <c r="Q57" s="89">
        <f t="shared" ca="1" si="5"/>
        <v>0.6694770869742197</v>
      </c>
      <c r="R57" s="85">
        <f t="shared" ca="1" si="6"/>
        <v>3606.203139594043</v>
      </c>
      <c r="S57" s="85">
        <f t="shared" ca="1" si="7"/>
        <v>-361.70349057528801</v>
      </c>
      <c r="U57" s="85">
        <v>43</v>
      </c>
      <c r="V57" s="89">
        <f t="shared" ca="1" si="8"/>
        <v>0.84134526674798549</v>
      </c>
      <c r="W57" s="89">
        <f t="shared" ca="1" si="9"/>
        <v>1.0000021518305726</v>
      </c>
      <c r="X57" s="89">
        <f t="shared" ca="1" si="10"/>
        <v>2.7480412519865653E-2</v>
      </c>
      <c r="Y57" s="88">
        <f t="shared" ca="1" si="11"/>
        <v>1431.8110439993497</v>
      </c>
      <c r="Z57" s="89">
        <f t="shared" ca="1" si="18"/>
        <v>1.2961254413064125</v>
      </c>
      <c r="AA57" s="89">
        <f t="shared" ca="1" si="12"/>
        <v>1.201116099659213</v>
      </c>
      <c r="AB57" s="89">
        <f t="shared" ca="1" si="13"/>
        <v>0.90253386439942518</v>
      </c>
      <c r="AC57" s="89">
        <f t="shared" ca="1" si="13"/>
        <v>0.88514691565187387</v>
      </c>
      <c r="AD57" s="85">
        <f t="shared" ca="1" si="14"/>
        <v>166.66740764586802</v>
      </c>
      <c r="AE57" s="85">
        <f t="shared" ca="1" si="15"/>
        <v>33.942214798830946</v>
      </c>
      <c r="AG57" s="85">
        <v>43</v>
      </c>
      <c r="AH57" s="85">
        <f t="shared" ca="1" si="16"/>
        <v>3439.535731948175</v>
      </c>
      <c r="AI57" s="85">
        <f t="shared" ca="1" si="16"/>
        <v>-395.64570537411896</v>
      </c>
    </row>
    <row r="58" spans="1:35" x14ac:dyDescent="0.25">
      <c r="A58" s="80">
        <v>14031026</v>
      </c>
      <c r="B58" s="80">
        <v>27630</v>
      </c>
      <c r="C58" s="81">
        <v>-2.5302742579676836E-3</v>
      </c>
      <c r="E58" s="82">
        <v>14031026</v>
      </c>
      <c r="F58" s="82">
        <v>936.8</v>
      </c>
      <c r="G58" s="83">
        <v>2.1405961480080071E-2</v>
      </c>
      <c r="I58" s="85">
        <v>44</v>
      </c>
      <c r="J58" s="89">
        <f t="shared" ca="1" si="0"/>
        <v>1.4621305323061162E-2</v>
      </c>
      <c r="K58" s="89">
        <f t="shared" ca="1" si="1"/>
        <v>-2.1802003910367511</v>
      </c>
      <c r="L58" s="89">
        <f t="shared" ca="1" si="2"/>
        <v>-5.3185672362552297E-2</v>
      </c>
      <c r="M58" s="88">
        <f t="shared" ca="1" si="3"/>
        <v>29697.74742808301</v>
      </c>
      <c r="N58" s="89">
        <f t="shared" ca="1" si="17"/>
        <v>0.39047878517308127</v>
      </c>
      <c r="O58" s="89">
        <f t="shared" ca="1" si="4"/>
        <v>0.21924532658161899</v>
      </c>
      <c r="P58" s="89">
        <f t="shared" ca="1" si="5"/>
        <v>0.65190873013632911</v>
      </c>
      <c r="Q58" s="89">
        <f t="shared" ca="1" si="5"/>
        <v>0.58677052561338561</v>
      </c>
      <c r="R58" s="85">
        <f t="shared" ca="1" si="6"/>
        <v>2820.7920631925408</v>
      </c>
      <c r="S58" s="85">
        <f t="shared" ca="1" si="7"/>
        <v>-1147.1145669767902</v>
      </c>
      <c r="U58" s="85">
        <v>44</v>
      </c>
      <c r="V58" s="89">
        <f t="shared" ca="1" si="8"/>
        <v>0.89796402532071684</v>
      </c>
      <c r="W58" s="89">
        <f t="shared" ca="1" si="9"/>
        <v>1.2700356002369364</v>
      </c>
      <c r="X58" s="89">
        <f t="shared" ca="1" si="10"/>
        <v>3.394433859734592E-2</v>
      </c>
      <c r="Y58" s="88">
        <f t="shared" ca="1" si="11"/>
        <v>1441.0961415072352</v>
      </c>
      <c r="Z58" s="89">
        <f t="shared" ca="1" si="18"/>
        <v>1.3641600783790802</v>
      </c>
      <c r="AA58" s="89">
        <f t="shared" ca="1" si="12"/>
        <v>1.2691507367318806</v>
      </c>
      <c r="AB58" s="89">
        <f t="shared" ca="1" si="13"/>
        <v>0.91374140516936309</v>
      </c>
      <c r="AC58" s="89">
        <f t="shared" ca="1" si="13"/>
        <v>0.89780634629537814</v>
      </c>
      <c r="AD58" s="85">
        <f t="shared" ca="1" si="14"/>
        <v>175.10039473075881</v>
      </c>
      <c r="AE58" s="85">
        <f t="shared" ca="1" si="15"/>
        <v>42.375201883721729</v>
      </c>
      <c r="AG58" s="85">
        <v>44</v>
      </c>
      <c r="AH58" s="85">
        <f t="shared" ca="1" si="16"/>
        <v>2645.6916684617818</v>
      </c>
      <c r="AI58" s="85">
        <f t="shared" ca="1" si="16"/>
        <v>-1189.489768860512</v>
      </c>
    </row>
    <row r="59" spans="1:35" x14ac:dyDescent="0.25">
      <c r="A59" s="76">
        <v>14031029</v>
      </c>
      <c r="B59" s="76">
        <v>26810</v>
      </c>
      <c r="C59" s="77">
        <v>-3.0127186687457255E-2</v>
      </c>
      <c r="E59" s="78">
        <v>14031029</v>
      </c>
      <c r="F59" s="78">
        <v>912.07</v>
      </c>
      <c r="G59" s="79">
        <v>-2.6753070768678298E-2</v>
      </c>
      <c r="I59" s="85">
        <v>45</v>
      </c>
      <c r="J59" s="89">
        <f t="shared" ca="1" si="0"/>
        <v>0.99389984133718356</v>
      </c>
      <c r="K59" s="89">
        <f t="shared" ca="1" si="1"/>
        <v>2.5062967640750813</v>
      </c>
      <c r="L59" s="89">
        <f t="shared" ca="1" si="2"/>
        <v>6.7084168407937295E-2</v>
      </c>
      <c r="M59" s="88">
        <f t="shared" ca="1" si="3"/>
        <v>33493.153323185696</v>
      </c>
      <c r="N59" s="89">
        <f t="shared" ca="1" si="17"/>
        <v>1.0928522684853335</v>
      </c>
      <c r="O59" s="89">
        <f t="shared" ca="1" si="4"/>
        <v>0.92161880989387113</v>
      </c>
      <c r="P59" s="89">
        <f t="shared" ca="1" si="5"/>
        <v>0.8627706658994968</v>
      </c>
      <c r="Q59" s="89">
        <f t="shared" ca="1" si="5"/>
        <v>0.82163627823918506</v>
      </c>
      <c r="R59" s="85">
        <f t="shared" ca="1" si="6"/>
        <v>5737.2692635073217</v>
      </c>
      <c r="S59" s="85">
        <f t="shared" ca="1" si="7"/>
        <v>1769.3626333379907</v>
      </c>
      <c r="U59" s="85">
        <v>45</v>
      </c>
      <c r="V59" s="89">
        <f t="shared" ca="1" si="8"/>
        <v>0.10011332339550316</v>
      </c>
      <c r="W59" s="89">
        <f t="shared" ca="1" si="9"/>
        <v>-1.2809061090389291</v>
      </c>
      <c r="X59" s="89">
        <f t="shared" ca="1" si="10"/>
        <v>-2.7118832406219835E-2</v>
      </c>
      <c r="Y59" s="88">
        <f t="shared" ca="1" si="11"/>
        <v>1355.7310950825715</v>
      </c>
      <c r="Z59" s="89">
        <f t="shared" ca="1" si="18"/>
        <v>0.72145305668101412</v>
      </c>
      <c r="AA59" s="89">
        <f t="shared" ca="1" si="12"/>
        <v>0.62644371503381446</v>
      </c>
      <c r="AB59" s="89">
        <f t="shared" ca="1" si="13"/>
        <v>0.76468459347976403</v>
      </c>
      <c r="AC59" s="89">
        <f t="shared" ca="1" si="13"/>
        <v>0.73448802802797286</v>
      </c>
      <c r="AD59" s="85">
        <f t="shared" ca="1" si="14"/>
        <v>102.70039760527106</v>
      </c>
      <c r="AE59" s="85">
        <f t="shared" ca="1" si="15"/>
        <v>-30.024795241766014</v>
      </c>
      <c r="AG59" s="85">
        <v>45</v>
      </c>
      <c r="AH59" s="85">
        <f t="shared" ca="1" si="16"/>
        <v>5634.5688659020507</v>
      </c>
      <c r="AI59" s="85">
        <f t="shared" ca="1" si="16"/>
        <v>1799.3874285797567</v>
      </c>
    </row>
    <row r="60" spans="1:35" x14ac:dyDescent="0.25">
      <c r="A60" s="80">
        <v>14031030</v>
      </c>
      <c r="B60" s="80">
        <v>26130</v>
      </c>
      <c r="C60" s="81">
        <v>-2.5690872715346823E-2</v>
      </c>
      <c r="E60" s="82">
        <v>14031030</v>
      </c>
      <c r="F60" s="82">
        <v>908.04</v>
      </c>
      <c r="G60" s="83">
        <v>-4.42831102039868E-3</v>
      </c>
      <c r="I60" s="85">
        <v>46</v>
      </c>
      <c r="J60" s="89">
        <f t="shared" ca="1" si="0"/>
        <v>0.45882790326030276</v>
      </c>
      <c r="K60" s="89">
        <f t="shared" ca="1" si="1"/>
        <v>-0.10338702876898649</v>
      </c>
      <c r="L60" s="89">
        <f t="shared" ca="1" si="2"/>
        <v>1.1170606805699325E-4</v>
      </c>
      <c r="M60" s="88">
        <f t="shared" ca="1" si="3"/>
        <v>31323.49882946815</v>
      </c>
      <c r="N60" s="89">
        <f t="shared" ca="1" si="17"/>
        <v>0.70173441750700016</v>
      </c>
      <c r="O60" s="89">
        <f t="shared" ca="1" si="4"/>
        <v>0.53050095891553783</v>
      </c>
      <c r="P60" s="89">
        <f t="shared" ca="1" si="5"/>
        <v>0.75857759756406895</v>
      </c>
      <c r="Q60" s="89">
        <f t="shared" ca="1" si="5"/>
        <v>0.7021176778307201</v>
      </c>
      <c r="R60" s="85">
        <f t="shared" ca="1" si="6"/>
        <v>3970.560407846915</v>
      </c>
      <c r="S60" s="85">
        <f t="shared" ca="1" si="7"/>
        <v>2.653777677584003</v>
      </c>
      <c r="U60" s="85">
        <v>46</v>
      </c>
      <c r="V60" s="89">
        <f t="shared" ca="1" si="8"/>
        <v>0.77313670017086589</v>
      </c>
      <c r="W60" s="89">
        <f t="shared" ca="1" si="9"/>
        <v>0.74921670920918781</v>
      </c>
      <c r="X60" s="89">
        <f t="shared" ca="1" si="10"/>
        <v>2.1477235609821066E-2</v>
      </c>
      <c r="Y60" s="88">
        <f t="shared" ca="1" si="11"/>
        <v>1423.2413773491633</v>
      </c>
      <c r="Z60" s="89">
        <f t="shared" ca="1" si="18"/>
        <v>1.2329403186019903</v>
      </c>
      <c r="AA60" s="89">
        <f t="shared" ca="1" si="12"/>
        <v>1.1379309769547907</v>
      </c>
      <c r="AB60" s="89">
        <f t="shared" ca="1" si="13"/>
        <v>0.89120098424085126</v>
      </c>
      <c r="AC60" s="89">
        <f t="shared" ca="1" si="13"/>
        <v>0.87242534743791311</v>
      </c>
      <c r="AD60" s="85">
        <f t="shared" ca="1" si="14"/>
        <v>158.98085771398974</v>
      </c>
      <c r="AE60" s="85">
        <f t="shared" ca="1" si="15"/>
        <v>26.255664866952657</v>
      </c>
      <c r="AG60" s="85">
        <v>46</v>
      </c>
      <c r="AH60" s="85">
        <f t="shared" ca="1" si="16"/>
        <v>3811.5795501329253</v>
      </c>
      <c r="AI60" s="85">
        <f t="shared" ca="1" si="16"/>
        <v>-23.601887189368654</v>
      </c>
    </row>
    <row r="61" spans="1:35" x14ac:dyDescent="0.25">
      <c r="A61" s="76">
        <v>14031101</v>
      </c>
      <c r="B61" s="76">
        <v>25920</v>
      </c>
      <c r="C61" s="77">
        <v>-8.0692080484471296E-3</v>
      </c>
      <c r="E61" s="78">
        <v>14031101</v>
      </c>
      <c r="F61" s="78">
        <v>896.54</v>
      </c>
      <c r="G61" s="79">
        <v>-1.2745520485866061E-2</v>
      </c>
      <c r="I61" s="85">
        <v>47</v>
      </c>
      <c r="J61" s="89">
        <f t="shared" ca="1" si="0"/>
        <v>0.60773756227075215</v>
      </c>
      <c r="K61" s="89">
        <f t="shared" ca="1" si="1"/>
        <v>0.27342716237000686</v>
      </c>
      <c r="L61" s="89">
        <f t="shared" ca="1" si="2"/>
        <v>9.7819099043945663E-3</v>
      </c>
      <c r="M61" s="88">
        <f t="shared" ca="1" si="3"/>
        <v>31627.872755065673</v>
      </c>
      <c r="N61" s="89">
        <f t="shared" ca="1" si="17"/>
        <v>0.7582082160034086</v>
      </c>
      <c r="O61" s="89">
        <f t="shared" ca="1" si="4"/>
        <v>0.58697475741194638</v>
      </c>
      <c r="P61" s="89">
        <f t="shared" ca="1" si="5"/>
        <v>0.77583682826978284</v>
      </c>
      <c r="Q61" s="89">
        <f t="shared" ca="1" si="5"/>
        <v>0.72138966997842247</v>
      </c>
      <c r="R61" s="85">
        <f t="shared" ca="1" si="6"/>
        <v>4204.1005567804932</v>
      </c>
      <c r="S61" s="85">
        <f t="shared" ca="1" si="7"/>
        <v>236.19392661116217</v>
      </c>
      <c r="U61" s="85">
        <v>47</v>
      </c>
      <c r="V61" s="89">
        <f t="shared" ca="1" si="8"/>
        <v>0.76603693678111062</v>
      </c>
      <c r="W61" s="89">
        <f t="shared" ca="1" si="9"/>
        <v>0.72585751053927383</v>
      </c>
      <c r="X61" s="89">
        <f t="shared" ca="1" si="10"/>
        <v>2.091807475651716E-2</v>
      </c>
      <c r="Y61" s="88">
        <f t="shared" ca="1" si="11"/>
        <v>1422.4457789406192</v>
      </c>
      <c r="Z61" s="89">
        <f t="shared" ca="1" si="18"/>
        <v>1.2270549936054211</v>
      </c>
      <c r="AA61" s="89">
        <f t="shared" ca="1" si="12"/>
        <v>1.1320456519582216</v>
      </c>
      <c r="AB61" s="89">
        <f t="shared" ca="1" si="13"/>
        <v>0.89009903896148546</v>
      </c>
      <c r="AC61" s="89">
        <f t="shared" ca="1" si="13"/>
        <v>0.87119237902041036</v>
      </c>
      <c r="AD61" s="85">
        <f t="shared" ca="1" si="14"/>
        <v>158.27225741247139</v>
      </c>
      <c r="AE61" s="85">
        <f t="shared" ca="1" si="15"/>
        <v>25.547064565434312</v>
      </c>
      <c r="AG61" s="85">
        <v>47</v>
      </c>
      <c r="AH61" s="85">
        <f t="shared" ca="1" si="16"/>
        <v>4045.8282993680218</v>
      </c>
      <c r="AI61" s="85">
        <f t="shared" ca="1" si="16"/>
        <v>210.64686204572786</v>
      </c>
    </row>
    <row r="62" spans="1:35" x14ac:dyDescent="0.25">
      <c r="A62" s="80">
        <v>14031102</v>
      </c>
      <c r="B62" s="80">
        <v>25570</v>
      </c>
      <c r="C62" s="81">
        <v>-1.3595082180978669E-2</v>
      </c>
      <c r="E62" s="82">
        <v>14031102</v>
      </c>
      <c r="F62" s="82">
        <v>915.23</v>
      </c>
      <c r="G62" s="83">
        <v>2.0632489800005416E-2</v>
      </c>
      <c r="I62" s="85">
        <v>48</v>
      </c>
      <c r="J62" s="89">
        <f t="shared" ca="1" si="0"/>
        <v>4.7074479043871742E-2</v>
      </c>
      <c r="K62" s="89">
        <f t="shared" ca="1" si="1"/>
        <v>-1.6739065938987918</v>
      </c>
      <c r="L62" s="89">
        <f t="shared" ca="1" si="2"/>
        <v>-4.0192626095907145E-2</v>
      </c>
      <c r="M62" s="88">
        <f t="shared" ca="1" si="3"/>
        <v>30086.129302416342</v>
      </c>
      <c r="N62" s="89">
        <f t="shared" ca="1" si="17"/>
        <v>0.46635791751978456</v>
      </c>
      <c r="O62" s="89">
        <f t="shared" ca="1" si="4"/>
        <v>0.29512445892832229</v>
      </c>
      <c r="P62" s="89">
        <f t="shared" ca="1" si="5"/>
        <v>0.67952033581349414</v>
      </c>
      <c r="Q62" s="89">
        <f t="shared" ca="1" si="5"/>
        <v>0.61605059705233634</v>
      </c>
      <c r="R62" s="85">
        <f t="shared" ca="1" si="6"/>
        <v>3079.3841781893279</v>
      </c>
      <c r="S62" s="85">
        <f t="shared" ca="1" si="7"/>
        <v>-888.5224519800031</v>
      </c>
      <c r="U62" s="85">
        <v>48</v>
      </c>
      <c r="V62" s="89">
        <f t="shared" ca="1" si="8"/>
        <v>0.44112282645287626</v>
      </c>
      <c r="W62" s="89">
        <f t="shared" ca="1" si="9"/>
        <v>-0.14812305750537216</v>
      </c>
      <c r="X62" s="89">
        <f t="shared" ca="1" si="10"/>
        <v>-2.8364059152050786E-6</v>
      </c>
      <c r="Y62" s="88">
        <f t="shared" ca="1" si="11"/>
        <v>1392.9960488921636</v>
      </c>
      <c r="Z62" s="89">
        <f t="shared" ca="1" si="18"/>
        <v>1.0068565289100404</v>
      </c>
      <c r="AA62" s="89">
        <f t="shared" ca="1" si="12"/>
        <v>0.91184718726284075</v>
      </c>
      <c r="AB62" s="89">
        <f t="shared" ca="1" si="13"/>
        <v>0.84299813761861342</v>
      </c>
      <c r="AC62" s="89">
        <f t="shared" ca="1" si="13"/>
        <v>0.81907541687636642</v>
      </c>
      <c r="AD62" s="85">
        <f t="shared" ca="1" si="14"/>
        <v>132.72186205631647</v>
      </c>
      <c r="AE62" s="85">
        <f t="shared" ca="1" si="15"/>
        <v>-3.3307907206108212E-3</v>
      </c>
      <c r="AG62" s="85">
        <v>48</v>
      </c>
      <c r="AH62" s="85">
        <f t="shared" ca="1" si="16"/>
        <v>2946.6623161330117</v>
      </c>
      <c r="AI62" s="85">
        <f t="shared" ca="1" si="16"/>
        <v>-888.51912118928249</v>
      </c>
    </row>
    <row r="63" spans="1:35" x14ac:dyDescent="0.25">
      <c r="A63" s="76">
        <v>14031103</v>
      </c>
      <c r="B63" s="76">
        <v>26330</v>
      </c>
      <c r="C63" s="77">
        <v>2.9289184205122821E-2</v>
      </c>
      <c r="E63" s="78">
        <v>14031103</v>
      </c>
      <c r="F63" s="78">
        <v>941.11</v>
      </c>
      <c r="G63" s="79">
        <v>2.7884629863069558E-2</v>
      </c>
      <c r="I63" s="85">
        <v>49</v>
      </c>
      <c r="J63" s="89">
        <f t="shared" ca="1" si="0"/>
        <v>0.48935077987955578</v>
      </c>
      <c r="K63" s="89">
        <f t="shared" ca="1" si="1"/>
        <v>-2.6696807140231971E-2</v>
      </c>
      <c r="L63" s="89">
        <f t="shared" ca="1" si="2"/>
        <v>2.0798115503964498E-3</v>
      </c>
      <c r="M63" s="88">
        <f t="shared" ca="1" si="3"/>
        <v>31385.207483892296</v>
      </c>
      <c r="N63" s="89">
        <f t="shared" ca="1" si="17"/>
        <v>0.71322811446627821</v>
      </c>
      <c r="O63" s="89">
        <f t="shared" ca="1" si="4"/>
        <v>0.54199465587481588</v>
      </c>
      <c r="P63" s="89">
        <f t="shared" ca="1" si="5"/>
        <v>0.76214769411775007</v>
      </c>
      <c r="Q63" s="89">
        <f t="shared" ca="1" si="5"/>
        <v>0.70608890629792986</v>
      </c>
      <c r="R63" s="85">
        <f t="shared" ca="1" si="6"/>
        <v>4017.4815490135807</v>
      </c>
      <c r="S63" s="85">
        <f t="shared" ca="1" si="7"/>
        <v>49.574918844249623</v>
      </c>
      <c r="U63" s="85">
        <v>49</v>
      </c>
      <c r="V63" s="89">
        <f t="shared" ca="1" si="8"/>
        <v>0.92085020429979447</v>
      </c>
      <c r="W63" s="89">
        <f t="shared" ca="1" si="9"/>
        <v>1.4108135725489834</v>
      </c>
      <c r="X63" s="89">
        <f t="shared" ca="1" si="10"/>
        <v>3.7314211521359539E-2</v>
      </c>
      <c r="Y63" s="88">
        <f t="shared" ca="1" si="11"/>
        <v>1445.9606441498152</v>
      </c>
      <c r="Z63" s="89">
        <f t="shared" ca="1" si="18"/>
        <v>1.3996289371837984</v>
      </c>
      <c r="AA63" s="89">
        <f t="shared" ca="1" si="12"/>
        <v>1.3046195955365989</v>
      </c>
      <c r="AB63" s="89">
        <f t="shared" ca="1" si="13"/>
        <v>0.91918776803901148</v>
      </c>
      <c r="AC63" s="89">
        <f t="shared" ca="1" si="13"/>
        <v>0.90398879381812658</v>
      </c>
      <c r="AD63" s="85">
        <f t="shared" ca="1" si="14"/>
        <v>179.55865477977136</v>
      </c>
      <c r="AE63" s="85">
        <f t="shared" ca="1" si="15"/>
        <v>46.833461932734281</v>
      </c>
      <c r="AG63" s="85">
        <v>49</v>
      </c>
      <c r="AH63" s="85">
        <f t="shared" ca="1" si="16"/>
        <v>3837.9228942338095</v>
      </c>
      <c r="AI63" s="85">
        <f t="shared" ca="1" si="16"/>
        <v>2.7414569115153427</v>
      </c>
    </row>
    <row r="64" spans="1:35" x14ac:dyDescent="0.25">
      <c r="A64" s="80">
        <v>14031106</v>
      </c>
      <c r="B64" s="80">
        <v>26930</v>
      </c>
      <c r="C64" s="81">
        <v>2.2531933315289469E-2</v>
      </c>
      <c r="E64" s="82">
        <v>14031106</v>
      </c>
      <c r="F64" s="82">
        <v>958.65</v>
      </c>
      <c r="G64" s="83">
        <v>1.8466015092761023E-2</v>
      </c>
      <c r="I64" s="85">
        <v>50</v>
      </c>
      <c r="J64" s="89">
        <f t="shared" ca="1" si="0"/>
        <v>0.70164872523461708</v>
      </c>
      <c r="K64" s="89">
        <f t="shared" ca="1" si="1"/>
        <v>0.52914834077486017</v>
      </c>
      <c r="L64" s="89">
        <f t="shared" ca="1" si="2"/>
        <v>1.6344496926312808E-2</v>
      </c>
      <c r="M64" s="88">
        <f t="shared" ca="1" si="3"/>
        <v>31836.115982111987</v>
      </c>
      <c r="N64" s="89">
        <f t="shared" ca="1" si="17"/>
        <v>0.79653359397510271</v>
      </c>
      <c r="O64" s="89">
        <f t="shared" ca="1" si="4"/>
        <v>0.62530013538364049</v>
      </c>
      <c r="P64" s="89">
        <f t="shared" ca="1" si="5"/>
        <v>0.78713902122993051</v>
      </c>
      <c r="Q64" s="89">
        <f t="shared" ca="1" si="5"/>
        <v>0.73411295443073099</v>
      </c>
      <c r="R64" s="85">
        <f t="shared" ca="1" si="6"/>
        <v>4366.8472543275966</v>
      </c>
      <c r="S64" s="85">
        <f t="shared" ca="1" si="7"/>
        <v>398.94062415826556</v>
      </c>
      <c r="U64" s="85">
        <v>50</v>
      </c>
      <c r="V64" s="89">
        <f t="shared" ca="1" si="8"/>
        <v>0.80842658256118161</v>
      </c>
      <c r="W64" s="89">
        <f t="shared" ca="1" si="9"/>
        <v>0.87211281658422846</v>
      </c>
      <c r="X64" s="89">
        <f t="shared" ca="1" si="10"/>
        <v>2.4419061365002655E-2</v>
      </c>
      <c r="Y64" s="88">
        <f t="shared" ca="1" si="11"/>
        <v>1427.4344701390339</v>
      </c>
      <c r="Z64" s="89">
        <f t="shared" ca="1" si="18"/>
        <v>1.2639038607566715</v>
      </c>
      <c r="AA64" s="89">
        <f t="shared" ca="1" si="12"/>
        <v>1.168894519109472</v>
      </c>
      <c r="AB64" s="89">
        <f t="shared" ca="1" si="13"/>
        <v>0.89686773204425518</v>
      </c>
      <c r="AC64" s="89">
        <f t="shared" ca="1" si="13"/>
        <v>0.87877693398399925</v>
      </c>
      <c r="AD64" s="85">
        <f t="shared" ca="1" si="14"/>
        <v>162.7297090975992</v>
      </c>
      <c r="AE64" s="85">
        <f t="shared" ca="1" si="15"/>
        <v>30.004516250562119</v>
      </c>
      <c r="AG64" s="85">
        <v>50</v>
      </c>
      <c r="AH64" s="85">
        <f t="shared" ca="1" si="16"/>
        <v>4204.1175452299976</v>
      </c>
      <c r="AI64" s="85">
        <f t="shared" ca="1" si="16"/>
        <v>368.93610790770344</v>
      </c>
    </row>
    <row r="65" spans="1:35" x14ac:dyDescent="0.25">
      <c r="A65" s="76">
        <v>14031107</v>
      </c>
      <c r="B65" s="76">
        <v>26600</v>
      </c>
      <c r="C65" s="77">
        <v>-1.2329691035854143E-2</v>
      </c>
      <c r="E65" s="78">
        <v>14031107</v>
      </c>
      <c r="F65" s="78">
        <v>941.4</v>
      </c>
      <c r="G65" s="79">
        <v>-1.815791579735853E-2</v>
      </c>
      <c r="I65" s="85">
        <v>51</v>
      </c>
      <c r="J65" s="89">
        <f t="shared" ca="1" si="0"/>
        <v>0.5517469545707373</v>
      </c>
      <c r="K65" s="89">
        <f t="shared" ca="1" si="1"/>
        <v>0.13007626182401943</v>
      </c>
      <c r="L65" s="89">
        <f t="shared" ca="1" si="2"/>
        <v>6.1030876599029258E-3</v>
      </c>
      <c r="M65" s="88">
        <f t="shared" ca="1" si="3"/>
        <v>31511.733192614745</v>
      </c>
      <c r="N65" s="89">
        <f t="shared" ca="1" si="17"/>
        <v>0.73672396710279675</v>
      </c>
      <c r="O65" s="89">
        <f t="shared" ca="1" si="4"/>
        <v>0.56549050851133442</v>
      </c>
      <c r="P65" s="89">
        <f t="shared" ca="1" si="5"/>
        <v>0.76935488561364829</v>
      </c>
      <c r="Q65" s="89">
        <f t="shared" ca="1" si="5"/>
        <v>0.71412991082159538</v>
      </c>
      <c r="R65" s="85">
        <f t="shared" ca="1" si="6"/>
        <v>4114.3703738032418</v>
      </c>
      <c r="S65" s="85">
        <f t="shared" ca="1" si="7"/>
        <v>146.46374363391078</v>
      </c>
      <c r="U65" s="85">
        <v>51</v>
      </c>
      <c r="V65" s="89">
        <f t="shared" ca="1" si="8"/>
        <v>0.34352355450427041</v>
      </c>
      <c r="W65" s="89">
        <f t="shared" ca="1" si="9"/>
        <v>-0.40286558642229076</v>
      </c>
      <c r="X65" s="89">
        <f t="shared" ca="1" si="10"/>
        <v>-6.1007360751123858E-3</v>
      </c>
      <c r="Y65" s="88">
        <f t="shared" ca="1" si="11"/>
        <v>1384.5275450311999</v>
      </c>
      <c r="Z65" s="89">
        <f t="shared" ca="1" si="18"/>
        <v>0.94267442256684597</v>
      </c>
      <c r="AA65" s="89">
        <f t="shared" ca="1" si="12"/>
        <v>0.84766508091964632</v>
      </c>
      <c r="AB65" s="89">
        <f t="shared" ca="1" si="13"/>
        <v>0.82707627000735984</v>
      </c>
      <c r="AC65" s="89">
        <f t="shared" ca="1" si="13"/>
        <v>0.80168774072624227</v>
      </c>
      <c r="AD65" s="85">
        <f t="shared" ca="1" si="14"/>
        <v>125.64957493239308</v>
      </c>
      <c r="AE65" s="85">
        <f t="shared" ca="1" si="15"/>
        <v>-7.075617914643999</v>
      </c>
      <c r="AG65" s="85">
        <v>51</v>
      </c>
      <c r="AH65" s="85">
        <f t="shared" ca="1" si="16"/>
        <v>3988.7207988708487</v>
      </c>
      <c r="AI65" s="85">
        <f t="shared" ca="1" si="16"/>
        <v>153.53936154855478</v>
      </c>
    </row>
    <row r="66" spans="1:35" x14ac:dyDescent="0.25">
      <c r="A66" s="80">
        <v>14031108</v>
      </c>
      <c r="B66" s="80">
        <v>26040</v>
      </c>
      <c r="C66" s="81">
        <v>-2.1277398447284851E-2</v>
      </c>
      <c r="E66" s="82">
        <v>14031108</v>
      </c>
      <c r="F66" s="82">
        <v>923.28</v>
      </c>
      <c r="G66" s="83">
        <v>-1.9435581854892518E-2</v>
      </c>
      <c r="I66" s="85">
        <v>52</v>
      </c>
      <c r="J66" s="89">
        <f t="shared" ca="1" si="0"/>
        <v>0.28692522626074135</v>
      </c>
      <c r="K66" s="89">
        <f t="shared" ca="1" si="1"/>
        <v>-0.56238982133857751</v>
      </c>
      <c r="L66" s="89">
        <f t="shared" ca="1" si="2"/>
        <v>-1.1667708481536913E-2</v>
      </c>
      <c r="M66" s="88">
        <f t="shared" ca="1" si="3"/>
        <v>30956.690983795968</v>
      </c>
      <c r="N66" s="89">
        <f t="shared" ca="1" si="17"/>
        <v>0.63294287030302809</v>
      </c>
      <c r="O66" s="89">
        <f t="shared" ca="1" si="4"/>
        <v>0.46170941171156582</v>
      </c>
      <c r="P66" s="89">
        <f t="shared" ca="1" si="5"/>
        <v>0.73661452453505183</v>
      </c>
      <c r="Q66" s="89">
        <f t="shared" ca="1" si="5"/>
        <v>0.67785513957781263</v>
      </c>
      <c r="R66" s="85">
        <f t="shared" ca="1" si="6"/>
        <v>3696.2975848675414</v>
      </c>
      <c r="S66" s="85">
        <f t="shared" ca="1" si="7"/>
        <v>-271.60904530178959</v>
      </c>
      <c r="U66" s="85">
        <v>52</v>
      </c>
      <c r="V66" s="89">
        <f t="shared" ca="1" si="8"/>
        <v>0.75485755981343261</v>
      </c>
      <c r="W66" s="89">
        <f t="shared" ca="1" si="9"/>
        <v>0.68985578978663364</v>
      </c>
      <c r="X66" s="89">
        <f t="shared" ca="1" si="10"/>
        <v>2.00562835118379E-2</v>
      </c>
      <c r="Y66" s="88">
        <f t="shared" ca="1" si="11"/>
        <v>1421.2204556845597</v>
      </c>
      <c r="Z66" s="89">
        <f t="shared" ca="1" si="18"/>
        <v>1.2179843987592904</v>
      </c>
      <c r="AA66" s="89">
        <f t="shared" ca="1" si="12"/>
        <v>1.1229750571120909</v>
      </c>
      <c r="AB66" s="89">
        <f t="shared" ca="1" si="13"/>
        <v>0.88838504927265449</v>
      </c>
      <c r="AC66" s="89">
        <f t="shared" ca="1" si="13"/>
        <v>0.86927595599118535</v>
      </c>
      <c r="AD66" s="85">
        <f t="shared" ca="1" si="14"/>
        <v>157.18264636398249</v>
      </c>
      <c r="AE66" s="85">
        <f t="shared" ca="1" si="15"/>
        <v>24.457453516945407</v>
      </c>
      <c r="AG66" s="85">
        <v>52</v>
      </c>
      <c r="AH66" s="85">
        <f t="shared" ca="1" si="16"/>
        <v>3539.1149385035587</v>
      </c>
      <c r="AI66" s="85">
        <f t="shared" ca="1" si="16"/>
        <v>-296.066498818735</v>
      </c>
    </row>
    <row r="67" spans="1:35" x14ac:dyDescent="0.25">
      <c r="A67" s="76">
        <v>14031110</v>
      </c>
      <c r="B67" s="76">
        <v>26210</v>
      </c>
      <c r="C67" s="77">
        <v>6.5071999949464429E-3</v>
      </c>
      <c r="E67" s="78">
        <v>14031110</v>
      </c>
      <c r="F67" s="78">
        <v>929.03</v>
      </c>
      <c r="G67" s="79">
        <v>6.2084839682322113E-3</v>
      </c>
      <c r="I67" s="85">
        <v>53</v>
      </c>
      <c r="J67" s="89">
        <f t="shared" ca="1" si="0"/>
        <v>0.61585357081261338</v>
      </c>
      <c r="K67" s="89">
        <f t="shared" ca="1" si="1"/>
        <v>0.29460864370794665</v>
      </c>
      <c r="L67" s="89">
        <f t="shared" ca="1" si="2"/>
        <v>1.0325491454426751E-2</v>
      </c>
      <c r="M67" s="88">
        <f t="shared" ca="1" si="3"/>
        <v>31645.069756725054</v>
      </c>
      <c r="N67" s="89">
        <f t="shared" ca="1" si="17"/>
        <v>0.76138272146807506</v>
      </c>
      <c r="O67" s="89">
        <f t="shared" ca="1" si="4"/>
        <v>0.59014926287661273</v>
      </c>
      <c r="P67" s="89">
        <f t="shared" ca="1" si="5"/>
        <v>0.77678574765904496</v>
      </c>
      <c r="Q67" s="89">
        <f t="shared" ca="1" si="5"/>
        <v>0.72245470792968447</v>
      </c>
      <c r="R67" s="85">
        <f t="shared" ca="1" si="6"/>
        <v>4217.4507873070143</v>
      </c>
      <c r="S67" s="85">
        <f t="shared" ca="1" si="7"/>
        <v>249.54415713768321</v>
      </c>
      <c r="U67" s="85">
        <v>53</v>
      </c>
      <c r="V67" s="89">
        <f t="shared" ca="1" si="8"/>
        <v>0.52589955954202983</v>
      </c>
      <c r="W67" s="89">
        <f t="shared" ca="1" si="9"/>
        <v>6.4966238881067534E-2</v>
      </c>
      <c r="X67" s="89">
        <f t="shared" ca="1" si="10"/>
        <v>5.0979889469182612E-3</v>
      </c>
      <c r="Y67" s="88">
        <f t="shared" ca="1" si="11"/>
        <v>1400.119631083717</v>
      </c>
      <c r="Z67" s="89">
        <f t="shared" ca="1" si="18"/>
        <v>1.060544148089368</v>
      </c>
      <c r="AA67" s="89">
        <f t="shared" ca="1" si="12"/>
        <v>0.96553480644216838</v>
      </c>
      <c r="AB67" s="89">
        <f t="shared" ca="1" si="13"/>
        <v>0.85555144180559062</v>
      </c>
      <c r="AC67" s="89">
        <f t="shared" ca="1" si="13"/>
        <v>0.83286149444663837</v>
      </c>
      <c r="AD67" s="85">
        <f t="shared" ca="1" si="14"/>
        <v>138.77219233958931</v>
      </c>
      <c r="AE67" s="85">
        <f t="shared" ca="1" si="15"/>
        <v>6.0469994925522315</v>
      </c>
      <c r="AG67" s="85">
        <v>53</v>
      </c>
      <c r="AH67" s="85">
        <f t="shared" ca="1" si="16"/>
        <v>4078.6785949674249</v>
      </c>
      <c r="AI67" s="85">
        <f t="shared" ca="1" si="16"/>
        <v>243.49715764513098</v>
      </c>
    </row>
    <row r="68" spans="1:35" x14ac:dyDescent="0.25">
      <c r="A68" s="80">
        <v>14031113</v>
      </c>
      <c r="B68" s="80">
        <v>25470</v>
      </c>
      <c r="C68" s="81">
        <v>-2.863972834394939E-2</v>
      </c>
      <c r="E68" s="82">
        <v>14031113</v>
      </c>
      <c r="F68" s="82">
        <v>904.59</v>
      </c>
      <c r="G68" s="83">
        <v>-2.6659228707513825E-2</v>
      </c>
      <c r="I68" s="85">
        <v>54</v>
      </c>
      <c r="J68" s="89">
        <f t="shared" ca="1" si="0"/>
        <v>0.14701597481479034</v>
      </c>
      <c r="K68" s="89">
        <f t="shared" ca="1" si="1"/>
        <v>-1.0493176405828681</v>
      </c>
      <c r="L68" s="89">
        <f t="shared" ca="1" si="2"/>
        <v>-2.4163764565419271E-2</v>
      </c>
      <c r="M68" s="88">
        <f t="shared" ca="1" si="3"/>
        <v>30572.261366542582</v>
      </c>
      <c r="N68" s="89">
        <f t="shared" ca="1" si="17"/>
        <v>0.55996615076075562</v>
      </c>
      <c r="O68" s="89">
        <f t="shared" ca="1" si="4"/>
        <v>0.38873269216929335</v>
      </c>
      <c r="P68" s="89">
        <f t="shared" ca="1" si="5"/>
        <v>0.71224873690106894</v>
      </c>
      <c r="Q68" s="89">
        <f t="shared" ca="1" si="5"/>
        <v>0.65126305206046575</v>
      </c>
      <c r="R68" s="85">
        <f t="shared" ca="1" si="6"/>
        <v>3417.7608864356589</v>
      </c>
      <c r="S68" s="85">
        <f t="shared" ca="1" si="7"/>
        <v>-550.14574373367213</v>
      </c>
      <c r="U68" s="85">
        <v>54</v>
      </c>
      <c r="V68" s="89">
        <f t="shared" ca="1" si="8"/>
        <v>0.52585072295819235</v>
      </c>
      <c r="W68" s="89">
        <f t="shared" ca="1" si="9"/>
        <v>6.484356560147185E-2</v>
      </c>
      <c r="X68" s="89">
        <f t="shared" ca="1" si="10"/>
        <v>5.095052455103383E-3</v>
      </c>
      <c r="Y68" s="88">
        <f t="shared" ca="1" si="11"/>
        <v>1400.1155196499169</v>
      </c>
      <c r="Z68" s="89">
        <f t="shared" ca="1" si="18"/>
        <v>1.060513240688433</v>
      </c>
      <c r="AA68" s="89">
        <f t="shared" ca="1" si="12"/>
        <v>0.96550389904123335</v>
      </c>
      <c r="AB68" s="89">
        <f t="shared" ca="1" si="13"/>
        <v>0.8555444152503402</v>
      </c>
      <c r="AC68" s="89">
        <f t="shared" ca="1" si="13"/>
        <v>0.83285375799355799</v>
      </c>
      <c r="AD68" s="85">
        <f t="shared" ca="1" si="14"/>
        <v>138.76867481091813</v>
      </c>
      <c r="AE68" s="85">
        <f t="shared" ca="1" si="15"/>
        <v>6.0434819638810495</v>
      </c>
      <c r="AG68" s="85">
        <v>54</v>
      </c>
      <c r="AH68" s="85">
        <f t="shared" ca="1" si="16"/>
        <v>3278.9922116247408</v>
      </c>
      <c r="AI68" s="85">
        <f t="shared" ca="1" si="16"/>
        <v>-556.18922569755318</v>
      </c>
    </row>
    <row r="69" spans="1:35" x14ac:dyDescent="0.25">
      <c r="A69" s="76">
        <v>14031114</v>
      </c>
      <c r="B69" s="76">
        <v>25130</v>
      </c>
      <c r="C69" s="77">
        <v>-1.3438937435864851E-2</v>
      </c>
      <c r="E69" s="78">
        <v>14031114</v>
      </c>
      <c r="F69" s="78">
        <v>910.63</v>
      </c>
      <c r="G69" s="79">
        <v>6.6548652959130764E-3</v>
      </c>
      <c r="I69" s="85">
        <v>55</v>
      </c>
      <c r="J69" s="89">
        <f t="shared" ca="1" si="0"/>
        <v>8.5705703807209987E-2</v>
      </c>
      <c r="K69" s="89">
        <f t="shared" ca="1" si="1"/>
        <v>-1.3676827312647297</v>
      </c>
      <c r="L69" s="89">
        <f t="shared" ca="1" si="2"/>
        <v>-3.2333985840689902E-2</v>
      </c>
      <c r="M69" s="88">
        <f t="shared" ca="1" si="3"/>
        <v>30323.496840706564</v>
      </c>
      <c r="N69" s="89">
        <f t="shared" ca="1" si="17"/>
        <v>0.51225222065341924</v>
      </c>
      <c r="O69" s="89">
        <f t="shared" ca="1" si="4"/>
        <v>0.34101876206195697</v>
      </c>
      <c r="P69" s="89">
        <f t="shared" ca="1" si="5"/>
        <v>0.69576275011521704</v>
      </c>
      <c r="Q69" s="89">
        <f t="shared" ca="1" si="5"/>
        <v>0.63345527131693369</v>
      </c>
      <c r="R69" s="85">
        <f t="shared" ca="1" si="6"/>
        <v>3242.6176977043324</v>
      </c>
      <c r="S69" s="85">
        <f t="shared" ca="1" si="7"/>
        <v>-725.28893246499865</v>
      </c>
      <c r="U69" s="85">
        <v>55</v>
      </c>
      <c r="V69" s="89">
        <f t="shared" ca="1" si="8"/>
        <v>0.15518357656965953</v>
      </c>
      <c r="W69" s="89">
        <f t="shared" ca="1" si="9"/>
        <v>-1.0144519354794759</v>
      </c>
      <c r="X69" s="89">
        <f t="shared" ca="1" si="10"/>
        <v>-2.0740585225772351E-2</v>
      </c>
      <c r="Y69" s="88">
        <f t="shared" ca="1" si="11"/>
        <v>1364.4059187930579</v>
      </c>
      <c r="Z69" s="89">
        <f t="shared" ca="1" si="18"/>
        <v>0.78858589930328848</v>
      </c>
      <c r="AA69" s="89">
        <f t="shared" ca="1" si="12"/>
        <v>0.69357655765608883</v>
      </c>
      <c r="AB69" s="89">
        <f t="shared" ca="1" si="13"/>
        <v>0.78482296249394412</v>
      </c>
      <c r="AC69" s="89">
        <f t="shared" ca="1" si="13"/>
        <v>0.75602610038676055</v>
      </c>
      <c r="AD69" s="85">
        <f t="shared" ca="1" si="14"/>
        <v>109.42208066225885</v>
      </c>
      <c r="AE69" s="85">
        <f t="shared" ca="1" si="15"/>
        <v>-23.303112184778229</v>
      </c>
      <c r="AG69" s="85">
        <v>55</v>
      </c>
      <c r="AH69" s="85">
        <f t="shared" ca="1" si="16"/>
        <v>3133.1956170420735</v>
      </c>
      <c r="AI69" s="85">
        <f t="shared" ca="1" si="16"/>
        <v>-701.98582028022042</v>
      </c>
    </row>
    <row r="70" spans="1:35" x14ac:dyDescent="0.25">
      <c r="A70" s="80">
        <v>14031115</v>
      </c>
      <c r="B70" s="80">
        <v>25030</v>
      </c>
      <c r="C70" s="81">
        <v>-3.987246111817935E-3</v>
      </c>
      <c r="E70" s="82">
        <v>14031115</v>
      </c>
      <c r="F70" s="82">
        <v>910.63</v>
      </c>
      <c r="G70" s="83">
        <v>0</v>
      </c>
      <c r="I70" s="85">
        <v>56</v>
      </c>
      <c r="J70" s="89">
        <f t="shared" ca="1" si="0"/>
        <v>0.95289247051422787</v>
      </c>
      <c r="K70" s="89">
        <f t="shared" ca="1" si="1"/>
        <v>1.6735704048174707</v>
      </c>
      <c r="L70" s="89">
        <f t="shared" ca="1" si="2"/>
        <v>4.5713864891576264E-2</v>
      </c>
      <c r="M70" s="88">
        <f t="shared" ca="1" si="3"/>
        <v>32784.988272761562</v>
      </c>
      <c r="N70" s="89">
        <f t="shared" ca="1" si="17"/>
        <v>0.96805012004921764</v>
      </c>
      <c r="O70" s="89">
        <f t="shared" ca="1" si="4"/>
        <v>0.79681666145775543</v>
      </c>
      <c r="P70" s="89">
        <f t="shared" ca="1" si="5"/>
        <v>0.83349033038005149</v>
      </c>
      <c r="Q70" s="89">
        <f t="shared" ca="1" si="5"/>
        <v>0.78722124144192407</v>
      </c>
      <c r="R70" s="85">
        <f t="shared" ca="1" si="6"/>
        <v>5136.393921148916</v>
      </c>
      <c r="S70" s="85">
        <f t="shared" ca="1" si="7"/>
        <v>1168.4872909795849</v>
      </c>
      <c r="U70" s="85">
        <v>56</v>
      </c>
      <c r="V70" s="89">
        <f t="shared" ca="1" si="8"/>
        <v>0.20116946039704109</v>
      </c>
      <c r="W70" s="89">
        <f t="shared" ca="1" si="9"/>
        <v>-0.83745133473267186</v>
      </c>
      <c r="X70" s="89">
        <f t="shared" ca="1" si="10"/>
        <v>-1.6503633079106447E-2</v>
      </c>
      <c r="Y70" s="88">
        <f t="shared" ca="1" si="11"/>
        <v>1370.1991054404223</v>
      </c>
      <c r="Z70" s="89">
        <f t="shared" ca="1" si="18"/>
        <v>0.83318101040719683</v>
      </c>
      <c r="AA70" s="89">
        <f t="shared" ca="1" si="12"/>
        <v>0.73817166875999718</v>
      </c>
      <c r="AB70" s="89">
        <f t="shared" ca="1" si="13"/>
        <v>0.79762867466921739</v>
      </c>
      <c r="AC70" s="89">
        <f t="shared" ca="1" si="13"/>
        <v>0.76979493162766066</v>
      </c>
      <c r="AD70" s="85">
        <f t="shared" ca="1" si="14"/>
        <v>114.00604923922583</v>
      </c>
      <c r="AE70" s="85">
        <f t="shared" ca="1" si="15"/>
        <v>-18.719143607811247</v>
      </c>
      <c r="AG70" s="85">
        <v>56</v>
      </c>
      <c r="AH70" s="85">
        <f t="shared" ca="1" si="16"/>
        <v>5022.3878719096901</v>
      </c>
      <c r="AI70" s="85">
        <f t="shared" ca="1" si="16"/>
        <v>1187.2064345873962</v>
      </c>
    </row>
    <row r="71" spans="1:35" x14ac:dyDescent="0.25">
      <c r="A71" s="76">
        <v>14031116</v>
      </c>
      <c r="B71" s="76">
        <v>25750</v>
      </c>
      <c r="C71" s="77">
        <v>2.835952166606235E-2</v>
      </c>
      <c r="E71" s="78">
        <v>14031116</v>
      </c>
      <c r="F71" s="78">
        <v>929.03</v>
      </c>
      <c r="G71" s="79">
        <v>2.0004363411600699E-2</v>
      </c>
      <c r="I71" s="85">
        <v>57</v>
      </c>
      <c r="J71" s="89">
        <f t="shared" ca="1" si="0"/>
        <v>0.97420295534450929</v>
      </c>
      <c r="K71" s="89">
        <f t="shared" ca="1" si="1"/>
        <v>1.9465051550758081</v>
      </c>
      <c r="L71" s="89">
        <f t="shared" ca="1" si="2"/>
        <v>5.2718204778670529E-2</v>
      </c>
      <c r="M71" s="88">
        <f t="shared" ca="1" si="3"/>
        <v>33015.43158331106</v>
      </c>
      <c r="N71" s="89">
        <f t="shared" ca="1" si="17"/>
        <v>1.0089553259868353</v>
      </c>
      <c r="O71" s="89">
        <f t="shared" ca="1" si="4"/>
        <v>0.83772186739537302</v>
      </c>
      <c r="P71" s="89">
        <f t="shared" ca="1" si="5"/>
        <v>0.84350197014776784</v>
      </c>
      <c r="Q71" s="89">
        <f t="shared" ca="1" si="5"/>
        <v>0.798906535446542</v>
      </c>
      <c r="R71" s="85">
        <f t="shared" ca="1" si="6"/>
        <v>5329.6288698983262</v>
      </c>
      <c r="S71" s="85">
        <f t="shared" ca="1" si="7"/>
        <v>1361.7222397289952</v>
      </c>
      <c r="U71" s="85">
        <v>57</v>
      </c>
      <c r="V71" s="89">
        <f t="shared" ca="1" si="8"/>
        <v>0.94406777045725399</v>
      </c>
      <c r="W71" s="89">
        <f t="shared" ca="1" si="9"/>
        <v>1.5898684567926924</v>
      </c>
      <c r="X71" s="89">
        <f t="shared" ca="1" si="10"/>
        <v>4.1600338082323177E-2</v>
      </c>
      <c r="Y71" s="88">
        <f t="shared" ca="1" si="11"/>
        <v>1452.1715152543561</v>
      </c>
      <c r="Z71" s="89">
        <f t="shared" ca="1" si="18"/>
        <v>1.4447416228066419</v>
      </c>
      <c r="AA71" s="89">
        <f t="shared" ca="1" si="12"/>
        <v>1.3497322811594423</v>
      </c>
      <c r="AB71" s="89">
        <f t="shared" ca="1" si="13"/>
        <v>0.92573476304674029</v>
      </c>
      <c r="AC71" s="89">
        <f t="shared" ca="1" si="13"/>
        <v>0.91144906316446539</v>
      </c>
      <c r="AD71" s="85">
        <f t="shared" ca="1" si="14"/>
        <v>185.28817469679575</v>
      </c>
      <c r="AE71" s="85">
        <f t="shared" ca="1" si="15"/>
        <v>52.562981849758671</v>
      </c>
      <c r="AG71" s="85">
        <v>57</v>
      </c>
      <c r="AH71" s="85">
        <f t="shared" ca="1" si="16"/>
        <v>5144.3406952015303</v>
      </c>
      <c r="AI71" s="85">
        <f t="shared" ca="1" si="16"/>
        <v>1309.1592578792365</v>
      </c>
    </row>
    <row r="72" spans="1:35" x14ac:dyDescent="0.25">
      <c r="A72" s="80">
        <v>14031117</v>
      </c>
      <c r="B72" s="80">
        <v>25870</v>
      </c>
      <c r="C72" s="81">
        <v>4.6493690881926003E-3</v>
      </c>
      <c r="E72" s="82">
        <v>14031117</v>
      </c>
      <c r="F72" s="82">
        <v>924.72</v>
      </c>
      <c r="G72" s="83">
        <v>-4.6500420943697959E-3</v>
      </c>
      <c r="I72" s="85">
        <v>58</v>
      </c>
      <c r="J72" s="89">
        <f t="shared" ca="1" si="0"/>
        <v>0.28861176142577494</v>
      </c>
      <c r="K72" s="89">
        <f t="shared" ca="1" si="1"/>
        <v>-0.55744485987025683</v>
      </c>
      <c r="L72" s="89">
        <f t="shared" ca="1" si="2"/>
        <v>-1.154080565652134E-2</v>
      </c>
      <c r="M72" s="88">
        <f t="shared" ca="1" si="3"/>
        <v>30960.619724613825</v>
      </c>
      <c r="N72" s="89">
        <f t="shared" ca="1" si="17"/>
        <v>0.6336839802826979</v>
      </c>
      <c r="O72" s="89">
        <f t="shared" ca="1" si="4"/>
        <v>0.46245052169123563</v>
      </c>
      <c r="P72" s="89">
        <f t="shared" ca="1" si="5"/>
        <v>0.73685645915899156</v>
      </c>
      <c r="Q72" s="89">
        <f t="shared" ca="1" si="5"/>
        <v>0.67812086181334463</v>
      </c>
      <c r="R72" s="85">
        <f t="shared" ca="1" si="6"/>
        <v>3699.1920277135505</v>
      </c>
      <c r="S72" s="85">
        <f t="shared" ca="1" si="7"/>
        <v>-268.71460245578055</v>
      </c>
      <c r="U72" s="85">
        <v>58</v>
      </c>
      <c r="V72" s="89">
        <f t="shared" ca="1" si="8"/>
        <v>0.16620541211346163</v>
      </c>
      <c r="W72" s="89">
        <f t="shared" ca="1" si="9"/>
        <v>-0.96926933661875547</v>
      </c>
      <c r="X72" s="89">
        <f t="shared" ca="1" si="10"/>
        <v>-1.9659026697568707E-2</v>
      </c>
      <c r="Y72" s="88">
        <f t="shared" ca="1" si="11"/>
        <v>1365.8824019580109</v>
      </c>
      <c r="Z72" s="89">
        <f t="shared" ca="1" si="18"/>
        <v>0.79996960652041516</v>
      </c>
      <c r="AA72" s="89">
        <f t="shared" ca="1" si="12"/>
        <v>0.7049602648732155</v>
      </c>
      <c r="AB72" s="89">
        <f t="shared" ca="1" si="13"/>
        <v>0.78813579657526645</v>
      </c>
      <c r="AC72" s="89">
        <f t="shared" ca="1" si="13"/>
        <v>0.75958251780034547</v>
      </c>
      <c r="AD72" s="85">
        <f t="shared" ca="1" si="14"/>
        <v>110.58330835211621</v>
      </c>
      <c r="AE72" s="85">
        <f t="shared" ca="1" si="15"/>
        <v>-22.141884494920873</v>
      </c>
      <c r="AG72" s="85">
        <v>58</v>
      </c>
      <c r="AH72" s="85">
        <f t="shared" ca="1" si="16"/>
        <v>3588.6087193614344</v>
      </c>
      <c r="AI72" s="85">
        <f t="shared" ca="1" si="16"/>
        <v>-246.57271796085968</v>
      </c>
    </row>
    <row r="73" spans="1:35" x14ac:dyDescent="0.25">
      <c r="A73" s="76">
        <v>14031121</v>
      </c>
      <c r="B73" s="76">
        <v>26470</v>
      </c>
      <c r="C73" s="77">
        <v>2.2928020041072136E-2</v>
      </c>
      <c r="E73" s="78">
        <v>14031121</v>
      </c>
      <c r="F73" s="78">
        <v>912.93</v>
      </c>
      <c r="G73" s="79">
        <v>-1.2831781647996617E-2</v>
      </c>
      <c r="I73" s="85">
        <v>59</v>
      </c>
      <c r="J73" s="89">
        <f t="shared" ca="1" si="0"/>
        <v>0.72847275766913</v>
      </c>
      <c r="K73" s="89">
        <f t="shared" ca="1" si="1"/>
        <v>0.60820052772037769</v>
      </c>
      <c r="L73" s="89">
        <f t="shared" ca="1" si="2"/>
        <v>1.8373217657771244E-2</v>
      </c>
      <c r="M73" s="88">
        <f t="shared" ca="1" si="3"/>
        <v>31900.768129015283</v>
      </c>
      <c r="N73" s="89">
        <f t="shared" ca="1" si="17"/>
        <v>0.80838128278631138</v>
      </c>
      <c r="O73" s="89">
        <f t="shared" ca="1" si="4"/>
        <v>0.63714782419484917</v>
      </c>
      <c r="P73" s="89">
        <f t="shared" ca="1" si="5"/>
        <v>0.79056443826247291</v>
      </c>
      <c r="Q73" s="89">
        <f t="shared" ca="1" si="5"/>
        <v>0.73798572013359021</v>
      </c>
      <c r="R73" s="85">
        <f t="shared" ca="1" si="6"/>
        <v>4417.8484251401787</v>
      </c>
      <c r="S73" s="85">
        <f t="shared" ca="1" si="7"/>
        <v>449.9417949708477</v>
      </c>
      <c r="U73" s="85">
        <v>59</v>
      </c>
      <c r="V73" s="89">
        <f t="shared" ca="1" si="8"/>
        <v>0.45430346782841891</v>
      </c>
      <c r="W73" s="89">
        <f t="shared" ca="1" si="9"/>
        <v>-0.11479585362651747</v>
      </c>
      <c r="X73" s="89">
        <f t="shared" ca="1" si="10"/>
        <v>7.9493358707412786E-4</v>
      </c>
      <c r="Y73" s="88">
        <f t="shared" ca="1" si="11"/>
        <v>1394.1077827353101</v>
      </c>
      <c r="Z73" s="89">
        <f t="shared" ca="1" si="18"/>
        <v>1.0152532821046014</v>
      </c>
      <c r="AA73" s="89">
        <f t="shared" ca="1" si="12"/>
        <v>0.92024394045740177</v>
      </c>
      <c r="AB73" s="89">
        <f t="shared" ca="1" si="13"/>
        <v>0.84500744610810541</v>
      </c>
      <c r="AC73" s="89">
        <f t="shared" ca="1" si="13"/>
        <v>0.82127735153312986</v>
      </c>
      <c r="AD73" s="85">
        <f t="shared" ca="1" si="14"/>
        <v>133.66017025258816</v>
      </c>
      <c r="AE73" s="85">
        <f t="shared" ca="1" si="15"/>
        <v>0.93497740555108066</v>
      </c>
      <c r="AG73" s="85">
        <v>59</v>
      </c>
      <c r="AH73" s="85">
        <f t="shared" ca="1" si="16"/>
        <v>4284.188254887591</v>
      </c>
      <c r="AI73" s="85">
        <f t="shared" ca="1" si="16"/>
        <v>449.00681756529661</v>
      </c>
    </row>
    <row r="74" spans="1:35" x14ac:dyDescent="0.25">
      <c r="A74" s="80">
        <v>14031123</v>
      </c>
      <c r="B74" s="80">
        <v>26160</v>
      </c>
      <c r="C74" s="81">
        <v>-1.178048965001193E-2</v>
      </c>
      <c r="E74" s="82">
        <v>14031123</v>
      </c>
      <c r="F74" s="82">
        <v>885.9</v>
      </c>
      <c r="G74" s="83">
        <v>-3.0055129920028591E-2</v>
      </c>
      <c r="I74" s="85">
        <v>60</v>
      </c>
      <c r="J74" s="89">
        <f t="shared" ca="1" si="0"/>
        <v>0.16687012271253421</v>
      </c>
      <c r="K74" s="89">
        <f t="shared" ca="1" si="1"/>
        <v>-0.96660757688675192</v>
      </c>
      <c r="L74" s="89">
        <f t="shared" ca="1" si="2"/>
        <v>-2.2041171536636865E-2</v>
      </c>
      <c r="M74" s="88">
        <f t="shared" ca="1" si="3"/>
        <v>30637.222754297956</v>
      </c>
      <c r="N74" s="89">
        <f t="shared" ca="1" si="17"/>
        <v>0.57236205192541478</v>
      </c>
      <c r="O74" s="89">
        <f t="shared" ca="1" si="4"/>
        <v>0.40112859333395251</v>
      </c>
      <c r="P74" s="89">
        <f t="shared" ca="1" si="5"/>
        <v>0.71646164044774352</v>
      </c>
      <c r="Q74" s="89">
        <f t="shared" ca="1" si="5"/>
        <v>0.65583727494685418</v>
      </c>
      <c r="R74" s="85">
        <f t="shared" ca="1" si="6"/>
        <v>3464.1665993073839</v>
      </c>
      <c r="S74" s="85">
        <f t="shared" ca="1" si="7"/>
        <v>-503.74003086194716</v>
      </c>
      <c r="U74" s="85">
        <v>60</v>
      </c>
      <c r="V74" s="89">
        <f t="shared" ca="1" si="8"/>
        <v>0.46349618637842516</v>
      </c>
      <c r="W74" s="89">
        <f t="shared" ca="1" si="9"/>
        <v>-9.1629549930223958E-2</v>
      </c>
      <c r="X74" s="89">
        <f t="shared" ca="1" si="10"/>
        <v>1.3494770166567944E-3</v>
      </c>
      <c r="Y74" s="88">
        <f t="shared" ca="1" si="11"/>
        <v>1394.8810904428931</v>
      </c>
      <c r="Z74" s="89">
        <f t="shared" ca="1" si="18"/>
        <v>1.0210900074199067</v>
      </c>
      <c r="AA74" s="89">
        <f t="shared" ca="1" si="12"/>
        <v>0.92608066577270709</v>
      </c>
      <c r="AB74" s="89">
        <f t="shared" ca="1" si="13"/>
        <v>0.84639410152900185</v>
      </c>
      <c r="AC74" s="89">
        <f t="shared" ca="1" si="13"/>
        <v>0.82279796955260209</v>
      </c>
      <c r="AD74" s="85">
        <f t="shared" ca="1" si="14"/>
        <v>134.31415775988671</v>
      </c>
      <c r="AE74" s="85">
        <f t="shared" ca="1" si="15"/>
        <v>1.588964912849633</v>
      </c>
      <c r="AG74" s="85">
        <v>60</v>
      </c>
      <c r="AH74" s="85">
        <f t="shared" ca="1" si="16"/>
        <v>3329.8524415474972</v>
      </c>
      <c r="AI74" s="85">
        <f t="shared" ca="1" si="16"/>
        <v>-505.32899577479679</v>
      </c>
    </row>
    <row r="75" spans="1:35" x14ac:dyDescent="0.25">
      <c r="A75" s="76">
        <v>14031127</v>
      </c>
      <c r="B75" s="76">
        <v>25380</v>
      </c>
      <c r="C75" s="77">
        <v>-3.0270064302756337E-2</v>
      </c>
      <c r="E75" s="78">
        <v>14031127</v>
      </c>
      <c r="F75" s="78">
        <v>860.31</v>
      </c>
      <c r="G75" s="79">
        <v>-2.9311288006096115E-2</v>
      </c>
      <c r="I75" s="85">
        <v>61</v>
      </c>
      <c r="J75" s="89">
        <f t="shared" ca="1" si="0"/>
        <v>0.27967260899033264</v>
      </c>
      <c r="K75" s="89">
        <f t="shared" ca="1" si="1"/>
        <v>-0.58381435687648275</v>
      </c>
      <c r="L75" s="89">
        <f t="shared" ca="1" si="2"/>
        <v>-1.2217527545209016E-2</v>
      </c>
      <c r="M75" s="88">
        <f t="shared" ca="1" si="3"/>
        <v>30939.675083206796</v>
      </c>
      <c r="N75" s="89">
        <f t="shared" ca="1" si="17"/>
        <v>0.62973193788248971</v>
      </c>
      <c r="O75" s="89">
        <f t="shared" ca="1" si="4"/>
        <v>0.45849847929102744</v>
      </c>
      <c r="P75" s="89">
        <f t="shared" ca="1" si="5"/>
        <v>0.73556500852175843</v>
      </c>
      <c r="Q75" s="89">
        <f t="shared" ca="1" si="5"/>
        <v>0.67670282260266101</v>
      </c>
      <c r="R75" s="85">
        <f t="shared" ca="1" si="6"/>
        <v>3683.7723507404771</v>
      </c>
      <c r="S75" s="85">
        <f t="shared" ca="1" si="7"/>
        <v>-284.13427942885392</v>
      </c>
      <c r="U75" s="85">
        <v>61</v>
      </c>
      <c r="V75" s="89">
        <f t="shared" ca="1" si="8"/>
        <v>3.6688494033970009E-2</v>
      </c>
      <c r="W75" s="89">
        <f t="shared" ca="1" si="9"/>
        <v>-1.7904787023492825</v>
      </c>
      <c r="X75" s="89">
        <f t="shared" ca="1" si="10"/>
        <v>-3.9316727125215001E-2</v>
      </c>
      <c r="Y75" s="88">
        <f t="shared" ca="1" si="11"/>
        <v>1339.2944797670225</v>
      </c>
      <c r="Z75" s="89">
        <f t="shared" ca="1" si="18"/>
        <v>0.59306678952541214</v>
      </c>
      <c r="AA75" s="89">
        <f t="shared" ca="1" si="12"/>
        <v>0.49805744787821249</v>
      </c>
      <c r="AB75" s="89">
        <f t="shared" ca="1" si="13"/>
        <v>0.72343177246669899</v>
      </c>
      <c r="AC75" s="89">
        <f t="shared" ca="1" si="13"/>
        <v>0.69077822421897928</v>
      </c>
      <c r="AD75" s="85">
        <f t="shared" ca="1" si="14"/>
        <v>90.465145283741549</v>
      </c>
      <c r="AE75" s="85">
        <f t="shared" ca="1" si="15"/>
        <v>-42.260047563295529</v>
      </c>
      <c r="AG75" s="85">
        <v>61</v>
      </c>
      <c r="AH75" s="85">
        <f t="shared" ca="1" si="16"/>
        <v>3593.3072054567356</v>
      </c>
      <c r="AI75" s="85">
        <f t="shared" ca="1" si="16"/>
        <v>-241.87423186555839</v>
      </c>
    </row>
    <row r="76" spans="1:35" x14ac:dyDescent="0.25">
      <c r="A76" s="80">
        <v>14031128</v>
      </c>
      <c r="B76" s="80">
        <v>24620</v>
      </c>
      <c r="C76" s="81">
        <v>-3.0402341529934197E-2</v>
      </c>
      <c r="E76" s="82">
        <v>14031128</v>
      </c>
      <c r="F76" s="82">
        <v>839.32</v>
      </c>
      <c r="G76" s="83">
        <v>-2.4700749225396251E-2</v>
      </c>
      <c r="I76" s="85">
        <v>62</v>
      </c>
      <c r="J76" s="89">
        <f t="shared" ca="1" si="0"/>
        <v>0.21163741292737437</v>
      </c>
      <c r="K76" s="89">
        <f t="shared" ca="1" si="1"/>
        <v>-0.80075270166625168</v>
      </c>
      <c r="L76" s="89">
        <f t="shared" ca="1" si="2"/>
        <v>-1.7784828521039114E-2</v>
      </c>
      <c r="M76" s="88">
        <f t="shared" ca="1" si="3"/>
        <v>30767.90319649041</v>
      </c>
      <c r="N76" s="89">
        <f t="shared" ca="1" si="17"/>
        <v>0.59721901066823002</v>
      </c>
      <c r="O76" s="89">
        <f t="shared" ca="1" si="4"/>
        <v>0.42598555207676775</v>
      </c>
      <c r="P76" s="89">
        <f t="shared" ca="1" si="5"/>
        <v>0.72481941581209874</v>
      </c>
      <c r="Q76" s="89">
        <f t="shared" ca="1" si="5"/>
        <v>0.66494081306874353</v>
      </c>
      <c r="R76" s="85">
        <f t="shared" ca="1" si="6"/>
        <v>3558.3419325787363</v>
      </c>
      <c r="S76" s="85">
        <f t="shared" ca="1" si="7"/>
        <v>-409.56469759059473</v>
      </c>
      <c r="U76" s="85">
        <v>62</v>
      </c>
      <c r="V76" s="89">
        <f t="shared" ca="1" si="8"/>
        <v>0.70309481867435908</v>
      </c>
      <c r="W76" s="89">
        <f t="shared" ca="1" si="9"/>
        <v>0.53332248903707891</v>
      </c>
      <c r="X76" s="89">
        <f t="shared" ca="1" si="10"/>
        <v>1.6309267389648267E-2</v>
      </c>
      <c r="Y76" s="88">
        <f t="shared" ca="1" si="11"/>
        <v>1415.9050843340376</v>
      </c>
      <c r="Z76" s="89">
        <f t="shared" ca="1" si="18"/>
        <v>1.1785460018898182</v>
      </c>
      <c r="AA76" s="89">
        <f t="shared" ca="1" si="12"/>
        <v>1.0835366602426186</v>
      </c>
      <c r="AB76" s="89">
        <f t="shared" ca="1" si="13"/>
        <v>0.88071049785813771</v>
      </c>
      <c r="AC76" s="89">
        <f t="shared" ca="1" si="13"/>
        <v>0.86071485609532195</v>
      </c>
      <c r="AD76" s="85">
        <f t="shared" ca="1" si="14"/>
        <v>152.48077309816995</v>
      </c>
      <c r="AE76" s="85">
        <f t="shared" ca="1" si="15"/>
        <v>19.755580251132869</v>
      </c>
      <c r="AG76" s="85">
        <v>62</v>
      </c>
      <c r="AH76" s="85">
        <f t="shared" ca="1" si="16"/>
        <v>3405.8611594805661</v>
      </c>
      <c r="AI76" s="85">
        <f t="shared" ca="1" si="16"/>
        <v>-429.3202778417276</v>
      </c>
    </row>
    <row r="77" spans="1:35" x14ac:dyDescent="0.25">
      <c r="A77" s="76">
        <v>14031129</v>
      </c>
      <c r="B77" s="76">
        <v>24800</v>
      </c>
      <c r="C77" s="77">
        <v>7.2845324146290687E-3</v>
      </c>
      <c r="E77" s="78">
        <v>14031129</v>
      </c>
      <c r="F77" s="78">
        <v>854.85</v>
      </c>
      <c r="G77" s="79">
        <v>1.8333974762624109E-2</v>
      </c>
      <c r="I77" s="85">
        <v>63</v>
      </c>
      <c r="J77" s="89">
        <f t="shared" ca="1" si="0"/>
        <v>0.70837841206328245</v>
      </c>
      <c r="K77" s="89">
        <f t="shared" ca="1" si="1"/>
        <v>0.54865362716906685</v>
      </c>
      <c r="L77" s="89">
        <f t="shared" ca="1" si="2"/>
        <v>1.6845062190980732E-2</v>
      </c>
      <c r="M77" s="88">
        <f t="shared" ca="1" si="3"/>
        <v>31852.056025117661</v>
      </c>
      <c r="N77" s="89">
        <f t="shared" ca="1" si="17"/>
        <v>0.79945688518691138</v>
      </c>
      <c r="O77" s="89">
        <f t="shared" ca="1" si="4"/>
        <v>0.62822342659544916</v>
      </c>
      <c r="P77" s="89">
        <f t="shared" ca="1" si="5"/>
        <v>0.78798723146530281</v>
      </c>
      <c r="Q77" s="89">
        <f t="shared" ca="1" si="5"/>
        <v>0.73507120708427198</v>
      </c>
      <c r="R77" s="85">
        <f t="shared" ca="1" si="6"/>
        <v>4379.4010476236108</v>
      </c>
      <c r="S77" s="85">
        <f t="shared" ca="1" si="7"/>
        <v>411.49441745427976</v>
      </c>
      <c r="U77" s="85">
        <v>63</v>
      </c>
      <c r="V77" s="89">
        <f t="shared" ca="1" si="8"/>
        <v>0.99360400192696419</v>
      </c>
      <c r="W77" s="89">
        <f t="shared" ca="1" si="9"/>
        <v>2.4895082171453828</v>
      </c>
      <c r="X77" s="89">
        <f t="shared" ca="1" si="10"/>
        <v>6.3135466199232437E-2</v>
      </c>
      <c r="Y77" s="88">
        <f t="shared" ca="1" si="11"/>
        <v>1483.7833759297225</v>
      </c>
      <c r="Z77" s="89">
        <f t="shared" ca="1" si="18"/>
        <v>1.671404893423504</v>
      </c>
      <c r="AA77" s="89">
        <f t="shared" ca="1" si="12"/>
        <v>1.5763955517763044</v>
      </c>
      <c r="AB77" s="89">
        <f t="shared" ca="1" si="13"/>
        <v>0.95267913498690548</v>
      </c>
      <c r="AC77" s="89">
        <f t="shared" ca="1" si="13"/>
        <v>0.94253266355678744</v>
      </c>
      <c r="AD77" s="85">
        <f t="shared" ca="1" si="14"/>
        <v>215.00475302304881</v>
      </c>
      <c r="AE77" s="85">
        <f t="shared" ca="1" si="15"/>
        <v>82.279560176011728</v>
      </c>
      <c r="AG77" s="85">
        <v>63</v>
      </c>
      <c r="AH77" s="85">
        <f t="shared" ca="1" si="16"/>
        <v>4164.3962946005622</v>
      </c>
      <c r="AI77" s="85">
        <f t="shared" ca="1" si="16"/>
        <v>329.21485727826803</v>
      </c>
    </row>
    <row r="78" spans="1:35" x14ac:dyDescent="0.25">
      <c r="A78" s="80">
        <v>14031130</v>
      </c>
      <c r="B78" s="80">
        <v>24950</v>
      </c>
      <c r="C78" s="81">
        <v>6.0301690265912311E-3</v>
      </c>
      <c r="E78" s="82">
        <v>14031130</v>
      </c>
      <c r="F78" s="82">
        <v>876.41</v>
      </c>
      <c r="G78" s="83">
        <v>2.4908003022020606E-2</v>
      </c>
      <c r="I78" s="85">
        <v>64</v>
      </c>
      <c r="J78" s="89">
        <f t="shared" ca="1" si="0"/>
        <v>0.87465006098369924</v>
      </c>
      <c r="K78" s="89">
        <f t="shared" ca="1" si="1"/>
        <v>1.1486510977582827</v>
      </c>
      <c r="L78" s="89">
        <f t="shared" ca="1" si="2"/>
        <v>3.2242831113501187E-2</v>
      </c>
      <c r="M78" s="88">
        <f t="shared" ca="1" si="3"/>
        <v>32346.302001084685</v>
      </c>
      <c r="N78" s="89">
        <f t="shared" ca="1" si="17"/>
        <v>0.88937955012155645</v>
      </c>
      <c r="O78" s="89">
        <f t="shared" ca="1" si="4"/>
        <v>0.71814609153009412</v>
      </c>
      <c r="P78" s="89">
        <f t="shared" ca="1" si="5"/>
        <v>0.81310043420186362</v>
      </c>
      <c r="Q78" s="89">
        <f t="shared" ca="1" si="5"/>
        <v>0.76366639341128284</v>
      </c>
      <c r="R78" s="85">
        <f t="shared" ca="1" si="6"/>
        <v>4775.1610536508379</v>
      </c>
      <c r="S78" s="85">
        <f t="shared" ca="1" si="7"/>
        <v>807.25442348150682</v>
      </c>
      <c r="U78" s="85">
        <v>64</v>
      </c>
      <c r="V78" s="89">
        <f t="shared" ca="1" si="8"/>
        <v>0.28628643813580079</v>
      </c>
      <c r="W78" s="89">
        <f t="shared" ca="1" si="9"/>
        <v>-0.56426635344266352</v>
      </c>
      <c r="X78" s="89">
        <f t="shared" ca="1" si="10"/>
        <v>-9.964267178482606E-3</v>
      </c>
      <c r="Y78" s="88">
        <f t="shared" ca="1" si="11"/>
        <v>1379.1886998357538</v>
      </c>
      <c r="Z78" s="89">
        <f t="shared" ca="1" si="18"/>
        <v>0.90200967280238087</v>
      </c>
      <c r="AA78" s="89">
        <f t="shared" ca="1" si="12"/>
        <v>0.80700033115518122</v>
      </c>
      <c r="AB78" s="89">
        <f t="shared" ca="1" si="13"/>
        <v>0.81647413527756707</v>
      </c>
      <c r="AC78" s="89">
        <f t="shared" ca="1" si="13"/>
        <v>0.79016685381913232</v>
      </c>
      <c r="AD78" s="85">
        <f t="shared" ca="1" si="14"/>
        <v>121.2620492129181</v>
      </c>
      <c r="AE78" s="85">
        <f t="shared" ca="1" si="15"/>
        <v>-11.463143634118978</v>
      </c>
      <c r="AG78" s="85">
        <v>64</v>
      </c>
      <c r="AH78" s="85">
        <f t="shared" ca="1" si="16"/>
        <v>4653.8990044379198</v>
      </c>
      <c r="AI78" s="85">
        <f t="shared" ca="1" si="16"/>
        <v>818.7175671156258</v>
      </c>
    </row>
    <row r="79" spans="1:35" x14ac:dyDescent="0.25">
      <c r="A79" s="76">
        <v>14031207</v>
      </c>
      <c r="B79" s="76">
        <v>26390</v>
      </c>
      <c r="C79" s="77">
        <v>5.6111328317704955E-2</v>
      </c>
      <c r="E79" s="78">
        <v>14031207</v>
      </c>
      <c r="F79" s="78">
        <v>956.8</v>
      </c>
      <c r="G79" s="79">
        <v>8.7760365225228315E-2</v>
      </c>
      <c r="I79" s="85">
        <v>65</v>
      </c>
      <c r="J79" s="89">
        <f t="shared" ca="1" si="0"/>
        <v>0.80287367997486647</v>
      </c>
      <c r="K79" s="89">
        <f t="shared" ca="1" si="1"/>
        <v>0.85193054924943767</v>
      </c>
      <c r="L79" s="89">
        <f t="shared" ca="1" si="2"/>
        <v>2.4628074944586038E-2</v>
      </c>
      <c r="M79" s="88">
        <f t="shared" ca="1" si="3"/>
        <v>32100.928214812142</v>
      </c>
      <c r="N79" s="89">
        <f t="shared" ca="1" si="17"/>
        <v>0.84490952521198104</v>
      </c>
      <c r="O79" s="89">
        <f t="shared" ca="1" si="4"/>
        <v>0.67367606662051882</v>
      </c>
      <c r="P79" s="89">
        <f t="shared" ca="1" si="5"/>
        <v>0.80091932208734773</v>
      </c>
      <c r="Q79" s="89">
        <f t="shared" ca="1" si="5"/>
        <v>0.74974135948343312</v>
      </c>
      <c r="R79" s="85">
        <f t="shared" ca="1" si="6"/>
        <v>4577.1304835989722</v>
      </c>
      <c r="S79" s="85">
        <f t="shared" ca="1" si="7"/>
        <v>609.22385342964117</v>
      </c>
      <c r="U79" s="85">
        <v>65</v>
      </c>
      <c r="V79" s="89">
        <f t="shared" ca="1" si="8"/>
        <v>0.88293890784271134</v>
      </c>
      <c r="W79" s="89">
        <f t="shared" ca="1" si="9"/>
        <v>1.1898071865927211</v>
      </c>
      <c r="X79" s="89">
        <f t="shared" ca="1" si="10"/>
        <v>3.2023870825037548E-2</v>
      </c>
      <c r="Y79" s="88">
        <f t="shared" ca="1" si="11"/>
        <v>1438.331218633107</v>
      </c>
      <c r="Z79" s="89">
        <f t="shared" ca="1" si="18"/>
        <v>1.3439466157972673</v>
      </c>
      <c r="AA79" s="89">
        <f t="shared" ca="1" si="12"/>
        <v>1.2489372741500677</v>
      </c>
      <c r="AB79" s="89">
        <f t="shared" ca="1" si="13"/>
        <v>0.91051717482489747</v>
      </c>
      <c r="AC79" s="89">
        <f t="shared" ca="1" si="13"/>
        <v>0.89415599148224945</v>
      </c>
      <c r="AD79" s="85">
        <f t="shared" ca="1" si="14"/>
        <v>172.57840583338225</v>
      </c>
      <c r="AE79" s="85">
        <f t="shared" ca="1" si="15"/>
        <v>39.85321298634517</v>
      </c>
      <c r="AG79" s="85">
        <v>65</v>
      </c>
      <c r="AH79" s="85">
        <f t="shared" ca="1" si="16"/>
        <v>4404.5520777655902</v>
      </c>
      <c r="AI79" s="85">
        <f t="shared" ca="1" si="16"/>
        <v>569.370640443296</v>
      </c>
    </row>
    <row r="80" spans="1:35" x14ac:dyDescent="0.25">
      <c r="A80" s="80">
        <v>14031208</v>
      </c>
      <c r="B80" s="80">
        <v>26820</v>
      </c>
      <c r="C80" s="81">
        <v>1.616272733829982E-2</v>
      </c>
      <c r="E80" s="82">
        <v>14031208</v>
      </c>
      <c r="F80" s="82">
        <v>979.84</v>
      </c>
      <c r="G80" s="83">
        <v>2.3794909832897067E-2</v>
      </c>
      <c r="I80" s="85">
        <v>66</v>
      </c>
      <c r="J80" s="89">
        <f t="shared" ref="J80:J143" ca="1" si="19">RAND()</f>
        <v>0.61636551761754987</v>
      </c>
      <c r="K80" s="89">
        <f t="shared" ref="K80:K143" ca="1" si="20">_xlfn.NORM.S.INV(J80)</f>
        <v>0.29594908495613942</v>
      </c>
      <c r="L80" s="89">
        <f t="shared" ref="L80:L143" ca="1" si="21">$J$10+$J$11*K80</f>
        <v>1.0359891273768686E-2</v>
      </c>
      <c r="M80" s="88">
        <f t="shared" ref="M80:M143" ca="1" si="22">$L$7*EXP(L80)</f>
        <v>31646.158360131521</v>
      </c>
      <c r="N80" s="89">
        <f t="shared" ca="1" si="17"/>
        <v>0.76158361573035771</v>
      </c>
      <c r="O80" s="89">
        <f t="shared" ref="O80:O143" ca="1" si="23">N80-$J$9*$J$8^0.5</f>
        <v>0.59035015713889538</v>
      </c>
      <c r="P80" s="89">
        <f t="shared" ref="P80:Q143" ca="1" si="24">_xlfn.NORM.S.DIST(N80,TRUE)</f>
        <v>0.77684572170309185</v>
      </c>
      <c r="Q80" s="89">
        <f t="shared" ca="1" si="24"/>
        <v>0.72252204041517731</v>
      </c>
      <c r="R80" s="85">
        <f t="shared" ref="R80:R143" ca="1" si="25">M80*P80-$J$6*EXP(-$J$7*$J$8)*Q80</f>
        <v>4218.2964315630088</v>
      </c>
      <c r="S80" s="85">
        <f t="shared" ref="S80:S143" ca="1" si="26">R80-$Q$7</f>
        <v>250.38980139367777</v>
      </c>
      <c r="U80" s="85">
        <v>66</v>
      </c>
      <c r="V80" s="89">
        <f t="shared" ref="V80:V143" ca="1" si="27">RAND()</f>
        <v>0.33861354070503624</v>
      </c>
      <c r="W80" s="89">
        <f t="shared" ref="W80:W143" ca="1" si="28">_xlfn.NORM.S.INV(V80)</f>
        <v>-0.41624999230336507</v>
      </c>
      <c r="X80" s="89">
        <f t="shared" ref="X80:X143" ca="1" si="29">$V$10+$V$11*W80</f>
        <v>-6.4211253110268273E-3</v>
      </c>
      <c r="Y80" s="88">
        <f t="shared" ref="Y80:Y143" ca="1" si="30">$X$7*EXP(X80)</f>
        <v>1384.0840283617224</v>
      </c>
      <c r="Z80" s="89">
        <f t="shared" ca="1" si="18"/>
        <v>0.93930223589173134</v>
      </c>
      <c r="AA80" s="89">
        <f t="shared" ref="AA80:AA143" ca="1" si="31">Z80-$V$9*$V$8^0.5</f>
        <v>0.84429289424453169</v>
      </c>
      <c r="AB80" s="89">
        <f t="shared" ref="AB80:AC143" ca="1" si="32">_xlfn.NORM.S.DIST(Z80,TRUE)</f>
        <v>0.82621220451040256</v>
      </c>
      <c r="AC80" s="89">
        <f t="shared" ca="1" si="32"/>
        <v>0.80074712208637844</v>
      </c>
      <c r="AD80" s="85">
        <f t="shared" ref="AD80:AD143" ca="1" si="33">Y80*AB80-$V$6*EXP(-$V$7*$V$8)*AC80</f>
        <v>125.28294432187158</v>
      </c>
      <c r="AE80" s="85">
        <f t="shared" ref="AE80:AE143" ca="1" si="34">AD80-$AC$7</f>
        <v>-7.4422485251654962</v>
      </c>
      <c r="AG80" s="85">
        <v>66</v>
      </c>
      <c r="AH80" s="85">
        <f t="shared" ref="AH80:AI143" ca="1" si="35">R80-AD80</f>
        <v>4093.0134872411372</v>
      </c>
      <c r="AI80" s="85">
        <f t="shared" ca="1" si="35"/>
        <v>257.83204991884327</v>
      </c>
    </row>
    <row r="81" spans="1:35" x14ac:dyDescent="0.25">
      <c r="A81" s="76">
        <v>14031211</v>
      </c>
      <c r="B81" s="76">
        <v>27230</v>
      </c>
      <c r="C81" s="77">
        <v>1.5171428832135847E-2</v>
      </c>
      <c r="E81" s="78">
        <v>14031211</v>
      </c>
      <c r="F81" s="78">
        <v>1007.29</v>
      </c>
      <c r="G81" s="79">
        <v>2.7629542341054802E-2</v>
      </c>
      <c r="I81" s="85">
        <v>67</v>
      </c>
      <c r="J81" s="89">
        <f t="shared" ca="1" si="19"/>
        <v>0.36975832499853256</v>
      </c>
      <c r="K81" s="89">
        <f t="shared" ca="1" si="20"/>
        <v>-0.33249349609742451</v>
      </c>
      <c r="L81" s="89">
        <f t="shared" ca="1" si="21"/>
        <v>-5.7678661226623004E-3</v>
      </c>
      <c r="M81" s="88">
        <f t="shared" ca="1" si="22"/>
        <v>31139.870414089524</v>
      </c>
      <c r="N81" s="89">
        <f t="shared" ref="N81:N144" ca="1" si="36">(LN(M81/$J$6)+($J$7+$J$9^2/2)*$J$8)/($J$9*$J$8^0.5)</f>
        <v>0.66739783259489383</v>
      </c>
      <c r="O81" s="89">
        <f t="shared" ca="1" si="23"/>
        <v>0.49616437400343155</v>
      </c>
      <c r="P81" s="89">
        <f t="shared" ca="1" si="24"/>
        <v>0.74774097501298042</v>
      </c>
      <c r="Q81" s="89">
        <f t="shared" ca="1" si="24"/>
        <v>0.69011077794329156</v>
      </c>
      <c r="R81" s="85">
        <f t="shared" ca="1" si="25"/>
        <v>3832.2540889241864</v>
      </c>
      <c r="S81" s="85">
        <f t="shared" ca="1" si="26"/>
        <v>-135.65254124514468</v>
      </c>
      <c r="U81" s="85">
        <v>67</v>
      </c>
      <c r="V81" s="89">
        <f t="shared" ca="1" si="27"/>
        <v>0.12622323623695542</v>
      </c>
      <c r="W81" s="89">
        <f t="shared" ca="1" si="28"/>
        <v>-1.1444272984053383</v>
      </c>
      <c r="X81" s="89">
        <f t="shared" ca="1" si="29"/>
        <v>-2.3851870671352148E-2</v>
      </c>
      <c r="Y81" s="88">
        <f t="shared" ca="1" si="30"/>
        <v>1360.1674594635235</v>
      </c>
      <c r="Z81" s="89">
        <f t="shared" ref="Z81:Z144" ca="1" si="37">(LN(Y81/$V$6)+($V$7+$V$9^2/2)*$V$8)/($V$9*$V$8^0.5)</f>
        <v>0.75583874632192227</v>
      </c>
      <c r="AA81" s="89">
        <f t="shared" ca="1" si="31"/>
        <v>0.66082940467472262</v>
      </c>
      <c r="AB81" s="89">
        <f t="shared" ca="1" si="32"/>
        <v>0.77512705857958164</v>
      </c>
      <c r="AC81" s="89">
        <f t="shared" ca="1" si="32"/>
        <v>0.74563913841063856</v>
      </c>
      <c r="AD81" s="85">
        <f t="shared" ca="1" si="33"/>
        <v>106.11609104947865</v>
      </c>
      <c r="AE81" s="85">
        <f t="shared" ca="1" si="34"/>
        <v>-26.609101797558424</v>
      </c>
      <c r="AG81" s="85">
        <v>67</v>
      </c>
      <c r="AH81" s="85">
        <f t="shared" ca="1" si="35"/>
        <v>3726.1379978747077</v>
      </c>
      <c r="AI81" s="85">
        <f t="shared" ca="1" si="35"/>
        <v>-109.04343944758625</v>
      </c>
    </row>
    <row r="82" spans="1:35" x14ac:dyDescent="0.25">
      <c r="A82" s="80">
        <v>14031212</v>
      </c>
      <c r="B82" s="80">
        <v>27800</v>
      </c>
      <c r="C82" s="81">
        <v>2.0716714010923183E-2</v>
      </c>
      <c r="E82" s="82">
        <v>14031212</v>
      </c>
      <c r="F82" s="82">
        <v>1036.21</v>
      </c>
      <c r="G82" s="83">
        <v>2.8306269610394858E-2</v>
      </c>
      <c r="I82" s="85">
        <v>68</v>
      </c>
      <c r="J82" s="89">
        <f t="shared" ca="1" si="19"/>
        <v>0.59058231562586694</v>
      </c>
      <c r="K82" s="89">
        <f t="shared" ca="1" si="20"/>
        <v>0.22904316264754243</v>
      </c>
      <c r="L82" s="89">
        <f t="shared" ca="1" si="21"/>
        <v>8.6428808166342692E-3</v>
      </c>
      <c r="M82" s="88">
        <f t="shared" ca="1" si="22"/>
        <v>31591.868197025778</v>
      </c>
      <c r="N82" s="89">
        <f t="shared" ca="1" si="36"/>
        <v>0.75155630873522816</v>
      </c>
      <c r="O82" s="89">
        <f t="shared" ca="1" si="23"/>
        <v>0.58032285014376583</v>
      </c>
      <c r="P82" s="89">
        <f t="shared" ca="1" si="24"/>
        <v>0.77384103683764893</v>
      </c>
      <c r="Q82" s="89">
        <f t="shared" ca="1" si="24"/>
        <v>0.71915153950146538</v>
      </c>
      <c r="R82" s="85">
        <f t="shared" ca="1" si="25"/>
        <v>4176.2027865723394</v>
      </c>
      <c r="S82" s="85">
        <f t="shared" ca="1" si="26"/>
        <v>208.29615640300835</v>
      </c>
      <c r="U82" s="85">
        <v>68</v>
      </c>
      <c r="V82" s="89">
        <f t="shared" ca="1" si="27"/>
        <v>0.62446905244501005</v>
      </c>
      <c r="W82" s="89">
        <f t="shared" ca="1" si="28"/>
        <v>0.31723948004910169</v>
      </c>
      <c r="X82" s="89">
        <f t="shared" ca="1" si="29"/>
        <v>1.1136780036911592E-2</v>
      </c>
      <c r="Y82" s="88">
        <f t="shared" ca="1" si="30"/>
        <v>1408.6002415825374</v>
      </c>
      <c r="Z82" s="89">
        <f t="shared" ca="1" si="37"/>
        <v>1.1241041200384121</v>
      </c>
      <c r="AA82" s="89">
        <f t="shared" ca="1" si="31"/>
        <v>1.0290947783912126</v>
      </c>
      <c r="AB82" s="89">
        <f t="shared" ca="1" si="32"/>
        <v>0.86951557116071077</v>
      </c>
      <c r="AC82" s="89">
        <f t="shared" ca="1" si="32"/>
        <v>0.84828243018868466</v>
      </c>
      <c r="AD82" s="85">
        <f t="shared" ca="1" si="33"/>
        <v>146.08774766140709</v>
      </c>
      <c r="AE82" s="85">
        <f t="shared" ca="1" si="34"/>
        <v>13.362554814370014</v>
      </c>
      <c r="AG82" s="85">
        <v>68</v>
      </c>
      <c r="AH82" s="85">
        <f t="shared" ca="1" si="35"/>
        <v>4030.1150389109325</v>
      </c>
      <c r="AI82" s="85">
        <f t="shared" ca="1" si="35"/>
        <v>194.93360158863834</v>
      </c>
    </row>
    <row r="83" spans="1:35" x14ac:dyDescent="0.25">
      <c r="A83" s="76">
        <v>14031213</v>
      </c>
      <c r="B83" s="76">
        <v>26970</v>
      </c>
      <c r="C83" s="77">
        <v>-3.0310883544952753E-2</v>
      </c>
      <c r="E83" s="78">
        <v>14031213</v>
      </c>
      <c r="F83" s="78">
        <v>1010.23</v>
      </c>
      <c r="G83" s="79">
        <v>-2.5391798298026475E-2</v>
      </c>
      <c r="I83" s="85">
        <v>69</v>
      </c>
      <c r="J83" s="89">
        <f t="shared" ca="1" si="19"/>
        <v>0.22116717665804519</v>
      </c>
      <c r="K83" s="89">
        <f t="shared" ca="1" si="20"/>
        <v>-0.76825727323072102</v>
      </c>
      <c r="L83" s="89">
        <f t="shared" ca="1" si="21"/>
        <v>-1.6950896508630402E-2</v>
      </c>
      <c r="M83" s="88">
        <f t="shared" ca="1" si="22"/>
        <v>30793.572237550579</v>
      </c>
      <c r="N83" s="89">
        <f t="shared" ca="1" si="36"/>
        <v>0.60208915707109179</v>
      </c>
      <c r="O83" s="89">
        <f t="shared" ca="1" si="23"/>
        <v>0.43085569847962951</v>
      </c>
      <c r="P83" s="89">
        <f t="shared" ca="1" si="24"/>
        <v>0.72644260414628059</v>
      </c>
      <c r="Q83" s="89">
        <f t="shared" ca="1" si="24"/>
        <v>0.66671335129001263</v>
      </c>
      <c r="R83" s="85">
        <f t="shared" ca="1" si="25"/>
        <v>3576.9681978039916</v>
      </c>
      <c r="S83" s="85">
        <f t="shared" ca="1" si="26"/>
        <v>-390.93843236533939</v>
      </c>
      <c r="U83" s="85">
        <v>69</v>
      </c>
      <c r="V83" s="89">
        <f t="shared" ca="1" si="27"/>
        <v>0.80166849316183653</v>
      </c>
      <c r="W83" s="89">
        <f t="shared" ca="1" si="28"/>
        <v>0.84759598042978657</v>
      </c>
      <c r="X83" s="89">
        <f t="shared" ca="1" si="29"/>
        <v>2.3832189562671247E-2</v>
      </c>
      <c r="Y83" s="88">
        <f t="shared" ca="1" si="30"/>
        <v>1426.5969948681811</v>
      </c>
      <c r="Z83" s="89">
        <f t="shared" ca="1" si="37"/>
        <v>1.2577268702401965</v>
      </c>
      <c r="AA83" s="89">
        <f t="shared" ca="1" si="31"/>
        <v>1.1627175285929969</v>
      </c>
      <c r="AB83" s="89">
        <f t="shared" ca="1" si="32"/>
        <v>0.89575472445311222</v>
      </c>
      <c r="AC83" s="89">
        <f t="shared" ca="1" si="32"/>
        <v>0.87752793630046144</v>
      </c>
      <c r="AD83" s="85">
        <f t="shared" ca="1" si="33"/>
        <v>161.97906995842141</v>
      </c>
      <c r="AE83" s="85">
        <f t="shared" ca="1" si="34"/>
        <v>29.253877111384327</v>
      </c>
      <c r="AG83" s="85">
        <v>69</v>
      </c>
      <c r="AH83" s="85">
        <f t="shared" ca="1" si="35"/>
        <v>3414.9891278455702</v>
      </c>
      <c r="AI83" s="85">
        <f t="shared" ca="1" si="35"/>
        <v>-420.19230947672372</v>
      </c>
    </row>
    <row r="84" spans="1:35" x14ac:dyDescent="0.25">
      <c r="A84" s="80">
        <v>14031214</v>
      </c>
      <c r="B84" s="80">
        <v>26470</v>
      </c>
      <c r="C84" s="81">
        <v>-1.8713120912628695E-2</v>
      </c>
      <c r="E84" s="82">
        <v>14031214</v>
      </c>
      <c r="F84" s="82">
        <v>1038.17</v>
      </c>
      <c r="G84" s="83">
        <v>2.7281520126496841E-2</v>
      </c>
      <c r="I84" s="85">
        <v>70</v>
      </c>
      <c r="J84" s="89">
        <f t="shared" ca="1" si="19"/>
        <v>0.6652702889707891</v>
      </c>
      <c r="K84" s="89">
        <f t="shared" ca="1" si="20"/>
        <v>0.42689003766734623</v>
      </c>
      <c r="L84" s="89">
        <f t="shared" ca="1" si="21"/>
        <v>1.3720236327160115E-2</v>
      </c>
      <c r="M84" s="88">
        <f t="shared" ca="1" si="22"/>
        <v>31752.679245064799</v>
      </c>
      <c r="N84" s="89">
        <f t="shared" ca="1" si="36"/>
        <v>0.78120796415521065</v>
      </c>
      <c r="O84" s="89">
        <f t="shared" ca="1" si="23"/>
        <v>0.60997450556374844</v>
      </c>
      <c r="P84" s="89">
        <f t="shared" ca="1" si="24"/>
        <v>0.78265990482427406</v>
      </c>
      <c r="Q84" s="89">
        <f t="shared" ca="1" si="24"/>
        <v>0.72906065201978532</v>
      </c>
      <c r="R84" s="85">
        <f t="shared" ca="1" si="25"/>
        <v>4301.3573459735162</v>
      </c>
      <c r="S84" s="85">
        <f t="shared" ca="1" si="26"/>
        <v>333.45071580418517</v>
      </c>
      <c r="U84" s="85">
        <v>70</v>
      </c>
      <c r="V84" s="89">
        <f t="shared" ca="1" si="27"/>
        <v>0.32722965650577218</v>
      </c>
      <c r="W84" s="89">
        <f t="shared" ca="1" si="28"/>
        <v>-0.44757588111059765</v>
      </c>
      <c r="X84" s="89">
        <f t="shared" ca="1" si="29"/>
        <v>-7.1709888214783191E-3</v>
      </c>
      <c r="Y84" s="88">
        <f t="shared" ca="1" si="30"/>
        <v>1383.0465432881692</v>
      </c>
      <c r="Z84" s="89">
        <f t="shared" ca="1" si="37"/>
        <v>0.93140971187829225</v>
      </c>
      <c r="AA84" s="89">
        <f t="shared" ca="1" si="31"/>
        <v>0.83640037023109259</v>
      </c>
      <c r="AB84" s="89">
        <f t="shared" ca="1" si="32"/>
        <v>0.82417916549168779</v>
      </c>
      <c r="AC84" s="89">
        <f t="shared" ca="1" si="32"/>
        <v>0.7985351478043039</v>
      </c>
      <c r="AD84" s="85">
        <f t="shared" ca="1" si="33"/>
        <v>124.42681468652756</v>
      </c>
      <c r="AE84" s="85">
        <f t="shared" ca="1" si="34"/>
        <v>-8.2983781605095146</v>
      </c>
      <c r="AG84" s="85">
        <v>70</v>
      </c>
      <c r="AH84" s="85">
        <f t="shared" ca="1" si="35"/>
        <v>4176.9305312869883</v>
      </c>
      <c r="AI84" s="85">
        <f t="shared" ca="1" si="35"/>
        <v>341.74909396469468</v>
      </c>
    </row>
    <row r="85" spans="1:35" x14ac:dyDescent="0.25">
      <c r="A85" s="76">
        <v>14031215</v>
      </c>
      <c r="B85" s="76">
        <v>26060</v>
      </c>
      <c r="C85" s="77">
        <v>-1.5610444542310885E-2</v>
      </c>
      <c r="E85" s="78">
        <v>14031215</v>
      </c>
      <c r="F85" s="78">
        <v>1057.77</v>
      </c>
      <c r="G85" s="79">
        <v>1.8703370671797594E-2</v>
      </c>
      <c r="I85" s="85">
        <v>71</v>
      </c>
      <c r="J85" s="89">
        <f t="shared" ca="1" si="19"/>
        <v>0.23589319588896884</v>
      </c>
      <c r="K85" s="89">
        <f t="shared" ca="1" si="20"/>
        <v>-0.71957551532549791</v>
      </c>
      <c r="L85" s="89">
        <f t="shared" ca="1" si="21"/>
        <v>-1.570157381026871E-2</v>
      </c>
      <c r="M85" s="88">
        <f t="shared" ca="1" si="22"/>
        <v>30832.067387736086</v>
      </c>
      <c r="N85" s="89">
        <f t="shared" ca="1" si="36"/>
        <v>0.60938517683637916</v>
      </c>
      <c r="O85" s="89">
        <f t="shared" ca="1" si="23"/>
        <v>0.43815171824491689</v>
      </c>
      <c r="P85" s="89">
        <f t="shared" ca="1" si="24"/>
        <v>0.7288654195810399</v>
      </c>
      <c r="Q85" s="89">
        <f t="shared" ca="1" si="24"/>
        <v>0.66936184718769409</v>
      </c>
      <c r="R85" s="85">
        <f t="shared" ca="1" si="25"/>
        <v>3604.9793923328143</v>
      </c>
      <c r="S85" s="85">
        <f t="shared" ca="1" si="26"/>
        <v>-362.92723783651672</v>
      </c>
      <c r="U85" s="85">
        <v>71</v>
      </c>
      <c r="V85" s="89">
        <f t="shared" ca="1" si="27"/>
        <v>0.36612121740163506</v>
      </c>
      <c r="W85" s="89">
        <f t="shared" ca="1" si="28"/>
        <v>-0.34214412139724454</v>
      </c>
      <c r="X85" s="89">
        <f t="shared" ca="1" si="29"/>
        <v>-4.6472159147226862E-3</v>
      </c>
      <c r="Y85" s="88">
        <f t="shared" ca="1" si="30"/>
        <v>1386.541446999506</v>
      </c>
      <c r="Z85" s="89">
        <f t="shared" ca="1" si="37"/>
        <v>0.95797313041167342</v>
      </c>
      <c r="AA85" s="89">
        <f t="shared" ca="1" si="31"/>
        <v>0.86296378876447377</v>
      </c>
      <c r="AB85" s="89">
        <f t="shared" ca="1" si="32"/>
        <v>0.83096184607227386</v>
      </c>
      <c r="AC85" s="89">
        <f t="shared" ca="1" si="32"/>
        <v>0.80592131165430669</v>
      </c>
      <c r="AD85" s="85">
        <f t="shared" ca="1" si="33"/>
        <v>127.31914847353801</v>
      </c>
      <c r="AE85" s="85">
        <f t="shared" ca="1" si="34"/>
        <v>-5.4060443734990713</v>
      </c>
      <c r="AG85" s="85">
        <v>71</v>
      </c>
      <c r="AH85" s="85">
        <f t="shared" ca="1" si="35"/>
        <v>3477.6602438592763</v>
      </c>
      <c r="AI85" s="85">
        <f t="shared" ca="1" si="35"/>
        <v>-357.52119346301765</v>
      </c>
    </row>
    <row r="86" spans="1:35" x14ac:dyDescent="0.25">
      <c r="A86" s="80">
        <v>14031218</v>
      </c>
      <c r="B86" s="80">
        <v>25500</v>
      </c>
      <c r="C86" s="81">
        <v>-2.1723119532318542E-2</v>
      </c>
      <c r="E86" s="82">
        <v>14031218</v>
      </c>
      <c r="F86" s="82">
        <v>1032.78</v>
      </c>
      <c r="G86" s="83">
        <v>-2.3908722969512703E-2</v>
      </c>
      <c r="I86" s="85">
        <v>72</v>
      </c>
      <c r="J86" s="89">
        <f t="shared" ca="1" si="19"/>
        <v>0.74872393990052732</v>
      </c>
      <c r="K86" s="89">
        <f t="shared" ca="1" si="20"/>
        <v>0.67047957874642994</v>
      </c>
      <c r="L86" s="89">
        <f t="shared" ca="1" si="21"/>
        <v>1.9971488456265257E-2</v>
      </c>
      <c r="M86" s="88">
        <f t="shared" ca="1" si="22"/>
        <v>31951.794961651478</v>
      </c>
      <c r="N86" s="89">
        <f t="shared" ca="1" si="36"/>
        <v>0.81771515253140092</v>
      </c>
      <c r="O86" s="89">
        <f t="shared" ca="1" si="23"/>
        <v>0.64648169393993871</v>
      </c>
      <c r="P86" s="89">
        <f t="shared" ca="1" si="24"/>
        <v>0.7932400719017757</v>
      </c>
      <c r="Q86" s="89">
        <f t="shared" ca="1" si="24"/>
        <v>0.74101627562169414</v>
      </c>
      <c r="R86" s="85">
        <f t="shared" ca="1" si="25"/>
        <v>4458.2567935003426</v>
      </c>
      <c r="S86" s="85">
        <f t="shared" ca="1" si="26"/>
        <v>490.35016333101157</v>
      </c>
      <c r="U86" s="85">
        <v>72</v>
      </c>
      <c r="V86" s="89">
        <f t="shared" ca="1" si="27"/>
        <v>0.68016289229559757</v>
      </c>
      <c r="W86" s="89">
        <f t="shared" ca="1" si="28"/>
        <v>0.46815434907732278</v>
      </c>
      <c r="X86" s="89">
        <f t="shared" ca="1" si="29"/>
        <v>1.4749304941319128E-2</v>
      </c>
      <c r="Y86" s="88">
        <f t="shared" ca="1" si="30"/>
        <v>1413.698047466961</v>
      </c>
      <c r="Z86" s="89">
        <f t="shared" ca="1" si="37"/>
        <v>1.1621269590748311</v>
      </c>
      <c r="AA86" s="89">
        <f t="shared" ca="1" si="31"/>
        <v>1.0671176174276316</v>
      </c>
      <c r="AB86" s="89">
        <f t="shared" ca="1" si="32"/>
        <v>0.87740805092380569</v>
      </c>
      <c r="AC86" s="89">
        <f t="shared" ca="1" si="32"/>
        <v>0.85704063632251715</v>
      </c>
      <c r="AD86" s="85">
        <f t="shared" ca="1" si="33"/>
        <v>150.54064425252932</v>
      </c>
      <c r="AE86" s="85">
        <f t="shared" ca="1" si="34"/>
        <v>17.81545140549224</v>
      </c>
      <c r="AG86" s="85">
        <v>72</v>
      </c>
      <c r="AH86" s="85">
        <f t="shared" ca="1" si="35"/>
        <v>4307.7161492478135</v>
      </c>
      <c r="AI86" s="85">
        <f t="shared" ca="1" si="35"/>
        <v>472.53471192551933</v>
      </c>
    </row>
    <row r="87" spans="1:35" x14ac:dyDescent="0.25">
      <c r="A87" s="76">
        <v>14031219</v>
      </c>
      <c r="B87" s="76">
        <v>24740</v>
      </c>
      <c r="C87" s="77">
        <v>-3.0257085200038603E-2</v>
      </c>
      <c r="E87" s="78">
        <v>14031219</v>
      </c>
      <c r="F87" s="78">
        <v>1009.74</v>
      </c>
      <c r="G87" s="79">
        <v>-2.2561323558432479E-2</v>
      </c>
      <c r="I87" s="85">
        <v>73</v>
      </c>
      <c r="J87" s="89">
        <f t="shared" ca="1" si="19"/>
        <v>0.79849515926920955</v>
      </c>
      <c r="K87" s="89">
        <f t="shared" ca="1" si="20"/>
        <v>0.83625816736866332</v>
      </c>
      <c r="L87" s="89">
        <f t="shared" ca="1" si="21"/>
        <v>2.4225873724589765E-2</v>
      </c>
      <c r="M87" s="88">
        <f t="shared" ca="1" si="22"/>
        <v>32088.019778389578</v>
      </c>
      <c r="N87" s="89">
        <f t="shared" ca="1" si="36"/>
        <v>0.84256067806899337</v>
      </c>
      <c r="O87" s="89">
        <f t="shared" ca="1" si="23"/>
        <v>0.67132721947753105</v>
      </c>
      <c r="P87" s="89">
        <f t="shared" ca="1" si="24"/>
        <v>0.80026290469921779</v>
      </c>
      <c r="Q87" s="89">
        <f t="shared" ca="1" si="24"/>
        <v>0.74899395088589804</v>
      </c>
      <c r="R87" s="85">
        <f t="shared" ca="1" si="25"/>
        <v>4566.7961024278993</v>
      </c>
      <c r="S87" s="85">
        <f t="shared" ca="1" si="26"/>
        <v>598.88947225856828</v>
      </c>
      <c r="U87" s="85">
        <v>73</v>
      </c>
      <c r="V87" s="89">
        <f t="shared" ca="1" si="27"/>
        <v>0.21966247691806551</v>
      </c>
      <c r="W87" s="89">
        <f t="shared" ca="1" si="28"/>
        <v>-0.7733336367149376</v>
      </c>
      <c r="X87" s="89">
        <f t="shared" ca="1" si="29"/>
        <v>-1.4968815586344797E-2</v>
      </c>
      <c r="Y87" s="88">
        <f t="shared" ca="1" si="30"/>
        <v>1372.3037256868552</v>
      </c>
      <c r="Z87" s="89">
        <f t="shared" ca="1" si="37"/>
        <v>0.84933539550399029</v>
      </c>
      <c r="AA87" s="89">
        <f t="shared" ca="1" si="31"/>
        <v>0.75432605385679063</v>
      </c>
      <c r="AB87" s="89">
        <f t="shared" ca="1" si="32"/>
        <v>0.80215265469202501</v>
      </c>
      <c r="AC87" s="89">
        <f t="shared" ca="1" si="32"/>
        <v>0.77467326921222379</v>
      </c>
      <c r="AD87" s="85">
        <f t="shared" ca="1" si="33"/>
        <v>115.68952732753633</v>
      </c>
      <c r="AE87" s="85">
        <f t="shared" ca="1" si="34"/>
        <v>-17.035665519500753</v>
      </c>
      <c r="AG87" s="85">
        <v>73</v>
      </c>
      <c r="AH87" s="85">
        <f t="shared" ca="1" si="35"/>
        <v>4451.1065751003625</v>
      </c>
      <c r="AI87" s="85">
        <f t="shared" ca="1" si="35"/>
        <v>615.92513777806903</v>
      </c>
    </row>
    <row r="88" spans="1:35" x14ac:dyDescent="0.25">
      <c r="A88" s="80">
        <v>14031220</v>
      </c>
      <c r="B88" s="80">
        <v>24500</v>
      </c>
      <c r="C88" s="81">
        <v>-9.7482494136605907E-3</v>
      </c>
      <c r="E88" s="82">
        <v>14031220</v>
      </c>
      <c r="F88" s="82">
        <v>1036.21</v>
      </c>
      <c r="G88" s="83">
        <v>2.5876954027677139E-2</v>
      </c>
      <c r="I88" s="85">
        <v>74</v>
      </c>
      <c r="J88" s="89">
        <f t="shared" ca="1" si="19"/>
        <v>0.58486949355984374</v>
      </c>
      <c r="K88" s="89">
        <f t="shared" ca="1" si="20"/>
        <v>0.21436682148686012</v>
      </c>
      <c r="L88" s="89">
        <f t="shared" ca="1" si="21"/>
        <v>8.2662410458060036E-3</v>
      </c>
      <c r="M88" s="88">
        <f t="shared" ca="1" si="22"/>
        <v>31579.971683518703</v>
      </c>
      <c r="N88" s="89">
        <f t="shared" ca="1" si="36"/>
        <v>0.74935673994810881</v>
      </c>
      <c r="O88" s="89">
        <f t="shared" ca="1" si="23"/>
        <v>0.57812328135664659</v>
      </c>
      <c r="P88" s="89">
        <f t="shared" ca="1" si="24"/>
        <v>0.77317889122160888</v>
      </c>
      <c r="Q88" s="89">
        <f t="shared" ca="1" si="24"/>
        <v>0.71840955506549098</v>
      </c>
      <c r="R88" s="85">
        <f t="shared" ca="1" si="25"/>
        <v>4167.0007135066007</v>
      </c>
      <c r="S88" s="85">
        <f t="shared" ca="1" si="26"/>
        <v>199.09408333726969</v>
      </c>
      <c r="U88" s="85">
        <v>74</v>
      </c>
      <c r="V88" s="89">
        <f t="shared" ca="1" si="27"/>
        <v>0.71461259213685813</v>
      </c>
      <c r="W88" s="89">
        <f t="shared" ca="1" si="28"/>
        <v>0.56691075653736411</v>
      </c>
      <c r="X88" s="89">
        <f t="shared" ca="1" si="29"/>
        <v>1.7113286593468349E-2</v>
      </c>
      <c r="Y88" s="88">
        <f t="shared" ca="1" si="30"/>
        <v>1417.0439569890195</v>
      </c>
      <c r="Z88" s="89">
        <f t="shared" ca="1" si="37"/>
        <v>1.1870085297831883</v>
      </c>
      <c r="AA88" s="89">
        <f t="shared" ca="1" si="31"/>
        <v>1.0919991881359887</v>
      </c>
      <c r="AB88" s="89">
        <f t="shared" ca="1" si="32"/>
        <v>0.88238787200247548</v>
      </c>
      <c r="AC88" s="89">
        <f t="shared" ca="1" si="32"/>
        <v>0.86258327098618404</v>
      </c>
      <c r="AD88" s="85">
        <f t="shared" ca="1" si="33"/>
        <v>153.48474708030403</v>
      </c>
      <c r="AE88" s="85">
        <f t="shared" ca="1" si="34"/>
        <v>20.759554233266954</v>
      </c>
      <c r="AG88" s="85">
        <v>74</v>
      </c>
      <c r="AH88" s="85">
        <f t="shared" ca="1" si="35"/>
        <v>4013.5159664262965</v>
      </c>
      <c r="AI88" s="85">
        <f t="shared" ca="1" si="35"/>
        <v>178.33452910400274</v>
      </c>
    </row>
    <row r="89" spans="1:35" x14ac:dyDescent="0.25">
      <c r="A89" s="76">
        <v>14031221</v>
      </c>
      <c r="B89" s="76">
        <v>23880</v>
      </c>
      <c r="C89" s="77">
        <v>-2.5631829026279931E-2</v>
      </c>
      <c r="E89" s="78">
        <v>14031221</v>
      </c>
      <c r="F89" s="78">
        <v>1008.27</v>
      </c>
      <c r="G89" s="79">
        <v>-2.733383507386275E-2</v>
      </c>
      <c r="I89" s="85">
        <v>75</v>
      </c>
      <c r="J89" s="89">
        <f t="shared" ca="1" si="19"/>
        <v>0.43302917557270637</v>
      </c>
      <c r="K89" s="89">
        <f t="shared" ca="1" si="20"/>
        <v>-0.16866728714928145</v>
      </c>
      <c r="L89" s="89">
        <f t="shared" ca="1" si="21"/>
        <v>-1.5635848840116931E-3</v>
      </c>
      <c r="M89" s="88">
        <f t="shared" ca="1" si="22"/>
        <v>31271.066787018142</v>
      </c>
      <c r="N89" s="89">
        <f t="shared" ca="1" si="36"/>
        <v>0.69195075159351849</v>
      </c>
      <c r="O89" s="89">
        <f t="shared" ca="1" si="23"/>
        <v>0.52071729300205627</v>
      </c>
      <c r="P89" s="89">
        <f t="shared" ca="1" si="24"/>
        <v>0.7555158713690725</v>
      </c>
      <c r="Q89" s="89">
        <f t="shared" ca="1" si="24"/>
        <v>0.69871813705938934</v>
      </c>
      <c r="R89" s="85">
        <f t="shared" ca="1" si="25"/>
        <v>3930.8667877126099</v>
      </c>
      <c r="S89" s="85">
        <f t="shared" ca="1" si="26"/>
        <v>-37.03984245672109</v>
      </c>
      <c r="U89" s="85">
        <v>75</v>
      </c>
      <c r="V89" s="89">
        <f t="shared" ca="1" si="27"/>
        <v>0.69089981955232349</v>
      </c>
      <c r="W89" s="89">
        <f t="shared" ca="1" si="28"/>
        <v>0.49840252008393982</v>
      </c>
      <c r="X89" s="89">
        <f t="shared" ca="1" si="29"/>
        <v>1.5473370580297009E-2</v>
      </c>
      <c r="Y89" s="88">
        <f t="shared" ca="1" si="30"/>
        <v>1414.7220283169593</v>
      </c>
      <c r="Z89" s="89">
        <f t="shared" ca="1" si="37"/>
        <v>1.1697479532468213</v>
      </c>
      <c r="AA89" s="89">
        <f t="shared" ca="1" si="31"/>
        <v>1.0747386115996218</v>
      </c>
      <c r="AB89" s="89">
        <f t="shared" ca="1" si="32"/>
        <v>0.87894879288081695</v>
      </c>
      <c r="AC89" s="89">
        <f t="shared" ca="1" si="32"/>
        <v>0.8587541141784959</v>
      </c>
      <c r="AD89" s="85">
        <f t="shared" ca="1" si="33"/>
        <v>151.43988340285819</v>
      </c>
      <c r="AE89" s="85">
        <f t="shared" ca="1" si="34"/>
        <v>18.714690555821107</v>
      </c>
      <c r="AG89" s="85">
        <v>75</v>
      </c>
      <c r="AH89" s="85">
        <f t="shared" ca="1" si="35"/>
        <v>3779.426904309752</v>
      </c>
      <c r="AI89" s="85">
        <f t="shared" ca="1" si="35"/>
        <v>-55.754533012542197</v>
      </c>
    </row>
    <row r="90" spans="1:35" x14ac:dyDescent="0.25">
      <c r="A90" s="80">
        <v>14031222</v>
      </c>
      <c r="B90" s="80">
        <v>23640</v>
      </c>
      <c r="C90" s="81">
        <v>-1.0101095986503933E-2</v>
      </c>
      <c r="E90" s="82">
        <v>14031222</v>
      </c>
      <c r="F90" s="82">
        <v>1009.74</v>
      </c>
      <c r="G90" s="83">
        <v>1.4568810461857164E-3</v>
      </c>
      <c r="I90" s="85">
        <v>76</v>
      </c>
      <c r="J90" s="89">
        <f t="shared" ca="1" si="19"/>
        <v>0.42485622094445608</v>
      </c>
      <c r="K90" s="89">
        <f t="shared" ca="1" si="20"/>
        <v>-0.18948534263460662</v>
      </c>
      <c r="L90" s="89">
        <f t="shared" ca="1" si="21"/>
        <v>-2.0978398158940808E-3</v>
      </c>
      <c r="M90" s="88">
        <f t="shared" ca="1" si="22"/>
        <v>31254.364527391521</v>
      </c>
      <c r="N90" s="89">
        <f t="shared" ca="1" si="36"/>
        <v>0.68883071339375879</v>
      </c>
      <c r="O90" s="89">
        <f t="shared" ca="1" si="23"/>
        <v>0.51759725480229646</v>
      </c>
      <c r="P90" s="89">
        <f t="shared" ca="1" si="24"/>
        <v>0.75453509732872204</v>
      </c>
      <c r="Q90" s="89">
        <f t="shared" ca="1" si="24"/>
        <v>0.69763035123307349</v>
      </c>
      <c r="R90" s="85">
        <f t="shared" ca="1" si="25"/>
        <v>3918.2561523785153</v>
      </c>
      <c r="S90" s="85">
        <f t="shared" ca="1" si="26"/>
        <v>-49.650477790815785</v>
      </c>
      <c r="U90" s="85">
        <v>76</v>
      </c>
      <c r="V90" s="89">
        <f t="shared" ca="1" si="27"/>
        <v>9.862038532463735E-2</v>
      </c>
      <c r="W90" s="89">
        <f t="shared" ca="1" si="28"/>
        <v>-1.2894526411614031</v>
      </c>
      <c r="X90" s="89">
        <f t="shared" ca="1" si="29"/>
        <v>-2.7323415031759422E-2</v>
      </c>
      <c r="Y90" s="88">
        <f t="shared" ca="1" si="30"/>
        <v>1355.4537644250981</v>
      </c>
      <c r="Z90" s="89">
        <f t="shared" ca="1" si="37"/>
        <v>0.71929976709924603</v>
      </c>
      <c r="AA90" s="89">
        <f t="shared" ca="1" si="31"/>
        <v>0.62429042545204638</v>
      </c>
      <c r="AB90" s="89">
        <f t="shared" ca="1" si="32"/>
        <v>0.76402188030701423</v>
      </c>
      <c r="AC90" s="89">
        <f t="shared" ca="1" si="32"/>
        <v>0.7337815646586261</v>
      </c>
      <c r="AD90" s="85">
        <f t="shared" ca="1" si="33"/>
        <v>102.48841899265051</v>
      </c>
      <c r="AE90" s="85">
        <f t="shared" ca="1" si="34"/>
        <v>-30.23677385438657</v>
      </c>
      <c r="AG90" s="85">
        <v>76</v>
      </c>
      <c r="AH90" s="85">
        <f t="shared" ca="1" si="35"/>
        <v>3815.7677333858646</v>
      </c>
      <c r="AI90" s="85">
        <f t="shared" ca="1" si="35"/>
        <v>-19.413703936429215</v>
      </c>
    </row>
    <row r="91" spans="1:35" x14ac:dyDescent="0.25">
      <c r="A91" s="76">
        <v>14031225</v>
      </c>
      <c r="B91" s="76">
        <v>24340</v>
      </c>
      <c r="C91" s="77">
        <v>2.918089502148366E-2</v>
      </c>
      <c r="E91" s="78">
        <v>14031225</v>
      </c>
      <c r="F91" s="78">
        <v>1039.1500000000001</v>
      </c>
      <c r="G91" s="79">
        <v>2.8710199312045246E-2</v>
      </c>
      <c r="I91" s="85">
        <v>77</v>
      </c>
      <c r="J91" s="89">
        <f t="shared" ca="1" si="19"/>
        <v>0.66342054654043237</v>
      </c>
      <c r="K91" s="89">
        <f t="shared" ca="1" si="20"/>
        <v>0.42181657437618753</v>
      </c>
      <c r="L91" s="89">
        <f t="shared" ca="1" si="21"/>
        <v>1.3590035752618633E-2</v>
      </c>
      <c r="M91" s="88">
        <f t="shared" ca="1" si="22"/>
        <v>31748.545297110901</v>
      </c>
      <c r="N91" s="89">
        <f t="shared" ca="1" si="36"/>
        <v>0.78044759538375341</v>
      </c>
      <c r="O91" s="89">
        <f t="shared" ca="1" si="23"/>
        <v>0.60921413679229119</v>
      </c>
      <c r="P91" s="89">
        <f t="shared" ca="1" si="24"/>
        <v>0.78243626899028995</v>
      </c>
      <c r="Q91" s="89">
        <f t="shared" ca="1" si="24"/>
        <v>0.7288087444144844</v>
      </c>
      <c r="R91" s="85">
        <f t="shared" ca="1" si="25"/>
        <v>4298.1223328550441</v>
      </c>
      <c r="S91" s="85">
        <f t="shared" ca="1" si="26"/>
        <v>330.21570268571304</v>
      </c>
      <c r="U91" s="85">
        <v>77</v>
      </c>
      <c r="V91" s="89">
        <f t="shared" ca="1" si="27"/>
        <v>0.34284628591662514</v>
      </c>
      <c r="W91" s="89">
        <f t="shared" ca="1" si="28"/>
        <v>-0.40470744115944196</v>
      </c>
      <c r="X91" s="89">
        <f t="shared" ca="1" si="29"/>
        <v>-6.144825475653929E-3</v>
      </c>
      <c r="Y91" s="88">
        <f t="shared" ca="1" si="30"/>
        <v>1384.4665033873612</v>
      </c>
      <c r="Z91" s="89">
        <f t="shared" ca="1" si="37"/>
        <v>0.94221036924559598</v>
      </c>
      <c r="AA91" s="89">
        <f t="shared" ca="1" si="31"/>
        <v>0.84720102759839633</v>
      </c>
      <c r="AB91" s="89">
        <f t="shared" ca="1" si="32"/>
        <v>0.82695752693619795</v>
      </c>
      <c r="AC91" s="89">
        <f t="shared" ca="1" si="32"/>
        <v>0.80155845957036032</v>
      </c>
      <c r="AD91" s="85">
        <f t="shared" ca="1" si="33"/>
        <v>125.59909246113716</v>
      </c>
      <c r="AE91" s="85">
        <f t="shared" ca="1" si="34"/>
        <v>-7.1261003858999175</v>
      </c>
      <c r="AG91" s="85">
        <v>77</v>
      </c>
      <c r="AH91" s="85">
        <f t="shared" ca="1" si="35"/>
        <v>4172.5232403939071</v>
      </c>
      <c r="AI91" s="85">
        <f t="shared" ca="1" si="35"/>
        <v>337.34180307161296</v>
      </c>
    </row>
    <row r="92" spans="1:35" x14ac:dyDescent="0.25">
      <c r="A92" s="80">
        <v>14031226</v>
      </c>
      <c r="B92" s="80">
        <v>25060</v>
      </c>
      <c r="C92" s="81">
        <v>2.9151861908541132E-2</v>
      </c>
      <c r="E92" s="82">
        <v>14031226</v>
      </c>
      <c r="F92" s="82">
        <v>1068.56</v>
      </c>
      <c r="G92" s="83">
        <v>2.7908876403767709E-2</v>
      </c>
      <c r="I92" s="85">
        <v>78</v>
      </c>
      <c r="J92" s="89">
        <f t="shared" ca="1" si="19"/>
        <v>0.70774276506153144</v>
      </c>
      <c r="K92" s="89">
        <f t="shared" ca="1" si="20"/>
        <v>0.54680243521185923</v>
      </c>
      <c r="L92" s="89">
        <f t="shared" ca="1" si="21"/>
        <v>1.6797554947391321E-2</v>
      </c>
      <c r="M92" s="88">
        <f t="shared" ca="1" si="22"/>
        <v>31850.542857676741</v>
      </c>
      <c r="N92" s="89">
        <f t="shared" ca="1" si="36"/>
        <v>0.79917944382714268</v>
      </c>
      <c r="O92" s="89">
        <f t="shared" ca="1" si="23"/>
        <v>0.62794598523568035</v>
      </c>
      <c r="P92" s="89">
        <f t="shared" ca="1" si="24"/>
        <v>0.78790681521320405</v>
      </c>
      <c r="Q92" s="89">
        <f t="shared" ca="1" si="24"/>
        <v>0.73498033745257185</v>
      </c>
      <c r="R92" s="85">
        <f t="shared" ca="1" si="25"/>
        <v>4378.2087518399894</v>
      </c>
      <c r="S92" s="85">
        <f t="shared" ca="1" si="26"/>
        <v>410.30212167065838</v>
      </c>
      <c r="U92" s="85">
        <v>78</v>
      </c>
      <c r="V92" s="89">
        <f t="shared" ca="1" si="27"/>
        <v>0.1710900492305959</v>
      </c>
      <c r="W92" s="89">
        <f t="shared" ca="1" si="28"/>
        <v>-0.94986648470104529</v>
      </c>
      <c r="X92" s="89">
        <f t="shared" ca="1" si="29"/>
        <v>-1.919457090059782E-2</v>
      </c>
      <c r="Y92" s="88">
        <f t="shared" ca="1" si="30"/>
        <v>1366.5169413039125</v>
      </c>
      <c r="Z92" s="89">
        <f t="shared" ca="1" si="37"/>
        <v>0.80485813420536056</v>
      </c>
      <c r="AA92" s="89">
        <f t="shared" ca="1" si="31"/>
        <v>0.70984879255816091</v>
      </c>
      <c r="AB92" s="89">
        <f t="shared" ca="1" si="32"/>
        <v>0.7895492250194629</v>
      </c>
      <c r="AC92" s="89">
        <f t="shared" ca="1" si="32"/>
        <v>0.76110104597097794</v>
      </c>
      <c r="AD92" s="85">
        <f t="shared" ca="1" si="33"/>
        <v>111.08386029082533</v>
      </c>
      <c r="AE92" s="85">
        <f t="shared" ca="1" si="34"/>
        <v>-21.641332556211751</v>
      </c>
      <c r="AG92" s="85">
        <v>78</v>
      </c>
      <c r="AH92" s="85">
        <f t="shared" ca="1" si="35"/>
        <v>4267.1248915491642</v>
      </c>
      <c r="AI92" s="85">
        <f t="shared" ca="1" si="35"/>
        <v>431.94345422687013</v>
      </c>
    </row>
    <row r="93" spans="1:35" x14ac:dyDescent="0.25">
      <c r="A93" s="76">
        <v>14031227</v>
      </c>
      <c r="B93" s="76">
        <v>24810</v>
      </c>
      <c r="C93" s="77">
        <v>-1.0026151764212583E-2</v>
      </c>
      <c r="E93" s="78">
        <v>14031227</v>
      </c>
      <c r="F93" s="78">
        <v>1058.26</v>
      </c>
      <c r="G93" s="79">
        <v>-9.6858977495058798E-3</v>
      </c>
      <c r="I93" s="85">
        <v>79</v>
      </c>
      <c r="J93" s="89">
        <f t="shared" ca="1" si="19"/>
        <v>0.80722008728799632</v>
      </c>
      <c r="K93" s="89">
        <f t="shared" ca="1" si="20"/>
        <v>0.86769773631873792</v>
      </c>
      <c r="L93" s="89">
        <f t="shared" ca="1" si="21"/>
        <v>2.5032709155481662E-2</v>
      </c>
      <c r="M93" s="88">
        <f t="shared" ca="1" si="22"/>
        <v>32113.919976847781</v>
      </c>
      <c r="N93" s="89">
        <f t="shared" ca="1" si="36"/>
        <v>0.84727258097353553</v>
      </c>
      <c r="O93" s="89">
        <f t="shared" ca="1" si="23"/>
        <v>0.6760391223820732</v>
      </c>
      <c r="P93" s="89">
        <f t="shared" ca="1" si="24"/>
        <v>0.8015783970237379</v>
      </c>
      <c r="Q93" s="89">
        <f t="shared" ca="1" si="24"/>
        <v>0.75049209681199791</v>
      </c>
      <c r="R93" s="85">
        <f t="shared" ca="1" si="25"/>
        <v>4587.5401198290056</v>
      </c>
      <c r="S93" s="85">
        <f t="shared" ca="1" si="26"/>
        <v>619.63348965967452</v>
      </c>
      <c r="U93" s="85">
        <v>79</v>
      </c>
      <c r="V93" s="89">
        <f t="shared" ca="1" si="27"/>
        <v>0.96893850372465262</v>
      </c>
      <c r="W93" s="89">
        <f t="shared" ca="1" si="28"/>
        <v>1.8654168840367999</v>
      </c>
      <c r="X93" s="89">
        <f t="shared" ca="1" si="29"/>
        <v>4.8196278974028964E-2</v>
      </c>
      <c r="Y93" s="88">
        <f t="shared" ca="1" si="30"/>
        <v>1461.7816117059429</v>
      </c>
      <c r="Z93" s="89">
        <f t="shared" ca="1" si="37"/>
        <v>1.5141657528695416</v>
      </c>
      <c r="AA93" s="89">
        <f t="shared" ca="1" si="31"/>
        <v>1.419156411222342</v>
      </c>
      <c r="AB93" s="89">
        <f t="shared" ca="1" si="32"/>
        <v>0.93500809734518686</v>
      </c>
      <c r="AC93" s="89">
        <f t="shared" ca="1" si="32"/>
        <v>0.92207328964354329</v>
      </c>
      <c r="AD93" s="85">
        <f t="shared" ca="1" si="33"/>
        <v>194.22994537063164</v>
      </c>
      <c r="AE93" s="85">
        <f t="shared" ca="1" si="34"/>
        <v>61.504752523594561</v>
      </c>
      <c r="AG93" s="85">
        <v>79</v>
      </c>
      <c r="AH93" s="85">
        <f t="shared" ca="1" si="35"/>
        <v>4393.3101744583737</v>
      </c>
      <c r="AI93" s="85">
        <f t="shared" ca="1" si="35"/>
        <v>558.12873713607996</v>
      </c>
    </row>
    <row r="94" spans="1:35" x14ac:dyDescent="0.25">
      <c r="A94" s="80">
        <v>14031228</v>
      </c>
      <c r="B94" s="80">
        <v>24070</v>
      </c>
      <c r="C94" s="81">
        <v>-3.0280545908729018E-2</v>
      </c>
      <c r="E94" s="82">
        <v>14031228</v>
      </c>
      <c r="F94" s="82">
        <v>1029.83</v>
      </c>
      <c r="G94" s="83">
        <v>-2.7232309861361655E-2</v>
      </c>
      <c r="I94" s="85">
        <v>80</v>
      </c>
      <c r="J94" s="89">
        <f t="shared" ca="1" si="19"/>
        <v>0.48238611489835659</v>
      </c>
      <c r="K94" s="89">
        <f t="shared" ca="1" si="20"/>
        <v>-4.4165816671200689E-2</v>
      </c>
      <c r="L94" s="89">
        <f t="shared" ca="1" si="21"/>
        <v>1.6315033736986155E-3</v>
      </c>
      <c r="M94" s="88">
        <f t="shared" ca="1" si="22"/>
        <v>31371.140392181624</v>
      </c>
      <c r="N94" s="89">
        <f t="shared" ca="1" si="36"/>
        <v>0.71061000361115878</v>
      </c>
      <c r="O94" s="89">
        <f t="shared" ca="1" si="23"/>
        <v>0.53937654501969656</v>
      </c>
      <c r="P94" s="89">
        <f t="shared" ca="1" si="24"/>
        <v>0.76133702883957155</v>
      </c>
      <c r="Q94" s="89">
        <f t="shared" ca="1" si="24"/>
        <v>0.70518646910593286</v>
      </c>
      <c r="R94" s="85">
        <f t="shared" ca="1" si="25"/>
        <v>4006.7660471574527</v>
      </c>
      <c r="S94" s="85">
        <f t="shared" ca="1" si="26"/>
        <v>38.859416988121666</v>
      </c>
      <c r="U94" s="85">
        <v>80</v>
      </c>
      <c r="V94" s="89">
        <f t="shared" ca="1" si="27"/>
        <v>0.14897599578945586</v>
      </c>
      <c r="W94" s="89">
        <f t="shared" ca="1" si="28"/>
        <v>-1.0408353048818195</v>
      </c>
      <c r="X94" s="89">
        <f t="shared" ca="1" si="29"/>
        <v>-2.1372137170533517E-2</v>
      </c>
      <c r="Y94" s="88">
        <f t="shared" ca="1" si="30"/>
        <v>1363.5444976263391</v>
      </c>
      <c r="Z94" s="89">
        <f t="shared" ca="1" si="37"/>
        <v>0.78193863774130212</v>
      </c>
      <c r="AA94" s="89">
        <f t="shared" ca="1" si="31"/>
        <v>0.68692929609410247</v>
      </c>
      <c r="AB94" s="89">
        <f t="shared" ca="1" si="32"/>
        <v>0.78287468173719921</v>
      </c>
      <c r="AC94" s="89">
        <f t="shared" ca="1" si="32"/>
        <v>0.75393635773340506</v>
      </c>
      <c r="AD94" s="85">
        <f t="shared" ca="1" si="33"/>
        <v>108.74685587702038</v>
      </c>
      <c r="AE94" s="85">
        <f t="shared" ca="1" si="34"/>
        <v>-23.978336970016699</v>
      </c>
      <c r="AG94" s="85">
        <v>80</v>
      </c>
      <c r="AH94" s="85">
        <f t="shared" ca="1" si="35"/>
        <v>3898.0191912804321</v>
      </c>
      <c r="AI94" s="85">
        <f t="shared" ca="1" si="35"/>
        <v>62.837753958138364</v>
      </c>
    </row>
    <row r="95" spans="1:35" x14ac:dyDescent="0.25">
      <c r="A95" s="76">
        <v>14040105</v>
      </c>
      <c r="B95" s="76">
        <v>24790</v>
      </c>
      <c r="C95" s="77">
        <v>2.947409425211852E-2</v>
      </c>
      <c r="E95" s="78">
        <v>14040105</v>
      </c>
      <c r="F95" s="78">
        <v>1060.71</v>
      </c>
      <c r="G95" s="79">
        <v>2.954475514540187E-2</v>
      </c>
      <c r="I95" s="85">
        <v>81</v>
      </c>
      <c r="J95" s="89">
        <f t="shared" ca="1" si="19"/>
        <v>0.21714311738213976</v>
      </c>
      <c r="K95" s="89">
        <f t="shared" ca="1" si="20"/>
        <v>-0.78187806906597923</v>
      </c>
      <c r="L95" s="89">
        <f t="shared" ca="1" si="21"/>
        <v>-1.7300447760248468E-2</v>
      </c>
      <c r="M95" s="88">
        <f t="shared" ca="1" si="22"/>
        <v>30782.810186886873</v>
      </c>
      <c r="N95" s="89">
        <f t="shared" ca="1" si="36"/>
        <v>0.60004778469858155</v>
      </c>
      <c r="O95" s="89">
        <f t="shared" ca="1" si="23"/>
        <v>0.42881432610711928</v>
      </c>
      <c r="P95" s="89">
        <f t="shared" ca="1" si="24"/>
        <v>0.72576280505886848</v>
      </c>
      <c r="Q95" s="89">
        <f t="shared" ca="1" si="24"/>
        <v>0.66597082383337924</v>
      </c>
      <c r="R95" s="85">
        <f t="shared" ca="1" si="25"/>
        <v>3569.1538427488304</v>
      </c>
      <c r="S95" s="85">
        <f t="shared" ca="1" si="26"/>
        <v>-398.75278742050068</v>
      </c>
      <c r="U95" s="85">
        <v>81</v>
      </c>
      <c r="V95" s="89">
        <f t="shared" ca="1" si="27"/>
        <v>0.32787952554534427</v>
      </c>
      <c r="W95" s="89">
        <f t="shared" ca="1" si="28"/>
        <v>-0.44577601203243378</v>
      </c>
      <c r="X95" s="89">
        <f t="shared" ca="1" si="29"/>
        <v>-7.1279044527119504E-3</v>
      </c>
      <c r="Y95" s="88">
        <f t="shared" ca="1" si="30"/>
        <v>1383.1061322591288</v>
      </c>
      <c r="Z95" s="89">
        <f t="shared" ca="1" si="37"/>
        <v>0.93186318695789372</v>
      </c>
      <c r="AA95" s="89">
        <f t="shared" ca="1" si="31"/>
        <v>0.83685384531069407</v>
      </c>
      <c r="AB95" s="89">
        <f t="shared" ca="1" si="32"/>
        <v>0.82429638268248018</v>
      </c>
      <c r="AC95" s="89">
        <f t="shared" ca="1" si="32"/>
        <v>0.79866263670689075</v>
      </c>
      <c r="AD95" s="85">
        <f t="shared" ca="1" si="33"/>
        <v>124.47593016758231</v>
      </c>
      <c r="AE95" s="85">
        <f t="shared" ca="1" si="34"/>
        <v>-8.2492626794547732</v>
      </c>
      <c r="AG95" s="85">
        <v>81</v>
      </c>
      <c r="AH95" s="85">
        <f t="shared" ca="1" si="35"/>
        <v>3444.6779125812482</v>
      </c>
      <c r="AI95" s="85">
        <f t="shared" ca="1" si="35"/>
        <v>-390.50352474104591</v>
      </c>
    </row>
    <row r="96" spans="1:35" x14ac:dyDescent="0.25">
      <c r="A96" s="80">
        <v>14040106</v>
      </c>
      <c r="B96" s="80">
        <v>24870</v>
      </c>
      <c r="C96" s="81">
        <v>3.221911768214195E-3</v>
      </c>
      <c r="E96" s="82">
        <v>14040106</v>
      </c>
      <c r="F96" s="82">
        <v>1092.0899999999999</v>
      </c>
      <c r="G96" s="83">
        <v>2.9154796287741168E-2</v>
      </c>
      <c r="I96" s="85">
        <v>82</v>
      </c>
      <c r="J96" s="89">
        <f t="shared" ca="1" si="19"/>
        <v>0.22993357159186889</v>
      </c>
      <c r="K96" s="89">
        <f t="shared" ca="1" si="20"/>
        <v>-0.73906563461921415</v>
      </c>
      <c r="L96" s="89">
        <f t="shared" ca="1" si="21"/>
        <v>-1.6201749840781453E-2</v>
      </c>
      <c r="M96" s="88">
        <f t="shared" ca="1" si="22"/>
        <v>30816.649782737244</v>
      </c>
      <c r="N96" s="89">
        <f t="shared" ca="1" si="36"/>
        <v>0.6064641587443127</v>
      </c>
      <c r="O96" s="89">
        <f t="shared" ca="1" si="23"/>
        <v>0.43523070015285042</v>
      </c>
      <c r="P96" s="89">
        <f t="shared" ca="1" si="24"/>
        <v>0.72789671224645802</v>
      </c>
      <c r="Q96" s="89">
        <f t="shared" ca="1" si="24"/>
        <v>0.66830250960566984</v>
      </c>
      <c r="R96" s="85">
        <f t="shared" ca="1" si="25"/>
        <v>3593.7494979373005</v>
      </c>
      <c r="S96" s="85">
        <f t="shared" ca="1" si="26"/>
        <v>-374.15713223203056</v>
      </c>
      <c r="U96" s="85">
        <v>82</v>
      </c>
      <c r="V96" s="89">
        <f t="shared" ca="1" si="27"/>
        <v>0.15211627270341077</v>
      </c>
      <c r="W96" s="89">
        <f t="shared" ca="1" si="28"/>
        <v>-1.0273991631113006</v>
      </c>
      <c r="X96" s="89">
        <f t="shared" ca="1" si="29"/>
        <v>-2.1050509506687666E-2</v>
      </c>
      <c r="Y96" s="88">
        <f t="shared" ca="1" si="30"/>
        <v>1363.9831217907122</v>
      </c>
      <c r="Z96" s="89">
        <f t="shared" ca="1" si="37"/>
        <v>0.78532385921815628</v>
      </c>
      <c r="AA96" s="89">
        <f t="shared" ca="1" si="31"/>
        <v>0.69031451757095663</v>
      </c>
      <c r="AB96" s="89">
        <f t="shared" ca="1" si="32"/>
        <v>0.78386814484510348</v>
      </c>
      <c r="AC96" s="89">
        <f t="shared" ca="1" si="32"/>
        <v>0.75500178987496058</v>
      </c>
      <c r="AD96" s="85">
        <f t="shared" ca="1" si="33"/>
        <v>109.09046161657818</v>
      </c>
      <c r="AE96" s="85">
        <f t="shared" ca="1" si="34"/>
        <v>-23.634731230458897</v>
      </c>
      <c r="AG96" s="85">
        <v>82</v>
      </c>
      <c r="AH96" s="85">
        <f t="shared" ca="1" si="35"/>
        <v>3484.6590363207224</v>
      </c>
      <c r="AI96" s="85">
        <f t="shared" ca="1" si="35"/>
        <v>-350.52240100157167</v>
      </c>
    </row>
    <row r="97" spans="1:35" x14ac:dyDescent="0.25">
      <c r="A97" s="76">
        <v>14040109</v>
      </c>
      <c r="B97" s="76">
        <v>24730</v>
      </c>
      <c r="C97" s="77">
        <v>-5.6451762819884283E-3</v>
      </c>
      <c r="E97" s="78">
        <v>14040109</v>
      </c>
      <c r="F97" s="78">
        <v>1117.57</v>
      </c>
      <c r="G97" s="79">
        <v>2.3063393855835689E-2</v>
      </c>
      <c r="I97" s="85">
        <v>83</v>
      </c>
      <c r="J97" s="89">
        <f t="shared" ca="1" si="19"/>
        <v>0.2794987387982687</v>
      </c>
      <c r="K97" s="89">
        <f t="shared" ca="1" si="20"/>
        <v>-0.58433124065830067</v>
      </c>
      <c r="L97" s="89">
        <f t="shared" ca="1" si="21"/>
        <v>-1.2230792362849689E-2</v>
      </c>
      <c r="M97" s="88">
        <f t="shared" ca="1" si="22"/>
        <v>30939.264676780942</v>
      </c>
      <c r="N97" s="89">
        <f t="shared" ca="1" si="36"/>
        <v>0.6296544716107122</v>
      </c>
      <c r="O97" s="89">
        <f t="shared" ca="1" si="23"/>
        <v>0.45842101301924992</v>
      </c>
      <c r="P97" s="89">
        <f t="shared" ca="1" si="24"/>
        <v>0.73553966185229358</v>
      </c>
      <c r="Q97" s="89">
        <f t="shared" ca="1" si="24"/>
        <v>0.67667500103775757</v>
      </c>
      <c r="R97" s="85">
        <f t="shared" ca="1" si="25"/>
        <v>3683.4704753355145</v>
      </c>
      <c r="S97" s="85">
        <f t="shared" ca="1" si="26"/>
        <v>-284.43615483381654</v>
      </c>
      <c r="U97" s="85">
        <v>83</v>
      </c>
      <c r="V97" s="89">
        <f t="shared" ca="1" si="27"/>
        <v>0.33572507481459823</v>
      </c>
      <c r="W97" s="89">
        <f t="shared" ca="1" si="28"/>
        <v>-0.42415860224695962</v>
      </c>
      <c r="X97" s="89">
        <f t="shared" ca="1" si="29"/>
        <v>-6.6104376734497615E-3</v>
      </c>
      <c r="Y97" s="88">
        <f t="shared" ca="1" si="30"/>
        <v>1383.8220289451681</v>
      </c>
      <c r="Z97" s="89">
        <f t="shared" ca="1" si="37"/>
        <v>0.9373096701172402</v>
      </c>
      <c r="AA97" s="89">
        <f t="shared" ca="1" si="31"/>
        <v>0.84230032847004055</v>
      </c>
      <c r="AB97" s="89">
        <f t="shared" ca="1" si="32"/>
        <v>0.82570035490755611</v>
      </c>
      <c r="AC97" s="89">
        <f t="shared" ca="1" si="32"/>
        <v>0.80019006637642032</v>
      </c>
      <c r="AD97" s="85">
        <f t="shared" ca="1" si="33"/>
        <v>125.066544235479</v>
      </c>
      <c r="AE97" s="85">
        <f t="shared" ca="1" si="34"/>
        <v>-7.6586486115580783</v>
      </c>
      <c r="AG97" s="85">
        <v>83</v>
      </c>
      <c r="AH97" s="85">
        <f t="shared" ca="1" si="35"/>
        <v>3558.4039311000356</v>
      </c>
      <c r="AI97" s="85">
        <f t="shared" ca="1" si="35"/>
        <v>-276.77750622225847</v>
      </c>
    </row>
    <row r="98" spans="1:35" x14ac:dyDescent="0.25">
      <c r="A98" s="80">
        <v>14040110</v>
      </c>
      <c r="B98" s="80">
        <v>25330</v>
      </c>
      <c r="C98" s="81">
        <v>2.3972382480258948E-2</v>
      </c>
      <c r="E98" s="82">
        <v>14040110</v>
      </c>
      <c r="F98" s="82">
        <v>1149.43</v>
      </c>
      <c r="G98" s="83">
        <v>2.8109481960278515E-2</v>
      </c>
      <c r="I98" s="85">
        <v>84</v>
      </c>
      <c r="J98" s="89">
        <f t="shared" ca="1" si="19"/>
        <v>0.12277346518783427</v>
      </c>
      <c r="K98" s="89">
        <f t="shared" ca="1" si="20"/>
        <v>-1.1612335599285168</v>
      </c>
      <c r="L98" s="89">
        <f t="shared" ca="1" si="21"/>
        <v>-2.7035869114699195E-2</v>
      </c>
      <c r="M98" s="88">
        <f t="shared" ca="1" si="22"/>
        <v>30484.580610012908</v>
      </c>
      <c r="N98" s="89">
        <f t="shared" ca="1" si="36"/>
        <v>0.54319311719065022</v>
      </c>
      <c r="O98" s="89">
        <f t="shared" ca="1" si="23"/>
        <v>0.37195965859918795</v>
      </c>
      <c r="P98" s="89">
        <f t="shared" ca="1" si="24"/>
        <v>0.70650157749295417</v>
      </c>
      <c r="Q98" s="89">
        <f t="shared" ca="1" si="24"/>
        <v>0.64503855723873604</v>
      </c>
      <c r="R98" s="85">
        <f t="shared" ca="1" si="25"/>
        <v>3355.5618268804683</v>
      </c>
      <c r="S98" s="85">
        <f t="shared" ca="1" si="26"/>
        <v>-612.34480328886275</v>
      </c>
      <c r="U98" s="85">
        <v>84</v>
      </c>
      <c r="V98" s="89">
        <f t="shared" ca="1" si="27"/>
        <v>0.3362498837178457</v>
      </c>
      <c r="W98" s="89">
        <f t="shared" ca="1" si="28"/>
        <v>-0.42271971813816733</v>
      </c>
      <c r="X98" s="89">
        <f t="shared" ca="1" si="29"/>
        <v>-6.575994382930812E-3</v>
      </c>
      <c r="Y98" s="88">
        <f t="shared" ca="1" si="30"/>
        <v>1383.8696931501888</v>
      </c>
      <c r="Z98" s="89">
        <f t="shared" ca="1" si="37"/>
        <v>0.93767219542182412</v>
      </c>
      <c r="AA98" s="89">
        <f t="shared" ca="1" si="31"/>
        <v>0.84266285377462447</v>
      </c>
      <c r="AB98" s="89">
        <f t="shared" ca="1" si="32"/>
        <v>0.82579355149626887</v>
      </c>
      <c r="AC98" s="89">
        <f t="shared" ca="1" si="32"/>
        <v>0.80029148615499601</v>
      </c>
      <c r="AD98" s="85">
        <f t="shared" ca="1" si="33"/>
        <v>125.1059028076902</v>
      </c>
      <c r="AE98" s="85">
        <f t="shared" ca="1" si="34"/>
        <v>-7.619290039346879</v>
      </c>
      <c r="AG98" s="85">
        <v>84</v>
      </c>
      <c r="AH98" s="85">
        <f t="shared" ca="1" si="35"/>
        <v>3230.4559240727781</v>
      </c>
      <c r="AI98" s="85">
        <f t="shared" ca="1" si="35"/>
        <v>-604.72551324951587</v>
      </c>
    </row>
    <row r="99" spans="1:35" x14ac:dyDescent="0.25">
      <c r="A99" s="76">
        <v>14040116</v>
      </c>
      <c r="B99" s="76">
        <v>25750</v>
      </c>
      <c r="C99" s="77">
        <v>1.64451630961613E-2</v>
      </c>
      <c r="E99" s="78">
        <v>14040116</v>
      </c>
      <c r="F99" s="78">
        <v>1182.28</v>
      </c>
      <c r="G99" s="79">
        <v>2.8178610238421307E-2</v>
      </c>
      <c r="I99" s="85">
        <v>85</v>
      </c>
      <c r="J99" s="89">
        <f t="shared" ca="1" si="19"/>
        <v>9.9257968936169561E-2</v>
      </c>
      <c r="K99" s="89">
        <f t="shared" ca="1" si="20"/>
        <v>-1.2857912124715052</v>
      </c>
      <c r="L99" s="89">
        <f t="shared" ca="1" si="21"/>
        <v>-3.0232399175909423E-2</v>
      </c>
      <c r="M99" s="88">
        <f t="shared" ca="1" si="22"/>
        <v>30387.291308618125</v>
      </c>
      <c r="N99" s="89">
        <f t="shared" ca="1" si="36"/>
        <v>0.52452544506918275</v>
      </c>
      <c r="O99" s="89">
        <f t="shared" ca="1" si="23"/>
        <v>0.35329198647772048</v>
      </c>
      <c r="P99" s="89">
        <f t="shared" ca="1" si="24"/>
        <v>0.70004343663624835</v>
      </c>
      <c r="Q99" s="89">
        <f t="shared" ca="1" si="24"/>
        <v>0.6380652237221397</v>
      </c>
      <c r="R99" s="85">
        <f t="shared" ca="1" si="25"/>
        <v>3287.1402468121269</v>
      </c>
      <c r="S99" s="85">
        <f t="shared" ca="1" si="26"/>
        <v>-680.76638335720418</v>
      </c>
      <c r="U99" s="85">
        <v>85</v>
      </c>
      <c r="V99" s="89">
        <f t="shared" ca="1" si="27"/>
        <v>0.5322909570228348</v>
      </c>
      <c r="W99" s="89">
        <f t="shared" ca="1" si="28"/>
        <v>8.1030010611630829E-2</v>
      </c>
      <c r="X99" s="89">
        <f t="shared" ca="1" si="29"/>
        <v>5.4825155068858279E-3</v>
      </c>
      <c r="Y99" s="88">
        <f t="shared" ca="1" si="30"/>
        <v>1400.6581177935864</v>
      </c>
      <c r="Z99" s="89">
        <f t="shared" ca="1" si="37"/>
        <v>1.0645913981102684</v>
      </c>
      <c r="AA99" s="89">
        <f t="shared" ca="1" si="31"/>
        <v>0.96958205646306872</v>
      </c>
      <c r="AB99" s="89">
        <f t="shared" ca="1" si="32"/>
        <v>0.85646956294397913</v>
      </c>
      <c r="AC99" s="89">
        <f t="shared" ca="1" si="32"/>
        <v>0.83387256973594037</v>
      </c>
      <c r="AD99" s="85">
        <f t="shared" ca="1" si="33"/>
        <v>139.23314281164699</v>
      </c>
      <c r="AE99" s="85">
        <f t="shared" ca="1" si="34"/>
        <v>6.5079499646099066</v>
      </c>
      <c r="AG99" s="85">
        <v>85</v>
      </c>
      <c r="AH99" s="85">
        <f t="shared" ca="1" si="35"/>
        <v>3147.9071040004801</v>
      </c>
      <c r="AI99" s="85">
        <f t="shared" ca="1" si="35"/>
        <v>-687.27433332181408</v>
      </c>
    </row>
    <row r="100" spans="1:35" x14ac:dyDescent="0.25">
      <c r="A100" s="80">
        <v>14040117</v>
      </c>
      <c r="B100" s="80">
        <v>25250</v>
      </c>
      <c r="C100" s="81">
        <v>-1.9608471388376313E-2</v>
      </c>
      <c r="E100" s="82">
        <v>14040117</v>
      </c>
      <c r="F100" s="82">
        <v>1160.71</v>
      </c>
      <c r="G100" s="83">
        <v>-1.8412890717544969E-2</v>
      </c>
      <c r="I100" s="85">
        <v>86</v>
      </c>
      <c r="J100" s="89">
        <f t="shared" ca="1" si="19"/>
        <v>0.9207631918868564</v>
      </c>
      <c r="K100" s="89">
        <f t="shared" ca="1" si="20"/>
        <v>1.4102237800532549</v>
      </c>
      <c r="L100" s="89">
        <f t="shared" ca="1" si="21"/>
        <v>3.8955585609726943E-2</v>
      </c>
      <c r="M100" s="88">
        <f t="shared" ca="1" si="22"/>
        <v>32564.16519826178</v>
      </c>
      <c r="N100" s="89">
        <f t="shared" ca="1" si="36"/>
        <v>0.92858190316309241</v>
      </c>
      <c r="O100" s="89">
        <f t="shared" ca="1" si="23"/>
        <v>0.75734844457163009</v>
      </c>
      <c r="P100" s="89">
        <f t="shared" ca="1" si="24"/>
        <v>0.82344709800407723</v>
      </c>
      <c r="Q100" s="89">
        <f t="shared" ca="1" si="24"/>
        <v>0.77557943271336593</v>
      </c>
      <c r="R100" s="85">
        <f t="shared" ca="1" si="25"/>
        <v>4953.4407467367128</v>
      </c>
      <c r="S100" s="85">
        <f t="shared" ca="1" si="26"/>
        <v>985.53411656738172</v>
      </c>
      <c r="U100" s="85">
        <v>86</v>
      </c>
      <c r="V100" s="89">
        <f t="shared" ca="1" si="27"/>
        <v>0.35072275886258042</v>
      </c>
      <c r="W100" s="89">
        <f t="shared" ca="1" si="28"/>
        <v>-0.38336990029916845</v>
      </c>
      <c r="X100" s="89">
        <f t="shared" ca="1" si="29"/>
        <v>-5.634058059209782E-3</v>
      </c>
      <c r="Y100" s="88">
        <f t="shared" ca="1" si="30"/>
        <v>1385.1738243893326</v>
      </c>
      <c r="Z100" s="89">
        <f t="shared" ca="1" si="37"/>
        <v>0.94758633973006234</v>
      </c>
      <c r="AA100" s="89">
        <f t="shared" ca="1" si="31"/>
        <v>0.85257699808286269</v>
      </c>
      <c r="AB100" s="89">
        <f t="shared" ca="1" si="32"/>
        <v>0.82832995845859658</v>
      </c>
      <c r="AC100" s="89">
        <f t="shared" ca="1" si="32"/>
        <v>0.80305303859495736</v>
      </c>
      <c r="AD100" s="85">
        <f t="shared" ca="1" si="33"/>
        <v>126.18450271474569</v>
      </c>
      <c r="AE100" s="85">
        <f t="shared" ca="1" si="34"/>
        <v>-6.5406901322913882</v>
      </c>
      <c r="AG100" s="85">
        <v>86</v>
      </c>
      <c r="AH100" s="85">
        <f t="shared" ca="1" si="35"/>
        <v>4827.2562440219672</v>
      </c>
      <c r="AI100" s="85">
        <f t="shared" ca="1" si="35"/>
        <v>992.0748066996731</v>
      </c>
    </row>
    <row r="101" spans="1:35" x14ac:dyDescent="0.25">
      <c r="A101" s="76">
        <v>14040118</v>
      </c>
      <c r="B101" s="76">
        <v>24530</v>
      </c>
      <c r="C101" s="77">
        <v>-2.8929297450970923E-2</v>
      </c>
      <c r="E101" s="78">
        <v>14040118</v>
      </c>
      <c r="F101" s="78">
        <v>1132.28</v>
      </c>
      <c r="G101" s="79">
        <v>-2.4798587827590281E-2</v>
      </c>
      <c r="I101" s="85">
        <v>87</v>
      </c>
      <c r="J101" s="89">
        <f t="shared" ca="1" si="19"/>
        <v>0.48077547254285424</v>
      </c>
      <c r="K101" s="89">
        <f t="shared" ca="1" si="20"/>
        <v>-4.8207409553122797E-2</v>
      </c>
      <c r="L101" s="89">
        <f t="shared" ca="1" si="21"/>
        <v>1.5277837476581476E-3</v>
      </c>
      <c r="M101" s="88">
        <f t="shared" ca="1" si="22"/>
        <v>31367.886757967466</v>
      </c>
      <c r="N101" s="89">
        <f t="shared" ca="1" si="36"/>
        <v>0.71000428305342711</v>
      </c>
      <c r="O101" s="89">
        <f t="shared" ca="1" si="23"/>
        <v>0.53877082446196489</v>
      </c>
      <c r="P101" s="89">
        <f t="shared" ca="1" si="24"/>
        <v>0.76114925991275961</v>
      </c>
      <c r="Q101" s="89">
        <f t="shared" ca="1" si="24"/>
        <v>0.70497750134398307</v>
      </c>
      <c r="R101" s="85">
        <f t="shared" ca="1" si="25"/>
        <v>4004.289240390437</v>
      </c>
      <c r="S101" s="85">
        <f t="shared" ca="1" si="26"/>
        <v>36.382610221106006</v>
      </c>
      <c r="U101" s="85">
        <v>87</v>
      </c>
      <c r="V101" s="89">
        <f t="shared" ca="1" si="27"/>
        <v>0.87946318193317075</v>
      </c>
      <c r="W101" s="89">
        <f t="shared" ca="1" si="28"/>
        <v>1.1723074636467721</v>
      </c>
      <c r="X101" s="89">
        <f t="shared" ca="1" si="29"/>
        <v>3.1604971180691367E-2</v>
      </c>
      <c r="Y101" s="88">
        <f t="shared" ca="1" si="30"/>
        <v>1437.7288283765106</v>
      </c>
      <c r="Z101" s="89">
        <f t="shared" ca="1" si="37"/>
        <v>1.3395375794111231</v>
      </c>
      <c r="AA101" s="89">
        <f t="shared" ca="1" si="31"/>
        <v>1.2445282377639235</v>
      </c>
      <c r="AB101" s="89">
        <f t="shared" ca="1" si="32"/>
        <v>0.90980213544012056</v>
      </c>
      <c r="AC101" s="89">
        <f t="shared" ca="1" si="32"/>
        <v>0.89334739333052127</v>
      </c>
      <c r="AD101" s="85">
        <f t="shared" ca="1" si="33"/>
        <v>172.0301342978039</v>
      </c>
      <c r="AE101" s="85">
        <f t="shared" ca="1" si="34"/>
        <v>39.304941450766819</v>
      </c>
      <c r="AG101" s="85">
        <v>87</v>
      </c>
      <c r="AH101" s="85">
        <f t="shared" ca="1" si="35"/>
        <v>3832.2591060926334</v>
      </c>
      <c r="AI101" s="85">
        <f t="shared" ca="1" si="35"/>
        <v>-2.9223312296608128</v>
      </c>
    </row>
    <row r="102" spans="1:35" x14ac:dyDescent="0.25">
      <c r="A102" s="80">
        <v>14040119</v>
      </c>
      <c r="B102" s="80">
        <v>25260</v>
      </c>
      <c r="C102" s="81">
        <v>2.9325258651947142E-2</v>
      </c>
      <c r="E102" s="82">
        <v>14040119</v>
      </c>
      <c r="F102" s="82">
        <v>1166.0999999999999</v>
      </c>
      <c r="G102" s="83">
        <v>2.9431548525761325E-2</v>
      </c>
      <c r="I102" s="85">
        <v>88</v>
      </c>
      <c r="J102" s="89">
        <f t="shared" ca="1" si="19"/>
        <v>0.87568778820415338</v>
      </c>
      <c r="K102" s="89">
        <f t="shared" ca="1" si="20"/>
        <v>1.1536969772972674</v>
      </c>
      <c r="L102" s="89">
        <f t="shared" ca="1" si="21"/>
        <v>3.2372323804655136E-2</v>
      </c>
      <c r="M102" s="88">
        <f t="shared" ca="1" si="22"/>
        <v>32350.490881988564</v>
      </c>
      <c r="N102" s="89">
        <f t="shared" ca="1" si="36"/>
        <v>0.89013578486807832</v>
      </c>
      <c r="O102" s="89">
        <f t="shared" ca="1" si="23"/>
        <v>0.7189023262766161</v>
      </c>
      <c r="P102" s="89">
        <f t="shared" ca="1" si="24"/>
        <v>0.81330350992861233</v>
      </c>
      <c r="Q102" s="89">
        <f t="shared" ca="1" si="24"/>
        <v>0.76389944848071467</v>
      </c>
      <c r="R102" s="85">
        <f t="shared" ca="1" si="25"/>
        <v>4778.5674599194936</v>
      </c>
      <c r="S102" s="85">
        <f t="shared" ca="1" si="26"/>
        <v>810.66082975016252</v>
      </c>
      <c r="U102" s="85">
        <v>88</v>
      </c>
      <c r="V102" s="89">
        <f t="shared" ca="1" si="27"/>
        <v>0.38130179969293465</v>
      </c>
      <c r="W102" s="89">
        <f t="shared" ca="1" si="28"/>
        <v>-0.30206357467681971</v>
      </c>
      <c r="X102" s="89">
        <f t="shared" ca="1" si="29"/>
        <v>-3.6877877673031734E-3</v>
      </c>
      <c r="Y102" s="88">
        <f t="shared" ca="1" si="30"/>
        <v>1387.872372252803</v>
      </c>
      <c r="Z102" s="89">
        <f t="shared" ca="1" si="37"/>
        <v>0.96807138107614144</v>
      </c>
      <c r="AA102" s="89">
        <f t="shared" ca="1" si="31"/>
        <v>0.87306203942894178</v>
      </c>
      <c r="AB102" s="89">
        <f t="shared" ca="1" si="32"/>
        <v>0.83349563918277081</v>
      </c>
      <c r="AC102" s="89">
        <f t="shared" ca="1" si="32"/>
        <v>0.80868536834751503</v>
      </c>
      <c r="AD102" s="85">
        <f t="shared" ca="1" si="33"/>
        <v>128.42678572614386</v>
      </c>
      <c r="AE102" s="85">
        <f t="shared" ca="1" si="34"/>
        <v>-4.2984071208932164</v>
      </c>
      <c r="AG102" s="85">
        <v>88</v>
      </c>
      <c r="AH102" s="85">
        <f t="shared" ca="1" si="35"/>
        <v>4650.1406741933497</v>
      </c>
      <c r="AI102" s="85">
        <f t="shared" ca="1" si="35"/>
        <v>814.95923687105574</v>
      </c>
    </row>
    <row r="103" spans="1:35" x14ac:dyDescent="0.25">
      <c r="A103" s="76">
        <v>14040120</v>
      </c>
      <c r="B103" s="76">
        <v>25990</v>
      </c>
      <c r="C103" s="77">
        <v>2.8489731731053899E-2</v>
      </c>
      <c r="E103" s="78">
        <v>14040120</v>
      </c>
      <c r="F103" s="78">
        <v>1199.92</v>
      </c>
      <c r="G103" s="79">
        <v>2.8590040360817054E-2</v>
      </c>
      <c r="I103" s="85">
        <v>89</v>
      </c>
      <c r="J103" s="89">
        <f t="shared" ca="1" si="19"/>
        <v>0.46222156991238117</v>
      </c>
      <c r="K103" s="89">
        <f t="shared" ca="1" si="20"/>
        <v>-9.4838457539729151E-2</v>
      </c>
      <c r="L103" s="89">
        <f t="shared" ca="1" si="21"/>
        <v>3.3108853358063562E-4</v>
      </c>
      <c r="M103" s="88">
        <f t="shared" ca="1" si="22"/>
        <v>31330.371409704418</v>
      </c>
      <c r="N103" s="89">
        <f t="shared" ca="1" si="36"/>
        <v>0.70301560675195318</v>
      </c>
      <c r="O103" s="89">
        <f t="shared" ca="1" si="23"/>
        <v>0.53178214816049096</v>
      </c>
      <c r="P103" s="89">
        <f t="shared" ca="1" si="24"/>
        <v>0.7589769882603612</v>
      </c>
      <c r="Q103" s="89">
        <f t="shared" ca="1" si="24"/>
        <v>0.70256155583783919</v>
      </c>
      <c r="R103" s="85">
        <f t="shared" ca="1" si="25"/>
        <v>3975.7751659299247</v>
      </c>
      <c r="S103" s="85">
        <f t="shared" ca="1" si="26"/>
        <v>7.8685357605936588</v>
      </c>
      <c r="U103" s="85">
        <v>89</v>
      </c>
      <c r="V103" s="89">
        <f t="shared" ca="1" si="27"/>
        <v>0.23178764597511459</v>
      </c>
      <c r="W103" s="89">
        <f t="shared" ca="1" si="28"/>
        <v>-0.73297235288926743</v>
      </c>
      <c r="X103" s="89">
        <f t="shared" ca="1" si="29"/>
        <v>-1.4002667294046119E-2</v>
      </c>
      <c r="Y103" s="88">
        <f t="shared" ca="1" si="30"/>
        <v>1373.6302152775856</v>
      </c>
      <c r="Z103" s="89">
        <f t="shared" ca="1" si="37"/>
        <v>0.85950437758036646</v>
      </c>
      <c r="AA103" s="89">
        <f t="shared" ca="1" si="31"/>
        <v>0.76449503593316681</v>
      </c>
      <c r="AB103" s="89">
        <f t="shared" ca="1" si="32"/>
        <v>0.80496884705467986</v>
      </c>
      <c r="AC103" s="89">
        <f t="shared" ca="1" si="32"/>
        <v>0.77771385311219476</v>
      </c>
      <c r="AD103" s="85">
        <f t="shared" ca="1" si="33"/>
        <v>116.75544530463401</v>
      </c>
      <c r="AE103" s="85">
        <f t="shared" ca="1" si="34"/>
        <v>-15.96974754240307</v>
      </c>
      <c r="AG103" s="85">
        <v>89</v>
      </c>
      <c r="AH103" s="85">
        <f t="shared" ca="1" si="35"/>
        <v>3859.0197206252906</v>
      </c>
      <c r="AI103" s="85">
        <f t="shared" ca="1" si="35"/>
        <v>23.838283302996729</v>
      </c>
    </row>
    <row r="104" spans="1:35" x14ac:dyDescent="0.25">
      <c r="A104" s="80">
        <v>14040123</v>
      </c>
      <c r="B104" s="80">
        <v>26740</v>
      </c>
      <c r="C104" s="81">
        <v>2.8448723020398123E-2</v>
      </c>
      <c r="E104" s="82">
        <v>14040123</v>
      </c>
      <c r="F104" s="82">
        <v>1235.21</v>
      </c>
      <c r="G104" s="83">
        <v>2.8986108205558692E-2</v>
      </c>
      <c r="I104" s="85">
        <v>90</v>
      </c>
      <c r="J104" s="89">
        <f t="shared" ca="1" si="19"/>
        <v>0.1223944280132061</v>
      </c>
      <c r="K104" s="89">
        <f t="shared" ca="1" si="20"/>
        <v>-1.163100187585687</v>
      </c>
      <c r="L104" s="89">
        <f t="shared" ca="1" si="21"/>
        <v>-2.7083772485527187E-2</v>
      </c>
      <c r="M104" s="88">
        <f t="shared" ca="1" si="22"/>
        <v>30483.120330819838</v>
      </c>
      <c r="N104" s="89">
        <f t="shared" ca="1" si="36"/>
        <v>0.54291336245566957</v>
      </c>
      <c r="O104" s="89">
        <f t="shared" ca="1" si="23"/>
        <v>0.37167990386420729</v>
      </c>
      <c r="P104" s="89">
        <f t="shared" ca="1" si="24"/>
        <v>0.7064052723881622</v>
      </c>
      <c r="Q104" s="89">
        <f t="shared" ca="1" si="24"/>
        <v>0.64493440540628122</v>
      </c>
      <c r="R104" s="85">
        <f t="shared" ca="1" si="25"/>
        <v>3354.5302076408079</v>
      </c>
      <c r="S104" s="85">
        <f t="shared" ca="1" si="26"/>
        <v>-613.37642252852311</v>
      </c>
      <c r="U104" s="85">
        <v>90</v>
      </c>
      <c r="V104" s="89">
        <f t="shared" ca="1" si="27"/>
        <v>0.90078636750190555</v>
      </c>
      <c r="W104" s="89">
        <f t="shared" ca="1" si="28"/>
        <v>1.2860452642905564</v>
      </c>
      <c r="X104" s="89">
        <f t="shared" ca="1" si="29"/>
        <v>3.4327569954715254E-2</v>
      </c>
      <c r="Y104" s="88">
        <f t="shared" ca="1" si="30"/>
        <v>1441.6485205753743</v>
      </c>
      <c r="Z104" s="89">
        <f t="shared" ca="1" si="37"/>
        <v>1.3681936960289378</v>
      </c>
      <c r="AA104" s="89">
        <f t="shared" ca="1" si="31"/>
        <v>1.2731843543817383</v>
      </c>
      <c r="AB104" s="89">
        <f t="shared" ca="1" si="32"/>
        <v>0.91437427283593353</v>
      </c>
      <c r="AC104" s="89">
        <f t="shared" ca="1" si="32"/>
        <v>0.8985236844487654</v>
      </c>
      <c r="AD104" s="85">
        <f t="shared" ca="1" si="33"/>
        <v>175.60530131979181</v>
      </c>
      <c r="AE104" s="85">
        <f t="shared" ca="1" si="34"/>
        <v>42.880108472754728</v>
      </c>
      <c r="AG104" s="85">
        <v>90</v>
      </c>
      <c r="AH104" s="85">
        <f t="shared" ca="1" si="35"/>
        <v>3178.9249063210164</v>
      </c>
      <c r="AI104" s="85">
        <f t="shared" ca="1" si="35"/>
        <v>-656.25653100127784</v>
      </c>
    </row>
    <row r="105" spans="1:35" x14ac:dyDescent="0.25">
      <c r="A105" s="76">
        <v>14040124</v>
      </c>
      <c r="B105" s="76">
        <v>27540</v>
      </c>
      <c r="C105" s="77">
        <v>2.9478921626711636E-2</v>
      </c>
      <c r="E105" s="78">
        <v>14040124</v>
      </c>
      <c r="F105" s="78">
        <v>1271.98</v>
      </c>
      <c r="G105" s="79">
        <v>2.9333745413352538E-2</v>
      </c>
      <c r="I105" s="85">
        <v>91</v>
      </c>
      <c r="J105" s="89">
        <f t="shared" ca="1" si="19"/>
        <v>5.5518071483658393E-2</v>
      </c>
      <c r="K105" s="89">
        <f t="shared" ca="1" si="20"/>
        <v>-1.5935532033859183</v>
      </c>
      <c r="L105" s="89">
        <f t="shared" ca="1" si="21"/>
        <v>-3.8130512503922756E-2</v>
      </c>
      <c r="M105" s="88">
        <f t="shared" ca="1" si="22"/>
        <v>30148.234330384708</v>
      </c>
      <c r="N105" s="89">
        <f t="shared" ca="1" si="36"/>
        <v>0.47840061997377231</v>
      </c>
      <c r="O105" s="89">
        <f t="shared" ca="1" si="23"/>
        <v>0.30716716138231004</v>
      </c>
      <c r="P105" s="89">
        <f t="shared" ca="1" si="24"/>
        <v>0.68381745377577718</v>
      </c>
      <c r="Q105" s="89">
        <f t="shared" ca="1" si="24"/>
        <v>0.62064193027136871</v>
      </c>
      <c r="R105" s="85">
        <f t="shared" ca="1" si="25"/>
        <v>3121.7194163389504</v>
      </c>
      <c r="S105" s="85">
        <f t="shared" ca="1" si="26"/>
        <v>-846.18721383038064</v>
      </c>
      <c r="U105" s="85">
        <v>91</v>
      </c>
      <c r="V105" s="89">
        <f t="shared" ca="1" si="27"/>
        <v>0.9605876477612374</v>
      </c>
      <c r="W105" s="89">
        <f t="shared" ca="1" si="28"/>
        <v>1.7575464926593281</v>
      </c>
      <c r="X105" s="89">
        <f t="shared" ca="1" si="29"/>
        <v>4.5614131318144679E-2</v>
      </c>
      <c r="Y105" s="88">
        <f t="shared" ca="1" si="30"/>
        <v>1458.0119447567165</v>
      </c>
      <c r="Z105" s="89">
        <f t="shared" ca="1" si="37"/>
        <v>1.4869879237096206</v>
      </c>
      <c r="AA105" s="89">
        <f t="shared" ca="1" si="31"/>
        <v>1.3919785820624211</v>
      </c>
      <c r="AB105" s="89">
        <f t="shared" ca="1" si="32"/>
        <v>0.93149099975576977</v>
      </c>
      <c r="AC105" s="89">
        <f t="shared" ca="1" si="32"/>
        <v>0.91803555810568871</v>
      </c>
      <c r="AD105" s="85">
        <f t="shared" ca="1" si="33"/>
        <v>190.71185748283165</v>
      </c>
      <c r="AE105" s="85">
        <f t="shared" ca="1" si="34"/>
        <v>57.986664635794568</v>
      </c>
      <c r="AG105" s="85">
        <v>91</v>
      </c>
      <c r="AH105" s="85">
        <f t="shared" ca="1" si="35"/>
        <v>2931.0075588561185</v>
      </c>
      <c r="AI105" s="85">
        <f t="shared" ca="1" si="35"/>
        <v>-904.17387846617521</v>
      </c>
    </row>
    <row r="106" spans="1:35" x14ac:dyDescent="0.25">
      <c r="A106" s="80">
        <v>14040125</v>
      </c>
      <c r="B106" s="80">
        <v>28360</v>
      </c>
      <c r="C106" s="81">
        <v>2.9340208363418028E-2</v>
      </c>
      <c r="E106" s="82">
        <v>14040125</v>
      </c>
      <c r="F106" s="82">
        <v>1309.72</v>
      </c>
      <c r="G106" s="83">
        <v>2.9238632385419617E-2</v>
      </c>
      <c r="I106" s="85">
        <v>92</v>
      </c>
      <c r="J106" s="89">
        <f t="shared" ca="1" si="19"/>
        <v>0.71761589883007848</v>
      </c>
      <c r="K106" s="89">
        <f t="shared" ca="1" si="20"/>
        <v>0.57577362618608841</v>
      </c>
      <c r="L106" s="89">
        <f t="shared" ca="1" si="21"/>
        <v>1.7541044255093428E-2</v>
      </c>
      <c r="M106" s="88">
        <f t="shared" ca="1" si="22"/>
        <v>31874.232201031438</v>
      </c>
      <c r="N106" s="89">
        <f t="shared" ca="1" si="36"/>
        <v>0.80352140662937777</v>
      </c>
      <c r="O106" s="89">
        <f t="shared" ca="1" si="23"/>
        <v>0.63228794803791555</v>
      </c>
      <c r="P106" s="89">
        <f t="shared" ca="1" si="24"/>
        <v>0.7891632855100833</v>
      </c>
      <c r="Q106" s="89">
        <f t="shared" ca="1" si="24"/>
        <v>0.73640063132383005</v>
      </c>
      <c r="R106" s="85">
        <f t="shared" ca="1" si="25"/>
        <v>4396.8886398698087</v>
      </c>
      <c r="S106" s="85">
        <f t="shared" ca="1" si="26"/>
        <v>428.98200970047765</v>
      </c>
      <c r="U106" s="85">
        <v>92</v>
      </c>
      <c r="V106" s="89">
        <f t="shared" ca="1" si="27"/>
        <v>0.5810424449457835</v>
      </c>
      <c r="W106" s="89">
        <f t="shared" ca="1" si="28"/>
        <v>0.20456102351500036</v>
      </c>
      <c r="X106" s="89">
        <f t="shared" ca="1" si="29"/>
        <v>8.4395393141069742E-3</v>
      </c>
      <c r="Y106" s="88">
        <f t="shared" ca="1" si="30"/>
        <v>1404.8060269042358</v>
      </c>
      <c r="Z106" s="89">
        <f t="shared" ca="1" si="37"/>
        <v>1.0957149040303684</v>
      </c>
      <c r="AA106" s="89">
        <f t="shared" ca="1" si="31"/>
        <v>1.0007055623831689</v>
      </c>
      <c r="AB106" s="89">
        <f t="shared" ca="1" si="32"/>
        <v>0.86339822085731921</v>
      </c>
      <c r="AC106" s="89">
        <f t="shared" ca="1" si="32"/>
        <v>0.84151541128087226</v>
      </c>
      <c r="AD106" s="85">
        <f t="shared" ca="1" si="33"/>
        <v>142.80015802812159</v>
      </c>
      <c r="AE106" s="85">
        <f t="shared" ca="1" si="34"/>
        <v>10.074965181084508</v>
      </c>
      <c r="AG106" s="85">
        <v>92</v>
      </c>
      <c r="AH106" s="85">
        <f t="shared" ca="1" si="35"/>
        <v>4254.0884818416871</v>
      </c>
      <c r="AI106" s="85">
        <f t="shared" ca="1" si="35"/>
        <v>418.90704451939314</v>
      </c>
    </row>
    <row r="107" spans="1:35" x14ac:dyDescent="0.25">
      <c r="A107" s="76">
        <v>14040126</v>
      </c>
      <c r="B107" s="76">
        <v>28100</v>
      </c>
      <c r="C107" s="77">
        <v>-9.2101253242266538E-3</v>
      </c>
      <c r="E107" s="78">
        <v>14040126</v>
      </c>
      <c r="F107" s="78">
        <v>1314.62</v>
      </c>
      <c r="G107" s="79">
        <v>3.734276575545844E-3</v>
      </c>
      <c r="I107" s="85">
        <v>93</v>
      </c>
      <c r="J107" s="89">
        <f t="shared" ca="1" si="19"/>
        <v>0.52122041785581252</v>
      </c>
      <c r="K107" s="89">
        <f t="shared" ca="1" si="20"/>
        <v>5.321680731652885E-2</v>
      </c>
      <c r="L107" s="89">
        <f t="shared" ca="1" si="21"/>
        <v>4.1306391446531612E-3</v>
      </c>
      <c r="M107" s="88">
        <f t="shared" ca="1" si="22"/>
        <v>31449.63918001917</v>
      </c>
      <c r="N107" s="89">
        <f t="shared" ca="1" si="36"/>
        <v>0.72520490691751049</v>
      </c>
      <c r="O107" s="89">
        <f t="shared" ca="1" si="23"/>
        <v>0.55397144832604828</v>
      </c>
      <c r="P107" s="89">
        <f t="shared" ca="1" si="24"/>
        <v>0.76583683350279119</v>
      </c>
      <c r="Q107" s="89">
        <f t="shared" ca="1" si="24"/>
        <v>0.71020080703034572</v>
      </c>
      <c r="R107" s="85">
        <f t="shared" ca="1" si="25"/>
        <v>4066.7070776460896</v>
      </c>
      <c r="S107" s="85">
        <f t="shared" ca="1" si="26"/>
        <v>98.800447476758563</v>
      </c>
      <c r="U107" s="85">
        <v>93</v>
      </c>
      <c r="V107" s="89">
        <f t="shared" ca="1" si="27"/>
        <v>0.67902485095922549</v>
      </c>
      <c r="W107" s="89">
        <f t="shared" ca="1" si="28"/>
        <v>0.46497368974082942</v>
      </c>
      <c r="X107" s="89">
        <f t="shared" ca="1" si="29"/>
        <v>1.4673167903666663E-2</v>
      </c>
      <c r="Y107" s="88">
        <f t="shared" ca="1" si="30"/>
        <v>1413.5904167828846</v>
      </c>
      <c r="Z107" s="89">
        <f t="shared" ca="1" si="37"/>
        <v>1.1613255953738268</v>
      </c>
      <c r="AA107" s="89">
        <f t="shared" ca="1" si="31"/>
        <v>1.0663162537266273</v>
      </c>
      <c r="AB107" s="89">
        <f t="shared" ca="1" si="32"/>
        <v>0.87724524279114313</v>
      </c>
      <c r="AC107" s="89">
        <f t="shared" ca="1" si="32"/>
        <v>0.85685964775563772</v>
      </c>
      <c r="AD107" s="85">
        <f t="shared" ca="1" si="33"/>
        <v>150.44621698389892</v>
      </c>
      <c r="AE107" s="85">
        <f t="shared" ca="1" si="34"/>
        <v>17.721024136861843</v>
      </c>
      <c r="AG107" s="85">
        <v>93</v>
      </c>
      <c r="AH107" s="85">
        <f t="shared" ca="1" si="35"/>
        <v>3916.2608606621907</v>
      </c>
      <c r="AI107" s="85">
        <f t="shared" ca="1" si="35"/>
        <v>81.079423339896721</v>
      </c>
    </row>
    <row r="108" spans="1:35" x14ac:dyDescent="0.25">
      <c r="A108" s="80">
        <v>14040127</v>
      </c>
      <c r="B108" s="80">
        <v>28530</v>
      </c>
      <c r="C108" s="81">
        <v>1.518658888570862E-2</v>
      </c>
      <c r="E108" s="82">
        <v>14040127</v>
      </c>
      <c r="F108" s="82">
        <v>1346.97</v>
      </c>
      <c r="G108" s="83">
        <v>2.4309974980442961E-2</v>
      </c>
      <c r="I108" s="85">
        <v>94</v>
      </c>
      <c r="J108" s="89">
        <f t="shared" ca="1" si="19"/>
        <v>2.1382179713739125E-2</v>
      </c>
      <c r="K108" s="89">
        <f t="shared" ca="1" si="20"/>
        <v>-2.0260041494530308</v>
      </c>
      <c r="L108" s="89">
        <f t="shared" ca="1" si="21"/>
        <v>-4.9228525519423687E-2</v>
      </c>
      <c r="M108" s="88">
        <f t="shared" ca="1" si="22"/>
        <v>29815.498601252133</v>
      </c>
      <c r="N108" s="89">
        <f t="shared" ca="1" si="36"/>
        <v>0.41358844420630697</v>
      </c>
      <c r="O108" s="89">
        <f t="shared" ca="1" si="23"/>
        <v>0.2423549856148447</v>
      </c>
      <c r="P108" s="89">
        <f t="shared" ca="1" si="24"/>
        <v>0.66041223119268966</v>
      </c>
      <c r="Q108" s="89">
        <f t="shared" ca="1" si="24"/>
        <v>0.59574744449106654</v>
      </c>
      <c r="R108" s="85">
        <f t="shared" ca="1" si="25"/>
        <v>2898.0568349979512</v>
      </c>
      <c r="S108" s="85">
        <f t="shared" ca="1" si="26"/>
        <v>-1069.8497951713798</v>
      </c>
      <c r="U108" s="85">
        <v>94</v>
      </c>
      <c r="V108" s="89">
        <f t="shared" ca="1" si="27"/>
        <v>0.83060673390709361</v>
      </c>
      <c r="W108" s="89">
        <f t="shared" ca="1" si="28"/>
        <v>0.95656565261919368</v>
      </c>
      <c r="X108" s="89">
        <f t="shared" ca="1" si="29"/>
        <v>2.6440651254645051E-2</v>
      </c>
      <c r="Y108" s="88">
        <f t="shared" ca="1" si="30"/>
        <v>1430.3230760364638</v>
      </c>
      <c r="Z108" s="89">
        <f t="shared" ca="1" si="37"/>
        <v>1.2851816620190928</v>
      </c>
      <c r="AA108" s="89">
        <f t="shared" ca="1" si="31"/>
        <v>1.1901723203718932</v>
      </c>
      <c r="AB108" s="89">
        <f t="shared" ca="1" si="32"/>
        <v>0.90063559488891365</v>
      </c>
      <c r="AC108" s="89">
        <f t="shared" ca="1" si="32"/>
        <v>0.88301066499026293</v>
      </c>
      <c r="AD108" s="85">
        <f t="shared" ca="1" si="33"/>
        <v>165.32587488295599</v>
      </c>
      <c r="AE108" s="85">
        <f t="shared" ca="1" si="34"/>
        <v>32.600682035918908</v>
      </c>
      <c r="AG108" s="85">
        <v>94</v>
      </c>
      <c r="AH108" s="85">
        <f t="shared" ca="1" si="35"/>
        <v>2732.7309601149955</v>
      </c>
      <c r="AI108" s="85">
        <f t="shared" ca="1" si="35"/>
        <v>-1102.4504772072987</v>
      </c>
    </row>
    <row r="109" spans="1:35" x14ac:dyDescent="0.25">
      <c r="A109" s="76">
        <v>14040130</v>
      </c>
      <c r="B109" s="76">
        <v>29360</v>
      </c>
      <c r="C109" s="77">
        <v>2.8677038520906098E-2</v>
      </c>
      <c r="E109" s="78">
        <v>14040130</v>
      </c>
      <c r="F109" s="78">
        <v>1385.69</v>
      </c>
      <c r="G109" s="79">
        <v>2.8340585061963283E-2</v>
      </c>
      <c r="I109" s="85">
        <v>95</v>
      </c>
      <c r="J109" s="89">
        <f t="shared" ca="1" si="19"/>
        <v>0.74360570816277716</v>
      </c>
      <c r="K109" s="89">
        <f t="shared" ca="1" si="20"/>
        <v>0.65450177543478893</v>
      </c>
      <c r="L109" s="89">
        <f t="shared" ca="1" si="21"/>
        <v>1.9561449188865463E-2</v>
      </c>
      <c r="M109" s="88">
        <f t="shared" ca="1" si="22"/>
        <v>31938.696156749007</v>
      </c>
      <c r="N109" s="89">
        <f t="shared" ca="1" si="36"/>
        <v>0.81532053134712623</v>
      </c>
      <c r="O109" s="89">
        <f t="shared" ca="1" si="23"/>
        <v>0.64408707275566401</v>
      </c>
      <c r="P109" s="89">
        <f t="shared" ca="1" si="24"/>
        <v>0.79255557027453893</v>
      </c>
      <c r="Q109" s="89">
        <f t="shared" ca="1" si="24"/>
        <v>0.7402405136872614</v>
      </c>
      <c r="R109" s="85">
        <f t="shared" ca="1" si="25"/>
        <v>4447.870777867025</v>
      </c>
      <c r="S109" s="85">
        <f t="shared" ca="1" si="26"/>
        <v>479.96414769769399</v>
      </c>
      <c r="U109" s="85">
        <v>95</v>
      </c>
      <c r="V109" s="89">
        <f t="shared" ca="1" si="27"/>
        <v>0.91483933207534851</v>
      </c>
      <c r="W109" s="89">
        <f t="shared" ca="1" si="28"/>
        <v>1.3711720276812722</v>
      </c>
      <c r="X109" s="89">
        <f t="shared" ca="1" si="29"/>
        <v>3.6365291981449818E-2</v>
      </c>
      <c r="Y109" s="88">
        <f t="shared" ca="1" si="30"/>
        <v>1444.5891946411691</v>
      </c>
      <c r="Z109" s="89">
        <f t="shared" ca="1" si="37"/>
        <v>1.3896412925642454</v>
      </c>
      <c r="AA109" s="89">
        <f t="shared" ca="1" si="31"/>
        <v>1.2946319509170459</v>
      </c>
      <c r="AB109" s="89">
        <f t="shared" ca="1" si="32"/>
        <v>0.91768108490647482</v>
      </c>
      <c r="AC109" s="89">
        <f t="shared" ca="1" si="32"/>
        <v>0.90227638756586515</v>
      </c>
      <c r="AD109" s="85">
        <f t="shared" ca="1" si="33"/>
        <v>178.29906577495399</v>
      </c>
      <c r="AE109" s="85">
        <f t="shared" ca="1" si="34"/>
        <v>45.573872927916909</v>
      </c>
      <c r="AG109" s="85">
        <v>95</v>
      </c>
      <c r="AH109" s="85">
        <f t="shared" ca="1" si="35"/>
        <v>4269.5717120920708</v>
      </c>
      <c r="AI109" s="85">
        <f t="shared" ca="1" si="35"/>
        <v>434.39027476977708</v>
      </c>
    </row>
    <row r="110" spans="1:35" x14ac:dyDescent="0.25">
      <c r="A110" s="80">
        <v>14040131</v>
      </c>
      <c r="B110" s="80">
        <v>30240</v>
      </c>
      <c r="C110" s="81">
        <v>2.9532347565017523E-2</v>
      </c>
      <c r="E110" s="82">
        <v>14040131</v>
      </c>
      <c r="F110" s="82">
        <v>1426.87</v>
      </c>
      <c r="G110" s="83">
        <v>2.9285023607342107E-2</v>
      </c>
      <c r="I110" s="85">
        <v>96</v>
      </c>
      <c r="J110" s="89">
        <f t="shared" ca="1" si="19"/>
        <v>0.24267388746043572</v>
      </c>
      <c r="K110" s="89">
        <f t="shared" ca="1" si="20"/>
        <v>-0.69772726310134248</v>
      </c>
      <c r="L110" s="89">
        <f t="shared" ca="1" si="21"/>
        <v>-1.5140880881383326E-2</v>
      </c>
      <c r="M110" s="88">
        <f t="shared" ca="1" si="22"/>
        <v>30849.35955724887</v>
      </c>
      <c r="N110" s="89">
        <f t="shared" ca="1" si="36"/>
        <v>0.61265961241396671</v>
      </c>
      <c r="O110" s="89">
        <f t="shared" ca="1" si="23"/>
        <v>0.44142615382250444</v>
      </c>
      <c r="P110" s="89">
        <f t="shared" ca="1" si="24"/>
        <v>0.72994928366893597</v>
      </c>
      <c r="Q110" s="89">
        <f t="shared" ca="1" si="24"/>
        <v>0.67054774420379715</v>
      </c>
      <c r="R110" s="85">
        <f t="shared" ca="1" si="25"/>
        <v>3617.5924319016121</v>
      </c>
      <c r="S110" s="85">
        <f t="shared" ca="1" si="26"/>
        <v>-350.31419826771889</v>
      </c>
      <c r="U110" s="85">
        <v>96</v>
      </c>
      <c r="V110" s="89">
        <f t="shared" ca="1" si="27"/>
        <v>0.10805791280915311</v>
      </c>
      <c r="W110" s="89">
        <f t="shared" ca="1" si="28"/>
        <v>-1.2369225817989933</v>
      </c>
      <c r="X110" s="89">
        <f t="shared" ca="1" si="29"/>
        <v>-2.6065976656742675E-2</v>
      </c>
      <c r="Y110" s="88">
        <f t="shared" ca="1" si="30"/>
        <v>1357.1592360420591</v>
      </c>
      <c r="Z110" s="89">
        <f t="shared" ca="1" si="37"/>
        <v>0.73253465909214044</v>
      </c>
      <c r="AA110" s="89">
        <f t="shared" ca="1" si="31"/>
        <v>0.63752531744494079</v>
      </c>
      <c r="AB110" s="89">
        <f t="shared" ca="1" si="32"/>
        <v>0.7680788519279087</v>
      </c>
      <c r="AC110" s="89">
        <f t="shared" ca="1" si="32"/>
        <v>0.73810863785488745</v>
      </c>
      <c r="AD110" s="85">
        <f t="shared" ca="1" si="33"/>
        <v>103.79490241373696</v>
      </c>
      <c r="AE110" s="85">
        <f t="shared" ca="1" si="34"/>
        <v>-28.930290433300115</v>
      </c>
      <c r="AG110" s="85">
        <v>96</v>
      </c>
      <c r="AH110" s="85">
        <f t="shared" ca="1" si="35"/>
        <v>3513.7975294878752</v>
      </c>
      <c r="AI110" s="85">
        <f t="shared" ca="1" si="35"/>
        <v>-321.38390783441878</v>
      </c>
    </row>
    <row r="111" spans="1:35" x14ac:dyDescent="0.25">
      <c r="A111" s="76">
        <v>14040201</v>
      </c>
      <c r="B111" s="76">
        <v>31120</v>
      </c>
      <c r="C111" s="77">
        <v>2.8685147998858577E-2</v>
      </c>
      <c r="E111" s="78">
        <v>14040201</v>
      </c>
      <c r="F111" s="78">
        <v>1454.32</v>
      </c>
      <c r="G111" s="79">
        <v>1.9055203293077454E-2</v>
      </c>
      <c r="I111" s="85">
        <v>97</v>
      </c>
      <c r="J111" s="89">
        <f t="shared" ca="1" si="19"/>
        <v>0.82775369385034159</v>
      </c>
      <c r="K111" s="89">
        <f t="shared" ca="1" si="20"/>
        <v>0.9453257183364866</v>
      </c>
      <c r="L111" s="89">
        <f t="shared" ca="1" si="21"/>
        <v>2.702488043556564E-2</v>
      </c>
      <c r="M111" s="88">
        <f t="shared" ca="1" si="22"/>
        <v>32177.960174257663</v>
      </c>
      <c r="N111" s="89">
        <f t="shared" ca="1" si="36"/>
        <v>0.85890682171405064</v>
      </c>
      <c r="O111" s="89">
        <f t="shared" ca="1" si="23"/>
        <v>0.68767336312258842</v>
      </c>
      <c r="P111" s="89">
        <f t="shared" ca="1" si="24"/>
        <v>0.80480403724982019</v>
      </c>
      <c r="Q111" s="89">
        <f t="shared" ca="1" si="24"/>
        <v>0.75417075116113375</v>
      </c>
      <c r="R111" s="85">
        <f t="shared" ca="1" si="25"/>
        <v>4638.9768490769675</v>
      </c>
      <c r="S111" s="85">
        <f t="shared" ca="1" si="26"/>
        <v>671.07021890763644</v>
      </c>
      <c r="U111" s="85">
        <v>97</v>
      </c>
      <c r="V111" s="89">
        <f t="shared" ca="1" si="27"/>
        <v>0.74648535252580528</v>
      </c>
      <c r="W111" s="89">
        <f t="shared" ca="1" si="28"/>
        <v>0.66347045609038113</v>
      </c>
      <c r="X111" s="89">
        <f t="shared" ca="1" si="29"/>
        <v>1.9424684546788331E-2</v>
      </c>
      <c r="Y111" s="88">
        <f t="shared" ca="1" si="30"/>
        <v>1420.3230977306507</v>
      </c>
      <c r="Z111" s="89">
        <f t="shared" ca="1" si="37"/>
        <v>1.2113366422955665</v>
      </c>
      <c r="AA111" s="89">
        <f t="shared" ca="1" si="31"/>
        <v>1.1163273006483669</v>
      </c>
      <c r="AB111" s="89">
        <f t="shared" ca="1" si="32"/>
        <v>0.88711679460737014</v>
      </c>
      <c r="AC111" s="89">
        <f t="shared" ca="1" si="32"/>
        <v>0.86785897013876623</v>
      </c>
      <c r="AD111" s="85">
        <f t="shared" ca="1" si="33"/>
        <v>156.38601518738074</v>
      </c>
      <c r="AE111" s="85">
        <f t="shared" ca="1" si="34"/>
        <v>23.660822340343657</v>
      </c>
      <c r="AG111" s="85">
        <v>97</v>
      </c>
      <c r="AH111" s="85">
        <f t="shared" ca="1" si="35"/>
        <v>4482.590833889587</v>
      </c>
      <c r="AI111" s="85">
        <f t="shared" ca="1" si="35"/>
        <v>647.40939656729279</v>
      </c>
    </row>
    <row r="112" spans="1:35" x14ac:dyDescent="0.25">
      <c r="A112" s="80">
        <v>14040202</v>
      </c>
      <c r="B112" s="80">
        <v>31900</v>
      </c>
      <c r="C112" s="81">
        <v>2.475531048060798E-2</v>
      </c>
      <c r="E112" s="82">
        <v>14040202</v>
      </c>
      <c r="F112" s="82">
        <v>1416.08</v>
      </c>
      <c r="G112" s="83">
        <v>-2.664594657690527E-2</v>
      </c>
      <c r="I112" s="85">
        <v>98</v>
      </c>
      <c r="J112" s="89">
        <f t="shared" ca="1" si="19"/>
        <v>0.93722048718916806</v>
      </c>
      <c r="K112" s="89">
        <f t="shared" ca="1" si="20"/>
        <v>1.5318517368942026</v>
      </c>
      <c r="L112" s="89">
        <f t="shared" ca="1" si="21"/>
        <v>4.2076930724925604E-2</v>
      </c>
      <c r="M112" s="88">
        <f t="shared" ca="1" si="22"/>
        <v>32665.967994410497</v>
      </c>
      <c r="N112" s="89">
        <f t="shared" ca="1" si="36"/>
        <v>0.94681049669191719</v>
      </c>
      <c r="O112" s="89">
        <f t="shared" ca="1" si="23"/>
        <v>0.77557703810045497</v>
      </c>
      <c r="P112" s="89">
        <f t="shared" ca="1" si="24"/>
        <v>0.82813232397706293</v>
      </c>
      <c r="Q112" s="89">
        <f t="shared" ca="1" si="24"/>
        <v>0.78100061877742299</v>
      </c>
      <c r="R112" s="85">
        <f t="shared" ca="1" si="25"/>
        <v>5037.5092517990306</v>
      </c>
      <c r="S112" s="85">
        <f t="shared" ca="1" si="26"/>
        <v>1069.6026216296996</v>
      </c>
      <c r="U112" s="85">
        <v>98</v>
      </c>
      <c r="V112" s="89">
        <f t="shared" ca="1" si="27"/>
        <v>4.9429400063948692E-2</v>
      </c>
      <c r="W112" s="89">
        <f t="shared" ca="1" si="28"/>
        <v>-1.6504115023241148</v>
      </c>
      <c r="X112" s="89">
        <f t="shared" ca="1" si="29"/>
        <v>-3.5963868313887877E-2</v>
      </c>
      <c r="Y112" s="88">
        <f t="shared" ca="1" si="30"/>
        <v>1343.7924814329801</v>
      </c>
      <c r="Z112" s="89">
        <f t="shared" ca="1" si="37"/>
        <v>0.62835657001644296</v>
      </c>
      <c r="AA112" s="89">
        <f t="shared" ca="1" si="31"/>
        <v>0.53334722836924331</v>
      </c>
      <c r="AB112" s="89">
        <f t="shared" ca="1" si="32"/>
        <v>0.73511480957196551</v>
      </c>
      <c r="AC112" s="89">
        <f t="shared" ca="1" si="32"/>
        <v>0.70310337980960425</v>
      </c>
      <c r="AD112" s="85">
        <f t="shared" ca="1" si="33"/>
        <v>93.745526819879046</v>
      </c>
      <c r="AE112" s="85">
        <f t="shared" ca="1" si="34"/>
        <v>-38.979666027158032</v>
      </c>
      <c r="AG112" s="85">
        <v>98</v>
      </c>
      <c r="AH112" s="85">
        <f t="shared" ca="1" si="35"/>
        <v>4943.7637249791514</v>
      </c>
      <c r="AI112" s="85">
        <f t="shared" ca="1" si="35"/>
        <v>1108.5822876568577</v>
      </c>
    </row>
    <row r="113" spans="1:35" x14ac:dyDescent="0.25">
      <c r="A113" s="76">
        <v>14040203</v>
      </c>
      <c r="B113" s="76">
        <v>32380</v>
      </c>
      <c r="C113" s="77">
        <v>1.4934938458690174E-2</v>
      </c>
      <c r="E113" s="78">
        <v>14040203</v>
      </c>
      <c r="F113" s="78">
        <v>1374.91</v>
      </c>
      <c r="G113" s="79">
        <v>-2.9504216419926087E-2</v>
      </c>
      <c r="I113" s="85">
        <v>99</v>
      </c>
      <c r="J113" s="89">
        <f t="shared" ca="1" si="19"/>
        <v>0.44723895427074301</v>
      </c>
      <c r="K113" s="89">
        <f t="shared" ca="1" si="20"/>
        <v>-0.13264023761810001</v>
      </c>
      <c r="L113" s="89">
        <f t="shared" ca="1" si="21"/>
        <v>-6.3902068027169587E-4</v>
      </c>
      <c r="M113" s="88">
        <f t="shared" ca="1" si="22"/>
        <v>31299.992265652738</v>
      </c>
      <c r="N113" s="89">
        <f t="shared" ca="1" si="36"/>
        <v>0.69735018819513461</v>
      </c>
      <c r="O113" s="89">
        <f t="shared" ca="1" si="23"/>
        <v>0.5261167296036724</v>
      </c>
      <c r="P113" s="89">
        <f t="shared" ca="1" si="24"/>
        <v>0.75720816674099489</v>
      </c>
      <c r="Q113" s="89">
        <f t="shared" ca="1" si="24"/>
        <v>0.7005964472090791</v>
      </c>
      <c r="R113" s="85">
        <f t="shared" ca="1" si="25"/>
        <v>3952.7449402062339</v>
      </c>
      <c r="S113" s="85">
        <f t="shared" ca="1" si="26"/>
        <v>-15.16168996309716</v>
      </c>
      <c r="U113" s="85">
        <v>99</v>
      </c>
      <c r="V113" s="89">
        <f t="shared" ca="1" si="27"/>
        <v>6.6164205779049468E-2</v>
      </c>
      <c r="W113" s="89">
        <f t="shared" ca="1" si="28"/>
        <v>-1.5049831395379174</v>
      </c>
      <c r="X113" s="89">
        <f t="shared" ca="1" si="29"/>
        <v>-3.2482676660902973E-2</v>
      </c>
      <c r="Y113" s="88">
        <f t="shared" ca="1" si="30"/>
        <v>1348.4786325652894</v>
      </c>
      <c r="Z113" s="89">
        <f t="shared" ca="1" si="37"/>
        <v>0.66499708970251348</v>
      </c>
      <c r="AA113" s="89">
        <f t="shared" ca="1" si="31"/>
        <v>0.56998774805531383</v>
      </c>
      <c r="AB113" s="89">
        <f t="shared" ca="1" si="32"/>
        <v>0.74697382274056501</v>
      </c>
      <c r="AC113" s="89">
        <f t="shared" ca="1" si="32"/>
        <v>0.71565699600684063</v>
      </c>
      <c r="AD113" s="85">
        <f t="shared" ca="1" si="33"/>
        <v>97.218298328903643</v>
      </c>
      <c r="AE113" s="85">
        <f t="shared" ca="1" si="34"/>
        <v>-35.506894518133436</v>
      </c>
      <c r="AG113" s="85">
        <v>99</v>
      </c>
      <c r="AH113" s="85">
        <f t="shared" ca="1" si="35"/>
        <v>3855.5266418773303</v>
      </c>
      <c r="AI113" s="85">
        <f t="shared" ca="1" si="35"/>
        <v>20.345204555036275</v>
      </c>
    </row>
    <row r="114" spans="1:35" x14ac:dyDescent="0.25">
      <c r="A114" s="80">
        <v>14040206</v>
      </c>
      <c r="B114" s="80">
        <v>33080</v>
      </c>
      <c r="C114" s="81">
        <v>2.1387921906001486E-2</v>
      </c>
      <c r="E114" s="82">
        <v>14040206</v>
      </c>
      <c r="F114" s="82">
        <v>1343.05</v>
      </c>
      <c r="G114" s="83">
        <v>-2.344512750085348E-2</v>
      </c>
      <c r="I114" s="85">
        <v>100</v>
      </c>
      <c r="J114" s="89">
        <f t="shared" ca="1" si="19"/>
        <v>3.3163017483120782E-2</v>
      </c>
      <c r="K114" s="89">
        <f t="shared" ca="1" si="20"/>
        <v>-1.836213850854177</v>
      </c>
      <c r="L114" s="89">
        <f t="shared" ca="1" si="21"/>
        <v>-4.435792638391154E-2</v>
      </c>
      <c r="M114" s="88">
        <f t="shared" ca="1" si="22"/>
        <v>29961.072170430856</v>
      </c>
      <c r="N114" s="89">
        <f t="shared" ca="1" si="36"/>
        <v>0.44203264649934548</v>
      </c>
      <c r="O114" s="89">
        <f t="shared" ca="1" si="23"/>
        <v>0.27079918790788321</v>
      </c>
      <c r="P114" s="89">
        <f t="shared" ca="1" si="24"/>
        <v>0.67076720896465303</v>
      </c>
      <c r="Q114" s="89">
        <f t="shared" ca="1" si="24"/>
        <v>0.606727257747816</v>
      </c>
      <c r="R114" s="85">
        <f t="shared" ca="1" si="25"/>
        <v>2994.9512465587795</v>
      </c>
      <c r="S114" s="85">
        <f t="shared" ca="1" si="26"/>
        <v>-972.95538361055151</v>
      </c>
      <c r="U114" s="85">
        <v>100</v>
      </c>
      <c r="V114" s="89">
        <f t="shared" ca="1" si="27"/>
        <v>0.42573455776199587</v>
      </c>
      <c r="W114" s="89">
        <f t="shared" ca="1" si="28"/>
        <v>-0.18724427080808562</v>
      </c>
      <c r="X114" s="89">
        <f t="shared" ca="1" si="29"/>
        <v>-9.3930050820497822E-4</v>
      </c>
      <c r="Y114" s="88">
        <f t="shared" ca="1" si="30"/>
        <v>1391.6921687115241</v>
      </c>
      <c r="Z114" s="89">
        <f t="shared" ca="1" si="37"/>
        <v>0.99699998126899736</v>
      </c>
      <c r="AA114" s="89">
        <f t="shared" ca="1" si="31"/>
        <v>0.90199063962179771</v>
      </c>
      <c r="AB114" s="89">
        <f t="shared" ca="1" si="32"/>
        <v>0.84061774048240812</v>
      </c>
      <c r="AC114" s="89">
        <f t="shared" ca="1" si="32"/>
        <v>0.81646907994758622</v>
      </c>
      <c r="AD114" s="85">
        <f t="shared" ca="1" si="33"/>
        <v>131.62424257221028</v>
      </c>
      <c r="AE114" s="85">
        <f t="shared" ca="1" si="34"/>
        <v>-1.1009502748268005</v>
      </c>
      <c r="AG114" s="85">
        <v>100</v>
      </c>
      <c r="AH114" s="85">
        <f t="shared" ca="1" si="35"/>
        <v>2863.3270039865693</v>
      </c>
      <c r="AI114" s="85">
        <f t="shared" ca="1" si="35"/>
        <v>-971.85443333572471</v>
      </c>
    </row>
    <row r="115" spans="1:35" x14ac:dyDescent="0.25">
      <c r="A115" s="76">
        <v>14040207</v>
      </c>
      <c r="B115" s="76">
        <v>32100</v>
      </c>
      <c r="C115" s="77">
        <v>-3.0072840019520354E-2</v>
      </c>
      <c r="E115" s="78">
        <v>14040207</v>
      </c>
      <c r="F115" s="78">
        <v>1303.8399999999999</v>
      </c>
      <c r="G115" s="79">
        <v>-2.9629390340211861E-2</v>
      </c>
      <c r="I115" s="85">
        <v>101</v>
      </c>
      <c r="J115" s="89">
        <f t="shared" ca="1" si="19"/>
        <v>0.84106326066631043</v>
      </c>
      <c r="K115" s="89">
        <f t="shared" ca="1" si="20"/>
        <v>0.99883737230389336</v>
      </c>
      <c r="L115" s="89">
        <f t="shared" ca="1" si="21"/>
        <v>2.8398153028936494E-2</v>
      </c>
      <c r="M115" s="88">
        <f t="shared" ca="1" si="22"/>
        <v>32222.179640816932</v>
      </c>
      <c r="N115" s="89">
        <f t="shared" ca="1" si="36"/>
        <v>0.86692670640637093</v>
      </c>
      <c r="O115" s="89">
        <f t="shared" ca="1" si="23"/>
        <v>0.69569324781490871</v>
      </c>
      <c r="P115" s="89">
        <f t="shared" ca="1" si="24"/>
        <v>0.80700891519964912</v>
      </c>
      <c r="Q115" s="89">
        <f t="shared" ca="1" si="24"/>
        <v>0.75668952249257249</v>
      </c>
      <c r="R115" s="85">
        <f t="shared" ca="1" si="25"/>
        <v>4674.6136709379498</v>
      </c>
      <c r="S115" s="85">
        <f t="shared" ca="1" si="26"/>
        <v>706.70704076861875</v>
      </c>
      <c r="U115" s="85">
        <v>101</v>
      </c>
      <c r="V115" s="89">
        <f t="shared" ca="1" si="27"/>
        <v>0.54441343407427545</v>
      </c>
      <c r="W115" s="89">
        <f t="shared" ca="1" si="28"/>
        <v>0.11155893748736818</v>
      </c>
      <c r="X115" s="89">
        <f t="shared" ca="1" si="29"/>
        <v>6.2133017399031605E-3</v>
      </c>
      <c r="Y115" s="88">
        <f t="shared" ca="1" si="30"/>
        <v>1401.682073564054</v>
      </c>
      <c r="Z115" s="89">
        <f t="shared" ca="1" si="37"/>
        <v>1.0722831284217071</v>
      </c>
      <c r="AA115" s="89">
        <f t="shared" ca="1" si="31"/>
        <v>0.97727378677450749</v>
      </c>
      <c r="AB115" s="89">
        <f t="shared" ca="1" si="32"/>
        <v>0.85820355880114263</v>
      </c>
      <c r="AC115" s="89">
        <f t="shared" ca="1" si="32"/>
        <v>0.83578318657905304</v>
      </c>
      <c r="AD115" s="85">
        <f t="shared" ca="1" si="33"/>
        <v>140.11101885447465</v>
      </c>
      <c r="AE115" s="85">
        <f t="shared" ca="1" si="34"/>
        <v>7.3858260074375721</v>
      </c>
      <c r="AG115" s="85">
        <v>101</v>
      </c>
      <c r="AH115" s="85">
        <f t="shared" ca="1" si="35"/>
        <v>4534.5026520834754</v>
      </c>
      <c r="AI115" s="85">
        <f t="shared" ca="1" si="35"/>
        <v>699.32121476118118</v>
      </c>
    </row>
    <row r="116" spans="1:35" x14ac:dyDescent="0.25">
      <c r="A116" s="80">
        <v>14040208</v>
      </c>
      <c r="B116" s="80">
        <v>31610</v>
      </c>
      <c r="C116" s="81">
        <v>-1.5382503908443857E-2</v>
      </c>
      <c r="E116" s="82">
        <v>14040208</v>
      </c>
      <c r="F116" s="82">
        <v>1309.72</v>
      </c>
      <c r="G116" s="83">
        <v>4.4996173195253463E-3</v>
      </c>
      <c r="I116" s="85">
        <v>102</v>
      </c>
      <c r="J116" s="89">
        <f t="shared" ca="1" si="19"/>
        <v>0.33322497662377293</v>
      </c>
      <c r="K116" s="89">
        <f t="shared" ca="1" si="20"/>
        <v>-0.43102532936510912</v>
      </c>
      <c r="L116" s="89">
        <f t="shared" ca="1" si="21"/>
        <v>-8.2964941161740285E-3</v>
      </c>
      <c r="M116" s="88">
        <f t="shared" ca="1" si="22"/>
        <v>31061.228735723453</v>
      </c>
      <c r="N116" s="89">
        <f t="shared" ca="1" si="36"/>
        <v>0.65263069529408868</v>
      </c>
      <c r="O116" s="89">
        <f t="shared" ca="1" si="23"/>
        <v>0.48139723670262641</v>
      </c>
      <c r="P116" s="89">
        <f t="shared" ca="1" si="24"/>
        <v>0.74300280407258523</v>
      </c>
      <c r="Q116" s="89">
        <f t="shared" ca="1" si="24"/>
        <v>0.68488289987431172</v>
      </c>
      <c r="R116" s="85">
        <f t="shared" ca="1" si="25"/>
        <v>3773.6364113647069</v>
      </c>
      <c r="S116" s="85">
        <f t="shared" ca="1" si="26"/>
        <v>-194.27021880462416</v>
      </c>
      <c r="U116" s="85">
        <v>102</v>
      </c>
      <c r="V116" s="89">
        <f t="shared" ca="1" si="27"/>
        <v>0.44688274600912858</v>
      </c>
      <c r="W116" s="89">
        <f t="shared" ca="1" si="28"/>
        <v>-0.13354106233091953</v>
      </c>
      <c r="X116" s="89">
        <f t="shared" ca="1" si="29"/>
        <v>3.462201255111973E-4</v>
      </c>
      <c r="Y116" s="88">
        <f t="shared" ca="1" si="30"/>
        <v>1393.4823681327964</v>
      </c>
      <c r="Z116" s="89">
        <f t="shared" ca="1" si="37"/>
        <v>1.0105304469203615</v>
      </c>
      <c r="AA116" s="89">
        <f t="shared" ca="1" si="31"/>
        <v>0.91552110527316188</v>
      </c>
      <c r="AB116" s="89">
        <f t="shared" ca="1" si="32"/>
        <v>0.84387939008219115</v>
      </c>
      <c r="AC116" s="89">
        <f t="shared" ca="1" si="32"/>
        <v>0.82004093605311934</v>
      </c>
      <c r="AD116" s="85">
        <f t="shared" ca="1" si="33"/>
        <v>133.13204270029019</v>
      </c>
      <c r="AE116" s="85">
        <f t="shared" ca="1" si="34"/>
        <v>0.40684985325310663</v>
      </c>
      <c r="AG116" s="85">
        <v>102</v>
      </c>
      <c r="AH116" s="85">
        <f t="shared" ca="1" si="35"/>
        <v>3640.5043686644167</v>
      </c>
      <c r="AI116" s="85">
        <f t="shared" ca="1" si="35"/>
        <v>-194.67706865787727</v>
      </c>
    </row>
    <row r="117" spans="1:35" x14ac:dyDescent="0.25">
      <c r="A117" s="76">
        <v>14040209</v>
      </c>
      <c r="B117" s="76">
        <v>31310</v>
      </c>
      <c r="C117" s="77">
        <v>-9.5359908892120784E-3</v>
      </c>
      <c r="E117" s="78">
        <v>14040209</v>
      </c>
      <c r="F117" s="78">
        <v>1304.33</v>
      </c>
      <c r="G117" s="79">
        <v>-4.1238749363485547E-3</v>
      </c>
      <c r="I117" s="85">
        <v>103</v>
      </c>
      <c r="J117" s="89">
        <f t="shared" ca="1" si="19"/>
        <v>0.87612311555691957</v>
      </c>
      <c r="K117" s="89">
        <f t="shared" ca="1" si="20"/>
        <v>1.1558224973435287</v>
      </c>
      <c r="L117" s="89">
        <f t="shared" ca="1" si="21"/>
        <v>3.242687114546372E-2</v>
      </c>
      <c r="M117" s="88">
        <f t="shared" ca="1" si="22"/>
        <v>32352.255563368926</v>
      </c>
      <c r="N117" s="89">
        <f t="shared" ca="1" si="36"/>
        <v>0.89045434025589332</v>
      </c>
      <c r="O117" s="89">
        <f t="shared" ca="1" si="23"/>
        <v>0.71922088166443099</v>
      </c>
      <c r="P117" s="89">
        <f t="shared" ca="1" si="24"/>
        <v>0.81338901239128247</v>
      </c>
      <c r="Q117" s="89">
        <f t="shared" ca="1" si="24"/>
        <v>0.76399758239631343</v>
      </c>
      <c r="R117" s="85">
        <f t="shared" ca="1" si="25"/>
        <v>4780.0027569266022</v>
      </c>
      <c r="S117" s="85">
        <f t="shared" ca="1" si="26"/>
        <v>812.09612675727112</v>
      </c>
      <c r="U117" s="85">
        <v>103</v>
      </c>
      <c r="V117" s="89">
        <f t="shared" ca="1" si="27"/>
        <v>0.56948747651685894</v>
      </c>
      <c r="W117" s="89">
        <f t="shared" ca="1" si="28"/>
        <v>0.1750694702567136</v>
      </c>
      <c r="X117" s="89">
        <f t="shared" ca="1" si="29"/>
        <v>7.733585213618048E-3</v>
      </c>
      <c r="Y117" s="88">
        <f t="shared" ca="1" si="30"/>
        <v>1403.8146483042181</v>
      </c>
      <c r="Z117" s="89">
        <f t="shared" ca="1" si="37"/>
        <v>1.0882845388867983</v>
      </c>
      <c r="AA117" s="89">
        <f t="shared" ca="1" si="31"/>
        <v>0.99327519723959867</v>
      </c>
      <c r="AB117" s="89">
        <f t="shared" ca="1" si="32"/>
        <v>0.86176524306314028</v>
      </c>
      <c r="AC117" s="89">
        <f t="shared" ca="1" si="32"/>
        <v>0.83971206939598386</v>
      </c>
      <c r="AD117" s="85">
        <f t="shared" ca="1" si="33"/>
        <v>141.94501176841436</v>
      </c>
      <c r="AE117" s="85">
        <f t="shared" ca="1" si="34"/>
        <v>9.2198189213772821</v>
      </c>
      <c r="AG117" s="85">
        <v>103</v>
      </c>
      <c r="AH117" s="85">
        <f t="shared" ca="1" si="35"/>
        <v>4638.0577451581876</v>
      </c>
      <c r="AI117" s="85">
        <f t="shared" ca="1" si="35"/>
        <v>802.87630783589384</v>
      </c>
    </row>
    <row r="118" spans="1:35" x14ac:dyDescent="0.25">
      <c r="A118" s="80">
        <v>14040210</v>
      </c>
      <c r="B118" s="80">
        <v>32210</v>
      </c>
      <c r="C118" s="81">
        <v>2.8339428004793176E-2</v>
      </c>
      <c r="E118" s="82">
        <v>14040210</v>
      </c>
      <c r="F118" s="82">
        <v>1342.56</v>
      </c>
      <c r="G118" s="83">
        <v>2.8888740166673043E-2</v>
      </c>
      <c r="I118" s="85">
        <v>104</v>
      </c>
      <c r="J118" s="89">
        <f t="shared" ca="1" si="19"/>
        <v>0.13067499219630263</v>
      </c>
      <c r="K118" s="89">
        <f t="shared" ca="1" si="20"/>
        <v>-1.1232060719353345</v>
      </c>
      <c r="L118" s="89">
        <f t="shared" ca="1" si="21"/>
        <v>-2.6059967545901036E-2</v>
      </c>
      <c r="M118" s="88">
        <f t="shared" ca="1" si="22"/>
        <v>30514.345081289212</v>
      </c>
      <c r="N118" s="89">
        <f t="shared" ca="1" si="36"/>
        <v>0.54889236298540189</v>
      </c>
      <c r="O118" s="89">
        <f t="shared" ca="1" si="23"/>
        <v>0.37765890439393962</v>
      </c>
      <c r="P118" s="89">
        <f t="shared" ca="1" si="24"/>
        <v>0.70846034025350935</v>
      </c>
      <c r="Q118" s="89">
        <f t="shared" ca="1" si="24"/>
        <v>0.64715799989081924</v>
      </c>
      <c r="R118" s="85">
        <f t="shared" ca="1" si="25"/>
        <v>3376.6196434204285</v>
      </c>
      <c r="S118" s="85">
        <f t="shared" ca="1" si="26"/>
        <v>-591.28698674890256</v>
      </c>
      <c r="U118" s="85">
        <v>104</v>
      </c>
      <c r="V118" s="89">
        <f t="shared" ca="1" si="27"/>
        <v>0.7557392804213271</v>
      </c>
      <c r="W118" s="89">
        <f t="shared" ca="1" si="28"/>
        <v>0.6926624022561394</v>
      </c>
      <c r="X118" s="89">
        <f t="shared" ca="1" si="29"/>
        <v>2.0123466802049111E-2</v>
      </c>
      <c r="Y118" s="88">
        <f t="shared" ca="1" si="30"/>
        <v>1421.3159411583663</v>
      </c>
      <c r="Z118" s="89">
        <f t="shared" ca="1" si="37"/>
        <v>1.2186915217542131</v>
      </c>
      <c r="AA118" s="89">
        <f t="shared" ca="1" si="31"/>
        <v>1.1236821801070136</v>
      </c>
      <c r="AB118" s="89">
        <f t="shared" ca="1" si="32"/>
        <v>0.88851935146159855</v>
      </c>
      <c r="AC118" s="89">
        <f t="shared" ca="1" si="32"/>
        <v>0.86942606060818872</v>
      </c>
      <c r="AD118" s="85">
        <f t="shared" ca="1" si="33"/>
        <v>157.26748064428148</v>
      </c>
      <c r="AE118" s="85">
        <f t="shared" ca="1" si="34"/>
        <v>24.542287797244398</v>
      </c>
      <c r="AG118" s="85">
        <v>104</v>
      </c>
      <c r="AH118" s="85">
        <f t="shared" ca="1" si="35"/>
        <v>3219.352162776147</v>
      </c>
      <c r="AI118" s="85">
        <f t="shared" ca="1" si="35"/>
        <v>-615.82927454614696</v>
      </c>
    </row>
    <row r="119" spans="1:35" x14ac:dyDescent="0.25">
      <c r="A119" s="76">
        <v>14040213</v>
      </c>
      <c r="B119" s="76">
        <v>31250</v>
      </c>
      <c r="C119" s="77">
        <v>-3.0257587160696913E-2</v>
      </c>
      <c r="E119" s="78">
        <v>14040213</v>
      </c>
      <c r="F119" s="78">
        <v>1302.3699999999999</v>
      </c>
      <c r="G119" s="79">
        <v>-3.039255753681366E-2</v>
      </c>
      <c r="I119" s="85">
        <v>105</v>
      </c>
      <c r="J119" s="89">
        <f t="shared" ca="1" si="19"/>
        <v>0.94044867167944279</v>
      </c>
      <c r="K119" s="89">
        <f t="shared" ca="1" si="20"/>
        <v>1.5585511332960484</v>
      </c>
      <c r="L119" s="89">
        <f t="shared" ca="1" si="21"/>
        <v>4.2762118840406614E-2</v>
      </c>
      <c r="M119" s="88">
        <f t="shared" ca="1" si="22"/>
        <v>32688.357997266907</v>
      </c>
      <c r="N119" s="89">
        <f t="shared" ca="1" si="36"/>
        <v>0.95081198168858438</v>
      </c>
      <c r="O119" s="89">
        <f t="shared" ca="1" si="23"/>
        <v>0.77957852309712217</v>
      </c>
      <c r="P119" s="89">
        <f t="shared" ca="1" si="24"/>
        <v>0.82915008542622837</v>
      </c>
      <c r="Q119" s="89">
        <f t="shared" ca="1" si="24"/>
        <v>0.78218049925359545</v>
      </c>
      <c r="R119" s="85">
        <f t="shared" ca="1" si="25"/>
        <v>5056.0625392501315</v>
      </c>
      <c r="S119" s="85">
        <f t="shared" ca="1" si="26"/>
        <v>1088.1559090808005</v>
      </c>
      <c r="U119" s="85">
        <v>105</v>
      </c>
      <c r="V119" s="89">
        <f t="shared" ca="1" si="27"/>
        <v>0.54077324092799883</v>
      </c>
      <c r="W119" s="89">
        <f t="shared" ca="1" si="28"/>
        <v>0.10238193998305388</v>
      </c>
      <c r="X119" s="89">
        <f t="shared" ca="1" si="29"/>
        <v>5.9936273483372649E-3</v>
      </c>
      <c r="Y119" s="88">
        <f t="shared" ca="1" si="30"/>
        <v>1401.3741937252712</v>
      </c>
      <c r="Z119" s="89">
        <f t="shared" ca="1" si="37"/>
        <v>1.0699709937646571</v>
      </c>
      <c r="AA119" s="89">
        <f t="shared" ca="1" si="31"/>
        <v>0.97496165211745744</v>
      </c>
      <c r="AB119" s="89">
        <f t="shared" ca="1" si="32"/>
        <v>0.85768381740130561</v>
      </c>
      <c r="AC119" s="89">
        <f t="shared" ca="1" si="32"/>
        <v>0.83521035884896588</v>
      </c>
      <c r="AD119" s="85">
        <f t="shared" ca="1" si="33"/>
        <v>139.84687525414301</v>
      </c>
      <c r="AE119" s="85">
        <f t="shared" ca="1" si="34"/>
        <v>7.1216824071059364</v>
      </c>
      <c r="AG119" s="85">
        <v>105</v>
      </c>
      <c r="AH119" s="85">
        <f t="shared" ca="1" si="35"/>
        <v>4916.2156639959885</v>
      </c>
      <c r="AI119" s="85">
        <f t="shared" ca="1" si="35"/>
        <v>1081.0342266736945</v>
      </c>
    </row>
    <row r="120" spans="1:35" x14ac:dyDescent="0.25">
      <c r="A120" s="80">
        <v>14040214</v>
      </c>
      <c r="B120" s="80">
        <v>30320</v>
      </c>
      <c r="C120" s="81">
        <v>-3.0211815408239605E-2</v>
      </c>
      <c r="E120" s="82">
        <v>14040214</v>
      </c>
      <c r="F120" s="82">
        <v>1271.49</v>
      </c>
      <c r="G120" s="83">
        <v>-2.3996240480399136E-2</v>
      </c>
      <c r="I120" s="85">
        <v>106</v>
      </c>
      <c r="J120" s="89">
        <f t="shared" ca="1" si="19"/>
        <v>0.69897032355287403</v>
      </c>
      <c r="K120" s="89">
        <f t="shared" ca="1" si="20"/>
        <v>0.52144134937020858</v>
      </c>
      <c r="L120" s="89">
        <f t="shared" ca="1" si="21"/>
        <v>1.6146711971286015E-2</v>
      </c>
      <c r="M120" s="88">
        <f t="shared" ca="1" si="22"/>
        <v>31829.819899999919</v>
      </c>
      <c r="N120" s="89">
        <f t="shared" ca="1" si="36"/>
        <v>0.79537853376284184</v>
      </c>
      <c r="O120" s="89">
        <f t="shared" ca="1" si="23"/>
        <v>0.62414507517137952</v>
      </c>
      <c r="P120" s="89">
        <f t="shared" ca="1" si="24"/>
        <v>0.78680332852526425</v>
      </c>
      <c r="Q120" s="89">
        <f t="shared" ca="1" si="24"/>
        <v>0.73373384305868605</v>
      </c>
      <c r="R120" s="85">
        <f t="shared" ca="1" si="25"/>
        <v>4361.8924189939717</v>
      </c>
      <c r="S120" s="85">
        <f t="shared" ca="1" si="26"/>
        <v>393.98578882464062</v>
      </c>
      <c r="U120" s="85">
        <v>106</v>
      </c>
      <c r="V120" s="89">
        <f t="shared" ca="1" si="27"/>
        <v>0.47647590391804706</v>
      </c>
      <c r="W120" s="89">
        <f t="shared" ca="1" si="28"/>
        <v>-5.9000376997387069E-2</v>
      </c>
      <c r="X120" s="89">
        <f t="shared" ca="1" si="29"/>
        <v>2.1305378928256702E-3</v>
      </c>
      <c r="Y120" s="88">
        <f t="shared" ca="1" si="30"/>
        <v>1395.9710030781957</v>
      </c>
      <c r="Z120" s="89">
        <f t="shared" ca="1" si="37"/>
        <v>1.0293108924679184</v>
      </c>
      <c r="AA120" s="89">
        <f t="shared" ca="1" si="31"/>
        <v>0.93430155082071875</v>
      </c>
      <c r="AB120" s="89">
        <f t="shared" ca="1" si="32"/>
        <v>0.84833319678725394</v>
      </c>
      <c r="AC120" s="89">
        <f t="shared" ca="1" si="32"/>
        <v>0.82492581770446605</v>
      </c>
      <c r="AD120" s="85">
        <f t="shared" ca="1" si="33"/>
        <v>135.23771172970805</v>
      </c>
      <c r="AE120" s="85">
        <f t="shared" ca="1" si="34"/>
        <v>2.5125188826709746</v>
      </c>
      <c r="AG120" s="85">
        <v>106</v>
      </c>
      <c r="AH120" s="85">
        <f t="shared" ca="1" si="35"/>
        <v>4226.6547072642634</v>
      </c>
      <c r="AI120" s="85">
        <f t="shared" ca="1" si="35"/>
        <v>391.47326994196965</v>
      </c>
    </row>
    <row r="121" spans="1:35" x14ac:dyDescent="0.25">
      <c r="A121" s="76">
        <v>14040215</v>
      </c>
      <c r="B121" s="76">
        <v>29800</v>
      </c>
      <c r="C121" s="77">
        <v>-1.7299167262812106E-2</v>
      </c>
      <c r="E121" s="78">
        <v>14040215</v>
      </c>
      <c r="F121" s="78">
        <v>1290.1099999999999</v>
      </c>
      <c r="G121" s="79">
        <v>1.4538044933608527E-2</v>
      </c>
      <c r="I121" s="85">
        <v>107</v>
      </c>
      <c r="J121" s="89">
        <f t="shared" ca="1" si="19"/>
        <v>0.55845061024152631</v>
      </c>
      <c r="K121" s="89">
        <f t="shared" ca="1" si="20"/>
        <v>0.14704211386791227</v>
      </c>
      <c r="L121" s="89">
        <f t="shared" ca="1" si="21"/>
        <v>6.5384832776360993E-3</v>
      </c>
      <c r="M121" s="88">
        <f t="shared" ca="1" si="22"/>
        <v>31525.456250416817</v>
      </c>
      <c r="N121" s="89">
        <f t="shared" ca="1" si="36"/>
        <v>0.73926666886981596</v>
      </c>
      <c r="O121" s="89">
        <f t="shared" ca="1" si="23"/>
        <v>0.56803321027835363</v>
      </c>
      <c r="P121" s="89">
        <f t="shared" ca="1" si="24"/>
        <v>0.77012745767053192</v>
      </c>
      <c r="Q121" s="89">
        <f t="shared" ca="1" si="24"/>
        <v>0.71499379116156514</v>
      </c>
      <c r="R121" s="85">
        <f t="shared" ca="1" si="25"/>
        <v>4124.9335784368923</v>
      </c>
      <c r="S121" s="85">
        <f t="shared" ca="1" si="26"/>
        <v>157.02694826756124</v>
      </c>
      <c r="U121" s="85">
        <v>107</v>
      </c>
      <c r="V121" s="89">
        <f t="shared" ca="1" si="27"/>
        <v>0.35518493908867599</v>
      </c>
      <c r="W121" s="89">
        <f t="shared" ca="1" si="28"/>
        <v>-0.37135937697035298</v>
      </c>
      <c r="X121" s="89">
        <f t="shared" ca="1" si="29"/>
        <v>-5.3465561389569802E-3</v>
      </c>
      <c r="Y121" s="88">
        <f t="shared" ca="1" si="30"/>
        <v>1385.572121776617</v>
      </c>
      <c r="Z121" s="89">
        <f t="shared" ca="1" si="37"/>
        <v>0.95061237817289801</v>
      </c>
      <c r="AA121" s="89">
        <f t="shared" ca="1" si="31"/>
        <v>0.85560303652569836</v>
      </c>
      <c r="AB121" s="89">
        <f t="shared" ca="1" si="32"/>
        <v>0.82909940865626441</v>
      </c>
      <c r="AC121" s="89">
        <f t="shared" ca="1" si="32"/>
        <v>0.80389130510683882</v>
      </c>
      <c r="AD121" s="85">
        <f t="shared" ca="1" si="33"/>
        <v>126.51457768870193</v>
      </c>
      <c r="AE121" s="85">
        <f t="shared" ca="1" si="34"/>
        <v>-6.2106151583351448</v>
      </c>
      <c r="AG121" s="85">
        <v>107</v>
      </c>
      <c r="AH121" s="85">
        <f t="shared" ca="1" si="35"/>
        <v>3998.4190007481902</v>
      </c>
      <c r="AI121" s="85">
        <f t="shared" ca="1" si="35"/>
        <v>163.23756342589638</v>
      </c>
    </row>
    <row r="122" spans="1:35" x14ac:dyDescent="0.25">
      <c r="A122" s="80">
        <v>14040216</v>
      </c>
      <c r="B122" s="80">
        <v>29890</v>
      </c>
      <c r="C122" s="81">
        <v>3.0155827844877258E-3</v>
      </c>
      <c r="E122" s="82">
        <v>14040216</v>
      </c>
      <c r="F122" s="82">
        <v>1274.92</v>
      </c>
      <c r="G122" s="83">
        <v>-1.1844054512223623E-2</v>
      </c>
      <c r="I122" s="85">
        <v>108</v>
      </c>
      <c r="J122" s="89">
        <f t="shared" ca="1" si="19"/>
        <v>0.71037433263763672</v>
      </c>
      <c r="K122" s="89">
        <f t="shared" ca="1" si="20"/>
        <v>0.55447861840835111</v>
      </c>
      <c r="L122" s="89">
        <f t="shared" ca="1" si="21"/>
        <v>1.6994549269634788E-2</v>
      </c>
      <c r="M122" s="88">
        <f t="shared" ca="1" si="22"/>
        <v>31856.817851828891</v>
      </c>
      <c r="N122" s="89">
        <f t="shared" ca="1" si="36"/>
        <v>0.80032988675963856</v>
      </c>
      <c r="O122" s="89">
        <f t="shared" ca="1" si="23"/>
        <v>0.62909642816817635</v>
      </c>
      <c r="P122" s="89">
        <f t="shared" ca="1" si="24"/>
        <v>0.78824015421330973</v>
      </c>
      <c r="Q122" s="89">
        <f t="shared" ca="1" si="24"/>
        <v>0.73535703563348953</v>
      </c>
      <c r="R122" s="85">
        <f t="shared" ca="1" si="25"/>
        <v>4383.153908542743</v>
      </c>
      <c r="S122" s="85">
        <f t="shared" ca="1" si="26"/>
        <v>415.24727837341197</v>
      </c>
      <c r="U122" s="85">
        <v>108</v>
      </c>
      <c r="V122" s="89">
        <f t="shared" ca="1" si="27"/>
        <v>0.32598767134851703</v>
      </c>
      <c r="W122" s="89">
        <f t="shared" ca="1" si="28"/>
        <v>-0.45101971107967803</v>
      </c>
      <c r="X122" s="89">
        <f t="shared" ca="1" si="29"/>
        <v>-7.253425506544264E-3</v>
      </c>
      <c r="Y122" s="88">
        <f t="shared" ca="1" si="30"/>
        <v>1382.9325342151783</v>
      </c>
      <c r="Z122" s="89">
        <f t="shared" ca="1" si="37"/>
        <v>0.93054204261928386</v>
      </c>
      <c r="AA122" s="89">
        <f t="shared" ca="1" si="31"/>
        <v>0.83553270097208421</v>
      </c>
      <c r="AB122" s="89">
        <f t="shared" ca="1" si="32"/>
        <v>0.82395474667473567</v>
      </c>
      <c r="AC122" s="89">
        <f t="shared" ca="1" si="32"/>
        <v>0.79829107854440395</v>
      </c>
      <c r="AD122" s="85">
        <f t="shared" ca="1" si="33"/>
        <v>124.33286357488373</v>
      </c>
      <c r="AE122" s="85">
        <f t="shared" ca="1" si="34"/>
        <v>-8.3923292721533471</v>
      </c>
      <c r="AG122" s="85">
        <v>108</v>
      </c>
      <c r="AH122" s="85">
        <f t="shared" ca="1" si="35"/>
        <v>4258.8210449678591</v>
      </c>
      <c r="AI122" s="85">
        <f t="shared" ca="1" si="35"/>
        <v>423.63960764556532</v>
      </c>
    </row>
    <row r="123" spans="1:35" x14ac:dyDescent="0.25">
      <c r="A123" s="76">
        <v>14040217</v>
      </c>
      <c r="B123" s="76">
        <v>30780</v>
      </c>
      <c r="C123" s="77">
        <v>2.9341152114886707E-2</v>
      </c>
      <c r="E123" s="78">
        <v>14040217</v>
      </c>
      <c r="F123" s="78">
        <v>1300.4000000000001</v>
      </c>
      <c r="G123" s="79">
        <v>1.9788477903819005E-2</v>
      </c>
      <c r="I123" s="85">
        <v>109</v>
      </c>
      <c r="J123" s="89">
        <f t="shared" ca="1" si="19"/>
        <v>0.3013192811317198</v>
      </c>
      <c r="K123" s="89">
        <f t="shared" ca="1" si="20"/>
        <v>-0.52060988434341704</v>
      </c>
      <c r="L123" s="89">
        <f t="shared" ca="1" si="21"/>
        <v>-1.0595507602394562E-2</v>
      </c>
      <c r="M123" s="88">
        <f t="shared" ca="1" si="22"/>
        <v>30989.900575579362</v>
      </c>
      <c r="N123" s="89">
        <f t="shared" ca="1" si="36"/>
        <v>0.63920450215910296</v>
      </c>
      <c r="O123" s="89">
        <f t="shared" ca="1" si="23"/>
        <v>0.46797104356764069</v>
      </c>
      <c r="P123" s="89">
        <f t="shared" ca="1" si="24"/>
        <v>0.73865504816845617</v>
      </c>
      <c r="Q123" s="89">
        <f t="shared" ca="1" si="24"/>
        <v>0.68009735139826644</v>
      </c>
      <c r="R123" s="85">
        <f t="shared" ca="1" si="25"/>
        <v>3720.7941635538082</v>
      </c>
      <c r="S123" s="85">
        <f t="shared" ca="1" si="26"/>
        <v>-247.11246661552286</v>
      </c>
      <c r="U123" s="85">
        <v>109</v>
      </c>
      <c r="V123" s="89">
        <f t="shared" ca="1" si="27"/>
        <v>0.96796711660168366</v>
      </c>
      <c r="W123" s="89">
        <f t="shared" ca="1" si="28"/>
        <v>1.8517219053532428</v>
      </c>
      <c r="X123" s="89">
        <f t="shared" ca="1" si="29"/>
        <v>4.7868455401187851E-2</v>
      </c>
      <c r="Y123" s="88">
        <f t="shared" ca="1" si="30"/>
        <v>1461.3024837742862</v>
      </c>
      <c r="Z123" s="89">
        <f t="shared" ca="1" si="37"/>
        <v>1.5107153177106676</v>
      </c>
      <c r="AA123" s="89">
        <f t="shared" ca="1" si="31"/>
        <v>1.415705976063468</v>
      </c>
      <c r="AB123" s="89">
        <f t="shared" ca="1" si="32"/>
        <v>0.93456950097758518</v>
      </c>
      <c r="AC123" s="89">
        <f t="shared" ca="1" si="32"/>
        <v>0.92156919602187481</v>
      </c>
      <c r="AD123" s="85">
        <f t="shared" ca="1" si="33"/>
        <v>193.78206184962505</v>
      </c>
      <c r="AE123" s="85">
        <f t="shared" ca="1" si="34"/>
        <v>61.056869002587973</v>
      </c>
      <c r="AG123" s="85">
        <v>109</v>
      </c>
      <c r="AH123" s="85">
        <f t="shared" ca="1" si="35"/>
        <v>3527.0121017041829</v>
      </c>
      <c r="AI123" s="85">
        <f t="shared" ca="1" si="35"/>
        <v>-308.16933561811084</v>
      </c>
    </row>
    <row r="124" spans="1:35" x14ac:dyDescent="0.25">
      <c r="A124" s="80">
        <v>14040220</v>
      </c>
      <c r="B124" s="80">
        <v>29920</v>
      </c>
      <c r="C124" s="81">
        <v>-2.8337975304456729E-2</v>
      </c>
      <c r="E124" s="82">
        <v>14040220</v>
      </c>
      <c r="F124" s="82">
        <v>1263.6400000000001</v>
      </c>
      <c r="G124" s="83">
        <v>-2.8675464415636506E-2</v>
      </c>
      <c r="I124" s="85">
        <v>110</v>
      </c>
      <c r="J124" s="89">
        <f t="shared" ca="1" si="19"/>
        <v>0.67079551832889117</v>
      </c>
      <c r="K124" s="89">
        <f t="shared" ca="1" si="20"/>
        <v>0.4421108914969975</v>
      </c>
      <c r="L124" s="89">
        <f t="shared" ca="1" si="21"/>
        <v>1.4110849957318048E-2</v>
      </c>
      <c r="M124" s="88">
        <f t="shared" ca="1" si="22"/>
        <v>31765.084697083545</v>
      </c>
      <c r="N124" s="89">
        <f t="shared" ca="1" si="36"/>
        <v>0.78348914000350023</v>
      </c>
      <c r="O124" s="89">
        <f t="shared" ca="1" si="23"/>
        <v>0.6122556814120379</v>
      </c>
      <c r="P124" s="89">
        <f t="shared" ca="1" si="24"/>
        <v>0.78333003572408577</v>
      </c>
      <c r="Q124" s="89">
        <f t="shared" ca="1" si="24"/>
        <v>0.72981569661509937</v>
      </c>
      <c r="R124" s="85">
        <f t="shared" ca="1" si="25"/>
        <v>4311.0707540151525</v>
      </c>
      <c r="S124" s="85">
        <f t="shared" ca="1" si="26"/>
        <v>343.16412384582145</v>
      </c>
      <c r="U124" s="85">
        <v>110</v>
      </c>
      <c r="V124" s="89">
        <f t="shared" ca="1" si="27"/>
        <v>0.3508390745529909</v>
      </c>
      <c r="W124" s="89">
        <f t="shared" ca="1" si="28"/>
        <v>-0.38305612641663472</v>
      </c>
      <c r="X124" s="89">
        <f t="shared" ca="1" si="29"/>
        <v>-5.6265470964245723E-3</v>
      </c>
      <c r="Y124" s="88">
        <f t="shared" ca="1" si="30"/>
        <v>1385.1842284174509</v>
      </c>
      <c r="Z124" s="89">
        <f t="shared" ca="1" si="37"/>
        <v>0.94766539472249911</v>
      </c>
      <c r="AA124" s="89">
        <f t="shared" ca="1" si="31"/>
        <v>0.85265605307529946</v>
      </c>
      <c r="AB124" s="89">
        <f t="shared" ca="1" si="32"/>
        <v>0.82835008838919022</v>
      </c>
      <c r="AC124" s="89">
        <f t="shared" ca="1" si="32"/>
        <v>0.8030749657914199</v>
      </c>
      <c r="AD124" s="85">
        <f t="shared" ca="1" si="33"/>
        <v>126.19312078764233</v>
      </c>
      <c r="AE124" s="85">
        <f t="shared" ca="1" si="34"/>
        <v>-6.5320720593947499</v>
      </c>
      <c r="AG124" s="85">
        <v>110</v>
      </c>
      <c r="AH124" s="85">
        <f t="shared" ca="1" si="35"/>
        <v>4184.8776332275102</v>
      </c>
      <c r="AI124" s="85">
        <f t="shared" ca="1" si="35"/>
        <v>349.6961959052162</v>
      </c>
    </row>
    <row r="125" spans="1:35" x14ac:dyDescent="0.25">
      <c r="A125" s="76">
        <v>14040221</v>
      </c>
      <c r="B125" s="76">
        <v>29330</v>
      </c>
      <c r="C125" s="77">
        <v>-1.9916270116916879E-2</v>
      </c>
      <c r="E125" s="78">
        <v>14040221</v>
      </c>
      <c r="F125" s="78">
        <v>1227.8599999999999</v>
      </c>
      <c r="G125" s="79">
        <v>-2.8723628320920805E-2</v>
      </c>
      <c r="I125" s="85">
        <v>111</v>
      </c>
      <c r="J125" s="89">
        <f t="shared" ca="1" si="19"/>
        <v>0.24510310238373501</v>
      </c>
      <c r="K125" s="89">
        <f t="shared" ca="1" si="20"/>
        <v>-0.68998089037895083</v>
      </c>
      <c r="L125" s="89">
        <f t="shared" ca="1" si="21"/>
        <v>-1.4942085281378598E-2</v>
      </c>
      <c r="M125" s="88">
        <f t="shared" ca="1" si="22"/>
        <v>30855.492883810781</v>
      </c>
      <c r="N125" s="89">
        <f t="shared" ca="1" si="36"/>
        <v>0.61382057477284147</v>
      </c>
      <c r="O125" s="89">
        <f t="shared" ca="1" si="23"/>
        <v>0.44258711618137919</v>
      </c>
      <c r="P125" s="89">
        <f t="shared" ca="1" si="24"/>
        <v>0.73033305016537309</v>
      </c>
      <c r="Q125" s="89">
        <f t="shared" ca="1" si="24"/>
        <v>0.67096779726890465</v>
      </c>
      <c r="R125" s="85">
        <f t="shared" ca="1" si="25"/>
        <v>3622.0706262932472</v>
      </c>
      <c r="S125" s="85">
        <f t="shared" ca="1" si="26"/>
        <v>-345.83600387608385</v>
      </c>
      <c r="U125" s="85">
        <v>111</v>
      </c>
      <c r="V125" s="89">
        <f t="shared" ca="1" si="27"/>
        <v>0.16444909654741424</v>
      </c>
      <c r="W125" s="89">
        <f t="shared" ca="1" si="28"/>
        <v>-0.97633558106594021</v>
      </c>
      <c r="X125" s="89">
        <f t="shared" ca="1" si="29"/>
        <v>-1.9828174934654035E-2</v>
      </c>
      <c r="Y125" s="88">
        <f t="shared" ca="1" si="30"/>
        <v>1365.6513848962688</v>
      </c>
      <c r="Z125" s="89">
        <f t="shared" ca="1" si="37"/>
        <v>0.79818927382730454</v>
      </c>
      <c r="AA125" s="89">
        <f t="shared" ca="1" si="31"/>
        <v>0.70317993218010488</v>
      </c>
      <c r="AB125" s="89">
        <f t="shared" ca="1" si="32"/>
        <v>0.78761966951537654</v>
      </c>
      <c r="AC125" s="89">
        <f t="shared" ca="1" si="32"/>
        <v>0.75902818813119044</v>
      </c>
      <c r="AD125" s="85">
        <f t="shared" ca="1" si="33"/>
        <v>110.40129513739976</v>
      </c>
      <c r="AE125" s="85">
        <f t="shared" ca="1" si="34"/>
        <v>-22.323897709637322</v>
      </c>
      <c r="AG125" s="85">
        <v>111</v>
      </c>
      <c r="AH125" s="85">
        <f t="shared" ca="1" si="35"/>
        <v>3511.6693311558474</v>
      </c>
      <c r="AI125" s="85">
        <f t="shared" ca="1" si="35"/>
        <v>-323.51210616644653</v>
      </c>
    </row>
    <row r="126" spans="1:35" x14ac:dyDescent="0.25">
      <c r="A126" s="80">
        <v>14040222</v>
      </c>
      <c r="B126" s="80">
        <v>30200</v>
      </c>
      <c r="C126" s="81">
        <v>2.9231041391464221E-2</v>
      </c>
      <c r="E126" s="82">
        <v>14040222</v>
      </c>
      <c r="F126" s="82">
        <v>1264.6199999999999</v>
      </c>
      <c r="G126" s="83">
        <v>2.9498865083817671E-2</v>
      </c>
      <c r="I126" s="85">
        <v>112</v>
      </c>
      <c r="J126" s="89">
        <f t="shared" ca="1" si="19"/>
        <v>0.68646561957008434</v>
      </c>
      <c r="K126" s="89">
        <f t="shared" ca="1" si="20"/>
        <v>0.48585671322360219</v>
      </c>
      <c r="L126" s="89">
        <f t="shared" ca="1" si="21"/>
        <v>1.5233501447182746E-2</v>
      </c>
      <c r="M126" s="88">
        <f t="shared" ca="1" si="22"/>
        <v>31800.765841741955</v>
      </c>
      <c r="N126" s="89">
        <f t="shared" ca="1" si="36"/>
        <v>0.79004540242498822</v>
      </c>
      <c r="O126" s="89">
        <f t="shared" ca="1" si="23"/>
        <v>0.618811943833526</v>
      </c>
      <c r="P126" s="89">
        <f t="shared" ca="1" si="24"/>
        <v>0.7852493732782948</v>
      </c>
      <c r="Q126" s="89">
        <f t="shared" ca="1" si="24"/>
        <v>0.7319798735161207</v>
      </c>
      <c r="R126" s="85">
        <f t="shared" ca="1" si="25"/>
        <v>4339.0551442607102</v>
      </c>
      <c r="S126" s="85">
        <f t="shared" ca="1" si="26"/>
        <v>371.14851409137918</v>
      </c>
      <c r="U126" s="85">
        <v>112</v>
      </c>
      <c r="V126" s="89">
        <f t="shared" ca="1" si="27"/>
        <v>7.7601677011111425E-2</v>
      </c>
      <c r="W126" s="89">
        <f t="shared" ca="1" si="28"/>
        <v>-1.4213901995636171</v>
      </c>
      <c r="X126" s="89">
        <f t="shared" ca="1" si="29"/>
        <v>-3.0481670534506421E-2</v>
      </c>
      <c r="Y126" s="88">
        <f t="shared" ca="1" si="30"/>
        <v>1351.1796480433827</v>
      </c>
      <c r="Z126" s="89">
        <f t="shared" ca="1" si="37"/>
        <v>0.68605824107673463</v>
      </c>
      <c r="AA126" s="89">
        <f t="shared" ca="1" si="31"/>
        <v>0.59104889942953498</v>
      </c>
      <c r="AB126" s="89">
        <f t="shared" ca="1" si="32"/>
        <v>0.7536618087355631</v>
      </c>
      <c r="AC126" s="89">
        <f t="shared" ca="1" si="32"/>
        <v>0.72275617134277359</v>
      </c>
      <c r="AD126" s="85">
        <f t="shared" ca="1" si="33"/>
        <v>99.244942791947551</v>
      </c>
      <c r="AE126" s="85">
        <f t="shared" ca="1" si="34"/>
        <v>-33.480250055089527</v>
      </c>
      <c r="AG126" s="85">
        <v>112</v>
      </c>
      <c r="AH126" s="85">
        <f t="shared" ca="1" si="35"/>
        <v>4239.8102014687629</v>
      </c>
      <c r="AI126" s="85">
        <f t="shared" ca="1" si="35"/>
        <v>404.62876414646871</v>
      </c>
    </row>
    <row r="127" spans="1:35" x14ac:dyDescent="0.25">
      <c r="A127" s="76">
        <v>14040223</v>
      </c>
      <c r="B127" s="76">
        <v>31090</v>
      </c>
      <c r="C127" s="77">
        <v>2.9044299689838408E-2</v>
      </c>
      <c r="E127" s="78">
        <v>14040223</v>
      </c>
      <c r="F127" s="78">
        <v>1302.3699999999999</v>
      </c>
      <c r="G127" s="79">
        <v>2.941399980793493E-2</v>
      </c>
      <c r="I127" s="85">
        <v>113</v>
      </c>
      <c r="J127" s="89">
        <f t="shared" ca="1" si="19"/>
        <v>0.36093436989072247</v>
      </c>
      <c r="K127" s="89">
        <f t="shared" ca="1" si="20"/>
        <v>-0.35596237858113711</v>
      </c>
      <c r="L127" s="89">
        <f t="shared" ca="1" si="21"/>
        <v>-6.3701493772885566E-3</v>
      </c>
      <c r="M127" s="88">
        <f t="shared" ca="1" si="22"/>
        <v>31121.12103837217</v>
      </c>
      <c r="N127" s="89">
        <f t="shared" ca="1" si="36"/>
        <v>0.66388051034034912</v>
      </c>
      <c r="O127" s="89">
        <f t="shared" ca="1" si="23"/>
        <v>0.49264705174888684</v>
      </c>
      <c r="P127" s="89">
        <f t="shared" ca="1" si="24"/>
        <v>0.74661660442314726</v>
      </c>
      <c r="Q127" s="89">
        <f t="shared" ca="1" si="24"/>
        <v>0.68886900202171131</v>
      </c>
      <c r="R127" s="85">
        <f t="shared" ca="1" si="25"/>
        <v>3818.2449478965864</v>
      </c>
      <c r="S127" s="85">
        <f t="shared" ca="1" si="26"/>
        <v>-149.66168227274466</v>
      </c>
      <c r="U127" s="85">
        <v>113</v>
      </c>
      <c r="V127" s="89">
        <f t="shared" ca="1" si="27"/>
        <v>0.46939703442444869</v>
      </c>
      <c r="W127" s="89">
        <f t="shared" ca="1" si="28"/>
        <v>-7.6785647265082427E-2</v>
      </c>
      <c r="X127" s="89">
        <f t="shared" ca="1" si="29"/>
        <v>1.7048029590355899E-3</v>
      </c>
      <c r="Y127" s="88">
        <f t="shared" ca="1" si="30"/>
        <v>1395.3768159477113</v>
      </c>
      <c r="Z127" s="89">
        <f t="shared" ca="1" si="37"/>
        <v>1.024829912740987</v>
      </c>
      <c r="AA127" s="89">
        <f t="shared" ca="1" si="31"/>
        <v>0.92982057109378735</v>
      </c>
      <c r="AB127" s="89">
        <f t="shared" ca="1" si="32"/>
        <v>0.84727827522212373</v>
      </c>
      <c r="AC127" s="89">
        <f t="shared" ca="1" si="32"/>
        <v>0.82376800322585175</v>
      </c>
      <c r="AD127" s="85">
        <f t="shared" ca="1" si="33"/>
        <v>134.73395620958445</v>
      </c>
      <c r="AE127" s="85">
        <f t="shared" ca="1" si="34"/>
        <v>2.00876336254737</v>
      </c>
      <c r="AG127" s="85">
        <v>113</v>
      </c>
      <c r="AH127" s="85">
        <f t="shared" ca="1" si="35"/>
        <v>3683.5109916870019</v>
      </c>
      <c r="AI127" s="85">
        <f t="shared" ca="1" si="35"/>
        <v>-151.67044563529203</v>
      </c>
    </row>
    <row r="128" spans="1:35" x14ac:dyDescent="0.25">
      <c r="A128" s="80">
        <v>14040224</v>
      </c>
      <c r="B128" s="80">
        <v>31410</v>
      </c>
      <c r="C128" s="81">
        <v>1.0240089479892838E-2</v>
      </c>
      <c r="E128" s="82">
        <v>14040224</v>
      </c>
      <c r="F128" s="82">
        <v>1340.11</v>
      </c>
      <c r="G128" s="83">
        <v>2.8566018543087292E-2</v>
      </c>
      <c r="I128" s="85">
        <v>114</v>
      </c>
      <c r="J128" s="89">
        <f t="shared" ca="1" si="19"/>
        <v>0.27190584819842833</v>
      </c>
      <c r="K128" s="89">
        <f t="shared" ca="1" si="20"/>
        <v>-0.60705909297648519</v>
      </c>
      <c r="L128" s="89">
        <f t="shared" ca="1" si="21"/>
        <v>-1.2814058518550156E-2</v>
      </c>
      <c r="M128" s="88">
        <f t="shared" ca="1" si="22"/>
        <v>30921.224112549437</v>
      </c>
      <c r="N128" s="89">
        <f t="shared" ca="1" si="36"/>
        <v>0.62624820883649523</v>
      </c>
      <c r="O128" s="89">
        <f t="shared" ca="1" si="23"/>
        <v>0.45501475024503296</v>
      </c>
      <c r="P128" s="89">
        <f t="shared" ca="1" si="24"/>
        <v>0.73442392453130911</v>
      </c>
      <c r="Q128" s="89">
        <f t="shared" ca="1" si="24"/>
        <v>0.67545068640722783</v>
      </c>
      <c r="R128" s="85">
        <f t="shared" ca="1" si="25"/>
        <v>3670.2109845202394</v>
      </c>
      <c r="S128" s="85">
        <f t="shared" ca="1" si="26"/>
        <v>-297.6956456490916</v>
      </c>
      <c r="U128" s="85">
        <v>114</v>
      </c>
      <c r="V128" s="89">
        <f t="shared" ca="1" si="27"/>
        <v>0.5586757266148098</v>
      </c>
      <c r="W128" s="89">
        <f t="shared" ca="1" si="28"/>
        <v>0.14761255427199535</v>
      </c>
      <c r="X128" s="89">
        <f t="shared" ca="1" si="29"/>
        <v>7.0763352459261844E-3</v>
      </c>
      <c r="Y128" s="88">
        <f t="shared" ca="1" si="30"/>
        <v>1402.8922943137427</v>
      </c>
      <c r="Z128" s="89">
        <f t="shared" ca="1" si="37"/>
        <v>1.0813667984173112</v>
      </c>
      <c r="AA128" s="89">
        <f t="shared" ca="1" si="31"/>
        <v>0.98635745677011155</v>
      </c>
      <c r="AB128" s="89">
        <f t="shared" ca="1" si="32"/>
        <v>0.86023300776514566</v>
      </c>
      <c r="AC128" s="89">
        <f t="shared" ca="1" si="32"/>
        <v>0.83802113302639247</v>
      </c>
      <c r="AD128" s="85">
        <f t="shared" ca="1" si="33"/>
        <v>141.15086482806487</v>
      </c>
      <c r="AE128" s="85">
        <f t="shared" ca="1" si="34"/>
        <v>8.42567198102779</v>
      </c>
      <c r="AG128" s="85">
        <v>114</v>
      </c>
      <c r="AH128" s="85">
        <f t="shared" ca="1" si="35"/>
        <v>3529.0601196921743</v>
      </c>
      <c r="AI128" s="85">
        <f t="shared" ca="1" si="35"/>
        <v>-306.12131763011939</v>
      </c>
    </row>
    <row r="129" spans="1:35" x14ac:dyDescent="0.25">
      <c r="A129" s="76">
        <v>14040227</v>
      </c>
      <c r="B129" s="76">
        <v>31290</v>
      </c>
      <c r="C129" s="77">
        <v>-3.8277558697644379E-3</v>
      </c>
      <c r="E129" s="78">
        <v>14040227</v>
      </c>
      <c r="F129" s="78">
        <v>1376.38</v>
      </c>
      <c r="G129" s="79">
        <v>2.6705164030029604E-2</v>
      </c>
      <c r="I129" s="85">
        <v>115</v>
      </c>
      <c r="J129" s="89">
        <f t="shared" ca="1" si="19"/>
        <v>0.33266958817363157</v>
      </c>
      <c r="K129" s="89">
        <f t="shared" ca="1" si="20"/>
        <v>-0.43255350123093711</v>
      </c>
      <c r="L129" s="89">
        <f t="shared" ca="1" si="21"/>
        <v>-8.3357116769427579E-3</v>
      </c>
      <c r="M129" s="88">
        <f t="shared" ca="1" si="22"/>
        <v>31060.010613983995</v>
      </c>
      <c r="N129" s="89">
        <f t="shared" ca="1" si="36"/>
        <v>0.65240166551748235</v>
      </c>
      <c r="O129" s="89">
        <f t="shared" ca="1" si="23"/>
        <v>0.48116820692602008</v>
      </c>
      <c r="P129" s="89">
        <f t="shared" ca="1" si="24"/>
        <v>0.74292895489987287</v>
      </c>
      <c r="Q129" s="89">
        <f t="shared" ca="1" si="24"/>
        <v>0.68480152252584592</v>
      </c>
      <c r="R129" s="85">
        <f t="shared" ca="1" si="25"/>
        <v>3772.7313884738141</v>
      </c>
      <c r="S129" s="85">
        <f t="shared" ca="1" si="26"/>
        <v>-195.17524169551689</v>
      </c>
      <c r="U129" s="85">
        <v>115</v>
      </c>
      <c r="V129" s="89">
        <f t="shared" ca="1" si="27"/>
        <v>0.23759576023128537</v>
      </c>
      <c r="W129" s="89">
        <f t="shared" ca="1" si="28"/>
        <v>-0.7140576685109391</v>
      </c>
      <c r="X129" s="89">
        <f t="shared" ca="1" si="29"/>
        <v>-1.354989700828361E-2</v>
      </c>
      <c r="Y129" s="88">
        <f t="shared" ca="1" si="30"/>
        <v>1374.2522950416778</v>
      </c>
      <c r="Z129" s="89">
        <f t="shared" ca="1" si="37"/>
        <v>0.86426991197848668</v>
      </c>
      <c r="AA129" s="89">
        <f t="shared" ca="1" si="31"/>
        <v>0.76926057033128703</v>
      </c>
      <c r="AB129" s="89">
        <f t="shared" ca="1" si="32"/>
        <v>0.8062801826809094</v>
      </c>
      <c r="AC129" s="89">
        <f t="shared" ca="1" si="32"/>
        <v>0.7791306802705289</v>
      </c>
      <c r="AD129" s="85">
        <f t="shared" ca="1" si="33"/>
        <v>117.25660832278515</v>
      </c>
      <c r="AE129" s="85">
        <f t="shared" ca="1" si="34"/>
        <v>-15.468584524251924</v>
      </c>
      <c r="AG129" s="85">
        <v>115</v>
      </c>
      <c r="AH129" s="85">
        <f t="shared" ca="1" si="35"/>
        <v>3655.4747801510289</v>
      </c>
      <c r="AI129" s="85">
        <f t="shared" ca="1" si="35"/>
        <v>-179.70665717126496</v>
      </c>
    </row>
    <row r="130" spans="1:35" x14ac:dyDescent="0.25">
      <c r="A130" s="80">
        <v>14040228</v>
      </c>
      <c r="B130" s="80">
        <v>31490</v>
      </c>
      <c r="C130" s="81">
        <v>6.3714774321426051E-3</v>
      </c>
      <c r="E130" s="82">
        <v>14040228</v>
      </c>
      <c r="F130" s="82">
        <v>1384.22</v>
      </c>
      <c r="G130" s="83">
        <v>5.6799399243961718E-3</v>
      </c>
      <c r="I130" s="85">
        <v>116</v>
      </c>
      <c r="J130" s="89">
        <f t="shared" ca="1" si="19"/>
        <v>0.453977068895419</v>
      </c>
      <c r="K130" s="89">
        <f t="shared" ca="1" si="20"/>
        <v>-0.11561946214443583</v>
      </c>
      <c r="L130" s="89">
        <f t="shared" ca="1" si="21"/>
        <v>-2.0221555946308301E-4</v>
      </c>
      <c r="M130" s="88">
        <f t="shared" ca="1" si="22"/>
        <v>31313.66724898959</v>
      </c>
      <c r="N130" s="89">
        <f t="shared" ca="1" si="36"/>
        <v>0.69990112143214112</v>
      </c>
      <c r="O130" s="89">
        <f t="shared" ca="1" si="23"/>
        <v>0.52866766284067879</v>
      </c>
      <c r="P130" s="89">
        <f t="shared" ca="1" si="24"/>
        <v>0.75800547148669883</v>
      </c>
      <c r="Q130" s="89">
        <f t="shared" ca="1" si="24"/>
        <v>0.70148199334131478</v>
      </c>
      <c r="R130" s="85">
        <f t="shared" ca="1" si="25"/>
        <v>3963.1052028496269</v>
      </c>
      <c r="S130" s="85">
        <f t="shared" ca="1" si="26"/>
        <v>-4.8014273197040893</v>
      </c>
      <c r="U130" s="85">
        <v>116</v>
      </c>
      <c r="V130" s="89">
        <f t="shared" ca="1" si="27"/>
        <v>0.74637727185395863</v>
      </c>
      <c r="W130" s="89">
        <f t="shared" ca="1" si="28"/>
        <v>0.6631328766046084</v>
      </c>
      <c r="X130" s="89">
        <f t="shared" ca="1" si="29"/>
        <v>1.9416603737339774E-2</v>
      </c>
      <c r="Y130" s="88">
        <f t="shared" ca="1" si="30"/>
        <v>1420.3116204167154</v>
      </c>
      <c r="Z130" s="89">
        <f t="shared" ca="1" si="37"/>
        <v>1.2112515895069822</v>
      </c>
      <c r="AA130" s="89">
        <f t="shared" ca="1" si="31"/>
        <v>1.1162422478597827</v>
      </c>
      <c r="AB130" s="89">
        <f t="shared" ca="1" si="32"/>
        <v>0.88710050191225009</v>
      </c>
      <c r="AC130" s="89">
        <f t="shared" ca="1" si="32"/>
        <v>0.867840772575036</v>
      </c>
      <c r="AD130" s="85">
        <f t="shared" ca="1" si="33"/>
        <v>156.37583356292839</v>
      </c>
      <c r="AE130" s="85">
        <f t="shared" ca="1" si="34"/>
        <v>23.650640715891313</v>
      </c>
      <c r="AG130" s="85">
        <v>116</v>
      </c>
      <c r="AH130" s="85">
        <f t="shared" ca="1" si="35"/>
        <v>3806.7293692866988</v>
      </c>
      <c r="AI130" s="85">
        <f t="shared" ca="1" si="35"/>
        <v>-28.452068035595403</v>
      </c>
    </row>
    <row r="131" spans="1:35" x14ac:dyDescent="0.25">
      <c r="A131" s="76">
        <v>14040229</v>
      </c>
      <c r="B131" s="76">
        <v>30820</v>
      </c>
      <c r="C131" s="77">
        <v>-2.1506205220963619E-2</v>
      </c>
      <c r="E131" s="78">
        <v>14040229</v>
      </c>
      <c r="F131" s="78">
        <v>1343.54</v>
      </c>
      <c r="G131" s="79">
        <v>-2.9828882489099318E-2</v>
      </c>
      <c r="I131" s="85">
        <v>117</v>
      </c>
      <c r="J131" s="89">
        <f t="shared" ca="1" si="19"/>
        <v>0.47744212810789566</v>
      </c>
      <c r="K131" s="89">
        <f t="shared" ca="1" si="20"/>
        <v>-5.6574364221823797E-2</v>
      </c>
      <c r="L131" s="89">
        <f t="shared" ca="1" si="21"/>
        <v>1.3130621181697028E-3</v>
      </c>
      <c r="M131" s="88">
        <f t="shared" ca="1" si="22"/>
        <v>31361.152117271566</v>
      </c>
      <c r="N131" s="89">
        <f t="shared" ca="1" si="36"/>
        <v>0.70875031299842128</v>
      </c>
      <c r="O131" s="89">
        <f t="shared" ca="1" si="23"/>
        <v>0.53751685440695907</v>
      </c>
      <c r="P131" s="89">
        <f t="shared" ca="1" si="24"/>
        <v>0.76076028175197652</v>
      </c>
      <c r="Q131" s="89">
        <f t="shared" ca="1" si="24"/>
        <v>0.70454467704673784</v>
      </c>
      <c r="R131" s="85">
        <f t="shared" ca="1" si="25"/>
        <v>3999.1644831819867</v>
      </c>
      <c r="S131" s="85">
        <f t="shared" ca="1" si="26"/>
        <v>31.257853012655687</v>
      </c>
      <c r="U131" s="85">
        <v>117</v>
      </c>
      <c r="V131" s="89">
        <f t="shared" ca="1" si="27"/>
        <v>0.88173604114985571</v>
      </c>
      <c r="W131" s="89">
        <f t="shared" ca="1" si="28"/>
        <v>1.1837099025037845</v>
      </c>
      <c r="X131" s="89">
        <f t="shared" ca="1" si="29"/>
        <v>3.1877917077985547E-2</v>
      </c>
      <c r="Y131" s="88">
        <f t="shared" ca="1" si="30"/>
        <v>1438.1213041215231</v>
      </c>
      <c r="Z131" s="89">
        <f t="shared" ca="1" si="37"/>
        <v>1.3424104116249027</v>
      </c>
      <c r="AA131" s="89">
        <f t="shared" ca="1" si="31"/>
        <v>1.2474010699777032</v>
      </c>
      <c r="AB131" s="89">
        <f t="shared" ca="1" si="32"/>
        <v>0.91026851964535271</v>
      </c>
      <c r="AC131" s="89">
        <f t="shared" ca="1" si="32"/>
        <v>0.8938747627842506</v>
      </c>
      <c r="AD131" s="85">
        <f t="shared" ca="1" si="33"/>
        <v>172.38730115389535</v>
      </c>
      <c r="AE131" s="85">
        <f t="shared" ca="1" si="34"/>
        <v>39.662108306858272</v>
      </c>
      <c r="AG131" s="85">
        <v>117</v>
      </c>
      <c r="AH131" s="85">
        <f t="shared" ca="1" si="35"/>
        <v>3826.7771820280914</v>
      </c>
      <c r="AI131" s="85">
        <f t="shared" ca="1" si="35"/>
        <v>-8.404255294202585</v>
      </c>
    </row>
    <row r="132" spans="1:35" x14ac:dyDescent="0.25">
      <c r="A132" s="80">
        <v>14040230</v>
      </c>
      <c r="B132" s="80">
        <v>29970</v>
      </c>
      <c r="C132" s="81">
        <v>-2.7966948563397882E-2</v>
      </c>
      <c r="E132" s="82">
        <v>14040230</v>
      </c>
      <c r="F132" s="82">
        <v>1304.82</v>
      </c>
      <c r="G132" s="83">
        <v>-2.9242821384408119E-2</v>
      </c>
      <c r="I132" s="85">
        <v>118</v>
      </c>
      <c r="J132" s="89">
        <f t="shared" ca="1" si="19"/>
        <v>9.3723336303824567E-2</v>
      </c>
      <c r="K132" s="89">
        <f t="shared" ca="1" si="20"/>
        <v>-1.3181702185908422</v>
      </c>
      <c r="L132" s="89">
        <f t="shared" ca="1" si="21"/>
        <v>-3.106334343585242E-2</v>
      </c>
      <c r="M132" s="88">
        <f t="shared" ca="1" si="22"/>
        <v>30362.051651156526</v>
      </c>
      <c r="N132" s="89">
        <f t="shared" ca="1" si="36"/>
        <v>0.51967274708142874</v>
      </c>
      <c r="O132" s="89">
        <f t="shared" ca="1" si="23"/>
        <v>0.34843928848996647</v>
      </c>
      <c r="P132" s="89">
        <f t="shared" ca="1" si="24"/>
        <v>0.69835415755899699</v>
      </c>
      <c r="Q132" s="89">
        <f t="shared" ca="1" si="24"/>
        <v>0.63624484950271132</v>
      </c>
      <c r="R132" s="85">
        <f t="shared" ca="1" si="25"/>
        <v>3269.4926967214087</v>
      </c>
      <c r="S132" s="85">
        <f t="shared" ca="1" si="26"/>
        <v>-698.41393344792232</v>
      </c>
      <c r="U132" s="85">
        <v>118</v>
      </c>
      <c r="V132" s="89">
        <f t="shared" ca="1" si="27"/>
        <v>0.28055989342452803</v>
      </c>
      <c r="W132" s="89">
        <f t="shared" ca="1" si="28"/>
        <v>-0.58117904838292545</v>
      </c>
      <c r="X132" s="89">
        <f t="shared" ca="1" si="29"/>
        <v>-1.0369114839059499E-2</v>
      </c>
      <c r="Y132" s="88">
        <f t="shared" ca="1" si="30"/>
        <v>1378.6304515275167</v>
      </c>
      <c r="Z132" s="89">
        <f t="shared" ca="1" si="37"/>
        <v>0.89774853749128425</v>
      </c>
      <c r="AA132" s="89">
        <f t="shared" ca="1" si="31"/>
        <v>0.8027391958440846</v>
      </c>
      <c r="AB132" s="89">
        <f t="shared" ca="1" si="32"/>
        <v>0.8153401868219492</v>
      </c>
      <c r="AC132" s="89">
        <f t="shared" ca="1" si="32"/>
        <v>0.78893725351328647</v>
      </c>
      <c r="AD132" s="85">
        <f t="shared" ca="1" si="33"/>
        <v>120.80657019694911</v>
      </c>
      <c r="AE132" s="85">
        <f t="shared" ca="1" si="34"/>
        <v>-11.918622650087968</v>
      </c>
      <c r="AG132" s="85">
        <v>118</v>
      </c>
      <c r="AH132" s="85">
        <f t="shared" ca="1" si="35"/>
        <v>3148.6861265244597</v>
      </c>
      <c r="AI132" s="85">
        <f t="shared" ca="1" si="35"/>
        <v>-686.49531079783435</v>
      </c>
    </row>
    <row r="133" spans="1:35" x14ac:dyDescent="0.25">
      <c r="A133" s="76">
        <v>14040231</v>
      </c>
      <c r="B133" s="76">
        <v>29080</v>
      </c>
      <c r="C133" s="77">
        <v>-3.014622866325322E-2</v>
      </c>
      <c r="E133" s="78">
        <v>14040231</v>
      </c>
      <c r="F133" s="78">
        <v>1268.05</v>
      </c>
      <c r="G133" s="79">
        <v>-2.8584812812551496E-2</v>
      </c>
      <c r="I133" s="85">
        <v>119</v>
      </c>
      <c r="J133" s="89">
        <f t="shared" ca="1" si="19"/>
        <v>0.69330011637465538</v>
      </c>
      <c r="K133" s="89">
        <f t="shared" ca="1" si="20"/>
        <v>0.50522648923211366</v>
      </c>
      <c r="L133" s="89">
        <f t="shared" ca="1" si="21"/>
        <v>1.5730589101180935E-2</v>
      </c>
      <c r="M133" s="88">
        <f t="shared" ca="1" si="22"/>
        <v>31816.577539403843</v>
      </c>
      <c r="N133" s="89">
        <f t="shared" ca="1" si="36"/>
        <v>0.79294838445949944</v>
      </c>
      <c r="O133" s="89">
        <f t="shared" ca="1" si="23"/>
        <v>0.62171492586803723</v>
      </c>
      <c r="P133" s="89">
        <f t="shared" ca="1" si="24"/>
        <v>0.78609605211464317</v>
      </c>
      <c r="Q133" s="89">
        <f t="shared" ca="1" si="24"/>
        <v>0.73293533233321373</v>
      </c>
      <c r="R133" s="85">
        <f t="shared" ca="1" si="25"/>
        <v>4351.4779667729854</v>
      </c>
      <c r="S133" s="85">
        <f t="shared" ca="1" si="26"/>
        <v>383.57133660365434</v>
      </c>
      <c r="U133" s="85">
        <v>119</v>
      </c>
      <c r="V133" s="89">
        <f t="shared" ca="1" si="27"/>
        <v>0.57325865609950732</v>
      </c>
      <c r="W133" s="89">
        <f t="shared" ca="1" si="28"/>
        <v>0.18467661676574806</v>
      </c>
      <c r="X133" s="89">
        <f t="shared" ca="1" si="29"/>
        <v>7.9635562976315705E-3</v>
      </c>
      <c r="Y133" s="88">
        <f t="shared" ca="1" si="30"/>
        <v>1404.1375222050501</v>
      </c>
      <c r="Z133" s="89">
        <f t="shared" ca="1" si="37"/>
        <v>1.090705049123228</v>
      </c>
      <c r="AA133" s="89">
        <f t="shared" ca="1" si="31"/>
        <v>0.99569570747602831</v>
      </c>
      <c r="AB133" s="89">
        <f t="shared" ca="1" si="32"/>
        <v>0.8622986559107898</v>
      </c>
      <c r="AC133" s="89">
        <f t="shared" ca="1" si="32"/>
        <v>0.84030099180706497</v>
      </c>
      <c r="AD133" s="85">
        <f t="shared" ca="1" si="33"/>
        <v>142.22333942773594</v>
      </c>
      <c r="AE133" s="85">
        <f t="shared" ca="1" si="34"/>
        <v>9.4981465806988581</v>
      </c>
      <c r="AG133" s="85">
        <v>119</v>
      </c>
      <c r="AH133" s="85">
        <f t="shared" ca="1" si="35"/>
        <v>4209.2546273452499</v>
      </c>
      <c r="AI133" s="85">
        <f t="shared" ca="1" si="35"/>
        <v>374.07319002295549</v>
      </c>
    </row>
    <row r="134" spans="1:35" x14ac:dyDescent="0.25">
      <c r="A134" s="80">
        <v>14040303</v>
      </c>
      <c r="B134" s="80">
        <v>28990</v>
      </c>
      <c r="C134" s="81">
        <v>-3.0997097317545103E-3</v>
      </c>
      <c r="E134" s="82">
        <v>14040303</v>
      </c>
      <c r="F134" s="82">
        <v>1299.42</v>
      </c>
      <c r="G134" s="83">
        <v>2.4437723650834922E-2</v>
      </c>
      <c r="I134" s="85">
        <v>120</v>
      </c>
      <c r="J134" s="89">
        <f t="shared" ca="1" si="19"/>
        <v>0.94888876064804317</v>
      </c>
      <c r="K134" s="89">
        <f t="shared" ca="1" si="20"/>
        <v>1.6341732450710829</v>
      </c>
      <c r="L134" s="89">
        <f t="shared" ca="1" si="21"/>
        <v>4.4702813359337679E-2</v>
      </c>
      <c r="M134" s="88">
        <f t="shared" ca="1" si="22"/>
        <v>32751.857711308665</v>
      </c>
      <c r="N134" s="89">
        <f t="shared" ca="1" si="36"/>
        <v>0.96214559916553544</v>
      </c>
      <c r="O134" s="89">
        <f t="shared" ca="1" si="23"/>
        <v>0.79091214057407311</v>
      </c>
      <c r="P134" s="89">
        <f t="shared" ca="1" si="24"/>
        <v>0.83201176432436186</v>
      </c>
      <c r="Q134" s="89">
        <f t="shared" ca="1" si="24"/>
        <v>0.78550236835341525</v>
      </c>
      <c r="R134" s="85">
        <f t="shared" ca="1" si="25"/>
        <v>5108.804384010582</v>
      </c>
      <c r="S134" s="85">
        <f t="shared" ca="1" si="26"/>
        <v>1140.897753841251</v>
      </c>
      <c r="U134" s="85">
        <v>120</v>
      </c>
      <c r="V134" s="89">
        <f t="shared" ca="1" si="27"/>
        <v>0.58377695916614669</v>
      </c>
      <c r="W134" s="89">
        <f t="shared" ca="1" si="28"/>
        <v>0.2115654299817151</v>
      </c>
      <c r="X134" s="89">
        <f t="shared" ca="1" si="29"/>
        <v>8.6072073044417673E-3</v>
      </c>
      <c r="Y134" s="88">
        <f t="shared" ca="1" si="30"/>
        <v>1405.0415876550239</v>
      </c>
      <c r="Z134" s="89">
        <f t="shared" ca="1" si="37"/>
        <v>1.0974796567107652</v>
      </c>
      <c r="AA134" s="89">
        <f t="shared" ca="1" si="31"/>
        <v>1.0024703150635657</v>
      </c>
      <c r="AB134" s="89">
        <f t="shared" ca="1" si="32"/>
        <v>0.86378411555586232</v>
      </c>
      <c r="AC134" s="89">
        <f t="shared" ca="1" si="32"/>
        <v>0.84194175168710306</v>
      </c>
      <c r="AD134" s="85">
        <f t="shared" ca="1" si="33"/>
        <v>143.00358622800809</v>
      </c>
      <c r="AE134" s="85">
        <f t="shared" ca="1" si="34"/>
        <v>10.278393380971011</v>
      </c>
      <c r="AG134" s="85">
        <v>120</v>
      </c>
      <c r="AH134" s="85">
        <f t="shared" ca="1" si="35"/>
        <v>4965.8007977825737</v>
      </c>
      <c r="AI134" s="85">
        <f t="shared" ca="1" si="35"/>
        <v>1130.6193604602799</v>
      </c>
    </row>
    <row r="135" spans="1:35" x14ac:dyDescent="0.25">
      <c r="A135" s="76">
        <v>14040304</v>
      </c>
      <c r="B135" s="76">
        <v>28260</v>
      </c>
      <c r="C135" s="77">
        <v>-2.5503565677182722E-2</v>
      </c>
      <c r="E135" s="78">
        <v>14040304</v>
      </c>
      <c r="F135" s="78">
        <v>1267.56</v>
      </c>
      <c r="G135" s="79">
        <v>-2.4824218424163342E-2</v>
      </c>
      <c r="I135" s="85">
        <v>121</v>
      </c>
      <c r="J135" s="89">
        <f t="shared" ca="1" si="19"/>
        <v>0.89424648521200756</v>
      </c>
      <c r="K135" s="89">
        <f t="shared" ca="1" si="20"/>
        <v>1.2494322209877251</v>
      </c>
      <c r="L135" s="89">
        <f t="shared" ca="1" si="21"/>
        <v>3.482918276214246E-2</v>
      </c>
      <c r="M135" s="88">
        <f t="shared" ca="1" si="22"/>
        <v>32430.069191603572</v>
      </c>
      <c r="N135" s="89">
        <f t="shared" ca="1" si="36"/>
        <v>0.90448379242277632</v>
      </c>
      <c r="O135" s="89">
        <f t="shared" ca="1" si="23"/>
        <v>0.73325033383131411</v>
      </c>
      <c r="P135" s="89">
        <f t="shared" ca="1" si="24"/>
        <v>0.8171305376625464</v>
      </c>
      <c r="Q135" s="89">
        <f t="shared" ca="1" si="24"/>
        <v>0.76829711946398838</v>
      </c>
      <c r="R135" s="85">
        <f t="shared" ca="1" si="25"/>
        <v>4843.4414417371809</v>
      </c>
      <c r="S135" s="85">
        <f t="shared" ca="1" si="26"/>
        <v>875.53481156784983</v>
      </c>
      <c r="U135" s="85">
        <v>121</v>
      </c>
      <c r="V135" s="89">
        <f t="shared" ca="1" si="27"/>
        <v>0.60901382091006662</v>
      </c>
      <c r="W135" s="89">
        <f t="shared" ca="1" si="28"/>
        <v>0.27674963286555965</v>
      </c>
      <c r="X135" s="89">
        <f t="shared" ca="1" si="29"/>
        <v>1.0167554259040437E-2</v>
      </c>
      <c r="Y135" s="88">
        <f t="shared" ca="1" si="30"/>
        <v>1407.2356513225329</v>
      </c>
      <c r="Z135" s="89">
        <f t="shared" ca="1" si="37"/>
        <v>1.1139027465622118</v>
      </c>
      <c r="AA135" s="89">
        <f t="shared" ca="1" si="31"/>
        <v>1.0188934049150122</v>
      </c>
      <c r="AB135" s="89">
        <f t="shared" ca="1" si="32"/>
        <v>0.86733954449341555</v>
      </c>
      <c r="AC135" s="89">
        <f t="shared" ca="1" si="32"/>
        <v>0.84587321247844338</v>
      </c>
      <c r="AD135" s="85">
        <f t="shared" ca="1" si="33"/>
        <v>144.90269680993947</v>
      </c>
      <c r="AE135" s="85">
        <f t="shared" ca="1" si="34"/>
        <v>12.177503962902392</v>
      </c>
      <c r="AG135" s="85">
        <v>121</v>
      </c>
      <c r="AH135" s="85">
        <f t="shared" ca="1" si="35"/>
        <v>4698.5387449272412</v>
      </c>
      <c r="AI135" s="85">
        <f t="shared" ca="1" si="35"/>
        <v>863.35730760494744</v>
      </c>
    </row>
    <row r="136" spans="1:35" x14ac:dyDescent="0.25">
      <c r="A136" s="80">
        <v>14040305</v>
      </c>
      <c r="B136" s="80">
        <v>28400</v>
      </c>
      <c r="C136" s="81">
        <v>4.9417679107790474E-3</v>
      </c>
      <c r="E136" s="82">
        <v>14040305</v>
      </c>
      <c r="F136" s="82">
        <v>1296.48</v>
      </c>
      <c r="G136" s="83">
        <v>2.2559107089343947E-2</v>
      </c>
      <c r="I136" s="85">
        <v>122</v>
      </c>
      <c r="J136" s="89">
        <f t="shared" ca="1" si="19"/>
        <v>0.59134863635485557</v>
      </c>
      <c r="K136" s="89">
        <f t="shared" ca="1" si="20"/>
        <v>0.23101554267171753</v>
      </c>
      <c r="L136" s="89">
        <f t="shared" ca="1" si="21"/>
        <v>8.6934981164202493E-3</v>
      </c>
      <c r="M136" s="88">
        <f t="shared" ca="1" si="22"/>
        <v>31593.467332560722</v>
      </c>
      <c r="N136" s="89">
        <f t="shared" ca="1" si="36"/>
        <v>0.75185191276146368</v>
      </c>
      <c r="O136" s="89">
        <f t="shared" ca="1" si="23"/>
        <v>0.58061845417000146</v>
      </c>
      <c r="P136" s="89">
        <f t="shared" ca="1" si="24"/>
        <v>0.77392994044681052</v>
      </c>
      <c r="Q136" s="89">
        <f t="shared" ca="1" si="24"/>
        <v>0.71925118403464183</v>
      </c>
      <c r="R136" s="85">
        <f t="shared" ca="1" si="25"/>
        <v>4177.440334360439</v>
      </c>
      <c r="S136" s="85">
        <f t="shared" ca="1" si="26"/>
        <v>209.53370419110797</v>
      </c>
      <c r="U136" s="85">
        <v>122</v>
      </c>
      <c r="V136" s="89">
        <f t="shared" ca="1" si="27"/>
        <v>0.50791362669078766</v>
      </c>
      <c r="W136" s="89">
        <f t="shared" ca="1" si="28"/>
        <v>1.9837821501139174E-2</v>
      </c>
      <c r="X136" s="89">
        <f t="shared" ca="1" si="29"/>
        <v>4.0177273879925934E-3</v>
      </c>
      <c r="Y136" s="88">
        <f t="shared" ca="1" si="30"/>
        <v>1398.6079523195954</v>
      </c>
      <c r="Z136" s="89">
        <f t="shared" ca="1" si="37"/>
        <v>1.0491740918380874</v>
      </c>
      <c r="AA136" s="89">
        <f t="shared" ca="1" si="31"/>
        <v>0.95416475019088776</v>
      </c>
      <c r="AB136" s="89">
        <f t="shared" ca="1" si="32"/>
        <v>0.85295099976133049</v>
      </c>
      <c r="AC136" s="89">
        <f t="shared" ca="1" si="32"/>
        <v>0.82999987272534947</v>
      </c>
      <c r="AD136" s="85">
        <f t="shared" ca="1" si="33"/>
        <v>137.48083462704926</v>
      </c>
      <c r="AE136" s="85">
        <f t="shared" ca="1" si="34"/>
        <v>4.7556417800121835</v>
      </c>
      <c r="AG136" s="85">
        <v>122</v>
      </c>
      <c r="AH136" s="85">
        <f t="shared" ca="1" si="35"/>
        <v>4039.9594997333897</v>
      </c>
      <c r="AI136" s="85">
        <f t="shared" ca="1" si="35"/>
        <v>204.77806241109579</v>
      </c>
    </row>
    <row r="137" spans="1:35" x14ac:dyDescent="0.25">
      <c r="A137" s="76">
        <v>14040306</v>
      </c>
      <c r="B137" s="76">
        <v>28890</v>
      </c>
      <c r="C137" s="77">
        <v>1.7106369310983555E-2</v>
      </c>
      <c r="E137" s="78">
        <v>14040306</v>
      </c>
      <c r="F137" s="78">
        <v>1335.21</v>
      </c>
      <c r="G137" s="79">
        <v>2.9435683121843411E-2</v>
      </c>
      <c r="I137" s="85">
        <v>123</v>
      </c>
      <c r="J137" s="89">
        <f t="shared" ca="1" si="19"/>
        <v>0.29165288653642552</v>
      </c>
      <c r="K137" s="89">
        <f t="shared" ca="1" si="20"/>
        <v>-0.54856243242382963</v>
      </c>
      <c r="L137" s="89">
        <f t="shared" ca="1" si="21"/>
        <v>-1.1312855420069799E-2</v>
      </c>
      <c r="M137" s="88">
        <f t="shared" ca="1" si="22"/>
        <v>30967.678009639047</v>
      </c>
      <c r="N137" s="89">
        <f t="shared" ca="1" si="36"/>
        <v>0.635015205139841</v>
      </c>
      <c r="O137" s="89">
        <f t="shared" ca="1" si="23"/>
        <v>0.46378174654837873</v>
      </c>
      <c r="P137" s="89">
        <f t="shared" ca="1" si="24"/>
        <v>0.73729075087387197</v>
      </c>
      <c r="Q137" s="89">
        <f t="shared" ca="1" si="24"/>
        <v>0.67859793879957642</v>
      </c>
      <c r="R137" s="85">
        <f t="shared" ca="1" si="25"/>
        <v>3704.3945035762663</v>
      </c>
      <c r="S137" s="85">
        <f t="shared" ca="1" si="26"/>
        <v>-263.51212659306475</v>
      </c>
      <c r="U137" s="85">
        <v>123</v>
      </c>
      <c r="V137" s="89">
        <f t="shared" ca="1" si="27"/>
        <v>9.2484281519724099E-2</v>
      </c>
      <c r="W137" s="89">
        <f t="shared" ca="1" si="28"/>
        <v>-1.3256110534431671</v>
      </c>
      <c r="X137" s="89">
        <f t="shared" ca="1" si="29"/>
        <v>-2.8188957080152822E-2</v>
      </c>
      <c r="Y137" s="88">
        <f t="shared" ca="1" si="30"/>
        <v>1354.2810697788098</v>
      </c>
      <c r="Z137" s="89">
        <f t="shared" ca="1" si="37"/>
        <v>0.71018969399077725</v>
      </c>
      <c r="AA137" s="89">
        <f t="shared" ca="1" si="31"/>
        <v>0.6151803523435776</v>
      </c>
      <c r="AB137" s="89">
        <f t="shared" ca="1" si="32"/>
        <v>0.76120674452186154</v>
      </c>
      <c r="AC137" s="89">
        <f t="shared" ca="1" si="32"/>
        <v>0.73078218916840165</v>
      </c>
      <c r="AD137" s="85">
        <f t="shared" ca="1" si="33"/>
        <v>101.59410324185683</v>
      </c>
      <c r="AE137" s="85">
        <f t="shared" ca="1" si="34"/>
        <v>-31.13108960518025</v>
      </c>
      <c r="AG137" s="85">
        <v>123</v>
      </c>
      <c r="AH137" s="85">
        <f t="shared" ca="1" si="35"/>
        <v>3602.8004003344095</v>
      </c>
      <c r="AI137" s="85">
        <f t="shared" ca="1" si="35"/>
        <v>-232.3810369878845</v>
      </c>
    </row>
    <row r="138" spans="1:35" x14ac:dyDescent="0.25">
      <c r="A138" s="80">
        <v>14040307</v>
      </c>
      <c r="B138" s="80">
        <v>28630</v>
      </c>
      <c r="C138" s="81">
        <v>-9.0403953681202475E-3</v>
      </c>
      <c r="E138" s="82">
        <v>14040307</v>
      </c>
      <c r="F138" s="82">
        <v>1355.3</v>
      </c>
      <c r="G138" s="83">
        <v>1.4934249187711758E-2</v>
      </c>
      <c r="I138" s="85">
        <v>124</v>
      </c>
      <c r="J138" s="89">
        <f t="shared" ca="1" si="19"/>
        <v>0.13454509419579552</v>
      </c>
      <c r="K138" s="89">
        <f t="shared" ca="1" si="20"/>
        <v>-1.1051601786643259</v>
      </c>
      <c r="L138" s="89">
        <f t="shared" ca="1" si="21"/>
        <v>-2.5596854769251189E-2</v>
      </c>
      <c r="M138" s="88">
        <f t="shared" ca="1" si="22"/>
        <v>30528.479937131</v>
      </c>
      <c r="N138" s="89">
        <f t="shared" ca="1" si="36"/>
        <v>0.55159693241043883</v>
      </c>
      <c r="O138" s="89">
        <f t="shared" ca="1" si="23"/>
        <v>0.38036347381897656</v>
      </c>
      <c r="P138" s="89">
        <f t="shared" ca="1" si="24"/>
        <v>0.70938773069888239</v>
      </c>
      <c r="Q138" s="89">
        <f t="shared" ca="1" si="24"/>
        <v>0.64816218782305701</v>
      </c>
      <c r="R138" s="85">
        <f t="shared" ca="1" si="25"/>
        <v>3386.6401845962064</v>
      </c>
      <c r="S138" s="85">
        <f t="shared" ca="1" si="26"/>
        <v>-581.26644557312466</v>
      </c>
      <c r="U138" s="85">
        <v>124</v>
      </c>
      <c r="V138" s="89">
        <f t="shared" ca="1" si="27"/>
        <v>0.38085331939795897</v>
      </c>
      <c r="W138" s="89">
        <f t="shared" ca="1" si="28"/>
        <v>-0.30324043149287666</v>
      </c>
      <c r="X138" s="89">
        <f t="shared" ca="1" si="29"/>
        <v>-3.7159587791080642E-3</v>
      </c>
      <c r="Y138" s="88">
        <f t="shared" ca="1" si="30"/>
        <v>1387.8332750345271</v>
      </c>
      <c r="Z138" s="89">
        <f t="shared" ca="1" si="37"/>
        <v>0.96777487326631395</v>
      </c>
      <c r="AA138" s="89">
        <f t="shared" ca="1" si="31"/>
        <v>0.8727655316191143</v>
      </c>
      <c r="AB138" s="89">
        <f t="shared" ca="1" si="32"/>
        <v>0.83342159237470559</v>
      </c>
      <c r="AC138" s="89">
        <f t="shared" ca="1" si="32"/>
        <v>0.80860455470570214</v>
      </c>
      <c r="AD138" s="85">
        <f t="shared" ca="1" si="33"/>
        <v>128.39419981264291</v>
      </c>
      <c r="AE138" s="85">
        <f t="shared" ca="1" si="34"/>
        <v>-4.3309930343941687</v>
      </c>
      <c r="AG138" s="85">
        <v>124</v>
      </c>
      <c r="AH138" s="85">
        <f t="shared" ca="1" si="35"/>
        <v>3258.2459847835635</v>
      </c>
      <c r="AI138" s="85">
        <f t="shared" ca="1" si="35"/>
        <v>-576.93545253873049</v>
      </c>
    </row>
    <row r="139" spans="1:35" x14ac:dyDescent="0.25">
      <c r="A139" s="76">
        <v>14040310</v>
      </c>
      <c r="B139" s="76">
        <v>28530</v>
      </c>
      <c r="C139" s="77">
        <v>-3.49895388461507E-3</v>
      </c>
      <c r="E139" s="78">
        <v>14040310</v>
      </c>
      <c r="F139" s="78">
        <v>1342.56</v>
      </c>
      <c r="G139" s="79">
        <v>-9.4445929002109491E-3</v>
      </c>
      <c r="I139" s="85">
        <v>125</v>
      </c>
      <c r="J139" s="89">
        <f t="shared" ca="1" si="19"/>
        <v>0.89626382217094647</v>
      </c>
      <c r="K139" s="89">
        <f t="shared" ca="1" si="20"/>
        <v>1.2605463024199852</v>
      </c>
      <c r="L139" s="89">
        <f t="shared" ca="1" si="21"/>
        <v>3.5114404060678867E-2</v>
      </c>
      <c r="M139" s="88">
        <f t="shared" ca="1" si="22"/>
        <v>32439.320257287789</v>
      </c>
      <c r="N139" s="89">
        <f t="shared" ca="1" si="36"/>
        <v>0.90614947914593402</v>
      </c>
      <c r="O139" s="89">
        <f t="shared" ca="1" si="23"/>
        <v>0.7349160205544718</v>
      </c>
      <c r="P139" s="89">
        <f t="shared" ca="1" si="24"/>
        <v>0.81757163038314995</v>
      </c>
      <c r="Q139" s="89">
        <f t="shared" ca="1" si="24"/>
        <v>0.76880467956101506</v>
      </c>
      <c r="R139" s="85">
        <f t="shared" ca="1" si="25"/>
        <v>4851.0028109123123</v>
      </c>
      <c r="S139" s="85">
        <f t="shared" ca="1" si="26"/>
        <v>883.09618074298123</v>
      </c>
      <c r="U139" s="85">
        <v>125</v>
      </c>
      <c r="V139" s="89">
        <f t="shared" ca="1" si="27"/>
        <v>8.5516267056690021E-3</v>
      </c>
      <c r="W139" s="89">
        <f t="shared" ca="1" si="28"/>
        <v>-2.3844805214507963</v>
      </c>
      <c r="X139" s="89">
        <f t="shared" ca="1" si="29"/>
        <v>-5.353564656360596E-2</v>
      </c>
      <c r="Y139" s="88">
        <f t="shared" ca="1" si="30"/>
        <v>1320.3859077591501</v>
      </c>
      <c r="Z139" s="89">
        <f t="shared" ca="1" si="37"/>
        <v>0.44340866968293902</v>
      </c>
      <c r="AA139" s="89">
        <f t="shared" ca="1" si="31"/>
        <v>0.34839932803573936</v>
      </c>
      <c r="AB139" s="89">
        <f t="shared" ca="1" si="32"/>
        <v>0.67126491692485268</v>
      </c>
      <c r="AC139" s="89">
        <f t="shared" ca="1" si="32"/>
        <v>0.63622984644871228</v>
      </c>
      <c r="AD139" s="85">
        <f t="shared" ca="1" si="33"/>
        <v>77.271744887689124</v>
      </c>
      <c r="AE139" s="85">
        <f t="shared" ca="1" si="34"/>
        <v>-55.453447959347955</v>
      </c>
      <c r="AG139" s="85">
        <v>125</v>
      </c>
      <c r="AH139" s="85">
        <f t="shared" ca="1" si="35"/>
        <v>4773.731066024623</v>
      </c>
      <c r="AI139" s="85">
        <f t="shared" ca="1" si="35"/>
        <v>938.54962870232919</v>
      </c>
    </row>
    <row r="140" spans="1:35" x14ac:dyDescent="0.25">
      <c r="A140" s="80">
        <v>14040311</v>
      </c>
      <c r="B140" s="80">
        <v>27710</v>
      </c>
      <c r="C140" s="81">
        <v>-2.9162806350521552E-2</v>
      </c>
      <c r="E140" s="82">
        <v>14040311</v>
      </c>
      <c r="F140" s="82">
        <v>1310.7</v>
      </c>
      <c r="G140" s="83">
        <v>-2.401689349625934E-2</v>
      </c>
      <c r="I140" s="85">
        <v>126</v>
      </c>
      <c r="J140" s="89">
        <f t="shared" ca="1" si="19"/>
        <v>0.87575776957035412</v>
      </c>
      <c r="K140" s="89">
        <f t="shared" ca="1" si="20"/>
        <v>1.1540383151692226</v>
      </c>
      <c r="L140" s="89">
        <f t="shared" ca="1" si="21"/>
        <v>3.2381083577711696E-2</v>
      </c>
      <c r="M140" s="88">
        <f t="shared" ca="1" si="22"/>
        <v>32350.774266188142</v>
      </c>
      <c r="N140" s="89">
        <f t="shared" ca="1" si="36"/>
        <v>0.89018694176888802</v>
      </c>
      <c r="O140" s="89">
        <f t="shared" ca="1" si="23"/>
        <v>0.7189534831774258</v>
      </c>
      <c r="P140" s="89">
        <f t="shared" ca="1" si="24"/>
        <v>0.81331724242793468</v>
      </c>
      <c r="Q140" s="89">
        <f t="shared" ca="1" si="24"/>
        <v>0.76391520934931467</v>
      </c>
      <c r="R140" s="85">
        <f t="shared" ca="1" si="25"/>
        <v>4778.7979392294765</v>
      </c>
      <c r="S140" s="85">
        <f t="shared" ca="1" si="26"/>
        <v>810.89130906014543</v>
      </c>
      <c r="U140" s="85">
        <v>126</v>
      </c>
      <c r="V140" s="89">
        <f t="shared" ca="1" si="27"/>
        <v>0.57023157678594838</v>
      </c>
      <c r="W140" s="89">
        <f t="shared" ca="1" si="28"/>
        <v>0.17696377166496521</v>
      </c>
      <c r="X140" s="89">
        <f t="shared" ca="1" si="29"/>
        <v>7.7789300564279594E-3</v>
      </c>
      <c r="Y140" s="88">
        <f t="shared" ca="1" si="30"/>
        <v>1403.8783055020315</v>
      </c>
      <c r="Z140" s="89">
        <f t="shared" ca="1" si="37"/>
        <v>1.0887618060904609</v>
      </c>
      <c r="AA140" s="89">
        <f t="shared" ca="1" si="31"/>
        <v>0.99375246444326126</v>
      </c>
      <c r="AB140" s="89">
        <f t="shared" ca="1" si="32"/>
        <v>0.86187053076590614</v>
      </c>
      <c r="AC140" s="89">
        <f t="shared" ca="1" si="32"/>
        <v>0.83982830312974921</v>
      </c>
      <c r="AD140" s="85">
        <f t="shared" ca="1" si="33"/>
        <v>141.99987268043628</v>
      </c>
      <c r="AE140" s="85">
        <f t="shared" ca="1" si="34"/>
        <v>9.2746798333992047</v>
      </c>
      <c r="AG140" s="85">
        <v>126</v>
      </c>
      <c r="AH140" s="85">
        <f t="shared" ca="1" si="35"/>
        <v>4636.7980665490404</v>
      </c>
      <c r="AI140" s="85">
        <f t="shared" ca="1" si="35"/>
        <v>801.61662922674623</v>
      </c>
    </row>
    <row r="141" spans="1:35" x14ac:dyDescent="0.25">
      <c r="A141" s="76">
        <v>14040312</v>
      </c>
      <c r="B141" s="76">
        <v>27840</v>
      </c>
      <c r="C141" s="77">
        <v>4.680476591331772E-3</v>
      </c>
      <c r="E141" s="78">
        <v>14040312</v>
      </c>
      <c r="F141" s="78">
        <v>1305.31</v>
      </c>
      <c r="G141" s="79">
        <v>-4.1207851860191585E-3</v>
      </c>
      <c r="I141" s="85">
        <v>127</v>
      </c>
      <c r="J141" s="89">
        <f t="shared" ca="1" si="19"/>
        <v>0.41948408838525164</v>
      </c>
      <c r="K141" s="89">
        <f t="shared" ca="1" si="20"/>
        <v>-0.20321348046831803</v>
      </c>
      <c r="L141" s="89">
        <f t="shared" ca="1" si="21"/>
        <v>-2.4501457912716345E-3</v>
      </c>
      <c r="M141" s="88">
        <f t="shared" ca="1" si="22"/>
        <v>31243.355367422184</v>
      </c>
      <c r="N141" s="89">
        <f t="shared" ca="1" si="36"/>
        <v>0.68677325348916118</v>
      </c>
      <c r="O141" s="89">
        <f t="shared" ca="1" si="23"/>
        <v>0.51553979489769897</v>
      </c>
      <c r="P141" s="89">
        <f t="shared" ca="1" si="24"/>
        <v>0.75388718652741959</v>
      </c>
      <c r="Q141" s="89">
        <f t="shared" ca="1" si="24"/>
        <v>0.69691206563276764</v>
      </c>
      <c r="R141" s="85">
        <f t="shared" ca="1" si="25"/>
        <v>3909.9529202157864</v>
      </c>
      <c r="S141" s="85">
        <f t="shared" ca="1" si="26"/>
        <v>-57.953709953544603</v>
      </c>
      <c r="U141" s="85">
        <v>127</v>
      </c>
      <c r="V141" s="89">
        <f t="shared" ca="1" si="27"/>
        <v>0.50194253352824003</v>
      </c>
      <c r="W141" s="89">
        <f t="shared" ca="1" si="28"/>
        <v>4.8692287073090305E-3</v>
      </c>
      <c r="X141" s="89">
        <f t="shared" ca="1" si="29"/>
        <v>3.6594166754707236E-3</v>
      </c>
      <c r="Y141" s="88">
        <f t="shared" ca="1" si="30"/>
        <v>1398.1069058781752</v>
      </c>
      <c r="Z141" s="89">
        <f t="shared" ca="1" si="37"/>
        <v>1.0454027709731095</v>
      </c>
      <c r="AA141" s="89">
        <f t="shared" ca="1" si="31"/>
        <v>0.95039342932590987</v>
      </c>
      <c r="AB141" s="89">
        <f t="shared" ca="1" si="32"/>
        <v>0.85208157171622645</v>
      </c>
      <c r="AC141" s="89">
        <f t="shared" ca="1" si="32"/>
        <v>0.82904380929524579</v>
      </c>
      <c r="AD141" s="85">
        <f t="shared" ca="1" si="33"/>
        <v>137.05368421943922</v>
      </c>
      <c r="AE141" s="85">
        <f t="shared" ca="1" si="34"/>
        <v>4.3284913724021408</v>
      </c>
      <c r="AG141" s="85">
        <v>127</v>
      </c>
      <c r="AH141" s="85">
        <f t="shared" ca="1" si="35"/>
        <v>3772.8992359963472</v>
      </c>
      <c r="AI141" s="85">
        <f t="shared" ca="1" si="35"/>
        <v>-62.282201325946744</v>
      </c>
    </row>
    <row r="142" spans="1:35" x14ac:dyDescent="0.25">
      <c r="A142" s="80">
        <v>14040313</v>
      </c>
      <c r="B142" s="80">
        <v>27070</v>
      </c>
      <c r="C142" s="81">
        <v>-2.8047731840009079E-2</v>
      </c>
      <c r="E142" s="82">
        <v>14040313</v>
      </c>
      <c r="F142" s="82">
        <v>1272.47</v>
      </c>
      <c r="G142" s="83">
        <v>-2.5480666931219535E-2</v>
      </c>
      <c r="I142" s="85">
        <v>128</v>
      </c>
      <c r="J142" s="89">
        <f t="shared" ca="1" si="19"/>
        <v>1.2851943616441153E-2</v>
      </c>
      <c r="K142" s="89">
        <f t="shared" ca="1" si="20"/>
        <v>-2.2306565590910981</v>
      </c>
      <c r="L142" s="89">
        <f t="shared" ca="1" si="21"/>
        <v>-5.4480531848632698E-2</v>
      </c>
      <c r="M142" s="88">
        <f t="shared" ca="1" si="22"/>
        <v>29659.317903896947</v>
      </c>
      <c r="N142" s="89">
        <f t="shared" ca="1" si="36"/>
        <v>0.38291683147120781</v>
      </c>
      <c r="O142" s="89">
        <f t="shared" ca="1" si="23"/>
        <v>0.21168337287974553</v>
      </c>
      <c r="P142" s="89">
        <f t="shared" ca="1" si="24"/>
        <v>0.64910928445689531</v>
      </c>
      <c r="Q142" s="89">
        <f t="shared" ca="1" si="24"/>
        <v>0.58382296966539382</v>
      </c>
      <c r="R142" s="85">
        <f t="shared" ca="1" si="25"/>
        <v>2795.7932737391639</v>
      </c>
      <c r="S142" s="85">
        <f t="shared" ca="1" si="26"/>
        <v>-1172.1133564301672</v>
      </c>
      <c r="U142" s="85">
        <v>128</v>
      </c>
      <c r="V142" s="89">
        <f t="shared" ca="1" si="27"/>
        <v>0.52761011981915995</v>
      </c>
      <c r="W142" s="89">
        <f t="shared" ca="1" si="28"/>
        <v>6.9263648690752522E-2</v>
      </c>
      <c r="X142" s="89">
        <f t="shared" ca="1" si="29"/>
        <v>5.200858200702852E-3</v>
      </c>
      <c r="Y142" s="88">
        <f t="shared" ca="1" si="30"/>
        <v>1400.2636677537207</v>
      </c>
      <c r="Z142" s="89">
        <f t="shared" ca="1" si="37"/>
        <v>1.0616268758717198</v>
      </c>
      <c r="AA142" s="89">
        <f t="shared" ca="1" si="31"/>
        <v>0.96661753422452013</v>
      </c>
      <c r="AB142" s="89">
        <f t="shared" ca="1" si="32"/>
        <v>0.85579744612671249</v>
      </c>
      <c r="AC142" s="89">
        <f t="shared" ca="1" si="32"/>
        <v>0.83313236708474725</v>
      </c>
      <c r="AD142" s="85">
        <f t="shared" ca="1" si="33"/>
        <v>138.89544084080148</v>
      </c>
      <c r="AE142" s="85">
        <f t="shared" ca="1" si="34"/>
        <v>6.1702479937644057</v>
      </c>
      <c r="AG142" s="85">
        <v>128</v>
      </c>
      <c r="AH142" s="85">
        <f t="shared" ca="1" si="35"/>
        <v>2656.8978328983621</v>
      </c>
      <c r="AI142" s="85">
        <f t="shared" ca="1" si="35"/>
        <v>-1178.2836044239316</v>
      </c>
    </row>
    <row r="143" spans="1:35" x14ac:dyDescent="0.25">
      <c r="A143" s="76">
        <v>14040317</v>
      </c>
      <c r="B143" s="76">
        <v>26270</v>
      </c>
      <c r="C143" s="77">
        <v>-2.9998499928761278E-2</v>
      </c>
      <c r="E143" s="78">
        <v>14040317</v>
      </c>
      <c r="F143" s="78">
        <v>1238.6400000000001</v>
      </c>
      <c r="G143" s="79">
        <v>-2.6945889999679763E-2</v>
      </c>
      <c r="I143" s="85">
        <v>129</v>
      </c>
      <c r="J143" s="89">
        <f t="shared" ca="1" si="19"/>
        <v>0.42421629449004028</v>
      </c>
      <c r="K143" s="89">
        <f t="shared" ca="1" si="20"/>
        <v>-0.19111871048119589</v>
      </c>
      <c r="L143" s="89">
        <f t="shared" ca="1" si="21"/>
        <v>-2.1397570270492512E-3</v>
      </c>
      <c r="M143" s="88">
        <f t="shared" ca="1" si="22"/>
        <v>31253.054459051502</v>
      </c>
      <c r="N143" s="89">
        <f t="shared" ca="1" si="36"/>
        <v>0.68858591771247124</v>
      </c>
      <c r="O143" s="89">
        <f t="shared" ca="1" si="23"/>
        <v>0.51735245912100902</v>
      </c>
      <c r="P143" s="89">
        <f t="shared" ca="1" si="24"/>
        <v>0.75445805724900716</v>
      </c>
      <c r="Q143" s="89">
        <f t="shared" ca="1" si="24"/>
        <v>0.69754492995223849</v>
      </c>
      <c r="R143" s="85">
        <f t="shared" ca="1" si="25"/>
        <v>3917.267710298187</v>
      </c>
      <c r="S143" s="85">
        <f t="shared" ca="1" si="26"/>
        <v>-50.638919871144026</v>
      </c>
      <c r="U143" s="85">
        <v>129</v>
      </c>
      <c r="V143" s="89">
        <f t="shared" ca="1" si="27"/>
        <v>0.66132873018038696</v>
      </c>
      <c r="W143" s="89">
        <f t="shared" ca="1" si="28"/>
        <v>0.41609219688781773</v>
      </c>
      <c r="X143" s="89">
        <f t="shared" ca="1" si="29"/>
        <v>1.3503067094957733E-2</v>
      </c>
      <c r="Y143" s="88">
        <f t="shared" ca="1" si="30"/>
        <v>1411.9373408143945</v>
      </c>
      <c r="Z143" s="89">
        <f t="shared" ca="1" si="37"/>
        <v>1.149009955791205</v>
      </c>
      <c r="AA143" s="89">
        <f t="shared" ca="1" si="31"/>
        <v>1.0540006141440055</v>
      </c>
      <c r="AB143" s="89">
        <f t="shared" ca="1" si="32"/>
        <v>0.87472406227460275</v>
      </c>
      <c r="AC143" s="89">
        <f t="shared" ca="1" si="32"/>
        <v>0.8540586820209306</v>
      </c>
      <c r="AD143" s="85">
        <f t="shared" ca="1" si="33"/>
        <v>148.99814245865605</v>
      </c>
      <c r="AE143" s="85">
        <f t="shared" ca="1" si="34"/>
        <v>16.272949611618969</v>
      </c>
      <c r="AG143" s="85">
        <v>129</v>
      </c>
      <c r="AH143" s="85">
        <f t="shared" ca="1" si="35"/>
        <v>3768.2695678395312</v>
      </c>
      <c r="AI143" s="85">
        <f t="shared" ca="1" si="35"/>
        <v>-66.911869482762995</v>
      </c>
    </row>
    <row r="144" spans="1:35" x14ac:dyDescent="0.25">
      <c r="A144" s="80">
        <v>14040318</v>
      </c>
      <c r="B144" s="80">
        <v>26420</v>
      </c>
      <c r="C144" s="81">
        <v>5.6936953967308447E-3</v>
      </c>
      <c r="E144" s="82">
        <v>14040318</v>
      </c>
      <c r="F144" s="82">
        <v>1267.07</v>
      </c>
      <c r="G144" s="83">
        <v>2.2693144905193231E-2</v>
      </c>
      <c r="I144" s="85">
        <v>130</v>
      </c>
      <c r="J144" s="89">
        <f t="shared" ref="J144:J207" ca="1" si="38">RAND()</f>
        <v>0.22018478338990133</v>
      </c>
      <c r="K144" s="89">
        <f t="shared" ref="K144:K207" ca="1" si="39">_xlfn.NORM.S.INV(J144)</f>
        <v>-0.77156929356884218</v>
      </c>
      <c r="L144" s="89">
        <f t="shared" ref="L144:L207" ca="1" si="40">$J$10+$J$11*K144</f>
        <v>-1.7035893073337575E-2</v>
      </c>
      <c r="M144" s="88">
        <f t="shared" ref="M144:M207" ca="1" si="41">$L$7*EXP(L144)</f>
        <v>30790.955000924961</v>
      </c>
      <c r="N144" s="89">
        <f t="shared" ca="1" si="36"/>
        <v>0.60159277881998163</v>
      </c>
      <c r="O144" s="89">
        <f t="shared" ref="O144:O207" ca="1" si="42">N144-$J$9*$J$8^0.5</f>
        <v>0.43035932022851936</v>
      </c>
      <c r="P144" s="89">
        <f t="shared" ref="P144:Q207" ca="1" si="43">_xlfn.NORM.S.DIST(N144,TRUE)</f>
        <v>0.72627738158454114</v>
      </c>
      <c r="Q144" s="89">
        <f t="shared" ca="1" si="43"/>
        <v>0.6665328589599735</v>
      </c>
      <c r="R144" s="85">
        <f t="shared" ref="R144:R207" ca="1" si="44">M144*P144-$J$6*EXP(-$J$7*$J$8)*Q144</f>
        <v>3575.0671418134552</v>
      </c>
      <c r="S144" s="85">
        <f t="shared" ref="S144:S207" ca="1" si="45">R144-$Q$7</f>
        <v>-392.8394883558758</v>
      </c>
      <c r="U144" s="85">
        <v>130</v>
      </c>
      <c r="V144" s="89">
        <f t="shared" ref="V144:V207" ca="1" si="46">RAND()</f>
        <v>0.55232994629580268</v>
      </c>
      <c r="W144" s="89">
        <f t="shared" ref="W144:W207" ca="1" si="47">_xlfn.NORM.S.INV(V144)</f>
        <v>0.13155016246531592</v>
      </c>
      <c r="X144" s="89">
        <f t="shared" ref="X144:X207" ca="1" si="48">$V$10+$V$11*W144</f>
        <v>6.6918417178886639E-3</v>
      </c>
      <c r="Y144" s="88">
        <f t="shared" ref="Y144:Y207" ca="1" si="49">$X$7*EXP(X144)</f>
        <v>1402.352994991239</v>
      </c>
      <c r="Z144" s="89">
        <f t="shared" ca="1" si="37"/>
        <v>1.0773198960667492</v>
      </c>
      <c r="AA144" s="89">
        <f t="shared" ref="AA144:AA207" ca="1" si="50">Z144-$V$9*$V$8^0.5</f>
        <v>0.98231055441954951</v>
      </c>
      <c r="AB144" s="89">
        <f t="shared" ref="AB144:AC207" ca="1" si="51">_xlfn.NORM.S.DIST(Z144,TRUE)</f>
        <v>0.8593313116478638</v>
      </c>
      <c r="AC144" s="89">
        <f t="shared" ca="1" si="51"/>
        <v>0.83702656177214962</v>
      </c>
      <c r="AD144" s="85">
        <f t="shared" ref="AD144:AD207" ca="1" si="52">Y144*AB144-$V$6*EXP(-$V$7*$V$8)*AC144</f>
        <v>140.68718469924625</v>
      </c>
      <c r="AE144" s="85">
        <f t="shared" ref="AE144:AE207" ca="1" si="53">AD144-$AC$7</f>
        <v>7.9619918522091666</v>
      </c>
      <c r="AG144" s="85">
        <v>130</v>
      </c>
      <c r="AH144" s="85">
        <f t="shared" ref="AH144:AI207" ca="1" si="54">R144-AD144</f>
        <v>3434.379957114209</v>
      </c>
      <c r="AI144" s="85">
        <f t="shared" ca="1" si="54"/>
        <v>-400.80148020808497</v>
      </c>
    </row>
    <row r="145" spans="1:35" x14ac:dyDescent="0.25">
      <c r="A145" s="76">
        <v>14040319</v>
      </c>
      <c r="B145" s="76">
        <v>25800</v>
      </c>
      <c r="C145" s="77">
        <v>-2.3746807166607525E-2</v>
      </c>
      <c r="E145" s="78">
        <v>14040319</v>
      </c>
      <c r="F145" s="78">
        <v>1239.6199999999999</v>
      </c>
      <c r="G145" s="79">
        <v>-2.1902267393486469E-2</v>
      </c>
      <c r="I145" s="85">
        <v>131</v>
      </c>
      <c r="J145" s="89">
        <f t="shared" ca="1" si="38"/>
        <v>0.79325997746190768</v>
      </c>
      <c r="K145" s="89">
        <f t="shared" ca="1" si="39"/>
        <v>0.81778485914260934</v>
      </c>
      <c r="L145" s="89">
        <f t="shared" ca="1" si="40"/>
        <v>2.3751792173845997E-2</v>
      </c>
      <c r="M145" s="88">
        <f t="shared" ca="1" si="41"/>
        <v>32072.811045587408</v>
      </c>
      <c r="N145" s="89">
        <f t="shared" ref="N145:N208" ca="1" si="55">(LN(M145/$J$6)+($J$7+$J$9^2/2)*$J$8)/($J$9*$J$8^0.5)</f>
        <v>0.83979205122092615</v>
      </c>
      <c r="O145" s="89">
        <f t="shared" ca="1" si="42"/>
        <v>0.66855859262946393</v>
      </c>
      <c r="P145" s="89">
        <f t="shared" ca="1" si="43"/>
        <v>0.79948750449490391</v>
      </c>
      <c r="Q145" s="89">
        <f t="shared" ca="1" si="43"/>
        <v>0.74811145308613181</v>
      </c>
      <c r="R145" s="85">
        <f t="shared" ca="1" si="44"/>
        <v>4554.6310114114967</v>
      </c>
      <c r="S145" s="85">
        <f t="shared" ca="1" si="45"/>
        <v>586.72438124216569</v>
      </c>
      <c r="U145" s="85">
        <v>131</v>
      </c>
      <c r="V145" s="89">
        <f t="shared" ca="1" si="46"/>
        <v>0.18661724442900984</v>
      </c>
      <c r="W145" s="89">
        <f t="shared" ca="1" si="47"/>
        <v>-0.89043102623965875</v>
      </c>
      <c r="X145" s="89">
        <f t="shared" ca="1" si="48"/>
        <v>-1.7771834524260462E-2</v>
      </c>
      <c r="Y145" s="88">
        <f t="shared" ca="1" si="49"/>
        <v>1368.4625183586284</v>
      </c>
      <c r="Z145" s="89">
        <f t="shared" ref="Z145:Z208" ca="1" si="56">(LN(Y145/$V$6)+($V$7+$V$9^2/2)*$V$8)/($V$9*$V$8^0.5)</f>
        <v>0.81983283407877439</v>
      </c>
      <c r="AA145" s="89">
        <f t="shared" ca="1" si="50"/>
        <v>0.72482349243157473</v>
      </c>
      <c r="AB145" s="89">
        <f t="shared" ca="1" si="51"/>
        <v>0.79384429478308505</v>
      </c>
      <c r="AC145" s="89">
        <f t="shared" ca="1" si="51"/>
        <v>0.76571983918795739</v>
      </c>
      <c r="AD145" s="85">
        <f t="shared" ca="1" si="52"/>
        <v>112.62417680287547</v>
      </c>
      <c r="AE145" s="85">
        <f t="shared" ca="1" si="53"/>
        <v>-20.101016044161611</v>
      </c>
      <c r="AG145" s="85">
        <v>131</v>
      </c>
      <c r="AH145" s="85">
        <f t="shared" ca="1" si="54"/>
        <v>4442.0068346086209</v>
      </c>
      <c r="AI145" s="85">
        <f t="shared" ca="1" si="54"/>
        <v>606.8253972863273</v>
      </c>
    </row>
    <row r="146" spans="1:35" x14ac:dyDescent="0.25">
      <c r="A146" s="80">
        <v>14040320</v>
      </c>
      <c r="B146" s="80">
        <v>26090</v>
      </c>
      <c r="C146" s="81">
        <v>1.1177607221065299E-2</v>
      </c>
      <c r="E146" s="82">
        <v>14040320</v>
      </c>
      <c r="F146" s="82">
        <v>1227.3699999999999</v>
      </c>
      <c r="G146" s="83">
        <v>-9.9312122737280177E-3</v>
      </c>
      <c r="I146" s="85">
        <v>132</v>
      </c>
      <c r="J146" s="89">
        <f t="shared" ca="1" si="38"/>
        <v>0.53348794821922363</v>
      </c>
      <c r="K146" s="89">
        <f t="shared" ca="1" si="39"/>
        <v>8.4040660667754119E-2</v>
      </c>
      <c r="L146" s="89">
        <f t="shared" ca="1" si="40"/>
        <v>4.9216734314106274E-3</v>
      </c>
      <c r="M146" s="88">
        <f t="shared" ca="1" si="41"/>
        <v>31474.526765085517</v>
      </c>
      <c r="N146" s="89">
        <f t="shared" ca="1" si="55"/>
        <v>0.72982453145388515</v>
      </c>
      <c r="O146" s="89">
        <f t="shared" ca="1" si="42"/>
        <v>0.55859107286242282</v>
      </c>
      <c r="P146" s="89">
        <f t="shared" ca="1" si="43"/>
        <v>0.76725127626728051</v>
      </c>
      <c r="Q146" s="89">
        <f t="shared" ca="1" si="43"/>
        <v>0.71177958303294342</v>
      </c>
      <c r="R146" s="85">
        <f t="shared" ca="1" si="44"/>
        <v>4085.7845201986929</v>
      </c>
      <c r="S146" s="85">
        <f t="shared" ca="1" si="45"/>
        <v>117.87789002936188</v>
      </c>
      <c r="U146" s="85">
        <v>132</v>
      </c>
      <c r="V146" s="89">
        <f t="shared" ca="1" si="46"/>
        <v>0.16872557567914925</v>
      </c>
      <c r="W146" s="89">
        <f t="shared" ca="1" si="47"/>
        <v>-0.95921359839191456</v>
      </c>
      <c r="X146" s="89">
        <f t="shared" ca="1" si="48"/>
        <v>-1.9418317448635307E-2</v>
      </c>
      <c r="Y146" s="88">
        <f t="shared" ca="1" si="49"/>
        <v>1366.2112220585495</v>
      </c>
      <c r="Z146" s="89">
        <f t="shared" ca="1" si="56"/>
        <v>0.8025031389579641</v>
      </c>
      <c r="AA146" s="89">
        <f t="shared" ca="1" si="50"/>
        <v>0.70749379731076445</v>
      </c>
      <c r="AB146" s="89">
        <f t="shared" ca="1" si="51"/>
        <v>0.78886901330771531</v>
      </c>
      <c r="AC146" s="89">
        <f t="shared" ca="1" si="51"/>
        <v>0.76037016703045812</v>
      </c>
      <c r="AD146" s="85">
        <f t="shared" ca="1" si="52"/>
        <v>110.8425838378048</v>
      </c>
      <c r="AE146" s="85">
        <f t="shared" ca="1" si="53"/>
        <v>-21.882609009232283</v>
      </c>
      <c r="AG146" s="85">
        <v>132</v>
      </c>
      <c r="AH146" s="85">
        <f t="shared" ca="1" si="54"/>
        <v>3974.9419363608881</v>
      </c>
      <c r="AI146" s="85">
        <f t="shared" ca="1" si="54"/>
        <v>139.76049903859416</v>
      </c>
    </row>
    <row r="147" spans="1:35" x14ac:dyDescent="0.25">
      <c r="A147" s="76">
        <v>14040321</v>
      </c>
      <c r="B147" s="76">
        <v>26230</v>
      </c>
      <c r="C147" s="77">
        <v>5.3516947301452695E-3</v>
      </c>
      <c r="E147" s="78">
        <v>14040321</v>
      </c>
      <c r="F147" s="78">
        <v>1217.08</v>
      </c>
      <c r="G147" s="79">
        <v>-8.4191215045560843E-3</v>
      </c>
      <c r="I147" s="85">
        <v>133</v>
      </c>
      <c r="J147" s="89">
        <f t="shared" ca="1" si="38"/>
        <v>0.4514273198162172</v>
      </c>
      <c r="K147" s="89">
        <f t="shared" ca="1" si="39"/>
        <v>-0.12205603603752856</v>
      </c>
      <c r="L147" s="89">
        <f t="shared" ca="1" si="40"/>
        <v>-3.6739771824992199E-4</v>
      </c>
      <c r="M147" s="88">
        <f t="shared" ca="1" si="41"/>
        <v>31308.495217009331</v>
      </c>
      <c r="N147" s="89">
        <f t="shared" ca="1" si="55"/>
        <v>0.69893646090290984</v>
      </c>
      <c r="O147" s="89">
        <f t="shared" ca="1" si="42"/>
        <v>0.52770300231144751</v>
      </c>
      <c r="P147" s="89">
        <f t="shared" ca="1" si="43"/>
        <v>0.75770412992419711</v>
      </c>
      <c r="Q147" s="89">
        <f t="shared" ca="1" si="43"/>
        <v>0.70114725544640522</v>
      </c>
      <c r="R147" s="85">
        <f t="shared" ca="1" si="44"/>
        <v>3959.1855534749047</v>
      </c>
      <c r="S147" s="85">
        <f t="shared" ca="1" si="45"/>
        <v>-8.7210766944263014</v>
      </c>
      <c r="U147" s="85">
        <v>133</v>
      </c>
      <c r="V147" s="89">
        <f t="shared" ca="1" si="46"/>
        <v>0.21221042933764456</v>
      </c>
      <c r="W147" s="89">
        <f t="shared" ca="1" si="47"/>
        <v>-0.79877505260183523</v>
      </c>
      <c r="X147" s="89">
        <f t="shared" ca="1" si="48"/>
        <v>-1.5577819517412854E-2</v>
      </c>
      <c r="Y147" s="88">
        <f t="shared" ca="1" si="49"/>
        <v>1371.4682417556141</v>
      </c>
      <c r="Z147" s="89">
        <f t="shared" ca="1" si="56"/>
        <v>0.84292545811773112</v>
      </c>
      <c r="AA147" s="89">
        <f t="shared" ca="1" si="50"/>
        <v>0.74791611647053147</v>
      </c>
      <c r="AB147" s="89">
        <f t="shared" ca="1" si="51"/>
        <v>0.80036493278146315</v>
      </c>
      <c r="AC147" s="89">
        <f t="shared" ca="1" si="51"/>
        <v>0.77274462209584116</v>
      </c>
      <c r="AD147" s="85">
        <f t="shared" ca="1" si="52"/>
        <v>115.02008772973511</v>
      </c>
      <c r="AE147" s="85">
        <f t="shared" ca="1" si="53"/>
        <v>-17.705105117301969</v>
      </c>
      <c r="AG147" s="85">
        <v>133</v>
      </c>
      <c r="AH147" s="85">
        <f t="shared" ca="1" si="54"/>
        <v>3844.1654657451695</v>
      </c>
      <c r="AI147" s="85">
        <f t="shared" ca="1" si="54"/>
        <v>8.9840284228756673</v>
      </c>
    </row>
    <row r="148" spans="1:35" x14ac:dyDescent="0.25">
      <c r="A148" s="80">
        <v>14040407</v>
      </c>
      <c r="B148" s="80">
        <v>25450</v>
      </c>
      <c r="C148" s="81">
        <v>-3.0188050882250544E-2</v>
      </c>
      <c r="E148" s="82">
        <v>14040407</v>
      </c>
      <c r="F148" s="82">
        <v>1180.8</v>
      </c>
      <c r="G148" s="83">
        <v>-3.0262372395796242E-2</v>
      </c>
      <c r="I148" s="85">
        <v>134</v>
      </c>
      <c r="J148" s="89">
        <f t="shared" ca="1" si="38"/>
        <v>0.21711578265952813</v>
      </c>
      <c r="K148" s="89">
        <f t="shared" ca="1" si="39"/>
        <v>-0.78197108765368872</v>
      </c>
      <c r="L148" s="89">
        <f t="shared" ca="1" si="40"/>
        <v>-1.7302834901510321E-2</v>
      </c>
      <c r="M148" s="88">
        <f t="shared" ca="1" si="41"/>
        <v>30782.736704058225</v>
      </c>
      <c r="N148" s="89">
        <f t="shared" ca="1" si="55"/>
        <v>0.60003384384098524</v>
      </c>
      <c r="O148" s="89">
        <f t="shared" ca="1" si="42"/>
        <v>0.42880038524952296</v>
      </c>
      <c r="P148" s="89">
        <f t="shared" ca="1" si="43"/>
        <v>0.72575815973589453</v>
      </c>
      <c r="Q148" s="89">
        <f t="shared" ca="1" si="43"/>
        <v>0.6659657507564819</v>
      </c>
      <c r="R148" s="85">
        <f t="shared" ca="1" si="44"/>
        <v>3569.1005118156645</v>
      </c>
      <c r="S148" s="85">
        <f t="shared" ca="1" si="45"/>
        <v>-398.80611835366653</v>
      </c>
      <c r="U148" s="85">
        <v>134</v>
      </c>
      <c r="V148" s="89">
        <f t="shared" ca="1" si="46"/>
        <v>0.16219801026640712</v>
      </c>
      <c r="W148" s="89">
        <f t="shared" ca="1" si="47"/>
        <v>-0.98546437823377708</v>
      </c>
      <c r="X148" s="89">
        <f t="shared" ca="1" si="48"/>
        <v>-2.0046695530592986E-2</v>
      </c>
      <c r="Y148" s="88">
        <f t="shared" ca="1" si="49"/>
        <v>1365.3529945452026</v>
      </c>
      <c r="Z148" s="89">
        <f t="shared" ca="1" si="56"/>
        <v>0.7958892831932225</v>
      </c>
      <c r="AA148" s="89">
        <f t="shared" ca="1" si="50"/>
        <v>0.70087994154602284</v>
      </c>
      <c r="AB148" s="89">
        <f t="shared" ca="1" si="51"/>
        <v>0.78695180461346836</v>
      </c>
      <c r="AC148" s="89">
        <f t="shared" ca="1" si="51"/>
        <v>0.75831102834567254</v>
      </c>
      <c r="AD148" s="85">
        <f t="shared" ca="1" si="52"/>
        <v>110.16637663585482</v>
      </c>
      <c r="AE148" s="85">
        <f t="shared" ca="1" si="53"/>
        <v>-22.558816211182261</v>
      </c>
      <c r="AG148" s="85">
        <v>134</v>
      </c>
      <c r="AH148" s="85">
        <f t="shared" ca="1" si="54"/>
        <v>3458.9341351798098</v>
      </c>
      <c r="AI148" s="85">
        <f t="shared" ca="1" si="54"/>
        <v>-376.24730214248427</v>
      </c>
    </row>
    <row r="149" spans="1:35" x14ac:dyDescent="0.25">
      <c r="A149" s="76">
        <v>14040408</v>
      </c>
      <c r="B149" s="76">
        <v>24690</v>
      </c>
      <c r="C149" s="77">
        <v>-3.0317439639443628E-2</v>
      </c>
      <c r="E149" s="78">
        <v>14040408</v>
      </c>
      <c r="F149" s="78">
        <v>1145.51</v>
      </c>
      <c r="G149" s="79">
        <v>-3.0342222178453372E-2</v>
      </c>
      <c r="I149" s="85">
        <v>135</v>
      </c>
      <c r="J149" s="89">
        <f t="shared" ca="1" si="38"/>
        <v>0.20607141335861334</v>
      </c>
      <c r="K149" s="89">
        <f t="shared" ca="1" si="39"/>
        <v>-0.82012855257732431</v>
      </c>
      <c r="L149" s="89">
        <f t="shared" ca="1" si="40"/>
        <v>-1.8282072075604301E-2</v>
      </c>
      <c r="M149" s="88">
        <f t="shared" ca="1" si="41"/>
        <v>30752.607858007857</v>
      </c>
      <c r="N149" s="89">
        <f t="shared" ca="1" si="55"/>
        <v>0.59431511817750271</v>
      </c>
      <c r="O149" s="89">
        <f t="shared" ca="1" si="42"/>
        <v>0.42308165958604044</v>
      </c>
      <c r="P149" s="89">
        <f t="shared" ca="1" si="43"/>
        <v>0.72384931558139431</v>
      </c>
      <c r="Q149" s="89">
        <f t="shared" ca="1" si="43"/>
        <v>0.66388215846235665</v>
      </c>
      <c r="R149" s="85">
        <f t="shared" ca="1" si="44"/>
        <v>3547.2629905268186</v>
      </c>
      <c r="S149" s="85">
        <f t="shared" ca="1" si="45"/>
        <v>-420.64363964251243</v>
      </c>
      <c r="U149" s="85">
        <v>135</v>
      </c>
      <c r="V149" s="89">
        <f t="shared" ca="1" si="46"/>
        <v>0.79688467510906613</v>
      </c>
      <c r="W149" s="89">
        <f t="shared" ca="1" si="47"/>
        <v>0.83054511782436213</v>
      </c>
      <c r="X149" s="89">
        <f t="shared" ca="1" si="48"/>
        <v>2.3424034513401661E-2</v>
      </c>
      <c r="Y149" s="88">
        <f t="shared" ca="1" si="49"/>
        <v>1426.0148409140727</v>
      </c>
      <c r="Z149" s="89">
        <f t="shared" ca="1" si="56"/>
        <v>1.2534309237343764</v>
      </c>
      <c r="AA149" s="89">
        <f t="shared" ca="1" si="50"/>
        <v>1.1584215820871768</v>
      </c>
      <c r="AB149" s="89">
        <f t="shared" ca="1" si="51"/>
        <v>0.89497553835508592</v>
      </c>
      <c r="AC149" s="89">
        <f t="shared" ca="1" si="51"/>
        <v>0.87665398201336442</v>
      </c>
      <c r="AD149" s="85">
        <f t="shared" ca="1" si="52"/>
        <v>161.45782938748312</v>
      </c>
      <c r="AE149" s="85">
        <f t="shared" ca="1" si="53"/>
        <v>28.732636540446038</v>
      </c>
      <c r="AG149" s="85">
        <v>135</v>
      </c>
      <c r="AH149" s="85">
        <f t="shared" ca="1" si="54"/>
        <v>3385.8051611393357</v>
      </c>
      <c r="AI149" s="85">
        <f t="shared" ca="1" si="54"/>
        <v>-449.37627618295846</v>
      </c>
    </row>
    <row r="150" spans="1:35" x14ac:dyDescent="0.25">
      <c r="A150" s="80">
        <v>14040409</v>
      </c>
      <c r="B150" s="80">
        <v>23950</v>
      </c>
      <c r="C150" s="81">
        <v>-3.0429979500163903E-2</v>
      </c>
      <c r="E150" s="82">
        <v>14040409</v>
      </c>
      <c r="F150" s="82">
        <v>1111.2</v>
      </c>
      <c r="G150" s="83">
        <v>-3.0409440227620644E-2</v>
      </c>
      <c r="I150" s="85">
        <v>136</v>
      </c>
      <c r="J150" s="89">
        <f t="shared" ca="1" si="38"/>
        <v>0.68815791717558505</v>
      </c>
      <c r="K150" s="89">
        <f t="shared" ca="1" si="39"/>
        <v>0.49063565225030309</v>
      </c>
      <c r="L150" s="89">
        <f t="shared" ca="1" si="40"/>
        <v>1.5356143628916767E-2</v>
      </c>
      <c r="M150" s="88">
        <f t="shared" ca="1" si="41"/>
        <v>31804.666196214701</v>
      </c>
      <c r="N150" s="89">
        <f t="shared" ca="1" si="55"/>
        <v>0.79076163033244729</v>
      </c>
      <c r="O150" s="89">
        <f t="shared" ca="1" si="42"/>
        <v>0.61952817174098507</v>
      </c>
      <c r="P150" s="89">
        <f t="shared" ca="1" si="43"/>
        <v>0.78545844785658558</v>
      </c>
      <c r="Q150" s="89">
        <f t="shared" ca="1" si="43"/>
        <v>0.73221576552155576</v>
      </c>
      <c r="R150" s="85">
        <f t="shared" ca="1" si="44"/>
        <v>4342.1183029452877</v>
      </c>
      <c r="S150" s="85">
        <f t="shared" ca="1" si="45"/>
        <v>374.21167277595669</v>
      </c>
      <c r="U150" s="85">
        <v>136</v>
      </c>
      <c r="V150" s="89">
        <f t="shared" ca="1" si="46"/>
        <v>0.94617157214334013</v>
      </c>
      <c r="W150" s="89">
        <f t="shared" ca="1" si="47"/>
        <v>1.608814745123573</v>
      </c>
      <c r="X150" s="89">
        <f t="shared" ca="1" si="48"/>
        <v>4.2053864887747455E-2</v>
      </c>
      <c r="Y150" s="88">
        <f t="shared" ca="1" si="49"/>
        <v>1452.8302633312617</v>
      </c>
      <c r="Z150" s="89">
        <f t="shared" ca="1" si="56"/>
        <v>1.4495151197866383</v>
      </c>
      <c r="AA150" s="89">
        <f t="shared" ca="1" si="50"/>
        <v>1.3545057781394387</v>
      </c>
      <c r="AB150" s="89">
        <f t="shared" ca="1" si="51"/>
        <v>0.92640310949814098</v>
      </c>
      <c r="AC150" s="89">
        <f t="shared" ca="1" si="51"/>
        <v>0.91221246439539638</v>
      </c>
      <c r="AD150" s="85">
        <f t="shared" ca="1" si="52"/>
        <v>185.89822109773127</v>
      </c>
      <c r="AE150" s="85">
        <f t="shared" ca="1" si="53"/>
        <v>53.173028250694188</v>
      </c>
      <c r="AG150" s="85">
        <v>136</v>
      </c>
      <c r="AH150" s="85">
        <f t="shared" ca="1" si="54"/>
        <v>4156.2200818475567</v>
      </c>
      <c r="AI150" s="85">
        <f t="shared" ca="1" si="54"/>
        <v>321.0386445252625</v>
      </c>
    </row>
    <row r="151" spans="1:35" x14ac:dyDescent="0.25">
      <c r="A151" s="76">
        <v>14040410</v>
      </c>
      <c r="B151" s="76">
        <v>23240</v>
      </c>
      <c r="C151" s="77">
        <v>-3.0093391873213748E-2</v>
      </c>
      <c r="E151" s="78">
        <v>14040410</v>
      </c>
      <c r="F151" s="78">
        <v>1077.8699999999999</v>
      </c>
      <c r="G151" s="79">
        <v>-3.0453640935217848E-2</v>
      </c>
      <c r="I151" s="85">
        <v>137</v>
      </c>
      <c r="J151" s="89">
        <f t="shared" ca="1" si="38"/>
        <v>0.40291862753854635</v>
      </c>
      <c r="K151" s="89">
        <f t="shared" ca="1" si="39"/>
        <v>-0.24579974421344955</v>
      </c>
      <c r="L151" s="89">
        <f t="shared" ca="1" si="40"/>
        <v>-3.5430394792685112E-3</v>
      </c>
      <c r="M151" s="88">
        <f t="shared" ca="1" si="41"/>
        <v>31209.228353545135</v>
      </c>
      <c r="N151" s="89">
        <f t="shared" ca="1" si="55"/>
        <v>0.68039077604002851</v>
      </c>
      <c r="O151" s="89">
        <f t="shared" ca="1" si="42"/>
        <v>0.50915731744856618</v>
      </c>
      <c r="P151" s="89">
        <f t="shared" ca="1" si="43"/>
        <v>0.75187147003000643</v>
      </c>
      <c r="Q151" s="89">
        <f t="shared" ca="1" si="43"/>
        <v>0.69467902084382627</v>
      </c>
      <c r="R151" s="85">
        <f t="shared" ca="1" si="44"/>
        <v>3884.259365656133</v>
      </c>
      <c r="S151" s="85">
        <f t="shared" ca="1" si="45"/>
        <v>-83.647264513198024</v>
      </c>
      <c r="U151" s="85">
        <v>137</v>
      </c>
      <c r="V151" s="89">
        <f t="shared" ca="1" si="46"/>
        <v>0.27786887287841422</v>
      </c>
      <c r="W151" s="89">
        <f t="shared" ca="1" si="47"/>
        <v>-0.5891841540699474</v>
      </c>
      <c r="X151" s="89">
        <f t="shared" ca="1" si="48"/>
        <v>-1.0560737068485902E-2</v>
      </c>
      <c r="Y151" s="88">
        <f t="shared" ca="1" si="49"/>
        <v>1378.3663005962433</v>
      </c>
      <c r="Z151" s="89">
        <f t="shared" ca="1" si="56"/>
        <v>0.89573165971795765</v>
      </c>
      <c r="AA151" s="89">
        <f t="shared" ca="1" si="50"/>
        <v>0.800722318070758</v>
      </c>
      <c r="AB151" s="89">
        <f t="shared" ca="1" si="51"/>
        <v>0.81480195144438905</v>
      </c>
      <c r="AC151" s="89">
        <f t="shared" ca="1" si="51"/>
        <v>0.78835379039570286</v>
      </c>
      <c r="AD151" s="85">
        <f t="shared" ca="1" si="52"/>
        <v>120.59126839128487</v>
      </c>
      <c r="AE151" s="85">
        <f t="shared" ca="1" si="53"/>
        <v>-12.133924455752208</v>
      </c>
      <c r="AG151" s="85">
        <v>137</v>
      </c>
      <c r="AH151" s="85">
        <f t="shared" ca="1" si="54"/>
        <v>3763.6680972648483</v>
      </c>
      <c r="AI151" s="85">
        <f t="shared" ca="1" si="54"/>
        <v>-71.513340057445816</v>
      </c>
    </row>
    <row r="152" spans="1:35" x14ac:dyDescent="0.25">
      <c r="A152" s="80">
        <v>14040411</v>
      </c>
      <c r="B152" s="80">
        <v>22550</v>
      </c>
      <c r="C152" s="81">
        <v>-3.0139866035023145E-2</v>
      </c>
      <c r="E152" s="82">
        <v>14040411</v>
      </c>
      <c r="F152" s="82">
        <v>1096.5</v>
      </c>
      <c r="G152" s="83">
        <v>1.7136417353026744E-2</v>
      </c>
      <c r="I152" s="85">
        <v>138</v>
      </c>
      <c r="J152" s="89">
        <f t="shared" ca="1" si="38"/>
        <v>0.57717996112823566</v>
      </c>
      <c r="K152" s="89">
        <f t="shared" ca="1" si="39"/>
        <v>0.1946843329243706</v>
      </c>
      <c r="L152" s="89">
        <f t="shared" ca="1" si="40"/>
        <v>7.7611282319007303E-3</v>
      </c>
      <c r="M152" s="88">
        <f t="shared" ca="1" si="41"/>
        <v>31564.02426312086</v>
      </c>
      <c r="N152" s="89">
        <f t="shared" ca="1" si="55"/>
        <v>0.74640689113900227</v>
      </c>
      <c r="O152" s="89">
        <f t="shared" ca="1" si="42"/>
        <v>0.57517343254753994</v>
      </c>
      <c r="P152" s="89">
        <f t="shared" ca="1" si="43"/>
        <v>0.77228917113940221</v>
      </c>
      <c r="Q152" s="89">
        <f t="shared" ca="1" si="43"/>
        <v>0.71741299565416394</v>
      </c>
      <c r="R152" s="85">
        <f t="shared" ca="1" si="44"/>
        <v>4154.6775958498802</v>
      </c>
      <c r="S152" s="85">
        <f t="shared" ca="1" si="45"/>
        <v>186.77096568054912</v>
      </c>
      <c r="U152" s="85">
        <v>138</v>
      </c>
      <c r="V152" s="89">
        <f t="shared" ca="1" si="46"/>
        <v>0.26734480506673663</v>
      </c>
      <c r="W152" s="89">
        <f t="shared" ca="1" si="47"/>
        <v>-0.62086323910459562</v>
      </c>
      <c r="X152" s="89">
        <f t="shared" ca="1" si="48"/>
        <v>-1.1319055214162523E-2</v>
      </c>
      <c r="Y152" s="88">
        <f t="shared" ca="1" si="49"/>
        <v>1377.3214566312506</v>
      </c>
      <c r="Z152" s="89">
        <f t="shared" ca="1" si="56"/>
        <v>0.88775014829466659</v>
      </c>
      <c r="AA152" s="89">
        <f t="shared" ca="1" si="50"/>
        <v>0.79274080664746693</v>
      </c>
      <c r="AB152" s="89">
        <f t="shared" ca="1" si="51"/>
        <v>0.81266241797953498</v>
      </c>
      <c r="AC152" s="89">
        <f t="shared" ca="1" si="51"/>
        <v>0.78603557491328846</v>
      </c>
      <c r="AD152" s="85">
        <f t="shared" ca="1" si="52"/>
        <v>119.74104376179787</v>
      </c>
      <c r="AE152" s="85">
        <f t="shared" ca="1" si="53"/>
        <v>-12.98414908523921</v>
      </c>
      <c r="AG152" s="85">
        <v>138</v>
      </c>
      <c r="AH152" s="85">
        <f t="shared" ca="1" si="54"/>
        <v>4034.9365520880824</v>
      </c>
      <c r="AI152" s="85">
        <f t="shared" ca="1" si="54"/>
        <v>199.75511476578833</v>
      </c>
    </row>
    <row r="153" spans="1:35" x14ac:dyDescent="0.25">
      <c r="A153" s="76">
        <v>14040416</v>
      </c>
      <c r="B153" s="76">
        <v>21960</v>
      </c>
      <c r="C153" s="77">
        <v>-2.6512449307357435E-2</v>
      </c>
      <c r="E153" s="78">
        <v>14040416</v>
      </c>
      <c r="F153" s="78">
        <v>1127.8699999999999</v>
      </c>
      <c r="G153" s="79">
        <v>2.8207609331523761E-2</v>
      </c>
      <c r="I153" s="85">
        <v>139</v>
      </c>
      <c r="J153" s="89">
        <f t="shared" ca="1" si="38"/>
        <v>0.7468822387062517</v>
      </c>
      <c r="K153" s="89">
        <f t="shared" ca="1" si="39"/>
        <v>0.66471074084241422</v>
      </c>
      <c r="L153" s="89">
        <f t="shared" ca="1" si="40"/>
        <v>1.9823442443820772E-2</v>
      </c>
      <c r="M153" s="88">
        <f t="shared" ca="1" si="41"/>
        <v>31947.064975953363</v>
      </c>
      <c r="N153" s="89">
        <f t="shared" ca="1" si="55"/>
        <v>0.81685056675673828</v>
      </c>
      <c r="O153" s="89">
        <f t="shared" ca="1" si="42"/>
        <v>0.64561710816527595</v>
      </c>
      <c r="P153" s="89">
        <f t="shared" ca="1" si="43"/>
        <v>0.79299308474482311</v>
      </c>
      <c r="Q153" s="89">
        <f t="shared" ca="1" si="43"/>
        <v>0.74073632253171018</v>
      </c>
      <c r="R153" s="85">
        <f t="shared" ca="1" si="44"/>
        <v>4454.5053633447314</v>
      </c>
      <c r="S153" s="85">
        <f t="shared" ca="1" si="45"/>
        <v>486.59873317540041</v>
      </c>
      <c r="U153" s="85">
        <v>139</v>
      </c>
      <c r="V153" s="89">
        <f t="shared" ca="1" si="46"/>
        <v>0.43700580946473655</v>
      </c>
      <c r="W153" s="89">
        <f t="shared" ca="1" si="47"/>
        <v>-0.15856498334524927</v>
      </c>
      <c r="X153" s="89">
        <f t="shared" ca="1" si="48"/>
        <v>-2.5279002141666155E-4</v>
      </c>
      <c r="Y153" s="88">
        <f t="shared" ca="1" si="49"/>
        <v>1392.6479080047129</v>
      </c>
      <c r="Z153" s="89">
        <f t="shared" ca="1" si="56"/>
        <v>1.0042256969184897</v>
      </c>
      <c r="AA153" s="89">
        <f t="shared" ca="1" si="50"/>
        <v>0.90921635527129008</v>
      </c>
      <c r="AB153" s="89">
        <f t="shared" ca="1" si="51"/>
        <v>0.84236508064306315</v>
      </c>
      <c r="AC153" s="89">
        <f t="shared" ca="1" si="51"/>
        <v>0.8183820336892067</v>
      </c>
      <c r="AD153" s="85">
        <f t="shared" ca="1" si="52"/>
        <v>132.42849007989867</v>
      </c>
      <c r="AE153" s="85">
        <f t="shared" ca="1" si="53"/>
        <v>-0.29670276713841304</v>
      </c>
      <c r="AG153" s="85">
        <v>139</v>
      </c>
      <c r="AH153" s="85">
        <f t="shared" ca="1" si="54"/>
        <v>4322.076873264833</v>
      </c>
      <c r="AI153" s="85">
        <f t="shared" ca="1" si="54"/>
        <v>486.89543594253882</v>
      </c>
    </row>
    <row r="154" spans="1:35" x14ac:dyDescent="0.25">
      <c r="A154" s="80">
        <v>14040417</v>
      </c>
      <c r="B154" s="80">
        <v>21220</v>
      </c>
      <c r="C154" s="81">
        <v>-3.4278483455492809E-2</v>
      </c>
      <c r="E154" s="82">
        <v>14040417</v>
      </c>
      <c r="F154" s="82">
        <v>1100.42</v>
      </c>
      <c r="G154" s="83">
        <v>-2.4638973095199277E-2</v>
      </c>
      <c r="I154" s="85">
        <v>140</v>
      </c>
      <c r="J154" s="89">
        <f t="shared" ca="1" si="38"/>
        <v>0.71701846301327987</v>
      </c>
      <c r="K154" s="89">
        <f t="shared" ca="1" si="39"/>
        <v>0.57400698584287235</v>
      </c>
      <c r="L154" s="89">
        <f t="shared" ca="1" si="40"/>
        <v>1.7495706864341883E-2</v>
      </c>
      <c r="M154" s="88">
        <f t="shared" ca="1" si="41"/>
        <v>31872.787139269145</v>
      </c>
      <c r="N154" s="89">
        <f t="shared" ca="1" si="55"/>
        <v>0.80325663716712159</v>
      </c>
      <c r="O154" s="89">
        <f t="shared" ca="1" si="42"/>
        <v>0.63202317857565937</v>
      </c>
      <c r="P154" s="89">
        <f t="shared" ca="1" si="43"/>
        <v>0.78908679214553712</v>
      </c>
      <c r="Q154" s="89">
        <f t="shared" ca="1" si="43"/>
        <v>0.73631413424604475</v>
      </c>
      <c r="R154" s="85">
        <f t="shared" ca="1" si="44"/>
        <v>4395.7483054481527</v>
      </c>
      <c r="S154" s="85">
        <f t="shared" ca="1" si="45"/>
        <v>427.84167527882164</v>
      </c>
      <c r="U154" s="85">
        <v>140</v>
      </c>
      <c r="V154" s="89">
        <f t="shared" ca="1" si="46"/>
        <v>8.1369318970738957E-2</v>
      </c>
      <c r="W154" s="89">
        <f t="shared" ca="1" si="47"/>
        <v>-1.3959198316131951</v>
      </c>
      <c r="X154" s="89">
        <f t="shared" ca="1" si="48"/>
        <v>-2.9871973563374198E-2</v>
      </c>
      <c r="Y154" s="88">
        <f t="shared" ca="1" si="49"/>
        <v>1352.0037093705703</v>
      </c>
      <c r="Z154" s="89">
        <f t="shared" ca="1" si="56"/>
        <v>0.69247547290427547</v>
      </c>
      <c r="AA154" s="89">
        <f t="shared" ca="1" si="50"/>
        <v>0.59746613125707582</v>
      </c>
      <c r="AB154" s="89">
        <f t="shared" ca="1" si="51"/>
        <v>0.75568060820212746</v>
      </c>
      <c r="AC154" s="89">
        <f t="shared" ca="1" si="51"/>
        <v>0.72490189358379542</v>
      </c>
      <c r="AD154" s="85">
        <f t="shared" ca="1" si="52"/>
        <v>99.866838847318718</v>
      </c>
      <c r="AE154" s="85">
        <f t="shared" ca="1" si="53"/>
        <v>-32.858353999718361</v>
      </c>
      <c r="AG154" s="85">
        <v>140</v>
      </c>
      <c r="AH154" s="85">
        <f t="shared" ca="1" si="54"/>
        <v>4295.8814666008338</v>
      </c>
      <c r="AI154" s="85">
        <f t="shared" ca="1" si="54"/>
        <v>460.70002927854</v>
      </c>
    </row>
    <row r="155" spans="1:35" x14ac:dyDescent="0.25">
      <c r="A155" s="76">
        <v>14040418</v>
      </c>
      <c r="B155" s="76">
        <v>20380</v>
      </c>
      <c r="C155" s="77">
        <v>-4.039010539125832E-2</v>
      </c>
      <c r="E155" s="78">
        <v>14040418</v>
      </c>
      <c r="F155" s="78">
        <v>1085.71</v>
      </c>
      <c r="G155" s="79">
        <v>-1.3457774251370132E-2</v>
      </c>
      <c r="I155" s="85">
        <v>141</v>
      </c>
      <c r="J155" s="89">
        <f t="shared" ca="1" si="38"/>
        <v>0.62166937242812625</v>
      </c>
      <c r="K155" s="89">
        <f t="shared" ca="1" si="39"/>
        <v>0.30986810917178481</v>
      </c>
      <c r="L155" s="89">
        <f t="shared" ca="1" si="40"/>
        <v>1.0717095977130192E-2</v>
      </c>
      <c r="M155" s="88">
        <f t="shared" ca="1" si="41"/>
        <v>31657.464535930449</v>
      </c>
      <c r="N155" s="89">
        <f t="shared" ca="1" si="55"/>
        <v>0.76366968410916469</v>
      </c>
      <c r="O155" s="89">
        <f t="shared" ca="1" si="42"/>
        <v>0.59243622551770247</v>
      </c>
      <c r="P155" s="89">
        <f t="shared" ca="1" si="43"/>
        <v>0.77746794442486689</v>
      </c>
      <c r="Q155" s="89">
        <f t="shared" ca="1" si="43"/>
        <v>0.72322074275222847</v>
      </c>
      <c r="R155" s="85">
        <f t="shared" ca="1" si="44"/>
        <v>4227.0831044830265</v>
      </c>
      <c r="S155" s="85">
        <f t="shared" ca="1" si="45"/>
        <v>259.17647431369551</v>
      </c>
      <c r="U155" s="85">
        <v>141</v>
      </c>
      <c r="V155" s="89">
        <f t="shared" ca="1" si="46"/>
        <v>0.80815405755407677</v>
      </c>
      <c r="W155" s="89">
        <f t="shared" ca="1" si="47"/>
        <v>0.87111404719578345</v>
      </c>
      <c r="X155" s="89">
        <f t="shared" ca="1" si="48"/>
        <v>2.439515332126415E-2</v>
      </c>
      <c r="Y155" s="88">
        <f t="shared" ca="1" si="49"/>
        <v>1427.4003433812416</v>
      </c>
      <c r="Z155" s="89">
        <f t="shared" ca="1" si="56"/>
        <v>1.2636522218828099</v>
      </c>
      <c r="AA155" s="89">
        <f t="shared" ca="1" si="50"/>
        <v>1.1686428802356104</v>
      </c>
      <c r="AB155" s="89">
        <f t="shared" ca="1" si="51"/>
        <v>0.89682255952056666</v>
      </c>
      <c r="AC155" s="89">
        <f t="shared" ca="1" si="51"/>
        <v>0.87872622787732402</v>
      </c>
      <c r="AD155" s="85">
        <f t="shared" ca="1" si="52"/>
        <v>162.69910268048761</v>
      </c>
      <c r="AE155" s="85">
        <f t="shared" ca="1" si="53"/>
        <v>29.973909833450534</v>
      </c>
      <c r="AG155" s="85">
        <v>141</v>
      </c>
      <c r="AH155" s="85">
        <f t="shared" ca="1" si="54"/>
        <v>4064.3840018025389</v>
      </c>
      <c r="AI155" s="85">
        <f t="shared" ca="1" si="54"/>
        <v>229.20256448024497</v>
      </c>
    </row>
    <row r="156" spans="1:35" x14ac:dyDescent="0.25">
      <c r="A156" s="80">
        <v>14040421</v>
      </c>
      <c r="B156" s="80">
        <v>20950</v>
      </c>
      <c r="C156" s="81">
        <v>2.7584618573568066E-2</v>
      </c>
      <c r="E156" s="82">
        <v>14040421</v>
      </c>
      <c r="F156" s="82">
        <v>1118.06</v>
      </c>
      <c r="G156" s="83">
        <v>2.936088969508063E-2</v>
      </c>
      <c r="I156" s="85">
        <v>142</v>
      </c>
      <c r="J156" s="89">
        <f t="shared" ca="1" si="38"/>
        <v>6.8515705218244571E-2</v>
      </c>
      <c r="K156" s="89">
        <f t="shared" ca="1" si="39"/>
        <v>-1.4869371531338547</v>
      </c>
      <c r="L156" s="89">
        <f t="shared" ca="1" si="40"/>
        <v>-3.5394418794059357E-2</v>
      </c>
      <c r="M156" s="88">
        <f t="shared" ca="1" si="41"/>
        <v>30230.8356756793</v>
      </c>
      <c r="N156" s="89">
        <f t="shared" ca="1" si="55"/>
        <v>0.49437935294085683</v>
      </c>
      <c r="O156" s="89">
        <f t="shared" ca="1" si="42"/>
        <v>0.32314589434939456</v>
      </c>
      <c r="P156" s="89">
        <f t="shared" ca="1" si="43"/>
        <v>0.68948085358175093</v>
      </c>
      <c r="Q156" s="89">
        <f t="shared" ca="1" si="43"/>
        <v>0.62670762276857928</v>
      </c>
      <c r="R156" s="85">
        <f t="shared" ca="1" si="44"/>
        <v>3178.437969815961</v>
      </c>
      <c r="S156" s="85">
        <f t="shared" ca="1" si="45"/>
        <v>-789.46866035337007</v>
      </c>
      <c r="U156" s="85">
        <v>142</v>
      </c>
      <c r="V156" s="89">
        <f t="shared" ca="1" si="46"/>
        <v>0.54989909379613244</v>
      </c>
      <c r="W156" s="89">
        <f t="shared" ca="1" si="47"/>
        <v>0.12540641167321248</v>
      </c>
      <c r="X156" s="89">
        <f t="shared" ca="1" si="48"/>
        <v>6.544775674059697E-3</v>
      </c>
      <c r="Y156" s="88">
        <f t="shared" ca="1" si="49"/>
        <v>1402.1467716488112</v>
      </c>
      <c r="Z156" s="89">
        <f t="shared" ca="1" si="56"/>
        <v>1.0757719846584672</v>
      </c>
      <c r="AA156" s="89">
        <f t="shared" ca="1" si="50"/>
        <v>0.98076264301126759</v>
      </c>
      <c r="AB156" s="89">
        <f t="shared" ca="1" si="51"/>
        <v>0.8589853777450327</v>
      </c>
      <c r="AC156" s="89">
        <f t="shared" ca="1" si="51"/>
        <v>0.83664509786498531</v>
      </c>
      <c r="AD156" s="85">
        <f t="shared" ca="1" si="52"/>
        <v>140.51000618294711</v>
      </c>
      <c r="AE156" s="85">
        <f t="shared" ca="1" si="53"/>
        <v>7.7848133359100302</v>
      </c>
      <c r="AG156" s="85">
        <v>142</v>
      </c>
      <c r="AH156" s="85">
        <f t="shared" ca="1" si="54"/>
        <v>3037.9279636330139</v>
      </c>
      <c r="AI156" s="85">
        <f t="shared" ca="1" si="54"/>
        <v>-797.2534736892801</v>
      </c>
    </row>
    <row r="157" spans="1:35" x14ac:dyDescent="0.25">
      <c r="A157" s="76">
        <v>14040422</v>
      </c>
      <c r="B157" s="76">
        <v>20250</v>
      </c>
      <c r="C157" s="77">
        <v>-3.3983852815598618E-2</v>
      </c>
      <c r="E157" s="78">
        <v>14040422</v>
      </c>
      <c r="F157" s="78">
        <v>1145.51</v>
      </c>
      <c r="G157" s="79">
        <v>2.4254912129776669E-2</v>
      </c>
      <c r="I157" s="85">
        <v>143</v>
      </c>
      <c r="J157" s="89">
        <f t="shared" ca="1" si="38"/>
        <v>0.81612275657845357</v>
      </c>
      <c r="K157" s="89">
        <f t="shared" ca="1" si="39"/>
        <v>0.90068751847816952</v>
      </c>
      <c r="L157" s="89">
        <f t="shared" ca="1" si="40"/>
        <v>2.5879327795384217E-2</v>
      </c>
      <c r="M157" s="88">
        <f t="shared" ca="1" si="41"/>
        <v>32141.119732385898</v>
      </c>
      <c r="N157" s="89">
        <f t="shared" ca="1" si="55"/>
        <v>0.85221681702919216</v>
      </c>
      <c r="O157" s="89">
        <f t="shared" ca="1" si="42"/>
        <v>0.68098335843772984</v>
      </c>
      <c r="P157" s="89">
        <f t="shared" ca="1" si="43"/>
        <v>0.80295311777687084</v>
      </c>
      <c r="Q157" s="89">
        <f t="shared" ca="1" si="43"/>
        <v>0.75205898973784913</v>
      </c>
      <c r="R157" s="85">
        <f t="shared" ca="1" si="44"/>
        <v>4609.3615680363437</v>
      </c>
      <c r="S157" s="85">
        <f t="shared" ca="1" si="45"/>
        <v>641.45493786701263</v>
      </c>
      <c r="U157" s="85">
        <v>143</v>
      </c>
      <c r="V157" s="89">
        <f t="shared" ca="1" si="46"/>
        <v>0.61080507439228116</v>
      </c>
      <c r="W157" s="89">
        <f t="shared" ca="1" si="47"/>
        <v>0.28141795114884965</v>
      </c>
      <c r="X157" s="89">
        <f t="shared" ca="1" si="48"/>
        <v>1.0279302134969963E-2</v>
      </c>
      <c r="Y157" s="88">
        <f t="shared" ca="1" si="49"/>
        <v>1407.3929157043169</v>
      </c>
      <c r="Z157" s="89">
        <f t="shared" ca="1" si="56"/>
        <v>1.1150789243358086</v>
      </c>
      <c r="AA157" s="89">
        <f t="shared" ca="1" si="50"/>
        <v>1.020069582688609</v>
      </c>
      <c r="AB157" s="89">
        <f t="shared" ca="1" si="51"/>
        <v>0.8675916989580571</v>
      </c>
      <c r="AC157" s="89">
        <f t="shared" ca="1" si="51"/>
        <v>0.84615226932049414</v>
      </c>
      <c r="AD157" s="85">
        <f t="shared" ca="1" si="52"/>
        <v>145.03911825936029</v>
      </c>
      <c r="AE157" s="85">
        <f t="shared" ca="1" si="53"/>
        <v>12.313925412323215</v>
      </c>
      <c r="AG157" s="85">
        <v>143</v>
      </c>
      <c r="AH157" s="85">
        <f t="shared" ca="1" si="54"/>
        <v>4464.3224497769834</v>
      </c>
      <c r="AI157" s="85">
        <f t="shared" ca="1" si="54"/>
        <v>629.14101245468942</v>
      </c>
    </row>
    <row r="158" spans="1:35" x14ac:dyDescent="0.25">
      <c r="A158" s="80">
        <v>14040423</v>
      </c>
      <c r="B158" s="80">
        <v>20130</v>
      </c>
      <c r="C158" s="81">
        <v>-5.9435539008479941E-3</v>
      </c>
      <c r="E158" s="82">
        <v>14040423</v>
      </c>
      <c r="F158" s="82">
        <v>1163.1600000000001</v>
      </c>
      <c r="G158" s="83">
        <v>1.5290486624762348E-2</v>
      </c>
      <c r="I158" s="85">
        <v>144</v>
      </c>
      <c r="J158" s="89">
        <f t="shared" ca="1" si="38"/>
        <v>0.10164325474395619</v>
      </c>
      <c r="K158" s="89">
        <f t="shared" ca="1" si="39"/>
        <v>-1.2722438007210259</v>
      </c>
      <c r="L158" s="89">
        <f t="shared" ca="1" si="40"/>
        <v>-2.9884731184197284E-2</v>
      </c>
      <c r="M158" s="88">
        <f t="shared" ca="1" si="41"/>
        <v>30397.857833875838</v>
      </c>
      <c r="N158" s="89">
        <f t="shared" ca="1" si="55"/>
        <v>0.52655581924121631</v>
      </c>
      <c r="O158" s="89">
        <f t="shared" ca="1" si="42"/>
        <v>0.35532236064975403</v>
      </c>
      <c r="P158" s="89">
        <f t="shared" ca="1" si="43"/>
        <v>0.70074896024930688</v>
      </c>
      <c r="Q158" s="89">
        <f t="shared" ca="1" si="43"/>
        <v>0.63882594718569774</v>
      </c>
      <c r="R158" s="85">
        <f t="shared" ca="1" si="44"/>
        <v>3294.5410018122602</v>
      </c>
      <c r="S158" s="85">
        <f t="shared" ca="1" si="45"/>
        <v>-673.36562835707082</v>
      </c>
      <c r="U158" s="85">
        <v>144</v>
      </c>
      <c r="V158" s="89">
        <f t="shared" ca="1" si="46"/>
        <v>0.24598729121646623</v>
      </c>
      <c r="W158" s="89">
        <f t="shared" ca="1" si="47"/>
        <v>-0.68717162586499447</v>
      </c>
      <c r="X158" s="89">
        <f t="shared" ca="1" si="48"/>
        <v>-1.2906312321997496E-2</v>
      </c>
      <c r="Y158" s="88">
        <f t="shared" ca="1" si="49"/>
        <v>1375.1370274434348</v>
      </c>
      <c r="Z158" s="89">
        <f t="shared" ca="1" si="56"/>
        <v>0.87104382152388604</v>
      </c>
      <c r="AA158" s="89">
        <f t="shared" ca="1" si="50"/>
        <v>0.77603447987668639</v>
      </c>
      <c r="AB158" s="89">
        <f t="shared" ca="1" si="51"/>
        <v>0.80813488679501655</v>
      </c>
      <c r="AC158" s="89">
        <f t="shared" ca="1" si="51"/>
        <v>0.78113568616039419</v>
      </c>
      <c r="AD158" s="85">
        <f t="shared" ca="1" si="52"/>
        <v>117.97077187541174</v>
      </c>
      <c r="AE158" s="85">
        <f t="shared" ca="1" si="53"/>
        <v>-14.754420971625336</v>
      </c>
      <c r="AG158" s="85">
        <v>144</v>
      </c>
      <c r="AH158" s="85">
        <f t="shared" ca="1" si="54"/>
        <v>3176.5702299368486</v>
      </c>
      <c r="AI158" s="85">
        <f t="shared" ca="1" si="54"/>
        <v>-658.61120738544548</v>
      </c>
    </row>
    <row r="159" spans="1:35" x14ac:dyDescent="0.25">
      <c r="A159" s="76">
        <v>14040424</v>
      </c>
      <c r="B159" s="76">
        <v>19860</v>
      </c>
      <c r="C159" s="77">
        <v>-1.3503581034673546E-2</v>
      </c>
      <c r="E159" s="78">
        <v>14040424</v>
      </c>
      <c r="F159" s="78">
        <v>1177.3699999999999</v>
      </c>
      <c r="G159" s="79">
        <v>1.2142698106124464E-2</v>
      </c>
      <c r="I159" s="85">
        <v>145</v>
      </c>
      <c r="J159" s="89">
        <f t="shared" ca="1" si="38"/>
        <v>0.86669826474238854</v>
      </c>
      <c r="K159" s="89">
        <f t="shared" ca="1" si="39"/>
        <v>1.1109184095850138</v>
      </c>
      <c r="L159" s="89">
        <f t="shared" ca="1" si="40"/>
        <v>3.1274495009105688E-2</v>
      </c>
      <c r="M159" s="88">
        <f t="shared" ca="1" si="41"/>
        <v>32314.995069275865</v>
      </c>
      <c r="N159" s="89">
        <f t="shared" ca="1" si="55"/>
        <v>0.88372448648877799</v>
      </c>
      <c r="O159" s="89">
        <f t="shared" ca="1" si="42"/>
        <v>0.71249102789731578</v>
      </c>
      <c r="P159" s="89">
        <f t="shared" ca="1" si="43"/>
        <v>0.81157752066149014</v>
      </c>
      <c r="Q159" s="89">
        <f t="shared" ca="1" si="43"/>
        <v>0.7619196173168884</v>
      </c>
      <c r="R159" s="85">
        <f t="shared" ca="1" si="44"/>
        <v>4749.7291889120279</v>
      </c>
      <c r="S159" s="85">
        <f t="shared" ca="1" si="45"/>
        <v>781.82255874269686</v>
      </c>
      <c r="U159" s="85">
        <v>145</v>
      </c>
      <c r="V159" s="89">
        <f t="shared" ca="1" si="46"/>
        <v>0.39915643019003666</v>
      </c>
      <c r="W159" s="89">
        <f t="shared" ca="1" si="47"/>
        <v>-0.255531185435104</v>
      </c>
      <c r="X159" s="89">
        <f t="shared" ca="1" si="48"/>
        <v>-2.5739186298237601E-3</v>
      </c>
      <c r="Y159" s="88">
        <f t="shared" ca="1" si="49"/>
        <v>1389.4191417444918</v>
      </c>
      <c r="Z159" s="89">
        <f t="shared" ca="1" si="56"/>
        <v>0.97979516652889875</v>
      </c>
      <c r="AA159" s="89">
        <f t="shared" ca="1" si="50"/>
        <v>0.8847858248816991</v>
      </c>
      <c r="AB159" s="89">
        <f t="shared" ca="1" si="51"/>
        <v>0.83640638075355922</v>
      </c>
      <c r="AC159" s="89">
        <f t="shared" ca="1" si="51"/>
        <v>0.81186392193791446</v>
      </c>
      <c r="AD159" s="85">
        <f t="shared" ca="1" si="52"/>
        <v>129.71826717725435</v>
      </c>
      <c r="AE159" s="85">
        <f t="shared" ca="1" si="53"/>
        <v>-3.0069256697827313</v>
      </c>
      <c r="AG159" s="85">
        <v>145</v>
      </c>
      <c r="AH159" s="85">
        <f t="shared" ca="1" si="54"/>
        <v>4620.0109217347735</v>
      </c>
      <c r="AI159" s="85">
        <f t="shared" ca="1" si="54"/>
        <v>784.82948441247959</v>
      </c>
    </row>
    <row r="160" spans="1:35" x14ac:dyDescent="0.25">
      <c r="A160" s="80">
        <v>14040425</v>
      </c>
      <c r="B160" s="80">
        <v>20430</v>
      </c>
      <c r="C160" s="81">
        <v>2.8296750212504086E-2</v>
      </c>
      <c r="E160" s="82">
        <v>14040425</v>
      </c>
      <c r="F160" s="82">
        <v>1184.73</v>
      </c>
      <c r="G160" s="83">
        <v>6.2317631080021797E-3</v>
      </c>
      <c r="I160" s="85">
        <v>146</v>
      </c>
      <c r="J160" s="89">
        <f t="shared" ca="1" si="38"/>
        <v>0.22577424997985329</v>
      </c>
      <c r="K160" s="89">
        <f t="shared" ca="1" si="39"/>
        <v>-0.75283595139770687</v>
      </c>
      <c r="L160" s="89">
        <f t="shared" ca="1" si="40"/>
        <v>-1.6555138256797466E-2</v>
      </c>
      <c r="M160" s="88">
        <f t="shared" ca="1" si="41"/>
        <v>30805.76145970053</v>
      </c>
      <c r="N160" s="89">
        <f t="shared" ca="1" si="55"/>
        <v>0.6044003774078669</v>
      </c>
      <c r="O160" s="89">
        <f t="shared" ca="1" si="42"/>
        <v>0.43316691881640462</v>
      </c>
      <c r="P160" s="89">
        <f t="shared" ca="1" si="43"/>
        <v>0.7272112575434132</v>
      </c>
      <c r="Q160" s="89">
        <f t="shared" ca="1" si="43"/>
        <v>0.6675532450005055</v>
      </c>
      <c r="R160" s="85">
        <f t="shared" ca="1" si="44"/>
        <v>3585.8276541262021</v>
      </c>
      <c r="S160" s="85">
        <f t="shared" ca="1" si="45"/>
        <v>-382.07897604312893</v>
      </c>
      <c r="U160" s="85">
        <v>146</v>
      </c>
      <c r="V160" s="89">
        <f t="shared" ca="1" si="46"/>
        <v>0.64056402500974097</v>
      </c>
      <c r="W160" s="89">
        <f t="shared" ca="1" si="47"/>
        <v>0.35996681523883794</v>
      </c>
      <c r="X160" s="89">
        <f t="shared" ca="1" si="48"/>
        <v>1.2159565687297218E-2</v>
      </c>
      <c r="Y160" s="88">
        <f t="shared" ca="1" si="49"/>
        <v>1410.0416747096613</v>
      </c>
      <c r="Z160" s="89">
        <f t="shared" ca="1" si="56"/>
        <v>1.1348692262127467</v>
      </c>
      <c r="AA160" s="89">
        <f t="shared" ca="1" si="50"/>
        <v>1.0398598845655471</v>
      </c>
      <c r="AB160" s="89">
        <f t="shared" ca="1" si="51"/>
        <v>0.8717849422037004</v>
      </c>
      <c r="AC160" s="89">
        <f t="shared" ca="1" si="51"/>
        <v>0.85079749890179124</v>
      </c>
      <c r="AD160" s="85">
        <f t="shared" ca="1" si="52"/>
        <v>147.34273537681429</v>
      </c>
      <c r="AE160" s="85">
        <f t="shared" ca="1" si="53"/>
        <v>14.617542529777211</v>
      </c>
      <c r="AG160" s="85">
        <v>146</v>
      </c>
      <c r="AH160" s="85">
        <f t="shared" ca="1" si="54"/>
        <v>3438.4849187493878</v>
      </c>
      <c r="AI160" s="85">
        <f t="shared" ca="1" si="54"/>
        <v>-396.69651857290614</v>
      </c>
    </row>
    <row r="161" spans="1:35" x14ac:dyDescent="0.25">
      <c r="A161" s="76">
        <v>14040428</v>
      </c>
      <c r="B161" s="76">
        <v>20940</v>
      </c>
      <c r="C161" s="77">
        <v>2.465679661286008E-2</v>
      </c>
      <c r="E161" s="78">
        <v>14040428</v>
      </c>
      <c r="F161" s="78">
        <v>1191.0999999999999</v>
      </c>
      <c r="G161" s="79">
        <v>5.3623493802116874E-3</v>
      </c>
      <c r="I161" s="85">
        <v>147</v>
      </c>
      <c r="J161" s="89">
        <f t="shared" ca="1" si="38"/>
        <v>0.57382231192006139</v>
      </c>
      <c r="K161" s="89">
        <f t="shared" ca="1" si="39"/>
        <v>0.18611398361672404</v>
      </c>
      <c r="L161" s="89">
        <f t="shared" ca="1" si="40"/>
        <v>7.5411868743232857E-3</v>
      </c>
      <c r="M161" s="88">
        <f t="shared" ca="1" si="41"/>
        <v>31557.082792160076</v>
      </c>
      <c r="N161" s="89">
        <f t="shared" ca="1" si="55"/>
        <v>0.74512243797554534</v>
      </c>
      <c r="O161" s="89">
        <f t="shared" ca="1" si="42"/>
        <v>0.57388897938408312</v>
      </c>
      <c r="P161" s="89">
        <f t="shared" ca="1" si="43"/>
        <v>0.77190114708954916</v>
      </c>
      <c r="Q161" s="89">
        <f t="shared" ca="1" si="43"/>
        <v>0.71697853442037129</v>
      </c>
      <c r="R161" s="85">
        <f t="shared" ca="1" si="44"/>
        <v>4149.3181194595454</v>
      </c>
      <c r="S161" s="85">
        <f t="shared" ca="1" si="45"/>
        <v>181.41148929021438</v>
      </c>
      <c r="U161" s="85">
        <v>147</v>
      </c>
      <c r="V161" s="89">
        <f t="shared" ca="1" si="46"/>
        <v>0.37253310150089713</v>
      </c>
      <c r="W161" s="89">
        <f t="shared" ca="1" si="47"/>
        <v>-0.32515177788730804</v>
      </c>
      <c r="X161" s="89">
        <f t="shared" ca="1" si="48"/>
        <v>-4.2404616663893804E-3</v>
      </c>
      <c r="Y161" s="88">
        <f t="shared" ca="1" si="49"/>
        <v>1387.1055433400772</v>
      </c>
      <c r="Z161" s="89">
        <f t="shared" ca="1" si="56"/>
        <v>0.96225433309428576</v>
      </c>
      <c r="AA161" s="89">
        <f t="shared" ca="1" si="50"/>
        <v>0.86724499144708611</v>
      </c>
      <c r="AB161" s="89">
        <f t="shared" ca="1" si="51"/>
        <v>0.83203906880888079</v>
      </c>
      <c r="AC161" s="89">
        <f t="shared" ca="1" si="51"/>
        <v>0.80709610521894837</v>
      </c>
      <c r="AD161" s="85">
        <f t="shared" ca="1" si="52"/>
        <v>127.78819506750551</v>
      </c>
      <c r="AE161" s="85">
        <f t="shared" ca="1" si="53"/>
        <v>-4.9369977795315663</v>
      </c>
      <c r="AG161" s="85">
        <v>147</v>
      </c>
      <c r="AH161" s="85">
        <f t="shared" ca="1" si="54"/>
        <v>4021.5299243920399</v>
      </c>
      <c r="AI161" s="85">
        <f t="shared" ca="1" si="54"/>
        <v>186.34848706974594</v>
      </c>
    </row>
    <row r="162" spans="1:35" x14ac:dyDescent="0.25">
      <c r="A162" s="80">
        <v>14040429</v>
      </c>
      <c r="B162" s="80">
        <v>20500</v>
      </c>
      <c r="C162" s="81">
        <v>-2.1236319298028297E-2</v>
      </c>
      <c r="E162" s="82">
        <v>14040429</v>
      </c>
      <c r="F162" s="82">
        <v>1196</v>
      </c>
      <c r="G162" s="83">
        <v>4.1054056237219364E-3</v>
      </c>
      <c r="I162" s="85">
        <v>148</v>
      </c>
      <c r="J162" s="89">
        <f t="shared" ca="1" si="38"/>
        <v>0.85040268109698047</v>
      </c>
      <c r="K162" s="89">
        <f t="shared" ca="1" si="39"/>
        <v>1.0381620060804777</v>
      </c>
      <c r="L162" s="89">
        <f t="shared" ca="1" si="40"/>
        <v>2.9407343323122163E-2</v>
      </c>
      <c r="M162" s="88">
        <f t="shared" ca="1" si="41"/>
        <v>32254.714365871034</v>
      </c>
      <c r="N162" s="89">
        <f t="shared" ca="1" si="55"/>
        <v>0.87282035769676214</v>
      </c>
      <c r="O162" s="89">
        <f t="shared" ca="1" si="42"/>
        <v>0.70158689910529981</v>
      </c>
      <c r="P162" s="89">
        <f t="shared" ca="1" si="43"/>
        <v>0.80861949921042042</v>
      </c>
      <c r="Q162" s="89">
        <f t="shared" ca="1" si="43"/>
        <v>0.75853158794191311</v>
      </c>
      <c r="R162" s="85">
        <f t="shared" ca="1" si="44"/>
        <v>4700.8957108575996</v>
      </c>
      <c r="S162" s="85">
        <f t="shared" ca="1" si="45"/>
        <v>732.98908068826859</v>
      </c>
      <c r="U162" s="85">
        <v>148</v>
      </c>
      <c r="V162" s="89">
        <f t="shared" ca="1" si="46"/>
        <v>0.42216836692933446</v>
      </c>
      <c r="W162" s="89">
        <f t="shared" ca="1" si="47"/>
        <v>-0.19634935446876128</v>
      </c>
      <c r="X162" s="89">
        <f t="shared" ca="1" si="48"/>
        <v>-1.1572534620305822E-3</v>
      </c>
      <c r="Y162" s="88">
        <f t="shared" ca="1" si="49"/>
        <v>1391.3888783452537</v>
      </c>
      <c r="Z162" s="89">
        <f t="shared" ca="1" si="56"/>
        <v>0.99470596522755428</v>
      </c>
      <c r="AA162" s="89">
        <f t="shared" ca="1" si="50"/>
        <v>0.89969662358035463</v>
      </c>
      <c r="AB162" s="89">
        <f t="shared" ca="1" si="51"/>
        <v>0.84006035382182476</v>
      </c>
      <c r="AC162" s="89">
        <f t="shared" ca="1" si="51"/>
        <v>0.81585913964265133</v>
      </c>
      <c r="AD162" s="85">
        <f t="shared" ca="1" si="52"/>
        <v>131.36937579955497</v>
      </c>
      <c r="AE162" s="85">
        <f t="shared" ca="1" si="53"/>
        <v>-1.3558170474821054</v>
      </c>
      <c r="AG162" s="85">
        <v>148</v>
      </c>
      <c r="AH162" s="85">
        <f t="shared" ca="1" si="54"/>
        <v>4569.5263350580444</v>
      </c>
      <c r="AI162" s="85">
        <f t="shared" ca="1" si="54"/>
        <v>734.34489773575069</v>
      </c>
    </row>
    <row r="163" spans="1:35" x14ac:dyDescent="0.25">
      <c r="A163" s="76">
        <v>14040514</v>
      </c>
      <c r="B163" s="76">
        <v>17830</v>
      </c>
      <c r="C163" s="77">
        <v>-0.13954245426931347</v>
      </c>
      <c r="E163" s="78">
        <v>14040514</v>
      </c>
      <c r="F163" s="78">
        <v>1040</v>
      </c>
      <c r="G163" s="79">
        <v>-0.13976194237515874</v>
      </c>
      <c r="I163" s="85">
        <v>149</v>
      </c>
      <c r="J163" s="89">
        <f t="shared" ca="1" si="38"/>
        <v>0.31713205737939743</v>
      </c>
      <c r="K163" s="89">
        <f t="shared" ca="1" si="39"/>
        <v>-0.47573369184256603</v>
      </c>
      <c r="L163" s="89">
        <f t="shared" ca="1" si="40"/>
        <v>-9.4438473436070161E-3</v>
      </c>
      <c r="M163" s="88">
        <f t="shared" ca="1" si="41"/>
        <v>31025.610971671085</v>
      </c>
      <c r="N163" s="89">
        <f t="shared" ca="1" si="55"/>
        <v>0.6459301752154144</v>
      </c>
      <c r="O163" s="89">
        <f t="shared" ca="1" si="42"/>
        <v>0.47469671662395213</v>
      </c>
      <c r="P163" s="89">
        <f t="shared" ca="1" si="43"/>
        <v>0.74083771177986479</v>
      </c>
      <c r="Q163" s="89">
        <f t="shared" ca="1" si="43"/>
        <v>0.68249842072437894</v>
      </c>
      <c r="R163" s="85">
        <f t="shared" ca="1" si="44"/>
        <v>3747.2108353412405</v>
      </c>
      <c r="S163" s="85">
        <f t="shared" ca="1" si="45"/>
        <v>-220.69579482809058</v>
      </c>
      <c r="U163" s="85">
        <v>149</v>
      </c>
      <c r="V163" s="89">
        <f t="shared" ca="1" si="46"/>
        <v>0.94191278251679755</v>
      </c>
      <c r="W163" s="89">
        <f t="shared" ca="1" si="47"/>
        <v>1.5710353627241966</v>
      </c>
      <c r="X163" s="89">
        <f t="shared" ca="1" si="48"/>
        <v>4.1149520864725037E-2</v>
      </c>
      <c r="Y163" s="88">
        <f t="shared" ca="1" si="49"/>
        <v>1451.5169988770851</v>
      </c>
      <c r="Z163" s="89">
        <f t="shared" ca="1" si="56"/>
        <v>1.4399966449993848</v>
      </c>
      <c r="AA163" s="89">
        <f t="shared" ca="1" si="50"/>
        <v>1.3449873033521853</v>
      </c>
      <c r="AB163" s="89">
        <f t="shared" ca="1" si="51"/>
        <v>0.92506582586625619</v>
      </c>
      <c r="AC163" s="89">
        <f t="shared" ca="1" si="51"/>
        <v>0.91068533260143547</v>
      </c>
      <c r="AD163" s="85">
        <f t="shared" ca="1" si="52"/>
        <v>184.68248478238525</v>
      </c>
      <c r="AE163" s="85">
        <f t="shared" ca="1" si="53"/>
        <v>51.957291935348167</v>
      </c>
      <c r="AG163" s="85">
        <v>149</v>
      </c>
      <c r="AH163" s="85">
        <f t="shared" ca="1" si="54"/>
        <v>3562.528350558855</v>
      </c>
      <c r="AI163" s="85">
        <f t="shared" ca="1" si="54"/>
        <v>-272.65308676343875</v>
      </c>
    </row>
    <row r="164" spans="1:35" x14ac:dyDescent="0.25">
      <c r="A164" s="80">
        <v>14040515</v>
      </c>
      <c r="B164" s="80">
        <v>17760</v>
      </c>
      <c r="C164" s="81">
        <v>-3.933694311025083E-3</v>
      </c>
      <c r="E164" s="82">
        <v>14040515</v>
      </c>
      <c r="F164" s="82">
        <v>1015</v>
      </c>
      <c r="G164" s="83">
        <v>-2.4332100659530669E-2</v>
      </c>
      <c r="I164" s="85">
        <v>150</v>
      </c>
      <c r="J164" s="89">
        <f t="shared" ca="1" si="38"/>
        <v>9.8831533179633335E-2</v>
      </c>
      <c r="K164" s="89">
        <f t="shared" ca="1" si="39"/>
        <v>-1.2882381768538826</v>
      </c>
      <c r="L164" s="89">
        <f t="shared" ca="1" si="40"/>
        <v>-3.0295195760842501E-2</v>
      </c>
      <c r="M164" s="88">
        <f t="shared" ca="1" si="41"/>
        <v>30385.383150412115</v>
      </c>
      <c r="N164" s="89">
        <f t="shared" ca="1" si="55"/>
        <v>0.52415871425938898</v>
      </c>
      <c r="O164" s="89">
        <f t="shared" ca="1" si="42"/>
        <v>0.35292525566792671</v>
      </c>
      <c r="P164" s="89">
        <f t="shared" ca="1" si="43"/>
        <v>0.69991592313576978</v>
      </c>
      <c r="Q164" s="89">
        <f t="shared" ca="1" si="43"/>
        <v>0.63792776183374544</v>
      </c>
      <c r="R164" s="85">
        <f t="shared" ca="1" si="44"/>
        <v>3285.8045748367367</v>
      </c>
      <c r="S164" s="85">
        <f t="shared" ca="1" si="45"/>
        <v>-682.10205533259432</v>
      </c>
      <c r="U164" s="85">
        <v>150</v>
      </c>
      <c r="V164" s="89">
        <f t="shared" ca="1" si="46"/>
        <v>6.8412435465582289E-2</v>
      </c>
      <c r="W164" s="89">
        <f t="shared" ca="1" si="47"/>
        <v>-1.4877195450870864</v>
      </c>
      <c r="X164" s="89">
        <f t="shared" ca="1" si="48"/>
        <v>-3.2069429342763925E-2</v>
      </c>
      <c r="Y164" s="88">
        <f t="shared" ca="1" si="49"/>
        <v>1349.0360029017315</v>
      </c>
      <c r="Z164" s="89">
        <f t="shared" ca="1" si="56"/>
        <v>0.66934663376812553</v>
      </c>
      <c r="AA164" s="89">
        <f t="shared" ca="1" si="50"/>
        <v>0.57433729212092588</v>
      </c>
      <c r="AB164" s="89">
        <f t="shared" ca="1" si="51"/>
        <v>0.74836280724800108</v>
      </c>
      <c r="AC164" s="89">
        <f t="shared" ca="1" si="51"/>
        <v>0.71713021086177842</v>
      </c>
      <c r="AD164" s="85">
        <f t="shared" ca="1" si="52"/>
        <v>97.635026683055003</v>
      </c>
      <c r="AE164" s="85">
        <f t="shared" ca="1" si="53"/>
        <v>-35.090166163982076</v>
      </c>
      <c r="AG164" s="85">
        <v>150</v>
      </c>
      <c r="AH164" s="85">
        <f t="shared" ca="1" si="54"/>
        <v>3188.1695481536817</v>
      </c>
      <c r="AI164" s="85">
        <f t="shared" ca="1" si="54"/>
        <v>-647.01188916861224</v>
      </c>
    </row>
    <row r="165" spans="1:35" x14ac:dyDescent="0.25">
      <c r="A165" s="76">
        <v>14040518</v>
      </c>
      <c r="B165" s="76">
        <v>18450</v>
      </c>
      <c r="C165" s="77">
        <v>3.8115632922512153E-2</v>
      </c>
      <c r="E165" s="78">
        <v>14040518</v>
      </c>
      <c r="F165" s="78">
        <v>1045</v>
      </c>
      <c r="G165" s="79">
        <v>2.9128272923023637E-2</v>
      </c>
      <c r="I165" s="85">
        <v>151</v>
      </c>
      <c r="J165" s="89">
        <f t="shared" ca="1" si="38"/>
        <v>0.24472260583282157</v>
      </c>
      <c r="K165" s="89">
        <f t="shared" ca="1" si="39"/>
        <v>-0.69119148909215655</v>
      </c>
      <c r="L165" s="89">
        <f t="shared" ca="1" si="40"/>
        <v>-1.497315294442314E-2</v>
      </c>
      <c r="M165" s="88">
        <f t="shared" ca="1" si="41"/>
        <v>30854.534290645497</v>
      </c>
      <c r="N165" s="89">
        <f t="shared" ca="1" si="55"/>
        <v>0.61363914023720878</v>
      </c>
      <c r="O165" s="89">
        <f t="shared" ca="1" si="42"/>
        <v>0.44240568164574651</v>
      </c>
      <c r="P165" s="89">
        <f t="shared" ca="1" si="43"/>
        <v>0.73027309337152047</v>
      </c>
      <c r="Q165" s="89">
        <f t="shared" ca="1" si="43"/>
        <v>0.67090216582968176</v>
      </c>
      <c r="R165" s="85">
        <f t="shared" ca="1" si="44"/>
        <v>3621.3705627593808</v>
      </c>
      <c r="S165" s="85">
        <f t="shared" ca="1" si="45"/>
        <v>-346.53606740995019</v>
      </c>
      <c r="U165" s="85">
        <v>151</v>
      </c>
      <c r="V165" s="89">
        <f t="shared" ca="1" si="46"/>
        <v>4.2171383619311387E-2</v>
      </c>
      <c r="W165" s="89">
        <f t="shared" ca="1" si="47"/>
        <v>-1.7260258226227487</v>
      </c>
      <c r="X165" s="89">
        <f t="shared" ca="1" si="48"/>
        <v>-3.7773886219794696E-2</v>
      </c>
      <c r="Y165" s="88">
        <f t="shared" ca="1" si="49"/>
        <v>1341.3623928950944</v>
      </c>
      <c r="Z165" s="89">
        <f t="shared" ca="1" si="56"/>
        <v>0.6093056232934585</v>
      </c>
      <c r="AA165" s="89">
        <f t="shared" ca="1" si="50"/>
        <v>0.51429628164625885</v>
      </c>
      <c r="AB165" s="89">
        <f t="shared" ca="1" si="51"/>
        <v>0.72883905976188135</v>
      </c>
      <c r="AC165" s="89">
        <f t="shared" ca="1" si="51"/>
        <v>0.69647756949918049</v>
      </c>
      <c r="AD165" s="85">
        <f t="shared" ca="1" si="52"/>
        <v>91.966740777955465</v>
      </c>
      <c r="AE165" s="85">
        <f t="shared" ca="1" si="53"/>
        <v>-40.758452069081613</v>
      </c>
      <c r="AG165" s="85">
        <v>151</v>
      </c>
      <c r="AH165" s="85">
        <f t="shared" ca="1" si="54"/>
        <v>3529.4038219814256</v>
      </c>
      <c r="AI165" s="85">
        <f t="shared" ca="1" si="54"/>
        <v>-305.77761534086858</v>
      </c>
    </row>
    <row r="166" spans="1:35" x14ac:dyDescent="0.25">
      <c r="A166" s="80">
        <v>14040519</v>
      </c>
      <c r="B166" s="80">
        <v>18420</v>
      </c>
      <c r="C166" s="81">
        <v>-1.6273396593753711E-3</v>
      </c>
      <c r="E166" s="82">
        <v>14040519</v>
      </c>
      <c r="F166" s="82">
        <v>1046</v>
      </c>
      <c r="G166" s="83">
        <v>9.5648022595681435E-4</v>
      </c>
      <c r="I166" s="85">
        <v>152</v>
      </c>
      <c r="J166" s="89">
        <f t="shared" ca="1" si="38"/>
        <v>0.33413352663372686</v>
      </c>
      <c r="K166" s="89">
        <f t="shared" ca="1" si="39"/>
        <v>-0.42852758692188547</v>
      </c>
      <c r="L166" s="89">
        <f t="shared" ca="1" si="40"/>
        <v>-8.2323944110020038E-3</v>
      </c>
      <c r="M166" s="88">
        <f t="shared" ca="1" si="41"/>
        <v>31063.219815140816</v>
      </c>
      <c r="N166" s="89">
        <f t="shared" ca="1" si="55"/>
        <v>0.65300503630021733</v>
      </c>
      <c r="O166" s="89">
        <f t="shared" ca="1" si="42"/>
        <v>0.48177157770875506</v>
      </c>
      <c r="P166" s="89">
        <f t="shared" ca="1" si="43"/>
        <v>0.74312348414852791</v>
      </c>
      <c r="Q166" s="89">
        <f t="shared" ca="1" si="43"/>
        <v>0.68501588893239229</v>
      </c>
      <c r="R166" s="85">
        <f t="shared" ca="1" si="44"/>
        <v>3775.1159091029222</v>
      </c>
      <c r="S166" s="85">
        <f t="shared" ca="1" si="45"/>
        <v>-192.79072106640888</v>
      </c>
      <c r="U166" s="85">
        <v>152</v>
      </c>
      <c r="V166" s="89">
        <f t="shared" ca="1" si="46"/>
        <v>0.43799679515000023</v>
      </c>
      <c r="W166" s="89">
        <f t="shared" ca="1" si="47"/>
        <v>-0.15605002453413272</v>
      </c>
      <c r="X166" s="89">
        <f t="shared" ca="1" si="48"/>
        <v>-1.9258819109191881E-4</v>
      </c>
      <c r="Y166" s="88">
        <f t="shared" ca="1" si="49"/>
        <v>1392.7317504814828</v>
      </c>
      <c r="Z166" s="89">
        <f t="shared" ca="1" si="56"/>
        <v>1.0048593380876736</v>
      </c>
      <c r="AA166" s="89">
        <f t="shared" ca="1" si="50"/>
        <v>0.90984999644047393</v>
      </c>
      <c r="AB166" s="89">
        <f t="shared" ca="1" si="51"/>
        <v>0.84251770679001181</v>
      </c>
      <c r="AC166" s="89">
        <f t="shared" ca="1" si="51"/>
        <v>0.81854918826367229</v>
      </c>
      <c r="AD166" s="85">
        <f t="shared" ca="1" si="52"/>
        <v>132.49912245362452</v>
      </c>
      <c r="AE166" s="85">
        <f t="shared" ca="1" si="53"/>
        <v>-0.22607039341255586</v>
      </c>
      <c r="AG166" s="85">
        <v>152</v>
      </c>
      <c r="AH166" s="85">
        <f t="shared" ca="1" si="54"/>
        <v>3642.6167866492979</v>
      </c>
      <c r="AI166" s="85">
        <f t="shared" ca="1" si="54"/>
        <v>-192.56465067299632</v>
      </c>
    </row>
    <row r="167" spans="1:35" x14ac:dyDescent="0.25">
      <c r="A167" s="76">
        <v>14040521</v>
      </c>
      <c r="B167" s="76">
        <v>17520</v>
      </c>
      <c r="C167" s="77">
        <v>-5.009394531891543E-2</v>
      </c>
      <c r="E167" s="78">
        <v>14040521</v>
      </c>
      <c r="F167" s="78">
        <v>1036</v>
      </c>
      <c r="G167" s="79">
        <v>-9.6062218054398674E-3</v>
      </c>
      <c r="I167" s="85">
        <v>153</v>
      </c>
      <c r="J167" s="89">
        <f t="shared" ca="1" si="38"/>
        <v>2.3228792916473395E-2</v>
      </c>
      <c r="K167" s="89">
        <f t="shared" ca="1" si="39"/>
        <v>-1.9912119937935422</v>
      </c>
      <c r="L167" s="89">
        <f t="shared" ca="1" si="40"/>
        <v>-4.8335652466750527E-2</v>
      </c>
      <c r="M167" s="88">
        <f t="shared" ca="1" si="41"/>
        <v>29842.131944833207</v>
      </c>
      <c r="N167" s="89">
        <f t="shared" ca="1" si="55"/>
        <v>0.41880280511461182</v>
      </c>
      <c r="O167" s="89">
        <f t="shared" ca="1" si="42"/>
        <v>0.24756934652314955</v>
      </c>
      <c r="P167" s="89">
        <f t="shared" ca="1" si="43"/>
        <v>0.66231987269469861</v>
      </c>
      <c r="Q167" s="89">
        <f t="shared" ca="1" si="43"/>
        <v>0.59776618479036459</v>
      </c>
      <c r="R167" s="85">
        <f t="shared" ca="1" si="44"/>
        <v>2915.6712372609582</v>
      </c>
      <c r="S167" s="85">
        <f t="shared" ca="1" si="45"/>
        <v>-1052.2353929083729</v>
      </c>
      <c r="U167" s="85">
        <v>153</v>
      </c>
      <c r="V167" s="89">
        <f t="shared" ca="1" si="46"/>
        <v>0.53198294241597432</v>
      </c>
      <c r="W167" s="89">
        <f t="shared" ca="1" si="47"/>
        <v>8.0255417876289592E-2</v>
      </c>
      <c r="X167" s="89">
        <f t="shared" ca="1" si="48"/>
        <v>5.4639736921182572E-3</v>
      </c>
      <c r="Y167" s="88">
        <f t="shared" ca="1" si="49"/>
        <v>1400.6321472909842</v>
      </c>
      <c r="Z167" s="89">
        <f t="shared" ca="1" si="56"/>
        <v>1.0643962403031924</v>
      </c>
      <c r="AA167" s="89">
        <f t="shared" ca="1" si="50"/>
        <v>0.9693868986559927</v>
      </c>
      <c r="AB167" s="89">
        <f t="shared" ca="1" si="51"/>
        <v>0.85642538187384742</v>
      </c>
      <c r="AC167" s="89">
        <f t="shared" ca="1" si="51"/>
        <v>0.83382390669208573</v>
      </c>
      <c r="AD167" s="85">
        <f t="shared" ca="1" si="52"/>
        <v>139.21090044031439</v>
      </c>
      <c r="AE167" s="85">
        <f t="shared" ca="1" si="53"/>
        <v>6.4857075932773114</v>
      </c>
      <c r="AG167" s="85">
        <v>153</v>
      </c>
      <c r="AH167" s="85">
        <f t="shared" ca="1" si="54"/>
        <v>2776.4603368206435</v>
      </c>
      <c r="AI167" s="85">
        <f t="shared" ca="1" si="54"/>
        <v>-1058.7211005016502</v>
      </c>
    </row>
    <row r="168" spans="1:35" x14ac:dyDescent="0.25">
      <c r="A168" s="80">
        <v>14040522</v>
      </c>
      <c r="B168" s="80">
        <v>16890</v>
      </c>
      <c r="C168" s="81">
        <v>-3.6621354688536653E-2</v>
      </c>
      <c r="E168" s="82">
        <v>14040522</v>
      </c>
      <c r="F168" s="82">
        <v>1008</v>
      </c>
      <c r="G168" s="83">
        <v>-2.7398974188114388E-2</v>
      </c>
      <c r="I168" s="85">
        <v>154</v>
      </c>
      <c r="J168" s="89">
        <f t="shared" ca="1" si="38"/>
        <v>0.44148917933442011</v>
      </c>
      <c r="K168" s="89">
        <f t="shared" ca="1" si="39"/>
        <v>-0.14719468118771345</v>
      </c>
      <c r="L168" s="89">
        <f t="shared" ca="1" si="40"/>
        <v>-1.0125321863463676E-3</v>
      </c>
      <c r="M168" s="88">
        <f t="shared" ca="1" si="41"/>
        <v>31288.303541473848</v>
      </c>
      <c r="N168" s="89">
        <f t="shared" ca="1" si="55"/>
        <v>0.69516888841209468</v>
      </c>
      <c r="O168" s="89">
        <f t="shared" ca="1" si="42"/>
        <v>0.52393542982063246</v>
      </c>
      <c r="P168" s="89">
        <f t="shared" ca="1" si="43"/>
        <v>0.75652526642330631</v>
      </c>
      <c r="Q168" s="89">
        <f t="shared" ca="1" si="43"/>
        <v>0.6998382744000845</v>
      </c>
      <c r="R168" s="85">
        <f t="shared" ca="1" si="44"/>
        <v>3943.8981326572139</v>
      </c>
      <c r="S168" s="85">
        <f t="shared" ca="1" si="45"/>
        <v>-24.008497512117174</v>
      </c>
      <c r="U168" s="85">
        <v>154</v>
      </c>
      <c r="V168" s="89">
        <f t="shared" ca="1" si="46"/>
        <v>0.2493311125134029</v>
      </c>
      <c r="W168" s="89">
        <f t="shared" ca="1" si="47"/>
        <v>-0.67659614604103802</v>
      </c>
      <c r="X168" s="89">
        <f t="shared" ca="1" si="48"/>
        <v>-1.2653161757801212E-2</v>
      </c>
      <c r="Y168" s="88">
        <f t="shared" ca="1" si="49"/>
        <v>1375.4851882244689</v>
      </c>
      <c r="Z168" s="89">
        <f t="shared" ca="1" si="56"/>
        <v>0.87370830229816798</v>
      </c>
      <c r="AA168" s="89">
        <f t="shared" ca="1" si="50"/>
        <v>0.77869896065096833</v>
      </c>
      <c r="AB168" s="89">
        <f t="shared" ca="1" si="51"/>
        <v>0.80886143576465885</v>
      </c>
      <c r="AC168" s="89">
        <f t="shared" ca="1" si="51"/>
        <v>0.78192146574552468</v>
      </c>
      <c r="AD168" s="85">
        <f t="shared" ca="1" si="52"/>
        <v>118.25225928104203</v>
      </c>
      <c r="AE168" s="85">
        <f t="shared" ca="1" si="53"/>
        <v>-14.472933565995049</v>
      </c>
      <c r="AG168" s="85">
        <v>154</v>
      </c>
      <c r="AH168" s="85">
        <f t="shared" ca="1" si="54"/>
        <v>3825.6458733761719</v>
      </c>
      <c r="AI168" s="85">
        <f t="shared" ca="1" si="54"/>
        <v>-9.5355639461221244</v>
      </c>
    </row>
    <row r="169" spans="1:35" x14ac:dyDescent="0.25">
      <c r="A169" s="76">
        <v>14040525</v>
      </c>
      <c r="B169" s="76">
        <v>16480</v>
      </c>
      <c r="C169" s="77">
        <v>-2.4574206338383062E-2</v>
      </c>
      <c r="E169" s="78">
        <v>14040525</v>
      </c>
      <c r="F169" s="78">
        <v>1002</v>
      </c>
      <c r="G169" s="79">
        <v>-5.970166986503796E-3</v>
      </c>
      <c r="I169" s="85">
        <v>155</v>
      </c>
      <c r="J169" s="89">
        <f t="shared" ca="1" si="38"/>
        <v>0.4627765085627259</v>
      </c>
      <c r="K169" s="89">
        <f t="shared" ca="1" si="39"/>
        <v>-9.3441254990007869E-2</v>
      </c>
      <c r="L169" s="89">
        <f t="shared" ca="1" si="40"/>
        <v>3.6694502140455524E-4</v>
      </c>
      <c r="M169" s="88">
        <f t="shared" ca="1" si="41"/>
        <v>31331.494826926169</v>
      </c>
      <c r="N169" s="89">
        <f t="shared" ca="1" si="55"/>
        <v>0.70322500792926323</v>
      </c>
      <c r="O169" s="89">
        <f t="shared" ca="1" si="42"/>
        <v>0.53199154933780091</v>
      </c>
      <c r="P169" s="89">
        <f t="shared" ca="1" si="43"/>
        <v>0.75904223162197426</v>
      </c>
      <c r="Q169" s="89">
        <f t="shared" ca="1" si="43"/>
        <v>0.70263407577912584</v>
      </c>
      <c r="R169" s="85">
        <f t="shared" ca="1" si="44"/>
        <v>3976.6278503983303</v>
      </c>
      <c r="S169" s="85">
        <f t="shared" ca="1" si="45"/>
        <v>8.7212202289993002</v>
      </c>
      <c r="U169" s="85">
        <v>155</v>
      </c>
      <c r="V169" s="89">
        <f t="shared" ca="1" si="46"/>
        <v>0.17506448668074537</v>
      </c>
      <c r="W169" s="89">
        <f t="shared" ca="1" si="47"/>
        <v>-0.93433915403350976</v>
      </c>
      <c r="X169" s="89">
        <f t="shared" ca="1" si="48"/>
        <v>-1.8822885399383534E-2</v>
      </c>
      <c r="Y169" s="88">
        <f t="shared" ca="1" si="49"/>
        <v>1367.0249502420891</v>
      </c>
      <c r="Z169" s="89">
        <f t="shared" ca="1" si="56"/>
        <v>0.80877022847704361</v>
      </c>
      <c r="AA169" s="89">
        <f t="shared" ca="1" si="50"/>
        <v>0.71376088682984395</v>
      </c>
      <c r="AB169" s="89">
        <f t="shared" ca="1" si="51"/>
        <v>0.79067633806042159</v>
      </c>
      <c r="AC169" s="89">
        <f t="shared" ca="1" si="51"/>
        <v>0.762312475313492</v>
      </c>
      <c r="AD169" s="85">
        <f t="shared" ca="1" si="52"/>
        <v>111.48524481435572</v>
      </c>
      <c r="AE169" s="85">
        <f t="shared" ca="1" si="53"/>
        <v>-21.239948032681355</v>
      </c>
      <c r="AG169" s="85">
        <v>155</v>
      </c>
      <c r="AH169" s="85">
        <f t="shared" ca="1" si="54"/>
        <v>3865.1426055839747</v>
      </c>
      <c r="AI169" s="85">
        <f t="shared" ca="1" si="54"/>
        <v>29.961168261680655</v>
      </c>
    </row>
    <row r="170" spans="1:35" x14ac:dyDescent="0.25">
      <c r="A170" s="80">
        <v>14040526</v>
      </c>
      <c r="B170" s="80">
        <v>17060</v>
      </c>
      <c r="C170" s="81">
        <v>3.4589017582207351E-2</v>
      </c>
      <c r="E170" s="82">
        <v>14040526</v>
      </c>
      <c r="F170" s="82">
        <v>1031</v>
      </c>
      <c r="G170" s="83">
        <v>2.8531202372149806E-2</v>
      </c>
      <c r="I170" s="85">
        <v>156</v>
      </c>
      <c r="J170" s="89">
        <f t="shared" ca="1" si="38"/>
        <v>0.38260077290264372</v>
      </c>
      <c r="K170" s="89">
        <f t="shared" ca="1" si="39"/>
        <v>-0.29865729299033844</v>
      </c>
      <c r="L170" s="89">
        <f t="shared" ca="1" si="40"/>
        <v>-4.8995257342490956E-3</v>
      </c>
      <c r="M170" s="88">
        <f t="shared" ca="1" si="41"/>
        <v>31166.922164624029</v>
      </c>
      <c r="N170" s="89">
        <f t="shared" ca="1" si="55"/>
        <v>0.67246892323077723</v>
      </c>
      <c r="O170" s="89">
        <f t="shared" ca="1" si="42"/>
        <v>0.5012354646393149</v>
      </c>
      <c r="P170" s="89">
        <f t="shared" ca="1" si="43"/>
        <v>0.74935739112304356</v>
      </c>
      <c r="Q170" s="89">
        <f t="shared" ca="1" si="43"/>
        <v>0.69189729110727527</v>
      </c>
      <c r="R170" s="85">
        <f t="shared" ca="1" si="44"/>
        <v>3852.5036702309117</v>
      </c>
      <c r="S170" s="85">
        <f t="shared" ca="1" si="45"/>
        <v>-115.40295993841937</v>
      </c>
      <c r="U170" s="85">
        <v>156</v>
      </c>
      <c r="V170" s="89">
        <f t="shared" ca="1" si="46"/>
        <v>0.26792168297865426</v>
      </c>
      <c r="W170" s="89">
        <f t="shared" ca="1" si="47"/>
        <v>-0.6191108046473851</v>
      </c>
      <c r="X170" s="89">
        <f t="shared" ca="1" si="48"/>
        <v>-1.1277106311706588E-2</v>
      </c>
      <c r="Y170" s="88">
        <f t="shared" ca="1" si="49"/>
        <v>1377.3792349665457</v>
      </c>
      <c r="Z170" s="89">
        <f t="shared" ca="1" si="56"/>
        <v>0.88819167227250539</v>
      </c>
      <c r="AA170" s="89">
        <f t="shared" ca="1" si="50"/>
        <v>0.79318233062530574</v>
      </c>
      <c r="AB170" s="89">
        <f t="shared" ca="1" si="51"/>
        <v>0.81278117120743165</v>
      </c>
      <c r="AC170" s="89">
        <f t="shared" ca="1" si="51"/>
        <v>0.78616419972980101</v>
      </c>
      <c r="AD170" s="85">
        <f t="shared" ca="1" si="52"/>
        <v>119.78800147439574</v>
      </c>
      <c r="AE170" s="85">
        <f t="shared" ca="1" si="53"/>
        <v>-12.937191372641337</v>
      </c>
      <c r="AG170" s="85">
        <v>156</v>
      </c>
      <c r="AH170" s="85">
        <f t="shared" ca="1" si="54"/>
        <v>3732.7156687565157</v>
      </c>
      <c r="AI170" s="85">
        <f t="shared" ca="1" si="54"/>
        <v>-102.46576856577803</v>
      </c>
    </row>
    <row r="171" spans="1:35" x14ac:dyDescent="0.25">
      <c r="A171" s="76">
        <v>14040527</v>
      </c>
      <c r="B171" s="76">
        <v>17560</v>
      </c>
      <c r="C171" s="77">
        <v>2.8887046143437629E-2</v>
      </c>
      <c r="E171" s="78">
        <v>14040527</v>
      </c>
      <c r="F171" s="78">
        <v>1045</v>
      </c>
      <c r="G171" s="79">
        <v>1.3487680381951429E-2</v>
      </c>
      <c r="I171" s="85">
        <v>157</v>
      </c>
      <c r="J171" s="89">
        <f t="shared" ca="1" si="38"/>
        <v>0.51819666183830471</v>
      </c>
      <c r="K171" s="89">
        <f t="shared" ca="1" si="39"/>
        <v>4.5628094488031533E-2</v>
      </c>
      <c r="L171" s="89">
        <f t="shared" ca="1" si="40"/>
        <v>3.9358895793961297E-3</v>
      </c>
      <c r="M171" s="88">
        <f t="shared" ca="1" si="41"/>
        <v>31443.514972824079</v>
      </c>
      <c r="N171" s="89">
        <f t="shared" ca="1" si="55"/>
        <v>0.7240675733212677</v>
      </c>
      <c r="O171" s="89">
        <f t="shared" ca="1" si="42"/>
        <v>0.55283411472980548</v>
      </c>
      <c r="P171" s="89">
        <f t="shared" ca="1" si="43"/>
        <v>0.76548787449746347</v>
      </c>
      <c r="Q171" s="89">
        <f t="shared" ca="1" si="43"/>
        <v>0.70981149702264035</v>
      </c>
      <c r="R171" s="85">
        <f t="shared" ca="1" si="44"/>
        <v>4062.0180025672562</v>
      </c>
      <c r="S171" s="85">
        <f t="shared" ca="1" si="45"/>
        <v>94.111372397925152</v>
      </c>
      <c r="U171" s="85">
        <v>157</v>
      </c>
      <c r="V171" s="89">
        <f t="shared" ca="1" si="46"/>
        <v>0.72115246135897215</v>
      </c>
      <c r="W171" s="89">
        <f t="shared" ca="1" si="47"/>
        <v>0.58626852736688484</v>
      </c>
      <c r="X171" s="89">
        <f t="shared" ca="1" si="48"/>
        <v>1.7576663261822879E-2</v>
      </c>
      <c r="Y171" s="88">
        <f t="shared" ca="1" si="49"/>
        <v>1417.7007342525992</v>
      </c>
      <c r="Z171" s="89">
        <f t="shared" ca="1" si="56"/>
        <v>1.1918856993364202</v>
      </c>
      <c r="AA171" s="89">
        <f t="shared" ca="1" si="50"/>
        <v>1.0968763576892206</v>
      </c>
      <c r="AB171" s="89">
        <f t="shared" ca="1" si="51"/>
        <v>0.88334696685690384</v>
      </c>
      <c r="AC171" s="89">
        <f t="shared" ca="1" si="51"/>
        <v>0.86365227745729922</v>
      </c>
      <c r="AD171" s="85">
        <f t="shared" ca="1" si="52"/>
        <v>154.06459465698117</v>
      </c>
      <c r="AE171" s="85">
        <f t="shared" ca="1" si="53"/>
        <v>21.339401809944093</v>
      </c>
      <c r="AG171" s="85">
        <v>157</v>
      </c>
      <c r="AH171" s="85">
        <f t="shared" ca="1" si="54"/>
        <v>3907.953407910275</v>
      </c>
      <c r="AI171" s="85">
        <f t="shared" ca="1" si="54"/>
        <v>72.771970587981059</v>
      </c>
    </row>
    <row r="172" spans="1:35" x14ac:dyDescent="0.25">
      <c r="A172" s="80">
        <v>14040528</v>
      </c>
      <c r="B172" s="80">
        <v>17180</v>
      </c>
      <c r="C172" s="81">
        <v>-2.1877671650861321E-2</v>
      </c>
      <c r="E172" s="82">
        <v>14040528</v>
      </c>
      <c r="F172" s="82">
        <v>1024</v>
      </c>
      <c r="G172" s="83">
        <v>-2.0300358799458254E-2</v>
      </c>
      <c r="I172" s="85">
        <v>158</v>
      </c>
      <c r="J172" s="89">
        <f t="shared" ca="1" si="38"/>
        <v>0.26935644944742876</v>
      </c>
      <c r="K172" s="89">
        <f t="shared" ca="1" si="39"/>
        <v>-0.61476049982150338</v>
      </c>
      <c r="L172" s="89">
        <f t="shared" ca="1" si="40"/>
        <v>-1.3011700156708154E-2</v>
      </c>
      <c r="M172" s="88">
        <f t="shared" ca="1" si="41"/>
        <v>30915.113395047985</v>
      </c>
      <c r="N172" s="89">
        <f t="shared" ca="1" si="55"/>
        <v>0.62509398559190432</v>
      </c>
      <c r="O172" s="89">
        <f t="shared" ca="1" si="42"/>
        <v>0.45386052700044205</v>
      </c>
      <c r="P172" s="89">
        <f t="shared" ca="1" si="43"/>
        <v>0.73404531244828419</v>
      </c>
      <c r="Q172" s="89">
        <f t="shared" ca="1" si="43"/>
        <v>0.67503539206788432</v>
      </c>
      <c r="R172" s="85">
        <f t="shared" ca="1" si="44"/>
        <v>3665.7242840095241</v>
      </c>
      <c r="S172" s="85">
        <f t="shared" ca="1" si="45"/>
        <v>-302.18234615980691</v>
      </c>
      <c r="U172" s="85">
        <v>158</v>
      </c>
      <c r="V172" s="89">
        <f t="shared" ca="1" si="46"/>
        <v>0.7736565147985125</v>
      </c>
      <c r="W172" s="89">
        <f t="shared" ca="1" si="47"/>
        <v>0.75094298343458932</v>
      </c>
      <c r="X172" s="89">
        <f t="shared" ca="1" si="48"/>
        <v>2.1518558301688716E-2</v>
      </c>
      <c r="Y172" s="88">
        <f t="shared" ca="1" si="49"/>
        <v>1423.300190729208</v>
      </c>
      <c r="Z172" s="89">
        <f t="shared" ca="1" si="56"/>
        <v>1.2333752515375453</v>
      </c>
      <c r="AA172" s="89">
        <f t="shared" ca="1" si="50"/>
        <v>1.1383659098903458</v>
      </c>
      <c r="AB172" s="89">
        <f t="shared" ca="1" si="51"/>
        <v>0.89128210300115907</v>
      </c>
      <c r="AC172" s="89">
        <f t="shared" ca="1" si="51"/>
        <v>0.87251613863908839</v>
      </c>
      <c r="AD172" s="85">
        <f t="shared" ca="1" si="52"/>
        <v>159.03327464183599</v>
      </c>
      <c r="AE172" s="85">
        <f t="shared" ca="1" si="53"/>
        <v>26.308081794798909</v>
      </c>
      <c r="AG172" s="85">
        <v>158</v>
      </c>
      <c r="AH172" s="85">
        <f t="shared" ca="1" si="54"/>
        <v>3506.6910093676879</v>
      </c>
      <c r="AI172" s="85">
        <f t="shared" ca="1" si="54"/>
        <v>-328.49042795460582</v>
      </c>
    </row>
    <row r="173" spans="1:35" x14ac:dyDescent="0.25">
      <c r="A173" s="76">
        <v>14040529</v>
      </c>
      <c r="B173" s="76">
        <v>16540</v>
      </c>
      <c r="C173" s="77">
        <v>-3.7964226960564069E-2</v>
      </c>
      <c r="E173" s="78">
        <v>14040529</v>
      </c>
      <c r="F173" s="78">
        <v>1008</v>
      </c>
      <c r="G173" s="79">
        <v>-1.5748356968139168E-2</v>
      </c>
      <c r="I173" s="85">
        <v>159</v>
      </c>
      <c r="J173" s="89">
        <f t="shared" ca="1" si="38"/>
        <v>0.70708697675887</v>
      </c>
      <c r="K173" s="89">
        <f t="shared" ca="1" si="39"/>
        <v>0.54489454758410183</v>
      </c>
      <c r="L173" s="89">
        <f t="shared" ca="1" si="40"/>
        <v>1.6748592719611436E-2</v>
      </c>
      <c r="M173" s="88">
        <f t="shared" ca="1" si="41"/>
        <v>31848.983422319459</v>
      </c>
      <c r="N173" s="89">
        <f t="shared" ca="1" si="55"/>
        <v>0.79889350538857784</v>
      </c>
      <c r="O173" s="89">
        <f t="shared" ca="1" si="42"/>
        <v>0.62766004679711562</v>
      </c>
      <c r="P173" s="89">
        <f t="shared" ca="1" si="43"/>
        <v>0.78782391742681812</v>
      </c>
      <c r="Q173" s="89">
        <f t="shared" ca="1" si="43"/>
        <v>0.73488666822797566</v>
      </c>
      <c r="R173" s="85">
        <f t="shared" ca="1" si="44"/>
        <v>4376.9801267279836</v>
      </c>
      <c r="S173" s="85">
        <f t="shared" ca="1" si="45"/>
        <v>409.07349655865255</v>
      </c>
      <c r="U173" s="85">
        <v>159</v>
      </c>
      <c r="V173" s="89">
        <f t="shared" ca="1" si="46"/>
        <v>0.34942802731878009</v>
      </c>
      <c r="W173" s="89">
        <f t="shared" ca="1" si="47"/>
        <v>-0.38686513347074075</v>
      </c>
      <c r="X173" s="89">
        <f t="shared" ca="1" si="48"/>
        <v>-5.7177252085127105E-3</v>
      </c>
      <c r="Y173" s="88">
        <f t="shared" ca="1" si="49"/>
        <v>1385.0579356922631</v>
      </c>
      <c r="Z173" s="89">
        <f t="shared" ca="1" si="56"/>
        <v>0.94670571948943927</v>
      </c>
      <c r="AA173" s="89">
        <f t="shared" ca="1" si="50"/>
        <v>0.85169637784223962</v>
      </c>
      <c r="AB173" s="89">
        <f t="shared" ca="1" si="51"/>
        <v>0.82810562241083929</v>
      </c>
      <c r="AC173" s="89">
        <f t="shared" ca="1" si="51"/>
        <v>0.80280868423453233</v>
      </c>
      <c r="AD173" s="85">
        <f t="shared" ca="1" si="52"/>
        <v>126.08852163213407</v>
      </c>
      <c r="AE173" s="85">
        <f t="shared" ca="1" si="53"/>
        <v>-6.6366712149030036</v>
      </c>
      <c r="AG173" s="85">
        <v>159</v>
      </c>
      <c r="AH173" s="85">
        <f t="shared" ca="1" si="54"/>
        <v>4250.8916050958496</v>
      </c>
      <c r="AI173" s="85">
        <f t="shared" ca="1" si="54"/>
        <v>415.71016777355555</v>
      </c>
    </row>
    <row r="174" spans="1:35" x14ac:dyDescent="0.25">
      <c r="A174" s="80">
        <v>14040601</v>
      </c>
      <c r="B174" s="80">
        <v>16680</v>
      </c>
      <c r="C174" s="81">
        <v>8.428707335055529E-3</v>
      </c>
      <c r="E174" s="82">
        <v>14040601</v>
      </c>
      <c r="F174" s="82">
        <v>1004</v>
      </c>
      <c r="G174" s="83">
        <v>-3.9761483796394064E-3</v>
      </c>
      <c r="I174" s="85">
        <v>160</v>
      </c>
      <c r="J174" s="89">
        <f t="shared" ca="1" si="38"/>
        <v>0.7072084371426125</v>
      </c>
      <c r="K174" s="89">
        <f t="shared" ca="1" si="39"/>
        <v>0.54524776294869237</v>
      </c>
      <c r="L174" s="89">
        <f t="shared" ca="1" si="40"/>
        <v>1.6757657305431287E-2</v>
      </c>
      <c r="M174" s="88">
        <f t="shared" ca="1" si="41"/>
        <v>31849.272121471429</v>
      </c>
      <c r="N174" s="89">
        <f t="shared" ca="1" si="55"/>
        <v>0.79894644238987611</v>
      </c>
      <c r="O174" s="89">
        <f t="shared" ca="1" si="42"/>
        <v>0.62771298379841389</v>
      </c>
      <c r="P174" s="89">
        <f t="shared" ca="1" si="43"/>
        <v>0.78783926607580401</v>
      </c>
      <c r="Q174" s="89">
        <f t="shared" ca="1" si="43"/>
        <v>0.73490401087888202</v>
      </c>
      <c r="R174" s="85">
        <f t="shared" ca="1" si="44"/>
        <v>4377.2075730404358</v>
      </c>
      <c r="S174" s="85">
        <f t="shared" ca="1" si="45"/>
        <v>409.30094287110478</v>
      </c>
      <c r="U174" s="85">
        <v>160</v>
      </c>
      <c r="V174" s="89">
        <f t="shared" ca="1" si="46"/>
        <v>1.3177618462269169E-2</v>
      </c>
      <c r="W174" s="89">
        <f t="shared" ca="1" si="47"/>
        <v>-2.2209368791986073</v>
      </c>
      <c r="X174" s="89">
        <f t="shared" ca="1" si="48"/>
        <v>-4.9620820381150281E-2</v>
      </c>
      <c r="Y174" s="88">
        <f t="shared" ca="1" si="49"/>
        <v>1325.5651203256139</v>
      </c>
      <c r="Z174" s="89">
        <f t="shared" ca="1" si="56"/>
        <v>0.48461331455873369</v>
      </c>
      <c r="AA174" s="89">
        <f t="shared" ca="1" si="50"/>
        <v>0.38960397291153404</v>
      </c>
      <c r="AB174" s="89">
        <f t="shared" ca="1" si="51"/>
        <v>0.68602466640144288</v>
      </c>
      <c r="AC174" s="89">
        <f t="shared" ca="1" si="51"/>
        <v>0.65158529305347013</v>
      </c>
      <c r="AD174" s="85">
        <f t="shared" ca="1" si="52"/>
        <v>80.786737249237945</v>
      </c>
      <c r="AE174" s="85">
        <f t="shared" ca="1" si="53"/>
        <v>-51.938455597799134</v>
      </c>
      <c r="AG174" s="85">
        <v>160</v>
      </c>
      <c r="AH174" s="85">
        <f t="shared" ca="1" si="54"/>
        <v>4296.4208357911975</v>
      </c>
      <c r="AI174" s="85">
        <f t="shared" ca="1" si="54"/>
        <v>461.23939846890391</v>
      </c>
    </row>
    <row r="175" spans="1:35" x14ac:dyDescent="0.25">
      <c r="A175" s="76">
        <v>14040603</v>
      </c>
      <c r="B175" s="76">
        <v>16220</v>
      </c>
      <c r="C175" s="77">
        <v>-2.7965348243333889E-2</v>
      </c>
      <c r="E175" s="78">
        <v>14040603</v>
      </c>
      <c r="F175" s="78">
        <v>980</v>
      </c>
      <c r="G175" s="79">
        <v>-2.4194728587056881E-2</v>
      </c>
      <c r="I175" s="85">
        <v>161</v>
      </c>
      <c r="J175" s="89">
        <f t="shared" ca="1" si="38"/>
        <v>0.44052067342439816</v>
      </c>
      <c r="K175" s="89">
        <f t="shared" ca="1" si="39"/>
        <v>-0.14964925372048124</v>
      </c>
      <c r="L175" s="89">
        <f t="shared" ca="1" si="40"/>
        <v>-1.0755240196719455E-3</v>
      </c>
      <c r="M175" s="88">
        <f t="shared" ca="1" si="41"/>
        <v>31286.332695946359</v>
      </c>
      <c r="N175" s="89">
        <f t="shared" ca="1" si="55"/>
        <v>0.69480101735556254</v>
      </c>
      <c r="O175" s="89">
        <f t="shared" ca="1" si="42"/>
        <v>0.52356755876410022</v>
      </c>
      <c r="P175" s="89">
        <f t="shared" ca="1" si="43"/>
        <v>0.75640999472815518</v>
      </c>
      <c r="Q175" s="89">
        <f t="shared" ca="1" si="43"/>
        <v>0.69971032483855289</v>
      </c>
      <c r="R175" s="85">
        <f t="shared" ca="1" si="44"/>
        <v>3942.4072518047724</v>
      </c>
      <c r="S175" s="85">
        <f t="shared" ca="1" si="45"/>
        <v>-25.499378364558652</v>
      </c>
      <c r="U175" s="85">
        <v>161</v>
      </c>
      <c r="V175" s="89">
        <f t="shared" ca="1" si="46"/>
        <v>0.20981648673266318</v>
      </c>
      <c r="W175" s="89">
        <f t="shared" ca="1" si="47"/>
        <v>-0.80705816442149358</v>
      </c>
      <c r="X175" s="89">
        <f t="shared" ca="1" si="48"/>
        <v>-1.5776096519057488E-2</v>
      </c>
      <c r="Y175" s="88">
        <f t="shared" ca="1" si="49"/>
        <v>1371.1963381017995</v>
      </c>
      <c r="Z175" s="89">
        <f t="shared" ca="1" si="56"/>
        <v>0.84083853699811439</v>
      </c>
      <c r="AA175" s="89">
        <f t="shared" ca="1" si="50"/>
        <v>0.74582919535091474</v>
      </c>
      <c r="AB175" s="89">
        <f t="shared" ca="1" si="51"/>
        <v>0.79978080259772866</v>
      </c>
      <c r="AC175" s="89">
        <f t="shared" ca="1" si="51"/>
        <v>0.77211469939500021</v>
      </c>
      <c r="AD175" s="85">
        <f t="shared" ca="1" si="52"/>
        <v>114.80254496781379</v>
      </c>
      <c r="AE175" s="85">
        <f t="shared" ca="1" si="53"/>
        <v>-17.922647879223291</v>
      </c>
      <c r="AG175" s="85">
        <v>161</v>
      </c>
      <c r="AH175" s="85">
        <f t="shared" ca="1" si="54"/>
        <v>3827.6047068369585</v>
      </c>
      <c r="AI175" s="85">
        <f t="shared" ca="1" si="54"/>
        <v>-7.5767304853353608</v>
      </c>
    </row>
    <row r="176" spans="1:35" x14ac:dyDescent="0.25">
      <c r="A176" s="80">
        <v>14040604</v>
      </c>
      <c r="B176" s="80">
        <v>16130</v>
      </c>
      <c r="C176" s="81">
        <v>-5.5641565501493599E-3</v>
      </c>
      <c r="E176" s="82">
        <v>14040604</v>
      </c>
      <c r="F176" s="82">
        <v>955</v>
      </c>
      <c r="G176" s="83">
        <v>-2.5841231183887328E-2</v>
      </c>
      <c r="I176" s="85">
        <v>162</v>
      </c>
      <c r="J176" s="89">
        <f t="shared" ca="1" si="38"/>
        <v>9.0369614979449842E-2</v>
      </c>
      <c r="K176" s="89">
        <f t="shared" ca="1" si="39"/>
        <v>-1.3384824119600576</v>
      </c>
      <c r="L176" s="89">
        <f t="shared" ca="1" si="40"/>
        <v>-3.1584616399722737E-2</v>
      </c>
      <c r="M176" s="88">
        <f t="shared" ca="1" si="41"/>
        <v>30346.228858858351</v>
      </c>
      <c r="N176" s="89">
        <f t="shared" ca="1" si="55"/>
        <v>0.51662852331722897</v>
      </c>
      <c r="O176" s="89">
        <f t="shared" ca="1" si="42"/>
        <v>0.3453950647257667</v>
      </c>
      <c r="P176" s="89">
        <f t="shared" ca="1" si="43"/>
        <v>0.69729224977020743</v>
      </c>
      <c r="Q176" s="89">
        <f t="shared" ca="1" si="43"/>
        <v>0.63510130653357022</v>
      </c>
      <c r="R176" s="85">
        <f t="shared" ca="1" si="44"/>
        <v>3258.4511821704727</v>
      </c>
      <c r="S176" s="85">
        <f t="shared" ca="1" si="45"/>
        <v>-709.45544799885829</v>
      </c>
      <c r="U176" s="85">
        <v>162</v>
      </c>
      <c r="V176" s="89">
        <f t="shared" ca="1" si="46"/>
        <v>0.31326838323757356</v>
      </c>
      <c r="W176" s="89">
        <f t="shared" ca="1" si="47"/>
        <v>-0.48660713472211631</v>
      </c>
      <c r="X176" s="89">
        <f t="shared" ca="1" si="48"/>
        <v>-8.1052995135247764E-3</v>
      </c>
      <c r="Y176" s="88">
        <f t="shared" ca="1" si="49"/>
        <v>1381.7549515831035</v>
      </c>
      <c r="Z176" s="89">
        <f t="shared" ca="1" si="56"/>
        <v>0.92157582948474848</v>
      </c>
      <c r="AA176" s="89">
        <f t="shared" ca="1" si="50"/>
        <v>0.82656648783754882</v>
      </c>
      <c r="AB176" s="89">
        <f t="shared" ca="1" si="51"/>
        <v>0.82162506455239526</v>
      </c>
      <c r="AC176" s="89">
        <f t="shared" ca="1" si="51"/>
        <v>0.79575859076093536</v>
      </c>
      <c r="AD176" s="85">
        <f t="shared" ca="1" si="52"/>
        <v>123.36395837918735</v>
      </c>
      <c r="AE176" s="85">
        <f t="shared" ca="1" si="53"/>
        <v>-9.3612344678497266</v>
      </c>
      <c r="AG176" s="85">
        <v>162</v>
      </c>
      <c r="AH176" s="85">
        <f t="shared" ca="1" si="54"/>
        <v>3135.0872237912854</v>
      </c>
      <c r="AI176" s="85">
        <f t="shared" ca="1" si="54"/>
        <v>-700.09421353100856</v>
      </c>
    </row>
    <row r="177" spans="1:35" x14ac:dyDescent="0.25">
      <c r="A177" s="76">
        <v>14040605</v>
      </c>
      <c r="B177" s="76">
        <v>16490</v>
      </c>
      <c r="C177" s="77">
        <v>2.2073244434390037E-2</v>
      </c>
      <c r="E177" s="78">
        <v>14040605</v>
      </c>
      <c r="F177" s="78">
        <v>956</v>
      </c>
      <c r="G177" s="79">
        <v>1.0465725706711171E-3</v>
      </c>
      <c r="I177" s="85">
        <v>163</v>
      </c>
      <c r="J177" s="89">
        <f t="shared" ca="1" si="38"/>
        <v>0.2794184519295646</v>
      </c>
      <c r="K177" s="89">
        <f t="shared" ca="1" si="39"/>
        <v>-0.58456997129417632</v>
      </c>
      <c r="L177" s="89">
        <f t="shared" ca="1" si="40"/>
        <v>-1.2236918920620557E-2</v>
      </c>
      <c r="M177" s="88">
        <f t="shared" ca="1" si="41"/>
        <v>30939.075126169162</v>
      </c>
      <c r="N177" s="89">
        <f t="shared" ca="1" si="55"/>
        <v>0.62961869263491421</v>
      </c>
      <c r="O177" s="89">
        <f t="shared" ca="1" si="42"/>
        <v>0.45838523404345194</v>
      </c>
      <c r="P177" s="89">
        <f t="shared" ca="1" si="43"/>
        <v>0.73552795469011323</v>
      </c>
      <c r="Q177" s="89">
        <f t="shared" ca="1" si="43"/>
        <v>0.67666215089131465</v>
      </c>
      <c r="R177" s="85">
        <f t="shared" ca="1" si="44"/>
        <v>3683.3310544521628</v>
      </c>
      <c r="S177" s="85">
        <f t="shared" ca="1" si="45"/>
        <v>-284.57557571716825</v>
      </c>
      <c r="U177" s="85">
        <v>163</v>
      </c>
      <c r="V177" s="89">
        <f t="shared" ca="1" si="46"/>
        <v>0.24499010646769248</v>
      </c>
      <c r="W177" s="89">
        <f t="shared" ca="1" si="47"/>
        <v>-0.6903402957917858</v>
      </c>
      <c r="X177" s="89">
        <f t="shared" ca="1" si="48"/>
        <v>-1.298216236313718E-2</v>
      </c>
      <c r="Y177" s="88">
        <f t="shared" ca="1" si="49"/>
        <v>1375.0327271989693</v>
      </c>
      <c r="Z177" s="89">
        <f t="shared" ca="1" si="56"/>
        <v>0.87024547854176693</v>
      </c>
      <c r="AA177" s="89">
        <f t="shared" ca="1" si="50"/>
        <v>0.77523613689456727</v>
      </c>
      <c r="AB177" s="89">
        <f t="shared" ca="1" si="51"/>
        <v>0.80791686637802695</v>
      </c>
      <c r="AC177" s="89">
        <f t="shared" ca="1" si="51"/>
        <v>0.78089993079085329</v>
      </c>
      <c r="AD177" s="85">
        <f t="shared" ca="1" si="52"/>
        <v>117.88649457748863</v>
      </c>
      <c r="AE177" s="85">
        <f t="shared" ca="1" si="53"/>
        <v>-14.838698269548445</v>
      </c>
      <c r="AG177" s="85">
        <v>163</v>
      </c>
      <c r="AH177" s="85">
        <f t="shared" ca="1" si="54"/>
        <v>3565.4445598746743</v>
      </c>
      <c r="AI177" s="85">
        <f t="shared" ca="1" si="54"/>
        <v>-269.7368774476198</v>
      </c>
    </row>
    <row r="178" spans="1:35" x14ac:dyDescent="0.25">
      <c r="A178" s="80">
        <v>14040608</v>
      </c>
      <c r="B178" s="80">
        <v>16200</v>
      </c>
      <c r="C178" s="81">
        <v>-1.7742894333169192E-2</v>
      </c>
      <c r="E178" s="82">
        <v>14040608</v>
      </c>
      <c r="F178" s="82">
        <v>931</v>
      </c>
      <c r="G178" s="83">
        <v>-2.649863577433427E-2</v>
      </c>
      <c r="I178" s="85">
        <v>164</v>
      </c>
      <c r="J178" s="89">
        <f t="shared" ca="1" si="38"/>
        <v>0.82707986193127925</v>
      </c>
      <c r="K178" s="89">
        <f t="shared" ca="1" si="39"/>
        <v>0.9426884631320458</v>
      </c>
      <c r="L178" s="89">
        <f t="shared" ca="1" si="40"/>
        <v>2.695720040653516E-2</v>
      </c>
      <c r="M178" s="88">
        <f t="shared" ca="1" si="41"/>
        <v>32175.782442674226</v>
      </c>
      <c r="N178" s="89">
        <f t="shared" ca="1" si="55"/>
        <v>0.85851157168764092</v>
      </c>
      <c r="O178" s="89">
        <f t="shared" ca="1" si="42"/>
        <v>0.6872781130961787</v>
      </c>
      <c r="P178" s="89">
        <f t="shared" ca="1" si="43"/>
        <v>0.80469497822304048</v>
      </c>
      <c r="Q178" s="89">
        <f t="shared" ca="1" si="43"/>
        <v>0.75404625578683038</v>
      </c>
      <c r="R178" s="85">
        <f t="shared" ca="1" si="44"/>
        <v>4637.2243206491548</v>
      </c>
      <c r="S178" s="85">
        <f t="shared" ca="1" si="45"/>
        <v>669.3176904798238</v>
      </c>
      <c r="U178" s="85">
        <v>164</v>
      </c>
      <c r="V178" s="89">
        <f t="shared" ca="1" si="46"/>
        <v>8.4511056134070062E-3</v>
      </c>
      <c r="W178" s="89">
        <f t="shared" ca="1" si="47"/>
        <v>-2.3888280453690363</v>
      </c>
      <c r="X178" s="89">
        <f t="shared" ca="1" si="48"/>
        <v>-5.3639715423939478E-2</v>
      </c>
      <c r="Y178" s="88">
        <f t="shared" ca="1" si="49"/>
        <v>1320.2485038523871</v>
      </c>
      <c r="Z178" s="89">
        <f t="shared" ca="1" si="56"/>
        <v>0.44231331570480059</v>
      </c>
      <c r="AA178" s="89">
        <f t="shared" ca="1" si="50"/>
        <v>0.34730397405760094</v>
      </c>
      <c r="AB178" s="89">
        <f t="shared" ca="1" si="51"/>
        <v>0.67086875170151028</v>
      </c>
      <c r="AC178" s="89">
        <f t="shared" ca="1" si="51"/>
        <v>0.63581851723724547</v>
      </c>
      <c r="AD178" s="85">
        <f t="shared" ca="1" si="52"/>
        <v>77.179537680282806</v>
      </c>
      <c r="AE178" s="85">
        <f t="shared" ca="1" si="53"/>
        <v>-55.545655166754273</v>
      </c>
      <c r="AG178" s="85">
        <v>164</v>
      </c>
      <c r="AH178" s="85">
        <f t="shared" ca="1" si="54"/>
        <v>4560.0447829688719</v>
      </c>
      <c r="AI178" s="85">
        <f t="shared" ca="1" si="54"/>
        <v>724.86334564657807</v>
      </c>
    </row>
    <row r="179" spans="1:35" x14ac:dyDescent="0.25">
      <c r="A179" s="76">
        <v>14040609</v>
      </c>
      <c r="B179" s="76">
        <v>16830</v>
      </c>
      <c r="C179" s="77">
        <v>3.8151765964376326E-2</v>
      </c>
      <c r="E179" s="78">
        <v>14040609</v>
      </c>
      <c r="F179" s="78">
        <v>956</v>
      </c>
      <c r="G179" s="79">
        <v>2.6498635774334221E-2</v>
      </c>
      <c r="I179" s="85">
        <v>165</v>
      </c>
      <c r="J179" s="89">
        <f t="shared" ca="1" si="38"/>
        <v>0.58600793590257028</v>
      </c>
      <c r="K179" s="89">
        <f t="shared" ca="1" si="39"/>
        <v>0.21728771783975337</v>
      </c>
      <c r="L179" s="89">
        <f t="shared" ca="1" si="40"/>
        <v>8.3412001736241862E-3</v>
      </c>
      <c r="M179" s="88">
        <f t="shared" ca="1" si="41"/>
        <v>31582.338979376731</v>
      </c>
      <c r="N179" s="89">
        <f t="shared" ca="1" si="55"/>
        <v>0.74979449976698309</v>
      </c>
      <c r="O179" s="89">
        <f t="shared" ca="1" si="42"/>
        <v>0.57856104117552087</v>
      </c>
      <c r="P179" s="89">
        <f t="shared" ca="1" si="43"/>
        <v>0.77331075904191782</v>
      </c>
      <c r="Q179" s="89">
        <f t="shared" ca="1" si="43"/>
        <v>0.71855730068900647</v>
      </c>
      <c r="R179" s="85">
        <f t="shared" ca="1" si="44"/>
        <v>4168.8312127888639</v>
      </c>
      <c r="S179" s="85">
        <f t="shared" ca="1" si="45"/>
        <v>200.92458261953288</v>
      </c>
      <c r="U179" s="85">
        <v>165</v>
      </c>
      <c r="V179" s="89">
        <f t="shared" ca="1" si="46"/>
        <v>0.45594090874345172</v>
      </c>
      <c r="W179" s="89">
        <f t="shared" ca="1" si="47"/>
        <v>-0.11066523192714769</v>
      </c>
      <c r="X179" s="89">
        <f t="shared" ca="1" si="48"/>
        <v>8.9381035021712232E-4</v>
      </c>
      <c r="Y179" s="88">
        <f t="shared" ca="1" si="49"/>
        <v>1394.2456344153911</v>
      </c>
      <c r="Z179" s="89">
        <f t="shared" ca="1" si="56"/>
        <v>1.0162939878018373</v>
      </c>
      <c r="AA179" s="89">
        <f t="shared" ca="1" si="50"/>
        <v>0.92128464615463768</v>
      </c>
      <c r="AB179" s="89">
        <f t="shared" ca="1" si="51"/>
        <v>0.84525529462648386</v>
      </c>
      <c r="AC179" s="89">
        <f t="shared" ca="1" si="51"/>
        <v>0.82154908245941338</v>
      </c>
      <c r="AD179" s="85">
        <f t="shared" ca="1" si="52"/>
        <v>133.77667303517387</v>
      </c>
      <c r="AE179" s="85">
        <f t="shared" ca="1" si="53"/>
        <v>1.051480188136793</v>
      </c>
      <c r="AG179" s="85">
        <v>165</v>
      </c>
      <c r="AH179" s="85">
        <f t="shared" ca="1" si="54"/>
        <v>4035.0545397536898</v>
      </c>
      <c r="AI179" s="85">
        <f t="shared" ca="1" si="54"/>
        <v>199.87310243139609</v>
      </c>
    </row>
    <row r="180" spans="1:35" x14ac:dyDescent="0.25">
      <c r="A180" s="80">
        <v>14040611</v>
      </c>
      <c r="B180" s="80">
        <v>17450</v>
      </c>
      <c r="C180" s="81">
        <v>3.6176640445721484E-2</v>
      </c>
      <c r="E180" s="82">
        <v>14040611</v>
      </c>
      <c r="F180" s="82">
        <v>983</v>
      </c>
      <c r="G180" s="83">
        <v>2.785120709576519E-2</v>
      </c>
      <c r="I180" s="85">
        <v>166</v>
      </c>
      <c r="J180" s="89">
        <f t="shared" ca="1" si="38"/>
        <v>0.29287527853066875</v>
      </c>
      <c r="K180" s="89">
        <f t="shared" ca="1" si="39"/>
        <v>-0.54500430458261506</v>
      </c>
      <c r="L180" s="89">
        <f t="shared" ca="1" si="40"/>
        <v>-1.1221542984632352E-2</v>
      </c>
      <c r="M180" s="88">
        <f t="shared" ca="1" si="41"/>
        <v>30970.505872845522</v>
      </c>
      <c r="N180" s="89">
        <f t="shared" ca="1" si="55"/>
        <v>0.63554846795067543</v>
      </c>
      <c r="O180" s="89">
        <f t="shared" ca="1" si="42"/>
        <v>0.46431500935921316</v>
      </c>
      <c r="P180" s="89">
        <f t="shared" ca="1" si="43"/>
        <v>0.73746461677778608</v>
      </c>
      <c r="Q180" s="89">
        <f t="shared" ca="1" si="43"/>
        <v>0.67878896400598943</v>
      </c>
      <c r="R180" s="85">
        <f t="shared" ca="1" si="44"/>
        <v>3706.4797068152584</v>
      </c>
      <c r="S180" s="85">
        <f t="shared" ca="1" si="45"/>
        <v>-261.42692335407264</v>
      </c>
      <c r="U180" s="85">
        <v>166</v>
      </c>
      <c r="V180" s="89">
        <f t="shared" ca="1" si="46"/>
        <v>0.2039236982105197</v>
      </c>
      <c r="W180" s="89">
        <f t="shared" ca="1" si="47"/>
        <v>-0.82768768289588479</v>
      </c>
      <c r="X180" s="89">
        <f t="shared" ca="1" si="48"/>
        <v>-1.6269915648574391E-2</v>
      </c>
      <c r="Y180" s="88">
        <f t="shared" ca="1" si="49"/>
        <v>1370.5193822803451</v>
      </c>
      <c r="Z180" s="89">
        <f t="shared" ca="1" si="56"/>
        <v>0.83564095199272825</v>
      </c>
      <c r="AA180" s="89">
        <f t="shared" ca="1" si="50"/>
        <v>0.7406316103455286</v>
      </c>
      <c r="AB180" s="89">
        <f t="shared" ca="1" si="51"/>
        <v>0.79832153846040477</v>
      </c>
      <c r="AC180" s="89">
        <f t="shared" ca="1" si="51"/>
        <v>0.77054158185810717</v>
      </c>
      <c r="AD180" s="85">
        <f t="shared" ca="1" si="52"/>
        <v>114.26162222697292</v>
      </c>
      <c r="AE180" s="85">
        <f t="shared" ca="1" si="53"/>
        <v>-18.463570620064161</v>
      </c>
      <c r="AG180" s="85">
        <v>166</v>
      </c>
      <c r="AH180" s="85">
        <f t="shared" ca="1" si="54"/>
        <v>3592.2180845882854</v>
      </c>
      <c r="AI180" s="85">
        <f t="shared" ca="1" si="54"/>
        <v>-242.96335273400848</v>
      </c>
    </row>
    <row r="181" spans="1:35" x14ac:dyDescent="0.25">
      <c r="A181" s="76">
        <v>14040612</v>
      </c>
      <c r="B181" s="76">
        <v>18120</v>
      </c>
      <c r="C181" s="77">
        <v>3.7676651966397197E-2</v>
      </c>
      <c r="E181" s="78">
        <v>14040612</v>
      </c>
      <c r="F181" s="78">
        <v>1012</v>
      </c>
      <c r="G181" s="79">
        <v>2.9074729700244328E-2</v>
      </c>
      <c r="I181" s="85">
        <v>167</v>
      </c>
      <c r="J181" s="89">
        <f t="shared" ca="1" si="38"/>
        <v>0.7840608836480869</v>
      </c>
      <c r="K181" s="89">
        <f t="shared" ca="1" si="39"/>
        <v>0.78598165833335965</v>
      </c>
      <c r="L181" s="89">
        <f t="shared" ca="1" si="40"/>
        <v>2.2935624838046325E-2</v>
      </c>
      <c r="M181" s="88">
        <f t="shared" ca="1" si="41"/>
        <v>32046.644944255833</v>
      </c>
      <c r="N181" s="89">
        <f t="shared" ca="1" si="55"/>
        <v>0.83502565017691766</v>
      </c>
      <c r="O181" s="89">
        <f t="shared" ca="1" si="42"/>
        <v>0.66379219158545544</v>
      </c>
      <c r="P181" s="89">
        <f t="shared" ca="1" si="43"/>
        <v>0.79814836677476786</v>
      </c>
      <c r="Q181" s="89">
        <f t="shared" ca="1" si="43"/>
        <v>0.74658833800107627</v>
      </c>
      <c r="R181" s="85">
        <f t="shared" ca="1" si="44"/>
        <v>4533.7290463240315</v>
      </c>
      <c r="S181" s="85">
        <f t="shared" ca="1" si="45"/>
        <v>565.82241615470048</v>
      </c>
      <c r="U181" s="85">
        <v>167</v>
      </c>
      <c r="V181" s="89">
        <f t="shared" ca="1" si="46"/>
        <v>0.93508384210944051</v>
      </c>
      <c r="W181" s="89">
        <f t="shared" ca="1" si="47"/>
        <v>1.5147634650670883</v>
      </c>
      <c r="X181" s="89">
        <f t="shared" ca="1" si="48"/>
        <v>3.9802512229899514E-2</v>
      </c>
      <c r="Y181" s="88">
        <f t="shared" ca="1" si="49"/>
        <v>1449.5631091945718</v>
      </c>
      <c r="Z181" s="89">
        <f t="shared" ca="1" si="56"/>
        <v>1.4258190008701639</v>
      </c>
      <c r="AA181" s="89">
        <f t="shared" ca="1" si="50"/>
        <v>1.3308096592229643</v>
      </c>
      <c r="AB181" s="89">
        <f t="shared" ca="1" si="51"/>
        <v>0.92303970261237789</v>
      </c>
      <c r="AC181" s="89">
        <f t="shared" ca="1" si="51"/>
        <v>0.90837417557432742</v>
      </c>
      <c r="AD181" s="85">
        <f t="shared" ca="1" si="52"/>
        <v>182.87698047391245</v>
      </c>
      <c r="AE181" s="85">
        <f t="shared" ca="1" si="53"/>
        <v>50.151787626875375</v>
      </c>
      <c r="AG181" s="85">
        <v>167</v>
      </c>
      <c r="AH181" s="85">
        <f t="shared" ca="1" si="54"/>
        <v>4350.8520658501193</v>
      </c>
      <c r="AI181" s="85">
        <f t="shared" ca="1" si="54"/>
        <v>515.6706285278251</v>
      </c>
    </row>
    <row r="182" spans="1:35" x14ac:dyDescent="0.25">
      <c r="A182" s="80">
        <v>14040615</v>
      </c>
      <c r="B182" s="80">
        <v>18130</v>
      </c>
      <c r="C182" s="81">
        <v>5.5172415192647386E-4</v>
      </c>
      <c r="E182" s="82">
        <v>14040615</v>
      </c>
      <c r="F182" s="82">
        <v>1004</v>
      </c>
      <c r="G182" s="83">
        <v>-7.9365495957363034E-3</v>
      </c>
      <c r="I182" s="85">
        <v>168</v>
      </c>
      <c r="J182" s="89">
        <f t="shared" ca="1" si="38"/>
        <v>0.71835084248572167</v>
      </c>
      <c r="K182" s="89">
        <f t="shared" ca="1" si="39"/>
        <v>0.5779493509016449</v>
      </c>
      <c r="L182" s="89">
        <f t="shared" ca="1" si="40"/>
        <v>1.759688000116125E-2</v>
      </c>
      <c r="M182" s="88">
        <f t="shared" ca="1" si="41"/>
        <v>31876.011972253684</v>
      </c>
      <c r="N182" s="89">
        <f t="shared" ca="1" si="55"/>
        <v>0.80384748627833791</v>
      </c>
      <c r="O182" s="89">
        <f t="shared" ca="1" si="42"/>
        <v>0.63261402768687569</v>
      </c>
      <c r="P182" s="89">
        <f t="shared" ca="1" si="43"/>
        <v>0.78925746936675456</v>
      </c>
      <c r="Q182" s="89">
        <f t="shared" ca="1" si="43"/>
        <v>0.73650713782334554</v>
      </c>
      <c r="R182" s="85">
        <f t="shared" ca="1" si="44"/>
        <v>4398.2932537923116</v>
      </c>
      <c r="S182" s="85">
        <f t="shared" ca="1" si="45"/>
        <v>430.38662362298055</v>
      </c>
      <c r="U182" s="85">
        <v>168</v>
      </c>
      <c r="V182" s="89">
        <f t="shared" ca="1" si="46"/>
        <v>0.70713274015179839</v>
      </c>
      <c r="W182" s="89">
        <f t="shared" ca="1" si="47"/>
        <v>0.54502762277537464</v>
      </c>
      <c r="X182" s="89">
        <f t="shared" ca="1" si="48"/>
        <v>1.6589459046118558E-2</v>
      </c>
      <c r="Y182" s="88">
        <f t="shared" ca="1" si="49"/>
        <v>1416.3018647097015</v>
      </c>
      <c r="Z182" s="89">
        <f t="shared" ca="1" si="56"/>
        <v>1.1814950977535794</v>
      </c>
      <c r="AA182" s="89">
        <f t="shared" ca="1" si="50"/>
        <v>1.0864857561063799</v>
      </c>
      <c r="AB182" s="89">
        <f t="shared" ca="1" si="51"/>
        <v>0.88129695012332854</v>
      </c>
      <c r="AC182" s="89">
        <f t="shared" ca="1" si="51"/>
        <v>0.86136793031711367</v>
      </c>
      <c r="AD182" s="85">
        <f t="shared" ca="1" si="52"/>
        <v>152.83033815964995</v>
      </c>
      <c r="AE182" s="85">
        <f t="shared" ca="1" si="53"/>
        <v>20.105145312612876</v>
      </c>
      <c r="AG182" s="85">
        <v>168</v>
      </c>
      <c r="AH182" s="85">
        <f t="shared" ca="1" si="54"/>
        <v>4245.4629156326619</v>
      </c>
      <c r="AI182" s="85">
        <f t="shared" ca="1" si="54"/>
        <v>410.28147831036767</v>
      </c>
    </row>
    <row r="183" spans="1:35" x14ac:dyDescent="0.25">
      <c r="A183" s="76">
        <v>14040616</v>
      </c>
      <c r="B183" s="76">
        <v>18570</v>
      </c>
      <c r="C183" s="77">
        <v>2.3979350597854755E-2</v>
      </c>
      <c r="E183" s="78">
        <v>14040616</v>
      </c>
      <c r="F183" s="78">
        <v>1010</v>
      </c>
      <c r="G183" s="79">
        <v>5.9583095836306249E-3</v>
      </c>
      <c r="I183" s="85">
        <v>169</v>
      </c>
      <c r="J183" s="89">
        <f t="shared" ca="1" si="38"/>
        <v>0.26954630402652813</v>
      </c>
      <c r="K183" s="89">
        <f t="shared" ca="1" si="39"/>
        <v>-0.61418572086156564</v>
      </c>
      <c r="L183" s="89">
        <f t="shared" ca="1" si="40"/>
        <v>-1.2996949571846592E-2</v>
      </c>
      <c r="M183" s="88">
        <f t="shared" ca="1" si="41"/>
        <v>30915.569414414891</v>
      </c>
      <c r="N183" s="89">
        <f t="shared" ca="1" si="55"/>
        <v>0.6251801287147668</v>
      </c>
      <c r="O183" s="89">
        <f t="shared" ca="1" si="42"/>
        <v>0.45394667012330453</v>
      </c>
      <c r="P183" s="89">
        <f t="shared" ca="1" si="43"/>
        <v>0.73407357883722291</v>
      </c>
      <c r="Q183" s="89">
        <f t="shared" ca="1" si="43"/>
        <v>0.67506639424279591</v>
      </c>
      <c r="R183" s="85">
        <f t="shared" ca="1" si="44"/>
        <v>3666.059029333268</v>
      </c>
      <c r="S183" s="85">
        <f t="shared" ca="1" si="45"/>
        <v>-301.84760083606307</v>
      </c>
      <c r="U183" s="85">
        <v>169</v>
      </c>
      <c r="V183" s="89">
        <f t="shared" ca="1" si="46"/>
        <v>0.85504354533138149</v>
      </c>
      <c r="W183" s="89">
        <f t="shared" ca="1" si="47"/>
        <v>1.0583126901588831</v>
      </c>
      <c r="X183" s="89">
        <f t="shared" ca="1" si="48"/>
        <v>2.8876221118825113E-2</v>
      </c>
      <c r="Y183" s="88">
        <f t="shared" ca="1" si="49"/>
        <v>1433.8109736014146</v>
      </c>
      <c r="Z183" s="89">
        <f t="shared" ca="1" si="56"/>
        <v>1.3108167187614495</v>
      </c>
      <c r="AA183" s="89">
        <f t="shared" ca="1" si="50"/>
        <v>1.2158073771142499</v>
      </c>
      <c r="AB183" s="89">
        <f t="shared" ca="1" si="51"/>
        <v>0.90504015364787582</v>
      </c>
      <c r="AC183" s="89">
        <f t="shared" ca="1" si="51"/>
        <v>0.88797084603544774</v>
      </c>
      <c r="AD183" s="85">
        <f t="shared" ca="1" si="52"/>
        <v>168.47492662091145</v>
      </c>
      <c r="AE183" s="85">
        <f t="shared" ca="1" si="53"/>
        <v>35.749733773874368</v>
      </c>
      <c r="AG183" s="85">
        <v>169</v>
      </c>
      <c r="AH183" s="85">
        <f t="shared" ca="1" si="54"/>
        <v>3497.5841027123565</v>
      </c>
      <c r="AI183" s="85">
        <f t="shared" ca="1" si="54"/>
        <v>-337.59733460993743</v>
      </c>
    </row>
    <row r="184" spans="1:35" x14ac:dyDescent="0.25">
      <c r="A184" s="80">
        <v>14040617</v>
      </c>
      <c r="B184" s="80">
        <v>19280</v>
      </c>
      <c r="C184" s="81">
        <v>3.7520913817785231E-2</v>
      </c>
      <c r="E184" s="82">
        <v>14040617</v>
      </c>
      <c r="F184" s="82">
        <v>1039</v>
      </c>
      <c r="G184" s="83">
        <v>2.8308381263922284E-2</v>
      </c>
      <c r="I184" s="85">
        <v>170</v>
      </c>
      <c r="J184" s="89">
        <f t="shared" ca="1" si="38"/>
        <v>0.48003766663758529</v>
      </c>
      <c r="K184" s="89">
        <f t="shared" ca="1" si="39"/>
        <v>-5.005904860873852E-2</v>
      </c>
      <c r="L184" s="89">
        <f t="shared" ca="1" si="40"/>
        <v>1.4802650301570786E-3</v>
      </c>
      <c r="M184" s="88">
        <f t="shared" ca="1" si="41"/>
        <v>31366.396231632232</v>
      </c>
      <c r="N184" s="89">
        <f t="shared" ca="1" si="55"/>
        <v>0.7097267746862419</v>
      </c>
      <c r="O184" s="89">
        <f t="shared" ca="1" si="42"/>
        <v>0.53849331609477957</v>
      </c>
      <c r="P184" s="89">
        <f t="shared" ca="1" si="43"/>
        <v>0.76106320737487043</v>
      </c>
      <c r="Q184" s="89">
        <f t="shared" ca="1" si="43"/>
        <v>0.70488174084273059</v>
      </c>
      <c r="R184" s="85">
        <f t="shared" ca="1" si="44"/>
        <v>4003.1547915026676</v>
      </c>
      <c r="S184" s="85">
        <f t="shared" ca="1" si="45"/>
        <v>35.248161333336611</v>
      </c>
      <c r="U184" s="85">
        <v>170</v>
      </c>
      <c r="V184" s="89">
        <f t="shared" ca="1" si="46"/>
        <v>0.80553462791758224</v>
      </c>
      <c r="W184" s="89">
        <f t="shared" ca="1" si="47"/>
        <v>0.86155808598230299</v>
      </c>
      <c r="X184" s="89">
        <f t="shared" ca="1" si="48"/>
        <v>2.4166407485339957E-2</v>
      </c>
      <c r="Y184" s="88">
        <f t="shared" ca="1" si="49"/>
        <v>1427.073868837766</v>
      </c>
      <c r="Z184" s="89">
        <f t="shared" ca="1" si="56"/>
        <v>1.2612446077265762</v>
      </c>
      <c r="AA184" s="89">
        <f t="shared" ca="1" si="50"/>
        <v>1.1662352660793767</v>
      </c>
      <c r="AB184" s="89">
        <f t="shared" ca="1" si="51"/>
        <v>0.89638963423188567</v>
      </c>
      <c r="AC184" s="89">
        <f t="shared" ca="1" si="51"/>
        <v>0.87824033114366085</v>
      </c>
      <c r="AD184" s="85">
        <f t="shared" ca="1" si="52"/>
        <v>162.40638357583862</v>
      </c>
      <c r="AE184" s="85">
        <f t="shared" ca="1" si="53"/>
        <v>29.681190728801539</v>
      </c>
      <c r="AG184" s="85">
        <v>170</v>
      </c>
      <c r="AH184" s="85">
        <f t="shared" ca="1" si="54"/>
        <v>3840.7484079268288</v>
      </c>
      <c r="AI184" s="85">
        <f t="shared" ca="1" si="54"/>
        <v>5.5669706045350722</v>
      </c>
    </row>
    <row r="185" spans="1:35" x14ac:dyDescent="0.25">
      <c r="A185" s="76">
        <v>14040618</v>
      </c>
      <c r="B185" s="76">
        <v>19460</v>
      </c>
      <c r="C185" s="77">
        <v>9.2927875754594148E-3</v>
      </c>
      <c r="E185" s="78">
        <v>14040618</v>
      </c>
      <c r="F185" s="78">
        <v>1036</v>
      </c>
      <c r="G185" s="79">
        <v>-2.891568279799014E-3</v>
      </c>
      <c r="I185" s="85">
        <v>171</v>
      </c>
      <c r="J185" s="89">
        <f t="shared" ca="1" si="38"/>
        <v>0.4228843380313474</v>
      </c>
      <c r="K185" s="89">
        <f t="shared" ca="1" si="39"/>
        <v>-0.19452007792337311</v>
      </c>
      <c r="L185" s="89">
        <f t="shared" ca="1" si="40"/>
        <v>-2.2270465115262392E-3</v>
      </c>
      <c r="M185" s="88">
        <f t="shared" ca="1" si="41"/>
        <v>31250.326515101584</v>
      </c>
      <c r="N185" s="89">
        <f t="shared" ca="1" si="55"/>
        <v>0.68807614885540902</v>
      </c>
      <c r="O185" s="89">
        <f t="shared" ca="1" si="42"/>
        <v>0.51684269026394669</v>
      </c>
      <c r="P185" s="89">
        <f t="shared" ca="1" si="43"/>
        <v>0.75429758531569591</v>
      </c>
      <c r="Q185" s="89">
        <f t="shared" ca="1" si="43"/>
        <v>0.69736701174949534</v>
      </c>
      <c r="R185" s="85">
        <f t="shared" ca="1" si="44"/>
        <v>3915.2098098686765</v>
      </c>
      <c r="S185" s="85">
        <f t="shared" ca="1" si="45"/>
        <v>-52.696820300654508</v>
      </c>
      <c r="U185" s="85">
        <v>171</v>
      </c>
      <c r="V185" s="89">
        <f t="shared" ca="1" si="46"/>
        <v>0.67829728838361381</v>
      </c>
      <c r="W185" s="89">
        <f t="shared" ca="1" si="47"/>
        <v>0.46294272279506304</v>
      </c>
      <c r="X185" s="89">
        <f t="shared" ca="1" si="48"/>
        <v>1.4624551629346883E-2</v>
      </c>
      <c r="Y185" s="88">
        <f t="shared" ca="1" si="49"/>
        <v>1413.5216949539197</v>
      </c>
      <c r="Z185" s="89">
        <f t="shared" ca="1" si="56"/>
        <v>1.1608138954348859</v>
      </c>
      <c r="AA185" s="89">
        <f t="shared" ca="1" si="50"/>
        <v>1.0658045537876863</v>
      </c>
      <c r="AB185" s="89">
        <f t="shared" ca="1" si="51"/>
        <v>0.8771412045650463</v>
      </c>
      <c r="AC185" s="89">
        <f t="shared" ca="1" si="51"/>
        <v>0.85674399901808218</v>
      </c>
      <c r="AD185" s="85">
        <f t="shared" ca="1" si="52"/>
        <v>150.38593466082898</v>
      </c>
      <c r="AE185" s="85">
        <f t="shared" ca="1" si="53"/>
        <v>17.660741813791901</v>
      </c>
      <c r="AG185" s="85">
        <v>171</v>
      </c>
      <c r="AH185" s="85">
        <f t="shared" ca="1" si="54"/>
        <v>3764.8238752078478</v>
      </c>
      <c r="AI185" s="85">
        <f t="shared" ca="1" si="54"/>
        <v>-70.357562114446409</v>
      </c>
    </row>
    <row r="186" spans="1:35" x14ac:dyDescent="0.25">
      <c r="A186" s="80">
        <v>14040622</v>
      </c>
      <c r="B186" s="80">
        <v>19500</v>
      </c>
      <c r="C186" s="81">
        <v>2.0533888118420066E-3</v>
      </c>
      <c r="E186" s="82">
        <v>14040622</v>
      </c>
      <c r="F186" s="82">
        <v>1033</v>
      </c>
      <c r="G186" s="83">
        <v>-2.8999536997898717E-3</v>
      </c>
      <c r="I186" s="85">
        <v>172</v>
      </c>
      <c r="J186" s="89">
        <f t="shared" ca="1" si="38"/>
        <v>0.2318460072035593</v>
      </c>
      <c r="K186" s="89">
        <f t="shared" ca="1" si="39"/>
        <v>-0.73278099519596629</v>
      </c>
      <c r="L186" s="89">
        <f t="shared" ca="1" si="40"/>
        <v>-1.6040466784862064E-2</v>
      </c>
      <c r="M186" s="88">
        <f t="shared" ca="1" si="41"/>
        <v>30821.620387013751</v>
      </c>
      <c r="N186" s="89">
        <f t="shared" ca="1" si="55"/>
        <v>0.60740604859017577</v>
      </c>
      <c r="O186" s="89">
        <f t="shared" ca="1" si="42"/>
        <v>0.4361725899987135</v>
      </c>
      <c r="P186" s="89">
        <f t="shared" ca="1" si="43"/>
        <v>0.72820926231157013</v>
      </c>
      <c r="Q186" s="89">
        <f t="shared" ca="1" si="43"/>
        <v>0.66864424331509886</v>
      </c>
      <c r="R186" s="85">
        <f t="shared" ca="1" si="44"/>
        <v>3597.3683613242865</v>
      </c>
      <c r="S186" s="85">
        <f t="shared" ca="1" si="45"/>
        <v>-370.53826884504451</v>
      </c>
      <c r="U186" s="85">
        <v>172</v>
      </c>
      <c r="V186" s="89">
        <f t="shared" ca="1" si="46"/>
        <v>0.58948084714810822</v>
      </c>
      <c r="W186" s="89">
        <f t="shared" ca="1" si="47"/>
        <v>0.22620972690426969</v>
      </c>
      <c r="X186" s="89">
        <f t="shared" ca="1" si="48"/>
        <v>8.9577551840570903E-3</v>
      </c>
      <c r="Y186" s="88">
        <f t="shared" ca="1" si="49"/>
        <v>1405.5342083428718</v>
      </c>
      <c r="Z186" s="89">
        <f t="shared" ca="1" si="56"/>
        <v>1.1011692715795538</v>
      </c>
      <c r="AA186" s="89">
        <f t="shared" ca="1" si="50"/>
        <v>1.0061599299323543</v>
      </c>
      <c r="AB186" s="89">
        <f t="shared" ca="1" si="51"/>
        <v>0.86458850360934103</v>
      </c>
      <c r="AC186" s="89">
        <f t="shared" ca="1" si="51"/>
        <v>0.8428306780485344</v>
      </c>
      <c r="AD186" s="85">
        <f t="shared" ca="1" si="52"/>
        <v>143.42930242777697</v>
      </c>
      <c r="AE186" s="85">
        <f t="shared" ca="1" si="53"/>
        <v>10.704109580739896</v>
      </c>
      <c r="AG186" s="85">
        <v>172</v>
      </c>
      <c r="AH186" s="85">
        <f t="shared" ca="1" si="54"/>
        <v>3453.9390588965098</v>
      </c>
      <c r="AI186" s="85">
        <f t="shared" ca="1" si="54"/>
        <v>-381.24237842578441</v>
      </c>
    </row>
    <row r="187" spans="1:35" x14ac:dyDescent="0.25">
      <c r="A187" s="76">
        <v>14040623</v>
      </c>
      <c r="B187" s="76">
        <v>20130</v>
      </c>
      <c r="C187" s="77">
        <v>3.179677408199906E-2</v>
      </c>
      <c r="E187" s="78">
        <v>14040623</v>
      </c>
      <c r="F187" s="78">
        <v>1062</v>
      </c>
      <c r="G187" s="79">
        <v>2.7686732682245568E-2</v>
      </c>
      <c r="I187" s="85">
        <v>173</v>
      </c>
      <c r="J187" s="89">
        <f t="shared" ca="1" si="38"/>
        <v>0.87299221962696627</v>
      </c>
      <c r="K187" s="89">
        <f t="shared" ca="1" si="39"/>
        <v>1.1406500974718377</v>
      </c>
      <c r="L187" s="89">
        <f t="shared" ca="1" si="40"/>
        <v>3.2037500991961315E-2</v>
      </c>
      <c r="M187" s="88">
        <f t="shared" ca="1" si="41"/>
        <v>32339.661012784236</v>
      </c>
      <c r="N187" s="89">
        <f t="shared" ca="1" si="55"/>
        <v>0.88818042628659488</v>
      </c>
      <c r="O187" s="89">
        <f t="shared" ca="1" si="42"/>
        <v>0.71694696769513255</v>
      </c>
      <c r="P187" s="89">
        <f t="shared" ca="1" si="43"/>
        <v>0.81277814704099693</v>
      </c>
      <c r="Q187" s="89">
        <f t="shared" ca="1" si="43"/>
        <v>0.76329659006854889</v>
      </c>
      <c r="R187" s="85">
        <f t="shared" ca="1" si="44"/>
        <v>4769.7623331061332</v>
      </c>
      <c r="S187" s="85">
        <f t="shared" ca="1" si="45"/>
        <v>801.85570293680212</v>
      </c>
      <c r="U187" s="85">
        <v>173</v>
      </c>
      <c r="V187" s="89">
        <f t="shared" ca="1" si="46"/>
        <v>0.40333094895306676</v>
      </c>
      <c r="W187" s="89">
        <f t="shared" ca="1" si="47"/>
        <v>-0.24473464870438635</v>
      </c>
      <c r="X187" s="89">
        <f t="shared" ca="1" si="48"/>
        <v>-2.3154765155893125E-3</v>
      </c>
      <c r="Y187" s="88">
        <f t="shared" ca="1" si="49"/>
        <v>1389.7782725703082</v>
      </c>
      <c r="Z187" s="89">
        <f t="shared" ca="1" si="56"/>
        <v>0.98251534235323212</v>
      </c>
      <c r="AA187" s="89">
        <f t="shared" ca="1" si="50"/>
        <v>0.88750600070603247</v>
      </c>
      <c r="AB187" s="89">
        <f t="shared" ca="1" si="51"/>
        <v>0.83707698585221346</v>
      </c>
      <c r="AC187" s="89">
        <f t="shared" ca="1" si="51"/>
        <v>0.81259673153498058</v>
      </c>
      <c r="AD187" s="85">
        <f t="shared" ca="1" si="52"/>
        <v>130.01876696772479</v>
      </c>
      <c r="AE187" s="85">
        <f t="shared" ca="1" si="53"/>
        <v>-2.7064258793122917</v>
      </c>
      <c r="AG187" s="85">
        <v>173</v>
      </c>
      <c r="AH187" s="85">
        <f t="shared" ca="1" si="54"/>
        <v>4639.7435661384079</v>
      </c>
      <c r="AI187" s="85">
        <f t="shared" ca="1" si="54"/>
        <v>804.56212881611441</v>
      </c>
    </row>
    <row r="188" spans="1:35" x14ac:dyDescent="0.25">
      <c r="A188" s="80">
        <v>14040624</v>
      </c>
      <c r="B188" s="80">
        <v>20360</v>
      </c>
      <c r="C188" s="81">
        <v>1.136095203062177E-2</v>
      </c>
      <c r="E188" s="82">
        <v>14040624</v>
      </c>
      <c r="F188" s="82">
        <v>1086</v>
      </c>
      <c r="G188" s="83">
        <v>2.2347298691996618E-2</v>
      </c>
      <c r="I188" s="85">
        <v>174</v>
      </c>
      <c r="J188" s="89">
        <f t="shared" ca="1" si="38"/>
        <v>5.0039106604594874E-2</v>
      </c>
      <c r="K188" s="89">
        <f t="shared" ca="1" si="39"/>
        <v>-1.6444745687009688</v>
      </c>
      <c r="L188" s="89">
        <f t="shared" ca="1" si="40"/>
        <v>-3.9437310373537787E-2</v>
      </c>
      <c r="M188" s="88">
        <f t="shared" ca="1" si="41"/>
        <v>30108.862413160903</v>
      </c>
      <c r="N188" s="89">
        <f t="shared" ca="1" si="55"/>
        <v>0.4707689463489777</v>
      </c>
      <c r="O188" s="89">
        <f t="shared" ca="1" si="42"/>
        <v>0.29953548775751543</v>
      </c>
      <c r="P188" s="89">
        <f t="shared" ca="1" si="43"/>
        <v>0.68109712866933825</v>
      </c>
      <c r="Q188" s="89">
        <f t="shared" ca="1" si="43"/>
        <v>0.61773425054143483</v>
      </c>
      <c r="R188" s="85">
        <f t="shared" ca="1" si="44"/>
        <v>3094.8497203699844</v>
      </c>
      <c r="S188" s="85">
        <f t="shared" ca="1" si="45"/>
        <v>-873.05690979934661</v>
      </c>
      <c r="U188" s="85">
        <v>174</v>
      </c>
      <c r="V188" s="89">
        <f t="shared" ca="1" si="46"/>
        <v>0.29614373946598449</v>
      </c>
      <c r="W188" s="89">
        <f t="shared" ca="1" si="47"/>
        <v>-0.5355241264323054</v>
      </c>
      <c r="X188" s="89">
        <f t="shared" ca="1" si="48"/>
        <v>-9.2762500761807976E-3</v>
      </c>
      <c r="Y188" s="88">
        <f t="shared" ca="1" si="49"/>
        <v>1380.1379317549947</v>
      </c>
      <c r="Z188" s="89">
        <f t="shared" ca="1" si="56"/>
        <v>0.90925124600321949</v>
      </c>
      <c r="AA188" s="89">
        <f t="shared" ca="1" si="50"/>
        <v>0.81424190435601984</v>
      </c>
      <c r="AB188" s="89">
        <f t="shared" ca="1" si="51"/>
        <v>0.8183912403723399</v>
      </c>
      <c r="AC188" s="89">
        <f t="shared" ca="1" si="51"/>
        <v>0.7922468080623486</v>
      </c>
      <c r="AD188" s="85">
        <f t="shared" ca="1" si="52"/>
        <v>122.03798351090359</v>
      </c>
      <c r="AE188" s="85">
        <f t="shared" ca="1" si="53"/>
        <v>-10.687209336133492</v>
      </c>
      <c r="AG188" s="85">
        <v>174</v>
      </c>
      <c r="AH188" s="85">
        <f t="shared" ca="1" si="54"/>
        <v>2972.8117368590811</v>
      </c>
      <c r="AI188" s="85">
        <f t="shared" ca="1" si="54"/>
        <v>-862.36970046321312</v>
      </c>
    </row>
    <row r="189" spans="1:35" x14ac:dyDescent="0.25">
      <c r="A189" s="76">
        <v>14040625</v>
      </c>
      <c r="B189" s="76">
        <v>19620</v>
      </c>
      <c r="C189" s="77">
        <v>-3.7022737545104968E-2</v>
      </c>
      <c r="E189" s="78">
        <v>14040625</v>
      </c>
      <c r="F189" s="78">
        <v>1057</v>
      </c>
      <c r="G189" s="79">
        <v>-2.7066514623643102E-2</v>
      </c>
      <c r="I189" s="85">
        <v>175</v>
      </c>
      <c r="J189" s="89">
        <f t="shared" ca="1" si="38"/>
        <v>0.31102825171362614</v>
      </c>
      <c r="K189" s="89">
        <f t="shared" ca="1" si="39"/>
        <v>-0.49293784811060454</v>
      </c>
      <c r="L189" s="89">
        <f t="shared" ca="1" si="40"/>
        <v>-9.885358576082786E-3</v>
      </c>
      <c r="M189" s="88">
        <f t="shared" ca="1" si="41"/>
        <v>31011.915839432491</v>
      </c>
      <c r="N189" s="89">
        <f t="shared" ca="1" si="55"/>
        <v>0.64335175837966563</v>
      </c>
      <c r="O189" s="89">
        <f t="shared" ca="1" si="42"/>
        <v>0.47211829978820335</v>
      </c>
      <c r="P189" s="89">
        <f t="shared" ca="1" si="43"/>
        <v>0.74000206068370711</v>
      </c>
      <c r="Q189" s="89">
        <f t="shared" ca="1" si="43"/>
        <v>0.68157882441695272</v>
      </c>
      <c r="R189" s="85">
        <f t="shared" ca="1" si="44"/>
        <v>3737.0706850809547</v>
      </c>
      <c r="S189" s="85">
        <f t="shared" ca="1" si="45"/>
        <v>-230.83594508837632</v>
      </c>
      <c r="U189" s="85">
        <v>175</v>
      </c>
      <c r="V189" s="89">
        <f t="shared" ca="1" si="46"/>
        <v>0.40893607758863082</v>
      </c>
      <c r="W189" s="89">
        <f t="shared" ca="1" si="47"/>
        <v>-0.23028263258882908</v>
      </c>
      <c r="X189" s="89">
        <f t="shared" ca="1" si="48"/>
        <v>-1.9695313580807652E-3</v>
      </c>
      <c r="Y189" s="88">
        <f t="shared" ca="1" si="49"/>
        <v>1390.2591428062833</v>
      </c>
      <c r="Z189" s="89">
        <f t="shared" ca="1" si="56"/>
        <v>0.98615651227937373</v>
      </c>
      <c r="AA189" s="89">
        <f t="shared" ca="1" si="50"/>
        <v>0.89114717063217408</v>
      </c>
      <c r="AB189" s="89">
        <f t="shared" ca="1" si="51"/>
        <v>0.83797184216229637</v>
      </c>
      <c r="AC189" s="89">
        <f t="shared" ca="1" si="51"/>
        <v>0.81357488911377429</v>
      </c>
      <c r="AD189" s="85">
        <f t="shared" ca="1" si="52"/>
        <v>130.42150767125258</v>
      </c>
      <c r="AE189" s="85">
        <f t="shared" ca="1" si="53"/>
        <v>-2.3036851757844943</v>
      </c>
      <c r="AG189" s="85">
        <v>175</v>
      </c>
      <c r="AH189" s="85">
        <f t="shared" ca="1" si="54"/>
        <v>3606.6491774097021</v>
      </c>
      <c r="AI189" s="85">
        <f t="shared" ca="1" si="54"/>
        <v>-228.53225991259183</v>
      </c>
    </row>
    <row r="190" spans="1:35" x14ac:dyDescent="0.25">
      <c r="A190" s="80">
        <v>14040626</v>
      </c>
      <c r="B190" s="80">
        <v>18880</v>
      </c>
      <c r="C190" s="81">
        <v>-3.8446293419862443E-2</v>
      </c>
      <c r="E190" s="82">
        <v>14040626</v>
      </c>
      <c r="F190" s="82">
        <v>1028</v>
      </c>
      <c r="G190" s="83">
        <v>-2.7819539855127213E-2</v>
      </c>
      <c r="I190" s="85">
        <v>176</v>
      </c>
      <c r="J190" s="89">
        <f t="shared" ca="1" si="38"/>
        <v>0.22002989027435804</v>
      </c>
      <c r="K190" s="89">
        <f t="shared" ca="1" si="39"/>
        <v>-0.77209226938236331</v>
      </c>
      <c r="L190" s="89">
        <f t="shared" ca="1" si="40"/>
        <v>-1.7049314231131388E-2</v>
      </c>
      <c r="M190" s="88">
        <f t="shared" ca="1" si="41"/>
        <v>30790.541753432408</v>
      </c>
      <c r="N190" s="89">
        <f t="shared" ca="1" si="55"/>
        <v>0.60151439952481256</v>
      </c>
      <c r="O190" s="89">
        <f t="shared" ca="1" si="42"/>
        <v>0.43028094093335029</v>
      </c>
      <c r="P190" s="89">
        <f t="shared" ca="1" si="43"/>
        <v>0.7262512880410853</v>
      </c>
      <c r="Q190" s="89">
        <f t="shared" ca="1" si="43"/>
        <v>0.6665043552697778</v>
      </c>
      <c r="R190" s="85">
        <f t="shared" ca="1" si="44"/>
        <v>3574.7670148981088</v>
      </c>
      <c r="S190" s="85">
        <f t="shared" ca="1" si="45"/>
        <v>-393.13961527122228</v>
      </c>
      <c r="U190" s="85">
        <v>176</v>
      </c>
      <c r="V190" s="89">
        <f t="shared" ca="1" si="46"/>
        <v>0.9463636364546838</v>
      </c>
      <c r="W190" s="89">
        <f t="shared" ca="1" si="47"/>
        <v>1.6105734380087258</v>
      </c>
      <c r="X190" s="89">
        <f t="shared" ca="1" si="48"/>
        <v>4.2095963601331672E-2</v>
      </c>
      <c r="Y190" s="88">
        <f t="shared" ca="1" si="49"/>
        <v>1452.8914269038489</v>
      </c>
      <c r="Z190" s="89">
        <f t="shared" ca="1" si="56"/>
        <v>1.4499582205686696</v>
      </c>
      <c r="AA190" s="89">
        <f t="shared" ca="1" si="50"/>
        <v>1.3549488789214701</v>
      </c>
      <c r="AB190" s="89">
        <f t="shared" ca="1" si="51"/>
        <v>0.92646491488412386</v>
      </c>
      <c r="AC190" s="89">
        <f t="shared" ca="1" si="51"/>
        <v>0.91228307749325777</v>
      </c>
      <c r="AD190" s="85">
        <f t="shared" ca="1" si="52"/>
        <v>185.95488511189888</v>
      </c>
      <c r="AE190" s="85">
        <f t="shared" ca="1" si="53"/>
        <v>53.229692264861797</v>
      </c>
      <c r="AG190" s="85">
        <v>176</v>
      </c>
      <c r="AH190" s="85">
        <f t="shared" ca="1" si="54"/>
        <v>3388.8121297862099</v>
      </c>
      <c r="AI190" s="85">
        <f t="shared" ca="1" si="54"/>
        <v>-446.36930753608408</v>
      </c>
    </row>
    <row r="191" spans="1:35" x14ac:dyDescent="0.25">
      <c r="A191" s="76">
        <v>14040629</v>
      </c>
      <c r="B191" s="76">
        <v>18130</v>
      </c>
      <c r="C191" s="77">
        <v>-4.0535135950594922E-2</v>
      </c>
      <c r="E191" s="78">
        <v>14040629</v>
      </c>
      <c r="F191" s="78">
        <v>998</v>
      </c>
      <c r="G191" s="79">
        <v>-2.9617169703646449E-2</v>
      </c>
      <c r="I191" s="85">
        <v>177</v>
      </c>
      <c r="J191" s="89">
        <f t="shared" ca="1" si="38"/>
        <v>0.39162910072545254</v>
      </c>
      <c r="K191" s="89">
        <f t="shared" ca="1" si="39"/>
        <v>-0.27507554228025677</v>
      </c>
      <c r="L191" s="89">
        <f t="shared" ca="1" si="40"/>
        <v>-4.2943459359647152E-3</v>
      </c>
      <c r="M191" s="88">
        <f t="shared" ca="1" si="41"/>
        <v>31185.789464771377</v>
      </c>
      <c r="N191" s="89">
        <f t="shared" ca="1" si="55"/>
        <v>0.67600316124280269</v>
      </c>
      <c r="O191" s="89">
        <f t="shared" ca="1" si="42"/>
        <v>0.50476970265134047</v>
      </c>
      <c r="P191" s="89">
        <f t="shared" ca="1" si="43"/>
        <v>0.7504806810153698</v>
      </c>
      <c r="Q191" s="89">
        <f t="shared" ca="1" si="43"/>
        <v>0.6931397010544802</v>
      </c>
      <c r="R191" s="85">
        <f t="shared" ca="1" si="44"/>
        <v>3866.6526230479649</v>
      </c>
      <c r="S191" s="85">
        <f t="shared" ca="1" si="45"/>
        <v>-101.25400712136616</v>
      </c>
      <c r="U191" s="85">
        <v>177</v>
      </c>
      <c r="V191" s="89">
        <f t="shared" ca="1" si="46"/>
        <v>0.72090018815443391</v>
      </c>
      <c r="W191" s="89">
        <f t="shared" ca="1" si="47"/>
        <v>0.5855177669486914</v>
      </c>
      <c r="X191" s="89">
        <f t="shared" ca="1" si="48"/>
        <v>1.755869193318289E-2</v>
      </c>
      <c r="Y191" s="88">
        <f t="shared" ca="1" si="49"/>
        <v>1417.675256515726</v>
      </c>
      <c r="Z191" s="89">
        <f t="shared" ca="1" si="56"/>
        <v>1.1916965460560351</v>
      </c>
      <c r="AA191" s="89">
        <f t="shared" ca="1" si="50"/>
        <v>1.0966872044088356</v>
      </c>
      <c r="AB191" s="89">
        <f t="shared" ca="1" si="51"/>
        <v>0.88330987356577872</v>
      </c>
      <c r="AC191" s="89">
        <f t="shared" ca="1" si="51"/>
        <v>0.86361092408293094</v>
      </c>
      <c r="AD191" s="85">
        <f t="shared" ca="1" si="52"/>
        <v>154.04208944789912</v>
      </c>
      <c r="AE191" s="85">
        <f t="shared" ca="1" si="53"/>
        <v>21.316896600862037</v>
      </c>
      <c r="AG191" s="85">
        <v>177</v>
      </c>
      <c r="AH191" s="85">
        <f t="shared" ca="1" si="54"/>
        <v>3712.6105336000655</v>
      </c>
      <c r="AI191" s="85">
        <f t="shared" ca="1" si="54"/>
        <v>-122.57090372222819</v>
      </c>
    </row>
    <row r="192" spans="1:35" x14ac:dyDescent="0.25">
      <c r="A192" s="80">
        <v>14040630</v>
      </c>
      <c r="B192" s="80">
        <v>17430</v>
      </c>
      <c r="C192" s="81">
        <v>-3.9375165234830173E-2</v>
      </c>
      <c r="E192" s="82">
        <v>14040630</v>
      </c>
      <c r="F192" s="82">
        <v>980</v>
      </c>
      <c r="G192" s="83">
        <v>-1.8200704646846391E-2</v>
      </c>
      <c r="I192" s="85">
        <v>178</v>
      </c>
      <c r="J192" s="89">
        <f t="shared" ca="1" si="38"/>
        <v>0.93518887903768022</v>
      </c>
      <c r="K192" s="89">
        <f t="shared" ca="1" si="39"/>
        <v>1.5155932223173731</v>
      </c>
      <c r="L192" s="89">
        <f t="shared" ca="1" si="40"/>
        <v>4.165968754849754E-2</v>
      </c>
      <c r="M192" s="88">
        <f t="shared" ca="1" si="41"/>
        <v>32652.341185207682</v>
      </c>
      <c r="N192" s="89">
        <f t="shared" ca="1" si="55"/>
        <v>0.9443738048218806</v>
      </c>
      <c r="O192" s="89">
        <f t="shared" ca="1" si="42"/>
        <v>0.77314034623041827</v>
      </c>
      <c r="P192" s="89">
        <f t="shared" ca="1" si="43"/>
        <v>0.82751066865769041</v>
      </c>
      <c r="Q192" s="89">
        <f t="shared" ca="1" si="43"/>
        <v>0.78028033715118639</v>
      </c>
      <c r="R192" s="85">
        <f t="shared" ca="1" si="44"/>
        <v>5026.2286842936301</v>
      </c>
      <c r="S192" s="85">
        <f t="shared" ca="1" si="45"/>
        <v>1058.322054124299</v>
      </c>
      <c r="U192" s="85">
        <v>178</v>
      </c>
      <c r="V192" s="89">
        <f t="shared" ca="1" si="46"/>
        <v>8.1600584200842041E-2</v>
      </c>
      <c r="W192" s="89">
        <f t="shared" ca="1" si="47"/>
        <v>-1.3943856854123717</v>
      </c>
      <c r="X192" s="89">
        <f t="shared" ca="1" si="48"/>
        <v>-2.983524993638393E-2</v>
      </c>
      <c r="Y192" s="88">
        <f t="shared" ca="1" si="49"/>
        <v>1352.0533607621669</v>
      </c>
      <c r="Z192" s="89">
        <f t="shared" ca="1" si="56"/>
        <v>0.69286199939055293</v>
      </c>
      <c r="AA192" s="89">
        <f t="shared" ca="1" si="50"/>
        <v>0.59785265774335328</v>
      </c>
      <c r="AB192" s="89">
        <f t="shared" ca="1" si="51"/>
        <v>0.75580192033913929</v>
      </c>
      <c r="AC192" s="89">
        <f t="shared" ca="1" si="51"/>
        <v>0.7250308743741235</v>
      </c>
      <c r="AD192" s="85">
        <f t="shared" ca="1" si="52"/>
        <v>99.904362452929718</v>
      </c>
      <c r="AE192" s="85">
        <f t="shared" ca="1" si="53"/>
        <v>-32.820830394107361</v>
      </c>
      <c r="AG192" s="85">
        <v>178</v>
      </c>
      <c r="AH192" s="85">
        <f t="shared" ca="1" si="54"/>
        <v>4926.3243218407006</v>
      </c>
      <c r="AI192" s="85">
        <f t="shared" ca="1" si="54"/>
        <v>1091.1428845184064</v>
      </c>
    </row>
    <row r="193" spans="1:35" x14ac:dyDescent="0.25">
      <c r="A193" s="76">
        <v>14040631</v>
      </c>
      <c r="B193" s="76">
        <v>18100</v>
      </c>
      <c r="C193" s="77">
        <v>3.7719078739850483E-2</v>
      </c>
      <c r="E193" s="78">
        <v>14040631</v>
      </c>
      <c r="F193" s="78">
        <v>1009</v>
      </c>
      <c r="G193" s="79">
        <v>2.9162448688991375E-2</v>
      </c>
      <c r="I193" s="85">
        <v>179</v>
      </c>
      <c r="J193" s="89">
        <f t="shared" ca="1" si="38"/>
        <v>0.20925138968503398</v>
      </c>
      <c r="K193" s="89">
        <f t="shared" ca="1" si="39"/>
        <v>-0.80902150024512343</v>
      </c>
      <c r="L193" s="89">
        <f t="shared" ca="1" si="40"/>
        <v>-1.7997031165259095E-2</v>
      </c>
      <c r="M193" s="88">
        <f t="shared" ca="1" si="41"/>
        <v>30761.374858764775</v>
      </c>
      <c r="N193" s="89">
        <f t="shared" ca="1" si="55"/>
        <v>0.59597975143720583</v>
      </c>
      <c r="O193" s="89">
        <f t="shared" ca="1" si="42"/>
        <v>0.42474629284574356</v>
      </c>
      <c r="P193" s="89">
        <f t="shared" ca="1" si="43"/>
        <v>0.72440562312169265</v>
      </c>
      <c r="Q193" s="89">
        <f t="shared" ca="1" si="43"/>
        <v>0.664489183450099</v>
      </c>
      <c r="R193" s="85">
        <f t="shared" ca="1" si="44"/>
        <v>3553.6114171172194</v>
      </c>
      <c r="S193" s="85">
        <f t="shared" ca="1" si="45"/>
        <v>-414.29521305211165</v>
      </c>
      <c r="U193" s="85">
        <v>179</v>
      </c>
      <c r="V193" s="89">
        <f t="shared" ca="1" si="46"/>
        <v>0.43188594068272634</v>
      </c>
      <c r="W193" s="89">
        <f t="shared" ca="1" si="47"/>
        <v>-0.17157472235546362</v>
      </c>
      <c r="X193" s="89">
        <f t="shared" ca="1" si="48"/>
        <v>-5.6421066854622304E-4</v>
      </c>
      <c r="Y193" s="88">
        <f t="shared" ca="1" si="49"/>
        <v>1392.2142762164292</v>
      </c>
      <c r="Z193" s="89">
        <f t="shared" ca="1" si="56"/>
        <v>1.0009479071587641</v>
      </c>
      <c r="AA193" s="89">
        <f t="shared" ca="1" si="50"/>
        <v>0.90593856551156449</v>
      </c>
      <c r="AB193" s="89">
        <f t="shared" ca="1" si="51"/>
        <v>0.84157400314180897</v>
      </c>
      <c r="AC193" s="89">
        <f t="shared" ca="1" si="51"/>
        <v>0.81751581484371239</v>
      </c>
      <c r="AD193" s="85">
        <f t="shared" ca="1" si="52"/>
        <v>132.0633852189228</v>
      </c>
      <c r="AE193" s="85">
        <f t="shared" ca="1" si="53"/>
        <v>-0.66180762811427485</v>
      </c>
      <c r="AG193" s="85">
        <v>179</v>
      </c>
      <c r="AH193" s="85">
        <f t="shared" ca="1" si="54"/>
        <v>3421.5480318982964</v>
      </c>
      <c r="AI193" s="85">
        <f t="shared" ca="1" si="54"/>
        <v>-413.63340542399737</v>
      </c>
    </row>
    <row r="194" spans="1:35" x14ac:dyDescent="0.25">
      <c r="A194" s="80">
        <v>14040701</v>
      </c>
      <c r="B194" s="80">
        <v>17880</v>
      </c>
      <c r="C194" s="81">
        <v>-1.222916852641197E-2</v>
      </c>
      <c r="E194" s="82">
        <v>14040701</v>
      </c>
      <c r="F194" s="82">
        <v>1010</v>
      </c>
      <c r="G194" s="83">
        <v>9.9058948169608823E-4</v>
      </c>
      <c r="I194" s="85">
        <v>180</v>
      </c>
      <c r="J194" s="89">
        <f t="shared" ca="1" si="38"/>
        <v>0.21587757283534892</v>
      </c>
      <c r="K194" s="89">
        <f t="shared" ca="1" si="39"/>
        <v>-0.78619177211615798</v>
      </c>
      <c r="L194" s="89">
        <f t="shared" ca="1" si="40"/>
        <v>-1.7411150564881621E-2</v>
      </c>
      <c r="M194" s="88">
        <f t="shared" ca="1" si="41"/>
        <v>30779.402632081114</v>
      </c>
      <c r="N194" s="89">
        <f t="shared" ca="1" si="55"/>
        <v>0.59940128251645186</v>
      </c>
      <c r="O194" s="89">
        <f t="shared" ca="1" si="42"/>
        <v>0.42816782392498959</v>
      </c>
      <c r="P194" s="89">
        <f t="shared" ca="1" si="43"/>
        <v>0.72554733902728819</v>
      </c>
      <c r="Q194" s="89">
        <f t="shared" ca="1" si="43"/>
        <v>0.66573552985000251</v>
      </c>
      <c r="R194" s="85">
        <f t="shared" ca="1" si="44"/>
        <v>3566.6811332902689</v>
      </c>
      <c r="S194" s="85">
        <f t="shared" ca="1" si="45"/>
        <v>-401.22549687906212</v>
      </c>
      <c r="U194" s="85">
        <v>180</v>
      </c>
      <c r="V194" s="89">
        <f t="shared" ca="1" si="46"/>
        <v>0.14743655788448429</v>
      </c>
      <c r="W194" s="89">
        <f t="shared" ca="1" si="47"/>
        <v>-1.0474911413748278</v>
      </c>
      <c r="X194" s="89">
        <f t="shared" ca="1" si="48"/>
        <v>-2.1531461266598304E-2</v>
      </c>
      <c r="Y194" s="88">
        <f t="shared" ca="1" si="49"/>
        <v>1363.3272694371126</v>
      </c>
      <c r="Z194" s="89">
        <f t="shared" ca="1" si="56"/>
        <v>0.78026170689110719</v>
      </c>
      <c r="AA194" s="89">
        <f t="shared" ca="1" si="50"/>
        <v>0.68525236524390754</v>
      </c>
      <c r="AB194" s="89">
        <f t="shared" ca="1" si="51"/>
        <v>0.78238157620703774</v>
      </c>
      <c r="AC194" s="89">
        <f t="shared" ca="1" si="51"/>
        <v>0.75340765749320804</v>
      </c>
      <c r="AD194" s="85">
        <f t="shared" ca="1" si="52"/>
        <v>108.57684697261175</v>
      </c>
      <c r="AE194" s="85">
        <f t="shared" ca="1" si="53"/>
        <v>-24.148345874425331</v>
      </c>
      <c r="AG194" s="85">
        <v>180</v>
      </c>
      <c r="AH194" s="85">
        <f t="shared" ca="1" si="54"/>
        <v>3458.1042863176572</v>
      </c>
      <c r="AI194" s="85">
        <f t="shared" ca="1" si="54"/>
        <v>-377.07715100463679</v>
      </c>
    </row>
    <row r="195" spans="1:35" x14ac:dyDescent="0.25">
      <c r="A195" s="76">
        <v>14040702</v>
      </c>
      <c r="B195" s="76">
        <v>17510</v>
      </c>
      <c r="C195" s="77">
        <v>-2.0910623447607579E-2</v>
      </c>
      <c r="E195" s="78">
        <v>14040702</v>
      </c>
      <c r="F195" s="78">
        <v>989</v>
      </c>
      <c r="G195" s="79">
        <v>-2.1011278212593038E-2</v>
      </c>
      <c r="I195" s="85">
        <v>181</v>
      </c>
      <c r="J195" s="89">
        <f t="shared" ca="1" si="38"/>
        <v>0.28620436669757132</v>
      </c>
      <c r="K195" s="89">
        <f t="shared" ca="1" si="39"/>
        <v>-0.56450759407960127</v>
      </c>
      <c r="L195" s="89">
        <f t="shared" ca="1" si="40"/>
        <v>-1.17220570028143E-2</v>
      </c>
      <c r="M195" s="88">
        <f t="shared" ca="1" si="41"/>
        <v>30955.008579135872</v>
      </c>
      <c r="N195" s="89">
        <f t="shared" ca="1" si="55"/>
        <v>0.6326254760173281</v>
      </c>
      <c r="O195" s="89">
        <f t="shared" ca="1" si="42"/>
        <v>0.46139201742586583</v>
      </c>
      <c r="P195" s="89">
        <f t="shared" ca="1" si="43"/>
        <v>0.73651087676091576</v>
      </c>
      <c r="Q195" s="89">
        <f t="shared" ca="1" si="43"/>
        <v>0.67774131121358816</v>
      </c>
      <c r="R195" s="85">
        <f t="shared" ca="1" si="44"/>
        <v>3695.0583883438048</v>
      </c>
      <c r="S195" s="85">
        <f t="shared" ca="1" si="45"/>
        <v>-272.8482418255262</v>
      </c>
      <c r="U195" s="85">
        <v>181</v>
      </c>
      <c r="V195" s="89">
        <f t="shared" ca="1" si="46"/>
        <v>0.53577079419126949</v>
      </c>
      <c r="W195" s="89">
        <f t="shared" ca="1" si="47"/>
        <v>8.9784567988769493E-2</v>
      </c>
      <c r="X195" s="89">
        <f t="shared" ca="1" si="48"/>
        <v>5.6920777372719139E-3</v>
      </c>
      <c r="Y195" s="88">
        <f t="shared" ca="1" si="49"/>
        <v>1400.9516735907891</v>
      </c>
      <c r="Z195" s="89">
        <f t="shared" ca="1" si="56"/>
        <v>1.0667970994313485</v>
      </c>
      <c r="AA195" s="89">
        <f t="shared" ca="1" si="50"/>
        <v>0.97178775778414883</v>
      </c>
      <c r="AB195" s="89">
        <f t="shared" ca="1" si="51"/>
        <v>0.8569682656681743</v>
      </c>
      <c r="AC195" s="89">
        <f t="shared" ca="1" si="51"/>
        <v>0.83442192627117651</v>
      </c>
      <c r="AD195" s="85">
        <f t="shared" ca="1" si="52"/>
        <v>139.4846376467483</v>
      </c>
      <c r="AE195" s="85">
        <f t="shared" ca="1" si="53"/>
        <v>6.7594447997112184</v>
      </c>
      <c r="AG195" s="85">
        <v>181</v>
      </c>
      <c r="AH195" s="85">
        <f t="shared" ca="1" si="54"/>
        <v>3555.5737506970563</v>
      </c>
      <c r="AI195" s="85">
        <f t="shared" ca="1" si="54"/>
        <v>-279.60768662523742</v>
      </c>
    </row>
    <row r="196" spans="1:35" x14ac:dyDescent="0.25">
      <c r="A196" s="80">
        <v>14040705</v>
      </c>
      <c r="B196" s="80">
        <v>18210</v>
      </c>
      <c r="C196" s="81">
        <v>3.9198747441756158E-2</v>
      </c>
      <c r="E196" s="82">
        <v>14040705</v>
      </c>
      <c r="F196" s="82">
        <v>1016</v>
      </c>
      <c r="G196" s="83">
        <v>2.6934296515714985E-2</v>
      </c>
      <c r="I196" s="85">
        <v>182</v>
      </c>
      <c r="J196" s="89">
        <f t="shared" ca="1" si="38"/>
        <v>0.52743483062531904</v>
      </c>
      <c r="K196" s="89">
        <f t="shared" ca="1" si="39"/>
        <v>6.8823215315811551E-2</v>
      </c>
      <c r="L196" s="89">
        <f t="shared" ca="1" si="40"/>
        <v>4.5311472732083424E-3</v>
      </c>
      <c r="M196" s="88">
        <f t="shared" ca="1" si="41"/>
        <v>31462.237538855057</v>
      </c>
      <c r="N196" s="89">
        <f t="shared" ca="1" si="55"/>
        <v>0.72754386644008184</v>
      </c>
      <c r="O196" s="89">
        <f t="shared" ca="1" si="42"/>
        <v>0.55631040784861963</v>
      </c>
      <c r="P196" s="89">
        <f t="shared" ca="1" si="43"/>
        <v>0.7665535733540666</v>
      </c>
      <c r="Q196" s="89">
        <f t="shared" ca="1" si="43"/>
        <v>0.7110006632971817</v>
      </c>
      <c r="R196" s="85">
        <f t="shared" ca="1" si="44"/>
        <v>4076.359881337019</v>
      </c>
      <c r="S196" s="85">
        <f t="shared" ca="1" si="45"/>
        <v>108.45325116768799</v>
      </c>
      <c r="U196" s="85">
        <v>182</v>
      </c>
      <c r="V196" s="89">
        <f t="shared" ca="1" si="46"/>
        <v>0.23997317517722172</v>
      </c>
      <c r="W196" s="89">
        <f t="shared" ca="1" si="47"/>
        <v>-0.70638885410240571</v>
      </c>
      <c r="X196" s="89">
        <f t="shared" ca="1" si="48"/>
        <v>-1.3366324751841964E-2</v>
      </c>
      <c r="Y196" s="88">
        <f t="shared" ca="1" si="49"/>
        <v>1374.5045927931239</v>
      </c>
      <c r="Z196" s="89">
        <f t="shared" ca="1" si="56"/>
        <v>0.86620206152566648</v>
      </c>
      <c r="AA196" s="89">
        <f t="shared" ca="1" si="50"/>
        <v>0.77119271987846683</v>
      </c>
      <c r="AB196" s="89">
        <f t="shared" ca="1" si="51"/>
        <v>0.80681031847471651</v>
      </c>
      <c r="AC196" s="89">
        <f t="shared" ca="1" si="51"/>
        <v>0.77970364564034078</v>
      </c>
      <c r="AD196" s="85">
        <f t="shared" ca="1" si="52"/>
        <v>117.46009789662503</v>
      </c>
      <c r="AE196" s="85">
        <f t="shared" ca="1" si="53"/>
        <v>-15.265094950412049</v>
      </c>
      <c r="AG196" s="85">
        <v>182</v>
      </c>
      <c r="AH196" s="85">
        <f t="shared" ca="1" si="54"/>
        <v>3958.899783440394</v>
      </c>
      <c r="AI196" s="85">
        <f t="shared" ca="1" si="54"/>
        <v>123.71834611810004</v>
      </c>
    </row>
    <row r="197" spans="1:35" x14ac:dyDescent="0.25">
      <c r="A197" s="76">
        <v>14040706</v>
      </c>
      <c r="B197" s="76">
        <v>18930</v>
      </c>
      <c r="C197" s="77">
        <v>3.8777071481714886E-2</v>
      </c>
      <c r="E197" s="78">
        <v>14040706</v>
      </c>
      <c r="F197" s="78">
        <v>1046</v>
      </c>
      <c r="G197" s="79">
        <v>2.9100016486440956E-2</v>
      </c>
      <c r="I197" s="85">
        <v>183</v>
      </c>
      <c r="J197" s="89">
        <f t="shared" ca="1" si="38"/>
        <v>0.43497154329073018</v>
      </c>
      <c r="K197" s="89">
        <f t="shared" ca="1" si="39"/>
        <v>-0.16373077873819464</v>
      </c>
      <c r="L197" s="89">
        <f t="shared" ca="1" si="40"/>
        <v>-1.4368989902805948E-3</v>
      </c>
      <c r="M197" s="88">
        <f t="shared" ca="1" si="41"/>
        <v>31275.028641012188</v>
      </c>
      <c r="N197" s="89">
        <f t="shared" ca="1" si="55"/>
        <v>0.69269059469879224</v>
      </c>
      <c r="O197" s="89">
        <f t="shared" ca="1" si="42"/>
        <v>0.52145713610732991</v>
      </c>
      <c r="P197" s="89">
        <f t="shared" ca="1" si="43"/>
        <v>0.75574812863020635</v>
      </c>
      <c r="Q197" s="89">
        <f t="shared" ca="1" si="43"/>
        <v>0.69897582096234079</v>
      </c>
      <c r="R197" s="85">
        <f t="shared" ca="1" si="44"/>
        <v>3933.8604914188327</v>
      </c>
      <c r="S197" s="85">
        <f t="shared" ca="1" si="45"/>
        <v>-34.046138750498358</v>
      </c>
      <c r="U197" s="85">
        <v>183</v>
      </c>
      <c r="V197" s="89">
        <f t="shared" ca="1" si="46"/>
        <v>0.59333606592424004</v>
      </c>
      <c r="W197" s="89">
        <f t="shared" ca="1" si="47"/>
        <v>0.23613506124850403</v>
      </c>
      <c r="X197" s="89">
        <f t="shared" ca="1" si="48"/>
        <v>9.1953428898544094E-3</v>
      </c>
      <c r="Y197" s="88">
        <f t="shared" ca="1" si="49"/>
        <v>1405.8681856637334</v>
      </c>
      <c r="Z197" s="89">
        <f t="shared" ca="1" si="56"/>
        <v>1.1036699488990485</v>
      </c>
      <c r="AA197" s="89">
        <f t="shared" ca="1" si="50"/>
        <v>1.0086606072518489</v>
      </c>
      <c r="AB197" s="89">
        <f t="shared" ca="1" si="51"/>
        <v>0.86513183200988641</v>
      </c>
      <c r="AC197" s="89">
        <f t="shared" ca="1" si="51"/>
        <v>0.84343128495093922</v>
      </c>
      <c r="AD197" s="85">
        <f t="shared" ca="1" si="52"/>
        <v>143.71814615482162</v>
      </c>
      <c r="AE197" s="85">
        <f t="shared" ca="1" si="53"/>
        <v>10.992953307784546</v>
      </c>
      <c r="AG197" s="85">
        <v>183</v>
      </c>
      <c r="AH197" s="85">
        <f t="shared" ca="1" si="54"/>
        <v>3790.1423452640111</v>
      </c>
      <c r="AI197" s="85">
        <f t="shared" ca="1" si="54"/>
        <v>-45.039092058282904</v>
      </c>
    </row>
    <row r="198" spans="1:35" x14ac:dyDescent="0.25">
      <c r="A198" s="80">
        <v>14040707</v>
      </c>
      <c r="B198" s="80">
        <v>19680</v>
      </c>
      <c r="C198" s="81">
        <v>3.885492640287587E-2</v>
      </c>
      <c r="E198" s="82">
        <v>14040707</v>
      </c>
      <c r="F198" s="82">
        <v>1077</v>
      </c>
      <c r="G198" s="83">
        <v>2.9206032531520314E-2</v>
      </c>
      <c r="I198" s="85">
        <v>184</v>
      </c>
      <c r="J198" s="89">
        <f t="shared" ca="1" si="38"/>
        <v>3.4012194920150174E-2</v>
      </c>
      <c r="K198" s="89">
        <f t="shared" ca="1" si="39"/>
        <v>-1.8248452193109188</v>
      </c>
      <c r="L198" s="89">
        <f t="shared" ca="1" si="40"/>
        <v>-4.4066172551522113E-2</v>
      </c>
      <c r="M198" s="88">
        <f t="shared" ca="1" si="41"/>
        <v>29969.814703330798</v>
      </c>
      <c r="N198" s="89">
        <f t="shared" ca="1" si="55"/>
        <v>0.44373648309056579</v>
      </c>
      <c r="O198" s="89">
        <f t="shared" ca="1" si="42"/>
        <v>0.27250302449910352</v>
      </c>
      <c r="P198" s="89">
        <f t="shared" ca="1" si="43"/>
        <v>0.67138344237601577</v>
      </c>
      <c r="Q198" s="89">
        <f t="shared" ca="1" si="43"/>
        <v>0.60738236698668557</v>
      </c>
      <c r="R198" s="85">
        <f t="shared" ca="1" si="44"/>
        <v>3000.8181451415549</v>
      </c>
      <c r="S198" s="85">
        <f t="shared" ca="1" si="45"/>
        <v>-967.08848502777619</v>
      </c>
      <c r="U198" s="85">
        <v>184</v>
      </c>
      <c r="V198" s="89">
        <f t="shared" ca="1" si="46"/>
        <v>1.5103187425343778E-3</v>
      </c>
      <c r="W198" s="89">
        <f t="shared" ca="1" si="47"/>
        <v>-2.9656299025606483</v>
      </c>
      <c r="X198" s="89">
        <f t="shared" ca="1" si="48"/>
        <v>-6.7446910748235611E-2</v>
      </c>
      <c r="Y198" s="88">
        <f t="shared" ca="1" si="49"/>
        <v>1302.1448428785288</v>
      </c>
      <c r="Z198" s="89">
        <f t="shared" ca="1" si="56"/>
        <v>0.29698870777764907</v>
      </c>
      <c r="AA198" s="89">
        <f t="shared" ca="1" si="50"/>
        <v>0.20197936613044945</v>
      </c>
      <c r="AB198" s="89">
        <f t="shared" ca="1" si="51"/>
        <v>0.61676243485029114</v>
      </c>
      <c r="AC198" s="89">
        <f t="shared" ca="1" si="51"/>
        <v>0.58003357241182718</v>
      </c>
      <c r="AD198" s="85">
        <f t="shared" ca="1" si="52"/>
        <v>65.518609438053204</v>
      </c>
      <c r="AE198" s="85">
        <f t="shared" ca="1" si="53"/>
        <v>-67.206583408983875</v>
      </c>
      <c r="AG198" s="85">
        <v>184</v>
      </c>
      <c r="AH198" s="85">
        <f t="shared" ca="1" si="54"/>
        <v>2935.2995357035015</v>
      </c>
      <c r="AI198" s="85">
        <f t="shared" ca="1" si="54"/>
        <v>-899.88190161879231</v>
      </c>
    </row>
    <row r="199" spans="1:35" x14ac:dyDescent="0.25">
      <c r="A199" s="76">
        <v>14040708</v>
      </c>
      <c r="B199" s="76">
        <v>20460</v>
      </c>
      <c r="C199" s="77">
        <v>3.8868868899372987E-2</v>
      </c>
      <c r="E199" s="78">
        <v>14040708</v>
      </c>
      <c r="F199" s="78">
        <v>1098</v>
      </c>
      <c r="G199" s="79">
        <v>1.9310944913087307E-2</v>
      </c>
      <c r="I199" s="85">
        <v>185</v>
      </c>
      <c r="J199" s="89">
        <f t="shared" ca="1" si="38"/>
        <v>0.53357598148633645</v>
      </c>
      <c r="K199" s="89">
        <f t="shared" ca="1" si="39"/>
        <v>8.4262110050154618E-2</v>
      </c>
      <c r="L199" s="89">
        <f t="shared" ca="1" si="40"/>
        <v>4.9273564993990455E-3</v>
      </c>
      <c r="M199" s="88">
        <f t="shared" ca="1" si="41"/>
        <v>31474.705637469298</v>
      </c>
      <c r="N199" s="89">
        <f t="shared" ca="1" si="55"/>
        <v>0.72985772045815622</v>
      </c>
      <c r="O199" s="89">
        <f t="shared" ca="1" si="42"/>
        <v>0.55862426186669389</v>
      </c>
      <c r="P199" s="89">
        <f t="shared" ca="1" si="43"/>
        <v>0.76726142091305716</v>
      </c>
      <c r="Q199" s="89">
        <f t="shared" ca="1" si="43"/>
        <v>0.71179091082101209</v>
      </c>
      <c r="R199" s="85">
        <f t="shared" ca="1" si="44"/>
        <v>4085.921761170739</v>
      </c>
      <c r="S199" s="85">
        <f t="shared" ca="1" si="45"/>
        <v>118.01513100140801</v>
      </c>
      <c r="U199" s="85">
        <v>185</v>
      </c>
      <c r="V199" s="89">
        <f t="shared" ca="1" si="46"/>
        <v>0.11845321506444995</v>
      </c>
      <c r="W199" s="89">
        <f t="shared" ca="1" si="47"/>
        <v>-1.1827545699452628</v>
      </c>
      <c r="X199" s="89">
        <f t="shared" ca="1" si="48"/>
        <v>-2.4769329791500715E-2</v>
      </c>
      <c r="Y199" s="88">
        <f t="shared" ca="1" si="49"/>
        <v>1358.920133695603</v>
      </c>
      <c r="Z199" s="89">
        <f t="shared" ca="1" si="56"/>
        <v>0.7461822314546217</v>
      </c>
      <c r="AA199" s="89">
        <f t="shared" ca="1" si="50"/>
        <v>0.65117288980742205</v>
      </c>
      <c r="AB199" s="89">
        <f t="shared" ca="1" si="51"/>
        <v>0.7722213298889905</v>
      </c>
      <c r="AC199" s="89">
        <f t="shared" ca="1" si="51"/>
        <v>0.74253255573410082</v>
      </c>
      <c r="AD199" s="85">
        <f t="shared" ca="1" si="52"/>
        <v>105.1510648235577</v>
      </c>
      <c r="AE199" s="85">
        <f t="shared" ca="1" si="53"/>
        <v>-27.574128023479375</v>
      </c>
      <c r="AG199" s="85">
        <v>185</v>
      </c>
      <c r="AH199" s="85">
        <f t="shared" ca="1" si="54"/>
        <v>3980.7706963471815</v>
      </c>
      <c r="AI199" s="85">
        <f t="shared" ca="1" si="54"/>
        <v>145.58925902488738</v>
      </c>
    </row>
    <row r="200" spans="1:35" x14ac:dyDescent="0.25">
      <c r="A200" s="80">
        <v>14040709</v>
      </c>
      <c r="B200" s="80">
        <v>20800</v>
      </c>
      <c r="C200" s="81">
        <v>1.6481226183791851E-2</v>
      </c>
      <c r="E200" s="82">
        <v>14040709</v>
      </c>
      <c r="F200" s="82">
        <v>1086</v>
      </c>
      <c r="G200" s="83">
        <v>-1.0989121575595206E-2</v>
      </c>
      <c r="I200" s="85">
        <v>186</v>
      </c>
      <c r="J200" s="89">
        <f t="shared" ca="1" si="38"/>
        <v>0.57309170144939747</v>
      </c>
      <c r="K200" s="89">
        <f t="shared" ca="1" si="39"/>
        <v>0.18425094259219188</v>
      </c>
      <c r="L200" s="89">
        <f t="shared" ca="1" si="40"/>
        <v>7.4933755474509388E-3</v>
      </c>
      <c r="M200" s="88">
        <f t="shared" ca="1" si="41"/>
        <v>31555.574042227516</v>
      </c>
      <c r="N200" s="89">
        <f t="shared" ca="1" si="55"/>
        <v>0.74484322077543874</v>
      </c>
      <c r="O200" s="89">
        <f t="shared" ca="1" si="42"/>
        <v>0.57360976218397641</v>
      </c>
      <c r="P200" s="89">
        <f t="shared" ca="1" si="43"/>
        <v>0.77181674841211456</v>
      </c>
      <c r="Q200" s="89">
        <f t="shared" ca="1" si="43"/>
        <v>0.7168840478919134</v>
      </c>
      <c r="R200" s="85">
        <f t="shared" ca="1" si="44"/>
        <v>4148.1535773214746</v>
      </c>
      <c r="S200" s="85">
        <f t="shared" ca="1" si="45"/>
        <v>180.24694715214355</v>
      </c>
      <c r="U200" s="85">
        <v>186</v>
      </c>
      <c r="V200" s="89">
        <f t="shared" ca="1" si="46"/>
        <v>0.19818647008532142</v>
      </c>
      <c r="W200" s="89">
        <f t="shared" ca="1" si="47"/>
        <v>-0.84811677513970618</v>
      </c>
      <c r="X200" s="89">
        <f t="shared" ca="1" si="48"/>
        <v>-1.6758937074895498E-2</v>
      </c>
      <c r="Y200" s="88">
        <f t="shared" ca="1" si="49"/>
        <v>1369.8493327848548</v>
      </c>
      <c r="Z200" s="89">
        <f t="shared" ca="1" si="56"/>
        <v>0.83049386416070337</v>
      </c>
      <c r="AA200" s="89">
        <f t="shared" ca="1" si="50"/>
        <v>0.73548452251350371</v>
      </c>
      <c r="AB200" s="89">
        <f t="shared" ca="1" si="51"/>
        <v>0.796870192229159</v>
      </c>
      <c r="AC200" s="89">
        <f t="shared" ca="1" si="51"/>
        <v>0.76897776866262635</v>
      </c>
      <c r="AD200" s="85">
        <f t="shared" ca="1" si="52"/>
        <v>113.72719313267692</v>
      </c>
      <c r="AE200" s="85">
        <f t="shared" ca="1" si="53"/>
        <v>-18.997999714360162</v>
      </c>
      <c r="AG200" s="85">
        <v>186</v>
      </c>
      <c r="AH200" s="85">
        <f t="shared" ca="1" si="54"/>
        <v>4034.4263841887978</v>
      </c>
      <c r="AI200" s="85">
        <f t="shared" ca="1" si="54"/>
        <v>199.24494686650371</v>
      </c>
    </row>
    <row r="201" spans="1:35" x14ac:dyDescent="0.25">
      <c r="A201" s="76">
        <v>14040712</v>
      </c>
      <c r="B201" s="76">
        <v>21630</v>
      </c>
      <c r="C201" s="77">
        <v>3.9128253257695082E-2</v>
      </c>
      <c r="E201" s="78">
        <v>14040712</v>
      </c>
      <c r="F201" s="78">
        <v>1118</v>
      </c>
      <c r="G201" s="79">
        <v>2.9040153221163649E-2</v>
      </c>
      <c r="I201" s="85">
        <v>187</v>
      </c>
      <c r="J201" s="89">
        <f t="shared" ca="1" si="38"/>
        <v>0.14184178057859909</v>
      </c>
      <c r="K201" s="89">
        <f t="shared" ca="1" si="39"/>
        <v>-1.072081202320341</v>
      </c>
      <c r="L201" s="89">
        <f t="shared" ca="1" si="40"/>
        <v>-2.4747947133960644E-2</v>
      </c>
      <c r="M201" s="88">
        <f t="shared" ca="1" si="41"/>
        <v>30554.406800042383</v>
      </c>
      <c r="N201" s="89">
        <f t="shared" ca="1" si="55"/>
        <v>0.55655453615373507</v>
      </c>
      <c r="O201" s="89">
        <f t="shared" ca="1" si="42"/>
        <v>0.3853210775622728</v>
      </c>
      <c r="P201" s="89">
        <f t="shared" ca="1" si="43"/>
        <v>0.71108408819875857</v>
      </c>
      <c r="Q201" s="89">
        <f t="shared" ca="1" si="43"/>
        <v>0.65000022637106769</v>
      </c>
      <c r="R201" s="85">
        <f t="shared" ca="1" si="44"/>
        <v>3405.0543868341774</v>
      </c>
      <c r="S201" s="85">
        <f t="shared" ca="1" si="45"/>
        <v>-562.85224333515362</v>
      </c>
      <c r="U201" s="85">
        <v>187</v>
      </c>
      <c r="V201" s="89">
        <f t="shared" ca="1" si="46"/>
        <v>0.69498703163558495</v>
      </c>
      <c r="W201" s="89">
        <f t="shared" ca="1" si="47"/>
        <v>0.51003643433508239</v>
      </c>
      <c r="X201" s="89">
        <f t="shared" ca="1" si="48"/>
        <v>1.5751857420186425E-2</v>
      </c>
      <c r="Y201" s="88">
        <f t="shared" ca="1" si="49"/>
        <v>1415.116064648367</v>
      </c>
      <c r="Z201" s="89">
        <f t="shared" ca="1" si="56"/>
        <v>1.1726791054373462</v>
      </c>
      <c r="AA201" s="89">
        <f t="shared" ca="1" si="50"/>
        <v>1.0776697637901467</v>
      </c>
      <c r="AB201" s="89">
        <f t="shared" ca="1" si="51"/>
        <v>0.87953774323866973</v>
      </c>
      <c r="AC201" s="89">
        <f t="shared" ca="1" si="51"/>
        <v>0.85940942172391421</v>
      </c>
      <c r="AD201" s="85">
        <f t="shared" ca="1" si="52"/>
        <v>151.78633726639578</v>
      </c>
      <c r="AE201" s="85">
        <f t="shared" ca="1" si="53"/>
        <v>19.061144419358698</v>
      </c>
      <c r="AG201" s="85">
        <v>187</v>
      </c>
      <c r="AH201" s="85">
        <f t="shared" ca="1" si="54"/>
        <v>3253.2680495677814</v>
      </c>
      <c r="AI201" s="85">
        <f t="shared" ca="1" si="54"/>
        <v>-581.91338775451231</v>
      </c>
    </row>
    <row r="202" spans="1:35" x14ac:dyDescent="0.25">
      <c r="A202" s="80">
        <v>14040713</v>
      </c>
      <c r="B202" s="80">
        <v>22490</v>
      </c>
      <c r="C202" s="81">
        <v>3.8989526006256825E-2</v>
      </c>
      <c r="E202" s="82">
        <v>14040713</v>
      </c>
      <c r="F202" s="82">
        <v>1150</v>
      </c>
      <c r="G202" s="83">
        <v>2.8220567642251247E-2</v>
      </c>
      <c r="I202" s="85">
        <v>188</v>
      </c>
      <c r="J202" s="89">
        <f t="shared" ca="1" si="38"/>
        <v>0.15393553825180994</v>
      </c>
      <c r="K202" s="89">
        <f t="shared" ca="1" si="39"/>
        <v>-1.0196993363995757</v>
      </c>
      <c r="L202" s="89">
        <f t="shared" ca="1" si="40"/>
        <v>-2.3403668354941252E-2</v>
      </c>
      <c r="M202" s="88">
        <f t="shared" ca="1" si="41"/>
        <v>30595.50806029572</v>
      </c>
      <c r="N202" s="89">
        <f t="shared" ca="1" si="55"/>
        <v>0.56440509754563328</v>
      </c>
      <c r="O202" s="89">
        <f t="shared" ca="1" si="42"/>
        <v>0.39317163895417101</v>
      </c>
      <c r="P202" s="89">
        <f t="shared" ca="1" si="43"/>
        <v>0.71376076476325223</v>
      </c>
      <c r="Q202" s="89">
        <f t="shared" ca="1" si="43"/>
        <v>0.65290364235224108</v>
      </c>
      <c r="R202" s="85">
        <f t="shared" ca="1" si="44"/>
        <v>3434.3358990589077</v>
      </c>
      <c r="S202" s="85">
        <f t="shared" ca="1" si="45"/>
        <v>-533.57073111042337</v>
      </c>
      <c r="U202" s="85">
        <v>188</v>
      </c>
      <c r="V202" s="89">
        <f t="shared" ca="1" si="46"/>
        <v>0.50411802922077364</v>
      </c>
      <c r="W202" s="89">
        <f t="shared" ca="1" si="47"/>
        <v>1.0322551797665763E-2</v>
      </c>
      <c r="X202" s="89">
        <f t="shared" ca="1" si="48"/>
        <v>3.7899556051504122E-3</v>
      </c>
      <c r="Y202" s="88">
        <f t="shared" ca="1" si="49"/>
        <v>1398.2894251699236</v>
      </c>
      <c r="Z202" s="89">
        <f t="shared" ca="1" si="56"/>
        <v>1.0467767298640602</v>
      </c>
      <c r="AA202" s="89">
        <f t="shared" ca="1" si="50"/>
        <v>0.95176738821686058</v>
      </c>
      <c r="AB202" s="89">
        <f t="shared" ca="1" si="51"/>
        <v>0.85239871737011264</v>
      </c>
      <c r="AC202" s="89">
        <f t="shared" ca="1" si="51"/>
        <v>0.82939251769438505</v>
      </c>
      <c r="AD202" s="85">
        <f t="shared" ca="1" si="52"/>
        <v>137.2092344945836</v>
      </c>
      <c r="AE202" s="85">
        <f t="shared" ca="1" si="53"/>
        <v>4.484041647546519</v>
      </c>
      <c r="AG202" s="85">
        <v>188</v>
      </c>
      <c r="AH202" s="85">
        <f t="shared" ca="1" si="54"/>
        <v>3297.1266645643241</v>
      </c>
      <c r="AI202" s="85">
        <f t="shared" ca="1" si="54"/>
        <v>-538.05477275796989</v>
      </c>
    </row>
    <row r="203" spans="1:35" x14ac:dyDescent="0.25">
      <c r="A203" s="76">
        <v>14040714</v>
      </c>
      <c r="B203" s="76">
        <v>23130</v>
      </c>
      <c r="C203" s="77">
        <v>2.8059710272123502E-2</v>
      </c>
      <c r="E203" s="78">
        <v>14040714</v>
      </c>
      <c r="F203" s="78">
        <v>1167</v>
      </c>
      <c r="G203" s="79">
        <v>1.4674410929260239E-2</v>
      </c>
      <c r="I203" s="85">
        <v>189</v>
      </c>
      <c r="J203" s="89">
        <f t="shared" ca="1" si="38"/>
        <v>0.88542377803693217</v>
      </c>
      <c r="K203" s="89">
        <f t="shared" ca="1" si="39"/>
        <v>1.2025449956718306</v>
      </c>
      <c r="L203" s="89">
        <f t="shared" ca="1" si="40"/>
        <v>3.3625913254817189E-2</v>
      </c>
      <c r="M203" s="88">
        <f t="shared" ca="1" si="41"/>
        <v>32391.070545870854</v>
      </c>
      <c r="N203" s="89">
        <f t="shared" ca="1" si="55"/>
        <v>0.89745672237920382</v>
      </c>
      <c r="O203" s="89">
        <f t="shared" ca="1" si="42"/>
        <v>0.72622326378774149</v>
      </c>
      <c r="P203" s="89">
        <f t="shared" ca="1" si="43"/>
        <v>0.81526237163248994</v>
      </c>
      <c r="Q203" s="89">
        <f t="shared" ca="1" si="43"/>
        <v>0.76614904370167269</v>
      </c>
      <c r="R203" s="85">
        <f t="shared" ca="1" si="44"/>
        <v>4811.6108396100462</v>
      </c>
      <c r="S203" s="85">
        <f t="shared" ca="1" si="45"/>
        <v>843.7042094407152</v>
      </c>
      <c r="U203" s="85">
        <v>189</v>
      </c>
      <c r="V203" s="89">
        <f t="shared" ca="1" si="46"/>
        <v>0.11601421241560395</v>
      </c>
      <c r="W203" s="89">
        <f t="shared" ca="1" si="47"/>
        <v>-1.1951500124610479</v>
      </c>
      <c r="X203" s="89">
        <f t="shared" ca="1" si="48"/>
        <v>-2.5066045715370692E-2</v>
      </c>
      <c r="Y203" s="88">
        <f t="shared" ca="1" si="49"/>
        <v>1358.5169802666469</v>
      </c>
      <c r="Z203" s="89">
        <f t="shared" ca="1" si="56"/>
        <v>0.74305921303637168</v>
      </c>
      <c r="AA203" s="89">
        <f t="shared" ca="1" si="50"/>
        <v>0.64804987138917203</v>
      </c>
      <c r="AB203" s="89">
        <f t="shared" ca="1" si="51"/>
        <v>0.77127708407293105</v>
      </c>
      <c r="AC203" s="89">
        <f t="shared" ca="1" si="51"/>
        <v>0.74152365259998132</v>
      </c>
      <c r="AD203" s="85">
        <f t="shared" ca="1" si="52"/>
        <v>104.83993140128609</v>
      </c>
      <c r="AE203" s="85">
        <f t="shared" ca="1" si="53"/>
        <v>-27.885261445750984</v>
      </c>
      <c r="AG203" s="85">
        <v>189</v>
      </c>
      <c r="AH203" s="85">
        <f t="shared" ca="1" si="54"/>
        <v>4706.7709082087604</v>
      </c>
      <c r="AI203" s="85">
        <f t="shared" ca="1" si="54"/>
        <v>871.58947088646619</v>
      </c>
    </row>
    <row r="204" spans="1:35" x14ac:dyDescent="0.25">
      <c r="A204" s="80">
        <v>14040715</v>
      </c>
      <c r="B204" s="80">
        <v>23880</v>
      </c>
      <c r="C204" s="81">
        <v>3.1910812281053628E-2</v>
      </c>
      <c r="E204" s="82">
        <v>14040715</v>
      </c>
      <c r="F204" s="82">
        <v>1197</v>
      </c>
      <c r="G204" s="83">
        <v>2.5382073271417196E-2</v>
      </c>
      <c r="I204" s="85">
        <v>190</v>
      </c>
      <c r="J204" s="89">
        <f t="shared" ca="1" si="38"/>
        <v>0.41129804156248906</v>
      </c>
      <c r="K204" s="89">
        <f t="shared" ca="1" si="39"/>
        <v>-0.22420719764271843</v>
      </c>
      <c r="L204" s="89">
        <f t="shared" ca="1" si="40"/>
        <v>-2.9889087389865956E-3</v>
      </c>
      <c r="M204" s="88">
        <f t="shared" ca="1" si="41"/>
        <v>31226.527138808007</v>
      </c>
      <c r="N204" s="89">
        <f t="shared" ca="1" si="55"/>
        <v>0.68362688856640197</v>
      </c>
      <c r="O204" s="89">
        <f t="shared" ca="1" si="42"/>
        <v>0.51239342997493975</v>
      </c>
      <c r="P204" s="89">
        <f t="shared" ca="1" si="43"/>
        <v>0.75289459944221981</v>
      </c>
      <c r="Q204" s="89">
        <f t="shared" ca="1" si="43"/>
        <v>0.69581215589746159</v>
      </c>
      <c r="R204" s="85">
        <f t="shared" ca="1" si="44"/>
        <v>3897.2746822819645</v>
      </c>
      <c r="S204" s="85">
        <f t="shared" ca="1" si="45"/>
        <v>-70.63194788736655</v>
      </c>
      <c r="U204" s="85">
        <v>190</v>
      </c>
      <c r="V204" s="89">
        <f t="shared" ca="1" si="46"/>
        <v>0.87910652392278021</v>
      </c>
      <c r="W204" s="89">
        <f t="shared" ca="1" si="47"/>
        <v>1.1705319803664989</v>
      </c>
      <c r="X204" s="89">
        <f t="shared" ca="1" si="48"/>
        <v>3.1562470546998692E-2</v>
      </c>
      <c r="Y204" s="88">
        <f t="shared" ca="1" si="49"/>
        <v>1437.6677252886955</v>
      </c>
      <c r="Z204" s="89">
        <f t="shared" ca="1" si="56"/>
        <v>1.3390902483070861</v>
      </c>
      <c r="AA204" s="89">
        <f t="shared" ca="1" si="50"/>
        <v>1.2440809066598866</v>
      </c>
      <c r="AB204" s="89">
        <f t="shared" ca="1" si="51"/>
        <v>0.90972935264192112</v>
      </c>
      <c r="AC204" s="89">
        <f t="shared" ca="1" si="51"/>
        <v>0.89326510629382438</v>
      </c>
      <c r="AD204" s="85">
        <f t="shared" ca="1" si="52"/>
        <v>171.97454480141664</v>
      </c>
      <c r="AE204" s="85">
        <f t="shared" ca="1" si="53"/>
        <v>39.249351954379563</v>
      </c>
      <c r="AG204" s="85">
        <v>190</v>
      </c>
      <c r="AH204" s="85">
        <f t="shared" ca="1" si="54"/>
        <v>3725.3001374805481</v>
      </c>
      <c r="AI204" s="85">
        <f t="shared" ca="1" si="54"/>
        <v>-109.88129984174611</v>
      </c>
    </row>
    <row r="205" spans="1:35" x14ac:dyDescent="0.25">
      <c r="A205" s="76">
        <v>14040716</v>
      </c>
      <c r="B205" s="76">
        <v>23630</v>
      </c>
      <c r="C205" s="77">
        <v>-1.0524197325584867E-2</v>
      </c>
      <c r="E205" s="78">
        <v>14040716</v>
      </c>
      <c r="F205" s="78">
        <v>1191</v>
      </c>
      <c r="G205" s="79">
        <v>-5.0251362026730428E-3</v>
      </c>
      <c r="I205" s="85">
        <v>191</v>
      </c>
      <c r="J205" s="89">
        <f t="shared" ca="1" si="38"/>
        <v>0.67612300518112622</v>
      </c>
      <c r="K205" s="89">
        <f t="shared" ca="1" si="39"/>
        <v>0.45688460548849952</v>
      </c>
      <c r="L205" s="89">
        <f t="shared" ca="1" si="40"/>
        <v>1.4489988612594646E-2</v>
      </c>
      <c r="M205" s="88">
        <f t="shared" ca="1" si="41"/>
        <v>31777.13035192274</v>
      </c>
      <c r="N205" s="89">
        <f t="shared" ca="1" si="55"/>
        <v>0.78570330222620643</v>
      </c>
      <c r="O205" s="89">
        <f t="shared" ca="1" si="42"/>
        <v>0.61446984363474422</v>
      </c>
      <c r="P205" s="89">
        <f t="shared" ca="1" si="43"/>
        <v>0.783979335915999</v>
      </c>
      <c r="Q205" s="89">
        <f t="shared" ca="1" si="43"/>
        <v>0.73054755262150817</v>
      </c>
      <c r="R205" s="85">
        <f t="shared" ca="1" si="44"/>
        <v>4320.5103892530424</v>
      </c>
      <c r="S205" s="85">
        <f t="shared" ca="1" si="45"/>
        <v>352.60375908371134</v>
      </c>
      <c r="U205" s="85">
        <v>191</v>
      </c>
      <c r="V205" s="89">
        <f t="shared" ca="1" si="46"/>
        <v>0.36109304060801228</v>
      </c>
      <c r="W205" s="89">
        <f t="shared" ca="1" si="47"/>
        <v>-0.35553866875371454</v>
      </c>
      <c r="X205" s="89">
        <f t="shared" ca="1" si="48"/>
        <v>-4.9678479122196671E-3</v>
      </c>
      <c r="Y205" s="88">
        <f t="shared" ca="1" si="49"/>
        <v>1386.0969487097375</v>
      </c>
      <c r="Z205" s="89">
        <f t="shared" ca="1" si="56"/>
        <v>0.95459838860272883</v>
      </c>
      <c r="AA205" s="89">
        <f t="shared" ca="1" si="50"/>
        <v>0.85958904695552918</v>
      </c>
      <c r="AB205" s="89">
        <f t="shared" ca="1" si="51"/>
        <v>0.8301095838103496</v>
      </c>
      <c r="AC205" s="89">
        <f t="shared" ca="1" si="51"/>
        <v>0.80499219257600196</v>
      </c>
      <c r="AD205" s="85">
        <f t="shared" ca="1" si="52"/>
        <v>126.94997665665255</v>
      </c>
      <c r="AE205" s="85">
        <f t="shared" ca="1" si="53"/>
        <v>-5.7752161903845263</v>
      </c>
      <c r="AG205" s="85">
        <v>191</v>
      </c>
      <c r="AH205" s="85">
        <f t="shared" ca="1" si="54"/>
        <v>4193.5604125963901</v>
      </c>
      <c r="AI205" s="85">
        <f t="shared" ca="1" si="54"/>
        <v>358.37897527409586</v>
      </c>
    </row>
    <row r="206" spans="1:35" x14ac:dyDescent="0.25">
      <c r="A206" s="80">
        <v>14040719</v>
      </c>
      <c r="B206" s="80">
        <v>24300</v>
      </c>
      <c r="C206" s="81">
        <v>2.7959259147686297E-2</v>
      </c>
      <c r="E206" s="82">
        <v>14040719</v>
      </c>
      <c r="F206" s="82">
        <v>1217</v>
      </c>
      <c r="G206" s="83">
        <v>2.1595523632227158E-2</v>
      </c>
      <c r="I206" s="85">
        <v>192</v>
      </c>
      <c r="J206" s="89">
        <f t="shared" ca="1" si="38"/>
        <v>0.81612284646150435</v>
      </c>
      <c r="K206" s="89">
        <f t="shared" ca="1" si="39"/>
        <v>0.90068785648533078</v>
      </c>
      <c r="L206" s="89">
        <f t="shared" ca="1" si="40"/>
        <v>2.5879336469681057E-2</v>
      </c>
      <c r="M206" s="88">
        <f t="shared" ca="1" si="41"/>
        <v>32141.120011187511</v>
      </c>
      <c r="N206" s="89">
        <f t="shared" ca="1" si="55"/>
        <v>0.85221686768691363</v>
      </c>
      <c r="O206" s="89">
        <f t="shared" ca="1" si="42"/>
        <v>0.68098340909545141</v>
      </c>
      <c r="P206" s="89">
        <f t="shared" ca="1" si="43"/>
        <v>0.80295313183240713</v>
      </c>
      <c r="Q206" s="89">
        <f t="shared" ca="1" si="43"/>
        <v>0.75205900576499585</v>
      </c>
      <c r="R206" s="85">
        <f t="shared" ca="1" si="44"/>
        <v>4609.3617919009666</v>
      </c>
      <c r="S206" s="85">
        <f t="shared" ca="1" si="45"/>
        <v>641.4551617316356</v>
      </c>
      <c r="U206" s="85">
        <v>192</v>
      </c>
      <c r="V206" s="89">
        <f t="shared" ca="1" si="46"/>
        <v>0.52847268959712534</v>
      </c>
      <c r="W206" s="89">
        <f t="shared" ca="1" si="47"/>
        <v>7.143114748814651E-2</v>
      </c>
      <c r="X206" s="89">
        <f t="shared" ca="1" si="48"/>
        <v>5.2527427064263726E-3</v>
      </c>
      <c r="Y206" s="88">
        <f t="shared" ca="1" si="49"/>
        <v>1400.3363216267935</v>
      </c>
      <c r="Z206" s="89">
        <f t="shared" ca="1" si="56"/>
        <v>1.0621729748639241</v>
      </c>
      <c r="AA206" s="89">
        <f t="shared" ca="1" si="50"/>
        <v>0.96716363321672449</v>
      </c>
      <c r="AB206" s="89">
        <f t="shared" ca="1" si="51"/>
        <v>0.8559214169208047</v>
      </c>
      <c r="AC206" s="89">
        <f t="shared" ca="1" si="51"/>
        <v>0.83326888051900561</v>
      </c>
      <c r="AD206" s="85">
        <f t="shared" ca="1" si="52"/>
        <v>138.95762234378185</v>
      </c>
      <c r="AE206" s="85">
        <f t="shared" ca="1" si="53"/>
        <v>6.2324294967447713</v>
      </c>
      <c r="AG206" s="85">
        <v>192</v>
      </c>
      <c r="AH206" s="85">
        <f t="shared" ca="1" si="54"/>
        <v>4470.404169557185</v>
      </c>
      <c r="AI206" s="85">
        <f t="shared" ca="1" si="54"/>
        <v>635.22273223489083</v>
      </c>
    </row>
    <row r="207" spans="1:35" x14ac:dyDescent="0.25">
      <c r="A207" s="76">
        <v>14040720</v>
      </c>
      <c r="B207" s="76">
        <v>25190</v>
      </c>
      <c r="C207" s="77">
        <v>3.5970740018015965E-2</v>
      </c>
      <c r="E207" s="78">
        <v>14040720</v>
      </c>
      <c r="F207" s="78">
        <v>1251</v>
      </c>
      <c r="G207" s="79">
        <v>2.7554417479383933E-2</v>
      </c>
      <c r="I207" s="85">
        <v>193</v>
      </c>
      <c r="J207" s="89">
        <f t="shared" ca="1" si="38"/>
        <v>0.58715681676006437</v>
      </c>
      <c r="K207" s="89">
        <f t="shared" ca="1" si="39"/>
        <v>0.2202372769193173</v>
      </c>
      <c r="L207" s="89">
        <f t="shared" ca="1" si="40"/>
        <v>8.4168948746132528E-3</v>
      </c>
      <c r="M207" s="88">
        <f t="shared" ca="1" si="41"/>
        <v>31584.729685563067</v>
      </c>
      <c r="N207" s="89">
        <f t="shared" ca="1" si="55"/>
        <v>0.75023655531857691</v>
      </c>
      <c r="O207" s="89">
        <f t="shared" ca="1" si="42"/>
        <v>0.5790030967271147</v>
      </c>
      <c r="P207" s="89">
        <f t="shared" ca="1" si="43"/>
        <v>0.77344387696484951</v>
      </c>
      <c r="Q207" s="89">
        <f t="shared" ca="1" si="43"/>
        <v>0.71870645817134404</v>
      </c>
      <c r="R207" s="85">
        <f t="shared" ca="1" si="44"/>
        <v>4170.6801307381829</v>
      </c>
      <c r="S207" s="85">
        <f t="shared" ca="1" si="45"/>
        <v>202.77350056885189</v>
      </c>
      <c r="U207" s="85">
        <v>193</v>
      </c>
      <c r="V207" s="89">
        <f t="shared" ca="1" si="46"/>
        <v>0.19980198147328732</v>
      </c>
      <c r="W207" s="89">
        <f t="shared" ca="1" si="47"/>
        <v>-0.84232874945540526</v>
      </c>
      <c r="X207" s="89">
        <f t="shared" ca="1" si="48"/>
        <v>-1.6620386201369724E-2</v>
      </c>
      <c r="Y207" s="88">
        <f t="shared" ca="1" si="49"/>
        <v>1370.039139755168</v>
      </c>
      <c r="Z207" s="89">
        <f t="shared" ca="1" si="56"/>
        <v>0.83195215101043363</v>
      </c>
      <c r="AA207" s="89">
        <f t="shared" ca="1" si="50"/>
        <v>0.73694280936323397</v>
      </c>
      <c r="AB207" s="89">
        <f t="shared" ca="1" si="51"/>
        <v>0.79728202329478937</v>
      </c>
      <c r="AC207" s="89">
        <f t="shared" ca="1" si="51"/>
        <v>0.76942143544050889</v>
      </c>
      <c r="AD207" s="85">
        <f t="shared" ca="1" si="52"/>
        <v>113.87848374259897</v>
      </c>
      <c r="AE207" s="85">
        <f t="shared" ca="1" si="53"/>
        <v>-18.846709104438105</v>
      </c>
      <c r="AG207" s="85">
        <v>193</v>
      </c>
      <c r="AH207" s="85">
        <f t="shared" ca="1" si="54"/>
        <v>4056.8016469955837</v>
      </c>
      <c r="AI207" s="85">
        <f t="shared" ca="1" si="54"/>
        <v>221.62020967328999</v>
      </c>
    </row>
    <row r="208" spans="1:35" x14ac:dyDescent="0.25">
      <c r="A208" s="80">
        <v>14040721</v>
      </c>
      <c r="B208" s="80">
        <v>25780</v>
      </c>
      <c r="C208" s="81">
        <v>2.3151907146522589E-2</v>
      </c>
      <c r="E208" s="82">
        <v>14040721</v>
      </c>
      <c r="F208" s="82">
        <v>1255</v>
      </c>
      <c r="G208" s="83">
        <v>3.1923410989731747E-3</v>
      </c>
      <c r="I208" s="85">
        <v>194</v>
      </c>
      <c r="J208" s="89">
        <f t="shared" ref="J208:J271" ca="1" si="57">RAND()</f>
        <v>0.16429318857504782</v>
      </c>
      <c r="K208" s="89">
        <f t="shared" ref="K208:K271" ca="1" si="58">_xlfn.NORM.S.INV(J208)</f>
        <v>-0.97696520797931785</v>
      </c>
      <c r="L208" s="89">
        <f t="shared" ref="L208:L271" ca="1" si="59">$J$10+$J$11*K208</f>
        <v>-2.2306980007448293E-2</v>
      </c>
      <c r="M208" s="88">
        <f t="shared" ref="M208:M271" ca="1" si="60">$L$7*EXP(L208)</f>
        <v>30629.080203195197</v>
      </c>
      <c r="N208" s="89">
        <f t="shared" ca="1" si="55"/>
        <v>0.57080973573091631</v>
      </c>
      <c r="O208" s="89">
        <f t="shared" ref="O208:O271" ca="1" si="61">N208-$J$9*$J$8^0.5</f>
        <v>0.39957627713945404</v>
      </c>
      <c r="P208" s="89">
        <f t="shared" ref="P208:Q271" ca="1" si="62">_xlfn.NORM.S.DIST(N208,TRUE)</f>
        <v>0.71593568863607482</v>
      </c>
      <c r="Q208" s="89">
        <f t="shared" ca="1" si="62"/>
        <v>0.65526568391302165</v>
      </c>
      <c r="R208" s="85">
        <f t="shared" ref="R208:R271" ca="1" si="63">M208*P208-$J$6*EXP(-$J$7*$J$8)*Q208</f>
        <v>3458.3349146701003</v>
      </c>
      <c r="S208" s="85">
        <f t="shared" ref="S208:S271" ca="1" si="64">R208-$Q$7</f>
        <v>-509.57171549923078</v>
      </c>
      <c r="U208" s="85">
        <v>194</v>
      </c>
      <c r="V208" s="89">
        <f t="shared" ref="V208:V271" ca="1" si="65">RAND()</f>
        <v>0.25064256628625758</v>
      </c>
      <c r="W208" s="89">
        <f t="shared" ref="W208:W271" ca="1" si="66">_xlfn.NORM.S.INV(V208)</f>
        <v>-0.6724690570756815</v>
      </c>
      <c r="X208" s="89">
        <f t="shared" ref="X208:X271" ca="1" si="67">$V$10+$V$11*W208</f>
        <v>-1.2554369559483974E-2</v>
      </c>
      <c r="Y208" s="88">
        <f t="shared" ref="Y208:Y271" ca="1" si="68">$X$7*EXP(X208)</f>
        <v>1375.6210821424854</v>
      </c>
      <c r="Z208" s="89">
        <f t="shared" ca="1" si="56"/>
        <v>0.87474811792686835</v>
      </c>
      <c r="AA208" s="89">
        <f t="shared" ref="AA208:AA271" ca="1" si="69">Z208-$V$9*$V$8^0.5</f>
        <v>0.7797387762796687</v>
      </c>
      <c r="AB208" s="89">
        <f t="shared" ref="AB208:AC271" ca="1" si="70">_xlfn.NORM.S.DIST(Z208,TRUE)</f>
        <v>0.80914451381923036</v>
      </c>
      <c r="AC208" s="89">
        <f t="shared" ca="1" si="70"/>
        <v>0.78222767512754832</v>
      </c>
      <c r="AD208" s="85">
        <f t="shared" ref="AD208:AD271" ca="1" si="71">Y208*AB208-$V$6*EXP(-$V$7*$V$8)*AC208</f>
        <v>118.36219786820425</v>
      </c>
      <c r="AE208" s="85">
        <f t="shared" ref="AE208:AE271" ca="1" si="72">AD208-$AC$7</f>
        <v>-14.36299497883283</v>
      </c>
      <c r="AG208" s="85">
        <v>194</v>
      </c>
      <c r="AH208" s="85">
        <f t="shared" ref="AH208:AI271" ca="1" si="73">R208-AD208</f>
        <v>3339.9727168018962</v>
      </c>
      <c r="AI208" s="85">
        <f t="shared" ca="1" si="73"/>
        <v>-495.20872052039795</v>
      </c>
    </row>
    <row r="209" spans="1:35" x14ac:dyDescent="0.25">
      <c r="A209" s="76">
        <v>14040722</v>
      </c>
      <c r="B209" s="76">
        <v>25380</v>
      </c>
      <c r="C209" s="77">
        <v>-1.5637535224799742E-2</v>
      </c>
      <c r="E209" s="78">
        <v>14040722</v>
      </c>
      <c r="F209" s="78">
        <v>1234</v>
      </c>
      <c r="G209" s="79">
        <v>-1.6874647100551143E-2</v>
      </c>
      <c r="I209" s="85">
        <v>195</v>
      </c>
      <c r="J209" s="89">
        <f t="shared" ca="1" si="57"/>
        <v>0.44342154333279327</v>
      </c>
      <c r="K209" s="89">
        <f t="shared" ca="1" si="58"/>
        <v>-0.14229994918065311</v>
      </c>
      <c r="L209" s="89">
        <f t="shared" ca="1" si="59"/>
        <v>-8.8691840282763669E-4</v>
      </c>
      <c r="M209" s="88">
        <f t="shared" ca="1" si="60"/>
        <v>31292.234030518208</v>
      </c>
      <c r="N209" s="89">
        <f t="shared" ref="N209:N272" ca="1" si="74">(LN(M209/$J$6)+($J$7+$J$9^2/2)*$J$8)/($J$9*$J$8^0.5)</f>
        <v>0.69590247041500519</v>
      </c>
      <c r="O209" s="89">
        <f t="shared" ca="1" si="61"/>
        <v>0.52466901182354286</v>
      </c>
      <c r="P209" s="89">
        <f t="shared" ca="1" si="62"/>
        <v>0.75675504494656165</v>
      </c>
      <c r="Q209" s="89">
        <f t="shared" ca="1" si="62"/>
        <v>0.70009334858631289</v>
      </c>
      <c r="R209" s="85">
        <f t="shared" ca="1" si="63"/>
        <v>3946.872098547512</v>
      </c>
      <c r="S209" s="85">
        <f t="shared" ca="1" si="64"/>
        <v>-21.034531621819042</v>
      </c>
      <c r="U209" s="85">
        <v>195</v>
      </c>
      <c r="V209" s="89">
        <f t="shared" ca="1" si="65"/>
        <v>0.51345802587430744</v>
      </c>
      <c r="W209" s="89">
        <f t="shared" ca="1" si="66"/>
        <v>3.3740668997914898E-2</v>
      </c>
      <c r="X209" s="89">
        <f t="shared" ca="1" si="67"/>
        <v>4.350526820862859E-3</v>
      </c>
      <c r="Y209" s="88">
        <f t="shared" ca="1" si="68"/>
        <v>1399.0734857132632</v>
      </c>
      <c r="Z209" s="89">
        <f t="shared" ref="Z209:Z272" ca="1" si="75">(LN(Y209/$V$6)+($V$7+$V$9^2/2)*$V$8)/($V$9*$V$8^0.5)</f>
        <v>1.0526768993210198</v>
      </c>
      <c r="AA209" s="89">
        <f t="shared" ca="1" si="69"/>
        <v>0.95766755767382017</v>
      </c>
      <c r="AB209" s="89">
        <f t="shared" ca="1" si="70"/>
        <v>0.85375545022097854</v>
      </c>
      <c r="AC209" s="89">
        <f t="shared" ca="1" si="70"/>
        <v>0.83088478953478995</v>
      </c>
      <c r="AD209" s="85">
        <f t="shared" ca="1" si="71"/>
        <v>137.87809917514573</v>
      </c>
      <c r="AE209" s="85">
        <f t="shared" ca="1" si="72"/>
        <v>5.1529063281086565</v>
      </c>
      <c r="AG209" s="85">
        <v>195</v>
      </c>
      <c r="AH209" s="85">
        <f t="shared" ca="1" si="73"/>
        <v>3808.9939993723665</v>
      </c>
      <c r="AI209" s="85">
        <f t="shared" ca="1" si="73"/>
        <v>-26.187437949927698</v>
      </c>
    </row>
    <row r="210" spans="1:35" x14ac:dyDescent="0.25">
      <c r="A210" s="80">
        <v>14040723</v>
      </c>
      <c r="B210" s="80">
        <v>24440</v>
      </c>
      <c r="C210" s="81">
        <v>-3.7740327982847086E-2</v>
      </c>
      <c r="E210" s="82">
        <v>14040723</v>
      </c>
      <c r="F210" s="82">
        <v>1199</v>
      </c>
      <c r="G210" s="83">
        <v>-2.8773049437818866E-2</v>
      </c>
      <c r="I210" s="85">
        <v>196</v>
      </c>
      <c r="J210" s="89">
        <f t="shared" ca="1" si="57"/>
        <v>1.0172001430605038E-3</v>
      </c>
      <c r="K210" s="89">
        <f t="shared" ca="1" si="58"/>
        <v>-3.0851638738182179</v>
      </c>
      <c r="L210" s="89">
        <f t="shared" ca="1" si="59"/>
        <v>-7.6409801253469647E-2</v>
      </c>
      <c r="M210" s="88">
        <f t="shared" ca="1" si="60"/>
        <v>29015.990363455228</v>
      </c>
      <c r="N210" s="89">
        <f t="shared" ca="1" si="74"/>
        <v>0.25485033333922197</v>
      </c>
      <c r="O210" s="89">
        <f t="shared" ca="1" si="61"/>
        <v>8.3616874747759695E-2</v>
      </c>
      <c r="P210" s="89">
        <f t="shared" ca="1" si="62"/>
        <v>0.60058065097222446</v>
      </c>
      <c r="Q210" s="89">
        <f t="shared" ca="1" si="62"/>
        <v>0.53331947509275035</v>
      </c>
      <c r="R210" s="85">
        <f t="shared" ca="1" si="63"/>
        <v>2393.6500465359986</v>
      </c>
      <c r="S210" s="85">
        <f t="shared" ca="1" si="64"/>
        <v>-1574.2565836333324</v>
      </c>
      <c r="U210" s="85">
        <v>196</v>
      </c>
      <c r="V210" s="89">
        <f t="shared" ca="1" si="65"/>
        <v>0.15487730610861739</v>
      </c>
      <c r="W210" s="89">
        <f t="shared" ca="1" si="66"/>
        <v>-1.0157370659491511</v>
      </c>
      <c r="X210" s="89">
        <f t="shared" ca="1" si="67"/>
        <v>-2.0771348038323621E-2</v>
      </c>
      <c r="Y210" s="88">
        <f t="shared" ca="1" si="68"/>
        <v>1364.3639464751309</v>
      </c>
      <c r="Z210" s="89">
        <f t="shared" ca="1" si="75"/>
        <v>0.78826211206281371</v>
      </c>
      <c r="AA210" s="89">
        <f t="shared" ca="1" si="69"/>
        <v>0.69325277041561406</v>
      </c>
      <c r="AB210" s="89">
        <f t="shared" ca="1" si="70"/>
        <v>0.78472829772587671</v>
      </c>
      <c r="AC210" s="89">
        <f t="shared" ca="1" si="70"/>
        <v>0.755924531612163</v>
      </c>
      <c r="AD210" s="85">
        <f t="shared" ca="1" si="71"/>
        <v>109.38914180991571</v>
      </c>
      <c r="AE210" s="85">
        <f t="shared" ca="1" si="72"/>
        <v>-23.336051037121365</v>
      </c>
      <c r="AG210" s="85">
        <v>196</v>
      </c>
      <c r="AH210" s="85">
        <f t="shared" ca="1" si="73"/>
        <v>2284.260904726083</v>
      </c>
      <c r="AI210" s="85">
        <f t="shared" ca="1" si="73"/>
        <v>-1550.9205325962112</v>
      </c>
    </row>
    <row r="211" spans="1:35" x14ac:dyDescent="0.25">
      <c r="A211" s="76">
        <v>14040726</v>
      </c>
      <c r="B211" s="76">
        <v>25410</v>
      </c>
      <c r="C211" s="77">
        <v>3.8921663028678173E-2</v>
      </c>
      <c r="E211" s="78">
        <v>14040726</v>
      </c>
      <c r="F211" s="78">
        <v>1233</v>
      </c>
      <c r="G211" s="79">
        <v>2.7962348136830083E-2</v>
      </c>
      <c r="I211" s="85">
        <v>197</v>
      </c>
      <c r="J211" s="89">
        <f t="shared" ca="1" si="57"/>
        <v>0.58944051310295376</v>
      </c>
      <c r="K211" s="89">
        <f t="shared" ca="1" si="58"/>
        <v>0.22610600553843241</v>
      </c>
      <c r="L211" s="89">
        <f t="shared" ca="1" si="59"/>
        <v>8.5675043881123271E-3</v>
      </c>
      <c r="M211" s="88">
        <f t="shared" ca="1" si="60"/>
        <v>31589.48700457477</v>
      </c>
      <c r="N211" s="89">
        <f t="shared" ca="1" si="74"/>
        <v>0.75111611188852645</v>
      </c>
      <c r="O211" s="89">
        <f t="shared" ca="1" si="61"/>
        <v>0.57988265329706423</v>
      </c>
      <c r="P211" s="89">
        <f t="shared" ca="1" si="62"/>
        <v>0.77370860998751034</v>
      </c>
      <c r="Q211" s="89">
        <f t="shared" ca="1" si="62"/>
        <v>0.71900312280030731</v>
      </c>
      <c r="R211" s="85">
        <f t="shared" ca="1" si="63"/>
        <v>4174.3602797933818</v>
      </c>
      <c r="S211" s="85">
        <f t="shared" ca="1" si="64"/>
        <v>206.45364962405074</v>
      </c>
      <c r="U211" s="85">
        <v>197</v>
      </c>
      <c r="V211" s="89">
        <f t="shared" ca="1" si="65"/>
        <v>0.8991187484092138</v>
      </c>
      <c r="W211" s="89">
        <f t="shared" ca="1" si="66"/>
        <v>1.2765462083528012</v>
      </c>
      <c r="X211" s="89">
        <f t="shared" ca="1" si="67"/>
        <v>3.4100186288914341E-2</v>
      </c>
      <c r="Y211" s="88">
        <f t="shared" ca="1" si="68"/>
        <v>1441.3207505161602</v>
      </c>
      <c r="Z211" s="89">
        <f t="shared" ca="1" si="75"/>
        <v>1.3658004190957538</v>
      </c>
      <c r="AA211" s="89">
        <f t="shared" ca="1" si="69"/>
        <v>1.2707910774485542</v>
      </c>
      <c r="AB211" s="89">
        <f t="shared" ca="1" si="70"/>
        <v>0.91399919258558882</v>
      </c>
      <c r="AC211" s="89">
        <f t="shared" ca="1" si="70"/>
        <v>0.89809850808894698</v>
      </c>
      <c r="AD211" s="85">
        <f t="shared" ca="1" si="71"/>
        <v>175.30565824443124</v>
      </c>
      <c r="AE211" s="85">
        <f t="shared" ca="1" si="72"/>
        <v>42.580465397394164</v>
      </c>
      <c r="AG211" s="85">
        <v>197</v>
      </c>
      <c r="AH211" s="85">
        <f t="shared" ca="1" si="73"/>
        <v>3999.0546215489503</v>
      </c>
      <c r="AI211" s="85">
        <f t="shared" ca="1" si="73"/>
        <v>163.87318422665658</v>
      </c>
    </row>
    <row r="212" spans="1:35" x14ac:dyDescent="0.25">
      <c r="A212" s="80">
        <v>14040727</v>
      </c>
      <c r="B212" s="80">
        <v>26150</v>
      </c>
      <c r="C212" s="81">
        <v>2.8706393178859292E-2</v>
      </c>
      <c r="E212" s="82">
        <v>14040727</v>
      </c>
      <c r="F212" s="82">
        <v>1228</v>
      </c>
      <c r="G212" s="83">
        <v>-4.0633944572564832E-3</v>
      </c>
      <c r="I212" s="85">
        <v>198</v>
      </c>
      <c r="J212" s="89">
        <f t="shared" ca="1" si="57"/>
        <v>0.7246033321010128</v>
      </c>
      <c r="K212" s="89">
        <f t="shared" ca="1" si="58"/>
        <v>0.59657175169872112</v>
      </c>
      <c r="L212" s="89">
        <f t="shared" ca="1" si="59"/>
        <v>1.8074787722962726E-2</v>
      </c>
      <c r="M212" s="88">
        <f t="shared" ca="1" si="60"/>
        <v>31891.249405268896</v>
      </c>
      <c r="N212" s="89">
        <f t="shared" ca="1" si="74"/>
        <v>0.80663845788945143</v>
      </c>
      <c r="O212" s="89">
        <f t="shared" ca="1" si="61"/>
        <v>0.6354049992979891</v>
      </c>
      <c r="P212" s="89">
        <f t="shared" ca="1" si="62"/>
        <v>0.79006259496872577</v>
      </c>
      <c r="Q212" s="89">
        <f t="shared" ca="1" si="62"/>
        <v>0.73741784580878511</v>
      </c>
      <c r="R212" s="85">
        <f t="shared" ca="1" si="63"/>
        <v>4410.3256484234516</v>
      </c>
      <c r="S212" s="85">
        <f t="shared" ca="1" si="64"/>
        <v>442.4190182541206</v>
      </c>
      <c r="U212" s="85">
        <v>198</v>
      </c>
      <c r="V212" s="89">
        <f t="shared" ca="1" si="65"/>
        <v>0.3562366363179108</v>
      </c>
      <c r="W212" s="89">
        <f t="shared" ca="1" si="66"/>
        <v>-0.3685364484828807</v>
      </c>
      <c r="X212" s="89">
        <f t="shared" ca="1" si="67"/>
        <v>-5.2789822840411463E-3</v>
      </c>
      <c r="Y212" s="88">
        <f t="shared" ca="1" si="68"/>
        <v>1385.665753389638</v>
      </c>
      <c r="Z212" s="89">
        <f t="shared" ca="1" si="75"/>
        <v>0.95132361197100901</v>
      </c>
      <c r="AA212" s="89">
        <f t="shared" ca="1" si="69"/>
        <v>0.85631427032380936</v>
      </c>
      <c r="AB212" s="89">
        <f t="shared" ca="1" si="70"/>
        <v>0.82927993786874532</v>
      </c>
      <c r="AC212" s="89">
        <f t="shared" ca="1" si="70"/>
        <v>0.80408801500764882</v>
      </c>
      <c r="AD212" s="85">
        <f t="shared" ca="1" si="71"/>
        <v>126.59221605635776</v>
      </c>
      <c r="AE212" s="85">
        <f t="shared" ca="1" si="72"/>
        <v>-6.1329767906793222</v>
      </c>
      <c r="AG212" s="85">
        <v>198</v>
      </c>
      <c r="AH212" s="85">
        <f t="shared" ca="1" si="73"/>
        <v>4283.7334323670939</v>
      </c>
      <c r="AI212" s="85">
        <f t="shared" ca="1" si="73"/>
        <v>448.55199504479992</v>
      </c>
    </row>
    <row r="213" spans="1:35" x14ac:dyDescent="0.25">
      <c r="A213" s="76">
        <v>14040728</v>
      </c>
      <c r="B213" s="76">
        <v>25500</v>
      </c>
      <c r="C213" s="77">
        <v>-2.5170738346551445E-2</v>
      </c>
      <c r="E213" s="78">
        <v>14040728</v>
      </c>
      <c r="F213" s="78">
        <v>1200</v>
      </c>
      <c r="G213" s="79">
        <v>-2.3065272930996104E-2</v>
      </c>
      <c r="I213" s="85">
        <v>199</v>
      </c>
      <c r="J213" s="89">
        <f t="shared" ca="1" si="57"/>
        <v>0.77763853552765694</v>
      </c>
      <c r="K213" s="89">
        <f t="shared" ca="1" si="58"/>
        <v>0.76424218961746138</v>
      </c>
      <c r="L213" s="89">
        <f t="shared" ca="1" si="59"/>
        <v>2.2377723626467814E-2</v>
      </c>
      <c r="M213" s="88">
        <f t="shared" ca="1" si="60"/>
        <v>32028.771068606457</v>
      </c>
      <c r="N213" s="89">
        <f t="shared" ca="1" si="74"/>
        <v>0.83176751817299821</v>
      </c>
      <c r="O213" s="89">
        <f t="shared" ca="1" si="61"/>
        <v>0.66053405958153588</v>
      </c>
      <c r="P213" s="89">
        <f t="shared" ca="1" si="62"/>
        <v>0.79722990920942682</v>
      </c>
      <c r="Q213" s="89">
        <f t="shared" ca="1" si="62"/>
        <v>0.74554441551234329</v>
      </c>
      <c r="R213" s="85">
        <f t="shared" ca="1" si="63"/>
        <v>4519.4712453868342</v>
      </c>
      <c r="S213" s="85">
        <f t="shared" ca="1" si="64"/>
        <v>551.56461521750316</v>
      </c>
      <c r="U213" s="85">
        <v>199</v>
      </c>
      <c r="V213" s="89">
        <f t="shared" ca="1" si="65"/>
        <v>0.33921740453400795</v>
      </c>
      <c r="W213" s="89">
        <f t="shared" ca="1" si="66"/>
        <v>-0.41459991684645298</v>
      </c>
      <c r="X213" s="89">
        <f t="shared" ca="1" si="67"/>
        <v>-6.3816266272945319E-3</v>
      </c>
      <c r="Y213" s="88">
        <f t="shared" ca="1" si="68"/>
        <v>1384.1386989387183</v>
      </c>
      <c r="Z213" s="89">
        <f t="shared" ca="1" si="75"/>
        <v>0.93971797062946771</v>
      </c>
      <c r="AA213" s="89">
        <f t="shared" ca="1" si="69"/>
        <v>0.84470862898226806</v>
      </c>
      <c r="AB213" s="89">
        <f t="shared" ca="1" si="70"/>
        <v>0.8263188776358209</v>
      </c>
      <c r="AC213" s="89">
        <f t="shared" ca="1" si="70"/>
        <v>0.80086322977419999</v>
      </c>
      <c r="AD213" s="85">
        <f t="shared" ca="1" si="71"/>
        <v>125.32811673596279</v>
      </c>
      <c r="AE213" s="85">
        <f t="shared" ca="1" si="72"/>
        <v>-7.3970761110742842</v>
      </c>
      <c r="AG213" s="85">
        <v>199</v>
      </c>
      <c r="AH213" s="85">
        <f t="shared" ca="1" si="73"/>
        <v>4394.1431286508714</v>
      </c>
      <c r="AI213" s="85">
        <f t="shared" ca="1" si="73"/>
        <v>558.96169132857744</v>
      </c>
    </row>
    <row r="214" spans="1:35" x14ac:dyDescent="0.25">
      <c r="A214" s="80">
        <v>14040729</v>
      </c>
      <c r="B214" s="80">
        <v>25330</v>
      </c>
      <c r="C214" s="81">
        <v>-6.688988150796652E-3</v>
      </c>
      <c r="E214" s="82">
        <v>14040729</v>
      </c>
      <c r="F214" s="82">
        <v>1189</v>
      </c>
      <c r="G214" s="83">
        <v>-9.2089390853098366E-3</v>
      </c>
      <c r="I214" s="85">
        <v>200</v>
      </c>
      <c r="J214" s="89">
        <f t="shared" ca="1" si="57"/>
        <v>0.51883811616857167</v>
      </c>
      <c r="K214" s="89">
        <f t="shared" ca="1" si="58"/>
        <v>4.7237716471769518E-2</v>
      </c>
      <c r="L214" s="89">
        <f t="shared" ca="1" si="59"/>
        <v>3.9771973991338814E-3</v>
      </c>
      <c r="M214" s="88">
        <f t="shared" ca="1" si="60"/>
        <v>31444.813862699466</v>
      </c>
      <c r="N214" s="89">
        <f t="shared" ca="1" si="74"/>
        <v>0.72430881016877158</v>
      </c>
      <c r="O214" s="89">
        <f t="shared" ca="1" si="61"/>
        <v>0.55307535157730925</v>
      </c>
      <c r="P214" s="89">
        <f t="shared" ca="1" si="62"/>
        <v>0.76556191530672657</v>
      </c>
      <c r="Q214" s="89">
        <f t="shared" ca="1" si="62"/>
        <v>0.70989409301967221</v>
      </c>
      <c r="R214" s="85">
        <f t="shared" ca="1" si="63"/>
        <v>4063.0123351043258</v>
      </c>
      <c r="S214" s="85">
        <f t="shared" ca="1" si="64"/>
        <v>95.105704934994719</v>
      </c>
      <c r="U214" s="85">
        <v>200</v>
      </c>
      <c r="V214" s="89">
        <f t="shared" ca="1" si="65"/>
        <v>0.64400265804000922</v>
      </c>
      <c r="W214" s="89">
        <f t="shared" ca="1" si="66"/>
        <v>0.36917849508016171</v>
      </c>
      <c r="X214" s="89">
        <f t="shared" ca="1" si="67"/>
        <v>1.2380070287357456E-2</v>
      </c>
      <c r="Y214" s="88">
        <f t="shared" ca="1" si="68"/>
        <v>1410.3526296674509</v>
      </c>
      <c r="Z214" s="89">
        <f t="shared" ca="1" si="75"/>
        <v>1.1371900990473265</v>
      </c>
      <c r="AA214" s="89">
        <f t="shared" ca="1" si="69"/>
        <v>1.0421807574001269</v>
      </c>
      <c r="AB214" s="89">
        <f t="shared" ca="1" si="70"/>
        <v>0.87227058746896646</v>
      </c>
      <c r="AC214" s="89">
        <f t="shared" ca="1" si="70"/>
        <v>0.85133605865186823</v>
      </c>
      <c r="AD214" s="85">
        <f t="shared" ca="1" si="71"/>
        <v>147.6138967695756</v>
      </c>
      <c r="AE214" s="85">
        <f t="shared" ca="1" si="72"/>
        <v>14.888703922538525</v>
      </c>
      <c r="AG214" s="85">
        <v>200</v>
      </c>
      <c r="AH214" s="85">
        <f t="shared" ca="1" si="73"/>
        <v>3915.3984383347502</v>
      </c>
      <c r="AI214" s="85">
        <f t="shared" ca="1" si="73"/>
        <v>80.217001012456194</v>
      </c>
    </row>
    <row r="215" spans="1:35" x14ac:dyDescent="0.25">
      <c r="A215" s="76">
        <v>14040730</v>
      </c>
      <c r="B215" s="76">
        <v>25940</v>
      </c>
      <c r="C215" s="77">
        <v>2.3796714874713968E-2</v>
      </c>
      <c r="E215" s="78">
        <v>14040730</v>
      </c>
      <c r="F215" s="78">
        <v>1217</v>
      </c>
      <c r="G215" s="79">
        <v>2.3276196296745377E-2</v>
      </c>
      <c r="I215" s="85">
        <v>201</v>
      </c>
      <c r="J215" s="89">
        <f t="shared" ca="1" si="57"/>
        <v>0.30264134239757712</v>
      </c>
      <c r="K215" s="89">
        <f t="shared" ca="1" si="58"/>
        <v>-0.51681875737540239</v>
      </c>
      <c r="L215" s="89">
        <f t="shared" ca="1" si="59"/>
        <v>-1.0498215697226863E-2</v>
      </c>
      <c r="M215" s="88">
        <f t="shared" ca="1" si="60"/>
        <v>30992.915788722858</v>
      </c>
      <c r="N215" s="89">
        <f t="shared" ca="1" si="74"/>
        <v>0.63977268495449913</v>
      </c>
      <c r="O215" s="89">
        <f t="shared" ca="1" si="61"/>
        <v>0.46853922636303685</v>
      </c>
      <c r="P215" s="89">
        <f t="shared" ca="1" si="62"/>
        <v>0.73883980338923227</v>
      </c>
      <c r="Q215" s="89">
        <f t="shared" ca="1" si="62"/>
        <v>0.68030048689143197</v>
      </c>
      <c r="R215" s="85">
        <f t="shared" ca="1" si="63"/>
        <v>3723.0216445231235</v>
      </c>
      <c r="S215" s="85">
        <f t="shared" ca="1" si="64"/>
        <v>-244.8849856462075</v>
      </c>
      <c r="U215" s="85">
        <v>201</v>
      </c>
      <c r="V215" s="89">
        <f t="shared" ca="1" si="65"/>
        <v>0.2643933761786651</v>
      </c>
      <c r="W215" s="89">
        <f t="shared" ca="1" si="66"/>
        <v>-0.62985913368102675</v>
      </c>
      <c r="X215" s="89">
        <f t="shared" ca="1" si="67"/>
        <v>-1.1534394454119752E-2</v>
      </c>
      <c r="Y215" s="88">
        <f t="shared" ca="1" si="68"/>
        <v>1377.0248972071893</v>
      </c>
      <c r="Z215" s="89">
        <f t="shared" ca="1" si="75"/>
        <v>0.88548364232563337</v>
      </c>
      <c r="AA215" s="89">
        <f t="shared" ca="1" si="69"/>
        <v>0.79047430067843372</v>
      </c>
      <c r="AB215" s="89">
        <f t="shared" ca="1" si="70"/>
        <v>0.81205208091739178</v>
      </c>
      <c r="AC215" s="89">
        <f t="shared" ca="1" si="70"/>
        <v>0.78537458747779498</v>
      </c>
      <c r="AD215" s="85">
        <f t="shared" ca="1" si="71"/>
        <v>119.50013153021098</v>
      </c>
      <c r="AE215" s="85">
        <f t="shared" ca="1" si="72"/>
        <v>-13.2250613168261</v>
      </c>
      <c r="AG215" s="85">
        <v>201</v>
      </c>
      <c r="AH215" s="85">
        <f t="shared" ca="1" si="73"/>
        <v>3603.5215129929124</v>
      </c>
      <c r="AI215" s="85">
        <f t="shared" ca="1" si="73"/>
        <v>-231.6599243293814</v>
      </c>
    </row>
    <row r="216" spans="1:35" x14ac:dyDescent="0.25">
      <c r="A216" s="80">
        <v>14040803</v>
      </c>
      <c r="B216" s="80">
        <v>25490</v>
      </c>
      <c r="C216" s="81">
        <v>-1.7499960500273717E-2</v>
      </c>
      <c r="E216" s="82">
        <v>14040803</v>
      </c>
      <c r="F216" s="82">
        <v>1243</v>
      </c>
      <c r="G216" s="83">
        <v>2.1138998523183978E-2</v>
      </c>
      <c r="I216" s="85">
        <v>202</v>
      </c>
      <c r="J216" s="89">
        <f t="shared" ca="1" si="57"/>
        <v>0.14181299796281455</v>
      </c>
      <c r="K216" s="89">
        <f t="shared" ca="1" si="58"/>
        <v>-1.0722093851863219</v>
      </c>
      <c r="L216" s="89">
        <f t="shared" ca="1" si="59"/>
        <v>-2.4751236698078743E-2</v>
      </c>
      <c r="M216" s="88">
        <f t="shared" ca="1" si="60"/>
        <v>30554.306289527438</v>
      </c>
      <c r="N216" s="89">
        <f t="shared" ca="1" si="74"/>
        <v>0.55653532516456716</v>
      </c>
      <c r="O216" s="89">
        <f t="shared" ca="1" si="61"/>
        <v>0.38530186657310489</v>
      </c>
      <c r="P216" s="89">
        <f t="shared" ca="1" si="62"/>
        <v>0.71107752372198851</v>
      </c>
      <c r="Q216" s="89">
        <f t="shared" ca="1" si="62"/>
        <v>0.64999311061514575</v>
      </c>
      <c r="R216" s="85">
        <f t="shared" ca="1" si="63"/>
        <v>3404.9829157362001</v>
      </c>
      <c r="S216" s="85">
        <f t="shared" ca="1" si="64"/>
        <v>-562.92371443313095</v>
      </c>
      <c r="U216" s="85">
        <v>202</v>
      </c>
      <c r="V216" s="89">
        <f t="shared" ca="1" si="65"/>
        <v>0.63672099759948853</v>
      </c>
      <c r="W216" s="89">
        <f t="shared" ca="1" si="66"/>
        <v>0.34970779269497104</v>
      </c>
      <c r="X216" s="89">
        <f t="shared" ca="1" si="67"/>
        <v>1.1913990319719176E-2</v>
      </c>
      <c r="Y216" s="88">
        <f t="shared" ca="1" si="68"/>
        <v>1409.6954457214897</v>
      </c>
      <c r="Z216" s="89">
        <f t="shared" ca="1" si="75"/>
        <v>1.1322844765100299</v>
      </c>
      <c r="AA216" s="89">
        <f t="shared" ca="1" si="69"/>
        <v>1.0372751348628304</v>
      </c>
      <c r="AB216" s="89">
        <f t="shared" ca="1" si="70"/>
        <v>0.87124257283434103</v>
      </c>
      <c r="AC216" s="89">
        <f t="shared" ca="1" si="70"/>
        <v>0.85019617471102282</v>
      </c>
      <c r="AD216" s="85">
        <f t="shared" ca="1" si="71"/>
        <v>147.04099200067731</v>
      </c>
      <c r="AE216" s="85">
        <f t="shared" ca="1" si="72"/>
        <v>14.315799153640228</v>
      </c>
      <c r="AG216" s="85">
        <v>202</v>
      </c>
      <c r="AH216" s="85">
        <f t="shared" ca="1" si="73"/>
        <v>3257.9419237355228</v>
      </c>
      <c r="AI216" s="85">
        <f t="shared" ca="1" si="73"/>
        <v>-577.23951358677118</v>
      </c>
    </row>
    <row r="217" spans="1:35" x14ac:dyDescent="0.25">
      <c r="A217" s="76">
        <v>14040804</v>
      </c>
      <c r="B217" s="76">
        <v>26010</v>
      </c>
      <c r="C217" s="77">
        <v>2.0194861072536055E-2</v>
      </c>
      <c r="E217" s="78">
        <v>14040804</v>
      </c>
      <c r="F217" s="78">
        <v>1252</v>
      </c>
      <c r="G217" s="79">
        <v>7.2144601493327343E-3</v>
      </c>
      <c r="I217" s="85">
        <v>203</v>
      </c>
      <c r="J217" s="89">
        <f t="shared" ca="1" si="57"/>
        <v>0.70843918369168002</v>
      </c>
      <c r="K217" s="89">
        <f t="shared" ca="1" si="58"/>
        <v>0.54883071052512811</v>
      </c>
      <c r="L217" s="89">
        <f t="shared" ca="1" si="59"/>
        <v>1.6849606691133338E-2</v>
      </c>
      <c r="M217" s="88">
        <f t="shared" ca="1" si="60"/>
        <v>31852.200777120037</v>
      </c>
      <c r="N217" s="89">
        <f t="shared" ca="1" si="74"/>
        <v>0.7994834249776156</v>
      </c>
      <c r="O217" s="89">
        <f t="shared" ca="1" si="61"/>
        <v>0.62824996638615338</v>
      </c>
      <c r="P217" s="89">
        <f t="shared" ca="1" si="62"/>
        <v>0.78799492307700081</v>
      </c>
      <c r="Q217" s="89">
        <f t="shared" ca="1" si="62"/>
        <v>0.73507989876157709</v>
      </c>
      <c r="R217" s="85">
        <f t="shared" ca="1" si="63"/>
        <v>4379.5151109098988</v>
      </c>
      <c r="S217" s="85">
        <f t="shared" ca="1" si="64"/>
        <v>411.60848074056776</v>
      </c>
      <c r="U217" s="85">
        <v>203</v>
      </c>
      <c r="V217" s="89">
        <f t="shared" ca="1" si="65"/>
        <v>0.40675554796217017</v>
      </c>
      <c r="W217" s="89">
        <f t="shared" ca="1" si="66"/>
        <v>-0.23589893339618079</v>
      </c>
      <c r="X217" s="89">
        <f t="shared" ca="1" si="67"/>
        <v>-2.1039715671062136E-3</v>
      </c>
      <c r="Y217" s="88">
        <f t="shared" ca="1" si="68"/>
        <v>1390.0722486398518</v>
      </c>
      <c r="Z217" s="89">
        <f t="shared" ca="1" si="75"/>
        <v>0.9847414913278062</v>
      </c>
      <c r="AA217" s="89">
        <f t="shared" ca="1" si="69"/>
        <v>0.88973214968060654</v>
      </c>
      <c r="AB217" s="89">
        <f t="shared" ca="1" si="70"/>
        <v>0.83762446670185964</v>
      </c>
      <c r="AC217" s="89">
        <f t="shared" ca="1" si="70"/>
        <v>0.81319513663377863</v>
      </c>
      <c r="AD217" s="85">
        <f t="shared" ca="1" si="71"/>
        <v>130.26492807527052</v>
      </c>
      <c r="AE217" s="85">
        <f t="shared" ca="1" si="72"/>
        <v>-2.4602647717665604</v>
      </c>
      <c r="AG217" s="85">
        <v>203</v>
      </c>
      <c r="AH217" s="85">
        <f t="shared" ca="1" si="73"/>
        <v>4249.2501828346285</v>
      </c>
      <c r="AI217" s="85">
        <f t="shared" ca="1" si="73"/>
        <v>414.06874551233432</v>
      </c>
    </row>
    <row r="218" spans="1:35" x14ac:dyDescent="0.25">
      <c r="A218" s="80">
        <v>14040805</v>
      </c>
      <c r="B218" s="80">
        <v>26770</v>
      </c>
      <c r="C218" s="81">
        <v>2.8800778071701016E-2</v>
      </c>
      <c r="E218" s="82">
        <v>14040805</v>
      </c>
      <c r="F218" s="82">
        <v>1264</v>
      </c>
      <c r="G218" s="83">
        <v>9.5390230467589099E-3</v>
      </c>
      <c r="I218" s="85">
        <v>204</v>
      </c>
      <c r="J218" s="89">
        <f t="shared" ca="1" si="57"/>
        <v>0.2094285007296065</v>
      </c>
      <c r="K218" s="89">
        <f t="shared" ca="1" si="58"/>
        <v>-0.80840582209841561</v>
      </c>
      <c r="L218" s="89">
        <f t="shared" ca="1" si="59"/>
        <v>-1.7981230982261086E-2</v>
      </c>
      <c r="M218" s="88">
        <f t="shared" ca="1" si="60"/>
        <v>30761.860897956554</v>
      </c>
      <c r="N218" s="89">
        <f t="shared" ca="1" si="74"/>
        <v>0.59607202419235361</v>
      </c>
      <c r="O218" s="89">
        <f t="shared" ca="1" si="61"/>
        <v>0.42483856560089134</v>
      </c>
      <c r="P218" s="89">
        <f t="shared" ca="1" si="62"/>
        <v>0.72443644383450512</v>
      </c>
      <c r="Q218" s="89">
        <f t="shared" ca="1" si="62"/>
        <v>0.6645228190855319</v>
      </c>
      <c r="R218" s="85">
        <f t="shared" ca="1" si="63"/>
        <v>3553.96351413093</v>
      </c>
      <c r="S218" s="85">
        <f t="shared" ca="1" si="64"/>
        <v>-413.94311603840106</v>
      </c>
      <c r="U218" s="85">
        <v>204</v>
      </c>
      <c r="V218" s="89">
        <f t="shared" ca="1" si="65"/>
        <v>0.91110898355216652</v>
      </c>
      <c r="W218" s="89">
        <f t="shared" ca="1" si="66"/>
        <v>1.3476156545885214</v>
      </c>
      <c r="X218" s="89">
        <f t="shared" ca="1" si="67"/>
        <v>3.5801411265102612E-2</v>
      </c>
      <c r="Y218" s="88">
        <f t="shared" ca="1" si="68"/>
        <v>1443.7748482699526</v>
      </c>
      <c r="Z218" s="89">
        <f t="shared" ca="1" si="75"/>
        <v>1.3837062896837817</v>
      </c>
      <c r="AA218" s="89">
        <f t="shared" ca="1" si="69"/>
        <v>1.2886969480365822</v>
      </c>
      <c r="AB218" s="89">
        <f t="shared" ca="1" si="70"/>
        <v>0.91677579655610764</v>
      </c>
      <c r="AC218" s="89">
        <f t="shared" ca="1" si="70"/>
        <v>0.90124826803425495</v>
      </c>
      <c r="AD218" s="85">
        <f t="shared" ca="1" si="71"/>
        <v>177.55212358242352</v>
      </c>
      <c r="AE218" s="85">
        <f t="shared" ca="1" si="72"/>
        <v>44.826930735386441</v>
      </c>
      <c r="AG218" s="85">
        <v>204</v>
      </c>
      <c r="AH218" s="85">
        <f t="shared" ca="1" si="73"/>
        <v>3376.4113905485065</v>
      </c>
      <c r="AI218" s="85">
        <f t="shared" ca="1" si="73"/>
        <v>-458.7700467737875</v>
      </c>
    </row>
    <row r="219" spans="1:35" x14ac:dyDescent="0.25">
      <c r="A219" s="76">
        <v>14040806</v>
      </c>
      <c r="B219" s="76">
        <v>27710</v>
      </c>
      <c r="C219" s="77">
        <v>3.4511501342625872E-2</v>
      </c>
      <c r="E219" s="78">
        <v>14040806</v>
      </c>
      <c r="F219" s="78">
        <v>1264</v>
      </c>
      <c r="G219" s="79">
        <v>0</v>
      </c>
      <c r="I219" s="85">
        <v>205</v>
      </c>
      <c r="J219" s="89">
        <f t="shared" ca="1" si="57"/>
        <v>0.98309797223721818</v>
      </c>
      <c r="K219" s="89">
        <f t="shared" ca="1" si="58"/>
        <v>2.1224012714128433</v>
      </c>
      <c r="L219" s="89">
        <f t="shared" ca="1" si="59"/>
        <v>5.7232236731283102E-2</v>
      </c>
      <c r="M219" s="88">
        <f t="shared" ca="1" si="60"/>
        <v>33164.80117232068</v>
      </c>
      <c r="N219" s="89">
        <f t="shared" ca="1" si="74"/>
        <v>1.0353171830079118</v>
      </c>
      <c r="O219" s="89">
        <f t="shared" ca="1" si="61"/>
        <v>0.86408372441644943</v>
      </c>
      <c r="P219" s="89">
        <f t="shared" ca="1" si="62"/>
        <v>0.84973959611872618</v>
      </c>
      <c r="Q219" s="89">
        <f t="shared" ca="1" si="62"/>
        <v>0.80622905043960458</v>
      </c>
      <c r="R219" s="85">
        <f t="shared" ca="1" si="63"/>
        <v>5456.0907108411229</v>
      </c>
      <c r="S219" s="85">
        <f t="shared" ca="1" si="64"/>
        <v>1488.1840806717919</v>
      </c>
      <c r="U219" s="85">
        <v>205</v>
      </c>
      <c r="V219" s="89">
        <f t="shared" ca="1" si="65"/>
        <v>1.8855756162345916E-3</v>
      </c>
      <c r="W219" s="89">
        <f t="shared" ca="1" si="66"/>
        <v>-2.896695889903508</v>
      </c>
      <c r="X219" s="89">
        <f t="shared" ca="1" si="67"/>
        <v>-6.5796802716547254E-2</v>
      </c>
      <c r="Y219" s="88">
        <f t="shared" ca="1" si="68"/>
        <v>1304.295296294463</v>
      </c>
      <c r="Z219" s="89">
        <f t="shared" ca="1" si="75"/>
        <v>0.31435655817088409</v>
      </c>
      <c r="AA219" s="89">
        <f t="shared" ca="1" si="69"/>
        <v>0.21934721652368447</v>
      </c>
      <c r="AB219" s="89">
        <f t="shared" ca="1" si="70"/>
        <v>0.62337487675913095</v>
      </c>
      <c r="AC219" s="89">
        <f t="shared" ca="1" si="70"/>
        <v>0.58681020807314543</v>
      </c>
      <c r="AD219" s="85">
        <f t="shared" ca="1" si="71"/>
        <v>66.852046443235281</v>
      </c>
      <c r="AE219" s="85">
        <f t="shared" ca="1" si="72"/>
        <v>-65.873146403801798</v>
      </c>
      <c r="AG219" s="85">
        <v>205</v>
      </c>
      <c r="AH219" s="85">
        <f t="shared" ca="1" si="73"/>
        <v>5389.238664397888</v>
      </c>
      <c r="AI219" s="85">
        <f t="shared" ca="1" si="73"/>
        <v>1554.0572270755938</v>
      </c>
    </row>
    <row r="220" spans="1:35" x14ac:dyDescent="0.25">
      <c r="A220" s="80">
        <v>14040807</v>
      </c>
      <c r="B220" s="80">
        <v>27710</v>
      </c>
      <c r="C220" s="81">
        <v>0</v>
      </c>
      <c r="E220" s="82">
        <v>14040807</v>
      </c>
      <c r="F220" s="82">
        <v>1266</v>
      </c>
      <c r="G220" s="83">
        <v>1.5810279973187732E-3</v>
      </c>
      <c r="I220" s="85">
        <v>206</v>
      </c>
      <c r="J220" s="89">
        <f t="shared" ca="1" si="57"/>
        <v>0.31840193034991282</v>
      </c>
      <c r="K220" s="89">
        <f t="shared" ca="1" si="58"/>
        <v>-0.47217222847231988</v>
      </c>
      <c r="L220" s="89">
        <f t="shared" ca="1" si="59"/>
        <v>-9.3524493082999365E-3</v>
      </c>
      <c r="M220" s="88">
        <f t="shared" ca="1" si="60"/>
        <v>31028.446781149829</v>
      </c>
      <c r="N220" s="89">
        <f t="shared" ca="1" si="74"/>
        <v>0.64646393792778933</v>
      </c>
      <c r="O220" s="89">
        <f t="shared" ca="1" si="61"/>
        <v>0.47523047933632706</v>
      </c>
      <c r="P220" s="89">
        <f t="shared" ca="1" si="62"/>
        <v>0.741010527793448</v>
      </c>
      <c r="Q220" s="89">
        <f t="shared" ca="1" si="62"/>
        <v>0.68268864763561554</v>
      </c>
      <c r="R220" s="85">
        <f t="shared" ca="1" si="63"/>
        <v>3749.311955000976</v>
      </c>
      <c r="S220" s="85">
        <f t="shared" ca="1" si="64"/>
        <v>-218.59467516835502</v>
      </c>
      <c r="U220" s="85">
        <v>206</v>
      </c>
      <c r="V220" s="89">
        <f t="shared" ca="1" si="65"/>
        <v>0.39004503701320803</v>
      </c>
      <c r="W220" s="89">
        <f t="shared" ca="1" si="66"/>
        <v>-0.27920165446670209</v>
      </c>
      <c r="X220" s="89">
        <f t="shared" ca="1" si="67"/>
        <v>-3.1405305178787732E-3</v>
      </c>
      <c r="Y220" s="88">
        <f t="shared" ca="1" si="68"/>
        <v>1388.6321033350043</v>
      </c>
      <c r="Z220" s="89">
        <f t="shared" ca="1" si="75"/>
        <v>0.97383141729928091</v>
      </c>
      <c r="AA220" s="89">
        <f t="shared" ca="1" si="69"/>
        <v>0.87882207565208126</v>
      </c>
      <c r="AB220" s="89">
        <f t="shared" ca="1" si="70"/>
        <v>0.83492987452019485</v>
      </c>
      <c r="AC220" s="89">
        <f t="shared" ca="1" si="70"/>
        <v>0.81025112260947818</v>
      </c>
      <c r="AD220" s="85">
        <f t="shared" ca="1" si="71"/>
        <v>129.06056364421829</v>
      </c>
      <c r="AE220" s="85">
        <f t="shared" ca="1" si="72"/>
        <v>-3.6646292028187872</v>
      </c>
      <c r="AG220" s="85">
        <v>206</v>
      </c>
      <c r="AH220" s="85">
        <f t="shared" ca="1" si="73"/>
        <v>3620.2513913567577</v>
      </c>
      <c r="AI220" s="85">
        <f t="shared" ca="1" si="73"/>
        <v>-214.93004596553624</v>
      </c>
    </row>
    <row r="221" spans="1:35" x14ac:dyDescent="0.25">
      <c r="A221" s="76">
        <v>14040810</v>
      </c>
      <c r="B221" s="76">
        <v>27510</v>
      </c>
      <c r="C221" s="77">
        <v>-7.2437839384038713E-3</v>
      </c>
      <c r="E221" s="78">
        <v>14040810</v>
      </c>
      <c r="F221" s="78">
        <v>1289</v>
      </c>
      <c r="G221" s="79">
        <v>1.8004400235065839E-2</v>
      </c>
      <c r="I221" s="85">
        <v>207</v>
      </c>
      <c r="J221" s="89">
        <f t="shared" ca="1" si="57"/>
        <v>0.63576527208144451</v>
      </c>
      <c r="K221" s="89">
        <f t="shared" ca="1" si="58"/>
        <v>0.34716221472563186</v>
      </c>
      <c r="L221" s="89">
        <f t="shared" ca="1" si="59"/>
        <v>1.1674176711031114E-2</v>
      </c>
      <c r="M221" s="88">
        <f t="shared" ca="1" si="60"/>
        <v>31687.777789123327</v>
      </c>
      <c r="N221" s="89">
        <f t="shared" ca="1" si="74"/>
        <v>0.76925901660162188</v>
      </c>
      <c r="O221" s="89">
        <f t="shared" ca="1" si="61"/>
        <v>0.59802555801015966</v>
      </c>
      <c r="P221" s="89">
        <f t="shared" ca="1" si="62"/>
        <v>0.77913021917985781</v>
      </c>
      <c r="Q221" s="89">
        <f t="shared" ca="1" si="62"/>
        <v>0.72508856016089829</v>
      </c>
      <c r="R221" s="85">
        <f t="shared" ca="1" si="63"/>
        <v>4250.6759036172807</v>
      </c>
      <c r="S221" s="85">
        <f t="shared" ca="1" si="64"/>
        <v>282.76927344794967</v>
      </c>
      <c r="U221" s="85">
        <v>207</v>
      </c>
      <c r="V221" s="89">
        <f t="shared" ca="1" si="65"/>
        <v>0.43680822685481624</v>
      </c>
      <c r="W221" s="89">
        <f t="shared" ca="1" si="66"/>
        <v>-0.15906653496913808</v>
      </c>
      <c r="X221" s="89">
        <f t="shared" ca="1" si="67"/>
        <v>-2.6479591416806152E-4</v>
      </c>
      <c r="Y221" s="88">
        <f t="shared" ca="1" si="68"/>
        <v>1392.6311881236579</v>
      </c>
      <c r="Z221" s="89">
        <f t="shared" ca="1" si="75"/>
        <v>1.0040993315259594</v>
      </c>
      <c r="AA221" s="89">
        <f t="shared" ca="1" si="69"/>
        <v>0.90908998987875977</v>
      </c>
      <c r="AB221" s="89">
        <f t="shared" ca="1" si="70"/>
        <v>0.84233463119279917</v>
      </c>
      <c r="AC221" s="89">
        <f t="shared" ca="1" si="70"/>
        <v>0.8183486869706964</v>
      </c>
      <c r="AD221" s="85">
        <f t="shared" ca="1" si="71"/>
        <v>132.41440609049528</v>
      </c>
      <c r="AE221" s="85">
        <f t="shared" ca="1" si="72"/>
        <v>-0.31078675654180188</v>
      </c>
      <c r="AG221" s="85">
        <v>207</v>
      </c>
      <c r="AH221" s="85">
        <f t="shared" ca="1" si="73"/>
        <v>4118.2614975267852</v>
      </c>
      <c r="AI221" s="85">
        <f t="shared" ca="1" si="73"/>
        <v>283.08006020449147</v>
      </c>
    </row>
    <row r="222" spans="1:35" x14ac:dyDescent="0.25">
      <c r="A222" s="80">
        <v>14040811</v>
      </c>
      <c r="B222" s="80">
        <v>27560</v>
      </c>
      <c r="C222" s="81">
        <v>1.8158712089746251E-3</v>
      </c>
      <c r="E222" s="82">
        <v>14040811</v>
      </c>
      <c r="F222" s="82">
        <v>1292</v>
      </c>
      <c r="G222" s="83">
        <v>2.3246814033598124E-3</v>
      </c>
      <c r="I222" s="85">
        <v>208</v>
      </c>
      <c r="J222" s="89">
        <f t="shared" ca="1" si="57"/>
        <v>0.58499267914624109</v>
      </c>
      <c r="K222" s="89">
        <f t="shared" ca="1" si="58"/>
        <v>0.21468278951572423</v>
      </c>
      <c r="L222" s="89">
        <f t="shared" ca="1" si="59"/>
        <v>8.2743497511486713E-3</v>
      </c>
      <c r="M222" s="88">
        <f t="shared" ca="1" si="60"/>
        <v>31580.227757242032</v>
      </c>
      <c r="N222" s="89">
        <f t="shared" ca="1" si="74"/>
        <v>0.74940409462639113</v>
      </c>
      <c r="O222" s="89">
        <f t="shared" ca="1" si="61"/>
        <v>0.5781706360349288</v>
      </c>
      <c r="P222" s="89">
        <f t="shared" ca="1" si="62"/>
        <v>0.77319315811318912</v>
      </c>
      <c r="Q222" s="89">
        <f t="shared" ca="1" si="62"/>
        <v>0.71842553925584263</v>
      </c>
      <c r="R222" s="85">
        <f t="shared" ca="1" si="63"/>
        <v>4167.1987061307773</v>
      </c>
      <c r="S222" s="85">
        <f t="shared" ca="1" si="64"/>
        <v>199.29207596144624</v>
      </c>
      <c r="U222" s="85">
        <v>208</v>
      </c>
      <c r="V222" s="89">
        <f t="shared" ca="1" si="65"/>
        <v>0.92854725570235475</v>
      </c>
      <c r="W222" s="89">
        <f t="shared" ca="1" si="66"/>
        <v>1.4650565544815213</v>
      </c>
      <c r="X222" s="89">
        <f t="shared" ca="1" si="67"/>
        <v>3.861265298297574E-2</v>
      </c>
      <c r="Y222" s="88">
        <f t="shared" ca="1" si="68"/>
        <v>1447.8393588386159</v>
      </c>
      <c r="Z222" s="89">
        <f t="shared" ca="1" si="75"/>
        <v>1.4132953981770491</v>
      </c>
      <c r="AA222" s="89">
        <f t="shared" ca="1" si="69"/>
        <v>1.3182860565298495</v>
      </c>
      <c r="AB222" s="89">
        <f t="shared" ca="1" si="70"/>
        <v>0.92121555674673739</v>
      </c>
      <c r="AC222" s="89">
        <f t="shared" ca="1" si="70"/>
        <v>0.90629604658955754</v>
      </c>
      <c r="AD222" s="85">
        <f t="shared" ca="1" si="71"/>
        <v>181.28745767390615</v>
      </c>
      <c r="AE222" s="85">
        <f t="shared" ca="1" si="72"/>
        <v>48.562264826869068</v>
      </c>
      <c r="AG222" s="85">
        <v>208</v>
      </c>
      <c r="AH222" s="85">
        <f t="shared" ca="1" si="73"/>
        <v>3985.9112484568714</v>
      </c>
      <c r="AI222" s="85">
        <f t="shared" ca="1" si="73"/>
        <v>150.72981113457718</v>
      </c>
    </row>
    <row r="223" spans="1:35" x14ac:dyDescent="0.25">
      <c r="A223" s="76">
        <v>14040812</v>
      </c>
      <c r="B223" s="76">
        <v>28100</v>
      </c>
      <c r="C223" s="77">
        <v>1.9404130194242347E-2</v>
      </c>
      <c r="E223" s="78">
        <v>14040812</v>
      </c>
      <c r="F223" s="78">
        <v>1320</v>
      </c>
      <c r="G223" s="79">
        <v>2.1440331237869408E-2</v>
      </c>
      <c r="I223" s="85">
        <v>209</v>
      </c>
      <c r="J223" s="89">
        <f t="shared" ca="1" si="57"/>
        <v>0.43673040152643383</v>
      </c>
      <c r="K223" s="89">
        <f t="shared" ca="1" si="58"/>
        <v>-0.1592641008830171</v>
      </c>
      <c r="L223" s="89">
        <f t="shared" ca="1" si="59"/>
        <v>-1.3222703846002709E-3</v>
      </c>
      <c r="M223" s="88">
        <f t="shared" ca="1" si="60"/>
        <v>31278.613859418288</v>
      </c>
      <c r="N223" s="89">
        <f t="shared" ca="1" si="74"/>
        <v>0.69336002348113024</v>
      </c>
      <c r="O223" s="89">
        <f t="shared" ca="1" si="61"/>
        <v>0.52212656488966802</v>
      </c>
      <c r="P223" s="89">
        <f t="shared" ca="1" si="62"/>
        <v>0.75595817833719248</v>
      </c>
      <c r="Q223" s="89">
        <f t="shared" ca="1" si="62"/>
        <v>0.69920889423304078</v>
      </c>
      <c r="R223" s="85">
        <f t="shared" ca="1" si="63"/>
        <v>3936.5703900933149</v>
      </c>
      <c r="S223" s="85">
        <f t="shared" ca="1" si="64"/>
        <v>-31.336240076016111</v>
      </c>
      <c r="U223" s="85">
        <v>209</v>
      </c>
      <c r="V223" s="89">
        <f t="shared" ca="1" si="65"/>
        <v>5.9751953054836937E-2</v>
      </c>
      <c r="W223" s="89">
        <f t="shared" ca="1" si="66"/>
        <v>-1.5568592505056851</v>
      </c>
      <c r="X223" s="89">
        <f t="shared" ca="1" si="67"/>
        <v>-3.3724461145239144E-2</v>
      </c>
      <c r="Y223" s="88">
        <f t="shared" ca="1" si="68"/>
        <v>1346.8051519880653</v>
      </c>
      <c r="Z223" s="89">
        <f t="shared" ca="1" si="75"/>
        <v>0.65192695930473443</v>
      </c>
      <c r="AA223" s="89">
        <f t="shared" ca="1" si="69"/>
        <v>0.55691761765753478</v>
      </c>
      <c r="AB223" s="89">
        <f t="shared" ca="1" si="70"/>
        <v>0.74277585380876343</v>
      </c>
      <c r="AC223" s="89">
        <f t="shared" ca="1" si="70"/>
        <v>0.71120814149364964</v>
      </c>
      <c r="AD223" s="85">
        <f t="shared" ca="1" si="71"/>
        <v>95.971758989276623</v>
      </c>
      <c r="AE223" s="85">
        <f t="shared" ca="1" si="72"/>
        <v>-36.753433857760456</v>
      </c>
      <c r="AG223" s="85">
        <v>209</v>
      </c>
      <c r="AH223" s="85">
        <f t="shared" ca="1" si="73"/>
        <v>3840.5986311040383</v>
      </c>
      <c r="AI223" s="85">
        <f t="shared" ca="1" si="73"/>
        <v>5.417193781744345</v>
      </c>
    </row>
    <row r="224" spans="1:35" x14ac:dyDescent="0.25">
      <c r="A224" s="80">
        <v>14040813</v>
      </c>
      <c r="B224" s="80">
        <v>27430</v>
      </c>
      <c r="C224" s="81">
        <v>-2.413227139018824E-2</v>
      </c>
      <c r="E224" s="82">
        <v>14040813</v>
      </c>
      <c r="F224" s="82">
        <v>1295</v>
      </c>
      <c r="G224" s="83">
        <v>-1.9121041446778397E-2</v>
      </c>
      <c r="I224" s="85">
        <v>210</v>
      </c>
      <c r="J224" s="89">
        <f t="shared" ca="1" si="57"/>
        <v>0.24820827679534774</v>
      </c>
      <c r="K224" s="89">
        <f t="shared" ca="1" si="58"/>
        <v>-0.68013883991771062</v>
      </c>
      <c r="L224" s="89">
        <f t="shared" ca="1" si="59"/>
        <v>-1.4689508185383279E-2</v>
      </c>
      <c r="M224" s="88">
        <f t="shared" ca="1" si="60"/>
        <v>30863.287258897752</v>
      </c>
      <c r="N224" s="89">
        <f t="shared" ca="1" si="74"/>
        <v>0.61529562000099425</v>
      </c>
      <c r="O224" s="89">
        <f t="shared" ca="1" si="61"/>
        <v>0.44406216140953197</v>
      </c>
      <c r="P224" s="89">
        <f t="shared" ca="1" si="62"/>
        <v>0.7308202451949396</v>
      </c>
      <c r="Q224" s="89">
        <f t="shared" ca="1" si="62"/>
        <v>0.67150117878477322</v>
      </c>
      <c r="R224" s="85">
        <f t="shared" ca="1" si="63"/>
        <v>3627.7650150818372</v>
      </c>
      <c r="S224" s="85">
        <f t="shared" ca="1" si="64"/>
        <v>-340.14161508749385</v>
      </c>
      <c r="U224" s="85">
        <v>210</v>
      </c>
      <c r="V224" s="89">
        <f t="shared" ca="1" si="65"/>
        <v>5.9681824561571672E-2</v>
      </c>
      <c r="W224" s="89">
        <f t="shared" ca="1" si="66"/>
        <v>-1.5574501423902598</v>
      </c>
      <c r="X224" s="89">
        <f t="shared" ca="1" si="67"/>
        <v>-3.373860562061512E-2</v>
      </c>
      <c r="Y224" s="88">
        <f t="shared" ca="1" si="68"/>
        <v>1346.7861022704813</v>
      </c>
      <c r="Z224" s="89">
        <f t="shared" ca="1" si="75"/>
        <v>0.65177808472955423</v>
      </c>
      <c r="AA224" s="89">
        <f t="shared" ca="1" si="69"/>
        <v>0.55676874308235458</v>
      </c>
      <c r="AB224" s="89">
        <f t="shared" ca="1" si="70"/>
        <v>0.74272782938138526</v>
      </c>
      <c r="AC224" s="89">
        <f t="shared" ca="1" si="70"/>
        <v>0.7111572788632784</v>
      </c>
      <c r="AD224" s="85">
        <f t="shared" ca="1" si="71"/>
        <v>95.957609776450795</v>
      </c>
      <c r="AE224" s="85">
        <f t="shared" ca="1" si="72"/>
        <v>-36.767583070586284</v>
      </c>
      <c r="AG224" s="85">
        <v>210</v>
      </c>
      <c r="AH224" s="85">
        <f t="shared" ca="1" si="73"/>
        <v>3531.8074053053865</v>
      </c>
      <c r="AI224" s="85">
        <f t="shared" ca="1" si="73"/>
        <v>-303.37403201690756</v>
      </c>
    </row>
    <row r="225" spans="1:35" x14ac:dyDescent="0.25">
      <c r="A225" s="76">
        <v>14040814</v>
      </c>
      <c r="B225" s="76">
        <v>26440</v>
      </c>
      <c r="C225" s="77">
        <v>-3.6759289966026336E-2</v>
      </c>
      <c r="E225" s="78">
        <v>14040814</v>
      </c>
      <c r="F225" s="78">
        <v>1262</v>
      </c>
      <c r="G225" s="79">
        <v>-2.5812931032479652E-2</v>
      </c>
      <c r="I225" s="85">
        <v>211</v>
      </c>
      <c r="J225" s="89">
        <f t="shared" ca="1" si="57"/>
        <v>0.66501767721828553</v>
      </c>
      <c r="K225" s="89">
        <f t="shared" ca="1" si="58"/>
        <v>0.42619653029444887</v>
      </c>
      <c r="L225" s="89">
        <f t="shared" ca="1" si="59"/>
        <v>1.3702438808341492E-2</v>
      </c>
      <c r="M225" s="88">
        <f t="shared" ca="1" si="60"/>
        <v>31752.114131187223</v>
      </c>
      <c r="N225" s="89">
        <f t="shared" ca="1" si="74"/>
        <v>0.78110402699850612</v>
      </c>
      <c r="O225" s="89">
        <f t="shared" ca="1" si="61"/>
        <v>0.60987056840704379</v>
      </c>
      <c r="P225" s="89">
        <f t="shared" ca="1" si="62"/>
        <v>0.78262934318585797</v>
      </c>
      <c r="Q225" s="89">
        <f t="shared" ca="1" si="62"/>
        <v>0.72902622488105262</v>
      </c>
      <c r="R225" s="85">
        <f t="shared" ca="1" si="63"/>
        <v>4300.9150626351366</v>
      </c>
      <c r="S225" s="85">
        <f t="shared" ca="1" si="64"/>
        <v>333.00843246580553</v>
      </c>
      <c r="U225" s="85">
        <v>211</v>
      </c>
      <c r="V225" s="89">
        <f t="shared" ca="1" si="65"/>
        <v>0.25955991000441192</v>
      </c>
      <c r="W225" s="89">
        <f t="shared" ca="1" si="66"/>
        <v>-0.64470277138843879</v>
      </c>
      <c r="X225" s="89">
        <f t="shared" ca="1" si="67"/>
        <v>-1.1889714054072501E-2</v>
      </c>
      <c r="Y225" s="88">
        <f t="shared" ca="1" si="68"/>
        <v>1376.5357001873804</v>
      </c>
      <c r="Z225" s="89">
        <f t="shared" ca="1" si="75"/>
        <v>0.88174380376036965</v>
      </c>
      <c r="AA225" s="89">
        <f t="shared" ca="1" si="69"/>
        <v>0.78673446211317</v>
      </c>
      <c r="AB225" s="89">
        <f t="shared" ca="1" si="70"/>
        <v>0.81104231637292101</v>
      </c>
      <c r="AC225" s="89">
        <f t="shared" ca="1" si="70"/>
        <v>0.78428133709943515</v>
      </c>
      <c r="AD225" s="85">
        <f t="shared" ca="1" si="71"/>
        <v>119.10312490854199</v>
      </c>
      <c r="AE225" s="85">
        <f t="shared" ca="1" si="72"/>
        <v>-13.622067938495093</v>
      </c>
      <c r="AG225" s="85">
        <v>211</v>
      </c>
      <c r="AH225" s="85">
        <f t="shared" ca="1" si="73"/>
        <v>4181.8119377265948</v>
      </c>
      <c r="AI225" s="85">
        <f t="shared" ca="1" si="73"/>
        <v>346.63050040430062</v>
      </c>
    </row>
    <row r="226" spans="1:35" x14ac:dyDescent="0.25">
      <c r="A226" s="80">
        <v>14040817</v>
      </c>
      <c r="B226" s="80">
        <v>26250</v>
      </c>
      <c r="C226" s="81">
        <v>-7.2120259458527429E-3</v>
      </c>
      <c r="E226" s="82">
        <v>14040817</v>
      </c>
      <c r="F226" s="82">
        <v>1244</v>
      </c>
      <c r="G226" s="83">
        <v>-1.4365769802033752E-2</v>
      </c>
      <c r="I226" s="85">
        <v>212</v>
      </c>
      <c r="J226" s="89">
        <f t="shared" ca="1" si="57"/>
        <v>0.47618455711814112</v>
      </c>
      <c r="K226" s="89">
        <f t="shared" ca="1" si="58"/>
        <v>-5.9731963184791209E-2</v>
      </c>
      <c r="L226" s="89">
        <f t="shared" ca="1" si="59"/>
        <v>1.2320284779211595E-3</v>
      </c>
      <c r="M226" s="88">
        <f t="shared" ca="1" si="60"/>
        <v>31358.610911916072</v>
      </c>
      <c r="N226" s="89">
        <f t="shared" ca="1" si="74"/>
        <v>0.70827707814750596</v>
      </c>
      <c r="O226" s="89">
        <f t="shared" ca="1" si="61"/>
        <v>0.53704361955604374</v>
      </c>
      <c r="P226" s="89">
        <f t="shared" ca="1" si="62"/>
        <v>0.76061339565843034</v>
      </c>
      <c r="Q226" s="89">
        <f t="shared" ca="1" si="62"/>
        <v>0.7043812579229104</v>
      </c>
      <c r="R226" s="85">
        <f t="shared" ca="1" si="63"/>
        <v>3997.2314217006679</v>
      </c>
      <c r="S226" s="85">
        <f t="shared" ca="1" si="64"/>
        <v>29.324791531336814</v>
      </c>
      <c r="U226" s="85">
        <v>212</v>
      </c>
      <c r="V226" s="89">
        <f t="shared" ca="1" si="65"/>
        <v>0.36390462351702746</v>
      </c>
      <c r="W226" s="89">
        <f t="shared" ca="1" si="66"/>
        <v>-0.34804119372561054</v>
      </c>
      <c r="X226" s="89">
        <f t="shared" ca="1" si="67"/>
        <v>-4.7883770924548215E-3</v>
      </c>
      <c r="Y226" s="88">
        <f t="shared" ca="1" si="68"/>
        <v>1386.3457349896671</v>
      </c>
      <c r="Z226" s="89">
        <f t="shared" ca="1" si="75"/>
        <v>0.95648736937718271</v>
      </c>
      <c r="AA226" s="89">
        <f t="shared" ca="1" si="69"/>
        <v>0.86147802772998305</v>
      </c>
      <c r="AB226" s="89">
        <f t="shared" ca="1" si="70"/>
        <v>0.83058696869275783</v>
      </c>
      <c r="AC226" s="89">
        <f t="shared" ca="1" si="70"/>
        <v>0.80551259121617269</v>
      </c>
      <c r="AD226" s="85">
        <f t="shared" ca="1" si="71"/>
        <v>127.15655593498786</v>
      </c>
      <c r="AE226" s="85">
        <f t="shared" ca="1" si="72"/>
        <v>-5.5686369120492145</v>
      </c>
      <c r="AG226" s="85">
        <v>212</v>
      </c>
      <c r="AH226" s="85">
        <f t="shared" ca="1" si="73"/>
        <v>3870.07486576568</v>
      </c>
      <c r="AI226" s="85">
        <f t="shared" ca="1" si="73"/>
        <v>34.893428443386028</v>
      </c>
    </row>
    <row r="227" spans="1:35" x14ac:dyDescent="0.25">
      <c r="A227" s="76">
        <v>14040818</v>
      </c>
      <c r="B227" s="76">
        <v>25250</v>
      </c>
      <c r="C227" s="77">
        <v>-3.8839833316263894E-2</v>
      </c>
      <c r="E227" s="78">
        <v>14040818</v>
      </c>
      <c r="F227" s="78">
        <v>1207</v>
      </c>
      <c r="G227" s="79">
        <v>-3.0194052201593231E-2</v>
      </c>
      <c r="I227" s="85">
        <v>213</v>
      </c>
      <c r="J227" s="89">
        <f t="shared" ca="1" si="57"/>
        <v>0.62545921828280659</v>
      </c>
      <c r="K227" s="89">
        <f t="shared" ca="1" si="58"/>
        <v>0.31985063185216628</v>
      </c>
      <c r="L227" s="89">
        <f t="shared" ca="1" si="59"/>
        <v>1.0973278019606783E-2</v>
      </c>
      <c r="M227" s="88">
        <f t="shared" ca="1" si="60"/>
        <v>31665.575648771261</v>
      </c>
      <c r="N227" s="89">
        <f t="shared" ca="1" si="74"/>
        <v>0.76516578215322661</v>
      </c>
      <c r="O227" s="89">
        <f t="shared" ca="1" si="61"/>
        <v>0.5939323235617644</v>
      </c>
      <c r="P227" s="89">
        <f t="shared" ca="1" si="62"/>
        <v>0.77791358372759101</v>
      </c>
      <c r="Q227" s="89">
        <f t="shared" ca="1" si="62"/>
        <v>0.72372131067952949</v>
      </c>
      <c r="R227" s="85">
        <f t="shared" ca="1" si="63"/>
        <v>4233.3910424473652</v>
      </c>
      <c r="S227" s="85">
        <f t="shared" ca="1" si="64"/>
        <v>265.48441227803414</v>
      </c>
      <c r="U227" s="85">
        <v>213</v>
      </c>
      <c r="V227" s="89">
        <f t="shared" ca="1" si="65"/>
        <v>0.38601480679817701</v>
      </c>
      <c r="W227" s="89">
        <f t="shared" ca="1" si="66"/>
        <v>-0.28972109903217597</v>
      </c>
      <c r="X227" s="89">
        <f t="shared" ca="1" si="67"/>
        <v>-3.3923397379908254E-3</v>
      </c>
      <c r="Y227" s="88">
        <f t="shared" ca="1" si="68"/>
        <v>1388.2824769894571</v>
      </c>
      <c r="Z227" s="89">
        <f t="shared" ca="1" si="75"/>
        <v>0.97118105454813997</v>
      </c>
      <c r="AA227" s="89">
        <f t="shared" ca="1" si="69"/>
        <v>0.87617171290094031</v>
      </c>
      <c r="AB227" s="89">
        <f t="shared" ca="1" si="70"/>
        <v>0.83427093677706976</v>
      </c>
      <c r="AC227" s="89">
        <f t="shared" ca="1" si="70"/>
        <v>0.80953165407234284</v>
      </c>
      <c r="AD227" s="85">
        <f t="shared" ca="1" si="71"/>
        <v>128.76876530008099</v>
      </c>
      <c r="AE227" s="85">
        <f t="shared" ca="1" si="72"/>
        <v>-3.9564275469560926</v>
      </c>
      <c r="AG227" s="85">
        <v>213</v>
      </c>
      <c r="AH227" s="85">
        <f t="shared" ca="1" si="73"/>
        <v>4104.622277147284</v>
      </c>
      <c r="AI227" s="85">
        <f t="shared" ca="1" si="73"/>
        <v>269.44083982499023</v>
      </c>
    </row>
    <row r="228" spans="1:35" x14ac:dyDescent="0.25">
      <c r="A228" s="80">
        <v>14040819</v>
      </c>
      <c r="B228" s="80">
        <v>24320</v>
      </c>
      <c r="C228" s="81">
        <v>-3.7527098623402609E-2</v>
      </c>
      <c r="E228" s="82">
        <v>14040819</v>
      </c>
      <c r="F228" s="82">
        <v>1178</v>
      </c>
      <c r="G228" s="83">
        <v>-2.4319856885999486E-2</v>
      </c>
      <c r="I228" s="85">
        <v>214</v>
      </c>
      <c r="J228" s="89">
        <f t="shared" ca="1" si="57"/>
        <v>0.7930364247838585</v>
      </c>
      <c r="K228" s="89">
        <f t="shared" ca="1" si="58"/>
        <v>0.81700223564875307</v>
      </c>
      <c r="L228" s="89">
        <f t="shared" ca="1" si="59"/>
        <v>2.3731707662989807E-2</v>
      </c>
      <c r="M228" s="88">
        <f t="shared" ca="1" si="60"/>
        <v>32072.166885334624</v>
      </c>
      <c r="N228" s="89">
        <f t="shared" ca="1" si="74"/>
        <v>0.83967475807610936</v>
      </c>
      <c r="O228" s="89">
        <f t="shared" ca="1" si="61"/>
        <v>0.66844129948464714</v>
      </c>
      <c r="P228" s="89">
        <f t="shared" ca="1" si="62"/>
        <v>0.79945461472436086</v>
      </c>
      <c r="Q228" s="89">
        <f t="shared" ca="1" si="62"/>
        <v>0.74807402985405724</v>
      </c>
      <c r="R228" s="85">
        <f t="shared" ca="1" si="63"/>
        <v>4554.116023931434</v>
      </c>
      <c r="S228" s="85">
        <f t="shared" ca="1" si="64"/>
        <v>586.20939376210299</v>
      </c>
      <c r="U228" s="85">
        <v>214</v>
      </c>
      <c r="V228" s="89">
        <f t="shared" ca="1" si="65"/>
        <v>0.9338456906384679</v>
      </c>
      <c r="W228" s="89">
        <f t="shared" ca="1" si="66"/>
        <v>1.505060128065377</v>
      </c>
      <c r="X228" s="89">
        <f t="shared" ca="1" si="67"/>
        <v>3.9570238585822828E-2</v>
      </c>
      <c r="Y228" s="88">
        <f t="shared" ca="1" si="68"/>
        <v>1449.2264529885754</v>
      </c>
      <c r="Z228" s="89">
        <f t="shared" ca="1" si="75"/>
        <v>1.4233742555424964</v>
      </c>
      <c r="AA228" s="89">
        <f t="shared" ca="1" si="69"/>
        <v>1.3283649138952969</v>
      </c>
      <c r="AB228" s="89">
        <f t="shared" ca="1" si="70"/>
        <v>0.92268615428657808</v>
      </c>
      <c r="AC228" s="89">
        <f t="shared" ca="1" si="70"/>
        <v>0.90797120775026063</v>
      </c>
      <c r="AD228" s="85">
        <f t="shared" ca="1" si="71"/>
        <v>182.56629290491765</v>
      </c>
      <c r="AE228" s="85">
        <f t="shared" ca="1" si="72"/>
        <v>49.841100057880567</v>
      </c>
      <c r="AG228" s="85">
        <v>214</v>
      </c>
      <c r="AH228" s="85">
        <f t="shared" ca="1" si="73"/>
        <v>4371.5497310265164</v>
      </c>
      <c r="AI228" s="85">
        <f t="shared" ca="1" si="73"/>
        <v>536.36829370422242</v>
      </c>
    </row>
    <row r="229" spans="1:35" x14ac:dyDescent="0.25">
      <c r="A229" s="76">
        <v>14040820</v>
      </c>
      <c r="B229" s="76">
        <v>24150</v>
      </c>
      <c r="C229" s="77">
        <v>-7.0146769993845405E-3</v>
      </c>
      <c r="E229" s="78">
        <v>14040820</v>
      </c>
      <c r="F229" s="78">
        <v>1174</v>
      </c>
      <c r="G229" s="79">
        <v>-3.40136382349029E-3</v>
      </c>
      <c r="I229" s="85">
        <v>215</v>
      </c>
      <c r="J229" s="89">
        <f t="shared" ca="1" si="57"/>
        <v>0.17044729825578331</v>
      </c>
      <c r="K229" s="89">
        <f t="shared" ca="1" si="58"/>
        <v>-0.95239913791613273</v>
      </c>
      <c r="L229" s="89">
        <f t="shared" ca="1" si="59"/>
        <v>-2.167653956609792E-2</v>
      </c>
      <c r="M229" s="88">
        <f t="shared" ca="1" si="60"/>
        <v>30648.396102158818</v>
      </c>
      <c r="N229" s="89">
        <f t="shared" ca="1" si="74"/>
        <v>0.57449149539714206</v>
      </c>
      <c r="O229" s="89">
        <f t="shared" ca="1" si="61"/>
        <v>0.40325803680567979</v>
      </c>
      <c r="P229" s="89">
        <f t="shared" ca="1" si="62"/>
        <v>0.71718237301645216</v>
      </c>
      <c r="Q229" s="89">
        <f t="shared" ca="1" si="62"/>
        <v>0.65662079567772691</v>
      </c>
      <c r="R229" s="85">
        <f t="shared" ca="1" si="63"/>
        <v>3472.1759020070676</v>
      </c>
      <c r="S229" s="85">
        <f t="shared" ca="1" si="64"/>
        <v>-495.7307281622634</v>
      </c>
      <c r="U229" s="85">
        <v>215</v>
      </c>
      <c r="V229" s="89">
        <f t="shared" ca="1" si="65"/>
        <v>0.76529725193725295</v>
      </c>
      <c r="W229" s="89">
        <f t="shared" ca="1" si="66"/>
        <v>0.72344668819597302</v>
      </c>
      <c r="X229" s="89">
        <f t="shared" ca="1" si="67"/>
        <v>2.0860365693047424E-2</v>
      </c>
      <c r="Y229" s="88">
        <f t="shared" ca="1" si="68"/>
        <v>1422.3636932954455</v>
      </c>
      <c r="Z229" s="89">
        <f t="shared" ca="1" si="75"/>
        <v>1.2264475895073688</v>
      </c>
      <c r="AA229" s="89">
        <f t="shared" ca="1" si="69"/>
        <v>1.1314382478601692</v>
      </c>
      <c r="AB229" s="89">
        <f t="shared" ca="1" si="70"/>
        <v>0.88998485664842442</v>
      </c>
      <c r="AC229" s="89">
        <f t="shared" ca="1" si="70"/>
        <v>0.8710646595974304</v>
      </c>
      <c r="AD229" s="85">
        <f t="shared" ca="1" si="71"/>
        <v>158.19919774432697</v>
      </c>
      <c r="AE229" s="85">
        <f t="shared" ca="1" si="72"/>
        <v>25.474004897289888</v>
      </c>
      <c r="AG229" s="85">
        <v>215</v>
      </c>
      <c r="AH229" s="85">
        <f t="shared" ca="1" si="73"/>
        <v>3313.9767042627409</v>
      </c>
      <c r="AI229" s="85">
        <f t="shared" ca="1" si="73"/>
        <v>-521.20473305955329</v>
      </c>
    </row>
    <row r="230" spans="1:35" x14ac:dyDescent="0.25">
      <c r="A230" s="80">
        <v>14040821</v>
      </c>
      <c r="B230" s="80">
        <v>24330</v>
      </c>
      <c r="C230" s="81">
        <v>7.4257766968494768E-3</v>
      </c>
      <c r="E230" s="82">
        <v>14040821</v>
      </c>
      <c r="F230" s="82">
        <v>1178</v>
      </c>
      <c r="G230" s="83">
        <v>3.4013638234902605E-3</v>
      </c>
      <c r="I230" s="85">
        <v>216</v>
      </c>
      <c r="J230" s="89">
        <f t="shared" ca="1" si="57"/>
        <v>0.4602203315480965</v>
      </c>
      <c r="K230" s="89">
        <f t="shared" ca="1" si="58"/>
        <v>-9.9878654178449933E-2</v>
      </c>
      <c r="L230" s="89">
        <f t="shared" ca="1" si="59"/>
        <v>2.017416830166264E-4</v>
      </c>
      <c r="M230" s="88">
        <f t="shared" ca="1" si="60"/>
        <v>31326.319186912351</v>
      </c>
      <c r="N230" s="89">
        <f t="shared" ca="1" si="74"/>
        <v>0.70226022371158214</v>
      </c>
      <c r="O230" s="89">
        <f t="shared" ca="1" si="61"/>
        <v>0.53102676512011993</v>
      </c>
      <c r="P230" s="89">
        <f t="shared" ca="1" si="62"/>
        <v>0.7587415529009065</v>
      </c>
      <c r="Q230" s="89">
        <f t="shared" ca="1" si="62"/>
        <v>0.70229988403429466</v>
      </c>
      <c r="R230" s="85">
        <f t="shared" ca="1" si="63"/>
        <v>3972.7000990452289</v>
      </c>
      <c r="S230" s="85">
        <f t="shared" ca="1" si="64"/>
        <v>4.7934688758978155</v>
      </c>
      <c r="U230" s="85">
        <v>216</v>
      </c>
      <c r="V230" s="89">
        <f t="shared" ca="1" si="65"/>
        <v>0.40339427927287819</v>
      </c>
      <c r="W230" s="89">
        <f t="shared" ca="1" si="66"/>
        <v>-0.2445710804687258</v>
      </c>
      <c r="X230" s="89">
        <f t="shared" ca="1" si="67"/>
        <v>-2.311561100702107E-3</v>
      </c>
      <c r="Y230" s="88">
        <f t="shared" ca="1" si="68"/>
        <v>1389.7837141394994</v>
      </c>
      <c r="Z230" s="89">
        <f t="shared" ca="1" si="75"/>
        <v>0.98255655319438862</v>
      </c>
      <c r="AA230" s="89">
        <f t="shared" ca="1" si="69"/>
        <v>0.88754721154718896</v>
      </c>
      <c r="AB230" s="89">
        <f t="shared" ca="1" si="70"/>
        <v>0.83708713179985939</v>
      </c>
      <c r="AC230" s="89">
        <f t="shared" ca="1" si="70"/>
        <v>0.81260782006325494</v>
      </c>
      <c r="AD230" s="85">
        <f t="shared" ca="1" si="71"/>
        <v>130.02332200766659</v>
      </c>
      <c r="AE230" s="85">
        <f t="shared" ca="1" si="72"/>
        <v>-2.7018708393704856</v>
      </c>
      <c r="AG230" s="85">
        <v>216</v>
      </c>
      <c r="AH230" s="85">
        <f t="shared" ca="1" si="73"/>
        <v>3842.6767770375623</v>
      </c>
      <c r="AI230" s="85">
        <f t="shared" ca="1" si="73"/>
        <v>7.495339715268301</v>
      </c>
    </row>
    <row r="231" spans="1:35" x14ac:dyDescent="0.25">
      <c r="A231" s="76">
        <v>14040824</v>
      </c>
      <c r="B231" s="76">
        <v>24830</v>
      </c>
      <c r="C231" s="77">
        <v>2.0342442724644083E-2</v>
      </c>
      <c r="E231" s="78">
        <v>14040824</v>
      </c>
      <c r="F231" s="78">
        <v>1183</v>
      </c>
      <c r="G231" s="79">
        <v>4.2354997668547466E-3</v>
      </c>
      <c r="I231" s="85">
        <v>217</v>
      </c>
      <c r="J231" s="89">
        <f t="shared" ca="1" si="57"/>
        <v>0.79321995232091802</v>
      </c>
      <c r="K231" s="89">
        <f t="shared" ca="1" si="58"/>
        <v>0.8176447004855788</v>
      </c>
      <c r="L231" s="89">
        <f t="shared" ca="1" si="59"/>
        <v>2.3748195274326856E-2</v>
      </c>
      <c r="M231" s="88">
        <f t="shared" ca="1" si="60"/>
        <v>32072.695683116253</v>
      </c>
      <c r="N231" s="89">
        <f t="shared" ca="1" si="74"/>
        <v>0.83977104539911529</v>
      </c>
      <c r="O231" s="89">
        <f t="shared" ca="1" si="61"/>
        <v>0.66853758680765307</v>
      </c>
      <c r="P231" s="89">
        <f t="shared" ca="1" si="62"/>
        <v>0.79948161456220812</v>
      </c>
      <c r="Q231" s="89">
        <f t="shared" ca="1" si="62"/>
        <v>0.74810475124140374</v>
      </c>
      <c r="R231" s="85">
        <f t="shared" ca="1" si="63"/>
        <v>4554.5387808970627</v>
      </c>
      <c r="S231" s="85">
        <f t="shared" ca="1" si="64"/>
        <v>586.63215072773164</v>
      </c>
      <c r="U231" s="85">
        <v>217</v>
      </c>
      <c r="V231" s="89">
        <f t="shared" ca="1" si="65"/>
        <v>0.72574278999309727</v>
      </c>
      <c r="W231" s="89">
        <f t="shared" ca="1" si="66"/>
        <v>0.59998771926887462</v>
      </c>
      <c r="X231" s="89">
        <f t="shared" ca="1" si="67"/>
        <v>1.7905066438616654E-2</v>
      </c>
      <c r="Y231" s="88">
        <f t="shared" ca="1" si="68"/>
        <v>1418.1663881343927</v>
      </c>
      <c r="Z231" s="89">
        <f t="shared" ca="1" si="75"/>
        <v>1.1953422349896541</v>
      </c>
      <c r="AA231" s="89">
        <f t="shared" ca="1" si="69"/>
        <v>1.1003328933424545</v>
      </c>
      <c r="AB231" s="89">
        <f t="shared" ca="1" si="70"/>
        <v>0.88402332764041391</v>
      </c>
      <c r="AC231" s="89">
        <f t="shared" ca="1" si="70"/>
        <v>0.86440644731520644</v>
      </c>
      <c r="AD231" s="85">
        <f t="shared" ca="1" si="71"/>
        <v>154.47608619298421</v>
      </c>
      <c r="AE231" s="85">
        <f t="shared" ca="1" si="72"/>
        <v>21.750893345947134</v>
      </c>
      <c r="AG231" s="85">
        <v>217</v>
      </c>
      <c r="AH231" s="85">
        <f t="shared" ca="1" si="73"/>
        <v>4400.0626947040782</v>
      </c>
      <c r="AI231" s="85">
        <f t="shared" ca="1" si="73"/>
        <v>564.88125738178451</v>
      </c>
    </row>
    <row r="232" spans="1:35" x14ac:dyDescent="0.25">
      <c r="A232" s="80">
        <v>14040825</v>
      </c>
      <c r="B232" s="80">
        <v>25270</v>
      </c>
      <c r="C232" s="81">
        <v>1.7565321880027702E-2</v>
      </c>
      <c r="E232" s="82">
        <v>14040825</v>
      </c>
      <c r="F232" s="82">
        <v>1205</v>
      </c>
      <c r="G232" s="83">
        <v>1.8425981946368561E-2</v>
      </c>
      <c r="I232" s="85">
        <v>218</v>
      </c>
      <c r="J232" s="89">
        <f t="shared" ca="1" si="57"/>
        <v>0.47277940306811927</v>
      </c>
      <c r="K232" s="89">
        <f t="shared" ca="1" si="58"/>
        <v>-6.82849477230216E-2</v>
      </c>
      <c r="L232" s="89">
        <f t="shared" ca="1" si="59"/>
        <v>1.0125327534004685E-3</v>
      </c>
      <c r="M232" s="88">
        <f t="shared" ca="1" si="60"/>
        <v>31351.728586242163</v>
      </c>
      <c r="N232" s="89">
        <f t="shared" ca="1" si="74"/>
        <v>0.7069952274722574</v>
      </c>
      <c r="O232" s="89">
        <f t="shared" ca="1" si="61"/>
        <v>0.53576176888079519</v>
      </c>
      <c r="P232" s="89">
        <f t="shared" ca="1" si="62"/>
        <v>0.76021527818426038</v>
      </c>
      <c r="Q232" s="89">
        <f t="shared" ca="1" si="62"/>
        <v>0.70393839617247211</v>
      </c>
      <c r="R232" s="85">
        <f t="shared" ca="1" si="63"/>
        <v>3991.9980023296339</v>
      </c>
      <c r="S232" s="85">
        <f t="shared" ca="1" si="64"/>
        <v>24.091372160302853</v>
      </c>
      <c r="U232" s="85">
        <v>218</v>
      </c>
      <c r="V232" s="89">
        <f t="shared" ca="1" si="65"/>
        <v>5.0905429385108447E-2</v>
      </c>
      <c r="W232" s="89">
        <f t="shared" ca="1" si="66"/>
        <v>-1.6361372831655285</v>
      </c>
      <c r="X232" s="89">
        <f t="shared" ca="1" si="67"/>
        <v>-3.5622179171304308E-2</v>
      </c>
      <c r="Y232" s="88">
        <f t="shared" ca="1" si="68"/>
        <v>1344.2517191875806</v>
      </c>
      <c r="Z232" s="89">
        <f t="shared" ca="1" si="75"/>
        <v>0.63195294419039083</v>
      </c>
      <c r="AA232" s="89">
        <f t="shared" ca="1" si="69"/>
        <v>0.53694360254319118</v>
      </c>
      <c r="AB232" s="89">
        <f t="shared" ca="1" si="70"/>
        <v>0.73629118706676944</v>
      </c>
      <c r="AC232" s="89">
        <f t="shared" ca="1" si="70"/>
        <v>0.70434671437807239</v>
      </c>
      <c r="AD232" s="85">
        <f t="shared" ca="1" si="71"/>
        <v>94.083389530289651</v>
      </c>
      <c r="AE232" s="85">
        <f t="shared" ca="1" si="72"/>
        <v>-38.641803316747428</v>
      </c>
      <c r="AG232" s="85">
        <v>218</v>
      </c>
      <c r="AH232" s="85">
        <f t="shared" ca="1" si="73"/>
        <v>3897.9146127993445</v>
      </c>
      <c r="AI232" s="85">
        <f t="shared" ca="1" si="73"/>
        <v>62.733175477050281</v>
      </c>
    </row>
    <row r="233" spans="1:35" x14ac:dyDescent="0.25">
      <c r="A233" s="76">
        <v>14040826</v>
      </c>
      <c r="B233" s="76">
        <v>25600</v>
      </c>
      <c r="C233" s="77">
        <v>1.2974430085413937E-2</v>
      </c>
      <c r="E233" s="78">
        <v>14040826</v>
      </c>
      <c r="F233" s="78">
        <v>1209</v>
      </c>
      <c r="G233" s="79">
        <v>3.3140046900372914E-3</v>
      </c>
      <c r="I233" s="85">
        <v>219</v>
      </c>
      <c r="J233" s="89">
        <f t="shared" ca="1" si="57"/>
        <v>1.4008619529007227E-2</v>
      </c>
      <c r="K233" s="89">
        <f t="shared" ca="1" si="58"/>
        <v>-2.1970449085350712</v>
      </c>
      <c r="L233" s="89">
        <f t="shared" ca="1" si="59"/>
        <v>-5.361795416500019E-2</v>
      </c>
      <c r="M233" s="88">
        <f t="shared" ca="1" si="60"/>
        <v>29684.912406669122</v>
      </c>
      <c r="N233" s="89">
        <f t="shared" ca="1" si="74"/>
        <v>0.38795426802553479</v>
      </c>
      <c r="O233" s="89">
        <f t="shared" ca="1" si="61"/>
        <v>0.21672080943407251</v>
      </c>
      <c r="P233" s="89">
        <f t="shared" ca="1" si="62"/>
        <v>0.65097506151146134</v>
      </c>
      <c r="Q233" s="89">
        <f t="shared" ca="1" si="62"/>
        <v>0.58578703509251528</v>
      </c>
      <c r="R233" s="85">
        <f t="shared" ca="1" si="63"/>
        <v>2812.4307910967982</v>
      </c>
      <c r="S233" s="85">
        <f t="shared" ca="1" si="64"/>
        <v>-1155.4758390725328</v>
      </c>
      <c r="U233" s="85">
        <v>219</v>
      </c>
      <c r="V233" s="89">
        <f t="shared" ca="1" si="65"/>
        <v>0.45198957350274593</v>
      </c>
      <c r="W233" s="89">
        <f t="shared" ca="1" si="66"/>
        <v>-0.12063626029921673</v>
      </c>
      <c r="X233" s="89">
        <f t="shared" ca="1" si="67"/>
        <v>6.5512884355976549E-4</v>
      </c>
      <c r="Y233" s="88">
        <f t="shared" ca="1" si="68"/>
        <v>1393.9128934778523</v>
      </c>
      <c r="Z233" s="89">
        <f t="shared" ca="1" si="75"/>
        <v>1.0137817979211456</v>
      </c>
      <c r="AA233" s="89">
        <f t="shared" ca="1" si="69"/>
        <v>0.91877245627394599</v>
      </c>
      <c r="AB233" s="89">
        <f t="shared" ca="1" si="70"/>
        <v>0.84465655870996925</v>
      </c>
      <c r="AC233" s="89">
        <f t="shared" ca="1" si="70"/>
        <v>0.82089269892575178</v>
      </c>
      <c r="AD233" s="85">
        <f t="shared" ca="1" si="71"/>
        <v>133.49552156165805</v>
      </c>
      <c r="AE233" s="85">
        <f t="shared" ca="1" si="72"/>
        <v>0.77032871462097319</v>
      </c>
      <c r="AG233" s="85">
        <v>219</v>
      </c>
      <c r="AH233" s="85">
        <f t="shared" ca="1" si="73"/>
        <v>2678.9352695351399</v>
      </c>
      <c r="AI233" s="85">
        <f t="shared" ca="1" si="73"/>
        <v>-1156.2461677871538</v>
      </c>
    </row>
    <row r="234" spans="1:35" x14ac:dyDescent="0.25">
      <c r="A234" s="80">
        <v>14040827</v>
      </c>
      <c r="B234" s="80">
        <v>24810</v>
      </c>
      <c r="C234" s="81">
        <v>-3.134555378180718E-2</v>
      </c>
      <c r="E234" s="82">
        <v>14040827</v>
      </c>
      <c r="F234" s="82">
        <v>1192</v>
      </c>
      <c r="G234" s="83">
        <v>-1.4161002989497627E-2</v>
      </c>
      <c r="I234" s="85">
        <v>220</v>
      </c>
      <c r="J234" s="89">
        <f t="shared" ca="1" si="57"/>
        <v>0.65809228154455934</v>
      </c>
      <c r="K234" s="89">
        <f t="shared" ca="1" si="58"/>
        <v>0.4072621801189491</v>
      </c>
      <c r="L234" s="89">
        <f t="shared" ca="1" si="59"/>
        <v>1.3216525512050223E-2</v>
      </c>
      <c r="M234" s="88">
        <f t="shared" ca="1" si="60"/>
        <v>31736.689104661767</v>
      </c>
      <c r="N234" s="89">
        <f t="shared" ca="1" si="74"/>
        <v>0.77826630299124622</v>
      </c>
      <c r="O234" s="89">
        <f t="shared" ca="1" si="61"/>
        <v>0.60703284439978389</v>
      </c>
      <c r="P234" s="89">
        <f t="shared" ca="1" si="62"/>
        <v>0.78179398177302717</v>
      </c>
      <c r="Q234" s="89">
        <f t="shared" ca="1" si="62"/>
        <v>0.72808544224543481</v>
      </c>
      <c r="R234" s="85">
        <f t="shared" ca="1" si="63"/>
        <v>4288.849424095315</v>
      </c>
      <c r="S234" s="85">
        <f t="shared" ca="1" si="64"/>
        <v>320.94279392598401</v>
      </c>
      <c r="U234" s="85">
        <v>220</v>
      </c>
      <c r="V234" s="89">
        <f t="shared" ca="1" si="65"/>
        <v>0.90327707557171</v>
      </c>
      <c r="W234" s="89">
        <f t="shared" ca="1" si="66"/>
        <v>1.3004527258177678</v>
      </c>
      <c r="X234" s="89">
        <f t="shared" ca="1" si="67"/>
        <v>3.467244858669824E-2</v>
      </c>
      <c r="Y234" s="88">
        <f t="shared" ca="1" si="68"/>
        <v>1442.1458000905611</v>
      </c>
      <c r="Z234" s="89">
        <f t="shared" ca="1" si="75"/>
        <v>1.3718236404744377</v>
      </c>
      <c r="AA234" s="89">
        <f t="shared" ca="1" si="69"/>
        <v>1.2768142988272382</v>
      </c>
      <c r="AB234" s="89">
        <f t="shared" ca="1" si="70"/>
        <v>0.91494082700448043</v>
      </c>
      <c r="AC234" s="89">
        <f t="shared" ca="1" si="70"/>
        <v>0.89916609191933838</v>
      </c>
      <c r="AD234" s="85">
        <f t="shared" ca="1" si="71"/>
        <v>176.06014190763244</v>
      </c>
      <c r="AE234" s="85">
        <f t="shared" ca="1" si="72"/>
        <v>43.334949060595363</v>
      </c>
      <c r="AG234" s="85">
        <v>220</v>
      </c>
      <c r="AH234" s="85">
        <f t="shared" ca="1" si="73"/>
        <v>4112.7892821876831</v>
      </c>
      <c r="AI234" s="85">
        <f t="shared" ca="1" si="73"/>
        <v>277.60784486538864</v>
      </c>
    </row>
    <row r="235" spans="1:35" x14ac:dyDescent="0.25">
      <c r="A235" s="76">
        <v>14040828</v>
      </c>
      <c r="B235" s="76">
        <v>24830</v>
      </c>
      <c r="C235" s="77">
        <v>8.0580181636556909E-4</v>
      </c>
      <c r="E235" s="78">
        <v>14040828</v>
      </c>
      <c r="F235" s="78">
        <v>1189</v>
      </c>
      <c r="G235" s="79">
        <v>-2.5199509345132762E-3</v>
      </c>
      <c r="I235" s="85">
        <v>221</v>
      </c>
      <c r="J235" s="89">
        <f t="shared" ca="1" si="57"/>
        <v>0.34729613429263306</v>
      </c>
      <c r="K235" s="89">
        <f t="shared" ca="1" si="58"/>
        <v>-0.39263069040399906</v>
      </c>
      <c r="L235" s="89">
        <f t="shared" ca="1" si="59"/>
        <v>-7.3111703313817281E-3</v>
      </c>
      <c r="M235" s="88">
        <f t="shared" ca="1" si="60"/>
        <v>31091.849186233376</v>
      </c>
      <c r="N235" s="89">
        <f t="shared" ca="1" si="74"/>
        <v>0.65838496664326052</v>
      </c>
      <c r="O235" s="89">
        <f t="shared" ca="1" si="61"/>
        <v>0.48715150805179824</v>
      </c>
      <c r="P235" s="89">
        <f t="shared" ca="1" si="62"/>
        <v>0.74485460352644595</v>
      </c>
      <c r="Q235" s="89">
        <f t="shared" ca="1" si="62"/>
        <v>0.68692451658494802</v>
      </c>
      <c r="R235" s="85">
        <f t="shared" ca="1" si="63"/>
        <v>3796.4158659016648</v>
      </c>
      <c r="S235" s="85">
        <f t="shared" ca="1" si="64"/>
        <v>-171.49076426766624</v>
      </c>
      <c r="U235" s="85">
        <v>221</v>
      </c>
      <c r="V235" s="89">
        <f t="shared" ca="1" si="65"/>
        <v>0.94231982473518094</v>
      </c>
      <c r="W235" s="89">
        <f t="shared" ca="1" si="66"/>
        <v>1.5745500052478913</v>
      </c>
      <c r="X235" s="89">
        <f t="shared" ca="1" si="67"/>
        <v>4.1233652625423597E-2</v>
      </c>
      <c r="Y235" s="88">
        <f t="shared" ca="1" si="68"/>
        <v>1451.6391226950582</v>
      </c>
      <c r="Z235" s="89">
        <f t="shared" ca="1" si="75"/>
        <v>1.4408821554054125</v>
      </c>
      <c r="AA235" s="89">
        <f t="shared" ca="1" si="69"/>
        <v>1.345872813758213</v>
      </c>
      <c r="AB235" s="89">
        <f t="shared" ca="1" si="70"/>
        <v>0.92519101089562983</v>
      </c>
      <c r="AC235" s="89">
        <f t="shared" ca="1" si="70"/>
        <v>0.91082823111468814</v>
      </c>
      <c r="AD235" s="85">
        <f t="shared" ca="1" si="71"/>
        <v>184.79546499868525</v>
      </c>
      <c r="AE235" s="85">
        <f t="shared" ca="1" si="72"/>
        <v>52.070272151648169</v>
      </c>
      <c r="AG235" s="85">
        <v>221</v>
      </c>
      <c r="AH235" s="85">
        <f t="shared" ca="1" si="73"/>
        <v>3611.6204009029798</v>
      </c>
      <c r="AI235" s="85">
        <f t="shared" ca="1" si="73"/>
        <v>-223.56103641931441</v>
      </c>
    </row>
    <row r="236" spans="1:35" x14ac:dyDescent="0.25">
      <c r="A236" s="80">
        <v>14040901</v>
      </c>
      <c r="B236" s="80">
        <v>25070</v>
      </c>
      <c r="C236" s="81">
        <v>9.6193126501268097E-3</v>
      </c>
      <c r="E236" s="82">
        <v>14040901</v>
      </c>
      <c r="F236" s="82">
        <v>1191</v>
      </c>
      <c r="G236" s="83">
        <v>1.6806726645182443E-3</v>
      </c>
      <c r="I236" s="85">
        <v>222</v>
      </c>
      <c r="J236" s="89">
        <f t="shared" ca="1" si="57"/>
        <v>0.97147802130422933</v>
      </c>
      <c r="K236" s="89">
        <f t="shared" ca="1" si="58"/>
        <v>1.9029738508660929</v>
      </c>
      <c r="L236" s="89">
        <f t="shared" ca="1" si="59"/>
        <v>5.160105846393874E-2</v>
      </c>
      <c r="M236" s="88">
        <f t="shared" ca="1" si="60"/>
        <v>32978.569109810443</v>
      </c>
      <c r="N236" s="89">
        <f t="shared" ca="1" si="74"/>
        <v>1.0024312136788722</v>
      </c>
      <c r="O236" s="89">
        <f t="shared" ca="1" si="61"/>
        <v>0.8311977550874099</v>
      </c>
      <c r="P236" s="89">
        <f t="shared" ca="1" si="62"/>
        <v>0.84193231348431119</v>
      </c>
      <c r="Q236" s="89">
        <f t="shared" ca="1" si="62"/>
        <v>0.79706903859412725</v>
      </c>
      <c r="R236" s="85">
        <f t="shared" ca="1" si="63"/>
        <v>5298.5641945660718</v>
      </c>
      <c r="S236" s="85">
        <f t="shared" ca="1" si="64"/>
        <v>1330.6575643967408</v>
      </c>
      <c r="U236" s="85">
        <v>222</v>
      </c>
      <c r="V236" s="89">
        <f t="shared" ca="1" si="65"/>
        <v>0.96151670121180721</v>
      </c>
      <c r="W236" s="89">
        <f t="shared" ca="1" si="66"/>
        <v>1.7685643913996829</v>
      </c>
      <c r="X236" s="89">
        <f t="shared" ca="1" si="67"/>
        <v>4.5877872285817849E-2</v>
      </c>
      <c r="Y236" s="88">
        <f t="shared" ca="1" si="68"/>
        <v>1458.3965329515079</v>
      </c>
      <c r="Z236" s="89">
        <f t="shared" ca="1" si="75"/>
        <v>1.4897638714543451</v>
      </c>
      <c r="AA236" s="89">
        <f t="shared" ca="1" si="69"/>
        <v>1.3947545298071455</v>
      </c>
      <c r="AB236" s="89">
        <f t="shared" ca="1" si="70"/>
        <v>0.93185683312274525</v>
      </c>
      <c r="AC236" s="89">
        <f t="shared" ca="1" si="70"/>
        <v>0.91845506253608433</v>
      </c>
      <c r="AD236" s="85">
        <f t="shared" ca="1" si="71"/>
        <v>191.07016832402337</v>
      </c>
      <c r="AE236" s="85">
        <f t="shared" ca="1" si="72"/>
        <v>58.344975476986292</v>
      </c>
      <c r="AG236" s="85">
        <v>222</v>
      </c>
      <c r="AH236" s="85">
        <f t="shared" ca="1" si="73"/>
        <v>5107.4940262420487</v>
      </c>
      <c r="AI236" s="85">
        <f t="shared" ca="1" si="73"/>
        <v>1272.3125889197545</v>
      </c>
    </row>
    <row r="237" spans="1:35" x14ac:dyDescent="0.25">
      <c r="A237" s="76">
        <v>14040902</v>
      </c>
      <c r="B237" s="76">
        <v>25770</v>
      </c>
      <c r="C237" s="77">
        <v>2.7539112494071687E-2</v>
      </c>
      <c r="E237" s="78">
        <v>14040902</v>
      </c>
      <c r="F237" s="78">
        <v>1200</v>
      </c>
      <c r="G237" s="79">
        <v>7.5282664207915878E-3</v>
      </c>
      <c r="I237" s="85">
        <v>223</v>
      </c>
      <c r="J237" s="89">
        <f t="shared" ca="1" si="57"/>
        <v>0.12397311397077304</v>
      </c>
      <c r="K237" s="89">
        <f t="shared" ca="1" si="58"/>
        <v>-1.155352199670368</v>
      </c>
      <c r="L237" s="89">
        <f t="shared" ca="1" si="59"/>
        <v>-2.6884935434735281E-2</v>
      </c>
      <c r="M237" s="88">
        <f t="shared" ca="1" si="60"/>
        <v>30489.182107198249</v>
      </c>
      <c r="N237" s="89">
        <f t="shared" ca="1" si="74"/>
        <v>0.54407456688631928</v>
      </c>
      <c r="O237" s="89">
        <f t="shared" ca="1" si="61"/>
        <v>0.372841108294857</v>
      </c>
      <c r="P237" s="89">
        <f t="shared" ca="1" si="62"/>
        <v>0.70680491937722678</v>
      </c>
      <c r="Q237" s="89">
        <f t="shared" ca="1" si="62"/>
        <v>0.64536664736623073</v>
      </c>
      <c r="R237" s="85">
        <f t="shared" ca="1" si="63"/>
        <v>3358.813489887445</v>
      </c>
      <c r="S237" s="85">
        <f t="shared" ca="1" si="64"/>
        <v>-609.09314028188601</v>
      </c>
      <c r="U237" s="85">
        <v>223</v>
      </c>
      <c r="V237" s="89">
        <f t="shared" ca="1" si="65"/>
        <v>2.6398440100274922E-2</v>
      </c>
      <c r="W237" s="89">
        <f t="shared" ca="1" si="66"/>
        <v>-1.9365785654561165</v>
      </c>
      <c r="X237" s="89">
        <f t="shared" ca="1" si="67"/>
        <v>-4.2813992818135374E-2</v>
      </c>
      <c r="Y237" s="88">
        <f t="shared" ca="1" si="68"/>
        <v>1334.6187919571421</v>
      </c>
      <c r="Z237" s="89">
        <f t="shared" ca="1" si="75"/>
        <v>0.55625708605533897</v>
      </c>
      <c r="AA237" s="89">
        <f t="shared" ca="1" si="69"/>
        <v>0.46124774440813932</v>
      </c>
      <c r="AB237" s="89">
        <f t="shared" ca="1" si="70"/>
        <v>0.71098244036537539</v>
      </c>
      <c r="AC237" s="89">
        <f t="shared" ca="1" si="70"/>
        <v>0.67768956450071327</v>
      </c>
      <c r="AD237" s="85">
        <f t="shared" ca="1" si="71"/>
        <v>87.111589190954646</v>
      </c>
      <c r="AE237" s="85">
        <f t="shared" ca="1" si="72"/>
        <v>-45.613603656082432</v>
      </c>
      <c r="AG237" s="85">
        <v>223</v>
      </c>
      <c r="AH237" s="85">
        <f t="shared" ca="1" si="73"/>
        <v>3271.7019006964902</v>
      </c>
      <c r="AI237" s="85">
        <f t="shared" ca="1" si="73"/>
        <v>-563.47953662580358</v>
      </c>
    </row>
    <row r="238" spans="1:35" x14ac:dyDescent="0.25">
      <c r="A238" s="80">
        <v>14040904</v>
      </c>
      <c r="B238" s="80">
        <v>26750</v>
      </c>
      <c r="C238" s="81">
        <v>3.7323448677741837E-2</v>
      </c>
      <c r="E238" s="82">
        <v>14040904</v>
      </c>
      <c r="F238" s="82">
        <v>1234</v>
      </c>
      <c r="G238" s="83">
        <v>2.7939368689241434E-2</v>
      </c>
      <c r="I238" s="85">
        <v>224</v>
      </c>
      <c r="J238" s="89">
        <f t="shared" ca="1" si="57"/>
        <v>0.13681204041982975</v>
      </c>
      <c r="K238" s="89">
        <f t="shared" ca="1" si="58"/>
        <v>-1.0947547832003488</v>
      </c>
      <c r="L238" s="89">
        <f t="shared" ca="1" si="59"/>
        <v>-2.5329820518682732E-2</v>
      </c>
      <c r="M238" s="88">
        <f t="shared" ca="1" si="60"/>
        <v>30536.633175440496</v>
      </c>
      <c r="N238" s="89">
        <f t="shared" ca="1" si="74"/>
        <v>0.55315640713439251</v>
      </c>
      <c r="O238" s="89">
        <f t="shared" ca="1" si="61"/>
        <v>0.38192294854293024</v>
      </c>
      <c r="P238" s="89">
        <f t="shared" ca="1" si="62"/>
        <v>0.70992184279345194</v>
      </c>
      <c r="Q238" s="89">
        <f t="shared" ca="1" si="62"/>
        <v>0.64874074109839697</v>
      </c>
      <c r="R238" s="85">
        <f t="shared" ca="1" si="63"/>
        <v>3392.4261695995301</v>
      </c>
      <c r="S238" s="85">
        <f t="shared" ca="1" si="64"/>
        <v>-575.48046056980093</v>
      </c>
      <c r="U238" s="85">
        <v>224</v>
      </c>
      <c r="V238" s="89">
        <f t="shared" ca="1" si="65"/>
        <v>0.78805320732653839</v>
      </c>
      <c r="W238" s="89">
        <f t="shared" ca="1" si="66"/>
        <v>0.79968455221020796</v>
      </c>
      <c r="X238" s="89">
        <f t="shared" ca="1" si="67"/>
        <v>2.2685309677584541E-2</v>
      </c>
      <c r="Y238" s="88">
        <f t="shared" ca="1" si="68"/>
        <v>1424.9617973374554</v>
      </c>
      <c r="Z238" s="89">
        <f t="shared" ca="1" si="75"/>
        <v>1.2456556373992662</v>
      </c>
      <c r="AA238" s="89">
        <f t="shared" ca="1" si="69"/>
        <v>1.1506462957520667</v>
      </c>
      <c r="AB238" s="89">
        <f t="shared" ca="1" si="70"/>
        <v>0.89355457656275927</v>
      </c>
      <c r="AC238" s="89">
        <f t="shared" ca="1" si="70"/>
        <v>0.87506111064046599</v>
      </c>
      <c r="AD238" s="85">
        <f t="shared" ca="1" si="71"/>
        <v>160.51612800934527</v>
      </c>
      <c r="AE238" s="85">
        <f t="shared" ca="1" si="72"/>
        <v>27.790935162308188</v>
      </c>
      <c r="AG238" s="85">
        <v>224</v>
      </c>
      <c r="AH238" s="85">
        <f t="shared" ca="1" si="73"/>
        <v>3231.9100415901848</v>
      </c>
      <c r="AI238" s="85">
        <f t="shared" ca="1" si="73"/>
        <v>-603.27139573210911</v>
      </c>
    </row>
    <row r="239" spans="1:35" x14ac:dyDescent="0.25">
      <c r="A239" s="76">
        <v>14040905</v>
      </c>
      <c r="B239" s="76">
        <v>26660</v>
      </c>
      <c r="C239" s="77">
        <v>-3.3701585914529841E-3</v>
      </c>
      <c r="E239" s="78">
        <v>14040905</v>
      </c>
      <c r="F239" s="78">
        <v>1207</v>
      </c>
      <c r="G239" s="79">
        <v>-2.2122983367801649E-2</v>
      </c>
      <c r="I239" s="85">
        <v>225</v>
      </c>
      <c r="J239" s="89">
        <f t="shared" ca="1" si="57"/>
        <v>0.71897353233471895</v>
      </c>
      <c r="K239" s="89">
        <f t="shared" ca="1" si="58"/>
        <v>0.57979490282529411</v>
      </c>
      <c r="L239" s="89">
        <f t="shared" ca="1" si="59"/>
        <v>1.7644242504251402E-2</v>
      </c>
      <c r="M239" s="88">
        <f t="shared" ca="1" si="60"/>
        <v>31877.521735722032</v>
      </c>
      <c r="N239" s="89">
        <f t="shared" ca="1" si="74"/>
        <v>0.80412408235646404</v>
      </c>
      <c r="O239" s="89">
        <f t="shared" ca="1" si="61"/>
        <v>0.63289062376500183</v>
      </c>
      <c r="P239" s="89">
        <f t="shared" ca="1" si="62"/>
        <v>0.78933734118959342</v>
      </c>
      <c r="Q239" s="89">
        <f t="shared" ca="1" si="62"/>
        <v>0.7365974644198775</v>
      </c>
      <c r="R239" s="85">
        <f t="shared" ca="1" si="63"/>
        <v>4399.4849061831701</v>
      </c>
      <c r="S239" s="85">
        <f t="shared" ca="1" si="64"/>
        <v>431.57827601383906</v>
      </c>
      <c r="U239" s="85">
        <v>225</v>
      </c>
      <c r="V239" s="89">
        <f t="shared" ca="1" si="65"/>
        <v>0.87022321319934715</v>
      </c>
      <c r="W239" s="89">
        <f t="shared" ca="1" si="66"/>
        <v>1.1274469132800706</v>
      </c>
      <c r="X239" s="89">
        <f t="shared" ca="1" si="67"/>
        <v>3.0531121688797808E-2</v>
      </c>
      <c r="Y239" s="88">
        <f t="shared" ca="1" si="68"/>
        <v>1436.1857526684935</v>
      </c>
      <c r="Z239" s="89">
        <f t="shared" ca="1" si="75"/>
        <v>1.328235011965899</v>
      </c>
      <c r="AA239" s="89">
        <f t="shared" ca="1" si="69"/>
        <v>1.2332256703186995</v>
      </c>
      <c r="AB239" s="89">
        <f t="shared" ca="1" si="70"/>
        <v>0.90794975933315403</v>
      </c>
      <c r="AC239" s="89">
        <f t="shared" ca="1" si="70"/>
        <v>0.89125420971643388</v>
      </c>
      <c r="AD239" s="85">
        <f t="shared" ca="1" si="71"/>
        <v>170.62766605490287</v>
      </c>
      <c r="AE239" s="85">
        <f t="shared" ca="1" si="72"/>
        <v>37.902473207865796</v>
      </c>
      <c r="AG239" s="85">
        <v>225</v>
      </c>
      <c r="AH239" s="85">
        <f t="shared" ca="1" si="73"/>
        <v>4228.8572401282672</v>
      </c>
      <c r="AI239" s="85">
        <f t="shared" ca="1" si="73"/>
        <v>393.67580280597326</v>
      </c>
    </row>
    <row r="240" spans="1:35" x14ac:dyDescent="0.25">
      <c r="A240" s="80">
        <v>14040908</v>
      </c>
      <c r="B240" s="80">
        <v>26610</v>
      </c>
      <c r="C240" s="81">
        <v>-1.8772297609647825E-3</v>
      </c>
      <c r="E240" s="82">
        <v>14040908</v>
      </c>
      <c r="F240" s="82">
        <v>1178</v>
      </c>
      <c r="G240" s="83">
        <v>-2.4319856885999486E-2</v>
      </c>
      <c r="I240" s="85">
        <v>226</v>
      </c>
      <c r="J240" s="89">
        <f t="shared" ca="1" si="57"/>
        <v>0.99283700598656965</v>
      </c>
      <c r="K240" s="89">
        <f t="shared" ca="1" si="58"/>
        <v>2.4489838278183611</v>
      </c>
      <c r="L240" s="89">
        <f t="shared" ca="1" si="59"/>
        <v>6.5613343292815582E-2</v>
      </c>
      <c r="M240" s="88">
        <f t="shared" ca="1" si="60"/>
        <v>33443.926962651429</v>
      </c>
      <c r="N240" s="89">
        <f t="shared" ca="1" si="74"/>
        <v>1.084262679001945</v>
      </c>
      <c r="O240" s="89">
        <f t="shared" ca="1" si="61"/>
        <v>0.91302922041048262</v>
      </c>
      <c r="P240" s="89">
        <f t="shared" ca="1" si="62"/>
        <v>0.86087582610583291</v>
      </c>
      <c r="Q240" s="89">
        <f t="shared" ca="1" si="62"/>
        <v>0.8193864131593851</v>
      </c>
      <c r="R240" s="85">
        <f t="shared" ca="1" si="63"/>
        <v>5694.8447575707032</v>
      </c>
      <c r="S240" s="85">
        <f t="shared" ca="1" si="64"/>
        <v>1726.9381274013722</v>
      </c>
      <c r="U240" s="85">
        <v>226</v>
      </c>
      <c r="V240" s="89">
        <f t="shared" ca="1" si="65"/>
        <v>0.18050125880792856</v>
      </c>
      <c r="W240" s="89">
        <f t="shared" ca="1" si="66"/>
        <v>-0.91345646994623697</v>
      </c>
      <c r="X240" s="89">
        <f t="shared" ca="1" si="67"/>
        <v>-1.83230061176274E-2</v>
      </c>
      <c r="Y240" s="88">
        <f t="shared" ca="1" si="68"/>
        <v>1367.7084685164377</v>
      </c>
      <c r="Z240" s="89">
        <f t="shared" ca="1" si="75"/>
        <v>0.81403159828647165</v>
      </c>
      <c r="AA240" s="89">
        <f t="shared" ca="1" si="69"/>
        <v>0.71902225663927199</v>
      </c>
      <c r="AB240" s="89">
        <f t="shared" ca="1" si="70"/>
        <v>0.7921865753207451</v>
      </c>
      <c r="AC240" s="89">
        <f t="shared" ca="1" si="70"/>
        <v>0.76393639676974656</v>
      </c>
      <c r="AD240" s="85">
        <f t="shared" ca="1" si="71"/>
        <v>112.02620308813709</v>
      </c>
      <c r="AE240" s="85">
        <f t="shared" ca="1" si="72"/>
        <v>-20.698989758899984</v>
      </c>
      <c r="AG240" s="85">
        <v>226</v>
      </c>
      <c r="AH240" s="85">
        <f t="shared" ca="1" si="73"/>
        <v>5582.8185544825665</v>
      </c>
      <c r="AI240" s="85">
        <f t="shared" ca="1" si="73"/>
        <v>1747.6371171602723</v>
      </c>
    </row>
    <row r="241" spans="1:35" x14ac:dyDescent="0.25">
      <c r="A241" s="76">
        <v>14040909</v>
      </c>
      <c r="B241" s="76">
        <v>26690</v>
      </c>
      <c r="C241" s="77">
        <v>3.0018784268349835E-3</v>
      </c>
      <c r="E241" s="78">
        <v>14040909</v>
      </c>
      <c r="F241" s="78">
        <v>1172</v>
      </c>
      <c r="G241" s="79">
        <v>-5.1063940745741387E-3</v>
      </c>
      <c r="I241" s="85">
        <v>227</v>
      </c>
      <c r="J241" s="89">
        <f t="shared" ca="1" si="57"/>
        <v>4.77363480550137E-2</v>
      </c>
      <c r="K241" s="89">
        <f t="shared" ca="1" si="58"/>
        <v>-1.6672097931317007</v>
      </c>
      <c r="L241" s="89">
        <f t="shared" ca="1" si="59"/>
        <v>-4.0020765720178285E-2</v>
      </c>
      <c r="M241" s="88">
        <f t="shared" ca="1" si="60"/>
        <v>30091.300360239722</v>
      </c>
      <c r="N241" s="89">
        <f t="shared" ca="1" si="74"/>
        <v>0.46736157870342487</v>
      </c>
      <c r="O241" s="89">
        <f t="shared" ca="1" si="61"/>
        <v>0.2961281201119626</v>
      </c>
      <c r="P241" s="89">
        <f t="shared" ca="1" si="62"/>
        <v>0.67987939678049014</v>
      </c>
      <c r="Q241" s="89">
        <f t="shared" ca="1" si="62"/>
        <v>0.61643388010371414</v>
      </c>
      <c r="R241" s="85">
        <f t="shared" ca="1" si="63"/>
        <v>3082.8989455995797</v>
      </c>
      <c r="S241" s="85">
        <f t="shared" ca="1" si="64"/>
        <v>-885.00768456975129</v>
      </c>
      <c r="U241" s="85">
        <v>227</v>
      </c>
      <c r="V241" s="89">
        <f t="shared" ca="1" si="65"/>
        <v>0.88180668478773461</v>
      </c>
      <c r="W241" s="89">
        <f t="shared" ca="1" si="66"/>
        <v>1.1840667763634301</v>
      </c>
      <c r="X241" s="89">
        <f t="shared" ca="1" si="67"/>
        <v>3.1886459746537713E-2</v>
      </c>
      <c r="Y241" s="88">
        <f t="shared" ca="1" si="68"/>
        <v>1438.133589567637</v>
      </c>
      <c r="Z241" s="89">
        <f t="shared" ca="1" si="75"/>
        <v>1.3425003256102441</v>
      </c>
      <c r="AA241" s="89">
        <f t="shared" ca="1" si="69"/>
        <v>1.2474909839630446</v>
      </c>
      <c r="AB241" s="89">
        <f t="shared" ca="1" si="70"/>
        <v>0.91028308756393517</v>
      </c>
      <c r="AC241" s="89">
        <f t="shared" ca="1" si="70"/>
        <v>0.89389123795042502</v>
      </c>
      <c r="AD241" s="85">
        <f t="shared" ca="1" si="71"/>
        <v>172.39848429823132</v>
      </c>
      <c r="AE241" s="85">
        <f t="shared" ca="1" si="72"/>
        <v>39.673291451194245</v>
      </c>
      <c r="AG241" s="85">
        <v>227</v>
      </c>
      <c r="AH241" s="85">
        <f t="shared" ca="1" si="73"/>
        <v>2910.5004613013484</v>
      </c>
      <c r="AI241" s="85">
        <f t="shared" ca="1" si="73"/>
        <v>-924.68097602094554</v>
      </c>
    </row>
    <row r="242" spans="1:35" x14ac:dyDescent="0.25">
      <c r="A242" s="80">
        <v>14040910</v>
      </c>
      <c r="B242" s="80">
        <v>27660</v>
      </c>
      <c r="C242" s="81">
        <v>3.569836282017945E-2</v>
      </c>
      <c r="E242" s="82">
        <v>14040910</v>
      </c>
      <c r="F242" s="82">
        <v>1187</v>
      </c>
      <c r="G242" s="83">
        <v>1.2717424472710027E-2</v>
      </c>
      <c r="I242" s="85">
        <v>228</v>
      </c>
      <c r="J242" s="89">
        <f t="shared" ca="1" si="57"/>
        <v>4.7992979137188252E-2</v>
      </c>
      <c r="K242" s="89">
        <f t="shared" ca="1" si="58"/>
        <v>-1.6646331960907663</v>
      </c>
      <c r="L242" s="89">
        <f t="shared" ca="1" si="59"/>
        <v>-3.9954642365018479E-2</v>
      </c>
      <c r="M242" s="88">
        <f t="shared" ca="1" si="60"/>
        <v>30093.290163766185</v>
      </c>
      <c r="N242" s="89">
        <f t="shared" ca="1" si="74"/>
        <v>0.4677477377853228</v>
      </c>
      <c r="O242" s="89">
        <f t="shared" ca="1" si="61"/>
        <v>0.29651427919386053</v>
      </c>
      <c r="P242" s="89">
        <f t="shared" ca="1" si="62"/>
        <v>0.68001750080424883</v>
      </c>
      <c r="Q242" s="89">
        <f t="shared" ca="1" si="62"/>
        <v>0.61658131810369177</v>
      </c>
      <c r="R242" s="85">
        <f t="shared" ca="1" si="63"/>
        <v>3084.2519094264462</v>
      </c>
      <c r="S242" s="85">
        <f t="shared" ca="1" si="64"/>
        <v>-883.65472074288482</v>
      </c>
      <c r="U242" s="85">
        <v>228</v>
      </c>
      <c r="V242" s="89">
        <f t="shared" ca="1" si="65"/>
        <v>0.70529832184323171</v>
      </c>
      <c r="W242" s="89">
        <f t="shared" ca="1" si="66"/>
        <v>0.53970084621494341</v>
      </c>
      <c r="X242" s="89">
        <f t="shared" ca="1" si="67"/>
        <v>1.6461949324189342E-2</v>
      </c>
      <c r="Y242" s="88">
        <f t="shared" ca="1" si="68"/>
        <v>1416.1212839659092</v>
      </c>
      <c r="Z242" s="89">
        <f t="shared" ca="1" si="75"/>
        <v>1.180153022124818</v>
      </c>
      <c r="AA242" s="89">
        <f t="shared" ca="1" si="69"/>
        <v>1.0851436804776184</v>
      </c>
      <c r="AB242" s="89">
        <f t="shared" ca="1" si="70"/>
        <v>0.88103032025456784</v>
      </c>
      <c r="AC242" s="89">
        <f t="shared" ca="1" si="70"/>
        <v>0.86107098816369321</v>
      </c>
      <c r="AD242" s="85">
        <f t="shared" ca="1" si="71"/>
        <v>152.67121696813479</v>
      </c>
      <c r="AE242" s="85">
        <f t="shared" ca="1" si="72"/>
        <v>19.946024121097707</v>
      </c>
      <c r="AG242" s="85">
        <v>228</v>
      </c>
      <c r="AH242" s="85">
        <f t="shared" ca="1" si="73"/>
        <v>2931.5806924583112</v>
      </c>
      <c r="AI242" s="85">
        <f t="shared" ca="1" si="73"/>
        <v>-903.60074486398253</v>
      </c>
    </row>
    <row r="243" spans="1:35" x14ac:dyDescent="0.25">
      <c r="A243" s="76">
        <v>14040911</v>
      </c>
      <c r="B243" s="76">
        <v>28010</v>
      </c>
      <c r="C243" s="77">
        <v>1.2574263035404929E-2</v>
      </c>
      <c r="E243" s="78">
        <v>14040911</v>
      </c>
      <c r="F243" s="78">
        <v>1193</v>
      </c>
      <c r="G243" s="79">
        <v>5.0420274882480775E-3</v>
      </c>
      <c r="I243" s="85">
        <v>229</v>
      </c>
      <c r="J243" s="89">
        <f t="shared" ca="1" si="57"/>
        <v>0.61121454080757531</v>
      </c>
      <c r="K243" s="89">
        <f t="shared" ca="1" si="58"/>
        <v>0.28248594996832616</v>
      </c>
      <c r="L243" s="89">
        <f t="shared" ca="1" si="59"/>
        <v>1.0014386081369338E-2</v>
      </c>
      <c r="M243" s="88">
        <f t="shared" ca="1" si="60"/>
        <v>31635.226336742773</v>
      </c>
      <c r="N243" s="89">
        <f t="shared" ca="1" si="74"/>
        <v>0.75956587226338923</v>
      </c>
      <c r="O243" s="89">
        <f t="shared" ca="1" si="61"/>
        <v>0.58833241367192701</v>
      </c>
      <c r="P243" s="89">
        <f t="shared" ca="1" si="62"/>
        <v>0.77624293735859773</v>
      </c>
      <c r="Q243" s="89">
        <f t="shared" ca="1" si="62"/>
        <v>0.72184540347532211</v>
      </c>
      <c r="R243" s="85">
        <f t="shared" ca="1" si="63"/>
        <v>4209.8072297577128</v>
      </c>
      <c r="S243" s="85">
        <f t="shared" ca="1" si="64"/>
        <v>241.90059958838174</v>
      </c>
      <c r="U243" s="85">
        <v>229</v>
      </c>
      <c r="V243" s="89">
        <f t="shared" ca="1" si="65"/>
        <v>0.34823541863165031</v>
      </c>
      <c r="W243" s="89">
        <f t="shared" ca="1" si="66"/>
        <v>-0.39008886378583141</v>
      </c>
      <c r="X243" s="89">
        <f t="shared" ca="1" si="67"/>
        <v>-5.7948932577801485E-3</v>
      </c>
      <c r="Y243" s="88">
        <f t="shared" ca="1" si="68"/>
        <v>1384.9510575970835</v>
      </c>
      <c r="Z243" s="89">
        <f t="shared" ca="1" si="75"/>
        <v>0.94589350410167228</v>
      </c>
      <c r="AA243" s="89">
        <f t="shared" ca="1" si="69"/>
        <v>0.85088416245447263</v>
      </c>
      <c r="AB243" s="89">
        <f t="shared" ca="1" si="70"/>
        <v>0.82789854647886429</v>
      </c>
      <c r="AC243" s="89">
        <f t="shared" ca="1" si="70"/>
        <v>0.80258314830971966</v>
      </c>
      <c r="AD243" s="85">
        <f t="shared" ca="1" si="71"/>
        <v>126.00002634498412</v>
      </c>
      <c r="AE243" s="85">
        <f t="shared" ca="1" si="72"/>
        <v>-6.7251665020529572</v>
      </c>
      <c r="AG243" s="85">
        <v>229</v>
      </c>
      <c r="AH243" s="85">
        <f t="shared" ca="1" si="73"/>
        <v>4083.8072034127285</v>
      </c>
      <c r="AI243" s="85">
        <f t="shared" ca="1" si="73"/>
        <v>248.62576609043469</v>
      </c>
    </row>
    <row r="244" spans="1:35" x14ac:dyDescent="0.25">
      <c r="A244" s="80">
        <v>14040912</v>
      </c>
      <c r="B244" s="80">
        <v>28140</v>
      </c>
      <c r="C244" s="81">
        <v>4.6304624142258638E-3</v>
      </c>
      <c r="E244" s="82">
        <v>14040912</v>
      </c>
      <c r="F244" s="82">
        <v>1211</v>
      </c>
      <c r="G244" s="83">
        <v>1.4975321455176065E-2</v>
      </c>
      <c r="I244" s="85">
        <v>230</v>
      </c>
      <c r="J244" s="89">
        <f t="shared" ca="1" si="57"/>
        <v>0.98822724318101374</v>
      </c>
      <c r="K244" s="89">
        <f t="shared" ca="1" si="58"/>
        <v>2.2644652675424255</v>
      </c>
      <c r="L244" s="89">
        <f t="shared" ca="1" si="59"/>
        <v>6.0878033075165996E-2</v>
      </c>
      <c r="M244" s="88">
        <f t="shared" ca="1" si="60"/>
        <v>33285.933961747724</v>
      </c>
      <c r="N244" s="89">
        <f t="shared" ca="1" si="74"/>
        <v>1.0566085613043776</v>
      </c>
      <c r="O244" s="89">
        <f t="shared" ca="1" si="61"/>
        <v>0.88537510271291531</v>
      </c>
      <c r="P244" s="89">
        <f t="shared" ca="1" si="62"/>
        <v>0.85465486419098702</v>
      </c>
      <c r="Q244" s="89">
        <f t="shared" ca="1" si="62"/>
        <v>0.81202282200921516</v>
      </c>
      <c r="R244" s="85">
        <f t="shared" ca="1" si="63"/>
        <v>5559.321024300818</v>
      </c>
      <c r="S244" s="85">
        <f t="shared" ca="1" si="64"/>
        <v>1591.4143941314869</v>
      </c>
      <c r="U244" s="85">
        <v>230</v>
      </c>
      <c r="V244" s="89">
        <f t="shared" ca="1" si="65"/>
        <v>0.80474444411688173</v>
      </c>
      <c r="W244" s="89">
        <f t="shared" ca="1" si="66"/>
        <v>0.85869082858590573</v>
      </c>
      <c r="X244" s="89">
        <f t="shared" ca="1" si="67"/>
        <v>2.4097772507100039E-2</v>
      </c>
      <c r="Y244" s="88">
        <f t="shared" ca="1" si="68"/>
        <v>1426.9759250150562</v>
      </c>
      <c r="Z244" s="89">
        <f t="shared" ca="1" si="75"/>
        <v>1.2605222053075102</v>
      </c>
      <c r="AA244" s="89">
        <f t="shared" ca="1" si="69"/>
        <v>1.1655128636603107</v>
      </c>
      <c r="AB244" s="89">
        <f t="shared" ca="1" si="70"/>
        <v>0.89625947867221256</v>
      </c>
      <c r="AC244" s="89">
        <f t="shared" ca="1" si="70"/>
        <v>0.87809427185035638</v>
      </c>
      <c r="AD244" s="85">
        <f t="shared" ca="1" si="71"/>
        <v>162.31859412135054</v>
      </c>
      <c r="AE244" s="85">
        <f t="shared" ca="1" si="72"/>
        <v>29.593401274313464</v>
      </c>
      <c r="AG244" s="85">
        <v>230</v>
      </c>
      <c r="AH244" s="85">
        <f t="shared" ca="1" si="73"/>
        <v>5397.0024301794674</v>
      </c>
      <c r="AI244" s="85">
        <f t="shared" ca="1" si="73"/>
        <v>1561.8209928571735</v>
      </c>
    </row>
    <row r="245" spans="1:35" x14ac:dyDescent="0.25">
      <c r="A245" s="76">
        <v>14040915</v>
      </c>
      <c r="B245" s="76">
        <v>29050</v>
      </c>
      <c r="C245" s="77">
        <v>3.1826431611677149E-2</v>
      </c>
      <c r="E245" s="78">
        <v>14040915</v>
      </c>
      <c r="F245" s="78">
        <v>1247</v>
      </c>
      <c r="G245" s="79">
        <v>2.9294202126944155E-2</v>
      </c>
      <c r="I245" s="85">
        <v>231</v>
      </c>
      <c r="J245" s="89">
        <f t="shared" ca="1" si="57"/>
        <v>0.80349665409216886</v>
      </c>
      <c r="K245" s="89">
        <f t="shared" ca="1" si="58"/>
        <v>0.85417742081830128</v>
      </c>
      <c r="L245" s="89">
        <f t="shared" ca="1" si="59"/>
        <v>2.4685736536362364E-2</v>
      </c>
      <c r="M245" s="88">
        <f t="shared" ca="1" si="60"/>
        <v>32102.779258797062</v>
      </c>
      <c r="N245" s="89">
        <f t="shared" ca="1" si="74"/>
        <v>0.84524626776364409</v>
      </c>
      <c r="O245" s="89">
        <f t="shared" ca="1" si="61"/>
        <v>0.67401280917218176</v>
      </c>
      <c r="P245" s="89">
        <f t="shared" ca="1" si="62"/>
        <v>0.80101332275045967</v>
      </c>
      <c r="Q245" s="89">
        <f t="shared" ca="1" si="62"/>
        <v>0.74984841494126875</v>
      </c>
      <c r="R245" s="85">
        <f t="shared" ca="1" si="63"/>
        <v>4578.6131074971745</v>
      </c>
      <c r="S245" s="85">
        <f t="shared" ca="1" si="64"/>
        <v>610.70647732784346</v>
      </c>
      <c r="U245" s="85">
        <v>231</v>
      </c>
      <c r="V245" s="89">
        <f t="shared" ca="1" si="65"/>
        <v>0.82075254789352936</v>
      </c>
      <c r="W245" s="89">
        <f t="shared" ca="1" si="66"/>
        <v>0.91823680434933763</v>
      </c>
      <c r="X245" s="89">
        <f t="shared" ca="1" si="67"/>
        <v>2.5523154391521381E-2</v>
      </c>
      <c r="Y245" s="88">
        <f t="shared" ca="1" si="68"/>
        <v>1429.0113609402069</v>
      </c>
      <c r="Z245" s="89">
        <f t="shared" ca="1" si="75"/>
        <v>1.2755247498963802</v>
      </c>
      <c r="AA245" s="89">
        <f t="shared" ca="1" si="69"/>
        <v>1.1805154082491807</v>
      </c>
      <c r="AB245" s="89">
        <f t="shared" ca="1" si="70"/>
        <v>0.89893821516011296</v>
      </c>
      <c r="AC245" s="89">
        <f t="shared" ca="1" si="70"/>
        <v>0.88110235707076723</v>
      </c>
      <c r="AD245" s="85">
        <f t="shared" ca="1" si="71"/>
        <v>164.14560835193879</v>
      </c>
      <c r="AE245" s="85">
        <f t="shared" ca="1" si="72"/>
        <v>31.420415504901712</v>
      </c>
      <c r="AG245" s="85">
        <v>231</v>
      </c>
      <c r="AH245" s="85">
        <f t="shared" ca="1" si="73"/>
        <v>4414.4674991452357</v>
      </c>
      <c r="AI245" s="85">
        <f t="shared" ca="1" si="73"/>
        <v>579.28606182294175</v>
      </c>
    </row>
    <row r="246" spans="1:35" x14ac:dyDescent="0.25">
      <c r="A246" s="80">
        <v>14040916</v>
      </c>
      <c r="B246" s="80">
        <v>28750</v>
      </c>
      <c r="C246" s="81">
        <v>-1.0380716054560741E-2</v>
      </c>
      <c r="E246" s="82">
        <v>14040916</v>
      </c>
      <c r="F246" s="82">
        <v>1280</v>
      </c>
      <c r="G246" s="83">
        <v>2.6119411233626384E-2</v>
      </c>
      <c r="I246" s="85">
        <v>232</v>
      </c>
      <c r="J246" s="89">
        <f t="shared" ca="1" si="57"/>
        <v>0.28841927700503645</v>
      </c>
      <c r="K246" s="89">
        <f t="shared" ca="1" si="58"/>
        <v>-0.55800853794376737</v>
      </c>
      <c r="L246" s="89">
        <f t="shared" ca="1" si="59"/>
        <v>-1.1555271358708524E-2</v>
      </c>
      <c r="M246" s="88">
        <f t="shared" ca="1" si="60"/>
        <v>30960.171860748698</v>
      </c>
      <c r="N246" s="89">
        <f t="shared" ca="1" si="74"/>
        <v>0.63359950086900041</v>
      </c>
      <c r="O246" s="89">
        <f t="shared" ca="1" si="61"/>
        <v>0.46236604227753814</v>
      </c>
      <c r="P246" s="89">
        <f t="shared" ca="1" si="62"/>
        <v>0.73682888667223967</v>
      </c>
      <c r="Q246" s="89">
        <f t="shared" ca="1" si="62"/>
        <v>0.67809057662871752</v>
      </c>
      <c r="R246" s="85">
        <f t="shared" ca="1" si="63"/>
        <v>3698.8620225059967</v>
      </c>
      <c r="S246" s="85">
        <f t="shared" ca="1" si="64"/>
        <v>-269.04460766333432</v>
      </c>
      <c r="U246" s="85">
        <v>232</v>
      </c>
      <c r="V246" s="89">
        <f t="shared" ca="1" si="65"/>
        <v>0.24140390361602471</v>
      </c>
      <c r="W246" s="89">
        <f t="shared" ca="1" si="66"/>
        <v>-0.70179373367304165</v>
      </c>
      <c r="X246" s="89">
        <f t="shared" ca="1" si="67"/>
        <v>-1.3256329049650914E-2</v>
      </c>
      <c r="Y246" s="88">
        <f t="shared" ca="1" si="68"/>
        <v>1374.6557907063809</v>
      </c>
      <c r="Z246" s="89">
        <f t="shared" ca="1" si="75"/>
        <v>0.86735979717864586</v>
      </c>
      <c r="AA246" s="89">
        <f t="shared" ca="1" si="69"/>
        <v>0.77235045553144621</v>
      </c>
      <c r="AB246" s="89">
        <f t="shared" ca="1" si="70"/>
        <v>0.80712754884062443</v>
      </c>
      <c r="AC246" s="89">
        <f t="shared" ca="1" si="70"/>
        <v>0.78004655532605671</v>
      </c>
      <c r="AD246" s="85">
        <f t="shared" ca="1" si="71"/>
        <v>117.58210991990791</v>
      </c>
      <c r="AE246" s="85">
        <f t="shared" ca="1" si="72"/>
        <v>-15.143082927129171</v>
      </c>
      <c r="AG246" s="85">
        <v>232</v>
      </c>
      <c r="AH246" s="85">
        <f t="shared" ca="1" si="73"/>
        <v>3581.2799125860888</v>
      </c>
      <c r="AI246" s="85">
        <f t="shared" ca="1" si="73"/>
        <v>-253.90152473620515</v>
      </c>
    </row>
    <row r="247" spans="1:35" x14ac:dyDescent="0.25">
      <c r="A247" s="76">
        <v>14040917</v>
      </c>
      <c r="B247" s="76">
        <v>28880</v>
      </c>
      <c r="C247" s="77">
        <v>4.5115467812661047E-3</v>
      </c>
      <c r="E247" s="78">
        <v>14040917</v>
      </c>
      <c r="F247" s="78">
        <v>1312</v>
      </c>
      <c r="G247" s="79">
        <v>2.4692612590371414E-2</v>
      </c>
      <c r="I247" s="85">
        <v>233</v>
      </c>
      <c r="J247" s="89">
        <f t="shared" ca="1" si="57"/>
        <v>0.89855634865819511</v>
      </c>
      <c r="K247" s="89">
        <f t="shared" ca="1" si="58"/>
        <v>1.2733685199058253</v>
      </c>
      <c r="L247" s="89">
        <f t="shared" ca="1" si="59"/>
        <v>3.5443461351082742E-2</v>
      </c>
      <c r="M247" s="88">
        <f t="shared" ca="1" si="60"/>
        <v>32449.996408550571</v>
      </c>
      <c r="N247" s="89">
        <f t="shared" ca="1" si="74"/>
        <v>0.90807116719166359</v>
      </c>
      <c r="O247" s="89">
        <f t="shared" ca="1" si="61"/>
        <v>0.73683770860020137</v>
      </c>
      <c r="P247" s="89">
        <f t="shared" ca="1" si="62"/>
        <v>0.818079688650029</v>
      </c>
      <c r="Q247" s="89">
        <f t="shared" ca="1" si="62"/>
        <v>0.76938947568798333</v>
      </c>
      <c r="R247" s="85">
        <f t="shared" ca="1" si="63"/>
        <v>4859.7340422965717</v>
      </c>
      <c r="S247" s="85">
        <f t="shared" ca="1" si="64"/>
        <v>891.82741212724068</v>
      </c>
      <c r="U247" s="85">
        <v>233</v>
      </c>
      <c r="V247" s="89">
        <f t="shared" ca="1" si="65"/>
        <v>0.12162652899589388</v>
      </c>
      <c r="W247" s="89">
        <f t="shared" ca="1" si="66"/>
        <v>-1.1668943002473182</v>
      </c>
      <c r="X247" s="89">
        <f t="shared" ca="1" si="67"/>
        <v>-2.4389674561745116E-2</v>
      </c>
      <c r="Y247" s="88">
        <f t="shared" ca="1" si="68"/>
        <v>1359.4361527796545</v>
      </c>
      <c r="Z247" s="89">
        <f t="shared" ca="1" si="75"/>
        <v>0.7501782093571473</v>
      </c>
      <c r="AA247" s="89">
        <f t="shared" ca="1" si="69"/>
        <v>0.65516886770994764</v>
      </c>
      <c r="AB247" s="89">
        <f t="shared" ca="1" si="70"/>
        <v>0.77342630954481895</v>
      </c>
      <c r="AC247" s="89">
        <f t="shared" ca="1" si="70"/>
        <v>0.74382048192103856</v>
      </c>
      <c r="AD247" s="85">
        <f t="shared" ca="1" si="71"/>
        <v>105.5498568377285</v>
      </c>
      <c r="AE247" s="85">
        <f t="shared" ca="1" si="72"/>
        <v>-27.17533600930858</v>
      </c>
      <c r="AG247" s="85">
        <v>233</v>
      </c>
      <c r="AH247" s="85">
        <f t="shared" ca="1" si="73"/>
        <v>4754.1841854588429</v>
      </c>
      <c r="AI247" s="85">
        <f t="shared" ca="1" si="73"/>
        <v>919.00274813654926</v>
      </c>
    </row>
    <row r="248" spans="1:35" x14ac:dyDescent="0.25">
      <c r="A248" s="80">
        <v>14040918</v>
      </c>
      <c r="B248" s="80">
        <v>28990</v>
      </c>
      <c r="C248" s="81">
        <v>3.8016289089386379E-3</v>
      </c>
      <c r="E248" s="82">
        <v>14040918</v>
      </c>
      <c r="F248" s="82">
        <v>1327</v>
      </c>
      <c r="G248" s="83">
        <v>1.1368064828173196E-2</v>
      </c>
      <c r="I248" s="85">
        <v>234</v>
      </c>
      <c r="J248" s="89">
        <f t="shared" ca="1" si="57"/>
        <v>0.78719894983429617</v>
      </c>
      <c r="K248" s="89">
        <f t="shared" ca="1" si="58"/>
        <v>0.79673990967459607</v>
      </c>
      <c r="L248" s="89">
        <f t="shared" ca="1" si="59"/>
        <v>2.3211714448890978E-2</v>
      </c>
      <c r="M248" s="88">
        <f t="shared" ca="1" si="60"/>
        <v>32055.493911485115</v>
      </c>
      <c r="N248" s="89">
        <f t="shared" ca="1" si="74"/>
        <v>0.83663800802517696</v>
      </c>
      <c r="O248" s="89">
        <f t="shared" ca="1" si="61"/>
        <v>0.66540454943371463</v>
      </c>
      <c r="P248" s="89">
        <f t="shared" ca="1" si="62"/>
        <v>0.79860196275912454</v>
      </c>
      <c r="Q248" s="89">
        <f t="shared" ca="1" si="62"/>
        <v>0.74710411205930738</v>
      </c>
      <c r="R248" s="85">
        <f t="shared" ca="1" si="63"/>
        <v>4540.7938425368447</v>
      </c>
      <c r="S248" s="85">
        <f t="shared" ca="1" si="64"/>
        <v>572.88721236751371</v>
      </c>
      <c r="U248" s="85">
        <v>234</v>
      </c>
      <c r="V248" s="89">
        <f t="shared" ca="1" si="65"/>
        <v>0.76369740878945325</v>
      </c>
      <c r="W248" s="89">
        <f t="shared" ca="1" si="66"/>
        <v>0.71824670888125508</v>
      </c>
      <c r="X248" s="89">
        <f t="shared" ca="1" si="67"/>
        <v>2.0735891180378233E-2</v>
      </c>
      <c r="Y248" s="88">
        <f t="shared" ca="1" si="68"/>
        <v>1422.1866562864109</v>
      </c>
      <c r="Z248" s="89">
        <f t="shared" ca="1" si="75"/>
        <v>1.2251374603083778</v>
      </c>
      <c r="AA248" s="89">
        <f t="shared" ca="1" si="69"/>
        <v>1.1301281186611782</v>
      </c>
      <c r="AB248" s="89">
        <f t="shared" ca="1" si="70"/>
        <v>0.88973828345449235</v>
      </c>
      <c r="AC248" s="89">
        <f t="shared" ca="1" si="70"/>
        <v>0.87078887855689524</v>
      </c>
      <c r="AD248" s="85">
        <f t="shared" ca="1" si="71"/>
        <v>158.04165930721547</v>
      </c>
      <c r="AE248" s="85">
        <f t="shared" ca="1" si="72"/>
        <v>25.31646646017839</v>
      </c>
      <c r="AG248" s="85">
        <v>234</v>
      </c>
      <c r="AH248" s="85">
        <f t="shared" ca="1" si="73"/>
        <v>4382.7521832296297</v>
      </c>
      <c r="AI248" s="85">
        <f t="shared" ca="1" si="73"/>
        <v>547.57074590733532</v>
      </c>
    </row>
    <row r="249" spans="1:35" x14ac:dyDescent="0.25">
      <c r="A249" s="76">
        <v>14040919</v>
      </c>
      <c r="B249" s="76">
        <v>29390</v>
      </c>
      <c r="C249" s="77">
        <v>1.3703537497261763E-2</v>
      </c>
      <c r="E249" s="78">
        <v>14040919</v>
      </c>
      <c r="F249" s="78">
        <v>1363</v>
      </c>
      <c r="G249" s="79">
        <v>2.676739736432511E-2</v>
      </c>
      <c r="I249" s="85">
        <v>235</v>
      </c>
      <c r="J249" s="89">
        <f t="shared" ca="1" si="57"/>
        <v>0.89763081541496204</v>
      </c>
      <c r="K249" s="89">
        <f t="shared" ca="1" si="58"/>
        <v>1.2681668595580768</v>
      </c>
      <c r="L249" s="89">
        <f t="shared" ca="1" si="59"/>
        <v>3.5309970848248766E-2</v>
      </c>
      <c r="M249" s="88">
        <f t="shared" ca="1" si="60"/>
        <v>32445.664931324995</v>
      </c>
      <c r="N249" s="89">
        <f t="shared" ca="1" si="74"/>
        <v>0.90729158530426735</v>
      </c>
      <c r="O249" s="89">
        <f t="shared" ca="1" si="61"/>
        <v>0.73605812671280502</v>
      </c>
      <c r="P249" s="89">
        <f t="shared" ca="1" si="62"/>
        <v>0.8178736885908422</v>
      </c>
      <c r="Q249" s="89">
        <f t="shared" ca="1" si="62"/>
        <v>0.76915233788445192</v>
      </c>
      <c r="R249" s="85">
        <f t="shared" ca="1" si="63"/>
        <v>4856.190994836219</v>
      </c>
      <c r="S249" s="85">
        <f t="shared" ca="1" si="64"/>
        <v>888.284364666888</v>
      </c>
      <c r="U249" s="85">
        <v>235</v>
      </c>
      <c r="V249" s="89">
        <f t="shared" ca="1" si="65"/>
        <v>0.90390924612217294</v>
      </c>
      <c r="W249" s="89">
        <f t="shared" ca="1" si="66"/>
        <v>1.3041527460258426</v>
      </c>
      <c r="X249" s="89">
        <f t="shared" ca="1" si="67"/>
        <v>3.4761017825995541E-2</v>
      </c>
      <c r="Y249" s="88">
        <f t="shared" ca="1" si="68"/>
        <v>1442.2735355036614</v>
      </c>
      <c r="Z249" s="89">
        <f t="shared" ca="1" si="75"/>
        <v>1.372755856588787</v>
      </c>
      <c r="AA249" s="89">
        <f t="shared" ca="1" si="69"/>
        <v>1.2777465149415874</v>
      </c>
      <c r="AB249" s="89">
        <f t="shared" ca="1" si="70"/>
        <v>0.9150858709243147</v>
      </c>
      <c r="AC249" s="89">
        <f t="shared" ca="1" si="70"/>
        <v>0.89933059076302313</v>
      </c>
      <c r="AD249" s="85">
        <f t="shared" ca="1" si="71"/>
        <v>176.17702151786625</v>
      </c>
      <c r="AE249" s="85">
        <f t="shared" ca="1" si="72"/>
        <v>43.451828670829173</v>
      </c>
      <c r="AG249" s="85">
        <v>235</v>
      </c>
      <c r="AH249" s="85">
        <f t="shared" ca="1" si="73"/>
        <v>4680.0139733183532</v>
      </c>
      <c r="AI249" s="85">
        <f t="shared" ca="1" si="73"/>
        <v>844.83253599605882</v>
      </c>
    </row>
    <row r="250" spans="1:35" x14ac:dyDescent="0.25">
      <c r="A250" s="80">
        <v>14040922</v>
      </c>
      <c r="B250" s="80">
        <v>30230</v>
      </c>
      <c r="C250" s="81">
        <v>2.8180328360540716E-2</v>
      </c>
      <c r="E250" s="82">
        <v>14040922</v>
      </c>
      <c r="F250" s="82">
        <v>1365</v>
      </c>
      <c r="G250" s="83">
        <v>1.4662759225274112E-3</v>
      </c>
      <c r="I250" s="85">
        <v>236</v>
      </c>
      <c r="J250" s="89">
        <f t="shared" ca="1" si="57"/>
        <v>0.78996048048461298</v>
      </c>
      <c r="K250" s="89">
        <f t="shared" ca="1" si="58"/>
        <v>0.80628412989525422</v>
      </c>
      <c r="L250" s="89">
        <f t="shared" ca="1" si="59"/>
        <v>2.3456648310627135E-2</v>
      </c>
      <c r="M250" s="88">
        <f t="shared" ca="1" si="60"/>
        <v>32063.346349023384</v>
      </c>
      <c r="N250" s="89">
        <f t="shared" ca="1" si="74"/>
        <v>0.8380684169169379</v>
      </c>
      <c r="O250" s="89">
        <f t="shared" ca="1" si="61"/>
        <v>0.66683495832547557</v>
      </c>
      <c r="P250" s="89">
        <f t="shared" ca="1" si="62"/>
        <v>0.79900386017062419</v>
      </c>
      <c r="Q250" s="89">
        <f t="shared" ca="1" si="62"/>
        <v>0.74756121987187785</v>
      </c>
      <c r="R250" s="85">
        <f t="shared" ca="1" si="63"/>
        <v>4547.0663928839276</v>
      </c>
      <c r="S250" s="85">
        <f t="shared" ca="1" si="64"/>
        <v>579.15976271459658</v>
      </c>
      <c r="U250" s="85">
        <v>236</v>
      </c>
      <c r="V250" s="89">
        <f t="shared" ca="1" si="65"/>
        <v>6.0814667393590094E-2</v>
      </c>
      <c r="W250" s="89">
        <f t="shared" ca="1" si="66"/>
        <v>-1.5479707674168071</v>
      </c>
      <c r="X250" s="89">
        <f t="shared" ca="1" si="67"/>
        <v>-3.3511693067926812E-2</v>
      </c>
      <c r="Y250" s="88">
        <f t="shared" ca="1" si="68"/>
        <v>1347.0917396180364</v>
      </c>
      <c r="Z250" s="89">
        <f t="shared" ca="1" si="75"/>
        <v>0.65416640306493345</v>
      </c>
      <c r="AA250" s="89">
        <f t="shared" ca="1" si="69"/>
        <v>0.5591570614177338</v>
      </c>
      <c r="AB250" s="89">
        <f t="shared" ca="1" si="70"/>
        <v>0.74349769788575015</v>
      </c>
      <c r="AC250" s="89">
        <f t="shared" ca="1" si="70"/>
        <v>0.71197273266880645</v>
      </c>
      <c r="AD250" s="85">
        <f t="shared" ca="1" si="71"/>
        <v>96.184732825490755</v>
      </c>
      <c r="AE250" s="85">
        <f t="shared" ca="1" si="72"/>
        <v>-36.540460021546323</v>
      </c>
      <c r="AG250" s="85">
        <v>236</v>
      </c>
      <c r="AH250" s="85">
        <f t="shared" ca="1" si="73"/>
        <v>4450.8816600584369</v>
      </c>
      <c r="AI250" s="85">
        <f t="shared" ca="1" si="73"/>
        <v>615.7002227361429</v>
      </c>
    </row>
    <row r="251" spans="1:35" x14ac:dyDescent="0.25">
      <c r="A251" s="76">
        <v>14040923</v>
      </c>
      <c r="B251" s="76">
        <v>30360</v>
      </c>
      <c r="C251" s="77">
        <v>4.2911437360624947E-3</v>
      </c>
      <c r="E251" s="78">
        <v>14040923</v>
      </c>
      <c r="F251" s="78">
        <v>1354</v>
      </c>
      <c r="G251" s="79">
        <v>-8.0912541468397756E-3</v>
      </c>
      <c r="I251" s="85">
        <v>237</v>
      </c>
      <c r="J251" s="89">
        <f t="shared" ca="1" si="57"/>
        <v>0.5128458718922656</v>
      </c>
      <c r="K251" s="89">
        <f t="shared" ca="1" si="58"/>
        <v>3.2205392001874174E-2</v>
      </c>
      <c r="L251" s="89">
        <f t="shared" ca="1" si="59"/>
        <v>3.5914220085668286E-3</v>
      </c>
      <c r="M251" s="88">
        <f t="shared" ca="1" si="60"/>
        <v>31432.685566899712</v>
      </c>
      <c r="N251" s="89">
        <f t="shared" ca="1" si="74"/>
        <v>0.72205588954367605</v>
      </c>
      <c r="O251" s="89">
        <f t="shared" ca="1" si="61"/>
        <v>0.55082243095221384</v>
      </c>
      <c r="P251" s="89">
        <f t="shared" ca="1" si="62"/>
        <v>0.76486994176568746</v>
      </c>
      <c r="Q251" s="89">
        <f t="shared" ca="1" si="62"/>
        <v>0.70912229704042995</v>
      </c>
      <c r="R251" s="85">
        <f t="shared" ca="1" si="63"/>
        <v>4053.7315685630929</v>
      </c>
      <c r="S251" s="85">
        <f t="shared" ca="1" si="64"/>
        <v>85.82493839376184</v>
      </c>
      <c r="U251" s="85">
        <v>237</v>
      </c>
      <c r="V251" s="89">
        <f t="shared" ca="1" si="65"/>
        <v>0.52893530064024841</v>
      </c>
      <c r="W251" s="89">
        <f t="shared" ca="1" si="66"/>
        <v>7.2593752082518143E-2</v>
      </c>
      <c r="X251" s="89">
        <f t="shared" ca="1" si="67"/>
        <v>5.280572555653229E-3</v>
      </c>
      <c r="Y251" s="88">
        <f t="shared" ca="1" si="68"/>
        <v>1400.3752933177773</v>
      </c>
      <c r="Z251" s="89">
        <f t="shared" ca="1" si="75"/>
        <v>1.0624658918418182</v>
      </c>
      <c r="AA251" s="89">
        <f t="shared" ca="1" si="69"/>
        <v>0.96745655019461851</v>
      </c>
      <c r="AB251" s="89">
        <f t="shared" ca="1" si="70"/>
        <v>0.85598788284478511</v>
      </c>
      <c r="AC251" s="89">
        <f t="shared" ca="1" si="70"/>
        <v>0.83334207399394167</v>
      </c>
      <c r="AD251" s="85">
        <f t="shared" ca="1" si="71"/>
        <v>138.99098034396616</v>
      </c>
      <c r="AE251" s="85">
        <f t="shared" ca="1" si="72"/>
        <v>6.2657874969290788</v>
      </c>
      <c r="AG251" s="85">
        <v>237</v>
      </c>
      <c r="AH251" s="85">
        <f t="shared" ca="1" si="73"/>
        <v>3914.7405882191269</v>
      </c>
      <c r="AI251" s="85">
        <f t="shared" ca="1" si="73"/>
        <v>79.559150896832762</v>
      </c>
    </row>
    <row r="252" spans="1:35" x14ac:dyDescent="0.25">
      <c r="A252" s="96">
        <v>14040924</v>
      </c>
      <c r="B252" s="96">
        <v>31320</v>
      </c>
      <c r="C252" s="97">
        <v>3.1130918595173213E-2</v>
      </c>
      <c r="E252" s="98">
        <v>14040924</v>
      </c>
      <c r="F252" s="98">
        <v>1393</v>
      </c>
      <c r="G252" s="99">
        <v>2.8396520307585306E-2</v>
      </c>
      <c r="I252" s="85">
        <v>238</v>
      </c>
      <c r="J252" s="89">
        <f t="shared" ca="1" si="57"/>
        <v>0.6080005066767562</v>
      </c>
      <c r="K252" s="89">
        <f t="shared" ca="1" si="58"/>
        <v>0.27411143470672755</v>
      </c>
      <c r="L252" s="89">
        <f t="shared" ca="1" si="59"/>
        <v>9.7994704239590079E-3</v>
      </c>
      <c r="M252" s="88">
        <f t="shared" ca="1" si="60"/>
        <v>31628.428161820571</v>
      </c>
      <c r="N252" s="89">
        <f t="shared" ca="1" si="74"/>
        <v>0.75831076908917228</v>
      </c>
      <c r="O252" s="89">
        <f t="shared" ca="1" si="61"/>
        <v>0.58707731049771006</v>
      </c>
      <c r="P252" s="89">
        <f t="shared" ca="1" si="62"/>
        <v>0.77586751908134033</v>
      </c>
      <c r="Q252" s="89">
        <f t="shared" ca="1" si="62"/>
        <v>0.72142410734658646</v>
      </c>
      <c r="R252" s="85">
        <f t="shared" ca="1" si="63"/>
        <v>4204.5314703186923</v>
      </c>
      <c r="S252" s="85">
        <f t="shared" ca="1" si="64"/>
        <v>236.62484014936126</v>
      </c>
      <c r="U252" s="85">
        <v>238</v>
      </c>
      <c r="V252" s="89">
        <f t="shared" ca="1" si="65"/>
        <v>0.87549495488718332</v>
      </c>
      <c r="W252" s="89">
        <f t="shared" ca="1" si="66"/>
        <v>1.152757117224489</v>
      </c>
      <c r="X252" s="89">
        <f t="shared" ca="1" si="67"/>
        <v>3.1136984733795364E-2</v>
      </c>
      <c r="Y252" s="88">
        <f t="shared" ca="1" si="68"/>
        <v>1437.056148185402</v>
      </c>
      <c r="Z252" s="89">
        <f t="shared" ca="1" si="75"/>
        <v>1.3346118906442872</v>
      </c>
      <c r="AA252" s="89">
        <f t="shared" ca="1" si="69"/>
        <v>1.2396025489970877</v>
      </c>
      <c r="AB252" s="89">
        <f t="shared" ca="1" si="70"/>
        <v>0.9089982978595037</v>
      </c>
      <c r="AC252" s="89">
        <f t="shared" ca="1" si="70"/>
        <v>0.89243878130387178</v>
      </c>
      <c r="AD252" s="85">
        <f t="shared" ca="1" si="71"/>
        <v>171.41839846841731</v>
      </c>
      <c r="AE252" s="85">
        <f t="shared" ca="1" si="72"/>
        <v>38.69320562138023</v>
      </c>
      <c r="AG252" s="85">
        <v>238</v>
      </c>
      <c r="AH252" s="85">
        <f t="shared" ca="1" si="73"/>
        <v>4033.113071850275</v>
      </c>
      <c r="AI252" s="85">
        <f t="shared" ca="1" si="73"/>
        <v>197.93163452798103</v>
      </c>
    </row>
    <row r="253" spans="1:35" x14ac:dyDescent="0.25">
      <c r="E253" s="1"/>
      <c r="F253" s="1"/>
      <c r="I253" s="85">
        <v>239</v>
      </c>
      <c r="J253" s="89">
        <f t="shared" ca="1" si="57"/>
        <v>0.30664300190851079</v>
      </c>
      <c r="K253" s="89">
        <f t="shared" ca="1" si="58"/>
        <v>-0.50538848663947744</v>
      </c>
      <c r="L253" s="89">
        <f t="shared" ca="1" si="59"/>
        <v>-1.0204880014760099E-2</v>
      </c>
      <c r="M253" s="88">
        <f t="shared" ca="1" si="60"/>
        <v>31002.008450363232</v>
      </c>
      <c r="N253" s="89">
        <f t="shared" ca="1" si="74"/>
        <v>0.64148575951877895</v>
      </c>
      <c r="O253" s="89">
        <f t="shared" ca="1" si="61"/>
        <v>0.47025230092731668</v>
      </c>
      <c r="P253" s="89">
        <f t="shared" ca="1" si="62"/>
        <v>0.73939643493335583</v>
      </c>
      <c r="Q253" s="89">
        <f t="shared" ca="1" si="62"/>
        <v>0.68091261415374427</v>
      </c>
      <c r="R253" s="85">
        <f t="shared" ca="1" si="63"/>
        <v>3729.7421960795182</v>
      </c>
      <c r="S253" s="85">
        <f t="shared" ca="1" si="64"/>
        <v>-238.16443408981286</v>
      </c>
      <c r="U253" s="85">
        <v>239</v>
      </c>
      <c r="V253" s="89">
        <f t="shared" ca="1" si="65"/>
        <v>0.72815610711662238</v>
      </c>
      <c r="W253" s="89">
        <f t="shared" ca="1" si="66"/>
        <v>0.60724582395962345</v>
      </c>
      <c r="X253" s="89">
        <f t="shared" ca="1" si="67"/>
        <v>1.8078807330570941E-2</v>
      </c>
      <c r="Y253" s="88">
        <f t="shared" ca="1" si="68"/>
        <v>1418.4128030331592</v>
      </c>
      <c r="Z253" s="89">
        <f t="shared" ca="1" si="75"/>
        <v>1.1971709066649059</v>
      </c>
      <c r="AA253" s="89">
        <f t="shared" ca="1" si="69"/>
        <v>1.1021615650177063</v>
      </c>
      <c r="AB253" s="89">
        <f t="shared" ca="1" si="70"/>
        <v>0.88438002645068492</v>
      </c>
      <c r="AC253" s="89">
        <f t="shared" ca="1" si="70"/>
        <v>0.86480428093943251</v>
      </c>
      <c r="AD253" s="85">
        <f t="shared" ca="1" si="71"/>
        <v>154.69396667701812</v>
      </c>
      <c r="AE253" s="85">
        <f t="shared" ca="1" si="72"/>
        <v>21.968773829981046</v>
      </c>
      <c r="AG253" s="85">
        <v>239</v>
      </c>
      <c r="AH253" s="85">
        <f t="shared" ca="1" si="73"/>
        <v>3575.0482294025001</v>
      </c>
      <c r="AI253" s="85">
        <f t="shared" ca="1" si="73"/>
        <v>-260.1332079197939</v>
      </c>
    </row>
    <row r="254" spans="1:35" x14ac:dyDescent="0.25">
      <c r="E254" s="1"/>
      <c r="F254" s="1"/>
      <c r="I254" s="85">
        <v>240</v>
      </c>
      <c r="J254" s="89">
        <f t="shared" ca="1" si="57"/>
        <v>0.96101059336782768</v>
      </c>
      <c r="K254" s="89">
        <f t="shared" ca="1" si="58"/>
        <v>1.7625357999364151</v>
      </c>
      <c r="L254" s="89">
        <f t="shared" ca="1" si="59"/>
        <v>4.7996988843410568E-2</v>
      </c>
      <c r="M254" s="88">
        <f t="shared" ca="1" si="60"/>
        <v>32859.925978230807</v>
      </c>
      <c r="N254" s="89">
        <f t="shared" ca="1" si="74"/>
        <v>0.98138351861871986</v>
      </c>
      <c r="O254" s="89">
        <f t="shared" ca="1" si="61"/>
        <v>0.81015006002725753</v>
      </c>
      <c r="P254" s="89">
        <f t="shared" ca="1" si="62"/>
        <v>0.8367981747058284</v>
      </c>
      <c r="Q254" s="89">
        <f t="shared" ca="1" si="62"/>
        <v>0.79107303209211333</v>
      </c>
      <c r="R254" s="85">
        <f t="shared" ca="1" si="63"/>
        <v>5198.9780307925466</v>
      </c>
      <c r="S254" s="85">
        <f t="shared" ca="1" si="64"/>
        <v>1231.0714006232156</v>
      </c>
      <c r="U254" s="85">
        <v>240</v>
      </c>
      <c r="V254" s="89">
        <f t="shared" ca="1" si="65"/>
        <v>0.7813144077249925</v>
      </c>
      <c r="W254" s="89">
        <f t="shared" ca="1" si="66"/>
        <v>0.77664001792026227</v>
      </c>
      <c r="X254" s="89">
        <f t="shared" ca="1" si="67"/>
        <v>2.2133681103349522E-2</v>
      </c>
      <c r="Y254" s="88">
        <f t="shared" ca="1" si="68"/>
        <v>1424.1759644567137</v>
      </c>
      <c r="Z254" s="89">
        <f t="shared" ca="1" si="75"/>
        <v>1.2398495917550043</v>
      </c>
      <c r="AA254" s="89">
        <f t="shared" ca="1" si="69"/>
        <v>1.1448402501078048</v>
      </c>
      <c r="AB254" s="89">
        <f t="shared" ca="1" si="70"/>
        <v>0.89248448423955562</v>
      </c>
      <c r="AC254" s="89">
        <f t="shared" ca="1" si="70"/>
        <v>0.87386233069275632</v>
      </c>
      <c r="AD254" s="85">
        <f t="shared" ca="1" si="71"/>
        <v>159.81436335492367</v>
      </c>
      <c r="AE254" s="85">
        <f t="shared" ca="1" si="72"/>
        <v>27.089170507886593</v>
      </c>
      <c r="AG254" s="85">
        <v>240</v>
      </c>
      <c r="AH254" s="85">
        <f t="shared" ca="1" si="73"/>
        <v>5039.1636674376232</v>
      </c>
      <c r="AI254" s="85">
        <f t="shared" ca="1" si="73"/>
        <v>1203.982230115329</v>
      </c>
    </row>
    <row r="255" spans="1:35" x14ac:dyDescent="0.25">
      <c r="E255" s="1"/>
      <c r="F255" s="1"/>
      <c r="I255" s="85">
        <v>241</v>
      </c>
      <c r="J255" s="89">
        <f t="shared" ca="1" si="57"/>
        <v>0.95802338359457473</v>
      </c>
      <c r="K255" s="89">
        <f t="shared" ca="1" si="58"/>
        <v>1.7281952067193951</v>
      </c>
      <c r="L255" s="89">
        <f t="shared" ca="1" si="59"/>
        <v>4.7115704263162785E-2</v>
      </c>
      <c r="M255" s="88">
        <f t="shared" ca="1" si="60"/>
        <v>32830.979788946701</v>
      </c>
      <c r="N255" s="89">
        <f t="shared" ca="1" si="74"/>
        <v>0.97623683415940465</v>
      </c>
      <c r="O255" s="89">
        <f t="shared" ca="1" si="61"/>
        <v>0.80500337556794244</v>
      </c>
      <c r="P255" s="89">
        <f t="shared" ca="1" si="62"/>
        <v>0.83552644308485147</v>
      </c>
      <c r="Q255" s="89">
        <f t="shared" ca="1" si="62"/>
        <v>0.7895911340627757</v>
      </c>
      <c r="R255" s="85">
        <f t="shared" ca="1" si="63"/>
        <v>5174.7743001699055</v>
      </c>
      <c r="S255" s="85">
        <f t="shared" ca="1" si="64"/>
        <v>1206.8676700005744</v>
      </c>
      <c r="U255" s="85">
        <v>241</v>
      </c>
      <c r="V255" s="89">
        <f t="shared" ca="1" si="65"/>
        <v>0.61894512649441558</v>
      </c>
      <c r="W255" s="89">
        <f t="shared" ca="1" si="66"/>
        <v>0.30271148164149847</v>
      </c>
      <c r="X255" s="89">
        <f t="shared" ca="1" si="67"/>
        <v>1.0789016053172883E-2</v>
      </c>
      <c r="Y255" s="88">
        <f t="shared" ca="1" si="68"/>
        <v>1408.1104663190638</v>
      </c>
      <c r="Z255" s="89">
        <f t="shared" ca="1" si="75"/>
        <v>1.1204438064554589</v>
      </c>
      <c r="AA255" s="89">
        <f t="shared" ca="1" si="69"/>
        <v>1.0254344648082594</v>
      </c>
      <c r="AB255" s="89">
        <f t="shared" ca="1" si="70"/>
        <v>0.86873765691934479</v>
      </c>
      <c r="AC255" s="89">
        <f t="shared" ca="1" si="70"/>
        <v>0.84742088345843802</v>
      </c>
      <c r="AD255" s="85">
        <f t="shared" ca="1" si="71"/>
        <v>145.66207080355593</v>
      </c>
      <c r="AE255" s="85">
        <f t="shared" ca="1" si="72"/>
        <v>12.936877956518856</v>
      </c>
      <c r="AG255" s="85">
        <v>241</v>
      </c>
      <c r="AH255" s="85">
        <f t="shared" ca="1" si="73"/>
        <v>5029.1122293663493</v>
      </c>
      <c r="AI255" s="85">
        <f t="shared" ca="1" si="73"/>
        <v>1193.9307920440556</v>
      </c>
    </row>
    <row r="256" spans="1:35" x14ac:dyDescent="0.25">
      <c r="E256" s="1"/>
      <c r="F256" s="1"/>
      <c r="I256" s="85">
        <v>242</v>
      </c>
      <c r="J256" s="89">
        <f t="shared" ca="1" si="57"/>
        <v>0.87859226171549765</v>
      </c>
      <c r="K256" s="89">
        <f t="shared" ca="1" si="58"/>
        <v>1.1679784029808158</v>
      </c>
      <c r="L256" s="89">
        <f t="shared" ca="1" si="59"/>
        <v>3.2738828837323819E-2</v>
      </c>
      <c r="M256" s="88">
        <f t="shared" ca="1" si="60"/>
        <v>32362.34967272661</v>
      </c>
      <c r="N256" s="89">
        <f t="shared" ca="1" si="74"/>
        <v>0.89227616698547096</v>
      </c>
      <c r="O256" s="89">
        <f t="shared" ca="1" si="61"/>
        <v>0.72104270839400875</v>
      </c>
      <c r="P256" s="89">
        <f t="shared" ca="1" si="62"/>
        <v>0.81387753727292589</v>
      </c>
      <c r="Q256" s="89">
        <f t="shared" ca="1" si="62"/>
        <v>0.76455838079111904</v>
      </c>
      <c r="R256" s="85">
        <f t="shared" ca="1" si="63"/>
        <v>4788.2156609753256</v>
      </c>
      <c r="S256" s="85">
        <f t="shared" ca="1" si="64"/>
        <v>820.30903080599455</v>
      </c>
      <c r="U256" s="85">
        <v>242</v>
      </c>
      <c r="V256" s="89">
        <f t="shared" ca="1" si="65"/>
        <v>0.2254860654914731</v>
      </c>
      <c r="W256" s="89">
        <f t="shared" ca="1" si="66"/>
        <v>-0.75379532601825439</v>
      </c>
      <c r="X256" s="89">
        <f t="shared" ca="1" si="67"/>
        <v>-1.4501117244648453E-2</v>
      </c>
      <c r="Y256" s="88">
        <f t="shared" ca="1" si="68"/>
        <v>1372.945699977116</v>
      </c>
      <c r="Z256" s="89">
        <f t="shared" ca="1" si="75"/>
        <v>0.85425805188269788</v>
      </c>
      <c r="AA256" s="89">
        <f t="shared" ca="1" si="69"/>
        <v>0.75924871023549823</v>
      </c>
      <c r="AB256" s="89">
        <f t="shared" ca="1" si="70"/>
        <v>0.80351898789797027</v>
      </c>
      <c r="AC256" s="89">
        <f t="shared" ca="1" si="70"/>
        <v>0.77614810368809239</v>
      </c>
      <c r="AD256" s="85">
        <f t="shared" ca="1" si="71"/>
        <v>116.2049276247933</v>
      </c>
      <c r="AE256" s="85">
        <f t="shared" ca="1" si="72"/>
        <v>-16.520265222243779</v>
      </c>
      <c r="AG256" s="85">
        <v>242</v>
      </c>
      <c r="AH256" s="85">
        <f t="shared" ca="1" si="73"/>
        <v>4672.0107333505321</v>
      </c>
      <c r="AI256" s="85">
        <f t="shared" ca="1" si="73"/>
        <v>836.82929602823833</v>
      </c>
    </row>
    <row r="257" spans="5:35" x14ac:dyDescent="0.25">
      <c r="E257" s="1"/>
      <c r="F257" s="1"/>
      <c r="I257" s="85">
        <v>243</v>
      </c>
      <c r="J257" s="89">
        <f t="shared" ca="1" si="57"/>
        <v>5.4763646060631888E-2</v>
      </c>
      <c r="K257" s="89">
        <f t="shared" ca="1" si="58"/>
        <v>-1.6003214437295077</v>
      </c>
      <c r="L257" s="89">
        <f t="shared" ca="1" si="59"/>
        <v>-3.8304206237531876E-2</v>
      </c>
      <c r="M257" s="88">
        <f t="shared" ca="1" si="60"/>
        <v>30142.998225754589</v>
      </c>
      <c r="N257" s="89">
        <f t="shared" ca="1" si="74"/>
        <v>0.47738625201649443</v>
      </c>
      <c r="O257" s="89">
        <f t="shared" ca="1" si="61"/>
        <v>0.30615279342503215</v>
      </c>
      <c r="P257" s="89">
        <f t="shared" ca="1" si="62"/>
        <v>0.68345644893739721</v>
      </c>
      <c r="Q257" s="89">
        <f t="shared" ca="1" si="62"/>
        <v>0.62025584345679041</v>
      </c>
      <c r="R257" s="85">
        <f t="shared" ca="1" si="63"/>
        <v>3118.1398216289053</v>
      </c>
      <c r="S257" s="85">
        <f t="shared" ca="1" si="64"/>
        <v>-849.7668085404257</v>
      </c>
      <c r="U257" s="85">
        <v>243</v>
      </c>
      <c r="V257" s="89">
        <f t="shared" ca="1" si="65"/>
        <v>3.2020062336016508E-2</v>
      </c>
      <c r="W257" s="89">
        <f t="shared" ca="1" si="66"/>
        <v>-1.8519004127654177</v>
      </c>
      <c r="X257" s="89">
        <f t="shared" ca="1" si="67"/>
        <v>-4.0787009410707384E-2</v>
      </c>
      <c r="Y257" s="88">
        <f t="shared" ca="1" si="68"/>
        <v>1337.3267857056926</v>
      </c>
      <c r="Z257" s="89">
        <f t="shared" ca="1" si="75"/>
        <v>0.57759165560698078</v>
      </c>
      <c r="AA257" s="89">
        <f t="shared" ca="1" si="69"/>
        <v>0.48258231395978113</v>
      </c>
      <c r="AB257" s="89">
        <f t="shared" ca="1" si="70"/>
        <v>0.71823007904727953</v>
      </c>
      <c r="AC257" s="89">
        <f t="shared" ca="1" si="70"/>
        <v>0.6853038303156116</v>
      </c>
      <c r="AD257" s="85">
        <f t="shared" ca="1" si="71"/>
        <v>89.046761571888055</v>
      </c>
      <c r="AE257" s="85">
        <f t="shared" ca="1" si="72"/>
        <v>-43.678431275149023</v>
      </c>
      <c r="AG257" s="85">
        <v>243</v>
      </c>
      <c r="AH257" s="85">
        <f t="shared" ca="1" si="73"/>
        <v>3029.0930600570173</v>
      </c>
      <c r="AI257" s="85">
        <f t="shared" ca="1" si="73"/>
        <v>-806.08837726527668</v>
      </c>
    </row>
    <row r="258" spans="5:35" x14ac:dyDescent="0.25">
      <c r="E258" s="1"/>
      <c r="F258" s="1"/>
      <c r="I258" s="85">
        <v>244</v>
      </c>
      <c r="J258" s="89">
        <f t="shared" ca="1" si="57"/>
        <v>0.75099655094803941</v>
      </c>
      <c r="K258" s="89">
        <f t="shared" ca="1" si="58"/>
        <v>0.67762908807660716</v>
      </c>
      <c r="L258" s="89">
        <f t="shared" ca="1" si="59"/>
        <v>2.0154966717377532E-2</v>
      </c>
      <c r="M258" s="88">
        <f t="shared" ca="1" si="60"/>
        <v>31957.657959280314</v>
      </c>
      <c r="N258" s="89">
        <f t="shared" ca="1" si="74"/>
        <v>0.81878666193512128</v>
      </c>
      <c r="O258" s="89">
        <f t="shared" ca="1" si="61"/>
        <v>0.64755320334365907</v>
      </c>
      <c r="P258" s="89">
        <f t="shared" ca="1" si="62"/>
        <v>0.79354592893114562</v>
      </c>
      <c r="Q258" s="89">
        <f t="shared" ca="1" si="62"/>
        <v>0.74136301354857581</v>
      </c>
      <c r="R258" s="85">
        <f t="shared" ca="1" si="63"/>
        <v>4462.908454938959</v>
      </c>
      <c r="S258" s="85">
        <f t="shared" ca="1" si="64"/>
        <v>495.001824769628</v>
      </c>
      <c r="U258" s="85">
        <v>244</v>
      </c>
      <c r="V258" s="89">
        <f t="shared" ca="1" si="65"/>
        <v>0.15231389539510021</v>
      </c>
      <c r="W258" s="89">
        <f t="shared" ca="1" si="66"/>
        <v>-1.0265598015344068</v>
      </c>
      <c r="X258" s="89">
        <f t="shared" ca="1" si="67"/>
        <v>-2.1030417287677988E-2</v>
      </c>
      <c r="Y258" s="88">
        <f t="shared" ca="1" si="68"/>
        <v>1364.0105275136405</v>
      </c>
      <c r="Z258" s="89">
        <f t="shared" ca="1" si="75"/>
        <v>0.78553533546524046</v>
      </c>
      <c r="AA258" s="89">
        <f t="shared" ca="1" si="69"/>
        <v>0.69052599381804081</v>
      </c>
      <c r="AB258" s="89">
        <f t="shared" ca="1" si="70"/>
        <v>0.78393011942660129</v>
      </c>
      <c r="AC258" s="89">
        <f t="shared" ca="1" si="70"/>
        <v>0.75506826541668115</v>
      </c>
      <c r="AD258" s="85">
        <f t="shared" ca="1" si="71"/>
        <v>109.11194493902349</v>
      </c>
      <c r="AE258" s="85">
        <f t="shared" ca="1" si="72"/>
        <v>-23.613247908013591</v>
      </c>
      <c r="AG258" s="85">
        <v>244</v>
      </c>
      <c r="AH258" s="85">
        <f t="shared" ca="1" si="73"/>
        <v>4353.7965099999356</v>
      </c>
      <c r="AI258" s="85">
        <f t="shared" ca="1" si="73"/>
        <v>518.61507267764159</v>
      </c>
    </row>
    <row r="259" spans="5:35" x14ac:dyDescent="0.25">
      <c r="E259" s="1"/>
      <c r="F259" s="1"/>
      <c r="I259" s="85">
        <v>245</v>
      </c>
      <c r="J259" s="89">
        <f t="shared" ca="1" si="57"/>
        <v>0.80518855541310885</v>
      </c>
      <c r="K259" s="89">
        <f t="shared" ca="1" si="58"/>
        <v>0.86030145839938787</v>
      </c>
      <c r="L259" s="89">
        <f t="shared" ca="1" si="59"/>
        <v>2.4842898058149782E-2</v>
      </c>
      <c r="M259" s="88">
        <f t="shared" ca="1" si="60"/>
        <v>32107.824976924963</v>
      </c>
      <c r="N259" s="89">
        <f t="shared" ca="1" si="74"/>
        <v>0.84616408793196995</v>
      </c>
      <c r="O259" s="89">
        <f t="shared" ca="1" si="61"/>
        <v>0.67493062934050774</v>
      </c>
      <c r="P259" s="89">
        <f t="shared" ca="1" si="62"/>
        <v>0.80126939363765104</v>
      </c>
      <c r="Q259" s="89">
        <f t="shared" ca="1" si="62"/>
        <v>0.75014008023019163</v>
      </c>
      <c r="R259" s="85">
        <f t="shared" ca="1" si="63"/>
        <v>4582.6554410717181</v>
      </c>
      <c r="S259" s="85">
        <f t="shared" ca="1" si="64"/>
        <v>614.74881090238705</v>
      </c>
      <c r="U259" s="85">
        <v>245</v>
      </c>
      <c r="V259" s="89">
        <f t="shared" ca="1" si="65"/>
        <v>0.94964463713585912</v>
      </c>
      <c r="W259" s="89">
        <f t="shared" ca="1" si="66"/>
        <v>1.6414177599652064</v>
      </c>
      <c r="X259" s="89">
        <f t="shared" ca="1" si="67"/>
        <v>4.2834299604568797E-2</v>
      </c>
      <c r="Y259" s="88">
        <f t="shared" ca="1" si="68"/>
        <v>1453.9645450652636</v>
      </c>
      <c r="Z259" s="89">
        <f t="shared" ca="1" si="75"/>
        <v>1.457729414331685</v>
      </c>
      <c r="AA259" s="89">
        <f t="shared" ca="1" si="69"/>
        <v>1.3627200726844855</v>
      </c>
      <c r="AB259" s="89">
        <f t="shared" ca="1" si="70"/>
        <v>0.92754242953107746</v>
      </c>
      <c r="AC259" s="89">
        <f t="shared" ca="1" si="70"/>
        <v>0.91351462537713291</v>
      </c>
      <c r="AD259" s="85">
        <f t="shared" ca="1" si="71"/>
        <v>186.94967074805004</v>
      </c>
      <c r="AE259" s="85">
        <f t="shared" ca="1" si="72"/>
        <v>54.224477901012961</v>
      </c>
      <c r="AG259" s="85">
        <v>245</v>
      </c>
      <c r="AH259" s="85">
        <f t="shared" ca="1" si="73"/>
        <v>4395.7057703236678</v>
      </c>
      <c r="AI259" s="85">
        <f t="shared" ca="1" si="73"/>
        <v>560.52433300137409</v>
      </c>
    </row>
    <row r="260" spans="5:35" x14ac:dyDescent="0.25">
      <c r="E260" s="1"/>
      <c r="F260" s="1"/>
      <c r="I260" s="85">
        <v>246</v>
      </c>
      <c r="J260" s="89">
        <f t="shared" ca="1" si="57"/>
        <v>0.68418378763102516</v>
      </c>
      <c r="K260" s="89">
        <f t="shared" ca="1" si="58"/>
        <v>0.47943046509907572</v>
      </c>
      <c r="L260" s="89">
        <f t="shared" ca="1" si="59"/>
        <v>1.5068584279176908E-2</v>
      </c>
      <c r="M260" s="88">
        <f t="shared" ca="1" si="60"/>
        <v>31795.521781928557</v>
      </c>
      <c r="N260" s="89">
        <f t="shared" ca="1" si="74"/>
        <v>0.78908228943666103</v>
      </c>
      <c r="O260" s="89">
        <f t="shared" ca="1" si="61"/>
        <v>0.61784883084519882</v>
      </c>
      <c r="P260" s="89">
        <f t="shared" ca="1" si="62"/>
        <v>0.78496804375774865</v>
      </c>
      <c r="Q260" s="89">
        <f t="shared" ca="1" si="62"/>
        <v>0.73166250425948376</v>
      </c>
      <c r="R260" s="85">
        <f t="shared" ca="1" si="63"/>
        <v>4334.9379871194542</v>
      </c>
      <c r="S260" s="85">
        <f t="shared" ca="1" si="64"/>
        <v>367.03135695012315</v>
      </c>
      <c r="U260" s="85">
        <v>246</v>
      </c>
      <c r="V260" s="89">
        <f t="shared" ca="1" si="65"/>
        <v>0.66636979339280911</v>
      </c>
      <c r="W260" s="89">
        <f t="shared" ca="1" si="66"/>
        <v>0.42991095908496285</v>
      </c>
      <c r="X260" s="89">
        <f t="shared" ca="1" si="67"/>
        <v>1.3833853735841587E-2</v>
      </c>
      <c r="Y260" s="88">
        <f t="shared" ca="1" si="68"/>
        <v>1412.4044680799711</v>
      </c>
      <c r="Z260" s="89">
        <f t="shared" ca="1" si="75"/>
        <v>1.1524915780732783</v>
      </c>
      <c r="AA260" s="89">
        <f t="shared" ca="1" si="69"/>
        <v>1.0574822364260787</v>
      </c>
      <c r="AB260" s="89">
        <f t="shared" ca="1" si="70"/>
        <v>0.8754404357208132</v>
      </c>
      <c r="AC260" s="89">
        <f t="shared" ca="1" si="70"/>
        <v>0.85485422126830102</v>
      </c>
      <c r="AD260" s="85">
        <f t="shared" ca="1" si="71"/>
        <v>149.40691735773589</v>
      </c>
      <c r="AE260" s="85">
        <f t="shared" ca="1" si="72"/>
        <v>16.681724510698814</v>
      </c>
      <c r="AG260" s="85">
        <v>246</v>
      </c>
      <c r="AH260" s="85">
        <f t="shared" ca="1" si="73"/>
        <v>4185.5310697617188</v>
      </c>
      <c r="AI260" s="85">
        <f t="shared" ca="1" si="73"/>
        <v>350.34963243942434</v>
      </c>
    </row>
    <row r="261" spans="5:35" x14ac:dyDescent="0.25">
      <c r="E261" s="1"/>
      <c r="F261" s="1"/>
      <c r="I261" s="85">
        <v>247</v>
      </c>
      <c r="J261" s="89">
        <f t="shared" ca="1" si="57"/>
        <v>0.3367262514730861</v>
      </c>
      <c r="K261" s="89">
        <f t="shared" ca="1" si="58"/>
        <v>-0.42141440395451363</v>
      </c>
      <c r="L261" s="89">
        <f t="shared" ca="1" si="59"/>
        <v>-8.0498483953869038E-3</v>
      </c>
      <c r="M261" s="88">
        <f t="shared" ca="1" si="60"/>
        <v>31068.890799742319</v>
      </c>
      <c r="N261" s="89">
        <f t="shared" ca="1" si="74"/>
        <v>0.65407110140873526</v>
      </c>
      <c r="O261" s="89">
        <f t="shared" ca="1" si="61"/>
        <v>0.48283764281727298</v>
      </c>
      <c r="P261" s="89">
        <f t="shared" ca="1" si="62"/>
        <v>0.7434670006384877</v>
      </c>
      <c r="Q261" s="89">
        <f t="shared" ca="1" si="62"/>
        <v>0.68539448969088435</v>
      </c>
      <c r="R261" s="85">
        <f t="shared" ca="1" si="63"/>
        <v>3779.3311251196465</v>
      </c>
      <c r="S261" s="85">
        <f t="shared" ca="1" si="64"/>
        <v>-188.57550504968458</v>
      </c>
      <c r="U261" s="85">
        <v>247</v>
      </c>
      <c r="V261" s="89">
        <f t="shared" ca="1" si="65"/>
        <v>0.75417201225281261</v>
      </c>
      <c r="W261" s="89">
        <f t="shared" ca="1" si="66"/>
        <v>0.68767736740741692</v>
      </c>
      <c r="X261" s="89">
        <f t="shared" ca="1" si="67"/>
        <v>2.0004137522858061E-2</v>
      </c>
      <c r="Y261" s="88">
        <f t="shared" ca="1" si="68"/>
        <v>1421.1463466706007</v>
      </c>
      <c r="Z261" s="89">
        <f t="shared" ca="1" si="75"/>
        <v>1.2174355475823904</v>
      </c>
      <c r="AA261" s="89">
        <f t="shared" ca="1" si="69"/>
        <v>1.1224262059351908</v>
      </c>
      <c r="AB261" s="89">
        <f t="shared" ca="1" si="70"/>
        <v>0.88828072750861653</v>
      </c>
      <c r="AC261" s="89">
        <f t="shared" ca="1" si="70"/>
        <v>0.86915936634870339</v>
      </c>
      <c r="AD261" s="85">
        <f t="shared" ca="1" si="71"/>
        <v>157.11681288909222</v>
      </c>
      <c r="AE261" s="85">
        <f t="shared" ca="1" si="72"/>
        <v>24.391620042055138</v>
      </c>
      <c r="AG261" s="85">
        <v>247</v>
      </c>
      <c r="AH261" s="85">
        <f t="shared" ca="1" si="73"/>
        <v>3622.2143122305542</v>
      </c>
      <c r="AI261" s="85">
        <f t="shared" ca="1" si="73"/>
        <v>-212.96712509173972</v>
      </c>
    </row>
    <row r="262" spans="5:35" x14ac:dyDescent="0.25">
      <c r="E262" s="1"/>
      <c r="F262" s="1"/>
      <c r="I262" s="85">
        <v>248</v>
      </c>
      <c r="J262" s="89">
        <f t="shared" ca="1" si="57"/>
        <v>0.43667084295053937</v>
      </c>
      <c r="K262" s="89">
        <f t="shared" ca="1" si="58"/>
        <v>-0.15941529936157467</v>
      </c>
      <c r="L262" s="89">
        <f t="shared" ca="1" si="59"/>
        <v>-1.3261505996818106E-3</v>
      </c>
      <c r="M262" s="88">
        <f t="shared" ca="1" si="60"/>
        <v>31278.49249190453</v>
      </c>
      <c r="N262" s="89">
        <f t="shared" ca="1" si="74"/>
        <v>0.69333736310205818</v>
      </c>
      <c r="O262" s="89">
        <f t="shared" ca="1" si="61"/>
        <v>0.52210390451059596</v>
      </c>
      <c r="P262" s="89">
        <f t="shared" ca="1" si="62"/>
        <v>0.75595106968084225</v>
      </c>
      <c r="Q262" s="89">
        <f t="shared" ca="1" si="62"/>
        <v>0.69920100595952384</v>
      </c>
      <c r="R262" s="85">
        <f t="shared" ca="1" si="63"/>
        <v>3936.4786417600844</v>
      </c>
      <c r="S262" s="85">
        <f t="shared" ca="1" si="64"/>
        <v>-31.427988409246609</v>
      </c>
      <c r="U262" s="85">
        <v>248</v>
      </c>
      <c r="V262" s="89">
        <f t="shared" ca="1" si="65"/>
        <v>2.2233126641597045E-2</v>
      </c>
      <c r="W262" s="89">
        <f t="shared" ca="1" si="66"/>
        <v>-2.0096688088934109</v>
      </c>
      <c r="X262" s="89">
        <f t="shared" ca="1" si="67"/>
        <v>-4.4563590630376529E-2</v>
      </c>
      <c r="Y262" s="88">
        <f t="shared" ca="1" si="68"/>
        <v>1332.2857873435703</v>
      </c>
      <c r="Z262" s="89">
        <f t="shared" ca="1" si="75"/>
        <v>0.53784207778448878</v>
      </c>
      <c r="AA262" s="89">
        <f t="shared" ca="1" si="69"/>
        <v>0.44283273613728913</v>
      </c>
      <c r="AB262" s="89">
        <f t="shared" ca="1" si="70"/>
        <v>0.70465696023213864</v>
      </c>
      <c r="AC262" s="89">
        <f t="shared" ca="1" si="70"/>
        <v>0.6710566385013963</v>
      </c>
      <c r="AD262" s="85">
        <f t="shared" ca="1" si="71"/>
        <v>85.460228024390972</v>
      </c>
      <c r="AE262" s="85">
        <f t="shared" ca="1" si="72"/>
        <v>-47.264964822646107</v>
      </c>
      <c r="AG262" s="85">
        <v>248</v>
      </c>
      <c r="AH262" s="85">
        <f t="shared" ca="1" si="73"/>
        <v>3851.0184137356937</v>
      </c>
      <c r="AI262" s="85">
        <f t="shared" ca="1" si="73"/>
        <v>15.836976413399498</v>
      </c>
    </row>
    <row r="263" spans="5:35" x14ac:dyDescent="0.25">
      <c r="E263" s="1"/>
      <c r="F263" s="1"/>
      <c r="I263" s="85">
        <v>249</v>
      </c>
      <c r="J263" s="89">
        <f t="shared" ca="1" si="57"/>
        <v>0.50806113112421614</v>
      </c>
      <c r="K263" s="89">
        <f t="shared" ca="1" si="58"/>
        <v>2.0207634410060189E-2</v>
      </c>
      <c r="L263" s="89">
        <f t="shared" ca="1" si="59"/>
        <v>3.2835228789159184E-3</v>
      </c>
      <c r="M263" s="88">
        <f t="shared" ca="1" si="60"/>
        <v>31423.008960156913</v>
      </c>
      <c r="N263" s="89">
        <f t="shared" ca="1" si="74"/>
        <v>0.72025776473685532</v>
      </c>
      <c r="O263" s="89">
        <f t="shared" ca="1" si="61"/>
        <v>0.54902430614539299</v>
      </c>
      <c r="P263" s="89">
        <f t="shared" ca="1" si="62"/>
        <v>0.76431684805586697</v>
      </c>
      <c r="Q263" s="89">
        <f t="shared" ca="1" si="62"/>
        <v>0.70850561525621214</v>
      </c>
      <c r="R263" s="85">
        <f t="shared" ca="1" si="63"/>
        <v>4046.3328982467247</v>
      </c>
      <c r="S263" s="85">
        <f t="shared" ca="1" si="64"/>
        <v>78.426268077393615</v>
      </c>
      <c r="U263" s="85">
        <v>249</v>
      </c>
      <c r="V263" s="89">
        <f t="shared" ca="1" si="65"/>
        <v>0.97537673703388983</v>
      </c>
      <c r="W263" s="89">
        <f t="shared" ca="1" si="66"/>
        <v>1.9664510975523455</v>
      </c>
      <c r="X263" s="89">
        <f t="shared" ca="1" si="67"/>
        <v>5.0614785612058677E-2</v>
      </c>
      <c r="Y263" s="88">
        <f t="shared" ca="1" si="68"/>
        <v>1465.3212187935076</v>
      </c>
      <c r="Z263" s="89">
        <f t="shared" ca="1" si="75"/>
        <v>1.5396212143652199</v>
      </c>
      <c r="AA263" s="89">
        <f t="shared" ca="1" si="69"/>
        <v>1.4446118727180204</v>
      </c>
      <c r="AB263" s="89">
        <f t="shared" ca="1" si="70"/>
        <v>0.93817364436159767</v>
      </c>
      <c r="AC263" s="89">
        <f t="shared" ca="1" si="70"/>
        <v>0.92571653199609383</v>
      </c>
      <c r="AD263" s="85">
        <f t="shared" ca="1" si="71"/>
        <v>197.54514760387406</v>
      </c>
      <c r="AE263" s="85">
        <f t="shared" ca="1" si="72"/>
        <v>64.819954756836978</v>
      </c>
      <c r="AG263" s="85">
        <v>249</v>
      </c>
      <c r="AH263" s="85">
        <f t="shared" ca="1" si="73"/>
        <v>3848.7877506428504</v>
      </c>
      <c r="AI263" s="85">
        <f t="shared" ca="1" si="73"/>
        <v>13.606313320556637</v>
      </c>
    </row>
    <row r="264" spans="5:35" x14ac:dyDescent="0.25">
      <c r="E264" s="1"/>
      <c r="F264" s="1"/>
      <c r="I264" s="85">
        <v>250</v>
      </c>
      <c r="J264" s="89">
        <f t="shared" ca="1" si="57"/>
        <v>0.53211919455791956</v>
      </c>
      <c r="K264" s="89">
        <f t="shared" ca="1" si="58"/>
        <v>8.0598057735448633E-2</v>
      </c>
      <c r="L264" s="89">
        <f t="shared" ca="1" si="59"/>
        <v>4.8333257182251446E-3</v>
      </c>
      <c r="M264" s="88">
        <f t="shared" ca="1" si="60"/>
        <v>31471.746185452965</v>
      </c>
      <c r="N264" s="89">
        <f t="shared" ca="1" si="74"/>
        <v>0.72930858256216702</v>
      </c>
      <c r="O264" s="89">
        <f t="shared" ca="1" si="61"/>
        <v>0.55807512397070469</v>
      </c>
      <c r="P264" s="89">
        <f t="shared" ca="1" si="62"/>
        <v>0.76709353825690518</v>
      </c>
      <c r="Q264" s="89">
        <f t="shared" ca="1" si="62"/>
        <v>0.71160345675108916</v>
      </c>
      <c r="R264" s="85">
        <f t="shared" ca="1" si="63"/>
        <v>4083.6513362114201</v>
      </c>
      <c r="S264" s="85">
        <f t="shared" ca="1" si="64"/>
        <v>115.74470604208909</v>
      </c>
      <c r="U264" s="85">
        <v>250</v>
      </c>
      <c r="V264" s="89">
        <f t="shared" ca="1" si="65"/>
        <v>0.92010955698828556</v>
      </c>
      <c r="W264" s="89">
        <f t="shared" ca="1" si="66"/>
        <v>1.4058088747634279</v>
      </c>
      <c r="X264" s="89">
        <f t="shared" ca="1" si="67"/>
        <v>3.7194411560588468E-2</v>
      </c>
      <c r="Y264" s="88">
        <f t="shared" ca="1" si="68"/>
        <v>1445.7874284971908</v>
      </c>
      <c r="Z264" s="89">
        <f t="shared" ca="1" si="75"/>
        <v>1.3983680089561714</v>
      </c>
      <c r="AA264" s="89">
        <f t="shared" ca="1" si="69"/>
        <v>1.3033586673089719</v>
      </c>
      <c r="AB264" s="89">
        <f t="shared" ca="1" si="70"/>
        <v>0.91899870763088709</v>
      </c>
      <c r="AC264" s="89">
        <f t="shared" ca="1" si="70"/>
        <v>0.90377382970401743</v>
      </c>
      <c r="AD264" s="85">
        <f t="shared" ca="1" si="71"/>
        <v>179.39945343961631</v>
      </c>
      <c r="AE264" s="85">
        <f t="shared" ca="1" si="72"/>
        <v>46.67426059257923</v>
      </c>
      <c r="AG264" s="85">
        <v>250</v>
      </c>
      <c r="AH264" s="85">
        <f t="shared" ca="1" si="73"/>
        <v>3904.251882771804</v>
      </c>
      <c r="AI264" s="85">
        <f t="shared" ca="1" si="73"/>
        <v>69.070445449509862</v>
      </c>
    </row>
    <row r="265" spans="5:35" x14ac:dyDescent="0.25">
      <c r="E265" s="1"/>
      <c r="F265" s="1"/>
      <c r="I265" s="85">
        <v>251</v>
      </c>
      <c r="J265" s="89">
        <f t="shared" ca="1" si="57"/>
        <v>0.70931547826629504</v>
      </c>
      <c r="K265" s="89">
        <f t="shared" ca="1" si="58"/>
        <v>0.55138607629792613</v>
      </c>
      <c r="L265" s="89">
        <f t="shared" ca="1" si="59"/>
        <v>1.6915185187061699E-2</v>
      </c>
      <c r="M265" s="88">
        <f t="shared" ca="1" si="60"/>
        <v>31854.289665031323</v>
      </c>
      <c r="N265" s="89">
        <f t="shared" ca="1" si="74"/>
        <v>0.79986640209241389</v>
      </c>
      <c r="O265" s="89">
        <f t="shared" ca="1" si="61"/>
        <v>0.62863294350095167</v>
      </c>
      <c r="P265" s="89">
        <f t="shared" ca="1" si="62"/>
        <v>0.78810589716313806</v>
      </c>
      <c r="Q265" s="89">
        <f t="shared" ca="1" si="62"/>
        <v>0.7352053061276218</v>
      </c>
      <c r="R265" s="85">
        <f t="shared" ca="1" si="63"/>
        <v>4381.161259892262</v>
      </c>
      <c r="S265" s="85">
        <f t="shared" ca="1" si="64"/>
        <v>413.25462972293099</v>
      </c>
      <c r="U265" s="85">
        <v>251</v>
      </c>
      <c r="V265" s="89">
        <f t="shared" ca="1" si="65"/>
        <v>0.86037828832605001</v>
      </c>
      <c r="W265" s="89">
        <f t="shared" ca="1" si="66"/>
        <v>1.0820204901449824</v>
      </c>
      <c r="X265" s="89">
        <f t="shared" ca="1" si="67"/>
        <v>2.9443726616659664E-2</v>
      </c>
      <c r="Y265" s="88">
        <f t="shared" ca="1" si="68"/>
        <v>1434.6249001438384</v>
      </c>
      <c r="Z265" s="89">
        <f t="shared" ca="1" si="75"/>
        <v>1.3167898734849299</v>
      </c>
      <c r="AA265" s="89">
        <f t="shared" ca="1" si="69"/>
        <v>1.2217805318377304</v>
      </c>
      <c r="AB265" s="89">
        <f t="shared" ca="1" si="70"/>
        <v>0.90604546592118973</v>
      </c>
      <c r="AC265" s="89">
        <f t="shared" ca="1" si="70"/>
        <v>0.88910468371345641</v>
      </c>
      <c r="AD265" s="85">
        <f t="shared" ca="1" si="71"/>
        <v>169.21197252289699</v>
      </c>
      <c r="AE265" s="85">
        <f t="shared" ca="1" si="72"/>
        <v>36.486779675859907</v>
      </c>
      <c r="AG265" s="85">
        <v>251</v>
      </c>
      <c r="AH265" s="85">
        <f t="shared" ca="1" si="73"/>
        <v>4211.9492873693653</v>
      </c>
      <c r="AI265" s="85">
        <f t="shared" ca="1" si="73"/>
        <v>376.76785004707108</v>
      </c>
    </row>
    <row r="266" spans="5:35" x14ac:dyDescent="0.25">
      <c r="E266" s="1"/>
      <c r="F266" s="1"/>
      <c r="I266" s="85">
        <v>252</v>
      </c>
      <c r="J266" s="89">
        <f t="shared" ca="1" si="57"/>
        <v>0.59718414162444144</v>
      </c>
      <c r="K266" s="89">
        <f t="shared" ca="1" si="58"/>
        <v>0.24606525760291736</v>
      </c>
      <c r="L266" s="89">
        <f t="shared" ca="1" si="59"/>
        <v>9.0797197993764331E-3</v>
      </c>
      <c r="M266" s="88">
        <f t="shared" ca="1" si="60"/>
        <v>31605.671771342062</v>
      </c>
      <c r="N266" s="89">
        <f t="shared" ca="1" si="74"/>
        <v>0.75410743972525529</v>
      </c>
      <c r="O266" s="89">
        <f t="shared" ca="1" si="61"/>
        <v>0.58287398113379307</v>
      </c>
      <c r="P266" s="89">
        <f t="shared" ca="1" si="62"/>
        <v>0.77460764476913224</v>
      </c>
      <c r="Q266" s="89">
        <f t="shared" ca="1" si="62"/>
        <v>0.72001093135679184</v>
      </c>
      <c r="R266" s="85">
        <f t="shared" ca="1" si="63"/>
        <v>4186.8898518769311</v>
      </c>
      <c r="S266" s="85">
        <f t="shared" ca="1" si="64"/>
        <v>218.98322170760002</v>
      </c>
      <c r="U266" s="85">
        <v>252</v>
      </c>
      <c r="V266" s="89">
        <f t="shared" ca="1" si="65"/>
        <v>0.81606354588251917</v>
      </c>
      <c r="W266" s="89">
        <f t="shared" ca="1" si="66"/>
        <v>0.90046487772991912</v>
      </c>
      <c r="X266" s="89">
        <f t="shared" ca="1" si="67"/>
        <v>2.5097738871332001E-2</v>
      </c>
      <c r="Y266" s="88">
        <f t="shared" ca="1" si="68"/>
        <v>1428.4035666204709</v>
      </c>
      <c r="Z266" s="89">
        <f t="shared" ca="1" si="75"/>
        <v>1.271047132087292</v>
      </c>
      <c r="AA266" s="89">
        <f t="shared" ca="1" si="69"/>
        <v>1.1760377904400925</v>
      </c>
      <c r="AB266" s="89">
        <f t="shared" ca="1" si="70"/>
        <v>0.89814405918278029</v>
      </c>
      <c r="AC266" s="89">
        <f t="shared" ca="1" si="70"/>
        <v>0.88021011242291947</v>
      </c>
      <c r="AD266" s="85">
        <f t="shared" ca="1" si="71"/>
        <v>163.59947990627893</v>
      </c>
      <c r="AE266" s="85">
        <f t="shared" ca="1" si="72"/>
        <v>30.874287059241851</v>
      </c>
      <c r="AG266" s="85">
        <v>252</v>
      </c>
      <c r="AH266" s="85">
        <f t="shared" ca="1" si="73"/>
        <v>4023.2903719706519</v>
      </c>
      <c r="AI266" s="85">
        <f t="shared" ca="1" si="73"/>
        <v>188.10893464835817</v>
      </c>
    </row>
    <row r="267" spans="5:35" x14ac:dyDescent="0.25">
      <c r="E267" s="1"/>
      <c r="F267" s="1"/>
      <c r="I267" s="85">
        <v>253</v>
      </c>
      <c r="J267" s="89">
        <f t="shared" ca="1" si="57"/>
        <v>0.47306786053118444</v>
      </c>
      <c r="K267" s="89">
        <f t="shared" ca="1" si="58"/>
        <v>-6.7560222248636309E-2</v>
      </c>
      <c r="L267" s="89">
        <f t="shared" ca="1" si="59"/>
        <v>1.0311314241180135E-3</v>
      </c>
      <c r="M267" s="88">
        <f t="shared" ca="1" si="60"/>
        <v>31352.311692141036</v>
      </c>
      <c r="N267" s="89">
        <f t="shared" ca="1" si="74"/>
        <v>0.70710384334015053</v>
      </c>
      <c r="O267" s="89">
        <f t="shared" ca="1" si="61"/>
        <v>0.53587038474868831</v>
      </c>
      <c r="P267" s="89">
        <f t="shared" ca="1" si="62"/>
        <v>0.76024902612680478</v>
      </c>
      <c r="Q267" s="89">
        <f t="shared" ca="1" si="62"/>
        <v>0.70397593326365615</v>
      </c>
      <c r="R267" s="85">
        <f t="shared" ca="1" si="63"/>
        <v>3992.4412981822279</v>
      </c>
      <c r="S267" s="85">
        <f t="shared" ca="1" si="64"/>
        <v>24.534668012896873</v>
      </c>
      <c r="U267" s="85">
        <v>253</v>
      </c>
      <c r="V267" s="89">
        <f t="shared" ca="1" si="65"/>
        <v>6.0322083831756745E-2</v>
      </c>
      <c r="W267" s="89">
        <f t="shared" ca="1" si="66"/>
        <v>-1.5520754655973208</v>
      </c>
      <c r="X267" s="89">
        <f t="shared" ca="1" si="67"/>
        <v>-3.3609949286798189E-2</v>
      </c>
      <c r="Y267" s="88">
        <f t="shared" ca="1" si="68"/>
        <v>1346.9593859796194</v>
      </c>
      <c r="Z267" s="89">
        <f t="shared" ca="1" si="75"/>
        <v>0.65313222877040755</v>
      </c>
      <c r="AA267" s="89">
        <f t="shared" ca="1" si="69"/>
        <v>0.5581228871232079</v>
      </c>
      <c r="AB267" s="89">
        <f t="shared" ca="1" si="70"/>
        <v>0.74316448175144434</v>
      </c>
      <c r="AC267" s="89">
        <f t="shared" ca="1" si="70"/>
        <v>0.71161976349388656</v>
      </c>
      <c r="AD267" s="85">
        <f t="shared" ca="1" si="71"/>
        <v>96.086350248359281</v>
      </c>
      <c r="AE267" s="85">
        <f t="shared" ca="1" si="72"/>
        <v>-36.638842598677797</v>
      </c>
      <c r="AG267" s="85">
        <v>253</v>
      </c>
      <c r="AH267" s="85">
        <f t="shared" ca="1" si="73"/>
        <v>3896.3549479338685</v>
      </c>
      <c r="AI267" s="85">
        <f t="shared" ca="1" si="73"/>
        <v>61.17351061157467</v>
      </c>
    </row>
    <row r="268" spans="5:35" x14ac:dyDescent="0.25">
      <c r="E268" s="1"/>
      <c r="F268" s="1"/>
      <c r="I268" s="85">
        <v>254</v>
      </c>
      <c r="J268" s="89">
        <f t="shared" ca="1" si="57"/>
        <v>0.13272017669411418</v>
      </c>
      <c r="K268" s="89">
        <f t="shared" ca="1" si="58"/>
        <v>-1.1136244019273875</v>
      </c>
      <c r="L268" s="89">
        <f t="shared" ca="1" si="59"/>
        <v>-2.5814072608161837E-2</v>
      </c>
      <c r="M268" s="88">
        <f t="shared" ca="1" si="60"/>
        <v>30521.849326863317</v>
      </c>
      <c r="N268" s="89">
        <f t="shared" ca="1" si="74"/>
        <v>0.55032838454194699</v>
      </c>
      <c r="O268" s="89">
        <f t="shared" ca="1" si="61"/>
        <v>0.37909492595048472</v>
      </c>
      <c r="P268" s="89">
        <f t="shared" ca="1" si="62"/>
        <v>0.70895292050098213</v>
      </c>
      <c r="Q268" s="89">
        <f t="shared" ca="1" si="62"/>
        <v>0.64769131295235838</v>
      </c>
      <c r="R268" s="85">
        <f t="shared" ca="1" si="63"/>
        <v>3381.9379523336429</v>
      </c>
      <c r="S268" s="85">
        <f t="shared" ca="1" si="64"/>
        <v>-585.96867783568814</v>
      </c>
      <c r="U268" s="85">
        <v>254</v>
      </c>
      <c r="V268" s="89">
        <f t="shared" ca="1" si="65"/>
        <v>0.47059748008062907</v>
      </c>
      <c r="W268" s="89">
        <f t="shared" ca="1" si="66"/>
        <v>-7.3768037408049311E-2</v>
      </c>
      <c r="X268" s="89">
        <f t="shared" ca="1" si="67"/>
        <v>1.7770369995281758E-3</v>
      </c>
      <c r="Y268" s="88">
        <f t="shared" ca="1" si="68"/>
        <v>1395.4776132935931</v>
      </c>
      <c r="Z268" s="89">
        <f t="shared" ca="1" si="75"/>
        <v>1.0255901963009024</v>
      </c>
      <c r="AA268" s="89">
        <f t="shared" ca="1" si="69"/>
        <v>0.93058085465370277</v>
      </c>
      <c r="AB268" s="89">
        <f t="shared" ca="1" si="70"/>
        <v>0.84745760476034337</v>
      </c>
      <c r="AC268" s="89">
        <f t="shared" ca="1" si="70"/>
        <v>0.82396478910884374</v>
      </c>
      <c r="AD268" s="85">
        <f t="shared" ca="1" si="71"/>
        <v>134.81936865020407</v>
      </c>
      <c r="AE268" s="85">
        <f t="shared" ca="1" si="72"/>
        <v>2.0941758031669906</v>
      </c>
      <c r="AG268" s="85">
        <v>254</v>
      </c>
      <c r="AH268" s="85">
        <f t="shared" ca="1" si="73"/>
        <v>3247.1185836834388</v>
      </c>
      <c r="AI268" s="85">
        <f t="shared" ca="1" si="73"/>
        <v>-588.06285363885513</v>
      </c>
    </row>
    <row r="269" spans="5:35" x14ac:dyDescent="0.25">
      <c r="E269" s="1"/>
      <c r="F269" s="1"/>
      <c r="I269" s="85">
        <v>255</v>
      </c>
      <c r="J269" s="89">
        <f t="shared" ca="1" si="57"/>
        <v>0.31340948441282424</v>
      </c>
      <c r="K269" s="89">
        <f t="shared" ca="1" si="58"/>
        <v>-0.48620903117588671</v>
      </c>
      <c r="L269" s="89">
        <f t="shared" ca="1" si="59"/>
        <v>-9.7126765676386825E-3</v>
      </c>
      <c r="M269" s="88">
        <f t="shared" ca="1" si="60"/>
        <v>31017.271501745297</v>
      </c>
      <c r="N269" s="89">
        <f t="shared" ca="1" si="74"/>
        <v>0.64436021788205833</v>
      </c>
      <c r="O269" s="89">
        <f t="shared" ca="1" si="61"/>
        <v>0.47312675929059606</v>
      </c>
      <c r="P269" s="89">
        <f t="shared" ca="1" si="62"/>
        <v>0.74032906238563945</v>
      </c>
      <c r="Q269" s="89">
        <f t="shared" ca="1" si="62"/>
        <v>0.68193862667829008</v>
      </c>
      <c r="R269" s="85">
        <f t="shared" ca="1" si="63"/>
        <v>3741.0347620040629</v>
      </c>
      <c r="S269" s="85">
        <f t="shared" ca="1" si="64"/>
        <v>-226.8718681652681</v>
      </c>
      <c r="U269" s="85">
        <v>255</v>
      </c>
      <c r="V269" s="89">
        <f t="shared" ca="1" si="65"/>
        <v>0.96838962319721544</v>
      </c>
      <c r="W269" s="89">
        <f t="shared" ca="1" si="66"/>
        <v>1.8576357819964742</v>
      </c>
      <c r="X269" s="89">
        <f t="shared" ca="1" si="67"/>
        <v>4.8010018832232354E-2</v>
      </c>
      <c r="Y269" s="88">
        <f t="shared" ca="1" si="68"/>
        <v>1461.5093654107748</v>
      </c>
      <c r="Z269" s="89">
        <f t="shared" ca="1" si="75"/>
        <v>1.5122053125742281</v>
      </c>
      <c r="AA269" s="89">
        <f t="shared" ca="1" si="69"/>
        <v>1.4171959709270285</v>
      </c>
      <c r="AB269" s="89">
        <f t="shared" ca="1" si="70"/>
        <v>0.9347591800203473</v>
      </c>
      <c r="AC269" s="89">
        <f t="shared" ca="1" si="70"/>
        <v>0.92178718027599749</v>
      </c>
      <c r="AD269" s="85">
        <f t="shared" ca="1" si="71"/>
        <v>193.97542674578267</v>
      </c>
      <c r="AE269" s="85">
        <f t="shared" ca="1" si="72"/>
        <v>61.250233898745591</v>
      </c>
      <c r="AG269" s="85">
        <v>255</v>
      </c>
      <c r="AH269" s="85">
        <f t="shared" ca="1" si="73"/>
        <v>3547.05933525828</v>
      </c>
      <c r="AI269" s="85">
        <f t="shared" ca="1" si="73"/>
        <v>-288.12210206401369</v>
      </c>
    </row>
    <row r="270" spans="5:35" x14ac:dyDescent="0.25">
      <c r="E270" s="1"/>
      <c r="F270" s="1"/>
      <c r="I270" s="85">
        <v>256</v>
      </c>
      <c r="J270" s="89">
        <f t="shared" ca="1" si="57"/>
        <v>0.85310325653027441</v>
      </c>
      <c r="K270" s="89">
        <f t="shared" ca="1" si="58"/>
        <v>1.0498360731696339</v>
      </c>
      <c r="L270" s="89">
        <f t="shared" ca="1" si="59"/>
        <v>2.9706935565149958E-2</v>
      </c>
      <c r="M270" s="88">
        <f t="shared" ca="1" si="60"/>
        <v>32264.379075727629</v>
      </c>
      <c r="N270" s="89">
        <f t="shared" ca="1" si="74"/>
        <v>0.87456997044471563</v>
      </c>
      <c r="O270" s="89">
        <f t="shared" ca="1" si="61"/>
        <v>0.7033365118532533</v>
      </c>
      <c r="P270" s="89">
        <f t="shared" ca="1" si="62"/>
        <v>0.80909603344779524</v>
      </c>
      <c r="Q270" s="89">
        <f t="shared" ca="1" si="62"/>
        <v>0.75907696910602507</v>
      </c>
      <c r="R270" s="85">
        <f t="shared" ca="1" si="63"/>
        <v>4708.7130871860936</v>
      </c>
      <c r="S270" s="85">
        <f t="shared" ca="1" si="64"/>
        <v>740.80645701676258</v>
      </c>
      <c r="U270" s="85">
        <v>256</v>
      </c>
      <c r="V270" s="89">
        <f t="shared" ca="1" si="65"/>
        <v>0.52855063111839595</v>
      </c>
      <c r="W270" s="89">
        <f t="shared" ca="1" si="66"/>
        <v>7.1627018346839239E-2</v>
      </c>
      <c r="X270" s="89">
        <f t="shared" ca="1" si="67"/>
        <v>5.2574313654010088E-3</v>
      </c>
      <c r="Y270" s="88">
        <f t="shared" ca="1" si="68"/>
        <v>1400.3428873416478</v>
      </c>
      <c r="Z270" s="89">
        <f t="shared" ca="1" si="75"/>
        <v>1.0622223243162352</v>
      </c>
      <c r="AA270" s="89">
        <f t="shared" ca="1" si="69"/>
        <v>0.96721298266903555</v>
      </c>
      <c r="AB270" s="89">
        <f t="shared" ca="1" si="70"/>
        <v>0.85593261627607142</v>
      </c>
      <c r="AC270" s="89">
        <f t="shared" ca="1" si="70"/>
        <v>0.83328121330843941</v>
      </c>
      <c r="AD270" s="85">
        <f t="shared" ca="1" si="71"/>
        <v>138.96324211650926</v>
      </c>
      <c r="AE270" s="85">
        <f t="shared" ca="1" si="72"/>
        <v>6.2380492694721852</v>
      </c>
      <c r="AG270" s="85">
        <v>256</v>
      </c>
      <c r="AH270" s="85">
        <f t="shared" ca="1" si="73"/>
        <v>4569.7498450695839</v>
      </c>
      <c r="AI270" s="85">
        <f t="shared" ca="1" si="73"/>
        <v>734.56840774729039</v>
      </c>
    </row>
    <row r="271" spans="5:35" x14ac:dyDescent="0.25">
      <c r="E271" s="1"/>
      <c r="F271" s="1"/>
      <c r="I271" s="85">
        <v>257</v>
      </c>
      <c r="J271" s="89">
        <f t="shared" ca="1" si="57"/>
        <v>0.93619780474084746</v>
      </c>
      <c r="K271" s="89">
        <f t="shared" ca="1" si="58"/>
        <v>1.5236170938805809</v>
      </c>
      <c r="L271" s="89">
        <f t="shared" ca="1" si="59"/>
        <v>4.1865604616902717E-2</v>
      </c>
      <c r="M271" s="88">
        <f t="shared" ca="1" si="60"/>
        <v>32659.065551888281</v>
      </c>
      <c r="N271" s="89">
        <f t="shared" ca="1" si="74"/>
        <v>0.9455763564148878</v>
      </c>
      <c r="O271" s="89">
        <f t="shared" ca="1" si="61"/>
        <v>0.77434289782342547</v>
      </c>
      <c r="P271" s="89">
        <f t="shared" ca="1" si="62"/>
        <v>0.82781764583834183</v>
      </c>
      <c r="Q271" s="89">
        <f t="shared" ca="1" si="62"/>
        <v>0.78063597904190851</v>
      </c>
      <c r="R271" s="85">
        <f t="shared" ca="1" si="63"/>
        <v>5031.7942018062568</v>
      </c>
      <c r="S271" s="85">
        <f t="shared" ca="1" si="64"/>
        <v>1063.8875716369257</v>
      </c>
      <c r="U271" s="85">
        <v>257</v>
      </c>
      <c r="V271" s="89">
        <f t="shared" ca="1" si="65"/>
        <v>0.36222126524130549</v>
      </c>
      <c r="W271" s="89">
        <f t="shared" ca="1" si="66"/>
        <v>-0.35252772402789978</v>
      </c>
      <c r="X271" s="89">
        <f t="shared" ca="1" si="67"/>
        <v>-4.8957734183156486E-3</v>
      </c>
      <c r="Y271" s="88">
        <f t="shared" ca="1" si="68"/>
        <v>1386.1968545461059</v>
      </c>
      <c r="Z271" s="89">
        <f t="shared" ca="1" si="75"/>
        <v>0.95535699288999854</v>
      </c>
      <c r="AA271" s="89">
        <f t="shared" ca="1" si="69"/>
        <v>0.86034765124279888</v>
      </c>
      <c r="AB271" s="89">
        <f t="shared" ca="1" si="70"/>
        <v>0.83030140249030016</v>
      </c>
      <c r="AC271" s="89">
        <f t="shared" ca="1" si="70"/>
        <v>0.80520128344986086</v>
      </c>
      <c r="AD271" s="85">
        <f t="shared" ca="1" si="71"/>
        <v>127.03291903207537</v>
      </c>
      <c r="AE271" s="85">
        <f t="shared" ca="1" si="72"/>
        <v>-5.6922738149617089</v>
      </c>
      <c r="AG271" s="85">
        <v>257</v>
      </c>
      <c r="AH271" s="85">
        <f t="shared" ca="1" si="73"/>
        <v>4904.7612827741814</v>
      </c>
      <c r="AI271" s="85">
        <f t="shared" ca="1" si="73"/>
        <v>1069.5798454518874</v>
      </c>
    </row>
    <row r="272" spans="5:35" x14ac:dyDescent="0.25">
      <c r="I272" s="85">
        <v>258</v>
      </c>
      <c r="J272" s="89">
        <f t="shared" ref="J272:J335" ca="1" si="76">RAND()</f>
        <v>0.6012846539465414</v>
      </c>
      <c r="K272" s="89">
        <f t="shared" ref="K272:K335" ca="1" si="77">_xlfn.NORM.S.INV(J272)</f>
        <v>0.2566736789597589</v>
      </c>
      <c r="L272" s="89">
        <f t="shared" ref="L272:L335" ca="1" si="78">$J$10+$J$11*K272</f>
        <v>9.3519643148824178E-3</v>
      </c>
      <c r="M272" s="88">
        <f t="shared" ref="M272:M335" ca="1" si="79">$L$7*EXP(L272)</f>
        <v>31614.277413506985</v>
      </c>
      <c r="N272" s="89">
        <f t="shared" ca="1" si="74"/>
        <v>0.75569734229304553</v>
      </c>
      <c r="O272" s="89">
        <f t="shared" ref="O272:O335" ca="1" si="80">N272-$J$9*$J$8^0.5</f>
        <v>0.5844638837015832</v>
      </c>
      <c r="P272" s="89">
        <f t="shared" ref="P272:Q335" ca="1" si="81">_xlfn.NORM.S.DIST(N272,TRUE)</f>
        <v>0.77508466105220886</v>
      </c>
      <c r="Q272" s="89">
        <f t="shared" ca="1" si="81"/>
        <v>0.72054587141572091</v>
      </c>
      <c r="R272" s="85">
        <f t="shared" ref="R272:R335" ca="1" si="82">M272*P272-$J$6*EXP(-$J$7*$J$8)*Q272</f>
        <v>4193.5579011054579</v>
      </c>
      <c r="S272" s="85">
        <f t="shared" ref="S272:S335" ca="1" si="83">R272-$Q$7</f>
        <v>225.65127093612682</v>
      </c>
      <c r="U272" s="85">
        <v>258</v>
      </c>
      <c r="V272" s="89">
        <f t="shared" ref="V272:V335" ca="1" si="84">RAND()</f>
        <v>0.16146217104032945</v>
      </c>
      <c r="W272" s="89">
        <f t="shared" ref="W272:W335" ca="1" si="85">_xlfn.NORM.S.INV(V272)</f>
        <v>-0.98846627755440764</v>
      </c>
      <c r="X272" s="89">
        <f t="shared" ref="X272:X335" ca="1" si="86">$V$10+$V$11*W272</f>
        <v>-2.0118553500096798E-2</v>
      </c>
      <c r="Y272" s="88">
        <f t="shared" ref="Y272:Y335" ca="1" si="87">$X$7*EXP(X272)</f>
        <v>1365.2548865763206</v>
      </c>
      <c r="Z272" s="89">
        <f t="shared" ca="1" si="75"/>
        <v>0.7951329578860693</v>
      </c>
      <c r="AA272" s="89">
        <f t="shared" ref="AA272:AA335" ca="1" si="88">Z272-$V$9*$V$8^0.5</f>
        <v>0.70012361623886965</v>
      </c>
      <c r="AB272" s="89">
        <f t="shared" ref="AB272:AC335" ca="1" si="89">_xlfn.NORM.S.DIST(Z272,TRUE)</f>
        <v>0.78673191754911742</v>
      </c>
      <c r="AC272" s="89">
        <f t="shared" ca="1" si="89"/>
        <v>0.75807494576365131</v>
      </c>
      <c r="AD272" s="85">
        <f t="shared" ref="AD272:AD335" ca="1" si="90">Y272*AB272-$V$6*EXP(-$V$7*$V$8)*AC272</f>
        <v>110.08918117782218</v>
      </c>
      <c r="AE272" s="85">
        <f t="shared" ref="AE272:AE335" ca="1" si="91">AD272-$AC$7</f>
        <v>-22.636011669214895</v>
      </c>
      <c r="AG272" s="85">
        <v>258</v>
      </c>
      <c r="AH272" s="85">
        <f t="shared" ref="AH272:AI335" ca="1" si="92">R272-AD272</f>
        <v>4083.4687199276359</v>
      </c>
      <c r="AI272" s="85">
        <f t="shared" ca="1" si="92"/>
        <v>248.28728260534172</v>
      </c>
    </row>
    <row r="273" spans="9:35" x14ac:dyDescent="0.25">
      <c r="I273" s="85">
        <v>259</v>
      </c>
      <c r="J273" s="89">
        <f t="shared" ca="1" si="76"/>
        <v>0.11554496673622228</v>
      </c>
      <c r="K273" s="89">
        <f t="shared" ca="1" si="77"/>
        <v>-1.1975559504561082</v>
      </c>
      <c r="L273" s="89">
        <f t="shared" ca="1" si="78"/>
        <v>-2.7968012671084799E-2</v>
      </c>
      <c r="M273" s="88">
        <f t="shared" ca="1" si="79"/>
        <v>30456.17784441221</v>
      </c>
      <c r="N273" s="89">
        <f t="shared" ref="N273:N336" ca="1" si="93">(LN(M273/$J$6)+($J$7+$J$9^2/2)*$J$8)/($J$9*$J$8^0.5)</f>
        <v>0.53774941731999837</v>
      </c>
      <c r="O273" s="89">
        <f t="shared" ca="1" si="80"/>
        <v>0.3665159587285361</v>
      </c>
      <c r="P273" s="89">
        <f t="shared" ca="1" si="81"/>
        <v>0.70462497125988532</v>
      </c>
      <c r="Q273" s="89">
        <f t="shared" ca="1" si="81"/>
        <v>0.64300994674328171</v>
      </c>
      <c r="R273" s="85">
        <f t="shared" ca="1" si="82"/>
        <v>3335.521861373265</v>
      </c>
      <c r="S273" s="85">
        <f t="shared" ca="1" si="83"/>
        <v>-632.38476879606606</v>
      </c>
      <c r="U273" s="85">
        <v>259</v>
      </c>
      <c r="V273" s="89">
        <f t="shared" ca="1" si="84"/>
        <v>0.70937360168309682</v>
      </c>
      <c r="W273" s="89">
        <f t="shared" ca="1" si="85"/>
        <v>0.55155569741544552</v>
      </c>
      <c r="X273" s="89">
        <f t="shared" ca="1" si="86"/>
        <v>1.6745724842636443E-2</v>
      </c>
      <c r="Y273" s="88">
        <f t="shared" ca="1" si="87"/>
        <v>1416.5232015419376</v>
      </c>
      <c r="Z273" s="89">
        <f t="shared" ref="Z273:Z336" ca="1" si="94">(LN(Y273/$V$6)+($V$7+$V$9^2/2)*$V$8)/($V$9*$V$8^0.5)</f>
        <v>1.1831398391422518</v>
      </c>
      <c r="AA273" s="89">
        <f t="shared" ca="1" si="88"/>
        <v>1.0881304974950523</v>
      </c>
      <c r="AB273" s="89">
        <f t="shared" ca="1" si="89"/>
        <v>0.881623134454252</v>
      </c>
      <c r="AC273" s="89">
        <f t="shared" ca="1" si="89"/>
        <v>0.86173124903012965</v>
      </c>
      <c r="AD273" s="85">
        <f t="shared" ca="1" si="90"/>
        <v>153.02543774579294</v>
      </c>
      <c r="AE273" s="85">
        <f t="shared" ca="1" si="91"/>
        <v>20.300244898755864</v>
      </c>
      <c r="AG273" s="85">
        <v>259</v>
      </c>
      <c r="AH273" s="85">
        <f t="shared" ca="1" si="92"/>
        <v>3182.4964236274718</v>
      </c>
      <c r="AI273" s="85">
        <f t="shared" ca="1" si="92"/>
        <v>-652.68501369482192</v>
      </c>
    </row>
    <row r="274" spans="9:35" x14ac:dyDescent="0.25">
      <c r="I274" s="85">
        <v>260</v>
      </c>
      <c r="J274" s="89">
        <f t="shared" ca="1" si="76"/>
        <v>0.15126450813452352</v>
      </c>
      <c r="K274" s="89">
        <f t="shared" ca="1" si="77"/>
        <v>-1.0310251707721507</v>
      </c>
      <c r="L274" s="89">
        <f t="shared" ca="1" si="78"/>
        <v>-2.369432388112604E-2</v>
      </c>
      <c r="M274" s="88">
        <f t="shared" ca="1" si="79"/>
        <v>30586.616599040335</v>
      </c>
      <c r="N274" s="89">
        <f t="shared" ca="1" si="93"/>
        <v>0.56270767504085095</v>
      </c>
      <c r="O274" s="89">
        <f t="shared" ca="1" si="80"/>
        <v>0.39147421644938868</v>
      </c>
      <c r="P274" s="89">
        <f t="shared" ca="1" si="81"/>
        <v>0.71318302144126211</v>
      </c>
      <c r="Q274" s="89">
        <f t="shared" ca="1" si="81"/>
        <v>0.65227662831316457</v>
      </c>
      <c r="R274" s="85">
        <f t="shared" ca="1" si="82"/>
        <v>3427.9920908306558</v>
      </c>
      <c r="S274" s="85">
        <f t="shared" ca="1" si="83"/>
        <v>-539.91453933867524</v>
      </c>
      <c r="U274" s="85">
        <v>260</v>
      </c>
      <c r="V274" s="89">
        <f t="shared" ca="1" si="84"/>
        <v>0.67472953977852679</v>
      </c>
      <c r="W274" s="89">
        <f t="shared" ca="1" si="85"/>
        <v>0.45301086145815256</v>
      </c>
      <c r="X274" s="89">
        <f t="shared" ca="1" si="86"/>
        <v>1.438680768365256E-2</v>
      </c>
      <c r="Y274" s="88">
        <f t="shared" ca="1" si="87"/>
        <v>1413.1856786733376</v>
      </c>
      <c r="Z274" s="89">
        <f t="shared" ca="1" si="94"/>
        <v>1.1583115736466012</v>
      </c>
      <c r="AA274" s="89">
        <f t="shared" ca="1" si="88"/>
        <v>1.0633022319994017</v>
      </c>
      <c r="AB274" s="89">
        <f t="shared" ca="1" si="89"/>
        <v>0.87663154499954132</v>
      </c>
      <c r="AC274" s="89">
        <f t="shared" ca="1" si="89"/>
        <v>0.85617754334320628</v>
      </c>
      <c r="AD274" s="85">
        <f t="shared" ca="1" si="90"/>
        <v>150.09128651787955</v>
      </c>
      <c r="AE274" s="85">
        <f t="shared" ca="1" si="91"/>
        <v>17.366093670842474</v>
      </c>
      <c r="AG274" s="85">
        <v>260</v>
      </c>
      <c r="AH274" s="85">
        <f t="shared" ca="1" si="92"/>
        <v>3277.900804312776</v>
      </c>
      <c r="AI274" s="85">
        <f t="shared" ca="1" si="92"/>
        <v>-557.28063300951771</v>
      </c>
    </row>
    <row r="275" spans="9:35" x14ac:dyDescent="0.25">
      <c r="I275" s="85">
        <v>261</v>
      </c>
      <c r="J275" s="89">
        <f t="shared" ca="1" si="76"/>
        <v>9.074416817546016E-2</v>
      </c>
      <c r="K275" s="89">
        <f t="shared" ca="1" si="77"/>
        <v>-1.3361864575671667</v>
      </c>
      <c r="L275" s="89">
        <f t="shared" ca="1" si="78"/>
        <v>-3.1525695192665543E-2</v>
      </c>
      <c r="M275" s="88">
        <f t="shared" ca="1" si="79"/>
        <v>30348.016947970013</v>
      </c>
      <c r="N275" s="89">
        <f t="shared" ca="1" si="93"/>
        <v>0.51697262199713534</v>
      </c>
      <c r="O275" s="89">
        <f t="shared" ca="1" si="80"/>
        <v>0.34573916340567307</v>
      </c>
      <c r="P275" s="89">
        <f t="shared" ca="1" si="81"/>
        <v>0.69741236463885603</v>
      </c>
      <c r="Q275" s="89">
        <f t="shared" ca="1" si="81"/>
        <v>0.63523062545645059</v>
      </c>
      <c r="R275" s="85">
        <f t="shared" ca="1" si="82"/>
        <v>3259.6981102422105</v>
      </c>
      <c r="S275" s="85">
        <f t="shared" ca="1" si="83"/>
        <v>-708.20851992712051</v>
      </c>
      <c r="U275" s="85">
        <v>261</v>
      </c>
      <c r="V275" s="89">
        <f t="shared" ca="1" si="84"/>
        <v>0.56562234342680684</v>
      </c>
      <c r="W275" s="89">
        <f t="shared" ca="1" si="85"/>
        <v>0.16523970699337492</v>
      </c>
      <c r="X275" s="89">
        <f t="shared" ca="1" si="86"/>
        <v>7.4982852407134495E-3</v>
      </c>
      <c r="Y275" s="88">
        <f t="shared" ca="1" si="87"/>
        <v>1403.4843696143162</v>
      </c>
      <c r="Z275" s="89">
        <f t="shared" ca="1" si="94"/>
        <v>1.0858079405984067</v>
      </c>
      <c r="AA275" s="89">
        <f t="shared" ca="1" si="88"/>
        <v>0.99079859895120703</v>
      </c>
      <c r="AB275" s="89">
        <f t="shared" ca="1" si="89"/>
        <v>0.8612180137198947</v>
      </c>
      <c r="AC275" s="89">
        <f t="shared" ca="1" si="89"/>
        <v>0.83910803321476646</v>
      </c>
      <c r="AD275" s="85">
        <f t="shared" ca="1" si="90"/>
        <v>141.66047939793543</v>
      </c>
      <c r="AE275" s="85">
        <f t="shared" ca="1" si="91"/>
        <v>8.9352865508983541</v>
      </c>
      <c r="AG275" s="85">
        <v>261</v>
      </c>
      <c r="AH275" s="85">
        <f t="shared" ca="1" si="92"/>
        <v>3118.0376308442751</v>
      </c>
      <c r="AI275" s="85">
        <f t="shared" ca="1" si="92"/>
        <v>-717.14380647801886</v>
      </c>
    </row>
    <row r="276" spans="9:35" x14ac:dyDescent="0.25">
      <c r="I276" s="85">
        <v>262</v>
      </c>
      <c r="J276" s="89">
        <f t="shared" ca="1" si="76"/>
        <v>0.23855014792187224</v>
      </c>
      <c r="K276" s="89">
        <f t="shared" ca="1" si="77"/>
        <v>-0.71097408357848701</v>
      </c>
      <c r="L276" s="89">
        <f t="shared" ca="1" si="78"/>
        <v>-1.548083478229707E-2</v>
      </c>
      <c r="M276" s="88">
        <f t="shared" ca="1" si="79"/>
        <v>30838.873979534197</v>
      </c>
      <c r="N276" s="89">
        <f t="shared" ca="1" si="93"/>
        <v>0.61067428837910731</v>
      </c>
      <c r="O276" s="89">
        <f t="shared" ca="1" si="80"/>
        <v>0.43944082978764504</v>
      </c>
      <c r="P276" s="89">
        <f t="shared" ca="1" si="81"/>
        <v>0.72929238448575817</v>
      </c>
      <c r="Q276" s="89">
        <f t="shared" ca="1" si="81"/>
        <v>0.66982892639839486</v>
      </c>
      <c r="R276" s="85">
        <f t="shared" ca="1" si="82"/>
        <v>3609.94193505148</v>
      </c>
      <c r="S276" s="85">
        <f t="shared" ca="1" si="83"/>
        <v>-357.96469511785108</v>
      </c>
      <c r="U276" s="85">
        <v>262</v>
      </c>
      <c r="V276" s="89">
        <f t="shared" ca="1" si="84"/>
        <v>0.99490806738671467</v>
      </c>
      <c r="W276" s="89">
        <f t="shared" ca="1" si="85"/>
        <v>2.5695229287961556</v>
      </c>
      <c r="X276" s="89">
        <f t="shared" ca="1" si="86"/>
        <v>6.5050818479751277E-2</v>
      </c>
      <c r="Y276" s="88">
        <f t="shared" ca="1" si="87"/>
        <v>1486.6280672259231</v>
      </c>
      <c r="Z276" s="89">
        <f t="shared" ca="1" si="94"/>
        <v>1.691564514017776</v>
      </c>
      <c r="AA276" s="89">
        <f t="shared" ca="1" si="88"/>
        <v>1.5965551723705764</v>
      </c>
      <c r="AB276" s="89">
        <f t="shared" ca="1" si="89"/>
        <v>0.95463548134236309</v>
      </c>
      <c r="AC276" s="89">
        <f t="shared" ca="1" si="89"/>
        <v>0.94481755094238051</v>
      </c>
      <c r="AD276" s="85">
        <f t="shared" ca="1" si="90"/>
        <v>217.71763027570341</v>
      </c>
      <c r="AE276" s="85">
        <f t="shared" ca="1" si="91"/>
        <v>84.992437428666335</v>
      </c>
      <c r="AG276" s="85">
        <v>262</v>
      </c>
      <c r="AH276" s="85">
        <f t="shared" ca="1" si="92"/>
        <v>3392.2243047757765</v>
      </c>
      <c r="AI276" s="85">
        <f t="shared" ca="1" si="92"/>
        <v>-442.95713254651741</v>
      </c>
    </row>
    <row r="277" spans="9:35" x14ac:dyDescent="0.25">
      <c r="I277" s="85">
        <v>263</v>
      </c>
      <c r="J277" s="89">
        <f t="shared" ca="1" si="76"/>
        <v>7.0352433919804835E-2</v>
      </c>
      <c r="K277" s="89">
        <f t="shared" ca="1" si="77"/>
        <v>-1.4731712402558981</v>
      </c>
      <c r="L277" s="89">
        <f t="shared" ca="1" si="78"/>
        <v>-3.5041143395591147E-2</v>
      </c>
      <c r="M277" s="88">
        <f t="shared" ca="1" si="79"/>
        <v>30241.517372877981</v>
      </c>
      <c r="N277" s="89">
        <f t="shared" ca="1" si="93"/>
        <v>0.49644247425706678</v>
      </c>
      <c r="O277" s="89">
        <f t="shared" ca="1" si="80"/>
        <v>0.32520901566560451</v>
      </c>
      <c r="P277" s="89">
        <f t="shared" ca="1" si="81"/>
        <v>0.69020886786174518</v>
      </c>
      <c r="Q277" s="89">
        <f t="shared" ca="1" si="81"/>
        <v>0.62748855713933038</v>
      </c>
      <c r="R277" s="85">
        <f t="shared" ca="1" si="82"/>
        <v>3185.8066846235488</v>
      </c>
      <c r="S277" s="85">
        <f t="shared" ca="1" si="83"/>
        <v>-782.09994554578225</v>
      </c>
      <c r="U277" s="85">
        <v>263</v>
      </c>
      <c r="V277" s="89">
        <f t="shared" ca="1" si="84"/>
        <v>0.11892933527765981</v>
      </c>
      <c r="W277" s="89">
        <f t="shared" ca="1" si="85"/>
        <v>-1.1803559586290053</v>
      </c>
      <c r="X277" s="89">
        <f t="shared" ca="1" si="86"/>
        <v>-2.4711913029509199E-2</v>
      </c>
      <c r="Y277" s="88">
        <f t="shared" ca="1" si="87"/>
        <v>1358.9981607294933</v>
      </c>
      <c r="Z277" s="89">
        <f t="shared" ca="1" si="94"/>
        <v>0.74678655899753688</v>
      </c>
      <c r="AA277" s="89">
        <f t="shared" ca="1" si="88"/>
        <v>0.65177721735033722</v>
      </c>
      <c r="AB277" s="89">
        <f t="shared" ca="1" si="89"/>
        <v>0.77240379487998312</v>
      </c>
      <c r="AC277" s="89">
        <f t="shared" ca="1" si="89"/>
        <v>0.74272754956582165</v>
      </c>
      <c r="AD277" s="85">
        <f t="shared" ca="1" si="90"/>
        <v>105.21132608264008</v>
      </c>
      <c r="AE277" s="85">
        <f t="shared" ca="1" si="91"/>
        <v>-27.513866764396994</v>
      </c>
      <c r="AG277" s="85">
        <v>263</v>
      </c>
      <c r="AH277" s="85">
        <f t="shared" ca="1" si="92"/>
        <v>3080.5953585409088</v>
      </c>
      <c r="AI277" s="85">
        <f t="shared" ca="1" si="92"/>
        <v>-754.58607878138525</v>
      </c>
    </row>
    <row r="278" spans="9:35" x14ac:dyDescent="0.25">
      <c r="I278" s="85">
        <v>264</v>
      </c>
      <c r="J278" s="89">
        <f t="shared" ca="1" si="76"/>
        <v>0.87082209242491004</v>
      </c>
      <c r="K278" s="89">
        <f t="shared" ca="1" si="77"/>
        <v>1.1302858021706621</v>
      </c>
      <c r="L278" s="89">
        <f t="shared" ca="1" si="78"/>
        <v>3.177152149718853E-2</v>
      </c>
      <c r="M278" s="88">
        <f t="shared" ca="1" si="79"/>
        <v>32331.06046992166</v>
      </c>
      <c r="N278" s="89">
        <f t="shared" ca="1" si="93"/>
        <v>0.88662711131555638</v>
      </c>
      <c r="O278" s="89">
        <f t="shared" ca="1" si="80"/>
        <v>0.71539365272409405</v>
      </c>
      <c r="P278" s="89">
        <f t="shared" ca="1" si="81"/>
        <v>0.81236015376839088</v>
      </c>
      <c r="Q278" s="89">
        <f t="shared" ca="1" si="81"/>
        <v>0.76281708326724806</v>
      </c>
      <c r="R278" s="85">
        <f t="shared" ca="1" si="82"/>
        <v>4762.7737968066394</v>
      </c>
      <c r="S278" s="85">
        <f t="shared" ca="1" si="83"/>
        <v>794.8671666373084</v>
      </c>
      <c r="U278" s="85">
        <v>264</v>
      </c>
      <c r="V278" s="89">
        <f t="shared" ca="1" si="84"/>
        <v>0.43090653901852483</v>
      </c>
      <c r="W278" s="89">
        <f t="shared" ca="1" si="85"/>
        <v>-0.17406665566558988</v>
      </c>
      <c r="X278" s="89">
        <f t="shared" ca="1" si="86"/>
        <v>-6.2386132590636903E-4</v>
      </c>
      <c r="Y278" s="88">
        <f t="shared" ca="1" si="87"/>
        <v>1392.1312321965065</v>
      </c>
      <c r="Z278" s="89">
        <f t="shared" ca="1" si="94"/>
        <v>1.000320067239804</v>
      </c>
      <c r="AA278" s="89">
        <f t="shared" ca="1" si="88"/>
        <v>0.90531072559260439</v>
      </c>
      <c r="AB278" s="89">
        <f t="shared" ca="1" si="89"/>
        <v>0.84142218057634532</v>
      </c>
      <c r="AC278" s="89">
        <f t="shared" ca="1" si="89"/>
        <v>0.81734960207740603</v>
      </c>
      <c r="AD278" s="85">
        <f t="shared" ca="1" si="90"/>
        <v>131.99350383389469</v>
      </c>
      <c r="AE278" s="85">
        <f t="shared" ca="1" si="91"/>
        <v>-0.7316890131423861</v>
      </c>
      <c r="AG278" s="85">
        <v>264</v>
      </c>
      <c r="AH278" s="85">
        <f t="shared" ca="1" si="92"/>
        <v>4630.780292972745</v>
      </c>
      <c r="AI278" s="85">
        <f t="shared" ca="1" si="92"/>
        <v>795.59885565045079</v>
      </c>
    </row>
    <row r="279" spans="9:35" x14ac:dyDescent="0.25">
      <c r="I279" s="85">
        <v>265</v>
      </c>
      <c r="J279" s="89">
        <f t="shared" ca="1" si="76"/>
        <v>0.3764831089417513</v>
      </c>
      <c r="K279" s="89">
        <f t="shared" ca="1" si="77"/>
        <v>-0.31473058783820651</v>
      </c>
      <c r="L279" s="89">
        <f t="shared" ca="1" si="78"/>
        <v>-5.312015606327998E-3</v>
      </c>
      <c r="M279" s="88">
        <f t="shared" ca="1" si="79"/>
        <v>31154.068776015811</v>
      </c>
      <c r="N279" s="89">
        <f t="shared" ca="1" si="93"/>
        <v>0.67005999056380927</v>
      </c>
      <c r="O279" s="89">
        <f t="shared" ca="1" si="80"/>
        <v>0.498826531972347</v>
      </c>
      <c r="P279" s="89">
        <f t="shared" ca="1" si="81"/>
        <v>0.74859022574105161</v>
      </c>
      <c r="Q279" s="89">
        <f t="shared" ca="1" si="81"/>
        <v>0.69104920273967707</v>
      </c>
      <c r="R279" s="85">
        <f t="shared" ca="1" si="82"/>
        <v>3842.8768171460542</v>
      </c>
      <c r="S279" s="85">
        <f t="shared" ca="1" si="83"/>
        <v>-125.0298130232768</v>
      </c>
      <c r="U279" s="85">
        <v>265</v>
      </c>
      <c r="V279" s="89">
        <f t="shared" ca="1" si="84"/>
        <v>0.90271257191853405</v>
      </c>
      <c r="W279" s="89">
        <f t="shared" ca="1" si="85"/>
        <v>1.2971637335756312</v>
      </c>
      <c r="X279" s="89">
        <f t="shared" ca="1" si="86"/>
        <v>3.4593718329953956E-2</v>
      </c>
      <c r="Y279" s="88">
        <f t="shared" ca="1" si="87"/>
        <v>1442.0322640508764</v>
      </c>
      <c r="Z279" s="89">
        <f t="shared" ca="1" si="94"/>
        <v>1.3709949824142986</v>
      </c>
      <c r="AA279" s="89">
        <f t="shared" ca="1" si="88"/>
        <v>1.2759856407670991</v>
      </c>
      <c r="AB279" s="89">
        <f t="shared" ca="1" si="89"/>
        <v>0.914811739908447</v>
      </c>
      <c r="AC279" s="89">
        <f t="shared" ca="1" si="89"/>
        <v>0.89901970245402407</v>
      </c>
      <c r="AD279" s="85">
        <f t="shared" ca="1" si="90"/>
        <v>175.95627047612288</v>
      </c>
      <c r="AE279" s="85">
        <f t="shared" ca="1" si="91"/>
        <v>43.231077629085803</v>
      </c>
      <c r="AG279" s="85">
        <v>265</v>
      </c>
      <c r="AH279" s="85">
        <f t="shared" ca="1" si="92"/>
        <v>3666.9205466699314</v>
      </c>
      <c r="AI279" s="85">
        <f t="shared" ca="1" si="92"/>
        <v>-168.2608906523626</v>
      </c>
    </row>
    <row r="280" spans="9:35" x14ac:dyDescent="0.25">
      <c r="I280" s="85">
        <v>266</v>
      </c>
      <c r="J280" s="89">
        <f t="shared" ca="1" si="76"/>
        <v>8.0253166720481328E-2</v>
      </c>
      <c r="K280" s="89">
        <f t="shared" ca="1" si="77"/>
        <v>-1.403370673350814</v>
      </c>
      <c r="L280" s="89">
        <f t="shared" ca="1" si="78"/>
        <v>-3.3249847510943578E-2</v>
      </c>
      <c r="M280" s="88">
        <f t="shared" ca="1" si="79"/>
        <v>30295.737426074418</v>
      </c>
      <c r="N280" s="89">
        <f t="shared" ca="1" si="93"/>
        <v>0.50690360667465917</v>
      </c>
      <c r="O280" s="89">
        <f t="shared" ca="1" si="80"/>
        <v>0.3356701480831969</v>
      </c>
      <c r="P280" s="89">
        <f t="shared" ca="1" si="81"/>
        <v>0.69388877254045078</v>
      </c>
      <c r="Q280" s="89">
        <f t="shared" ca="1" si="81"/>
        <v>0.631440190335117</v>
      </c>
      <c r="R280" s="85">
        <f t="shared" ca="1" si="82"/>
        <v>3223.3297255129328</v>
      </c>
      <c r="S280" s="85">
        <f t="shared" ca="1" si="83"/>
        <v>-744.57690465639826</v>
      </c>
      <c r="U280" s="85">
        <v>266</v>
      </c>
      <c r="V280" s="89">
        <f t="shared" ca="1" si="84"/>
        <v>9.209721934376558E-2</v>
      </c>
      <c r="W280" s="89">
        <f t="shared" ca="1" si="85"/>
        <v>-1.327950564786802</v>
      </c>
      <c r="X280" s="89">
        <f t="shared" ca="1" si="86"/>
        <v>-2.8244959136460766E-2</v>
      </c>
      <c r="Y280" s="88">
        <f t="shared" ca="1" si="87"/>
        <v>1354.2052293777122</v>
      </c>
      <c r="Z280" s="89">
        <f t="shared" ca="1" si="94"/>
        <v>0.7096002566224382</v>
      </c>
      <c r="AA280" s="89">
        <f t="shared" ca="1" si="88"/>
        <v>0.61459091497523854</v>
      </c>
      <c r="AB280" s="89">
        <f t="shared" ca="1" si="89"/>
        <v>0.76102396977730979</v>
      </c>
      <c r="AC280" s="89">
        <f t="shared" ca="1" si="89"/>
        <v>0.7305875421501381</v>
      </c>
      <c r="AD280" s="85">
        <f t="shared" ca="1" si="90"/>
        <v>101.53637994734106</v>
      </c>
      <c r="AE280" s="85">
        <f t="shared" ca="1" si="91"/>
        <v>-31.188812899696018</v>
      </c>
      <c r="AG280" s="85">
        <v>266</v>
      </c>
      <c r="AH280" s="85">
        <f t="shared" ca="1" si="92"/>
        <v>3121.7933455655916</v>
      </c>
      <c r="AI280" s="85">
        <f t="shared" ca="1" si="92"/>
        <v>-713.38809175670224</v>
      </c>
    </row>
    <row r="281" spans="9:35" x14ac:dyDescent="0.25">
      <c r="I281" s="85">
        <v>267</v>
      </c>
      <c r="J281" s="89">
        <f t="shared" ca="1" si="76"/>
        <v>7.3191443614988305E-3</v>
      </c>
      <c r="K281" s="89">
        <f t="shared" ca="1" si="77"/>
        <v>-2.4412063275154621</v>
      </c>
      <c r="L281" s="89">
        <f t="shared" ca="1" si="78"/>
        <v>-5.9883882428935664E-2</v>
      </c>
      <c r="M281" s="88">
        <f t="shared" ca="1" si="79"/>
        <v>29499.490402164407</v>
      </c>
      <c r="N281" s="89">
        <f t="shared" ca="1" si="93"/>
        <v>0.35136137131318695</v>
      </c>
      <c r="O281" s="89">
        <f t="shared" ca="1" si="80"/>
        <v>0.18012791272172468</v>
      </c>
      <c r="P281" s="89">
        <f t="shared" ca="1" si="81"/>
        <v>0.63734137077819752</v>
      </c>
      <c r="Q281" s="89">
        <f t="shared" ca="1" si="81"/>
        <v>0.57147392509311468</v>
      </c>
      <c r="R281" s="85">
        <f t="shared" ca="1" si="82"/>
        <v>2692.9855138981638</v>
      </c>
      <c r="S281" s="85">
        <f t="shared" ca="1" si="83"/>
        <v>-1274.9211162711672</v>
      </c>
      <c r="U281" s="85">
        <v>267</v>
      </c>
      <c r="V281" s="89">
        <f t="shared" ca="1" si="84"/>
        <v>0.16872379885992894</v>
      </c>
      <c r="W281" s="89">
        <f t="shared" ca="1" si="85"/>
        <v>-0.95922065392463074</v>
      </c>
      <c r="X281" s="89">
        <f t="shared" ca="1" si="86"/>
        <v>-1.9418486340460315E-2</v>
      </c>
      <c r="Y281" s="88">
        <f t="shared" ca="1" si="87"/>
        <v>1366.2109913166623</v>
      </c>
      <c r="Z281" s="89">
        <f t="shared" ca="1" si="94"/>
        <v>0.80250136132408112</v>
      </c>
      <c r="AA281" s="89">
        <f t="shared" ca="1" si="88"/>
        <v>0.70749201967688147</v>
      </c>
      <c r="AB281" s="89">
        <f t="shared" ca="1" si="89"/>
        <v>0.78886849937363146</v>
      </c>
      <c r="AC281" s="89">
        <f t="shared" ca="1" si="89"/>
        <v>0.76036961487654309</v>
      </c>
      <c r="AD281" s="85">
        <f t="shared" ca="1" si="90"/>
        <v>110.84240181273924</v>
      </c>
      <c r="AE281" s="85">
        <f t="shared" ca="1" si="91"/>
        <v>-21.882791034297838</v>
      </c>
      <c r="AG281" s="85">
        <v>267</v>
      </c>
      <c r="AH281" s="85">
        <f t="shared" ca="1" si="92"/>
        <v>2582.1431120854245</v>
      </c>
      <c r="AI281" s="85">
        <f t="shared" ca="1" si="92"/>
        <v>-1253.0383252368692</v>
      </c>
    </row>
    <row r="282" spans="9:35" x14ac:dyDescent="0.25">
      <c r="I282" s="85">
        <v>268</v>
      </c>
      <c r="J282" s="89">
        <f t="shared" ca="1" si="76"/>
        <v>0.90308110318249391</v>
      </c>
      <c r="K282" s="89">
        <f t="shared" ca="1" si="77"/>
        <v>1.2993093303246583</v>
      </c>
      <c r="L282" s="89">
        <f t="shared" ca="1" si="78"/>
        <v>3.6109181831703849E-2</v>
      </c>
      <c r="M282" s="88">
        <f t="shared" ca="1" si="79"/>
        <v>32471.606228007429</v>
      </c>
      <c r="N282" s="89">
        <f t="shared" ca="1" si="93"/>
        <v>0.91195896158708833</v>
      </c>
      <c r="O282" s="89">
        <f t="shared" ca="1" si="80"/>
        <v>0.74072550299562612</v>
      </c>
      <c r="P282" s="89">
        <f t="shared" ca="1" si="81"/>
        <v>0.81910483937774392</v>
      </c>
      <c r="Q282" s="89">
        <f t="shared" ca="1" si="81"/>
        <v>0.77057005357525898</v>
      </c>
      <c r="R282" s="85">
        <f t="shared" ca="1" si="82"/>
        <v>4877.4236810911279</v>
      </c>
      <c r="S282" s="85">
        <f t="shared" ca="1" si="83"/>
        <v>909.51705092179691</v>
      </c>
      <c r="U282" s="85">
        <v>268</v>
      </c>
      <c r="V282" s="89">
        <f t="shared" ca="1" si="84"/>
        <v>0.86322941041778078</v>
      </c>
      <c r="W282" s="89">
        <f t="shared" ca="1" si="85"/>
        <v>1.0949439812232691</v>
      </c>
      <c r="X282" s="89">
        <f t="shared" ca="1" si="86"/>
        <v>2.9753082703788951E-2</v>
      </c>
      <c r="Y282" s="88">
        <f t="shared" ca="1" si="87"/>
        <v>1435.0687787441784</v>
      </c>
      <c r="Z282" s="89">
        <f t="shared" ca="1" si="94"/>
        <v>1.3200459331709116</v>
      </c>
      <c r="AA282" s="89">
        <f t="shared" ca="1" si="88"/>
        <v>1.225036591523712</v>
      </c>
      <c r="AB282" s="89">
        <f t="shared" ca="1" si="89"/>
        <v>0.90659015872173931</v>
      </c>
      <c r="AC282" s="89">
        <f t="shared" ca="1" si="89"/>
        <v>0.88971928300061909</v>
      </c>
      <c r="AD282" s="85">
        <f t="shared" ca="1" si="90"/>
        <v>169.61426769761897</v>
      </c>
      <c r="AE282" s="85">
        <f t="shared" ca="1" si="91"/>
        <v>36.889074850581892</v>
      </c>
      <c r="AG282" s="85">
        <v>268</v>
      </c>
      <c r="AH282" s="85">
        <f t="shared" ca="1" si="92"/>
        <v>4707.8094133935092</v>
      </c>
      <c r="AI282" s="85">
        <f t="shared" ca="1" si="92"/>
        <v>872.62797607121502</v>
      </c>
    </row>
    <row r="283" spans="9:35" x14ac:dyDescent="0.25">
      <c r="I283" s="85">
        <v>269</v>
      </c>
      <c r="J283" s="89">
        <f t="shared" ca="1" si="76"/>
        <v>0.57908235602441016</v>
      </c>
      <c r="K283" s="89">
        <f t="shared" ca="1" si="77"/>
        <v>0.19954648077995574</v>
      </c>
      <c r="L283" s="89">
        <f t="shared" ca="1" si="78"/>
        <v>7.885905806502681E-3</v>
      </c>
      <c r="M283" s="88">
        <f t="shared" ca="1" si="79"/>
        <v>31567.962991240453</v>
      </c>
      <c r="N283" s="89">
        <f t="shared" ca="1" si="93"/>
        <v>0.74713558969843308</v>
      </c>
      <c r="O283" s="89">
        <f t="shared" ca="1" si="80"/>
        <v>0.57590213110697075</v>
      </c>
      <c r="P283" s="89">
        <f t="shared" ca="1" si="81"/>
        <v>0.77250914043299257</v>
      </c>
      <c r="Q283" s="89">
        <f t="shared" ca="1" si="81"/>
        <v>0.71765933246041158</v>
      </c>
      <c r="R283" s="85">
        <f t="shared" ca="1" si="82"/>
        <v>4157.7198661726179</v>
      </c>
      <c r="S283" s="85">
        <f t="shared" ca="1" si="83"/>
        <v>189.81323600328687</v>
      </c>
      <c r="U283" s="85">
        <v>269</v>
      </c>
      <c r="V283" s="89">
        <f t="shared" ca="1" si="84"/>
        <v>0.27337783227111889</v>
      </c>
      <c r="W283" s="89">
        <f t="shared" ca="1" si="85"/>
        <v>-0.60262878834096767</v>
      </c>
      <c r="X283" s="89">
        <f t="shared" ca="1" si="86"/>
        <v>-1.0882568021575284E-2</v>
      </c>
      <c r="Y283" s="88">
        <f t="shared" ca="1" si="87"/>
        <v>1377.9227710306159</v>
      </c>
      <c r="Z283" s="89">
        <f t="shared" ca="1" si="94"/>
        <v>0.89234429856473263</v>
      </c>
      <c r="AA283" s="89">
        <f t="shared" ca="1" si="88"/>
        <v>0.79733495691753298</v>
      </c>
      <c r="AB283" s="89">
        <f t="shared" ca="1" si="89"/>
        <v>0.81389579144235191</v>
      </c>
      <c r="AC283" s="89">
        <f t="shared" ca="1" si="89"/>
        <v>0.78737173826957574</v>
      </c>
      <c r="AD283" s="85">
        <f t="shared" ca="1" si="90"/>
        <v>120.23008047785595</v>
      </c>
      <c r="AE283" s="85">
        <f t="shared" ca="1" si="91"/>
        <v>-12.495112369181129</v>
      </c>
      <c r="AG283" s="85">
        <v>269</v>
      </c>
      <c r="AH283" s="85">
        <f t="shared" ca="1" si="92"/>
        <v>4037.4897856947618</v>
      </c>
      <c r="AI283" s="85">
        <f t="shared" ca="1" si="92"/>
        <v>202.308348372468</v>
      </c>
    </row>
    <row r="284" spans="9:35" x14ac:dyDescent="0.25">
      <c r="I284" s="85">
        <v>270</v>
      </c>
      <c r="J284" s="89">
        <f t="shared" ca="1" si="76"/>
        <v>0.6303233691717034</v>
      </c>
      <c r="K284" s="89">
        <f t="shared" ca="1" si="77"/>
        <v>0.33270991872959743</v>
      </c>
      <c r="L284" s="89">
        <f t="shared" ca="1" si="78"/>
        <v>1.1303286623897461E-2</v>
      </c>
      <c r="M284" s="88">
        <f t="shared" ca="1" si="79"/>
        <v>31676.027285665368</v>
      </c>
      <c r="N284" s="89">
        <f t="shared" ca="1" si="93"/>
        <v>0.76709302585317429</v>
      </c>
      <c r="O284" s="89">
        <f t="shared" ca="1" si="80"/>
        <v>0.59585956726171196</v>
      </c>
      <c r="P284" s="89">
        <f t="shared" ca="1" si="81"/>
        <v>0.77848689591465603</v>
      </c>
      <c r="Q284" s="89">
        <f t="shared" ca="1" si="81"/>
        <v>0.72436547696515718</v>
      </c>
      <c r="R284" s="85">
        <f t="shared" ca="1" si="82"/>
        <v>4241.5245096869476</v>
      </c>
      <c r="S284" s="85">
        <f t="shared" ca="1" si="83"/>
        <v>273.61787951761653</v>
      </c>
      <c r="U284" s="85">
        <v>270</v>
      </c>
      <c r="V284" s="89">
        <f t="shared" ca="1" si="84"/>
        <v>0.41700224494227245</v>
      </c>
      <c r="W284" s="89">
        <f t="shared" ca="1" si="85"/>
        <v>-0.20956847071251641</v>
      </c>
      <c r="X284" s="89">
        <f t="shared" ca="1" si="86"/>
        <v>-1.4736860770030243E-3</v>
      </c>
      <c r="Y284" s="88">
        <f t="shared" ca="1" si="87"/>
        <v>1390.9486671762943</v>
      </c>
      <c r="Z284" s="89">
        <f t="shared" ca="1" si="94"/>
        <v>0.99137542309889226</v>
      </c>
      <c r="AA284" s="89">
        <f t="shared" ca="1" si="88"/>
        <v>0.89636608145169261</v>
      </c>
      <c r="AB284" s="89">
        <f t="shared" ca="1" si="89"/>
        <v>0.83924885176513908</v>
      </c>
      <c r="AC284" s="89">
        <f t="shared" ca="1" si="89"/>
        <v>0.81497136174769369</v>
      </c>
      <c r="AD284" s="85">
        <f t="shared" ca="1" si="90"/>
        <v>130.99975035745911</v>
      </c>
      <c r="AE284" s="85">
        <f t="shared" ca="1" si="91"/>
        <v>-1.7254424895779721</v>
      </c>
      <c r="AG284" s="85">
        <v>270</v>
      </c>
      <c r="AH284" s="85">
        <f t="shared" ca="1" si="92"/>
        <v>4110.524759329488</v>
      </c>
      <c r="AI284" s="85">
        <f t="shared" ca="1" si="92"/>
        <v>275.3433220071945</v>
      </c>
    </row>
    <row r="285" spans="9:35" x14ac:dyDescent="0.25">
      <c r="I285" s="85">
        <v>271</v>
      </c>
      <c r="J285" s="89">
        <f t="shared" ca="1" si="76"/>
        <v>0.93378214615046939</v>
      </c>
      <c r="K285" s="89">
        <f t="shared" ca="1" si="77"/>
        <v>1.5045659430780591</v>
      </c>
      <c r="L285" s="89">
        <f t="shared" ca="1" si="78"/>
        <v>4.1376693859533617E-2</v>
      </c>
      <c r="M285" s="88">
        <f t="shared" ca="1" si="79"/>
        <v>32643.102086087405</v>
      </c>
      <c r="N285" s="89">
        <f t="shared" ca="1" si="93"/>
        <v>0.94272112729441815</v>
      </c>
      <c r="O285" s="89">
        <f t="shared" ca="1" si="80"/>
        <v>0.77148766870295593</v>
      </c>
      <c r="P285" s="89">
        <f t="shared" ca="1" si="81"/>
        <v>0.82708821804811883</v>
      </c>
      <c r="Q285" s="89">
        <f t="shared" ca="1" si="81"/>
        <v>0.77979103560739527</v>
      </c>
      <c r="R285" s="85">
        <f t="shared" ca="1" si="82"/>
        <v>5018.5851821351025</v>
      </c>
      <c r="S285" s="85">
        <f t="shared" ca="1" si="83"/>
        <v>1050.6785519657715</v>
      </c>
      <c r="U285" s="85">
        <v>271</v>
      </c>
      <c r="V285" s="89">
        <f t="shared" ca="1" si="84"/>
        <v>0.83917427969076341</v>
      </c>
      <c r="W285" s="89">
        <f t="shared" ca="1" si="85"/>
        <v>0.99106991819708734</v>
      </c>
      <c r="X285" s="89">
        <f t="shared" ca="1" si="86"/>
        <v>2.7266597163825963E-2</v>
      </c>
      <c r="Y285" s="88">
        <f t="shared" ca="1" si="87"/>
        <v>1431.5049335379201</v>
      </c>
      <c r="Z285" s="89">
        <f t="shared" ca="1" si="94"/>
        <v>1.2938749746435272</v>
      </c>
      <c r="AA285" s="89">
        <f t="shared" ca="1" si="88"/>
        <v>1.1988656329963276</v>
      </c>
      <c r="AB285" s="89">
        <f t="shared" ca="1" si="89"/>
        <v>0.90214569504698516</v>
      </c>
      <c r="AC285" s="89">
        <f t="shared" ca="1" si="89"/>
        <v>0.88470990157835483</v>
      </c>
      <c r="AD285" s="85">
        <f t="shared" ca="1" si="90"/>
        <v>166.39119196855563</v>
      </c>
      <c r="AE285" s="85">
        <f t="shared" ca="1" si="91"/>
        <v>33.665999121518553</v>
      </c>
      <c r="AG285" s="85">
        <v>271</v>
      </c>
      <c r="AH285" s="85">
        <f t="shared" ca="1" si="92"/>
        <v>4852.1939901665464</v>
      </c>
      <c r="AI285" s="85">
        <f t="shared" ca="1" si="92"/>
        <v>1017.0125528442529</v>
      </c>
    </row>
    <row r="286" spans="9:35" x14ac:dyDescent="0.25">
      <c r="I286" s="85">
        <v>272</v>
      </c>
      <c r="J286" s="89">
        <f t="shared" ca="1" si="76"/>
        <v>0.69610087582120683</v>
      </c>
      <c r="K286" s="89">
        <f t="shared" ca="1" si="77"/>
        <v>0.51321884037435739</v>
      </c>
      <c r="L286" s="89">
        <f t="shared" ca="1" si="78"/>
        <v>1.5935697259245429E-2</v>
      </c>
      <c r="M286" s="88">
        <f t="shared" ca="1" si="79"/>
        <v>31823.104048316094</v>
      </c>
      <c r="N286" s="89">
        <f t="shared" ca="1" si="93"/>
        <v>0.79414621203216962</v>
      </c>
      <c r="O286" s="89">
        <f t="shared" ca="1" si="80"/>
        <v>0.62291275344070729</v>
      </c>
      <c r="P286" s="89">
        <f t="shared" ca="1" si="81"/>
        <v>0.78644484127910919</v>
      </c>
      <c r="Q286" s="89">
        <f t="shared" ca="1" si="81"/>
        <v>0.73332907163182681</v>
      </c>
      <c r="R286" s="85">
        <f t="shared" ca="1" si="82"/>
        <v>4356.6095680700091</v>
      </c>
      <c r="S286" s="85">
        <f t="shared" ca="1" si="83"/>
        <v>388.70293790067808</v>
      </c>
      <c r="U286" s="85">
        <v>272</v>
      </c>
      <c r="V286" s="89">
        <f t="shared" ca="1" si="84"/>
        <v>0.71697999453589722</v>
      </c>
      <c r="W286" s="89">
        <f t="shared" ca="1" si="85"/>
        <v>0.57389329452340465</v>
      </c>
      <c r="X286" s="89">
        <f t="shared" ca="1" si="86"/>
        <v>1.7280431107014101E-2</v>
      </c>
      <c r="Y286" s="88">
        <f t="shared" ca="1" si="87"/>
        <v>1417.2808279071689</v>
      </c>
      <c r="Z286" s="89">
        <f t="shared" ca="1" si="94"/>
        <v>1.1887677727233859</v>
      </c>
      <c r="AA286" s="89">
        <f t="shared" ca="1" si="88"/>
        <v>1.0937584310761863</v>
      </c>
      <c r="AB286" s="89">
        <f t="shared" ca="1" si="89"/>
        <v>0.88273446848812798</v>
      </c>
      <c r="AC286" s="89">
        <f t="shared" ca="1" si="89"/>
        <v>0.86296953004975641</v>
      </c>
      <c r="AD286" s="85">
        <f t="shared" ca="1" si="90"/>
        <v>153.6938001704641</v>
      </c>
      <c r="AE286" s="85">
        <f t="shared" ca="1" si="91"/>
        <v>20.968607323427022</v>
      </c>
      <c r="AG286" s="85">
        <v>272</v>
      </c>
      <c r="AH286" s="85">
        <f t="shared" ca="1" si="92"/>
        <v>4202.9157678995452</v>
      </c>
      <c r="AI286" s="85">
        <f t="shared" ca="1" si="92"/>
        <v>367.73433057725106</v>
      </c>
    </row>
    <row r="287" spans="9:35" x14ac:dyDescent="0.25">
      <c r="I287" s="85">
        <v>273</v>
      </c>
      <c r="J287" s="89">
        <f t="shared" ca="1" si="76"/>
        <v>0.22841878187024989</v>
      </c>
      <c r="K287" s="89">
        <f t="shared" ca="1" si="77"/>
        <v>-0.74406431993627431</v>
      </c>
      <c r="L287" s="89">
        <f t="shared" ca="1" si="78"/>
        <v>-1.6330031383956799E-2</v>
      </c>
      <c r="M287" s="88">
        <f t="shared" ca="1" si="79"/>
        <v>30812.696828898552</v>
      </c>
      <c r="N287" s="89">
        <f t="shared" ca="1" si="93"/>
        <v>0.60571499707795062</v>
      </c>
      <c r="O287" s="89">
        <f t="shared" ca="1" si="80"/>
        <v>0.43448153848648835</v>
      </c>
      <c r="P287" s="89">
        <f t="shared" ca="1" si="81"/>
        <v>0.72764798821686538</v>
      </c>
      <c r="Q287" s="89">
        <f t="shared" ca="1" si="81"/>
        <v>0.66803060091095579</v>
      </c>
      <c r="R287" s="85">
        <f t="shared" ca="1" si="82"/>
        <v>3590.872647384047</v>
      </c>
      <c r="S287" s="85">
        <f t="shared" ca="1" si="83"/>
        <v>-377.03398278528402</v>
      </c>
      <c r="U287" s="85">
        <v>273</v>
      </c>
      <c r="V287" s="89">
        <f t="shared" ca="1" si="84"/>
        <v>0.14152796405874779</v>
      </c>
      <c r="W287" s="89">
        <f t="shared" ca="1" si="85"/>
        <v>-1.0734797309290354</v>
      </c>
      <c r="X287" s="89">
        <f t="shared" ca="1" si="86"/>
        <v>-2.215356316815079E-2</v>
      </c>
      <c r="Y287" s="88">
        <f t="shared" ca="1" si="87"/>
        <v>1362.4794047068324</v>
      </c>
      <c r="Z287" s="89">
        <f t="shared" ca="1" si="94"/>
        <v>0.7737139096875173</v>
      </c>
      <c r="AA287" s="89">
        <f t="shared" ca="1" si="88"/>
        <v>0.67870456804031765</v>
      </c>
      <c r="AB287" s="89">
        <f t="shared" ca="1" si="89"/>
        <v>0.78045000374176488</v>
      </c>
      <c r="AC287" s="89">
        <f t="shared" ca="1" si="89"/>
        <v>0.75133746439922122</v>
      </c>
      <c r="AD287" s="85">
        <f t="shared" ca="1" si="90"/>
        <v>107.91431130537796</v>
      </c>
      <c r="AE287" s="85">
        <f t="shared" ca="1" si="91"/>
        <v>-24.810881541659114</v>
      </c>
      <c r="AG287" s="85">
        <v>273</v>
      </c>
      <c r="AH287" s="85">
        <f t="shared" ca="1" si="92"/>
        <v>3482.9583360786692</v>
      </c>
      <c r="AI287" s="85">
        <f t="shared" ca="1" si="92"/>
        <v>-352.22310124362491</v>
      </c>
    </row>
    <row r="288" spans="9:35" x14ac:dyDescent="0.25">
      <c r="I288" s="85">
        <v>274</v>
      </c>
      <c r="J288" s="89">
        <f t="shared" ca="1" si="76"/>
        <v>0.99749294602628102</v>
      </c>
      <c r="K288" s="89">
        <f t="shared" ca="1" si="77"/>
        <v>2.8061260131383237</v>
      </c>
      <c r="L288" s="89">
        <f t="shared" ca="1" si="78"/>
        <v>7.47787033344844E-2</v>
      </c>
      <c r="M288" s="88">
        <f t="shared" ca="1" si="79"/>
        <v>33751.861604765916</v>
      </c>
      <c r="N288" s="89">
        <f t="shared" ca="1" si="93"/>
        <v>1.1377881997562485</v>
      </c>
      <c r="O288" s="89">
        <f t="shared" ca="1" si="80"/>
        <v>0.96655474116478612</v>
      </c>
      <c r="P288" s="89">
        <f t="shared" ca="1" si="81"/>
        <v>0.8723955332433202</v>
      </c>
      <c r="Q288" s="89">
        <f t="shared" ca="1" si="81"/>
        <v>0.83311666550010999</v>
      </c>
      <c r="R288" s="85">
        <f t="shared" ca="1" si="82"/>
        <v>5961.7321914151107</v>
      </c>
      <c r="S288" s="85">
        <f t="shared" ca="1" si="83"/>
        <v>1993.8255612457797</v>
      </c>
      <c r="U288" s="85">
        <v>274</v>
      </c>
      <c r="V288" s="89">
        <f t="shared" ca="1" si="84"/>
        <v>0.16748813659857942</v>
      </c>
      <c r="W288" s="89">
        <f t="shared" ca="1" si="85"/>
        <v>-0.96413893794976213</v>
      </c>
      <c r="X288" s="89">
        <f t="shared" ca="1" si="86"/>
        <v>-1.9536217771711231E-2</v>
      </c>
      <c r="Y288" s="88">
        <f t="shared" ca="1" si="87"/>
        <v>1366.0501548092057</v>
      </c>
      <c r="Z288" s="89">
        <f t="shared" ca="1" si="94"/>
        <v>0.80126220495050737</v>
      </c>
      <c r="AA288" s="89">
        <f t="shared" ca="1" si="88"/>
        <v>0.70625286330330772</v>
      </c>
      <c r="AB288" s="89">
        <f t="shared" ca="1" si="89"/>
        <v>0.78851006688357184</v>
      </c>
      <c r="AC288" s="89">
        <f t="shared" ca="1" si="89"/>
        <v>0.75998454947512162</v>
      </c>
      <c r="AD288" s="85">
        <f t="shared" ca="1" si="90"/>
        <v>110.71555177763287</v>
      </c>
      <c r="AE288" s="85">
        <f t="shared" ca="1" si="91"/>
        <v>-22.009641069404211</v>
      </c>
      <c r="AG288" s="85">
        <v>274</v>
      </c>
      <c r="AH288" s="85">
        <f t="shared" ca="1" si="92"/>
        <v>5851.016639637478</v>
      </c>
      <c r="AI288" s="85">
        <f t="shared" ca="1" si="92"/>
        <v>2015.8352023151838</v>
      </c>
    </row>
    <row r="289" spans="9:35" x14ac:dyDescent="0.25">
      <c r="I289" s="85">
        <v>275</v>
      </c>
      <c r="J289" s="89">
        <f t="shared" ca="1" si="76"/>
        <v>0.44588077693614447</v>
      </c>
      <c r="K289" s="89">
        <f t="shared" ca="1" si="77"/>
        <v>-0.13607555268424953</v>
      </c>
      <c r="L289" s="89">
        <f t="shared" ca="1" si="78"/>
        <v>-7.2718136453704414E-4</v>
      </c>
      <c r="M289" s="88">
        <f t="shared" ca="1" si="79"/>
        <v>31297.232958550088</v>
      </c>
      <c r="N289" s="89">
        <f t="shared" ca="1" si="93"/>
        <v>0.69683533154859723</v>
      </c>
      <c r="O289" s="89">
        <f t="shared" ca="1" si="80"/>
        <v>0.52560187295713501</v>
      </c>
      <c r="P289" s="89">
        <f t="shared" ca="1" si="81"/>
        <v>0.75704707390677628</v>
      </c>
      <c r="Q289" s="89">
        <f t="shared" ca="1" si="81"/>
        <v>0.70041757243728164</v>
      </c>
      <c r="R289" s="85">
        <f t="shared" ca="1" si="82"/>
        <v>3950.6557925693014</v>
      </c>
      <c r="S289" s="85">
        <f t="shared" ca="1" si="83"/>
        <v>-17.250837600029627</v>
      </c>
      <c r="U289" s="85">
        <v>275</v>
      </c>
      <c r="V289" s="89">
        <f t="shared" ca="1" si="84"/>
        <v>0.24233938025215107</v>
      </c>
      <c r="W289" s="89">
        <f t="shared" ca="1" si="85"/>
        <v>-0.69879722901285557</v>
      </c>
      <c r="X289" s="89">
        <f t="shared" ca="1" si="86"/>
        <v>-1.3184600214839607E-2</v>
      </c>
      <c r="Y289" s="88">
        <f t="shared" ca="1" si="87"/>
        <v>1374.7543967009192</v>
      </c>
      <c r="Z289" s="89">
        <f t="shared" ca="1" si="94"/>
        <v>0.86811476330689885</v>
      </c>
      <c r="AA289" s="89">
        <f t="shared" ca="1" si="88"/>
        <v>0.7731054216596992</v>
      </c>
      <c r="AB289" s="89">
        <f t="shared" ca="1" si="89"/>
        <v>0.80733424509638729</v>
      </c>
      <c r="AC289" s="89">
        <f t="shared" ca="1" si="89"/>
        <v>0.78027000363528543</v>
      </c>
      <c r="AD289" s="85">
        <f t="shared" ca="1" si="90"/>
        <v>117.66170772656005</v>
      </c>
      <c r="AE289" s="85">
        <f t="shared" ca="1" si="91"/>
        <v>-15.063485120477026</v>
      </c>
      <c r="AG289" s="85">
        <v>275</v>
      </c>
      <c r="AH289" s="85">
        <f t="shared" ca="1" si="92"/>
        <v>3832.9940848427414</v>
      </c>
      <c r="AI289" s="85">
        <f t="shared" ca="1" si="92"/>
        <v>-2.1873524795526009</v>
      </c>
    </row>
    <row r="290" spans="9:35" x14ac:dyDescent="0.25">
      <c r="I290" s="85">
        <v>276</v>
      </c>
      <c r="J290" s="89">
        <f t="shared" ca="1" si="76"/>
        <v>2.3705193201610242E-2</v>
      </c>
      <c r="K290" s="89">
        <f t="shared" ca="1" si="77"/>
        <v>-1.982615574064424</v>
      </c>
      <c r="L290" s="89">
        <f t="shared" ca="1" si="78"/>
        <v>-4.8115042062476708E-2</v>
      </c>
      <c r="M290" s="88">
        <f t="shared" ca="1" si="79"/>
        <v>29848.716155871974</v>
      </c>
      <c r="N290" s="89">
        <f t="shared" ca="1" si="93"/>
        <v>0.42009116549749798</v>
      </c>
      <c r="O290" s="89">
        <f t="shared" ca="1" si="80"/>
        <v>0.2488577069060357</v>
      </c>
      <c r="P290" s="89">
        <f t="shared" ca="1" si="81"/>
        <v>0.66279057186747159</v>
      </c>
      <c r="Q290" s="89">
        <f t="shared" ca="1" si="81"/>
        <v>0.59826457438632574</v>
      </c>
      <c r="R290" s="85">
        <f t="shared" ca="1" si="82"/>
        <v>2920.0336408658295</v>
      </c>
      <c r="S290" s="85">
        <f t="shared" ca="1" si="83"/>
        <v>-1047.8729893035015</v>
      </c>
      <c r="U290" s="85">
        <v>276</v>
      </c>
      <c r="V290" s="89">
        <f t="shared" ca="1" si="84"/>
        <v>2.8904335763855205E-2</v>
      </c>
      <c r="W290" s="89">
        <f t="shared" ca="1" si="85"/>
        <v>-1.897145999844184</v>
      </c>
      <c r="X290" s="89">
        <f t="shared" ca="1" si="86"/>
        <v>-4.1870075719475257E-2</v>
      </c>
      <c r="Y290" s="88">
        <f t="shared" ca="1" si="87"/>
        <v>1335.8791562011638</v>
      </c>
      <c r="Z290" s="89">
        <f t="shared" ca="1" si="94"/>
        <v>0.56619207857602394</v>
      </c>
      <c r="AA290" s="89">
        <f t="shared" ca="1" si="88"/>
        <v>0.47118273692882429</v>
      </c>
      <c r="AB290" s="89">
        <f t="shared" ca="1" si="89"/>
        <v>0.71436839287054976</v>
      </c>
      <c r="AC290" s="89">
        <f t="shared" ca="1" si="89"/>
        <v>0.68124487729280436</v>
      </c>
      <c r="AD290" s="85">
        <f t="shared" ca="1" si="90"/>
        <v>88.009822122225387</v>
      </c>
      <c r="AE290" s="85">
        <f t="shared" ca="1" si="91"/>
        <v>-44.715370724811692</v>
      </c>
      <c r="AG290" s="85">
        <v>276</v>
      </c>
      <c r="AH290" s="85">
        <f t="shared" ca="1" si="92"/>
        <v>2832.0238187436044</v>
      </c>
      <c r="AI290" s="85">
        <f t="shared" ca="1" si="92"/>
        <v>-1003.1576185786898</v>
      </c>
    </row>
    <row r="291" spans="9:35" x14ac:dyDescent="0.25">
      <c r="I291" s="85">
        <v>277</v>
      </c>
      <c r="J291" s="89">
        <f t="shared" ca="1" si="76"/>
        <v>0.99431064943185499</v>
      </c>
      <c r="K291" s="89">
        <f t="shared" ca="1" si="77"/>
        <v>2.530848417274512</v>
      </c>
      <c r="L291" s="89">
        <f t="shared" ca="1" si="78"/>
        <v>6.7714238868500143E-2</v>
      </c>
      <c r="M291" s="88">
        <f t="shared" ca="1" si="79"/>
        <v>33514.263019325364</v>
      </c>
      <c r="N291" s="89">
        <f t="shared" ca="1" si="93"/>
        <v>1.0965318674711027</v>
      </c>
      <c r="O291" s="89">
        <f t="shared" ca="1" si="80"/>
        <v>0.92529840887964032</v>
      </c>
      <c r="P291" s="89">
        <f t="shared" ca="1" si="81"/>
        <v>0.86357695734399131</v>
      </c>
      <c r="Q291" s="89">
        <f t="shared" ca="1" si="81"/>
        <v>0.82259464690837447</v>
      </c>
      <c r="R291" s="85">
        <f t="shared" ca="1" si="82"/>
        <v>5755.4906069933277</v>
      </c>
      <c r="S291" s="85">
        <f t="shared" ca="1" si="83"/>
        <v>1787.5839768239966</v>
      </c>
      <c r="U291" s="85">
        <v>277</v>
      </c>
      <c r="V291" s="89">
        <f t="shared" ca="1" si="84"/>
        <v>0.80214168305175582</v>
      </c>
      <c r="W291" s="89">
        <f t="shared" ca="1" si="85"/>
        <v>0.84929594996836555</v>
      </c>
      <c r="X291" s="89">
        <f t="shared" ca="1" si="86"/>
        <v>2.3872882586058509E-2</v>
      </c>
      <c r="Y291" s="88">
        <f t="shared" ca="1" si="87"/>
        <v>1426.6550485942403</v>
      </c>
      <c r="Z291" s="89">
        <f t="shared" ca="1" si="94"/>
        <v>1.2581551757381788</v>
      </c>
      <c r="AA291" s="89">
        <f t="shared" ca="1" si="88"/>
        <v>1.1631458340909793</v>
      </c>
      <c r="AB291" s="89">
        <f t="shared" ca="1" si="89"/>
        <v>0.89583217893116973</v>
      </c>
      <c r="AC291" s="89">
        <f t="shared" ca="1" si="89"/>
        <v>0.87761483066177093</v>
      </c>
      <c r="AD291" s="85">
        <f t="shared" ca="1" si="90"/>
        <v>162.03107410628854</v>
      </c>
      <c r="AE291" s="85">
        <f t="shared" ca="1" si="91"/>
        <v>29.305881259251464</v>
      </c>
      <c r="AG291" s="85">
        <v>277</v>
      </c>
      <c r="AH291" s="85">
        <f t="shared" ca="1" si="92"/>
        <v>5593.4595328870391</v>
      </c>
      <c r="AI291" s="85">
        <f t="shared" ca="1" si="92"/>
        <v>1758.2780955647452</v>
      </c>
    </row>
    <row r="292" spans="9:35" x14ac:dyDescent="0.25">
      <c r="I292" s="85">
        <v>278</v>
      </c>
      <c r="J292" s="89">
        <f t="shared" ca="1" si="76"/>
        <v>0.35988091519008858</v>
      </c>
      <c r="K292" s="89">
        <f t="shared" ca="1" si="77"/>
        <v>-0.35877711984613492</v>
      </c>
      <c r="L292" s="89">
        <f t="shared" ca="1" si="78"/>
        <v>-6.4423842410998283E-3</v>
      </c>
      <c r="M292" s="88">
        <f t="shared" ca="1" si="79"/>
        <v>31118.873089623423</v>
      </c>
      <c r="N292" s="89">
        <f t="shared" ca="1" si="93"/>
        <v>0.66345866016921196</v>
      </c>
      <c r="O292" s="89">
        <f t="shared" ca="1" si="80"/>
        <v>0.49222520157774968</v>
      </c>
      <c r="P292" s="89">
        <f t="shared" ca="1" si="81"/>
        <v>0.74648157630899381</v>
      </c>
      <c r="Q292" s="89">
        <f t="shared" ca="1" si="81"/>
        <v>0.68871992471654053</v>
      </c>
      <c r="R292" s="85">
        <f t="shared" ca="1" si="82"/>
        <v>3816.5667437941047</v>
      </c>
      <c r="S292" s="85">
        <f t="shared" ca="1" si="83"/>
        <v>-151.33988637522634</v>
      </c>
      <c r="U292" s="85">
        <v>278</v>
      </c>
      <c r="V292" s="89">
        <f t="shared" ca="1" si="84"/>
        <v>0.12227939491967643</v>
      </c>
      <c r="W292" s="89">
        <f t="shared" ca="1" si="85"/>
        <v>-1.1636674882086169</v>
      </c>
      <c r="X292" s="89">
        <f t="shared" ca="1" si="86"/>
        <v>-2.4312432743714113E-2</v>
      </c>
      <c r="Y292" s="88">
        <f t="shared" ca="1" si="87"/>
        <v>1359.5411621550977</v>
      </c>
      <c r="Z292" s="89">
        <f t="shared" ca="1" si="94"/>
        <v>0.75099120118186458</v>
      </c>
      <c r="AA292" s="89">
        <f t="shared" ca="1" si="88"/>
        <v>0.65598185953466492</v>
      </c>
      <c r="AB292" s="89">
        <f t="shared" ca="1" si="89"/>
        <v>0.77367102443238644</v>
      </c>
      <c r="AC292" s="89">
        <f t="shared" ca="1" si="89"/>
        <v>0.74408210189669122</v>
      </c>
      <c r="AD292" s="85">
        <f t="shared" ca="1" si="90"/>
        <v>105.63108670159579</v>
      </c>
      <c r="AE292" s="85">
        <f t="shared" ca="1" si="91"/>
        <v>-27.094106145441287</v>
      </c>
      <c r="AG292" s="85">
        <v>278</v>
      </c>
      <c r="AH292" s="85">
        <f t="shared" ca="1" si="92"/>
        <v>3710.9356570925088</v>
      </c>
      <c r="AI292" s="85">
        <f t="shared" ca="1" si="92"/>
        <v>-124.24578022978505</v>
      </c>
    </row>
    <row r="293" spans="9:35" x14ac:dyDescent="0.25">
      <c r="I293" s="85">
        <v>279</v>
      </c>
      <c r="J293" s="89">
        <f t="shared" ca="1" si="76"/>
        <v>0.86297916790623541</v>
      </c>
      <c r="K293" s="89">
        <f t="shared" ca="1" si="77"/>
        <v>1.0938023706357265</v>
      </c>
      <c r="L293" s="89">
        <f t="shared" ca="1" si="78"/>
        <v>3.0835245136350102E-2</v>
      </c>
      <c r="M293" s="88">
        <f t="shared" ca="1" si="79"/>
        <v>32300.803828782042</v>
      </c>
      <c r="N293" s="89">
        <f t="shared" ca="1" si="93"/>
        <v>0.88115927594891652</v>
      </c>
      <c r="O293" s="89">
        <f t="shared" ca="1" si="80"/>
        <v>0.7099258173574543</v>
      </c>
      <c r="P293" s="89">
        <f t="shared" ca="1" si="81"/>
        <v>0.81088419112672405</v>
      </c>
      <c r="Q293" s="89">
        <f t="shared" ca="1" si="81"/>
        <v>0.7611249302130163</v>
      </c>
      <c r="R293" s="85">
        <f t="shared" ca="1" si="82"/>
        <v>4738.2168145238284</v>
      </c>
      <c r="S293" s="85">
        <f t="shared" ca="1" si="83"/>
        <v>770.31018435449732</v>
      </c>
      <c r="U293" s="85">
        <v>279</v>
      </c>
      <c r="V293" s="89">
        <f t="shared" ca="1" si="84"/>
        <v>0.56998834898034467</v>
      </c>
      <c r="W293" s="89">
        <f t="shared" ca="1" si="85"/>
        <v>0.17634450228326448</v>
      </c>
      <c r="X293" s="89">
        <f t="shared" ca="1" si="86"/>
        <v>7.7641062946718371E-3</v>
      </c>
      <c r="Y293" s="88">
        <f t="shared" ca="1" si="87"/>
        <v>1403.8574948987423</v>
      </c>
      <c r="Z293" s="89">
        <f t="shared" ca="1" si="94"/>
        <v>1.088605781835382</v>
      </c>
      <c r="AA293" s="89">
        <f t="shared" ca="1" si="88"/>
        <v>0.99359644018818238</v>
      </c>
      <c r="AB293" s="89">
        <f t="shared" ca="1" si="89"/>
        <v>0.86183611699704787</v>
      </c>
      <c r="AC293" s="89">
        <f t="shared" ca="1" si="89"/>
        <v>0.83979031102058355</v>
      </c>
      <c r="AD293" s="85">
        <f t="shared" ca="1" si="90"/>
        <v>141.98193699280841</v>
      </c>
      <c r="AE293" s="85">
        <f t="shared" ca="1" si="91"/>
        <v>9.2567441457713358</v>
      </c>
      <c r="AG293" s="85">
        <v>279</v>
      </c>
      <c r="AH293" s="85">
        <f t="shared" ca="1" si="92"/>
        <v>4596.2348775310202</v>
      </c>
      <c r="AI293" s="85">
        <f t="shared" ca="1" si="92"/>
        <v>761.05344020872599</v>
      </c>
    </row>
    <row r="294" spans="9:35" x14ac:dyDescent="0.25">
      <c r="I294" s="85">
        <v>280</v>
      </c>
      <c r="J294" s="89">
        <f t="shared" ca="1" si="76"/>
        <v>0.34632237360714846</v>
      </c>
      <c r="K294" s="89">
        <f t="shared" ca="1" si="77"/>
        <v>-0.39526849561185617</v>
      </c>
      <c r="L294" s="89">
        <f t="shared" ca="1" si="78"/>
        <v>-7.3788644751808987E-3</v>
      </c>
      <c r="M294" s="88">
        <f t="shared" ca="1" si="79"/>
        <v>31089.744521361128</v>
      </c>
      <c r="N294" s="89">
        <f t="shared" ca="1" si="93"/>
        <v>0.65798963418688172</v>
      </c>
      <c r="O294" s="89">
        <f t="shared" ca="1" si="80"/>
        <v>0.48675617559541945</v>
      </c>
      <c r="P294" s="89">
        <f t="shared" ca="1" si="81"/>
        <v>0.74472760401056226</v>
      </c>
      <c r="Q294" s="89">
        <f t="shared" ca="1" si="81"/>
        <v>0.68678443478848927</v>
      </c>
      <c r="R294" s="85">
        <f t="shared" ca="1" si="82"/>
        <v>3794.8483302210952</v>
      </c>
      <c r="S294" s="85">
        <f t="shared" ca="1" si="83"/>
        <v>-173.0582999482358</v>
      </c>
      <c r="U294" s="85">
        <v>280</v>
      </c>
      <c r="V294" s="89">
        <f t="shared" ca="1" si="84"/>
        <v>0.12195190471091155</v>
      </c>
      <c r="W294" s="89">
        <f t="shared" ca="1" si="85"/>
        <v>-1.1652846030568713</v>
      </c>
      <c r="X294" s="89">
        <f t="shared" ca="1" si="86"/>
        <v>-2.4351142432827079E-2</v>
      </c>
      <c r="Y294" s="88">
        <f t="shared" ca="1" si="87"/>
        <v>1359.4885357579567</v>
      </c>
      <c r="Z294" s="89">
        <f t="shared" ca="1" si="94"/>
        <v>0.75058377083405037</v>
      </c>
      <c r="AA294" s="89">
        <f t="shared" ca="1" si="88"/>
        <v>0.65557442918685072</v>
      </c>
      <c r="AB294" s="89">
        <f t="shared" ca="1" si="89"/>
        <v>0.77354840438464656</v>
      </c>
      <c r="AC294" s="89">
        <f t="shared" ca="1" si="89"/>
        <v>0.74395100863804231</v>
      </c>
      <c r="AD294" s="85">
        <f t="shared" ca="1" si="90"/>
        <v>105.59037440934821</v>
      </c>
      <c r="AE294" s="85">
        <f t="shared" ca="1" si="91"/>
        <v>-27.134818437688864</v>
      </c>
      <c r="AG294" s="85">
        <v>280</v>
      </c>
      <c r="AH294" s="85">
        <f t="shared" ca="1" si="92"/>
        <v>3689.2579558117468</v>
      </c>
      <c r="AI294" s="85">
        <f t="shared" ca="1" si="92"/>
        <v>-145.92348151054694</v>
      </c>
    </row>
    <row r="295" spans="9:35" x14ac:dyDescent="0.25">
      <c r="I295" s="85">
        <v>281</v>
      </c>
      <c r="J295" s="89">
        <f t="shared" ca="1" si="76"/>
        <v>0.86857394613866779</v>
      </c>
      <c r="K295" s="89">
        <f t="shared" ca="1" si="77"/>
        <v>1.1196754093775221</v>
      </c>
      <c r="L295" s="89">
        <f t="shared" ca="1" si="78"/>
        <v>3.1499226388601649E-2</v>
      </c>
      <c r="M295" s="88">
        <f t="shared" ca="1" si="79"/>
        <v>32322.25807877869</v>
      </c>
      <c r="N295" s="89">
        <f t="shared" ca="1" si="93"/>
        <v>0.88503691328517964</v>
      </c>
      <c r="O295" s="89">
        <f t="shared" ca="1" si="80"/>
        <v>0.71380345469371731</v>
      </c>
      <c r="P295" s="89">
        <f t="shared" ca="1" si="81"/>
        <v>0.81193163861467887</v>
      </c>
      <c r="Q295" s="89">
        <f t="shared" ca="1" si="81"/>
        <v>0.76232563842813028</v>
      </c>
      <c r="R295" s="85">
        <f t="shared" ca="1" si="82"/>
        <v>4755.6249704348411</v>
      </c>
      <c r="S295" s="85">
        <f t="shared" ca="1" si="83"/>
        <v>787.71834026551005</v>
      </c>
      <c r="U295" s="85">
        <v>281</v>
      </c>
      <c r="V295" s="89">
        <f t="shared" ca="1" si="84"/>
        <v>0.54806882058854289</v>
      </c>
      <c r="W295" s="89">
        <f t="shared" ca="1" si="85"/>
        <v>0.12078370286155696</v>
      </c>
      <c r="X295" s="89">
        <f t="shared" ca="1" si="86"/>
        <v>6.4341195749260394E-3</v>
      </c>
      <c r="Y295" s="88">
        <f t="shared" ca="1" si="87"/>
        <v>1401.991624140815</v>
      </c>
      <c r="Z295" s="89">
        <f t="shared" ca="1" si="94"/>
        <v>1.0746072981422248</v>
      </c>
      <c r="AA295" s="89">
        <f t="shared" ca="1" si="88"/>
        <v>0.97959795649502512</v>
      </c>
      <c r="AB295" s="89">
        <f t="shared" ca="1" si="89"/>
        <v>0.85872470850133242</v>
      </c>
      <c r="AC295" s="89">
        <f t="shared" ca="1" si="89"/>
        <v>0.8363576929716886</v>
      </c>
      <c r="AD295" s="85">
        <f t="shared" ca="1" si="90"/>
        <v>140.37675695868347</v>
      </c>
      <c r="AE295" s="85">
        <f t="shared" ca="1" si="91"/>
        <v>7.6515641116463939</v>
      </c>
      <c r="AG295" s="85">
        <v>281</v>
      </c>
      <c r="AH295" s="85">
        <f t="shared" ca="1" si="92"/>
        <v>4615.2482134761576</v>
      </c>
      <c r="AI295" s="85">
        <f t="shared" ca="1" si="92"/>
        <v>780.06677615386366</v>
      </c>
    </row>
    <row r="296" spans="9:35" x14ac:dyDescent="0.25">
      <c r="I296" s="85">
        <v>282</v>
      </c>
      <c r="J296" s="89">
        <f t="shared" ca="1" si="76"/>
        <v>0.68548801492831601</v>
      </c>
      <c r="K296" s="89">
        <f t="shared" ca="1" si="77"/>
        <v>0.48310107594614504</v>
      </c>
      <c r="L296" s="89">
        <f t="shared" ca="1" si="78"/>
        <v>1.5162783372336697E-2</v>
      </c>
      <c r="M296" s="88">
        <f t="shared" ca="1" si="79"/>
        <v>31798.517032319676</v>
      </c>
      <c r="N296" s="89">
        <f t="shared" ca="1" si="93"/>
        <v>0.78963241027130637</v>
      </c>
      <c r="O296" s="89">
        <f t="shared" ca="1" si="80"/>
        <v>0.61839895167984404</v>
      </c>
      <c r="P296" s="89">
        <f t="shared" ca="1" si="81"/>
        <v>0.78512876266198006</v>
      </c>
      <c r="Q296" s="89">
        <f t="shared" ca="1" si="81"/>
        <v>0.73184380565952756</v>
      </c>
      <c r="R296" s="85">
        <f t="shared" ca="1" si="82"/>
        <v>4337.289403677416</v>
      </c>
      <c r="S296" s="85">
        <f t="shared" ca="1" si="83"/>
        <v>369.38277350808494</v>
      </c>
      <c r="U296" s="85">
        <v>282</v>
      </c>
      <c r="V296" s="89">
        <f t="shared" ca="1" si="84"/>
        <v>0.62624418644252189</v>
      </c>
      <c r="W296" s="89">
        <f t="shared" ca="1" si="85"/>
        <v>0.32192220981600816</v>
      </c>
      <c r="X296" s="89">
        <f t="shared" ca="1" si="86"/>
        <v>1.1248872887751867E-2</v>
      </c>
      <c r="Y296" s="88">
        <f t="shared" ca="1" si="87"/>
        <v>1408.7581444490365</v>
      </c>
      <c r="Z296" s="89">
        <f t="shared" ca="1" si="94"/>
        <v>1.1252839287698164</v>
      </c>
      <c r="AA296" s="89">
        <f t="shared" ca="1" si="88"/>
        <v>1.0302745871226169</v>
      </c>
      <c r="AB296" s="89">
        <f t="shared" ca="1" si="89"/>
        <v>0.8697656311309836</v>
      </c>
      <c r="AC296" s="89">
        <f t="shared" ca="1" si="89"/>
        <v>0.84855943747483376</v>
      </c>
      <c r="AD296" s="85">
        <f t="shared" ca="1" si="90"/>
        <v>146.22506640988672</v>
      </c>
      <c r="AE296" s="85">
        <f t="shared" ca="1" si="91"/>
        <v>13.499873562849643</v>
      </c>
      <c r="AG296" s="85">
        <v>282</v>
      </c>
      <c r="AH296" s="85">
        <f t="shared" ca="1" si="92"/>
        <v>4191.0643372675295</v>
      </c>
      <c r="AI296" s="85">
        <f t="shared" ca="1" si="92"/>
        <v>355.88289994523529</v>
      </c>
    </row>
    <row r="297" spans="9:35" x14ac:dyDescent="0.25">
      <c r="I297" s="85">
        <v>283</v>
      </c>
      <c r="J297" s="89">
        <f t="shared" ca="1" si="76"/>
        <v>5.2514348276244127E-2</v>
      </c>
      <c r="K297" s="89">
        <f t="shared" ca="1" si="77"/>
        <v>-1.6209484418107754</v>
      </c>
      <c r="L297" s="89">
        <f t="shared" ca="1" si="78"/>
        <v>-3.8833558052479913E-2</v>
      </c>
      <c r="M297" s="88">
        <f t="shared" ca="1" si="79"/>
        <v>30127.04619742588</v>
      </c>
      <c r="N297" s="89">
        <f t="shared" ca="1" si="93"/>
        <v>0.47429484792232685</v>
      </c>
      <c r="O297" s="89">
        <f t="shared" ca="1" si="80"/>
        <v>0.30306138933086457</v>
      </c>
      <c r="P297" s="89">
        <f t="shared" ca="1" si="81"/>
        <v>0.68235516751487169</v>
      </c>
      <c r="Q297" s="89">
        <f t="shared" ca="1" si="81"/>
        <v>0.61907846095873365</v>
      </c>
      <c r="R297" s="85">
        <f t="shared" ca="1" si="82"/>
        <v>3107.2460859017629</v>
      </c>
      <c r="S297" s="85">
        <f t="shared" ca="1" si="83"/>
        <v>-860.66054426756818</v>
      </c>
      <c r="U297" s="85">
        <v>283</v>
      </c>
      <c r="V297" s="89">
        <f t="shared" ca="1" si="84"/>
        <v>0.65640123800838457</v>
      </c>
      <c r="W297" s="89">
        <f t="shared" ca="1" si="85"/>
        <v>0.4026611415246264</v>
      </c>
      <c r="X297" s="89">
        <f t="shared" ca="1" si="86"/>
        <v>1.3181561186994935E-2</v>
      </c>
      <c r="Y297" s="88">
        <f t="shared" ca="1" si="87"/>
        <v>1411.4834675830218</v>
      </c>
      <c r="Z297" s="89">
        <f t="shared" ca="1" si="94"/>
        <v>1.1456260158292124</v>
      </c>
      <c r="AA297" s="89">
        <f t="shared" ca="1" si="88"/>
        <v>1.0506166741820129</v>
      </c>
      <c r="AB297" s="89">
        <f t="shared" ca="1" si="89"/>
        <v>0.8740250360098456</v>
      </c>
      <c r="AC297" s="89">
        <f t="shared" ca="1" si="89"/>
        <v>0.85328266010996345</v>
      </c>
      <c r="AD297" s="85">
        <f t="shared" ca="1" si="90"/>
        <v>148.60128714545772</v>
      </c>
      <c r="AE297" s="85">
        <f t="shared" ca="1" si="91"/>
        <v>15.876094298420639</v>
      </c>
      <c r="AG297" s="85">
        <v>283</v>
      </c>
      <c r="AH297" s="85">
        <f t="shared" ca="1" si="92"/>
        <v>2958.6447987563051</v>
      </c>
      <c r="AI297" s="85">
        <f t="shared" ca="1" si="92"/>
        <v>-876.53663856598882</v>
      </c>
    </row>
    <row r="298" spans="9:35" x14ac:dyDescent="0.25">
      <c r="I298" s="85">
        <v>284</v>
      </c>
      <c r="J298" s="89">
        <f t="shared" ca="1" si="76"/>
        <v>0.83704880015543104</v>
      </c>
      <c r="K298" s="89">
        <f t="shared" ca="1" si="77"/>
        <v>0.98240086635946289</v>
      </c>
      <c r="L298" s="89">
        <f t="shared" ca="1" si="78"/>
        <v>2.7976342050004471E-2</v>
      </c>
      <c r="M298" s="88">
        <f t="shared" ca="1" si="79"/>
        <v>32208.590837833941</v>
      </c>
      <c r="N298" s="89">
        <f t="shared" ca="1" si="93"/>
        <v>0.86446333866036085</v>
      </c>
      <c r="O298" s="89">
        <f t="shared" ca="1" si="80"/>
        <v>0.69322988006889852</v>
      </c>
      <c r="P298" s="89">
        <f t="shared" ca="1" si="81"/>
        <v>0.80633329427083988</v>
      </c>
      <c r="Q298" s="89">
        <f t="shared" ca="1" si="81"/>
        <v>0.75591735027945206</v>
      </c>
      <c r="R298" s="85">
        <f t="shared" ca="1" si="82"/>
        <v>4663.6519742693781</v>
      </c>
      <c r="S298" s="85">
        <f t="shared" ca="1" si="83"/>
        <v>695.74534410004708</v>
      </c>
      <c r="U298" s="85">
        <v>284</v>
      </c>
      <c r="V298" s="89">
        <f t="shared" ca="1" si="84"/>
        <v>0.92581116794003238</v>
      </c>
      <c r="W298" s="89">
        <f t="shared" ca="1" si="85"/>
        <v>1.4452856599235282</v>
      </c>
      <c r="X298" s="89">
        <f t="shared" ca="1" si="86"/>
        <v>3.8139387164749378E-2</v>
      </c>
      <c r="Y298" s="88">
        <f t="shared" ca="1" si="87"/>
        <v>1447.154308078136</v>
      </c>
      <c r="Z298" s="89">
        <f t="shared" ca="1" si="94"/>
        <v>1.4083141425444874</v>
      </c>
      <c r="AA298" s="89">
        <f t="shared" ca="1" si="88"/>
        <v>1.3133048008972878</v>
      </c>
      <c r="AB298" s="89">
        <f t="shared" ca="1" si="89"/>
        <v>0.92048096513539768</v>
      </c>
      <c r="AC298" s="89">
        <f t="shared" ca="1" si="89"/>
        <v>0.90545986927356792</v>
      </c>
      <c r="AD298" s="85">
        <f t="shared" ca="1" si="90"/>
        <v>180.6566295579064</v>
      </c>
      <c r="AE298" s="85">
        <f t="shared" ca="1" si="91"/>
        <v>47.93143671086932</v>
      </c>
      <c r="AG298" s="85">
        <v>284</v>
      </c>
      <c r="AH298" s="85">
        <f t="shared" ca="1" si="92"/>
        <v>4482.9953447114713</v>
      </c>
      <c r="AI298" s="85">
        <f t="shared" ca="1" si="92"/>
        <v>647.81390738917776</v>
      </c>
    </row>
    <row r="299" spans="9:35" x14ac:dyDescent="0.25">
      <c r="I299" s="85">
        <v>285</v>
      </c>
      <c r="J299" s="89">
        <f t="shared" ca="1" si="76"/>
        <v>5.6064208473431076E-2</v>
      </c>
      <c r="K299" s="89">
        <f t="shared" ca="1" si="77"/>
        <v>-1.5886987692421031</v>
      </c>
      <c r="L299" s="89">
        <f t="shared" ca="1" si="78"/>
        <v>-3.8005932886740944E-2</v>
      </c>
      <c r="M299" s="88">
        <f t="shared" ca="1" si="79"/>
        <v>30151.99041983753</v>
      </c>
      <c r="N299" s="89">
        <f t="shared" ca="1" si="93"/>
        <v>0.47912816246579754</v>
      </c>
      <c r="O299" s="89">
        <f t="shared" ca="1" si="80"/>
        <v>0.30789470387433526</v>
      </c>
      <c r="P299" s="89">
        <f t="shared" ca="1" si="81"/>
        <v>0.68407627205330324</v>
      </c>
      <c r="Q299" s="89">
        <f t="shared" ca="1" si="81"/>
        <v>0.62091877206895574</v>
      </c>
      <c r="R299" s="85">
        <f t="shared" ca="1" si="82"/>
        <v>3124.2883819753406</v>
      </c>
      <c r="S299" s="85">
        <f t="shared" ca="1" si="83"/>
        <v>-843.61824819399044</v>
      </c>
      <c r="U299" s="85">
        <v>285</v>
      </c>
      <c r="V299" s="89">
        <f t="shared" ca="1" si="84"/>
        <v>0.3595923786188604</v>
      </c>
      <c r="W299" s="89">
        <f t="shared" ca="1" si="85"/>
        <v>-0.35954856020925119</v>
      </c>
      <c r="X299" s="89">
        <f t="shared" ca="1" si="86"/>
        <v>-5.0638346949692745E-3</v>
      </c>
      <c r="Y299" s="88">
        <f t="shared" ca="1" si="87"/>
        <v>1385.9639081082237</v>
      </c>
      <c r="Z299" s="89">
        <f t="shared" ca="1" si="94"/>
        <v>0.95358810076065559</v>
      </c>
      <c r="AA299" s="89">
        <f t="shared" ca="1" si="88"/>
        <v>0.85857875911345594</v>
      </c>
      <c r="AB299" s="89">
        <f t="shared" ca="1" si="89"/>
        <v>0.82985390933246328</v>
      </c>
      <c r="AC299" s="89">
        <f t="shared" ca="1" si="89"/>
        <v>0.80471351946749192</v>
      </c>
      <c r="AD299" s="85">
        <f t="shared" ca="1" si="90"/>
        <v>126.83955538283897</v>
      </c>
      <c r="AE299" s="85">
        <f t="shared" ca="1" si="91"/>
        <v>-5.885637464198112</v>
      </c>
      <c r="AG299" s="85">
        <v>285</v>
      </c>
      <c r="AH299" s="85">
        <f t="shared" ca="1" si="92"/>
        <v>2997.4488265925015</v>
      </c>
      <c r="AI299" s="85">
        <f t="shared" ca="1" si="92"/>
        <v>-837.73261072979233</v>
      </c>
    </row>
    <row r="300" spans="9:35" x14ac:dyDescent="0.25">
      <c r="I300" s="85">
        <v>286</v>
      </c>
      <c r="J300" s="89">
        <f t="shared" ca="1" si="76"/>
        <v>0.66772283809720734</v>
      </c>
      <c r="K300" s="89">
        <f t="shared" ca="1" si="77"/>
        <v>0.4336338857803082</v>
      </c>
      <c r="L300" s="89">
        <f t="shared" ca="1" si="78"/>
        <v>1.3893304081579129E-2</v>
      </c>
      <c r="M300" s="88">
        <f t="shared" ca="1" si="79"/>
        <v>31758.175085521194</v>
      </c>
      <c r="N300" s="89">
        <f t="shared" ca="1" si="93"/>
        <v>0.78221867640644083</v>
      </c>
      <c r="O300" s="89">
        <f t="shared" ca="1" si="80"/>
        <v>0.61098521781497861</v>
      </c>
      <c r="P300" s="89">
        <f t="shared" ca="1" si="81"/>
        <v>0.78295696482861832</v>
      </c>
      <c r="Q300" s="89">
        <f t="shared" ca="1" si="81"/>
        <v>0.72939531673142988</v>
      </c>
      <c r="R300" s="85">
        <f t="shared" ca="1" si="82"/>
        <v>4305.65953637028</v>
      </c>
      <c r="S300" s="85">
        <f t="shared" ca="1" si="83"/>
        <v>337.75290620094893</v>
      </c>
      <c r="U300" s="85">
        <v>286</v>
      </c>
      <c r="V300" s="89">
        <f t="shared" ca="1" si="84"/>
        <v>0.89692967634403697</v>
      </c>
      <c r="W300" s="89">
        <f t="shared" ca="1" si="85"/>
        <v>1.2642490589650359</v>
      </c>
      <c r="X300" s="89">
        <f t="shared" ca="1" si="86"/>
        <v>3.3805823256944215E-2</v>
      </c>
      <c r="Y300" s="88">
        <f t="shared" ca="1" si="87"/>
        <v>1440.8965414087995</v>
      </c>
      <c r="Z300" s="89">
        <f t="shared" ca="1" si="94"/>
        <v>1.3627021655254563</v>
      </c>
      <c r="AA300" s="89">
        <f t="shared" ca="1" si="88"/>
        <v>1.2676928238782568</v>
      </c>
      <c r="AB300" s="89">
        <f t="shared" ca="1" si="89"/>
        <v>0.91351180245871888</v>
      </c>
      <c r="AC300" s="89">
        <f t="shared" ca="1" si="89"/>
        <v>0.89754616576076585</v>
      </c>
      <c r="AD300" s="85">
        <f t="shared" ca="1" si="90"/>
        <v>174.9180347625836</v>
      </c>
      <c r="AE300" s="85">
        <f t="shared" ca="1" si="91"/>
        <v>42.192841915546524</v>
      </c>
      <c r="AG300" s="85">
        <v>286</v>
      </c>
      <c r="AH300" s="85">
        <f t="shared" ca="1" si="92"/>
        <v>4130.7415016076966</v>
      </c>
      <c r="AI300" s="85">
        <f t="shared" ca="1" si="92"/>
        <v>295.5600642854024</v>
      </c>
    </row>
    <row r="301" spans="9:35" x14ac:dyDescent="0.25">
      <c r="I301" s="85">
        <v>287</v>
      </c>
      <c r="J301" s="89">
        <f t="shared" ca="1" si="76"/>
        <v>0.26681717752975265</v>
      </c>
      <c r="K301" s="89">
        <f t="shared" ca="1" si="77"/>
        <v>-0.62246773226769603</v>
      </c>
      <c r="L301" s="89">
        <f t="shared" ca="1" si="78"/>
        <v>-1.3209491297597607E-2</v>
      </c>
      <c r="M301" s="88">
        <f t="shared" ca="1" si="79"/>
        <v>30908.999264179245</v>
      </c>
      <c r="N301" s="89">
        <f t="shared" ca="1" si="93"/>
        <v>0.62393888925432828</v>
      </c>
      <c r="O301" s="89">
        <f t="shared" ca="1" si="80"/>
        <v>0.452705430662866</v>
      </c>
      <c r="P301" s="89">
        <f t="shared" ca="1" si="81"/>
        <v>0.73366614039397893</v>
      </c>
      <c r="Q301" s="89">
        <f t="shared" ca="1" si="81"/>
        <v>0.67461956572762305</v>
      </c>
      <c r="R301" s="85">
        <f t="shared" ca="1" si="82"/>
        <v>3661.2373938818346</v>
      </c>
      <c r="S301" s="85">
        <f t="shared" ca="1" si="83"/>
        <v>-306.66923628749646</v>
      </c>
      <c r="U301" s="85">
        <v>287</v>
      </c>
      <c r="V301" s="89">
        <f t="shared" ca="1" si="84"/>
        <v>0.69056721804594223</v>
      </c>
      <c r="W301" s="89">
        <f t="shared" ca="1" si="85"/>
        <v>0.49745877968894864</v>
      </c>
      <c r="X301" s="89">
        <f t="shared" ca="1" si="86"/>
        <v>1.5450779793172094E-2</v>
      </c>
      <c r="Y301" s="88">
        <f t="shared" ca="1" si="87"/>
        <v>1414.6900689937711</v>
      </c>
      <c r="Z301" s="89">
        <f t="shared" ca="1" si="94"/>
        <v>1.1695101788687099</v>
      </c>
      <c r="AA301" s="89">
        <f t="shared" ca="1" si="88"/>
        <v>1.0745008372215104</v>
      </c>
      <c r="AB301" s="89">
        <f t="shared" ca="1" si="89"/>
        <v>0.87890092869087277</v>
      </c>
      <c r="AC301" s="89">
        <f t="shared" ca="1" si="89"/>
        <v>0.85870086513062716</v>
      </c>
      <c r="AD301" s="85">
        <f t="shared" ca="1" si="90"/>
        <v>151.41179355913596</v>
      </c>
      <c r="AE301" s="85">
        <f t="shared" ca="1" si="91"/>
        <v>18.68660071209888</v>
      </c>
      <c r="AG301" s="85">
        <v>287</v>
      </c>
      <c r="AH301" s="85">
        <f t="shared" ca="1" si="92"/>
        <v>3509.8256003226988</v>
      </c>
      <c r="AI301" s="85">
        <f t="shared" ca="1" si="92"/>
        <v>-325.35583699959534</v>
      </c>
    </row>
    <row r="302" spans="9:35" x14ac:dyDescent="0.25">
      <c r="I302" s="85">
        <v>288</v>
      </c>
      <c r="J302" s="89">
        <f t="shared" ca="1" si="76"/>
        <v>0.53628869244637689</v>
      </c>
      <c r="K302" s="89">
        <f t="shared" ca="1" si="77"/>
        <v>9.1088066083083827E-2</v>
      </c>
      <c r="L302" s="89">
        <f t="shared" ca="1" si="78"/>
        <v>5.1025313939983725E-3</v>
      </c>
      <c r="M302" s="88">
        <f t="shared" ca="1" si="79"/>
        <v>31480.219698660334</v>
      </c>
      <c r="N302" s="89">
        <f t="shared" ca="1" si="93"/>
        <v>0.73088073836622369</v>
      </c>
      <c r="O302" s="89">
        <f t="shared" ca="1" si="80"/>
        <v>0.55964727977476136</v>
      </c>
      <c r="P302" s="89">
        <f t="shared" ca="1" si="81"/>
        <v>0.76757399893619516</v>
      </c>
      <c r="Q302" s="89">
        <f t="shared" ca="1" si="81"/>
        <v>0.7121399755248925</v>
      </c>
      <c r="R302" s="85">
        <f t="shared" ca="1" si="82"/>
        <v>4090.1533495148287</v>
      </c>
      <c r="S302" s="85">
        <f t="shared" ca="1" si="83"/>
        <v>122.2467193454977</v>
      </c>
      <c r="U302" s="85">
        <v>288</v>
      </c>
      <c r="V302" s="89">
        <f t="shared" ca="1" si="84"/>
        <v>0.45982920328139376</v>
      </c>
      <c r="W302" s="89">
        <f t="shared" ca="1" si="85"/>
        <v>-0.10086401838911507</v>
      </c>
      <c r="X302" s="89">
        <f t="shared" ca="1" si="86"/>
        <v>1.1284269140292543E-3</v>
      </c>
      <c r="Y302" s="88">
        <f t="shared" ca="1" si="87"/>
        <v>1394.5727859113269</v>
      </c>
      <c r="Z302" s="89">
        <f t="shared" ca="1" si="94"/>
        <v>1.0187633930176263</v>
      </c>
      <c r="AA302" s="89">
        <f t="shared" ca="1" si="88"/>
        <v>0.92375405137042665</v>
      </c>
      <c r="AB302" s="89">
        <f t="shared" ca="1" si="89"/>
        <v>0.84584234565975214</v>
      </c>
      <c r="AC302" s="89">
        <f t="shared" ca="1" si="89"/>
        <v>0.8221928083835166</v>
      </c>
      <c r="AD302" s="85">
        <f t="shared" ca="1" si="90"/>
        <v>134.05329564053955</v>
      </c>
      <c r="AE302" s="85">
        <f t="shared" ca="1" si="91"/>
        <v>1.3281027935024667</v>
      </c>
      <c r="AG302" s="85">
        <v>288</v>
      </c>
      <c r="AH302" s="85">
        <f t="shared" ca="1" si="92"/>
        <v>3956.1000538742892</v>
      </c>
      <c r="AI302" s="85">
        <f t="shared" ca="1" si="92"/>
        <v>120.91861655199523</v>
      </c>
    </row>
    <row r="303" spans="9:35" x14ac:dyDescent="0.25">
      <c r="I303" s="85">
        <v>289</v>
      </c>
      <c r="J303" s="89">
        <f t="shared" ca="1" si="76"/>
        <v>0.51281139852233792</v>
      </c>
      <c r="K303" s="89">
        <f t="shared" ca="1" si="77"/>
        <v>3.211893537405202E-2</v>
      </c>
      <c r="L303" s="89">
        <f t="shared" ca="1" si="78"/>
        <v>3.5892032672516054E-3</v>
      </c>
      <c r="M303" s="88">
        <f t="shared" ca="1" si="79"/>
        <v>31432.615825978963</v>
      </c>
      <c r="N303" s="89">
        <f t="shared" ca="1" si="93"/>
        <v>0.72204293213842574</v>
      </c>
      <c r="O303" s="89">
        <f t="shared" ca="1" si="80"/>
        <v>0.55080947354696352</v>
      </c>
      <c r="P303" s="89">
        <f t="shared" ca="1" si="81"/>
        <v>0.76486595870217622</v>
      </c>
      <c r="Q303" s="89">
        <f t="shared" ca="1" si="81"/>
        <v>0.70911785537315253</v>
      </c>
      <c r="R303" s="85">
        <f t="shared" ca="1" si="82"/>
        <v>4053.6782259679967</v>
      </c>
      <c r="S303" s="85">
        <f t="shared" ca="1" si="83"/>
        <v>85.771595798665658</v>
      </c>
      <c r="U303" s="85">
        <v>289</v>
      </c>
      <c r="V303" s="89">
        <f t="shared" ca="1" si="84"/>
        <v>0.8155988466938483</v>
      </c>
      <c r="W303" s="89">
        <f t="shared" ca="1" si="85"/>
        <v>0.89871908901897513</v>
      </c>
      <c r="X303" s="89">
        <f t="shared" ca="1" si="86"/>
        <v>2.5055949051437321E-2</v>
      </c>
      <c r="Y303" s="88">
        <f t="shared" ca="1" si="87"/>
        <v>1428.3438751399417</v>
      </c>
      <c r="Z303" s="89">
        <f t="shared" ca="1" si="94"/>
        <v>1.2706072824980807</v>
      </c>
      <c r="AA303" s="89">
        <f t="shared" ca="1" si="88"/>
        <v>1.1755979408508812</v>
      </c>
      <c r="AB303" s="89">
        <f t="shared" ca="1" si="89"/>
        <v>0.89806580256468638</v>
      </c>
      <c r="AC303" s="89">
        <f t="shared" ca="1" si="89"/>
        <v>0.88012221060650242</v>
      </c>
      <c r="AD303" s="85">
        <f t="shared" ca="1" si="90"/>
        <v>163.54587069305057</v>
      </c>
      <c r="AE303" s="85">
        <f t="shared" ca="1" si="91"/>
        <v>30.820677846013496</v>
      </c>
      <c r="AG303" s="85">
        <v>289</v>
      </c>
      <c r="AH303" s="85">
        <f t="shared" ca="1" si="92"/>
        <v>3890.1323552749463</v>
      </c>
      <c r="AI303" s="85">
        <f t="shared" ca="1" si="92"/>
        <v>54.950917952652162</v>
      </c>
    </row>
    <row r="304" spans="9:35" x14ac:dyDescent="0.25">
      <c r="I304" s="85">
        <v>290</v>
      </c>
      <c r="J304" s="89">
        <f t="shared" ca="1" si="76"/>
        <v>1.7898231419332555E-2</v>
      </c>
      <c r="K304" s="89">
        <f t="shared" ca="1" si="77"/>
        <v>-2.0992319045781822</v>
      </c>
      <c r="L304" s="89">
        <f t="shared" ca="1" si="78"/>
        <v>-5.1107773528627311E-2</v>
      </c>
      <c r="M304" s="88">
        <f t="shared" ca="1" si="79"/>
        <v>29759.520499704489</v>
      </c>
      <c r="N304" s="89">
        <f t="shared" ca="1" si="93"/>
        <v>0.4026136731267409</v>
      </c>
      <c r="O304" s="89">
        <f t="shared" ca="1" si="80"/>
        <v>0.23138021453527863</v>
      </c>
      <c r="P304" s="89">
        <f t="shared" ca="1" si="81"/>
        <v>0.65638377530785819</v>
      </c>
      <c r="Q304" s="89">
        <f t="shared" ca="1" si="81"/>
        <v>0.59149028266506742</v>
      </c>
      <c r="R304" s="85">
        <f t="shared" ca="1" si="82"/>
        <v>2861.2008452321279</v>
      </c>
      <c r="S304" s="85">
        <f t="shared" ca="1" si="83"/>
        <v>-1106.7057849372031</v>
      </c>
      <c r="U304" s="85">
        <v>290</v>
      </c>
      <c r="V304" s="89">
        <f t="shared" ca="1" si="84"/>
        <v>0.95427750324799965</v>
      </c>
      <c r="W304" s="89">
        <f t="shared" ca="1" si="85"/>
        <v>1.6878241332265478</v>
      </c>
      <c r="X304" s="89">
        <f t="shared" ca="1" si="86"/>
        <v>4.3945152234328412E-2</v>
      </c>
      <c r="Y304" s="88">
        <f t="shared" ca="1" si="87"/>
        <v>1455.5805828274442</v>
      </c>
      <c r="Z304" s="89">
        <f t="shared" ca="1" si="94"/>
        <v>1.4694214501936427</v>
      </c>
      <c r="AA304" s="89">
        <f t="shared" ca="1" si="88"/>
        <v>1.3744121085464431</v>
      </c>
      <c r="AB304" s="89">
        <f t="shared" ca="1" si="89"/>
        <v>0.92914074359450938</v>
      </c>
      <c r="AC304" s="89">
        <f t="shared" ca="1" si="89"/>
        <v>0.91534311042527294</v>
      </c>
      <c r="AD304" s="85">
        <f t="shared" ca="1" si="90"/>
        <v>188.44990973051245</v>
      </c>
      <c r="AE304" s="85">
        <f t="shared" ca="1" si="91"/>
        <v>55.724716883475367</v>
      </c>
      <c r="AG304" s="85">
        <v>290</v>
      </c>
      <c r="AH304" s="85">
        <f t="shared" ca="1" si="92"/>
        <v>2672.7509355016155</v>
      </c>
      <c r="AI304" s="85">
        <f t="shared" ca="1" si="92"/>
        <v>-1162.4305018206785</v>
      </c>
    </row>
    <row r="305" spans="9:35" x14ac:dyDescent="0.25">
      <c r="I305" s="85">
        <v>291</v>
      </c>
      <c r="J305" s="89">
        <f t="shared" ca="1" si="76"/>
        <v>0.74486621929823016</v>
      </c>
      <c r="K305" s="89">
        <f t="shared" ca="1" si="77"/>
        <v>0.65842113011825865</v>
      </c>
      <c r="L305" s="89">
        <f t="shared" ca="1" si="78"/>
        <v>1.9662031809125846E-2</v>
      </c>
      <c r="M305" s="88">
        <f t="shared" ca="1" si="79"/>
        <v>31941.908796061285</v>
      </c>
      <c r="N305" s="89">
        <f t="shared" ca="1" si="93"/>
        <v>0.81590793185335764</v>
      </c>
      <c r="O305" s="89">
        <f t="shared" ca="1" si="80"/>
        <v>0.64467447326189542</v>
      </c>
      <c r="P305" s="89">
        <f t="shared" ca="1" si="81"/>
        <v>0.79272360237833461</v>
      </c>
      <c r="Q305" s="89">
        <f t="shared" ca="1" si="81"/>
        <v>0.74043091900450331</v>
      </c>
      <c r="R305" s="85">
        <f t="shared" ca="1" si="82"/>
        <v>4450.4172429885948</v>
      </c>
      <c r="S305" s="85">
        <f t="shared" ca="1" si="83"/>
        <v>482.51061281926377</v>
      </c>
      <c r="U305" s="85">
        <v>291</v>
      </c>
      <c r="V305" s="89">
        <f t="shared" ca="1" si="84"/>
        <v>9.0060326546645975E-2</v>
      </c>
      <c r="W305" s="89">
        <f t="shared" ca="1" si="85"/>
        <v>-1.3403836358442911</v>
      </c>
      <c r="X305" s="89">
        <f t="shared" ca="1" si="86"/>
        <v>-2.8542575793604398E-2</v>
      </c>
      <c r="Y305" s="88">
        <f t="shared" ca="1" si="87"/>
        <v>1353.80225531313</v>
      </c>
      <c r="Z305" s="89">
        <f t="shared" ca="1" si="94"/>
        <v>0.70646775773355319</v>
      </c>
      <c r="AA305" s="89">
        <f t="shared" ca="1" si="88"/>
        <v>0.61145841608635354</v>
      </c>
      <c r="AB305" s="89">
        <f t="shared" ca="1" si="89"/>
        <v>0.76005135166797266</v>
      </c>
      <c r="AC305" s="89">
        <f t="shared" ca="1" si="89"/>
        <v>0.72955193005892005</v>
      </c>
      <c r="AD305" s="85">
        <f t="shared" ca="1" si="90"/>
        <v>101.22990291277029</v>
      </c>
      <c r="AE305" s="85">
        <f t="shared" ca="1" si="91"/>
        <v>-31.495289934266793</v>
      </c>
      <c r="AG305" s="85">
        <v>291</v>
      </c>
      <c r="AH305" s="85">
        <f t="shared" ca="1" si="92"/>
        <v>4349.187340075825</v>
      </c>
      <c r="AI305" s="85">
        <f t="shared" ca="1" si="92"/>
        <v>514.00590275353056</v>
      </c>
    </row>
    <row r="306" spans="9:35" x14ac:dyDescent="0.25">
      <c r="I306" s="85">
        <v>292</v>
      </c>
      <c r="J306" s="89">
        <f t="shared" ca="1" si="76"/>
        <v>0.5392672701493253</v>
      </c>
      <c r="K306" s="89">
        <f t="shared" ca="1" si="77"/>
        <v>9.8587922560837121E-2</v>
      </c>
      <c r="L306" s="89">
        <f t="shared" ca="1" si="78"/>
        <v>5.2950006337155126E-3</v>
      </c>
      <c r="M306" s="88">
        <f t="shared" ca="1" si="79"/>
        <v>31486.279255732323</v>
      </c>
      <c r="N306" s="89">
        <f t="shared" ca="1" si="93"/>
        <v>0.73200475490656636</v>
      </c>
      <c r="O306" s="89">
        <f t="shared" ca="1" si="80"/>
        <v>0.56077129631510414</v>
      </c>
      <c r="P306" s="89">
        <f t="shared" ca="1" si="81"/>
        <v>0.76791716721735037</v>
      </c>
      <c r="Q306" s="89">
        <f t="shared" ca="1" si="81"/>
        <v>0.71252327168464225</v>
      </c>
      <c r="R306" s="85">
        <f t="shared" ca="1" si="82"/>
        <v>4094.8055478680726</v>
      </c>
      <c r="S306" s="85">
        <f t="shared" ca="1" si="83"/>
        <v>126.89891769874157</v>
      </c>
      <c r="U306" s="85">
        <v>292</v>
      </c>
      <c r="V306" s="89">
        <f t="shared" ca="1" si="84"/>
        <v>0.33100118290595715</v>
      </c>
      <c r="W306" s="89">
        <f t="shared" ca="1" si="85"/>
        <v>-0.43715027899043279</v>
      </c>
      <c r="X306" s="89">
        <f t="shared" ca="1" si="86"/>
        <v>-6.9214259550420335E-3</v>
      </c>
      <c r="Y306" s="88">
        <f t="shared" ca="1" si="87"/>
        <v>1383.3917434207026</v>
      </c>
      <c r="Z306" s="89">
        <f t="shared" ca="1" si="94"/>
        <v>0.93403643112620405</v>
      </c>
      <c r="AA306" s="89">
        <f t="shared" ca="1" si="88"/>
        <v>0.8390270894790044</v>
      </c>
      <c r="AB306" s="89">
        <f t="shared" ca="1" si="89"/>
        <v>0.82485744955835683</v>
      </c>
      <c r="AC306" s="89">
        <f t="shared" ca="1" si="89"/>
        <v>0.79927294585763919</v>
      </c>
      <c r="AD306" s="85">
        <f t="shared" ca="1" si="90"/>
        <v>124.71143856823505</v>
      </c>
      <c r="AE306" s="85">
        <f t="shared" ca="1" si="91"/>
        <v>-8.0137542788020255</v>
      </c>
      <c r="AG306" s="85">
        <v>292</v>
      </c>
      <c r="AH306" s="85">
        <f t="shared" ca="1" si="92"/>
        <v>3970.0941092998373</v>
      </c>
      <c r="AI306" s="85">
        <f t="shared" ca="1" si="92"/>
        <v>134.9126719775436</v>
      </c>
    </row>
    <row r="307" spans="9:35" x14ac:dyDescent="0.25">
      <c r="I307" s="85">
        <v>293</v>
      </c>
      <c r="J307" s="89">
        <f t="shared" ca="1" si="76"/>
        <v>0.2347685463218</v>
      </c>
      <c r="K307" s="89">
        <f t="shared" ca="1" si="77"/>
        <v>-0.72323243853482566</v>
      </c>
      <c r="L307" s="89">
        <f t="shared" ca="1" si="78"/>
        <v>-1.5795421636809269E-2</v>
      </c>
      <c r="M307" s="88">
        <f t="shared" ca="1" si="79"/>
        <v>30829.174000995143</v>
      </c>
      <c r="N307" s="89">
        <f t="shared" ca="1" si="93"/>
        <v>0.6088371073918164</v>
      </c>
      <c r="O307" s="89">
        <f t="shared" ca="1" si="80"/>
        <v>0.43760364880035413</v>
      </c>
      <c r="P307" s="89">
        <f t="shared" ca="1" si="81"/>
        <v>0.72868379255629445</v>
      </c>
      <c r="Q307" s="89">
        <f t="shared" ca="1" si="81"/>
        <v>0.66916318714684908</v>
      </c>
      <c r="R307" s="85">
        <f t="shared" ca="1" si="82"/>
        <v>3602.8707655317521</v>
      </c>
      <c r="S307" s="85">
        <f t="shared" ca="1" si="83"/>
        <v>-365.03586463757892</v>
      </c>
      <c r="U307" s="85">
        <v>293</v>
      </c>
      <c r="V307" s="89">
        <f t="shared" ca="1" si="84"/>
        <v>0.9595216546259121</v>
      </c>
      <c r="W307" s="89">
        <f t="shared" ca="1" si="85"/>
        <v>1.7451619024976182</v>
      </c>
      <c r="X307" s="89">
        <f t="shared" ca="1" si="86"/>
        <v>4.5317675172516704E-2</v>
      </c>
      <c r="Y307" s="88">
        <f t="shared" ca="1" si="87"/>
        <v>1457.5797722185621</v>
      </c>
      <c r="Z307" s="89">
        <f t="shared" ca="1" si="94"/>
        <v>1.4838676395303145</v>
      </c>
      <c r="AA307" s="89">
        <f t="shared" ca="1" si="88"/>
        <v>1.388858297883115</v>
      </c>
      <c r="AB307" s="89">
        <f t="shared" ca="1" si="89"/>
        <v>0.93107798080861315</v>
      </c>
      <c r="AC307" s="89">
        <f t="shared" ca="1" si="89"/>
        <v>0.9175620781942444</v>
      </c>
      <c r="AD307" s="85">
        <f t="shared" ca="1" si="90"/>
        <v>190.30938182756972</v>
      </c>
      <c r="AE307" s="85">
        <f t="shared" ca="1" si="91"/>
        <v>57.584188980532645</v>
      </c>
      <c r="AG307" s="85">
        <v>293</v>
      </c>
      <c r="AH307" s="85">
        <f t="shared" ca="1" si="92"/>
        <v>3412.5613837041824</v>
      </c>
      <c r="AI307" s="85">
        <f t="shared" ca="1" si="92"/>
        <v>-422.62005361811157</v>
      </c>
    </row>
    <row r="308" spans="9:35" x14ac:dyDescent="0.25">
      <c r="I308" s="85">
        <v>294</v>
      </c>
      <c r="J308" s="89">
        <f t="shared" ca="1" si="76"/>
        <v>0.23373846742729298</v>
      </c>
      <c r="K308" s="89">
        <f t="shared" ca="1" si="77"/>
        <v>-0.72659036083863848</v>
      </c>
      <c r="L308" s="89">
        <f t="shared" ca="1" si="78"/>
        <v>-1.5881596186250471E-2</v>
      </c>
      <c r="M308" s="88">
        <f t="shared" ca="1" si="79"/>
        <v>30826.517425282214</v>
      </c>
      <c r="N308" s="89">
        <f t="shared" ca="1" si="93"/>
        <v>0.60833384973323767</v>
      </c>
      <c r="O308" s="89">
        <f t="shared" ca="1" si="80"/>
        <v>0.4371003911417754</v>
      </c>
      <c r="P308" s="89">
        <f t="shared" ca="1" si="81"/>
        <v>0.72851696251115561</v>
      </c>
      <c r="Q308" s="89">
        <f t="shared" ca="1" si="81"/>
        <v>0.66898072817312892</v>
      </c>
      <c r="R308" s="85">
        <f t="shared" ca="1" si="82"/>
        <v>3600.9351834498702</v>
      </c>
      <c r="S308" s="85">
        <f t="shared" ca="1" si="83"/>
        <v>-366.9714467194608</v>
      </c>
      <c r="U308" s="85">
        <v>294</v>
      </c>
      <c r="V308" s="89">
        <f t="shared" ca="1" si="84"/>
        <v>0.28642313494297711</v>
      </c>
      <c r="W308" s="89">
        <f t="shared" ca="1" si="85"/>
        <v>-0.56386461997158455</v>
      </c>
      <c r="X308" s="89">
        <f t="shared" ca="1" si="86"/>
        <v>-9.954650682914264E-3</v>
      </c>
      <c r="Y308" s="88">
        <f t="shared" ca="1" si="87"/>
        <v>1379.2019628615453</v>
      </c>
      <c r="Z308" s="89">
        <f t="shared" ca="1" si="94"/>
        <v>0.90211088911860271</v>
      </c>
      <c r="AA308" s="89">
        <f t="shared" ca="1" si="88"/>
        <v>0.80710154747140306</v>
      </c>
      <c r="AB308" s="89">
        <f t="shared" ca="1" si="89"/>
        <v>0.81650101749652648</v>
      </c>
      <c r="AC308" s="89">
        <f t="shared" ca="1" si="89"/>
        <v>0.79019600967641834</v>
      </c>
      <c r="AD308" s="85">
        <f t="shared" ca="1" si="90"/>
        <v>121.27287830870534</v>
      </c>
      <c r="AE308" s="85">
        <f t="shared" ca="1" si="91"/>
        <v>-11.452314538331734</v>
      </c>
      <c r="AG308" s="85">
        <v>294</v>
      </c>
      <c r="AH308" s="85">
        <f t="shared" ca="1" si="92"/>
        <v>3479.6623051411648</v>
      </c>
      <c r="AI308" s="85">
        <f t="shared" ca="1" si="92"/>
        <v>-355.51913218112907</v>
      </c>
    </row>
    <row r="309" spans="9:35" x14ac:dyDescent="0.25">
      <c r="I309" s="85">
        <v>295</v>
      </c>
      <c r="J309" s="89">
        <f t="shared" ca="1" si="76"/>
        <v>0.72518969249255261</v>
      </c>
      <c r="K309" s="89">
        <f t="shared" ca="1" si="77"/>
        <v>0.59832872275041127</v>
      </c>
      <c r="L309" s="89">
        <f t="shared" ca="1" si="78"/>
        <v>1.8119876970140579E-2</v>
      </c>
      <c r="M309" s="88">
        <f t="shared" ca="1" si="79"/>
        <v>31892.687390114723</v>
      </c>
      <c r="N309" s="89">
        <f t="shared" ca="1" si="93"/>
        <v>0.80690177819816111</v>
      </c>
      <c r="O309" s="89">
        <f t="shared" ca="1" si="80"/>
        <v>0.63566831960669878</v>
      </c>
      <c r="P309" s="89">
        <f t="shared" ca="1" si="81"/>
        <v>0.79013846286713507</v>
      </c>
      <c r="Q309" s="89">
        <f t="shared" ca="1" si="81"/>
        <v>0.73750368530567589</v>
      </c>
      <c r="R309" s="85">
        <f t="shared" ca="1" si="82"/>
        <v>4411.4618010130544</v>
      </c>
      <c r="S309" s="85">
        <f t="shared" ca="1" si="83"/>
        <v>443.55517084372332</v>
      </c>
      <c r="U309" s="85">
        <v>295</v>
      </c>
      <c r="V309" s="89">
        <f t="shared" ca="1" si="84"/>
        <v>0.66787668264748168</v>
      </c>
      <c r="W309" s="89">
        <f t="shared" ca="1" si="85"/>
        <v>0.43405757163685044</v>
      </c>
      <c r="X309" s="89">
        <f t="shared" ca="1" si="86"/>
        <v>1.3933113280040784E-2</v>
      </c>
      <c r="Y309" s="88">
        <f t="shared" ca="1" si="87"/>
        <v>1412.5446696617551</v>
      </c>
      <c r="Z309" s="89">
        <f t="shared" ca="1" si="94"/>
        <v>1.1535363126486176</v>
      </c>
      <c r="AA309" s="89">
        <f t="shared" ca="1" si="88"/>
        <v>1.058526971001418</v>
      </c>
      <c r="AB309" s="89">
        <f t="shared" ca="1" si="89"/>
        <v>0.87565483906777952</v>
      </c>
      <c r="AC309" s="89">
        <f t="shared" ca="1" si="89"/>
        <v>0.85509236936584343</v>
      </c>
      <c r="AD309" s="85">
        <f t="shared" ca="1" si="90"/>
        <v>149.52967052469171</v>
      </c>
      <c r="AE309" s="85">
        <f t="shared" ca="1" si="91"/>
        <v>16.804477677654631</v>
      </c>
      <c r="AG309" s="85">
        <v>295</v>
      </c>
      <c r="AH309" s="85">
        <f t="shared" ca="1" si="92"/>
        <v>4261.9321304883624</v>
      </c>
      <c r="AI309" s="85">
        <f t="shared" ca="1" si="92"/>
        <v>426.75069316606869</v>
      </c>
    </row>
    <row r="310" spans="9:35" x14ac:dyDescent="0.25">
      <c r="I310" s="85">
        <v>296</v>
      </c>
      <c r="J310" s="89">
        <f t="shared" ca="1" si="76"/>
        <v>0.2945353865141016</v>
      </c>
      <c r="K310" s="89">
        <f t="shared" ca="1" si="77"/>
        <v>-0.54018309027520128</v>
      </c>
      <c r="L310" s="89">
        <f t="shared" ca="1" si="78"/>
        <v>-1.1097815889985428E-2</v>
      </c>
      <c r="M310" s="88">
        <f t="shared" ca="1" si="79"/>
        <v>30974.338000621043</v>
      </c>
      <c r="N310" s="89">
        <f t="shared" ca="1" si="93"/>
        <v>0.63627103172801636</v>
      </c>
      <c r="O310" s="89">
        <f t="shared" ca="1" si="80"/>
        <v>0.46503757313655408</v>
      </c>
      <c r="P310" s="89">
        <f t="shared" ca="1" si="81"/>
        <v>0.73770010868252767</v>
      </c>
      <c r="Q310" s="89">
        <f t="shared" ca="1" si="81"/>
        <v>0.679047725072074</v>
      </c>
      <c r="R310" s="85">
        <f t="shared" ca="1" si="82"/>
        <v>3709.3062167180724</v>
      </c>
      <c r="S310" s="85">
        <f t="shared" ca="1" si="83"/>
        <v>-258.60041345125865</v>
      </c>
      <c r="U310" s="85">
        <v>296</v>
      </c>
      <c r="V310" s="89">
        <f t="shared" ca="1" si="84"/>
        <v>0.7614103324389152</v>
      </c>
      <c r="W310" s="89">
        <f t="shared" ca="1" si="85"/>
        <v>0.71084654319929796</v>
      </c>
      <c r="X310" s="89">
        <f t="shared" ca="1" si="86"/>
        <v>2.0558749703233174E-2</v>
      </c>
      <c r="Y310" s="88">
        <f t="shared" ca="1" si="87"/>
        <v>1421.9347503534932</v>
      </c>
      <c r="Z310" s="89">
        <f t="shared" ca="1" si="94"/>
        <v>1.2232729965190894</v>
      </c>
      <c r="AA310" s="89">
        <f t="shared" ca="1" si="88"/>
        <v>1.1282636548718898</v>
      </c>
      <c r="AB310" s="89">
        <f t="shared" ca="1" si="89"/>
        <v>0.88938669859727282</v>
      </c>
      <c r="AC310" s="89">
        <f t="shared" ca="1" si="89"/>
        <v>0.87039570599291771</v>
      </c>
      <c r="AD310" s="85">
        <f t="shared" ca="1" si="90"/>
        <v>157.81757321987152</v>
      </c>
      <c r="AE310" s="85">
        <f t="shared" ca="1" si="91"/>
        <v>25.092380372834441</v>
      </c>
      <c r="AG310" s="85">
        <v>296</v>
      </c>
      <c r="AH310" s="85">
        <f t="shared" ca="1" si="92"/>
        <v>3551.4886434982009</v>
      </c>
      <c r="AI310" s="85">
        <f t="shared" ca="1" si="92"/>
        <v>-283.69279382409309</v>
      </c>
    </row>
    <row r="311" spans="9:35" x14ac:dyDescent="0.25">
      <c r="I311" s="85">
        <v>297</v>
      </c>
      <c r="J311" s="89">
        <f t="shared" ca="1" si="76"/>
        <v>0.92285914498698063</v>
      </c>
      <c r="K311" s="89">
        <f t="shared" ca="1" si="77"/>
        <v>1.4245694022145021</v>
      </c>
      <c r="L311" s="89">
        <f t="shared" ca="1" si="78"/>
        <v>3.9323738120222947E-2</v>
      </c>
      <c r="M311" s="88">
        <f t="shared" ca="1" si="79"/>
        <v>32576.155984515324</v>
      </c>
      <c r="N311" s="89">
        <f t="shared" ca="1" si="93"/>
        <v>0.9307319065183034</v>
      </c>
      <c r="O311" s="89">
        <f t="shared" ca="1" si="80"/>
        <v>0.75949844792684118</v>
      </c>
      <c r="P311" s="89">
        <f t="shared" ca="1" si="81"/>
        <v>0.8240038696263503</v>
      </c>
      <c r="Q311" s="89">
        <f t="shared" ca="1" si="81"/>
        <v>0.77622277892090641</v>
      </c>
      <c r="R311" s="85">
        <f t="shared" ca="1" si="82"/>
        <v>4963.3178642615567</v>
      </c>
      <c r="S311" s="85">
        <f t="shared" ca="1" si="83"/>
        <v>995.41123409222564</v>
      </c>
      <c r="U311" s="85">
        <v>297</v>
      </c>
      <c r="V311" s="89">
        <f t="shared" ca="1" si="84"/>
        <v>0.61674947831264748</v>
      </c>
      <c r="W311" s="89">
        <f t="shared" ca="1" si="85"/>
        <v>0.296954766390226</v>
      </c>
      <c r="X311" s="89">
        <f t="shared" ca="1" si="86"/>
        <v>1.0651214673184835E-2</v>
      </c>
      <c r="Y311" s="88">
        <f t="shared" ca="1" si="87"/>
        <v>1407.9164401224753</v>
      </c>
      <c r="Z311" s="89">
        <f t="shared" ca="1" si="94"/>
        <v>1.1189934082356729</v>
      </c>
      <c r="AA311" s="89">
        <f t="shared" ca="1" si="88"/>
        <v>1.0239840665884734</v>
      </c>
      <c r="AB311" s="89">
        <f t="shared" ca="1" si="89"/>
        <v>0.86842852440274798</v>
      </c>
      <c r="AC311" s="89">
        <f t="shared" ca="1" si="89"/>
        <v>0.84707859960842646</v>
      </c>
      <c r="AD311" s="85">
        <f t="shared" ca="1" si="90"/>
        <v>145.49354292124781</v>
      </c>
      <c r="AE311" s="85">
        <f t="shared" ca="1" si="91"/>
        <v>12.76835007421073</v>
      </c>
      <c r="AG311" s="85">
        <v>297</v>
      </c>
      <c r="AH311" s="85">
        <f t="shared" ca="1" si="92"/>
        <v>4817.8243213403093</v>
      </c>
      <c r="AI311" s="85">
        <f t="shared" ca="1" si="92"/>
        <v>982.64288401801491</v>
      </c>
    </row>
    <row r="312" spans="9:35" x14ac:dyDescent="0.25">
      <c r="I312" s="85">
        <v>298</v>
      </c>
      <c r="J312" s="89">
        <f t="shared" ca="1" si="76"/>
        <v>0.72853893926890412</v>
      </c>
      <c r="K312" s="89">
        <f t="shared" ca="1" si="77"/>
        <v>0.6084001357629123</v>
      </c>
      <c r="L312" s="89">
        <f t="shared" ca="1" si="78"/>
        <v>1.837834021022302E-2</v>
      </c>
      <c r="M312" s="88">
        <f t="shared" ca="1" si="79"/>
        <v>31900.931542791826</v>
      </c>
      <c r="N312" s="89">
        <f t="shared" ca="1" si="93"/>
        <v>0.80841119839097197</v>
      </c>
      <c r="O312" s="89">
        <f t="shared" ca="1" si="80"/>
        <v>0.63717773979950976</v>
      </c>
      <c r="P312" s="89">
        <f t="shared" ca="1" si="81"/>
        <v>0.79057304624062352</v>
      </c>
      <c r="Q312" s="89">
        <f t="shared" ca="1" si="81"/>
        <v>0.73799546220242029</v>
      </c>
      <c r="R312" s="85">
        <f t="shared" ca="1" si="82"/>
        <v>4417.9776149639729</v>
      </c>
      <c r="S312" s="85">
        <f t="shared" ca="1" si="83"/>
        <v>450.07098479464184</v>
      </c>
      <c r="U312" s="85">
        <v>298</v>
      </c>
      <c r="V312" s="89">
        <f t="shared" ca="1" si="84"/>
        <v>0.72471550018299991</v>
      </c>
      <c r="W312" s="89">
        <f t="shared" ca="1" si="85"/>
        <v>0.59690770970393903</v>
      </c>
      <c r="X312" s="89">
        <f t="shared" ca="1" si="86"/>
        <v>1.7831338705022275E-2</v>
      </c>
      <c r="Y312" s="88">
        <f t="shared" ca="1" si="87"/>
        <v>1418.0618337950607</v>
      </c>
      <c r="Z312" s="89">
        <f t="shared" ca="1" si="94"/>
        <v>1.1945662298904101</v>
      </c>
      <c r="AA312" s="89">
        <f t="shared" ca="1" si="88"/>
        <v>1.0995568882432105</v>
      </c>
      <c r="AB312" s="89">
        <f t="shared" ca="1" si="89"/>
        <v>0.88387172501970279</v>
      </c>
      <c r="AC312" s="89">
        <f t="shared" ca="1" si="89"/>
        <v>0.86423738266590422</v>
      </c>
      <c r="AD312" s="85">
        <f t="shared" ca="1" si="90"/>
        <v>154.38366564204239</v>
      </c>
      <c r="AE312" s="85">
        <f t="shared" ca="1" si="91"/>
        <v>21.658472795005309</v>
      </c>
      <c r="AG312" s="85">
        <v>298</v>
      </c>
      <c r="AH312" s="85">
        <f t="shared" ca="1" si="92"/>
        <v>4263.5939493219303</v>
      </c>
      <c r="AI312" s="85">
        <f t="shared" ca="1" si="92"/>
        <v>428.41251199963654</v>
      </c>
    </row>
    <row r="313" spans="9:35" x14ac:dyDescent="0.25">
      <c r="I313" s="85">
        <v>299</v>
      </c>
      <c r="J313" s="89">
        <f t="shared" ca="1" si="76"/>
        <v>0.38454503479720747</v>
      </c>
      <c r="K313" s="89">
        <f t="shared" ca="1" si="77"/>
        <v>-0.29356533266042401</v>
      </c>
      <c r="L313" s="89">
        <f t="shared" ca="1" si="78"/>
        <v>-4.7688504691589494E-3</v>
      </c>
      <c r="M313" s="88">
        <f t="shared" ca="1" si="79"/>
        <v>31170.995176555094</v>
      </c>
      <c r="N313" s="89">
        <f t="shared" ca="1" si="93"/>
        <v>0.67323206418561787</v>
      </c>
      <c r="O313" s="89">
        <f t="shared" ca="1" si="80"/>
        <v>0.50199860559415566</v>
      </c>
      <c r="P313" s="89">
        <f t="shared" ca="1" si="81"/>
        <v>0.74960016739117807</v>
      </c>
      <c r="Q313" s="89">
        <f t="shared" ca="1" si="81"/>
        <v>0.69216574908000905</v>
      </c>
      <c r="R313" s="85">
        <f t="shared" ca="1" si="82"/>
        <v>3855.5563062939837</v>
      </c>
      <c r="S313" s="85">
        <f t="shared" ca="1" si="83"/>
        <v>-112.35032387534739</v>
      </c>
      <c r="U313" s="85">
        <v>299</v>
      </c>
      <c r="V313" s="89">
        <f t="shared" ca="1" si="84"/>
        <v>0.90860953274682199</v>
      </c>
      <c r="W313" s="89">
        <f t="shared" ca="1" si="85"/>
        <v>1.3322412230493985</v>
      </c>
      <c r="X313" s="89">
        <f t="shared" ca="1" si="86"/>
        <v>3.543338578700473E-2</v>
      </c>
      <c r="Y313" s="88">
        <f t="shared" ca="1" si="87"/>
        <v>1443.2436001035785</v>
      </c>
      <c r="Z313" s="89">
        <f t="shared" ca="1" si="94"/>
        <v>1.379832718183152</v>
      </c>
      <c r="AA313" s="89">
        <f t="shared" ca="1" si="88"/>
        <v>1.2848233765359525</v>
      </c>
      <c r="AB313" s="89">
        <f t="shared" ca="1" si="89"/>
        <v>0.91618092186326983</v>
      </c>
      <c r="AC313" s="89">
        <f t="shared" ca="1" si="89"/>
        <v>0.90057299422770054</v>
      </c>
      <c r="AD313" s="85">
        <f t="shared" ca="1" si="90"/>
        <v>177.06524598392207</v>
      </c>
      <c r="AE313" s="85">
        <f t="shared" ca="1" si="91"/>
        <v>44.34005313688499</v>
      </c>
      <c r="AG313" s="85">
        <v>299</v>
      </c>
      <c r="AH313" s="85">
        <f t="shared" ca="1" si="92"/>
        <v>3678.4910603100616</v>
      </c>
      <c r="AI313" s="85">
        <f t="shared" ca="1" si="92"/>
        <v>-156.69037701223237</v>
      </c>
    </row>
    <row r="314" spans="9:35" x14ac:dyDescent="0.25">
      <c r="I314" s="85">
        <v>300</v>
      </c>
      <c r="J314" s="89">
        <f t="shared" ca="1" si="76"/>
        <v>0.61470879798813094</v>
      </c>
      <c r="K314" s="89">
        <f t="shared" ca="1" si="77"/>
        <v>0.29161317089151922</v>
      </c>
      <c r="L314" s="89">
        <f t="shared" ca="1" si="78"/>
        <v>1.0248618466619409E-2</v>
      </c>
      <c r="M314" s="88">
        <f t="shared" ca="1" si="79"/>
        <v>31642.637199163666</v>
      </c>
      <c r="N314" s="89">
        <f t="shared" ca="1" si="93"/>
        <v>0.76093378474484541</v>
      </c>
      <c r="O314" s="89">
        <f t="shared" ca="1" si="80"/>
        <v>0.58970032615338308</v>
      </c>
      <c r="P314" s="89">
        <f t="shared" ca="1" si="81"/>
        <v>0.77665169100932474</v>
      </c>
      <c r="Q314" s="89">
        <f t="shared" ca="1" si="81"/>
        <v>0.72230421173801906</v>
      </c>
      <c r="R314" s="85">
        <f t="shared" ca="1" si="82"/>
        <v>4215.5613743018475</v>
      </c>
      <c r="S314" s="85">
        <f t="shared" ca="1" si="83"/>
        <v>247.6547441325165</v>
      </c>
      <c r="U314" s="85">
        <v>300</v>
      </c>
      <c r="V314" s="89">
        <f t="shared" ca="1" si="84"/>
        <v>0.62150424606014254</v>
      </c>
      <c r="W314" s="89">
        <f t="shared" ca="1" si="85"/>
        <v>0.30943387174293413</v>
      </c>
      <c r="X314" s="89">
        <f t="shared" ca="1" si="86"/>
        <v>1.0949933276339526E-2</v>
      </c>
      <c r="Y314" s="88">
        <f t="shared" ca="1" si="87"/>
        <v>1408.3370737772482</v>
      </c>
      <c r="Z314" s="89">
        <f t="shared" ca="1" si="94"/>
        <v>1.1221375054157585</v>
      </c>
      <c r="AA314" s="89">
        <f t="shared" ca="1" si="88"/>
        <v>1.027128163768559</v>
      </c>
      <c r="AB314" s="89">
        <f t="shared" ca="1" si="89"/>
        <v>0.8690980103422058</v>
      </c>
      <c r="AC314" s="89">
        <f t="shared" ca="1" si="89"/>
        <v>0.84781994073432054</v>
      </c>
      <c r="AD314" s="85">
        <f t="shared" ca="1" si="90"/>
        <v>145.85897407922448</v>
      </c>
      <c r="AE314" s="85">
        <f t="shared" ca="1" si="91"/>
        <v>13.133781232187403</v>
      </c>
      <c r="AG314" s="85">
        <v>300</v>
      </c>
      <c r="AH314" s="85">
        <f t="shared" ca="1" si="92"/>
        <v>4069.7024002226231</v>
      </c>
      <c r="AI314" s="85">
        <f t="shared" ca="1" si="92"/>
        <v>234.5209629003291</v>
      </c>
    </row>
    <row r="315" spans="9:35" x14ac:dyDescent="0.25">
      <c r="I315" s="85">
        <v>301</v>
      </c>
      <c r="J315" s="89">
        <f t="shared" ca="1" si="76"/>
        <v>0.50784717629454279</v>
      </c>
      <c r="K315" s="89">
        <f t="shared" ca="1" si="77"/>
        <v>1.9671222555148631E-2</v>
      </c>
      <c r="L315" s="89">
        <f t="shared" ca="1" si="78"/>
        <v>3.2697569112342252E-3</v>
      </c>
      <c r="M315" s="88">
        <f t="shared" ca="1" si="79"/>
        <v>31422.576395008455</v>
      </c>
      <c r="N315" s="89">
        <f t="shared" ca="1" si="93"/>
        <v>0.72017737175878371</v>
      </c>
      <c r="O315" s="89">
        <f t="shared" ca="1" si="80"/>
        <v>0.5489439131673215</v>
      </c>
      <c r="P315" s="89">
        <f t="shared" ca="1" si="81"/>
        <v>0.76429210285344196</v>
      </c>
      <c r="Q315" s="89">
        <f t="shared" ca="1" si="81"/>
        <v>0.70847802958372275</v>
      </c>
      <c r="R315" s="85">
        <f t="shared" ca="1" si="82"/>
        <v>4046.002286767769</v>
      </c>
      <c r="S315" s="85">
        <f t="shared" ca="1" si="83"/>
        <v>78.095656598437927</v>
      </c>
      <c r="U315" s="85">
        <v>301</v>
      </c>
      <c r="V315" s="89">
        <f t="shared" ca="1" si="84"/>
        <v>0.33060587706458489</v>
      </c>
      <c r="W315" s="89">
        <f t="shared" ca="1" si="85"/>
        <v>-0.43824077399795064</v>
      </c>
      <c r="X315" s="89">
        <f t="shared" ca="1" si="86"/>
        <v>-6.9475296809250915E-3</v>
      </c>
      <c r="Y315" s="88">
        <f t="shared" ca="1" si="87"/>
        <v>1383.3556322131642</v>
      </c>
      <c r="Z315" s="89">
        <f t="shared" ca="1" si="94"/>
        <v>0.93376168208121135</v>
      </c>
      <c r="AA315" s="89">
        <f t="shared" ca="1" si="88"/>
        <v>0.8387523404340117</v>
      </c>
      <c r="AB315" s="89">
        <f t="shared" ca="1" si="89"/>
        <v>0.82478658036294139</v>
      </c>
      <c r="AC315" s="89">
        <f t="shared" ca="1" si="89"/>
        <v>0.79919584984162262</v>
      </c>
      <c r="AD315" s="85">
        <f t="shared" ca="1" si="90"/>
        <v>124.68165324921029</v>
      </c>
      <c r="AE315" s="85">
        <f t="shared" ca="1" si="91"/>
        <v>-8.0435395978267934</v>
      </c>
      <c r="AG315" s="85">
        <v>301</v>
      </c>
      <c r="AH315" s="85">
        <f t="shared" ca="1" si="92"/>
        <v>3921.3206335185587</v>
      </c>
      <c r="AI315" s="85">
        <f t="shared" ca="1" si="92"/>
        <v>86.13919619626472</v>
      </c>
    </row>
    <row r="316" spans="9:35" x14ac:dyDescent="0.25">
      <c r="I316" s="85">
        <v>302</v>
      </c>
      <c r="J316" s="89">
        <f t="shared" ca="1" si="76"/>
        <v>0.40455216898978119</v>
      </c>
      <c r="K316" s="89">
        <f t="shared" ca="1" si="77"/>
        <v>-0.241581655404595</v>
      </c>
      <c r="L316" s="89">
        <f t="shared" ca="1" si="78"/>
        <v>-3.4347904283022969E-3</v>
      </c>
      <c r="M316" s="88">
        <f t="shared" ca="1" si="79"/>
        <v>31212.606905755027</v>
      </c>
      <c r="N316" s="89">
        <f t="shared" ca="1" si="93"/>
        <v>0.68102294834943888</v>
      </c>
      <c r="O316" s="89">
        <f t="shared" ca="1" si="80"/>
        <v>0.50978948975797667</v>
      </c>
      <c r="P316" s="89">
        <f t="shared" ca="1" si="81"/>
        <v>0.75207151506980741</v>
      </c>
      <c r="Q316" s="89">
        <f t="shared" ca="1" si="81"/>
        <v>0.69490052511637002</v>
      </c>
      <c r="R316" s="85">
        <f t="shared" ca="1" si="82"/>
        <v>3886.7999406343988</v>
      </c>
      <c r="S316" s="85">
        <f t="shared" ca="1" si="83"/>
        <v>-81.106689534932229</v>
      </c>
      <c r="U316" s="85">
        <v>302</v>
      </c>
      <c r="V316" s="89">
        <f t="shared" ca="1" si="84"/>
        <v>9.8019474171800014E-2</v>
      </c>
      <c r="W316" s="89">
        <f t="shared" ca="1" si="85"/>
        <v>-1.2929193672568826</v>
      </c>
      <c r="X316" s="89">
        <f t="shared" ca="1" si="86"/>
        <v>-2.7406399792885495E-2</v>
      </c>
      <c r="Y316" s="88">
        <f t="shared" ca="1" si="87"/>
        <v>1355.3412870852569</v>
      </c>
      <c r="Z316" s="89">
        <f t="shared" ca="1" si="94"/>
        <v>0.71842632918580063</v>
      </c>
      <c r="AA316" s="89">
        <f t="shared" ca="1" si="88"/>
        <v>0.62341698753860098</v>
      </c>
      <c r="AB316" s="89">
        <f t="shared" ca="1" si="89"/>
        <v>0.76375277131842711</v>
      </c>
      <c r="AC316" s="89">
        <f t="shared" ca="1" si="89"/>
        <v>0.73349473119737096</v>
      </c>
      <c r="AD316" s="85">
        <f t="shared" ca="1" si="90"/>
        <v>102.40249897651154</v>
      </c>
      <c r="AE316" s="85">
        <f t="shared" ca="1" si="91"/>
        <v>-30.322693870525541</v>
      </c>
      <c r="AG316" s="85">
        <v>302</v>
      </c>
      <c r="AH316" s="85">
        <f t="shared" ca="1" si="92"/>
        <v>3784.3974416578872</v>
      </c>
      <c r="AI316" s="85">
        <f t="shared" ca="1" si="92"/>
        <v>-50.783995664406689</v>
      </c>
    </row>
    <row r="317" spans="9:35" x14ac:dyDescent="0.25">
      <c r="I317" s="85">
        <v>303</v>
      </c>
      <c r="J317" s="89">
        <f t="shared" ca="1" si="76"/>
        <v>8.1705356412393959E-2</v>
      </c>
      <c r="K317" s="89">
        <f t="shared" ca="1" si="77"/>
        <v>-1.3936917360051919</v>
      </c>
      <c r="L317" s="89">
        <f t="shared" ca="1" si="78"/>
        <v>-3.3001456396032566E-2</v>
      </c>
      <c r="M317" s="88">
        <f t="shared" ca="1" si="79"/>
        <v>30303.263552743534</v>
      </c>
      <c r="N317" s="89">
        <f t="shared" ca="1" si="93"/>
        <v>0.50835420585635116</v>
      </c>
      <c r="O317" s="89">
        <f t="shared" ca="1" si="80"/>
        <v>0.33712074726488889</v>
      </c>
      <c r="P317" s="89">
        <f t="shared" ca="1" si="81"/>
        <v>0.69439751902526969</v>
      </c>
      <c r="Q317" s="89">
        <f t="shared" ca="1" si="81"/>
        <v>0.63198706104880031</v>
      </c>
      <c r="R317" s="85">
        <f t="shared" ca="1" si="82"/>
        <v>3228.5539350688014</v>
      </c>
      <c r="S317" s="85">
        <f t="shared" ca="1" si="83"/>
        <v>-739.35269510052967</v>
      </c>
      <c r="U317" s="85">
        <v>303</v>
      </c>
      <c r="V317" s="89">
        <f t="shared" ca="1" si="84"/>
        <v>0.63253151447927236</v>
      </c>
      <c r="W317" s="89">
        <f t="shared" ca="1" si="85"/>
        <v>0.33856563951952373</v>
      </c>
      <c r="X317" s="89">
        <f t="shared" ca="1" si="86"/>
        <v>1.1647275011319048E-2</v>
      </c>
      <c r="Y317" s="88">
        <f t="shared" ca="1" si="87"/>
        <v>1409.319508502268</v>
      </c>
      <c r="Z317" s="89">
        <f t="shared" ca="1" si="94"/>
        <v>1.129477222993942</v>
      </c>
      <c r="AA317" s="89">
        <f t="shared" ca="1" si="88"/>
        <v>1.0344678813467425</v>
      </c>
      <c r="AB317" s="89">
        <f t="shared" ca="1" si="89"/>
        <v>0.87065171366423411</v>
      </c>
      <c r="AC317" s="89">
        <f t="shared" ca="1" si="89"/>
        <v>0.84954125772541156</v>
      </c>
      <c r="AD317" s="85">
        <f t="shared" ca="1" si="90"/>
        <v>146.71357048985328</v>
      </c>
      <c r="AE317" s="85">
        <f t="shared" ca="1" si="91"/>
        <v>13.988377642816204</v>
      </c>
      <c r="AG317" s="85">
        <v>303</v>
      </c>
      <c r="AH317" s="85">
        <f t="shared" ca="1" si="92"/>
        <v>3081.8403645789481</v>
      </c>
      <c r="AI317" s="85">
        <f t="shared" ca="1" si="92"/>
        <v>-753.34107274334588</v>
      </c>
    </row>
    <row r="318" spans="9:35" x14ac:dyDescent="0.25">
      <c r="I318" s="85">
        <v>304</v>
      </c>
      <c r="J318" s="89">
        <f t="shared" ca="1" si="76"/>
        <v>0.73815267385875383</v>
      </c>
      <c r="K318" s="89">
        <f t="shared" ca="1" si="77"/>
        <v>0.63766057874807569</v>
      </c>
      <c r="L318" s="89">
        <f t="shared" ca="1" si="78"/>
        <v>1.9129252608593099E-2</v>
      </c>
      <c r="M318" s="88">
        <f t="shared" ca="1" si="79"/>
        <v>31924.895344038556</v>
      </c>
      <c r="N318" s="89">
        <f t="shared" ca="1" si="93"/>
        <v>0.81279651189539337</v>
      </c>
      <c r="O318" s="89">
        <f t="shared" ca="1" si="80"/>
        <v>0.64156305330393115</v>
      </c>
      <c r="P318" s="89">
        <f t="shared" ca="1" si="81"/>
        <v>0.7918326321266197</v>
      </c>
      <c r="Q318" s="89">
        <f t="shared" ca="1" si="81"/>
        <v>0.7394215356962015</v>
      </c>
      <c r="R318" s="85">
        <f t="shared" ca="1" si="82"/>
        <v>4436.9378533783565</v>
      </c>
      <c r="S318" s="85">
        <f t="shared" ca="1" si="83"/>
        <v>469.03122320902548</v>
      </c>
      <c r="U318" s="85">
        <v>304</v>
      </c>
      <c r="V318" s="89">
        <f t="shared" ca="1" si="84"/>
        <v>0.83514177441384263</v>
      </c>
      <c r="W318" s="89">
        <f t="shared" ca="1" si="85"/>
        <v>0.97468517045716874</v>
      </c>
      <c r="X318" s="89">
        <f t="shared" ca="1" si="86"/>
        <v>2.6874387240151561E-2</v>
      </c>
      <c r="Y318" s="88">
        <f t="shared" ca="1" si="87"/>
        <v>1430.9435931860219</v>
      </c>
      <c r="Z318" s="89">
        <f t="shared" ca="1" si="94"/>
        <v>1.289746855062079</v>
      </c>
      <c r="AA318" s="89">
        <f t="shared" ca="1" si="88"/>
        <v>1.1947375134148794</v>
      </c>
      <c r="AB318" s="89">
        <f t="shared" ca="1" si="89"/>
        <v>0.90143071724437407</v>
      </c>
      <c r="AC318" s="89">
        <f t="shared" ca="1" si="89"/>
        <v>0.88390519955941893</v>
      </c>
      <c r="AD318" s="85">
        <f t="shared" ca="1" si="90"/>
        <v>165.88498166810632</v>
      </c>
      <c r="AE318" s="85">
        <f t="shared" ca="1" si="91"/>
        <v>33.159788821069242</v>
      </c>
      <c r="AG318" s="85">
        <v>304</v>
      </c>
      <c r="AH318" s="85">
        <f t="shared" ca="1" si="92"/>
        <v>4271.0528717102497</v>
      </c>
      <c r="AI318" s="85">
        <f t="shared" ca="1" si="92"/>
        <v>435.87143438795624</v>
      </c>
    </row>
    <row r="319" spans="9:35" x14ac:dyDescent="0.25">
      <c r="I319" s="85">
        <v>305</v>
      </c>
      <c r="J319" s="89">
        <f t="shared" ca="1" si="76"/>
        <v>0.98083225186247547</v>
      </c>
      <c r="K319" s="89">
        <f t="shared" ca="1" si="77"/>
        <v>2.0712493890325034</v>
      </c>
      <c r="L319" s="89">
        <f t="shared" ca="1" si="78"/>
        <v>5.591952308922233E-2</v>
      </c>
      <c r="M319" s="88">
        <f t="shared" ca="1" si="79"/>
        <v>33121.293847962363</v>
      </c>
      <c r="N319" s="89">
        <f t="shared" ca="1" si="93"/>
        <v>1.0276509613894338</v>
      </c>
      <c r="O319" s="89">
        <f t="shared" ca="1" si="80"/>
        <v>0.85641750279797146</v>
      </c>
      <c r="P319" s="89">
        <f t="shared" ca="1" si="81"/>
        <v>0.84794297848714151</v>
      </c>
      <c r="Q319" s="89">
        <f t="shared" ca="1" si="81"/>
        <v>0.80411655663631487</v>
      </c>
      <c r="R319" s="85">
        <f t="shared" ca="1" si="82"/>
        <v>5419.1598375663489</v>
      </c>
      <c r="S319" s="85">
        <f t="shared" ca="1" si="83"/>
        <v>1451.2532073970178</v>
      </c>
      <c r="U319" s="85">
        <v>305</v>
      </c>
      <c r="V319" s="89">
        <f t="shared" ca="1" si="84"/>
        <v>0.4075374532046816</v>
      </c>
      <c r="W319" s="89">
        <f t="shared" ca="1" si="85"/>
        <v>-0.2338841655136801</v>
      </c>
      <c r="X319" s="89">
        <f t="shared" ca="1" si="86"/>
        <v>-2.0557430578877277E-3</v>
      </c>
      <c r="Y319" s="88">
        <f t="shared" ca="1" si="87"/>
        <v>1390.1392913687821</v>
      </c>
      <c r="Z319" s="89">
        <f t="shared" ca="1" si="94"/>
        <v>0.98524910993017123</v>
      </c>
      <c r="AA319" s="89">
        <f t="shared" ca="1" si="88"/>
        <v>0.89023976828297158</v>
      </c>
      <c r="AB319" s="89">
        <f t="shared" ca="1" si="89"/>
        <v>0.83774913841382015</v>
      </c>
      <c r="AC319" s="89">
        <f t="shared" ca="1" si="89"/>
        <v>0.81333142246001378</v>
      </c>
      <c r="AD319" s="85">
        <f t="shared" ca="1" si="90"/>
        <v>130.32108888488506</v>
      </c>
      <c r="AE319" s="85">
        <f t="shared" ca="1" si="91"/>
        <v>-2.4041039621520213</v>
      </c>
      <c r="AG319" s="85">
        <v>305</v>
      </c>
      <c r="AH319" s="85">
        <f t="shared" ca="1" si="92"/>
        <v>5288.8387486814636</v>
      </c>
      <c r="AI319" s="85">
        <f t="shared" ca="1" si="92"/>
        <v>1453.6573113591699</v>
      </c>
    </row>
    <row r="320" spans="9:35" x14ac:dyDescent="0.25">
      <c r="I320" s="85">
        <v>306</v>
      </c>
      <c r="J320" s="89">
        <f t="shared" ca="1" si="76"/>
        <v>0.21938825350961766</v>
      </c>
      <c r="K320" s="89">
        <f t="shared" ca="1" si="77"/>
        <v>-0.77426092341621078</v>
      </c>
      <c r="L320" s="89">
        <f t="shared" ca="1" si="78"/>
        <v>-1.7104968521895785E-2</v>
      </c>
      <c r="M320" s="88">
        <f t="shared" ca="1" si="79"/>
        <v>30788.828175353297</v>
      </c>
      <c r="N320" s="89">
        <f t="shared" ca="1" si="93"/>
        <v>0.60118937957122243</v>
      </c>
      <c r="O320" s="89">
        <f t="shared" ca="1" si="80"/>
        <v>0.42995592097976015</v>
      </c>
      <c r="P320" s="89">
        <f t="shared" ca="1" si="81"/>
        <v>0.72614307130924249</v>
      </c>
      <c r="Q320" s="89">
        <f t="shared" ca="1" si="81"/>
        <v>0.66638614711345778</v>
      </c>
      <c r="R320" s="85">
        <f t="shared" ca="1" si="82"/>
        <v>3573.5226193260278</v>
      </c>
      <c r="S320" s="85">
        <f t="shared" ca="1" si="83"/>
        <v>-394.38401084330326</v>
      </c>
      <c r="U320" s="85">
        <v>306</v>
      </c>
      <c r="V320" s="89">
        <f t="shared" ca="1" si="84"/>
        <v>0.44585152093592595</v>
      </c>
      <c r="W320" s="89">
        <f t="shared" ca="1" si="85"/>
        <v>-0.13614956907285755</v>
      </c>
      <c r="X320" s="89">
        <f t="shared" ca="1" si="86"/>
        <v>2.8377899145167742E-4</v>
      </c>
      <c r="Y320" s="88">
        <f t="shared" ca="1" si="87"/>
        <v>1393.3953602299027</v>
      </c>
      <c r="Z320" s="89">
        <f t="shared" ca="1" si="94"/>
        <v>1.0098732364505594</v>
      </c>
      <c r="AA320" s="89">
        <f t="shared" ca="1" si="88"/>
        <v>0.91486389480335972</v>
      </c>
      <c r="AB320" s="89">
        <f t="shared" ca="1" si="89"/>
        <v>0.84372198668740372</v>
      </c>
      <c r="AC320" s="89">
        <f t="shared" ca="1" si="89"/>
        <v>0.81986845677114395</v>
      </c>
      <c r="AD320" s="85">
        <f t="shared" ca="1" si="90"/>
        <v>133.05862537110488</v>
      </c>
      <c r="AE320" s="85">
        <f t="shared" ca="1" si="91"/>
        <v>0.33343252406780266</v>
      </c>
      <c r="AG320" s="85">
        <v>306</v>
      </c>
      <c r="AH320" s="85">
        <f t="shared" ca="1" si="92"/>
        <v>3440.4639939549229</v>
      </c>
      <c r="AI320" s="85">
        <f t="shared" ca="1" si="92"/>
        <v>-394.71744336737106</v>
      </c>
    </row>
    <row r="321" spans="9:35" x14ac:dyDescent="0.25">
      <c r="I321" s="85">
        <v>307</v>
      </c>
      <c r="J321" s="89">
        <f t="shared" ca="1" si="76"/>
        <v>8.1393931476440584E-2</v>
      </c>
      <c r="K321" s="89">
        <f t="shared" ca="1" si="77"/>
        <v>-1.395756403170896</v>
      </c>
      <c r="L321" s="89">
        <f t="shared" ca="1" si="78"/>
        <v>-3.3054442065935816E-2</v>
      </c>
      <c r="M321" s="88">
        <f t="shared" ca="1" si="79"/>
        <v>30301.657956561106</v>
      </c>
      <c r="N321" s="89">
        <f t="shared" ca="1" si="93"/>
        <v>0.5080447705956308</v>
      </c>
      <c r="O321" s="89">
        <f t="shared" ca="1" si="80"/>
        <v>0.33681131200416853</v>
      </c>
      <c r="P321" s="89">
        <f t="shared" ca="1" si="81"/>
        <v>0.69428902696420403</v>
      </c>
      <c r="Q321" s="89">
        <f t="shared" ca="1" si="81"/>
        <v>0.63187042745928479</v>
      </c>
      <c r="R321" s="85">
        <f t="shared" ca="1" si="82"/>
        <v>3227.4391001573385</v>
      </c>
      <c r="S321" s="85">
        <f t="shared" ca="1" si="83"/>
        <v>-740.46753001199249</v>
      </c>
      <c r="U321" s="85">
        <v>307</v>
      </c>
      <c r="V321" s="89">
        <f t="shared" ca="1" si="84"/>
        <v>0.75955610766497184</v>
      </c>
      <c r="W321" s="89">
        <f t="shared" ca="1" si="85"/>
        <v>0.70487539315166547</v>
      </c>
      <c r="X321" s="89">
        <f t="shared" ca="1" si="86"/>
        <v>2.0415815289984651E-2</v>
      </c>
      <c r="Y321" s="88">
        <f t="shared" ca="1" si="87"/>
        <v>1421.7315214688206</v>
      </c>
      <c r="Z321" s="89">
        <f t="shared" ca="1" si="94"/>
        <v>1.2217685716828548</v>
      </c>
      <c r="AA321" s="89">
        <f t="shared" ca="1" si="88"/>
        <v>1.1267592300356553</v>
      </c>
      <c r="AB321" s="89">
        <f t="shared" ca="1" si="89"/>
        <v>0.88910242165405695</v>
      </c>
      <c r="AC321" s="89">
        <f t="shared" ca="1" si="89"/>
        <v>0.87007785382260283</v>
      </c>
      <c r="AD321" s="85">
        <f t="shared" ca="1" si="90"/>
        <v>157.63685303017314</v>
      </c>
      <c r="AE321" s="85">
        <f t="shared" ca="1" si="91"/>
        <v>24.911660183136064</v>
      </c>
      <c r="AG321" s="85">
        <v>307</v>
      </c>
      <c r="AH321" s="85">
        <f t="shared" ca="1" si="92"/>
        <v>3069.8022471271652</v>
      </c>
      <c r="AI321" s="85">
        <f t="shared" ca="1" si="92"/>
        <v>-765.37919019512856</v>
      </c>
    </row>
    <row r="322" spans="9:35" x14ac:dyDescent="0.25">
      <c r="I322" s="85">
        <v>308</v>
      </c>
      <c r="J322" s="89">
        <f t="shared" ca="1" si="76"/>
        <v>0.20204858489924549</v>
      </c>
      <c r="K322" s="89">
        <f t="shared" ca="1" si="77"/>
        <v>-0.83432623893744307</v>
      </c>
      <c r="L322" s="89">
        <f t="shared" ca="1" si="78"/>
        <v>-1.8646428101293619E-2</v>
      </c>
      <c r="M322" s="88">
        <f t="shared" ca="1" si="79"/>
        <v>30741.405001067284</v>
      </c>
      <c r="N322" s="89">
        <f t="shared" ca="1" si="93"/>
        <v>0.59218728621821992</v>
      </c>
      <c r="O322" s="89">
        <f t="shared" ca="1" si="80"/>
        <v>0.42095382762675765</v>
      </c>
      <c r="P322" s="89">
        <f t="shared" ca="1" si="81"/>
        <v>0.72313740897577539</v>
      </c>
      <c r="Q322" s="89">
        <f t="shared" ca="1" si="81"/>
        <v>0.66310560095105731</v>
      </c>
      <c r="R322" s="85">
        <f t="shared" ca="1" si="82"/>
        <v>3539.1577968106285</v>
      </c>
      <c r="S322" s="85">
        <f t="shared" ca="1" si="83"/>
        <v>-428.74883335870254</v>
      </c>
      <c r="U322" s="85">
        <v>308</v>
      </c>
      <c r="V322" s="89">
        <f t="shared" ca="1" si="84"/>
        <v>0.21364027327673751</v>
      </c>
      <c r="W322" s="89">
        <f t="shared" ca="1" si="85"/>
        <v>-0.79385380271104589</v>
      </c>
      <c r="X322" s="89">
        <f t="shared" ca="1" si="86"/>
        <v>-1.5460017090748289E-2</v>
      </c>
      <c r="Y322" s="88">
        <f t="shared" ca="1" si="87"/>
        <v>1371.6298135591749</v>
      </c>
      <c r="Z322" s="89">
        <f t="shared" ca="1" si="94"/>
        <v>0.84416536173796808</v>
      </c>
      <c r="AA322" s="89">
        <f t="shared" ca="1" si="88"/>
        <v>0.74915602009076843</v>
      </c>
      <c r="AB322" s="89">
        <f t="shared" ca="1" si="89"/>
        <v>0.80071149624193905</v>
      </c>
      <c r="AC322" s="89">
        <f t="shared" ca="1" si="89"/>
        <v>0.7731184132558796</v>
      </c>
      <c r="AD322" s="85">
        <f t="shared" ca="1" si="90"/>
        <v>115.14943213830315</v>
      </c>
      <c r="AE322" s="85">
        <f t="shared" ca="1" si="91"/>
        <v>-17.575760708733924</v>
      </c>
      <c r="AG322" s="85">
        <v>308</v>
      </c>
      <c r="AH322" s="85">
        <f t="shared" ca="1" si="92"/>
        <v>3424.0083646723251</v>
      </c>
      <c r="AI322" s="85">
        <f t="shared" ca="1" si="92"/>
        <v>-411.17307264996862</v>
      </c>
    </row>
    <row r="323" spans="9:35" x14ac:dyDescent="0.25">
      <c r="I323" s="85">
        <v>309</v>
      </c>
      <c r="J323" s="89">
        <f t="shared" ca="1" si="76"/>
        <v>0.53956573409024833</v>
      </c>
      <c r="K323" s="89">
        <f t="shared" ca="1" si="77"/>
        <v>9.9339733288814958E-2</v>
      </c>
      <c r="L323" s="89">
        <f t="shared" ca="1" si="78"/>
        <v>5.314294394823383E-3</v>
      </c>
      <c r="M323" s="88">
        <f t="shared" ca="1" si="79"/>
        <v>31486.88675034287</v>
      </c>
      <c r="N323" s="89">
        <f t="shared" ca="1" si="93"/>
        <v>0.73211743008854724</v>
      </c>
      <c r="O323" s="89">
        <f t="shared" ca="1" si="80"/>
        <v>0.56088397149708502</v>
      </c>
      <c r="P323" s="89">
        <f t="shared" ca="1" si="81"/>
        <v>0.76795155199405063</v>
      </c>
      <c r="Q323" s="89">
        <f t="shared" ca="1" si="81"/>
        <v>0.71256168126176078</v>
      </c>
      <c r="R323" s="85">
        <f t="shared" ca="1" si="82"/>
        <v>4095.2720638529645</v>
      </c>
      <c r="S323" s="85">
        <f t="shared" ca="1" si="83"/>
        <v>127.36543368363346</v>
      </c>
      <c r="U323" s="85">
        <v>309</v>
      </c>
      <c r="V323" s="89">
        <f t="shared" ca="1" si="84"/>
        <v>0.45333285814350754</v>
      </c>
      <c r="W323" s="89">
        <f t="shared" ca="1" si="85"/>
        <v>-0.11724524187720509</v>
      </c>
      <c r="X323" s="89">
        <f t="shared" ca="1" si="86"/>
        <v>7.3630135213830069E-4</v>
      </c>
      <c r="Y323" s="88">
        <f t="shared" ca="1" si="87"/>
        <v>1394.0260454765096</v>
      </c>
      <c r="Z323" s="89">
        <f t="shared" ca="1" si="94"/>
        <v>1.0146361613676378</v>
      </c>
      <c r="AA323" s="89">
        <f t="shared" ca="1" si="88"/>
        <v>0.91962681972043814</v>
      </c>
      <c r="AB323" s="89">
        <f t="shared" ca="1" si="89"/>
        <v>0.84486035241352453</v>
      </c>
      <c r="AC323" s="89">
        <f t="shared" ca="1" si="89"/>
        <v>0.82111609675271113</v>
      </c>
      <c r="AD323" s="85">
        <f t="shared" ca="1" si="90"/>
        <v>133.5911076711086</v>
      </c>
      <c r="AE323" s="85">
        <f t="shared" ca="1" si="91"/>
        <v>0.86591482407152398</v>
      </c>
      <c r="AG323" s="85">
        <v>309</v>
      </c>
      <c r="AH323" s="85">
        <f t="shared" ca="1" si="92"/>
        <v>3961.6809561818559</v>
      </c>
      <c r="AI323" s="85">
        <f t="shared" ca="1" si="92"/>
        <v>126.49951885956193</v>
      </c>
    </row>
    <row r="324" spans="9:35" x14ac:dyDescent="0.25">
      <c r="I324" s="85">
        <v>310</v>
      </c>
      <c r="J324" s="89">
        <f t="shared" ca="1" si="76"/>
        <v>0.73826907934630814</v>
      </c>
      <c r="K324" s="89">
        <f t="shared" ca="1" si="77"/>
        <v>0.6380181868693785</v>
      </c>
      <c r="L324" s="89">
        <f t="shared" ca="1" si="78"/>
        <v>1.9138429925976173E-2</v>
      </c>
      <c r="M324" s="88">
        <f t="shared" ca="1" si="79"/>
        <v>31925.188330279958</v>
      </c>
      <c r="N324" s="89">
        <f t="shared" ca="1" si="93"/>
        <v>0.81285010724678342</v>
      </c>
      <c r="O324" s="89">
        <f t="shared" ca="1" si="80"/>
        <v>0.6416166486553212</v>
      </c>
      <c r="P324" s="89">
        <f t="shared" ca="1" si="81"/>
        <v>0.79184799852092458</v>
      </c>
      <c r="Q324" s="89">
        <f t="shared" ca="1" si="81"/>
        <v>0.73943893978269859</v>
      </c>
      <c r="R324" s="85">
        <f t="shared" ca="1" si="82"/>
        <v>4437.1698516961551</v>
      </c>
      <c r="S324" s="85">
        <f t="shared" ca="1" si="83"/>
        <v>469.26322152682405</v>
      </c>
      <c r="U324" s="85">
        <v>310</v>
      </c>
      <c r="V324" s="89">
        <f t="shared" ca="1" si="84"/>
        <v>0.58119971374909252</v>
      </c>
      <c r="W324" s="89">
        <f t="shared" ca="1" si="85"/>
        <v>0.20496358941295018</v>
      </c>
      <c r="X324" s="89">
        <f t="shared" ca="1" si="86"/>
        <v>8.449175735894791E-3</v>
      </c>
      <c r="Y324" s="88">
        <f t="shared" ca="1" si="87"/>
        <v>1404.819564272867</v>
      </c>
      <c r="Z324" s="89">
        <f t="shared" ca="1" si="94"/>
        <v>1.0958163300756472</v>
      </c>
      <c r="AA324" s="89">
        <f t="shared" ca="1" si="88"/>
        <v>1.0008069884284476</v>
      </c>
      <c r="AB324" s="89">
        <f t="shared" ca="1" si="89"/>
        <v>0.86342041970182182</v>
      </c>
      <c r="AC324" s="89">
        <f t="shared" ca="1" si="89"/>
        <v>0.84153993485392498</v>
      </c>
      <c r="AD324" s="85">
        <f t="shared" ca="1" si="90"/>
        <v>142.81184631837277</v>
      </c>
      <c r="AE324" s="85">
        <f t="shared" ca="1" si="91"/>
        <v>10.086653471335694</v>
      </c>
      <c r="AG324" s="85">
        <v>310</v>
      </c>
      <c r="AH324" s="85">
        <f t="shared" ca="1" si="92"/>
        <v>4294.3580053777823</v>
      </c>
      <c r="AI324" s="85">
        <f t="shared" ca="1" si="92"/>
        <v>459.17656805548836</v>
      </c>
    </row>
    <row r="325" spans="9:35" x14ac:dyDescent="0.25">
      <c r="I325" s="85">
        <v>311</v>
      </c>
      <c r="J325" s="89">
        <f t="shared" ca="1" si="76"/>
        <v>0.971932105911953</v>
      </c>
      <c r="K325" s="89">
        <f t="shared" ca="1" si="77"/>
        <v>1.9099800023237696</v>
      </c>
      <c r="L325" s="89">
        <f t="shared" ca="1" si="78"/>
        <v>5.1780857723884861E-2</v>
      </c>
      <c r="M325" s="88">
        <f t="shared" ca="1" si="79"/>
        <v>32984.499165224275</v>
      </c>
      <c r="N325" s="89">
        <f t="shared" ca="1" si="93"/>
        <v>1.0034812377887914</v>
      </c>
      <c r="O325" s="89">
        <f t="shared" ca="1" si="80"/>
        <v>0.83224777919732906</v>
      </c>
      <c r="P325" s="89">
        <f t="shared" ca="1" si="81"/>
        <v>0.84218563747787312</v>
      </c>
      <c r="Q325" s="89">
        <f t="shared" ca="1" si="81"/>
        <v>0.79736545003041936</v>
      </c>
      <c r="R325" s="85">
        <f t="shared" ca="1" si="82"/>
        <v>5303.5576511067375</v>
      </c>
      <c r="S325" s="85">
        <f t="shared" ca="1" si="83"/>
        <v>1335.6510209374064</v>
      </c>
      <c r="U325" s="85">
        <v>311</v>
      </c>
      <c r="V325" s="89">
        <f t="shared" ca="1" si="84"/>
        <v>0.68605556504259757</v>
      </c>
      <c r="W325" s="89">
        <f t="shared" ca="1" si="85"/>
        <v>0.48470041804245306</v>
      </c>
      <c r="X325" s="89">
        <f t="shared" ca="1" si="86"/>
        <v>1.5145376492064737E-2</v>
      </c>
      <c r="Y325" s="88">
        <f t="shared" ca="1" si="87"/>
        <v>1414.2580839448442</v>
      </c>
      <c r="Z325" s="89">
        <f t="shared" ca="1" si="94"/>
        <v>1.1662957233655717</v>
      </c>
      <c r="AA325" s="89">
        <f t="shared" ca="1" si="88"/>
        <v>1.0712863817183722</v>
      </c>
      <c r="AB325" s="89">
        <f t="shared" ca="1" si="89"/>
        <v>0.87825254915212692</v>
      </c>
      <c r="AC325" s="89">
        <f t="shared" ca="1" si="89"/>
        <v>0.85797965939501664</v>
      </c>
      <c r="AD325" s="85">
        <f t="shared" ca="1" si="90"/>
        <v>151.0322614488332</v>
      </c>
      <c r="AE325" s="85">
        <f t="shared" ca="1" si="91"/>
        <v>18.307068601796118</v>
      </c>
      <c r="AG325" s="85">
        <v>311</v>
      </c>
      <c r="AH325" s="85">
        <f t="shared" ca="1" si="92"/>
        <v>5152.5253896579043</v>
      </c>
      <c r="AI325" s="85">
        <f t="shared" ca="1" si="92"/>
        <v>1317.3439523356103</v>
      </c>
    </row>
    <row r="326" spans="9:35" x14ac:dyDescent="0.25">
      <c r="I326" s="85">
        <v>312</v>
      </c>
      <c r="J326" s="89">
        <f t="shared" ca="1" si="76"/>
        <v>0.39174223541024922</v>
      </c>
      <c r="K326" s="89">
        <f t="shared" ca="1" si="77"/>
        <v>-0.27478103305491403</v>
      </c>
      <c r="L326" s="89">
        <f t="shared" ca="1" si="78"/>
        <v>-4.2867879291069114E-3</v>
      </c>
      <c r="M326" s="88">
        <f t="shared" ca="1" si="79"/>
        <v>31186.025168072738</v>
      </c>
      <c r="N326" s="89">
        <f t="shared" ca="1" si="93"/>
        <v>0.67604729985286038</v>
      </c>
      <c r="O326" s="89">
        <f t="shared" ca="1" si="80"/>
        <v>0.50481384126139806</v>
      </c>
      <c r="P326" s="89">
        <f t="shared" ca="1" si="81"/>
        <v>0.75049469269612645</v>
      </c>
      <c r="Q326" s="89">
        <f t="shared" ca="1" si="81"/>
        <v>0.6931552033639542</v>
      </c>
      <c r="R326" s="85">
        <f t="shared" ca="1" si="82"/>
        <v>3866.8295154733933</v>
      </c>
      <c r="S326" s="85">
        <f t="shared" ca="1" si="83"/>
        <v>-101.07711469593778</v>
      </c>
      <c r="U326" s="85">
        <v>312</v>
      </c>
      <c r="V326" s="89">
        <f t="shared" ca="1" si="84"/>
        <v>0.41433070916522152</v>
      </c>
      <c r="W326" s="89">
        <f t="shared" ca="1" si="85"/>
        <v>-0.21641866513114263</v>
      </c>
      <c r="X326" s="89">
        <f t="shared" ca="1" si="86"/>
        <v>-1.6376626162046925E-3</v>
      </c>
      <c r="Y326" s="88">
        <f t="shared" ca="1" si="87"/>
        <v>1390.7206029267477</v>
      </c>
      <c r="Z326" s="89">
        <f t="shared" ca="1" si="94"/>
        <v>0.98964952397824923</v>
      </c>
      <c r="AA326" s="89">
        <f t="shared" ca="1" si="88"/>
        <v>0.89464018233104958</v>
      </c>
      <c r="AB326" s="89">
        <f t="shared" ca="1" si="89"/>
        <v>0.83882727267170676</v>
      </c>
      <c r="AC326" s="89">
        <f t="shared" ca="1" si="89"/>
        <v>0.81451026774360724</v>
      </c>
      <c r="AD326" s="85">
        <f t="shared" ca="1" si="90"/>
        <v>130.808395756447</v>
      </c>
      <c r="AE326" s="85">
        <f t="shared" ca="1" si="91"/>
        <v>-1.9167970905900802</v>
      </c>
      <c r="AG326" s="85">
        <v>312</v>
      </c>
      <c r="AH326" s="85">
        <f t="shared" ca="1" si="92"/>
        <v>3736.0211197169465</v>
      </c>
      <c r="AI326" s="85">
        <f t="shared" ca="1" si="92"/>
        <v>-99.1603176053477</v>
      </c>
    </row>
    <row r="327" spans="9:35" x14ac:dyDescent="0.25">
      <c r="I327" s="85">
        <v>313</v>
      </c>
      <c r="J327" s="89">
        <f t="shared" ca="1" si="76"/>
        <v>0.58283142049103887</v>
      </c>
      <c r="K327" s="89">
        <f t="shared" ca="1" si="77"/>
        <v>0.20914229377748184</v>
      </c>
      <c r="L327" s="89">
        <f t="shared" ca="1" si="78"/>
        <v>8.1321636965809956E-3</v>
      </c>
      <c r="M327" s="88">
        <f t="shared" ca="1" si="79"/>
        <v>31575.737808466496</v>
      </c>
      <c r="N327" s="89">
        <f t="shared" ca="1" si="93"/>
        <v>0.74857373088943613</v>
      </c>
      <c r="O327" s="89">
        <f t="shared" ca="1" si="80"/>
        <v>0.57734027229797391</v>
      </c>
      <c r="P327" s="89">
        <f t="shared" ca="1" si="81"/>
        <v>0.77294291494933554</v>
      </c>
      <c r="Q327" s="89">
        <f t="shared" ca="1" si="81"/>
        <v>0.71814519324105563</v>
      </c>
      <c r="R327" s="85">
        <f t="shared" ca="1" si="82"/>
        <v>4163.727670175198</v>
      </c>
      <c r="S327" s="85">
        <f t="shared" ca="1" si="83"/>
        <v>195.82104000586696</v>
      </c>
      <c r="U327" s="85">
        <v>313</v>
      </c>
      <c r="V327" s="89">
        <f t="shared" ca="1" si="84"/>
        <v>0.89875151845912127</v>
      </c>
      <c r="W327" s="89">
        <f t="shared" ca="1" si="85"/>
        <v>1.2744698164915245</v>
      </c>
      <c r="X327" s="89">
        <f t="shared" ca="1" si="86"/>
        <v>3.4050482655611197E-2</v>
      </c>
      <c r="Y327" s="88">
        <f t="shared" ca="1" si="87"/>
        <v>1441.2491134184311</v>
      </c>
      <c r="Z327" s="89">
        <f t="shared" ca="1" si="94"/>
        <v>1.3652772743981765</v>
      </c>
      <c r="AA327" s="89">
        <f t="shared" ca="1" si="88"/>
        <v>1.2702679327509769</v>
      </c>
      <c r="AB327" s="89">
        <f t="shared" ca="1" si="89"/>
        <v>0.91391704056833867</v>
      </c>
      <c r="AC327" s="89">
        <f t="shared" ca="1" si="89"/>
        <v>0.89800539665816659</v>
      </c>
      <c r="AD327" s="85">
        <f t="shared" ca="1" si="90"/>
        <v>175.24018493713925</v>
      </c>
      <c r="AE327" s="85">
        <f t="shared" ca="1" si="91"/>
        <v>42.514992090102169</v>
      </c>
      <c r="AG327" s="85">
        <v>313</v>
      </c>
      <c r="AH327" s="85">
        <f t="shared" ca="1" si="92"/>
        <v>3988.487485238059</v>
      </c>
      <c r="AI327" s="85">
        <f t="shared" ca="1" si="92"/>
        <v>153.30604791576479</v>
      </c>
    </row>
    <row r="328" spans="9:35" x14ac:dyDescent="0.25">
      <c r="I328" s="85">
        <v>314</v>
      </c>
      <c r="J328" s="89">
        <f t="shared" ca="1" si="76"/>
        <v>0.29896519911766728</v>
      </c>
      <c r="K328" s="89">
        <f t="shared" ca="1" si="77"/>
        <v>-0.52737903663764418</v>
      </c>
      <c r="L328" s="89">
        <f t="shared" ca="1" si="78"/>
        <v>-1.0769224739444326E-2</v>
      </c>
      <c r="M328" s="88">
        <f t="shared" ca="1" si="79"/>
        <v>30984.517566347931</v>
      </c>
      <c r="N328" s="89">
        <f t="shared" ca="1" si="93"/>
        <v>0.63818999752619632</v>
      </c>
      <c r="O328" s="89">
        <f t="shared" ca="1" si="80"/>
        <v>0.46695653893473404</v>
      </c>
      <c r="P328" s="89">
        <f t="shared" ca="1" si="81"/>
        <v>0.73832499621431102</v>
      </c>
      <c r="Q328" s="89">
        <f t="shared" ca="1" si="81"/>
        <v>0.67973451357696346</v>
      </c>
      <c r="R328" s="85">
        <f t="shared" ca="1" si="82"/>
        <v>3716.8188648253745</v>
      </c>
      <c r="S328" s="85">
        <f t="shared" ca="1" si="83"/>
        <v>-251.08776534395656</v>
      </c>
      <c r="U328" s="85">
        <v>314</v>
      </c>
      <c r="V328" s="89">
        <f t="shared" ca="1" si="84"/>
        <v>0.35557090726539653</v>
      </c>
      <c r="W328" s="89">
        <f t="shared" ca="1" si="85"/>
        <v>-0.37032303226602964</v>
      </c>
      <c r="X328" s="89">
        <f t="shared" ca="1" si="86"/>
        <v>-5.321748636038107E-3</v>
      </c>
      <c r="Y328" s="88">
        <f t="shared" ca="1" si="87"/>
        <v>1385.6064947874247</v>
      </c>
      <c r="Z328" s="89">
        <f t="shared" ca="1" si="94"/>
        <v>0.9508734841072054</v>
      </c>
      <c r="AA328" s="89">
        <f t="shared" ca="1" si="88"/>
        <v>0.85586414246000575</v>
      </c>
      <c r="AB328" s="89">
        <f t="shared" ca="1" si="89"/>
        <v>0.82916569816262209</v>
      </c>
      <c r="AC328" s="89">
        <f t="shared" ca="1" si="89"/>
        <v>0.80396353454412806</v>
      </c>
      <c r="AD328" s="85">
        <f t="shared" ca="1" si="90"/>
        <v>126.54307747097323</v>
      </c>
      <c r="AE328" s="85">
        <f t="shared" ca="1" si="91"/>
        <v>-6.1821153760638481</v>
      </c>
      <c r="AG328" s="85">
        <v>314</v>
      </c>
      <c r="AH328" s="85">
        <f t="shared" ca="1" si="92"/>
        <v>3590.2757873544015</v>
      </c>
      <c r="AI328" s="85">
        <f t="shared" ca="1" si="92"/>
        <v>-244.90564996789271</v>
      </c>
    </row>
    <row r="329" spans="9:35" x14ac:dyDescent="0.25">
      <c r="I329" s="85">
        <v>315</v>
      </c>
      <c r="J329" s="89">
        <f t="shared" ca="1" si="76"/>
        <v>0.18816225650411333</v>
      </c>
      <c r="K329" s="89">
        <f t="shared" ca="1" si="77"/>
        <v>-0.88468877211417818</v>
      </c>
      <c r="L329" s="89">
        <f t="shared" ca="1" si="78"/>
        <v>-1.993888463022965E-2</v>
      </c>
      <c r="M329" s="88">
        <f t="shared" ca="1" si="79"/>
        <v>30701.698736302813</v>
      </c>
      <c r="N329" s="89">
        <f t="shared" ca="1" si="93"/>
        <v>0.58463936573838249</v>
      </c>
      <c r="O329" s="89">
        <f t="shared" ca="1" si="80"/>
        <v>0.41340590714692022</v>
      </c>
      <c r="P329" s="89">
        <f t="shared" ca="1" si="81"/>
        <v>0.72060488383088128</v>
      </c>
      <c r="Q329" s="89">
        <f t="shared" ca="1" si="81"/>
        <v>0.66034537628421597</v>
      </c>
      <c r="R329" s="85">
        <f t="shared" ca="1" si="82"/>
        <v>3510.4949418983088</v>
      </c>
      <c r="S329" s="85">
        <f t="shared" ca="1" si="83"/>
        <v>-457.41168827102229</v>
      </c>
      <c r="U329" s="85">
        <v>315</v>
      </c>
      <c r="V329" s="89">
        <f t="shared" ca="1" si="84"/>
        <v>0.36602401306564913</v>
      </c>
      <c r="W329" s="89">
        <f t="shared" ca="1" si="85"/>
        <v>-0.34240247504146337</v>
      </c>
      <c r="X329" s="89">
        <f t="shared" ca="1" si="86"/>
        <v>-4.6534002554698556E-3</v>
      </c>
      <c r="Y329" s="88">
        <f t="shared" ca="1" si="87"/>
        <v>1386.5328721812525</v>
      </c>
      <c r="Z329" s="89">
        <f t="shared" ca="1" si="94"/>
        <v>0.95790803848871076</v>
      </c>
      <c r="AA329" s="89">
        <f t="shared" ca="1" si="88"/>
        <v>0.8628986968415111</v>
      </c>
      <c r="AB329" s="89">
        <f t="shared" ca="1" si="89"/>
        <v>0.83094543367705476</v>
      </c>
      <c r="AC329" s="89">
        <f t="shared" ca="1" si="89"/>
        <v>0.80590341637822205</v>
      </c>
      <c r="AD329" s="85">
        <f t="shared" ca="1" si="90"/>
        <v>127.31202319709814</v>
      </c>
      <c r="AE329" s="85">
        <f t="shared" ca="1" si="91"/>
        <v>-5.4131696499389363</v>
      </c>
      <c r="AG329" s="85">
        <v>315</v>
      </c>
      <c r="AH329" s="85">
        <f t="shared" ca="1" si="92"/>
        <v>3383.1829187012108</v>
      </c>
      <c r="AI329" s="85">
        <f t="shared" ca="1" si="92"/>
        <v>-451.99851862108335</v>
      </c>
    </row>
    <row r="330" spans="9:35" x14ac:dyDescent="0.25">
      <c r="I330" s="85">
        <v>316</v>
      </c>
      <c r="J330" s="89">
        <f t="shared" ca="1" si="76"/>
        <v>0.18340265682086576</v>
      </c>
      <c r="K330" s="89">
        <f t="shared" ca="1" si="77"/>
        <v>-0.90247364829213517</v>
      </c>
      <c r="L330" s="89">
        <f t="shared" ca="1" si="78"/>
        <v>-2.0395298910501354E-2</v>
      </c>
      <c r="M330" s="88">
        <f t="shared" ca="1" si="79"/>
        <v>30687.689239881274</v>
      </c>
      <c r="N330" s="89">
        <f t="shared" ca="1" si="93"/>
        <v>0.58197391539925947</v>
      </c>
      <c r="O330" s="89">
        <f t="shared" ca="1" si="80"/>
        <v>0.41074045680779719</v>
      </c>
      <c r="P330" s="89">
        <f t="shared" ca="1" si="81"/>
        <v>0.71970787450555274</v>
      </c>
      <c r="Q330" s="89">
        <f t="shared" ca="1" si="81"/>
        <v>0.65936857096093826</v>
      </c>
      <c r="R330" s="85">
        <f t="shared" ca="1" si="82"/>
        <v>3500.4059115752425</v>
      </c>
      <c r="S330" s="85">
        <f t="shared" ca="1" si="83"/>
        <v>-467.50071859408854</v>
      </c>
      <c r="U330" s="85">
        <v>316</v>
      </c>
      <c r="V330" s="89">
        <f t="shared" ca="1" si="84"/>
        <v>0.43364949287145693</v>
      </c>
      <c r="W330" s="89">
        <f t="shared" ca="1" si="85"/>
        <v>-0.16709031583111622</v>
      </c>
      <c r="X330" s="89">
        <f t="shared" ca="1" si="86"/>
        <v>-4.5686518062307323E-4</v>
      </c>
      <c r="Y330" s="88">
        <f t="shared" ca="1" si="87"/>
        <v>1392.3637321587703</v>
      </c>
      <c r="Z330" s="89">
        <f t="shared" ca="1" si="94"/>
        <v>1.0020777485623777</v>
      </c>
      <c r="AA330" s="89">
        <f t="shared" ca="1" si="88"/>
        <v>0.90706840691517809</v>
      </c>
      <c r="AB330" s="89">
        <f t="shared" ca="1" si="89"/>
        <v>0.84184697809538778</v>
      </c>
      <c r="AC330" s="89">
        <f t="shared" ca="1" si="89"/>
        <v>0.81781468813933744</v>
      </c>
      <c r="AD330" s="85">
        <f t="shared" ca="1" si="90"/>
        <v>132.18918385768848</v>
      </c>
      <c r="AE330" s="85">
        <f t="shared" ca="1" si="91"/>
        <v>-0.53600898934860197</v>
      </c>
      <c r="AG330" s="85">
        <v>316</v>
      </c>
      <c r="AH330" s="85">
        <f t="shared" ca="1" si="92"/>
        <v>3368.216727717554</v>
      </c>
      <c r="AI330" s="85">
        <f t="shared" ca="1" si="92"/>
        <v>-466.96470960473994</v>
      </c>
    </row>
    <row r="331" spans="9:35" x14ac:dyDescent="0.25">
      <c r="I331" s="85">
        <v>317</v>
      </c>
      <c r="J331" s="89">
        <f t="shared" ca="1" si="76"/>
        <v>0.77668864366903712</v>
      </c>
      <c r="K331" s="89">
        <f t="shared" ca="1" si="77"/>
        <v>0.76105751865210147</v>
      </c>
      <c r="L331" s="89">
        <f t="shared" ca="1" si="78"/>
        <v>2.229599523589524E-2</v>
      </c>
      <c r="M331" s="88">
        <f t="shared" ca="1" si="79"/>
        <v>32026.153515660655</v>
      </c>
      <c r="N331" s="89">
        <f t="shared" ca="1" si="93"/>
        <v>0.83129022599397695</v>
      </c>
      <c r="O331" s="89">
        <f t="shared" ca="1" si="80"/>
        <v>0.66005676740251462</v>
      </c>
      <c r="P331" s="89">
        <f t="shared" ca="1" si="81"/>
        <v>0.79709515261196939</v>
      </c>
      <c r="Q331" s="89">
        <f t="shared" ca="1" si="81"/>
        <v>0.74539129959214079</v>
      </c>
      <c r="R331" s="85">
        <f t="shared" ca="1" si="82"/>
        <v>4517.3846302416969</v>
      </c>
      <c r="S331" s="85">
        <f t="shared" ca="1" si="83"/>
        <v>549.47800007236583</v>
      </c>
      <c r="U331" s="85">
        <v>317</v>
      </c>
      <c r="V331" s="89">
        <f t="shared" ca="1" si="84"/>
        <v>0.39343410900862608</v>
      </c>
      <c r="W331" s="89">
        <f t="shared" ca="1" si="85"/>
        <v>-0.27037961906591118</v>
      </c>
      <c r="X331" s="89">
        <f t="shared" ca="1" si="86"/>
        <v>-2.929353032199994E-3</v>
      </c>
      <c r="Y331" s="88">
        <f t="shared" ca="1" si="87"/>
        <v>1388.9253821369696</v>
      </c>
      <c r="Z331" s="89">
        <f t="shared" ca="1" si="94"/>
        <v>0.97605411963588862</v>
      </c>
      <c r="AA331" s="89">
        <f t="shared" ca="1" si="88"/>
        <v>0.88104477798868897</v>
      </c>
      <c r="AB331" s="89">
        <f t="shared" ca="1" si="89"/>
        <v>0.83548117707462555</v>
      </c>
      <c r="AC331" s="89">
        <f t="shared" ca="1" si="89"/>
        <v>0.81085320783495662</v>
      </c>
      <c r="AD331" s="85">
        <f t="shared" ca="1" si="90"/>
        <v>129.30551175226219</v>
      </c>
      <c r="AE331" s="85">
        <f t="shared" ca="1" si="91"/>
        <v>-3.4196810947748872</v>
      </c>
      <c r="AG331" s="85">
        <v>317</v>
      </c>
      <c r="AH331" s="85">
        <f t="shared" ca="1" si="92"/>
        <v>4388.0791184894351</v>
      </c>
      <c r="AI331" s="85">
        <f t="shared" ca="1" si="92"/>
        <v>552.89768116714072</v>
      </c>
    </row>
    <row r="332" spans="9:35" x14ac:dyDescent="0.25">
      <c r="I332" s="85">
        <v>318</v>
      </c>
      <c r="J332" s="89">
        <f t="shared" ca="1" si="76"/>
        <v>0.82540245456700057</v>
      </c>
      <c r="K332" s="89">
        <f t="shared" ca="1" si="77"/>
        <v>0.93615169319617864</v>
      </c>
      <c r="L332" s="89">
        <f t="shared" ca="1" si="78"/>
        <v>2.6789446911052388E-2</v>
      </c>
      <c r="M332" s="88">
        <f t="shared" ca="1" si="79"/>
        <v>32170.385295407392</v>
      </c>
      <c r="N332" s="89">
        <f t="shared" ca="1" si="93"/>
        <v>0.85753189460313528</v>
      </c>
      <c r="O332" s="89">
        <f t="shared" ca="1" si="80"/>
        <v>0.68629843601167306</v>
      </c>
      <c r="P332" s="89">
        <f t="shared" ca="1" si="81"/>
        <v>0.80442450210106553</v>
      </c>
      <c r="Q332" s="89">
        <f t="shared" ca="1" si="81"/>
        <v>0.75373753249179321</v>
      </c>
      <c r="R332" s="85">
        <f t="shared" ca="1" si="82"/>
        <v>4632.8819931238722</v>
      </c>
      <c r="S332" s="85">
        <f t="shared" ca="1" si="83"/>
        <v>664.9753629545412</v>
      </c>
      <c r="U332" s="85">
        <v>318</v>
      </c>
      <c r="V332" s="89">
        <f t="shared" ca="1" si="84"/>
        <v>0.95631162767116107</v>
      </c>
      <c r="W332" s="89">
        <f t="shared" ca="1" si="85"/>
        <v>1.7094007362251054</v>
      </c>
      <c r="X332" s="89">
        <f t="shared" ca="1" si="86"/>
        <v>4.4461642201067395E-2</v>
      </c>
      <c r="Y332" s="88">
        <f t="shared" ca="1" si="87"/>
        <v>1456.3325697743944</v>
      </c>
      <c r="Z332" s="89">
        <f t="shared" ca="1" si="94"/>
        <v>1.4748576521268877</v>
      </c>
      <c r="AA332" s="89">
        <f t="shared" ca="1" si="88"/>
        <v>1.3798483104796881</v>
      </c>
      <c r="AB332" s="89">
        <f t="shared" ca="1" si="89"/>
        <v>0.92987459120868377</v>
      </c>
      <c r="AC332" s="89">
        <f t="shared" ca="1" si="89"/>
        <v>0.9161833227989421</v>
      </c>
      <c r="AD332" s="85">
        <f t="shared" ca="1" si="90"/>
        <v>189.14888775526629</v>
      </c>
      <c r="AE332" s="85">
        <f t="shared" ca="1" si="91"/>
        <v>56.423694908229209</v>
      </c>
      <c r="AG332" s="85">
        <v>318</v>
      </c>
      <c r="AH332" s="85">
        <f t="shared" ca="1" si="92"/>
        <v>4443.7331053686057</v>
      </c>
      <c r="AI332" s="85">
        <f t="shared" ca="1" si="92"/>
        <v>608.55166804631199</v>
      </c>
    </row>
    <row r="333" spans="9:35" x14ac:dyDescent="0.25">
      <c r="I333" s="85">
        <v>319</v>
      </c>
      <c r="J333" s="89">
        <f t="shared" ca="1" si="76"/>
        <v>7.7191251721986154E-2</v>
      </c>
      <c r="K333" s="89">
        <f t="shared" ca="1" si="77"/>
        <v>-1.4242210147522634</v>
      </c>
      <c r="L333" s="89">
        <f t="shared" ca="1" si="78"/>
        <v>-3.3784930998112112E-2</v>
      </c>
      <c r="M333" s="88">
        <f t="shared" ca="1" si="79"/>
        <v>30279.531013524676</v>
      </c>
      <c r="N333" s="89">
        <f t="shared" ca="1" si="93"/>
        <v>0.50377872972846971</v>
      </c>
      <c r="O333" s="89">
        <f t="shared" ca="1" si="80"/>
        <v>0.33254527113700744</v>
      </c>
      <c r="P333" s="89">
        <f t="shared" ca="1" si="81"/>
        <v>0.69279156185279178</v>
      </c>
      <c r="Q333" s="89">
        <f t="shared" ca="1" si="81"/>
        <v>0.63026121932852541</v>
      </c>
      <c r="R333" s="85">
        <f t="shared" ca="1" si="82"/>
        <v>3212.0931655931527</v>
      </c>
      <c r="S333" s="85">
        <f t="shared" ca="1" si="83"/>
        <v>-755.81346457617838</v>
      </c>
      <c r="U333" s="85">
        <v>319</v>
      </c>
      <c r="V333" s="89">
        <f t="shared" ca="1" si="84"/>
        <v>0.47196781646571229</v>
      </c>
      <c r="W333" s="89">
        <f t="shared" ca="1" si="85"/>
        <v>-7.0324185477612502E-2</v>
      </c>
      <c r="X333" s="89">
        <f t="shared" ca="1" si="86"/>
        <v>1.859474210294124E-3</v>
      </c>
      <c r="Y333" s="88">
        <f t="shared" ca="1" si="87"/>
        <v>1395.5926573176082</v>
      </c>
      <c r="Z333" s="89">
        <f t="shared" ca="1" si="94"/>
        <v>1.0264578710930508</v>
      </c>
      <c r="AA333" s="89">
        <f t="shared" ca="1" si="88"/>
        <v>0.9314485294458511</v>
      </c>
      <c r="AB333" s="89">
        <f t="shared" ca="1" si="89"/>
        <v>0.84766209408881743</v>
      </c>
      <c r="AC333" s="89">
        <f t="shared" ca="1" si="89"/>
        <v>0.82418920124732598</v>
      </c>
      <c r="AD333" s="85">
        <f t="shared" ca="1" si="90"/>
        <v>134.91687534778225</v>
      </c>
      <c r="AE333" s="85">
        <f t="shared" ca="1" si="91"/>
        <v>2.1916825007451735</v>
      </c>
      <c r="AG333" s="85">
        <v>319</v>
      </c>
      <c r="AH333" s="85">
        <f t="shared" ca="1" si="92"/>
        <v>3077.1762902453702</v>
      </c>
      <c r="AI333" s="85">
        <f t="shared" ca="1" si="92"/>
        <v>-758.00514707692355</v>
      </c>
    </row>
    <row r="334" spans="9:35" x14ac:dyDescent="0.25">
      <c r="I334" s="85">
        <v>320</v>
      </c>
      <c r="J334" s="89">
        <f t="shared" ca="1" si="76"/>
        <v>0.73437972742600743</v>
      </c>
      <c r="K334" s="89">
        <f t="shared" ca="1" si="77"/>
        <v>0.62611342813309157</v>
      </c>
      <c r="L334" s="89">
        <f t="shared" ca="1" si="78"/>
        <v>1.8832917431199001E-2</v>
      </c>
      <c r="M334" s="88">
        <f t="shared" ca="1" si="79"/>
        <v>31915.436276109998</v>
      </c>
      <c r="N334" s="89">
        <f t="shared" ca="1" si="93"/>
        <v>0.81106592034026337</v>
      </c>
      <c r="O334" s="89">
        <f t="shared" ca="1" si="80"/>
        <v>0.63983246174880115</v>
      </c>
      <c r="P334" s="89">
        <f t="shared" ca="1" si="81"/>
        <v>0.79133609222659529</v>
      </c>
      <c r="Q334" s="89">
        <f t="shared" ca="1" si="81"/>
        <v>0.73885923702429146</v>
      </c>
      <c r="R334" s="85">
        <f t="shared" ca="1" si="82"/>
        <v>4429.4502024593894</v>
      </c>
      <c r="S334" s="85">
        <f t="shared" ca="1" si="83"/>
        <v>461.54357229005836</v>
      </c>
      <c r="U334" s="85">
        <v>320</v>
      </c>
      <c r="V334" s="89">
        <f t="shared" ca="1" si="84"/>
        <v>0.53831463720343031</v>
      </c>
      <c r="W334" s="89">
        <f t="shared" ca="1" si="85"/>
        <v>9.6188674440341751E-2</v>
      </c>
      <c r="X334" s="89">
        <f t="shared" ca="1" si="86"/>
        <v>5.845376045091109E-3</v>
      </c>
      <c r="Y334" s="88">
        <f t="shared" ca="1" si="87"/>
        <v>1401.1664535739706</v>
      </c>
      <c r="Z334" s="89">
        <f t="shared" ca="1" si="94"/>
        <v>1.0684106071681827</v>
      </c>
      <c r="AA334" s="89">
        <f t="shared" ca="1" si="88"/>
        <v>0.97340126552098305</v>
      </c>
      <c r="AB334" s="89">
        <f t="shared" ca="1" si="89"/>
        <v>0.85733233280582022</v>
      </c>
      <c r="AC334" s="89">
        <f t="shared" ca="1" si="89"/>
        <v>0.83482304490376746</v>
      </c>
      <c r="AD334" s="85">
        <f t="shared" ca="1" si="90"/>
        <v>139.66873638582592</v>
      </c>
      <c r="AE334" s="85">
        <f t="shared" ca="1" si="91"/>
        <v>6.9435435387888447</v>
      </c>
      <c r="AG334" s="85">
        <v>320</v>
      </c>
      <c r="AH334" s="85">
        <f t="shared" ca="1" si="92"/>
        <v>4289.7814660735639</v>
      </c>
      <c r="AI334" s="85">
        <f t="shared" ca="1" si="92"/>
        <v>454.60002875126952</v>
      </c>
    </row>
    <row r="335" spans="9:35" x14ac:dyDescent="0.25">
      <c r="I335" s="85">
        <v>321</v>
      </c>
      <c r="J335" s="89">
        <f t="shared" ca="1" si="76"/>
        <v>0.17833302833053943</v>
      </c>
      <c r="K335" s="89">
        <f t="shared" ca="1" si="77"/>
        <v>-0.92173646199800918</v>
      </c>
      <c r="L335" s="89">
        <f t="shared" ca="1" si="78"/>
        <v>-2.0889641584895188E-2</v>
      </c>
      <c r="M335" s="88">
        <f t="shared" ca="1" si="79"/>
        <v>30672.522754540787</v>
      </c>
      <c r="N335" s="89">
        <f t="shared" ca="1" si="93"/>
        <v>0.57908696399116377</v>
      </c>
      <c r="O335" s="89">
        <f t="shared" ca="1" si="80"/>
        <v>0.4078535053997015</v>
      </c>
      <c r="P335" s="89">
        <f t="shared" ca="1" si="81"/>
        <v>0.71873475218504135</v>
      </c>
      <c r="Q335" s="89">
        <f t="shared" ca="1" si="81"/>
        <v>0.65830938543863127</v>
      </c>
      <c r="R335" s="85">
        <f t="shared" ca="1" si="82"/>
        <v>3489.4978494005591</v>
      </c>
      <c r="S335" s="85">
        <f t="shared" ca="1" si="83"/>
        <v>-478.40878076877198</v>
      </c>
      <c r="U335" s="85">
        <v>321</v>
      </c>
      <c r="V335" s="89">
        <f t="shared" ca="1" si="84"/>
        <v>0.69141510595673894</v>
      </c>
      <c r="W335" s="89">
        <f t="shared" ca="1" si="85"/>
        <v>0.49986549733392982</v>
      </c>
      <c r="X335" s="89">
        <f t="shared" ca="1" si="86"/>
        <v>1.5508390600419628E-2</v>
      </c>
      <c r="Y335" s="88">
        <f t="shared" ca="1" si="87"/>
        <v>1414.7715727783777</v>
      </c>
      <c r="Z335" s="89">
        <f t="shared" ca="1" si="94"/>
        <v>1.1701165487924323</v>
      </c>
      <c r="AA335" s="89">
        <f t="shared" ca="1" si="88"/>
        <v>1.0751072071452328</v>
      </c>
      <c r="AB335" s="89">
        <f t="shared" ca="1" si="89"/>
        <v>0.87902296517550127</v>
      </c>
      <c r="AC335" s="89">
        <f t="shared" ca="1" si="89"/>
        <v>0.85883663344485295</v>
      </c>
      <c r="AD335" s="85">
        <f t="shared" ca="1" si="90"/>
        <v>151.48343228497197</v>
      </c>
      <c r="AE335" s="85">
        <f t="shared" ca="1" si="91"/>
        <v>18.75823943793489</v>
      </c>
      <c r="AG335" s="85">
        <v>321</v>
      </c>
      <c r="AH335" s="85">
        <f t="shared" ca="1" si="92"/>
        <v>3338.0144171155871</v>
      </c>
      <c r="AI335" s="85">
        <f t="shared" ca="1" si="92"/>
        <v>-497.16702020670687</v>
      </c>
    </row>
    <row r="336" spans="9:35" x14ac:dyDescent="0.25">
      <c r="I336" s="85">
        <v>322</v>
      </c>
      <c r="J336" s="89">
        <f t="shared" ref="J336:J399" ca="1" si="95">RAND()</f>
        <v>0.47965157864538077</v>
      </c>
      <c r="K336" s="89">
        <f t="shared" ref="K336:K399" ca="1" si="96">_xlfn.NORM.S.INV(J336)</f>
        <v>-5.1028064683092511E-2</v>
      </c>
      <c r="L336" s="89">
        <f t="shared" ref="L336:L399" ca="1" si="97">$J$10+$J$11*K336</f>
        <v>1.4553971159966105E-3</v>
      </c>
      <c r="M336" s="88">
        <f t="shared" ref="M336:M399" ca="1" si="98">$L$7*EXP(L336)</f>
        <v>31365.616224481837</v>
      </c>
      <c r="N336" s="89">
        <f t="shared" ca="1" si="93"/>
        <v>0.70958154656105521</v>
      </c>
      <c r="O336" s="89">
        <f t="shared" ref="O336:O399" ca="1" si="99">N336-$J$9*$J$8^0.5</f>
        <v>0.53834808796959299</v>
      </c>
      <c r="P336" s="89">
        <f t="shared" ref="P336:Q399" ca="1" si="100">_xlfn.NORM.S.DIST(N336,TRUE)</f>
        <v>0.76101816684555956</v>
      </c>
      <c r="Q336" s="89">
        <f t="shared" ca="1" si="100"/>
        <v>0.70483162090822626</v>
      </c>
      <c r="R336" s="85">
        <f t="shared" ref="R336:R399" ca="1" si="101">M336*P336-$J$6*EXP(-$J$7*$J$8)*Q336</f>
        <v>4002.5611743246045</v>
      </c>
      <c r="S336" s="85">
        <f t="shared" ref="S336:S399" ca="1" si="102">R336-$Q$7</f>
        <v>34.65454415527347</v>
      </c>
      <c r="U336" s="85">
        <v>322</v>
      </c>
      <c r="V336" s="89">
        <f t="shared" ref="V336:V399" ca="1" si="103">RAND()</f>
        <v>0.21320073881743551</v>
      </c>
      <c r="W336" s="89">
        <f t="shared" ref="W336:W399" ca="1" si="104">_xlfn.NORM.S.INV(V336)</f>
        <v>-0.79536454525165756</v>
      </c>
      <c r="X336" s="89">
        <f t="shared" ref="X336:X399" ca="1" si="105">$V$10+$V$11*W336</f>
        <v>-1.5496180492587023E-2</v>
      </c>
      <c r="Y336" s="88">
        <f t="shared" ref="Y336:Y399" ca="1" si="106">$X$7*EXP(X336)</f>
        <v>1371.580211655945</v>
      </c>
      <c r="Z336" s="89">
        <f t="shared" ca="1" si="94"/>
        <v>0.84378473177872504</v>
      </c>
      <c r="AA336" s="89">
        <f t="shared" ref="AA336:AA399" ca="1" si="107">Z336-$V$9*$V$8^0.5</f>
        <v>0.74877539013152539</v>
      </c>
      <c r="AB336" s="89">
        <f t="shared" ref="AB336:AC399" ca="1" si="108">_xlfn.NORM.S.DIST(Z336,TRUE)</f>
        <v>0.80060514553457873</v>
      </c>
      <c r="AC336" s="89">
        <f t="shared" ca="1" si="108"/>
        <v>0.77300370243986127</v>
      </c>
      <c r="AD336" s="85">
        <f t="shared" ref="AD336:AD399" ca="1" si="109">Y336*AB336-$V$6*EXP(-$V$7*$V$8)*AC336</f>
        <v>115.10971796159333</v>
      </c>
      <c r="AE336" s="85">
        <f t="shared" ref="AE336:AE399" ca="1" si="110">AD336-$AC$7</f>
        <v>-17.615474885443746</v>
      </c>
      <c r="AG336" s="85">
        <v>322</v>
      </c>
      <c r="AH336" s="85">
        <f t="shared" ref="AH336:AI399" ca="1" si="111">R336-AD336</f>
        <v>3887.4514563630109</v>
      </c>
      <c r="AI336" s="85">
        <f t="shared" ca="1" si="111"/>
        <v>52.270019040717216</v>
      </c>
    </row>
    <row r="337" spans="9:35" x14ac:dyDescent="0.25">
      <c r="I337" s="85">
        <v>323</v>
      </c>
      <c r="J337" s="89">
        <f t="shared" ca="1" si="95"/>
        <v>0.54888010392417175</v>
      </c>
      <c r="K337" s="89">
        <f t="shared" ca="1" si="96"/>
        <v>0.12283243142540888</v>
      </c>
      <c r="L337" s="89">
        <f t="shared" ca="1" si="97"/>
        <v>5.9171888318925343E-3</v>
      </c>
      <c r="M337" s="88">
        <f t="shared" ca="1" si="98"/>
        <v>31505.875742809061</v>
      </c>
      <c r="N337" s="89">
        <f t="shared" ref="N337:N400" ca="1" si="112">(LN(M337/$J$6)+($J$7+$J$9^2/2)*$J$8)/($J$9*$J$8^0.5)</f>
        <v>0.73563832163642906</v>
      </c>
      <c r="O337" s="89">
        <f t="shared" ca="1" si="99"/>
        <v>0.56440486304496673</v>
      </c>
      <c r="P337" s="89">
        <f t="shared" ca="1" si="100"/>
        <v>0.76902458271947705</v>
      </c>
      <c r="Q337" s="89">
        <f t="shared" ca="1" si="100"/>
        <v>0.71376068498560086</v>
      </c>
      <c r="R337" s="85">
        <f t="shared" ca="1" si="101"/>
        <v>4109.8648833854859</v>
      </c>
      <c r="S337" s="85">
        <f t="shared" ca="1" si="102"/>
        <v>141.95825321615484</v>
      </c>
      <c r="U337" s="85">
        <v>323</v>
      </c>
      <c r="V337" s="89">
        <f t="shared" ca="1" si="103"/>
        <v>2.1185407176653737E-2</v>
      </c>
      <c r="W337" s="89">
        <f t="shared" ca="1" si="104"/>
        <v>-2.0298595834522297</v>
      </c>
      <c r="X337" s="89">
        <f t="shared" ca="1" si="105"/>
        <v>-4.504690732675435E-2</v>
      </c>
      <c r="Y337" s="88">
        <f t="shared" ca="1" si="106"/>
        <v>1331.6420269608027</v>
      </c>
      <c r="Z337" s="89">
        <f t="shared" ref="Z337:Z400" ca="1" si="113">(LN(Y337/$V$6)+($V$7+$V$9^2/2)*$V$8)/($V$9*$V$8^0.5)</f>
        <v>0.53275503383703593</v>
      </c>
      <c r="AA337" s="89">
        <f t="shared" ca="1" si="107"/>
        <v>0.43774569218983628</v>
      </c>
      <c r="AB337" s="89">
        <f t="shared" ca="1" si="108"/>
        <v>0.70289841775044082</v>
      </c>
      <c r="AC337" s="89">
        <f t="shared" ca="1" si="108"/>
        <v>0.66921467853010141</v>
      </c>
      <c r="AD337" s="85">
        <f t="shared" ca="1" si="109"/>
        <v>85.00716352745053</v>
      </c>
      <c r="AE337" s="85">
        <f t="shared" ca="1" si="110"/>
        <v>-47.718029319586549</v>
      </c>
      <c r="AG337" s="85">
        <v>323</v>
      </c>
      <c r="AH337" s="85">
        <f t="shared" ca="1" si="111"/>
        <v>4024.8577198580351</v>
      </c>
      <c r="AI337" s="85">
        <f t="shared" ca="1" si="111"/>
        <v>189.67628253574139</v>
      </c>
    </row>
    <row r="338" spans="9:35" x14ac:dyDescent="0.25">
      <c r="I338" s="85">
        <v>324</v>
      </c>
      <c r="J338" s="89">
        <f t="shared" ca="1" si="95"/>
        <v>0.27310704055756518</v>
      </c>
      <c r="K338" s="89">
        <f t="shared" ca="1" si="96"/>
        <v>-0.6034429139055445</v>
      </c>
      <c r="L338" s="89">
        <f t="shared" ca="1" si="97"/>
        <v>-1.2721256311130649E-2</v>
      </c>
      <c r="M338" s="88">
        <f t="shared" ca="1" si="98"/>
        <v>30924.093803557967</v>
      </c>
      <c r="N338" s="89">
        <f t="shared" ca="1" si="112"/>
        <v>0.62679017188614039</v>
      </c>
      <c r="O338" s="89">
        <f t="shared" ca="1" si="99"/>
        <v>0.45555671329467812</v>
      </c>
      <c r="P338" s="89">
        <f t="shared" ca="1" si="100"/>
        <v>0.73460160665581631</v>
      </c>
      <c r="Q338" s="89">
        <f t="shared" ca="1" si="100"/>
        <v>0.67564561177059779</v>
      </c>
      <c r="R338" s="85">
        <f t="shared" ca="1" si="101"/>
        <v>3672.3188092176824</v>
      </c>
      <c r="S338" s="85">
        <f t="shared" ca="1" si="102"/>
        <v>-295.58782095164861</v>
      </c>
      <c r="U338" s="85">
        <v>324</v>
      </c>
      <c r="V338" s="89">
        <f t="shared" ca="1" si="103"/>
        <v>0.47090594293169308</v>
      </c>
      <c r="W338" s="89">
        <f t="shared" ca="1" si="104"/>
        <v>-7.2992751156964478E-2</v>
      </c>
      <c r="X338" s="89">
        <f t="shared" ca="1" si="105"/>
        <v>1.7955954153299016E-3</v>
      </c>
      <c r="Y338" s="88">
        <f t="shared" ca="1" si="106"/>
        <v>1395.5035113876954</v>
      </c>
      <c r="Z338" s="89">
        <f t="shared" ca="1" si="113"/>
        <v>1.0257855288385214</v>
      </c>
      <c r="AA338" s="89">
        <f t="shared" ca="1" si="107"/>
        <v>0.93077618719132171</v>
      </c>
      <c r="AB338" s="89">
        <f t="shared" ca="1" si="108"/>
        <v>0.84750365565076291</v>
      </c>
      <c r="AC338" s="89">
        <f t="shared" ca="1" si="108"/>
        <v>0.8240153249918839</v>
      </c>
      <c r="AD338" s="85">
        <f t="shared" ca="1" si="109"/>
        <v>134.84131678333665</v>
      </c>
      <c r="AE338" s="85">
        <f t="shared" ca="1" si="110"/>
        <v>2.116123936299573</v>
      </c>
      <c r="AG338" s="85">
        <v>324</v>
      </c>
      <c r="AH338" s="85">
        <f t="shared" ca="1" si="111"/>
        <v>3537.4774924343455</v>
      </c>
      <c r="AI338" s="85">
        <f t="shared" ca="1" si="111"/>
        <v>-297.70394488794818</v>
      </c>
    </row>
    <row r="339" spans="9:35" x14ac:dyDescent="0.25">
      <c r="I339" s="85">
        <v>325</v>
      </c>
      <c r="J339" s="89">
        <f t="shared" ca="1" si="95"/>
        <v>0.63478753718996328</v>
      </c>
      <c r="K339" s="89">
        <f t="shared" ca="1" si="96"/>
        <v>0.34456034041140671</v>
      </c>
      <c r="L339" s="89">
        <f t="shared" ca="1" si="97"/>
        <v>1.1607404663781419E-2</v>
      </c>
      <c r="M339" s="88">
        <f t="shared" ca="1" si="98"/>
        <v>31685.662001966062</v>
      </c>
      <c r="N339" s="89">
        <f t="shared" ca="1" si="112"/>
        <v>0.76886906917079256</v>
      </c>
      <c r="O339" s="89">
        <f t="shared" ca="1" si="99"/>
        <v>0.59763561057933035</v>
      </c>
      <c r="P339" s="89">
        <f t="shared" ca="1" si="100"/>
        <v>0.77901447948606795</v>
      </c>
      <c r="Q339" s="89">
        <f t="shared" ca="1" si="100"/>
        <v>0.72495845114325863</v>
      </c>
      <c r="R339" s="85">
        <f t="shared" ca="1" si="101"/>
        <v>4249.0275523384989</v>
      </c>
      <c r="S339" s="85">
        <f t="shared" ca="1" si="102"/>
        <v>281.1209221691679</v>
      </c>
      <c r="U339" s="85">
        <v>325</v>
      </c>
      <c r="V339" s="89">
        <f t="shared" ca="1" si="103"/>
        <v>9.640724184739391E-2</v>
      </c>
      <c r="W339" s="89">
        <f t="shared" ca="1" si="104"/>
        <v>-1.3022981504226991</v>
      </c>
      <c r="X339" s="89">
        <f t="shared" ca="1" si="105"/>
        <v>-2.7630904429027176E-2</v>
      </c>
      <c r="Y339" s="88">
        <f t="shared" ca="1" si="106"/>
        <v>1355.0370408363767</v>
      </c>
      <c r="Z339" s="89">
        <f t="shared" ca="1" si="113"/>
        <v>0.7160633548482318</v>
      </c>
      <c r="AA339" s="89">
        <f t="shared" ca="1" si="107"/>
        <v>0.62105401320103215</v>
      </c>
      <c r="AB339" s="89">
        <f t="shared" ca="1" si="108"/>
        <v>0.76302388506479579</v>
      </c>
      <c r="AC339" s="89">
        <f t="shared" ca="1" si="108"/>
        <v>0.73271795736320122</v>
      </c>
      <c r="AD339" s="85">
        <f t="shared" ca="1" si="109"/>
        <v>102.1702409057508</v>
      </c>
      <c r="AE339" s="85">
        <f t="shared" ca="1" si="110"/>
        <v>-30.554951941286276</v>
      </c>
      <c r="AG339" s="85">
        <v>325</v>
      </c>
      <c r="AH339" s="85">
        <f t="shared" ca="1" si="111"/>
        <v>4146.8573114327482</v>
      </c>
      <c r="AI339" s="85">
        <f t="shared" ca="1" si="111"/>
        <v>311.67587411045417</v>
      </c>
    </row>
    <row r="340" spans="9:35" x14ac:dyDescent="0.25">
      <c r="I340" s="85">
        <v>326</v>
      </c>
      <c r="J340" s="89">
        <f t="shared" ca="1" si="95"/>
        <v>0.72417300429919318</v>
      </c>
      <c r="K340" s="89">
        <f t="shared" ca="1" si="96"/>
        <v>0.59528348791091001</v>
      </c>
      <c r="L340" s="89">
        <f t="shared" ca="1" si="97"/>
        <v>1.8041726936728935E-2</v>
      </c>
      <c r="M340" s="88">
        <f t="shared" ca="1" si="98"/>
        <v>31890.195072918203</v>
      </c>
      <c r="N340" s="89">
        <f t="shared" ca="1" si="112"/>
        <v>0.80644538355394624</v>
      </c>
      <c r="O340" s="89">
        <f t="shared" ca="1" si="99"/>
        <v>0.63521192496248391</v>
      </c>
      <c r="P340" s="89">
        <f t="shared" ca="1" si="100"/>
        <v>0.79000695611283578</v>
      </c>
      <c r="Q340" s="89">
        <f t="shared" ca="1" si="100"/>
        <v>0.73735489659205711</v>
      </c>
      <c r="R340" s="85">
        <f t="shared" ca="1" si="101"/>
        <v>4409.4926892005024</v>
      </c>
      <c r="S340" s="85">
        <f t="shared" ca="1" si="102"/>
        <v>441.58605903117132</v>
      </c>
      <c r="U340" s="85">
        <v>326</v>
      </c>
      <c r="V340" s="89">
        <f t="shared" ca="1" si="103"/>
        <v>0.98474436366045115</v>
      </c>
      <c r="W340" s="89">
        <f t="shared" ca="1" si="104"/>
        <v>2.1633890029860745</v>
      </c>
      <c r="X340" s="89">
        <f t="shared" ca="1" si="105"/>
        <v>5.5328987019662601E-2</v>
      </c>
      <c r="Y340" s="88">
        <f t="shared" ca="1" si="106"/>
        <v>1472.2453461879873</v>
      </c>
      <c r="Z340" s="89">
        <f t="shared" ca="1" si="113"/>
        <v>1.5892395079548018</v>
      </c>
      <c r="AA340" s="89">
        <f t="shared" ca="1" si="107"/>
        <v>1.4942301663076023</v>
      </c>
      <c r="AB340" s="89">
        <f t="shared" ca="1" si="108"/>
        <v>0.94399683499544151</v>
      </c>
      <c r="AC340" s="89">
        <f t="shared" ca="1" si="108"/>
        <v>0.93244226474187519</v>
      </c>
      <c r="AD340" s="85">
        <f t="shared" ca="1" si="109"/>
        <v>204.06161830495103</v>
      </c>
      <c r="AE340" s="85">
        <f t="shared" ca="1" si="110"/>
        <v>71.336425457913947</v>
      </c>
      <c r="AG340" s="85">
        <v>326</v>
      </c>
      <c r="AH340" s="85">
        <f t="shared" ca="1" si="111"/>
        <v>4205.4310708955509</v>
      </c>
      <c r="AI340" s="85">
        <f t="shared" ca="1" si="111"/>
        <v>370.24963357325737</v>
      </c>
    </row>
    <row r="341" spans="9:35" x14ac:dyDescent="0.25">
      <c r="I341" s="85">
        <v>327</v>
      </c>
      <c r="J341" s="89">
        <f t="shared" ca="1" si="95"/>
        <v>0.93910568219877677</v>
      </c>
      <c r="K341" s="89">
        <f t="shared" ca="1" si="96"/>
        <v>1.5473094852402147</v>
      </c>
      <c r="L341" s="89">
        <f t="shared" ca="1" si="97"/>
        <v>4.247362379241576E-2</v>
      </c>
      <c r="M341" s="88">
        <f t="shared" ca="1" si="98"/>
        <v>32678.928928043024</v>
      </c>
      <c r="N341" s="89">
        <f t="shared" ca="1" si="112"/>
        <v>0.94912717633357868</v>
      </c>
      <c r="O341" s="89">
        <f t="shared" ca="1" si="99"/>
        <v>0.77789371774211635</v>
      </c>
      <c r="P341" s="89">
        <f t="shared" ca="1" si="100"/>
        <v>0.82872203300202807</v>
      </c>
      <c r="Q341" s="89">
        <f t="shared" ca="1" si="100"/>
        <v>0.78168416392330842</v>
      </c>
      <c r="R341" s="85">
        <f t="shared" ca="1" si="101"/>
        <v>5048.2464431302724</v>
      </c>
      <c r="S341" s="85">
        <f t="shared" ca="1" si="102"/>
        <v>1080.3398129609413</v>
      </c>
      <c r="U341" s="85">
        <v>327</v>
      </c>
      <c r="V341" s="89">
        <f t="shared" ca="1" si="103"/>
        <v>0.98498300135215411</v>
      </c>
      <c r="W341" s="89">
        <f t="shared" ca="1" si="104"/>
        <v>2.169641732708377</v>
      </c>
      <c r="X341" s="89">
        <f t="shared" ca="1" si="105"/>
        <v>5.5478661746797164E-2</v>
      </c>
      <c r="Y341" s="88">
        <f t="shared" ca="1" si="106"/>
        <v>1472.4657206002819</v>
      </c>
      <c r="Z341" s="89">
        <f t="shared" ca="1" si="113"/>
        <v>1.5908148764874102</v>
      </c>
      <c r="AA341" s="89">
        <f t="shared" ca="1" si="107"/>
        <v>1.4958055348402106</v>
      </c>
      <c r="AB341" s="89">
        <f t="shared" ca="1" si="108"/>
        <v>0.94417437800761539</v>
      </c>
      <c r="AC341" s="89">
        <f t="shared" ca="1" si="108"/>
        <v>0.93264783069466395</v>
      </c>
      <c r="AD341" s="85">
        <f t="shared" ca="1" si="109"/>
        <v>204.26967062429458</v>
      </c>
      <c r="AE341" s="85">
        <f t="shared" ca="1" si="110"/>
        <v>71.544477777257498</v>
      </c>
      <c r="AG341" s="85">
        <v>327</v>
      </c>
      <c r="AH341" s="85">
        <f t="shared" ca="1" si="111"/>
        <v>4843.9767725059774</v>
      </c>
      <c r="AI341" s="85">
        <f t="shared" ca="1" si="111"/>
        <v>1008.7953351836838</v>
      </c>
    </row>
    <row r="342" spans="9:35" x14ac:dyDescent="0.25">
      <c r="I342" s="85">
        <v>328</v>
      </c>
      <c r="J342" s="89">
        <f t="shared" ca="1" si="95"/>
        <v>0.50240037305286001</v>
      </c>
      <c r="K342" s="89">
        <f t="shared" ca="1" si="96"/>
        <v>6.0168792684464371E-3</v>
      </c>
      <c r="L342" s="89">
        <f t="shared" ca="1" si="97"/>
        <v>2.919344729477958E-3</v>
      </c>
      <c r="M342" s="88">
        <f t="shared" ca="1" si="98"/>
        <v>31411.567470400765</v>
      </c>
      <c r="N342" s="89">
        <f t="shared" ca="1" si="112"/>
        <v>0.71813097157135131</v>
      </c>
      <c r="O342" s="89">
        <f t="shared" ca="1" si="99"/>
        <v>0.54689751297988898</v>
      </c>
      <c r="P342" s="89">
        <f t="shared" ca="1" si="100"/>
        <v>0.76366173247832492</v>
      </c>
      <c r="Q342" s="89">
        <f t="shared" ca="1" si="100"/>
        <v>0.70777542777567271</v>
      </c>
      <c r="R342" s="85">
        <f t="shared" ca="1" si="101"/>
        <v>4037.5917214254405</v>
      </c>
      <c r="S342" s="85">
        <f t="shared" ca="1" si="102"/>
        <v>69.685091256109445</v>
      </c>
      <c r="U342" s="85">
        <v>328</v>
      </c>
      <c r="V342" s="89">
        <f t="shared" ca="1" si="103"/>
        <v>0.29091691423969857</v>
      </c>
      <c r="W342" s="89">
        <f t="shared" ca="1" si="104"/>
        <v>-0.55070804546954144</v>
      </c>
      <c r="X342" s="89">
        <f t="shared" ca="1" si="105"/>
        <v>-9.6397151609781441E-3</v>
      </c>
      <c r="Y342" s="88">
        <f t="shared" ca="1" si="106"/>
        <v>1379.6363909564031</v>
      </c>
      <c r="Z342" s="89">
        <f t="shared" ca="1" si="113"/>
        <v>0.90542567392266549</v>
      </c>
      <c r="AA342" s="89">
        <f t="shared" ca="1" si="107"/>
        <v>0.81041633227546583</v>
      </c>
      <c r="AB342" s="89">
        <f t="shared" ca="1" si="108"/>
        <v>0.81738004027750299</v>
      </c>
      <c r="AC342" s="89">
        <f t="shared" ca="1" si="108"/>
        <v>0.79114953290078716</v>
      </c>
      <c r="AD342" s="85">
        <f t="shared" ca="1" si="109"/>
        <v>121.62778033163806</v>
      </c>
      <c r="AE342" s="85">
        <f t="shared" ca="1" si="110"/>
        <v>-11.097412515399014</v>
      </c>
      <c r="AG342" s="85">
        <v>328</v>
      </c>
      <c r="AH342" s="85">
        <f t="shared" ca="1" si="111"/>
        <v>3915.9639410938025</v>
      </c>
      <c r="AI342" s="85">
        <f t="shared" ca="1" si="111"/>
        <v>80.782503771508459</v>
      </c>
    </row>
    <row r="343" spans="9:35" x14ac:dyDescent="0.25">
      <c r="I343" s="85">
        <v>329</v>
      </c>
      <c r="J343" s="89">
        <f t="shared" ca="1" si="95"/>
        <v>0.68504176811641904</v>
      </c>
      <c r="K343" s="89">
        <f t="shared" ca="1" si="96"/>
        <v>0.48184443094462598</v>
      </c>
      <c r="L343" s="89">
        <f t="shared" ca="1" si="97"/>
        <v>1.513053402079855E-2</v>
      </c>
      <c r="M343" s="88">
        <f t="shared" ca="1" si="98"/>
        <v>31797.491567300887</v>
      </c>
      <c r="N343" s="89">
        <f t="shared" ca="1" si="112"/>
        <v>0.7894440746983209</v>
      </c>
      <c r="O343" s="89">
        <f t="shared" ca="1" si="99"/>
        <v>0.61821061610685857</v>
      </c>
      <c r="P343" s="89">
        <f t="shared" ca="1" si="100"/>
        <v>0.78507374790365447</v>
      </c>
      <c r="Q343" s="89">
        <f t="shared" ca="1" si="100"/>
        <v>0.7317817435036289</v>
      </c>
      <c r="R343" s="85">
        <f t="shared" ca="1" si="101"/>
        <v>4336.4843098030724</v>
      </c>
      <c r="S343" s="85">
        <f t="shared" ca="1" si="102"/>
        <v>368.57767963374135</v>
      </c>
      <c r="U343" s="85">
        <v>329</v>
      </c>
      <c r="V343" s="89">
        <f t="shared" ca="1" si="103"/>
        <v>0.17569089937336724</v>
      </c>
      <c r="W343" s="89">
        <f t="shared" ca="1" si="104"/>
        <v>-0.93191240005968812</v>
      </c>
      <c r="X343" s="89">
        <f t="shared" ca="1" si="105"/>
        <v>-1.8764794972484237E-2</v>
      </c>
      <c r="Y343" s="88">
        <f t="shared" ca="1" si="106"/>
        <v>1367.1043636115865</v>
      </c>
      <c r="Z343" s="89">
        <f t="shared" ca="1" si="113"/>
        <v>0.80938164653227995</v>
      </c>
      <c r="AA343" s="89">
        <f t="shared" ca="1" si="107"/>
        <v>0.7143723048850803</v>
      </c>
      <c r="AB343" s="89">
        <f t="shared" ca="1" si="108"/>
        <v>0.79085217207746683</v>
      </c>
      <c r="AC343" s="89">
        <f t="shared" ca="1" si="108"/>
        <v>0.76250150363394376</v>
      </c>
      <c r="AD343" s="85">
        <f t="shared" ca="1" si="109"/>
        <v>111.54804206897199</v>
      </c>
      <c r="AE343" s="85">
        <f t="shared" ca="1" si="110"/>
        <v>-21.177150778065084</v>
      </c>
      <c r="AG343" s="85">
        <v>329</v>
      </c>
      <c r="AH343" s="85">
        <f t="shared" ca="1" si="111"/>
        <v>4224.9362677341005</v>
      </c>
      <c r="AI343" s="85">
        <f t="shared" ca="1" si="111"/>
        <v>389.75483041180644</v>
      </c>
    </row>
    <row r="344" spans="9:35" x14ac:dyDescent="0.25">
      <c r="I344" s="85">
        <v>330</v>
      </c>
      <c r="J344" s="89">
        <f t="shared" ca="1" si="95"/>
        <v>0.5491116375992503</v>
      </c>
      <c r="K344" s="89">
        <f t="shared" ca="1" si="96"/>
        <v>0.12341721611996975</v>
      </c>
      <c r="L344" s="89">
        <f t="shared" ca="1" si="97"/>
        <v>5.9321961944859671E-3</v>
      </c>
      <c r="M344" s="88">
        <f t="shared" ca="1" si="98"/>
        <v>31506.348566458069</v>
      </c>
      <c r="N344" s="89">
        <f t="shared" ca="1" si="112"/>
        <v>0.73572596433615001</v>
      </c>
      <c r="O344" s="89">
        <f t="shared" ca="1" si="99"/>
        <v>0.56449250574468768</v>
      </c>
      <c r="P344" s="89">
        <f t="shared" ca="1" si="100"/>
        <v>0.76905125742286928</v>
      </c>
      <c r="Q344" s="89">
        <f t="shared" ca="1" si="100"/>
        <v>0.7137905004925873</v>
      </c>
      <c r="R344" s="85">
        <f t="shared" ca="1" si="101"/>
        <v>4110.2285027011603</v>
      </c>
      <c r="S344" s="85">
        <f t="shared" ca="1" si="102"/>
        <v>142.32187253182929</v>
      </c>
      <c r="U344" s="85">
        <v>330</v>
      </c>
      <c r="V344" s="89">
        <f t="shared" ca="1" si="103"/>
        <v>0.67221661118143383</v>
      </c>
      <c r="W344" s="89">
        <f t="shared" ca="1" si="104"/>
        <v>0.44604217995887141</v>
      </c>
      <c r="X344" s="89">
        <f t="shared" ca="1" si="105"/>
        <v>1.4219994859779456E-2</v>
      </c>
      <c r="Y344" s="88">
        <f t="shared" ca="1" si="106"/>
        <v>1412.9499608405463</v>
      </c>
      <c r="Z344" s="89">
        <f t="shared" ca="1" si="113"/>
        <v>1.1565558218333458</v>
      </c>
      <c r="AA344" s="89">
        <f t="shared" ca="1" si="107"/>
        <v>1.0615464801861463</v>
      </c>
      <c r="AB344" s="89">
        <f t="shared" ca="1" si="108"/>
        <v>0.87627305973507941</v>
      </c>
      <c r="AC344" s="89">
        <f t="shared" ca="1" si="108"/>
        <v>0.85577918930428043</v>
      </c>
      <c r="AD344" s="85">
        <f t="shared" ca="1" si="109"/>
        <v>149.88469106513594</v>
      </c>
      <c r="AE344" s="85">
        <f t="shared" ca="1" si="110"/>
        <v>17.159498218098861</v>
      </c>
      <c r="AG344" s="85">
        <v>330</v>
      </c>
      <c r="AH344" s="85">
        <f t="shared" ca="1" si="111"/>
        <v>3960.3438116360244</v>
      </c>
      <c r="AI344" s="85">
        <f t="shared" ca="1" si="111"/>
        <v>125.16237431373042</v>
      </c>
    </row>
    <row r="345" spans="9:35" x14ac:dyDescent="0.25">
      <c r="I345" s="85">
        <v>331</v>
      </c>
      <c r="J345" s="89">
        <f t="shared" ca="1" si="95"/>
        <v>0.51354999709870075</v>
      </c>
      <c r="K345" s="89">
        <f t="shared" ca="1" si="96"/>
        <v>3.3971338832293335E-2</v>
      </c>
      <c r="L345" s="89">
        <f t="shared" ca="1" si="97"/>
        <v>3.6367416016603606E-3</v>
      </c>
      <c r="M345" s="88">
        <f t="shared" ca="1" si="98"/>
        <v>31434.110115699183</v>
      </c>
      <c r="N345" s="89">
        <f t="shared" ca="1" si="112"/>
        <v>0.72232055506796233</v>
      </c>
      <c r="O345" s="89">
        <f t="shared" ca="1" si="99"/>
        <v>0.5510870964765</v>
      </c>
      <c r="P345" s="89">
        <f t="shared" ca="1" si="100"/>
        <v>0.76495129091751934</v>
      </c>
      <c r="Q345" s="89">
        <f t="shared" ca="1" si="100"/>
        <v>0.70921301476386045</v>
      </c>
      <c r="R345" s="85">
        <f t="shared" ca="1" si="101"/>
        <v>4054.8212210655875</v>
      </c>
      <c r="S345" s="85">
        <f t="shared" ca="1" si="102"/>
        <v>86.914590896256414</v>
      </c>
      <c r="U345" s="85">
        <v>331</v>
      </c>
      <c r="V345" s="89">
        <f t="shared" ca="1" si="103"/>
        <v>0.37623174293668038</v>
      </c>
      <c r="W345" s="89">
        <f t="shared" ca="1" si="104"/>
        <v>-0.31539273017208763</v>
      </c>
      <c r="X345" s="89">
        <f t="shared" ca="1" si="105"/>
        <v>-4.0068544470242516E-3</v>
      </c>
      <c r="Y345" s="88">
        <f t="shared" ca="1" si="106"/>
        <v>1387.4296190607631</v>
      </c>
      <c r="Z345" s="89">
        <f t="shared" ca="1" si="113"/>
        <v>0.96471311467633958</v>
      </c>
      <c r="AA345" s="89">
        <f t="shared" ca="1" si="107"/>
        <v>0.86970377302913993</v>
      </c>
      <c r="AB345" s="89">
        <f t="shared" ca="1" si="108"/>
        <v>0.83265573768976386</v>
      </c>
      <c r="AC345" s="89">
        <f t="shared" ca="1" si="108"/>
        <v>0.8077688450963989</v>
      </c>
      <c r="AD345" s="85">
        <f t="shared" ca="1" si="109"/>
        <v>128.05793869541822</v>
      </c>
      <c r="AE345" s="85">
        <f t="shared" ca="1" si="110"/>
        <v>-4.667254151618863</v>
      </c>
      <c r="AG345" s="85">
        <v>331</v>
      </c>
      <c r="AH345" s="85">
        <f t="shared" ca="1" si="111"/>
        <v>3926.7632823701692</v>
      </c>
      <c r="AI345" s="85">
        <f t="shared" ca="1" si="111"/>
        <v>91.581845047875277</v>
      </c>
    </row>
    <row r="346" spans="9:35" x14ac:dyDescent="0.25">
      <c r="I346" s="85">
        <v>332</v>
      </c>
      <c r="J346" s="89">
        <f t="shared" ca="1" si="95"/>
        <v>0.55326375401188121</v>
      </c>
      <c r="K346" s="89">
        <f t="shared" ca="1" si="96"/>
        <v>0.13391158160873945</v>
      </c>
      <c r="L346" s="89">
        <f t="shared" ca="1" si="97"/>
        <v>6.2015136878178362E-3</v>
      </c>
      <c r="M346" s="88">
        <f t="shared" ca="1" si="98"/>
        <v>31514.834919988461</v>
      </c>
      <c r="N346" s="89">
        <f t="shared" ca="1" si="112"/>
        <v>0.73729877315252856</v>
      </c>
      <c r="O346" s="89">
        <f t="shared" ca="1" si="99"/>
        <v>0.56606531456106635</v>
      </c>
      <c r="P346" s="89">
        <f t="shared" ca="1" si="100"/>
        <v>0.76952966093302233</v>
      </c>
      <c r="Q346" s="89">
        <f t="shared" ca="1" si="100"/>
        <v>0.71432530946832196</v>
      </c>
      <c r="R346" s="85">
        <f t="shared" ca="1" si="101"/>
        <v>4116.7569739883293</v>
      </c>
      <c r="S346" s="85">
        <f t="shared" ca="1" si="102"/>
        <v>148.85034381899823</v>
      </c>
      <c r="U346" s="85">
        <v>332</v>
      </c>
      <c r="V346" s="89">
        <f t="shared" ca="1" si="103"/>
        <v>0.54955805269845182</v>
      </c>
      <c r="W346" s="89">
        <f t="shared" ca="1" si="104"/>
        <v>0.12454484623749545</v>
      </c>
      <c r="X346" s="89">
        <f t="shared" ca="1" si="105"/>
        <v>6.5241519501460354E-3</v>
      </c>
      <c r="Y346" s="88">
        <f t="shared" ca="1" si="106"/>
        <v>1402.1178544590973</v>
      </c>
      <c r="Z346" s="89">
        <f t="shared" ca="1" si="113"/>
        <v>1.0755549141730167</v>
      </c>
      <c r="AA346" s="89">
        <f t="shared" ca="1" si="107"/>
        <v>0.98054557252581709</v>
      </c>
      <c r="AB346" s="89">
        <f t="shared" ca="1" si="108"/>
        <v>0.85893681980826986</v>
      </c>
      <c r="AC346" s="89">
        <f t="shared" ca="1" si="108"/>
        <v>0.83659155715249012</v>
      </c>
      <c r="AD346" s="85">
        <f t="shared" ca="1" si="109"/>
        <v>140.48516744186759</v>
      </c>
      <c r="AE346" s="85">
        <f t="shared" ca="1" si="110"/>
        <v>7.7599745948305099</v>
      </c>
      <c r="AG346" s="85">
        <v>332</v>
      </c>
      <c r="AH346" s="85">
        <f t="shared" ca="1" si="111"/>
        <v>3976.2718065464614</v>
      </c>
      <c r="AI346" s="85">
        <f t="shared" ca="1" si="111"/>
        <v>141.09036922416772</v>
      </c>
    </row>
    <row r="347" spans="9:35" x14ac:dyDescent="0.25">
      <c r="I347" s="85">
        <v>333</v>
      </c>
      <c r="J347" s="89">
        <f t="shared" ca="1" si="95"/>
        <v>0.82503569983295411</v>
      </c>
      <c r="K347" s="89">
        <f t="shared" ca="1" si="96"/>
        <v>0.93472779211389323</v>
      </c>
      <c r="L347" s="89">
        <f t="shared" ca="1" si="97"/>
        <v>2.6752905257281703E-2</v>
      </c>
      <c r="M347" s="88">
        <f t="shared" ca="1" si="98"/>
        <v>32169.20975780443</v>
      </c>
      <c r="N347" s="89">
        <f t="shared" ca="1" si="112"/>
        <v>0.85731849207029331</v>
      </c>
      <c r="O347" s="89">
        <f t="shared" ca="1" si="99"/>
        <v>0.6860850334788311</v>
      </c>
      <c r="P347" s="89">
        <f t="shared" ca="1" si="100"/>
        <v>0.80436555427828405</v>
      </c>
      <c r="Q347" s="89">
        <f t="shared" ca="1" si="100"/>
        <v>0.75367025591561931</v>
      </c>
      <c r="R347" s="85">
        <f t="shared" ca="1" si="101"/>
        <v>4631.9363965193297</v>
      </c>
      <c r="S347" s="85">
        <f t="shared" ca="1" si="102"/>
        <v>664.02976634999868</v>
      </c>
      <c r="U347" s="85">
        <v>333</v>
      </c>
      <c r="V347" s="89">
        <f t="shared" ca="1" si="103"/>
        <v>0.92967673792120087</v>
      </c>
      <c r="W347" s="89">
        <f t="shared" ca="1" si="104"/>
        <v>1.4733877030382312</v>
      </c>
      <c r="X347" s="89">
        <f t="shared" ca="1" si="105"/>
        <v>3.8812079864085816E-2</v>
      </c>
      <c r="Y347" s="88">
        <f t="shared" ca="1" si="106"/>
        <v>1448.12812571928</v>
      </c>
      <c r="Z347" s="89">
        <f t="shared" ca="1" si="113"/>
        <v>1.4153944221009378</v>
      </c>
      <c r="AA347" s="89">
        <f t="shared" ca="1" si="107"/>
        <v>1.3203850804537383</v>
      </c>
      <c r="AB347" s="89">
        <f t="shared" ca="1" si="108"/>
        <v>0.9215235579240888</v>
      </c>
      <c r="AC347" s="89">
        <f t="shared" ca="1" si="108"/>
        <v>0.90664675886146096</v>
      </c>
      <c r="AD347" s="85">
        <f t="shared" ca="1" si="109"/>
        <v>181.55351871039829</v>
      </c>
      <c r="AE347" s="85">
        <f t="shared" ca="1" si="110"/>
        <v>48.828325863361215</v>
      </c>
      <c r="AG347" s="85">
        <v>333</v>
      </c>
      <c r="AH347" s="85">
        <f t="shared" ca="1" si="111"/>
        <v>4450.3828778089319</v>
      </c>
      <c r="AI347" s="85">
        <f t="shared" ca="1" si="111"/>
        <v>615.20144048663747</v>
      </c>
    </row>
    <row r="348" spans="9:35" x14ac:dyDescent="0.25">
      <c r="I348" s="85">
        <v>334</v>
      </c>
      <c r="J348" s="89">
        <f t="shared" ca="1" si="95"/>
        <v>0.77461422561598481</v>
      </c>
      <c r="K348" s="89">
        <f t="shared" ca="1" si="96"/>
        <v>0.75412936081667992</v>
      </c>
      <c r="L348" s="89">
        <f t="shared" ca="1" si="97"/>
        <v>2.2118197530675236E-2</v>
      </c>
      <c r="M348" s="88">
        <f t="shared" ca="1" si="98"/>
        <v>32020.459845234313</v>
      </c>
      <c r="N348" s="89">
        <f t="shared" ca="1" si="112"/>
        <v>0.8302518909239357</v>
      </c>
      <c r="O348" s="89">
        <f t="shared" ca="1" si="99"/>
        <v>0.65901843233247348</v>
      </c>
      <c r="P348" s="89">
        <f t="shared" ca="1" si="100"/>
        <v>0.79680180890224617</v>
      </c>
      <c r="Q348" s="89">
        <f t="shared" ca="1" si="100"/>
        <v>0.74505803380415503</v>
      </c>
      <c r="R348" s="85">
        <f t="shared" ca="1" si="101"/>
        <v>4512.8470681006802</v>
      </c>
      <c r="S348" s="85">
        <f t="shared" ca="1" si="102"/>
        <v>544.94043793134915</v>
      </c>
      <c r="U348" s="85">
        <v>334</v>
      </c>
      <c r="V348" s="89">
        <f t="shared" ca="1" si="103"/>
        <v>0.25599053498258428</v>
      </c>
      <c r="W348" s="89">
        <f t="shared" ca="1" si="104"/>
        <v>-0.65575609482170061</v>
      </c>
      <c r="X348" s="89">
        <f t="shared" ca="1" si="105"/>
        <v>-1.2154303000385424E-2</v>
      </c>
      <c r="Y348" s="88">
        <f t="shared" ca="1" si="106"/>
        <v>1376.1715322364373</v>
      </c>
      <c r="Z348" s="89">
        <f t="shared" ca="1" si="113"/>
        <v>0.87895893080234433</v>
      </c>
      <c r="AA348" s="89">
        <f t="shared" ca="1" si="107"/>
        <v>0.78394958915514468</v>
      </c>
      <c r="AB348" s="89">
        <f t="shared" ca="1" si="108"/>
        <v>0.81028822792657906</v>
      </c>
      <c r="AC348" s="89">
        <f t="shared" ca="1" si="108"/>
        <v>0.78346515472412004</v>
      </c>
      <c r="AD348" s="85">
        <f t="shared" ca="1" si="109"/>
        <v>118.8079065353221</v>
      </c>
      <c r="AE348" s="85">
        <f t="shared" ca="1" si="110"/>
        <v>-13.917286311714975</v>
      </c>
      <c r="AG348" s="85">
        <v>334</v>
      </c>
      <c r="AH348" s="85">
        <f t="shared" ca="1" si="111"/>
        <v>4394.039161565358</v>
      </c>
      <c r="AI348" s="85">
        <f t="shared" ca="1" si="111"/>
        <v>558.85772424306413</v>
      </c>
    </row>
    <row r="349" spans="9:35" x14ac:dyDescent="0.25">
      <c r="I349" s="85">
        <v>335</v>
      </c>
      <c r="J349" s="89">
        <f t="shared" ca="1" si="95"/>
        <v>0.50507318568877746</v>
      </c>
      <c r="K349" s="89">
        <f t="shared" ca="1" si="96"/>
        <v>1.2716933446214343E-2</v>
      </c>
      <c r="L349" s="89">
        <f t="shared" ca="1" si="97"/>
        <v>3.0912885976684791E-3</v>
      </c>
      <c r="M349" s="88">
        <f t="shared" ca="1" si="98"/>
        <v>31416.968961180861</v>
      </c>
      <c r="N349" s="89">
        <f t="shared" ca="1" si="112"/>
        <v>0.71913512034931237</v>
      </c>
      <c r="O349" s="89">
        <f t="shared" ca="1" si="99"/>
        <v>0.54790166175785004</v>
      </c>
      <c r="P349" s="89">
        <f t="shared" ca="1" si="100"/>
        <v>0.76397116504607854</v>
      </c>
      <c r="Q349" s="89">
        <f t="shared" ca="1" si="100"/>
        <v>0.70812028612730349</v>
      </c>
      <c r="R349" s="85">
        <f t="shared" ca="1" si="101"/>
        <v>4041.7174690555767</v>
      </c>
      <c r="S349" s="85">
        <f t="shared" ca="1" si="102"/>
        <v>73.81083888624562</v>
      </c>
      <c r="U349" s="85">
        <v>335</v>
      </c>
      <c r="V349" s="89">
        <f t="shared" ca="1" si="103"/>
        <v>0.7789287198911482</v>
      </c>
      <c r="W349" s="89">
        <f t="shared" ca="1" si="104"/>
        <v>0.76858020537202087</v>
      </c>
      <c r="X349" s="89">
        <f t="shared" ca="1" si="105"/>
        <v>2.1940749328350374E-2</v>
      </c>
      <c r="Y349" s="88">
        <f t="shared" ca="1" si="106"/>
        <v>1423.9012221640915</v>
      </c>
      <c r="Z349" s="89">
        <f t="shared" ca="1" si="113"/>
        <v>1.2378189306468002</v>
      </c>
      <c r="AA349" s="89">
        <f t="shared" ca="1" si="107"/>
        <v>1.1428095889996006</v>
      </c>
      <c r="AB349" s="89">
        <f t="shared" ca="1" si="108"/>
        <v>0.89210839626782679</v>
      </c>
      <c r="AC349" s="89">
        <f t="shared" ca="1" si="108"/>
        <v>0.87344117167171176</v>
      </c>
      <c r="AD349" s="85">
        <f t="shared" ca="1" si="109"/>
        <v>159.5692117619069</v>
      </c>
      <c r="AE349" s="85">
        <f t="shared" ca="1" si="110"/>
        <v>26.844018914869821</v>
      </c>
      <c r="AG349" s="85">
        <v>335</v>
      </c>
      <c r="AH349" s="85">
        <f t="shared" ca="1" si="111"/>
        <v>3882.1482572936698</v>
      </c>
      <c r="AI349" s="85">
        <f t="shared" ca="1" si="111"/>
        <v>46.966819971375799</v>
      </c>
    </row>
    <row r="350" spans="9:35" x14ac:dyDescent="0.25">
      <c r="I350" s="85">
        <v>336</v>
      </c>
      <c r="J350" s="89">
        <f t="shared" ca="1" si="95"/>
        <v>7.4635840719698199E-2</v>
      </c>
      <c r="K350" s="89">
        <f t="shared" ca="1" si="96"/>
        <v>-1.442108805235901</v>
      </c>
      <c r="L350" s="89">
        <f t="shared" ca="1" si="97"/>
        <v>-3.4243986374013997E-2</v>
      </c>
      <c r="M350" s="88">
        <f t="shared" ca="1" si="98"/>
        <v>30265.634221975608</v>
      </c>
      <c r="N350" s="89">
        <f t="shared" ca="1" si="112"/>
        <v>0.50109785544328134</v>
      </c>
      <c r="O350" s="89">
        <f t="shared" ca="1" si="99"/>
        <v>0.32986439685181906</v>
      </c>
      <c r="P350" s="89">
        <f t="shared" ca="1" si="100"/>
        <v>0.69184887196628542</v>
      </c>
      <c r="Q350" s="89">
        <f t="shared" ca="1" si="100"/>
        <v>0.62924878683340291</v>
      </c>
      <c r="R350" s="85">
        <f t="shared" ca="1" si="101"/>
        <v>3202.4721338819181</v>
      </c>
      <c r="S350" s="85">
        <f t="shared" ca="1" si="102"/>
        <v>-765.43449628741291</v>
      </c>
      <c r="U350" s="85">
        <v>336</v>
      </c>
      <c r="V350" s="89">
        <f t="shared" ca="1" si="103"/>
        <v>0.65686136437791454</v>
      </c>
      <c r="W350" s="89">
        <f t="shared" ca="1" si="104"/>
        <v>0.40391221823649287</v>
      </c>
      <c r="X350" s="89">
        <f t="shared" ca="1" si="105"/>
        <v>1.3211508837667425E-2</v>
      </c>
      <c r="Y350" s="88">
        <f t="shared" ca="1" si="106"/>
        <v>1411.525738829798</v>
      </c>
      <c r="Z350" s="89">
        <f t="shared" ca="1" si="113"/>
        <v>1.1459412232620088</v>
      </c>
      <c r="AA350" s="89">
        <f t="shared" ca="1" si="107"/>
        <v>1.0509318816148092</v>
      </c>
      <c r="AB350" s="89">
        <f t="shared" ca="1" si="108"/>
        <v>0.87409026358788666</v>
      </c>
      <c r="AC350" s="89">
        <f t="shared" ca="1" si="108"/>
        <v>0.85335506176180276</v>
      </c>
      <c r="AD350" s="85">
        <f t="shared" ca="1" si="109"/>
        <v>148.6382346521591</v>
      </c>
      <c r="AE350" s="85">
        <f t="shared" ca="1" si="110"/>
        <v>15.91304180512202</v>
      </c>
      <c r="AG350" s="85">
        <v>336</v>
      </c>
      <c r="AH350" s="85">
        <f t="shared" ca="1" si="111"/>
        <v>3053.833899229759</v>
      </c>
      <c r="AI350" s="85">
        <f t="shared" ca="1" si="111"/>
        <v>-781.34753809253493</v>
      </c>
    </row>
    <row r="351" spans="9:35" x14ac:dyDescent="0.25">
      <c r="I351" s="85">
        <v>337</v>
      </c>
      <c r="J351" s="89">
        <f t="shared" ca="1" si="95"/>
        <v>0.68756376042380274</v>
      </c>
      <c r="K351" s="89">
        <f t="shared" ca="1" si="96"/>
        <v>0.48895652087169655</v>
      </c>
      <c r="L351" s="89">
        <f t="shared" ca="1" si="97"/>
        <v>1.5313051985658761E-2</v>
      </c>
      <c r="M351" s="88">
        <f t="shared" ca="1" si="98"/>
        <v>31803.295710413495</v>
      </c>
      <c r="N351" s="89">
        <f t="shared" ca="1" si="112"/>
        <v>0.79050997599098727</v>
      </c>
      <c r="O351" s="89">
        <f t="shared" ca="1" si="99"/>
        <v>0.61927651739952494</v>
      </c>
      <c r="P351" s="89">
        <f t="shared" ca="1" si="100"/>
        <v>0.78538500075327766</v>
      </c>
      <c r="Q351" s="89">
        <f t="shared" ca="1" si="100"/>
        <v>0.73213289426166295</v>
      </c>
      <c r="R351" s="85">
        <f t="shared" ca="1" si="101"/>
        <v>4341.0418936221322</v>
      </c>
      <c r="S351" s="85">
        <f t="shared" ca="1" si="102"/>
        <v>373.13526345280115</v>
      </c>
      <c r="U351" s="85">
        <v>337</v>
      </c>
      <c r="V351" s="89">
        <f t="shared" ca="1" si="103"/>
        <v>0.14576167075257551</v>
      </c>
      <c r="W351" s="89">
        <f t="shared" ca="1" si="104"/>
        <v>-1.0547857102007743</v>
      </c>
      <c r="X351" s="89">
        <f t="shared" ca="1" si="105"/>
        <v>-2.1706075018843744E-2</v>
      </c>
      <c r="Y351" s="88">
        <f t="shared" ca="1" si="106"/>
        <v>1363.0892345297466</v>
      </c>
      <c r="Z351" s="89">
        <f t="shared" ca="1" si="113"/>
        <v>0.77842384811618937</v>
      </c>
      <c r="AA351" s="89">
        <f t="shared" ca="1" si="107"/>
        <v>0.68341450646898971</v>
      </c>
      <c r="AB351" s="89">
        <f t="shared" ca="1" si="108"/>
        <v>0.78184040792232179</v>
      </c>
      <c r="AC351" s="89">
        <f t="shared" ca="1" si="108"/>
        <v>0.75282752197406966</v>
      </c>
      <c r="AD351" s="85">
        <f t="shared" ca="1" si="109"/>
        <v>108.39067723781557</v>
      </c>
      <c r="AE351" s="85">
        <f t="shared" ca="1" si="110"/>
        <v>-24.334515609221512</v>
      </c>
      <c r="AG351" s="85">
        <v>337</v>
      </c>
      <c r="AH351" s="85">
        <f t="shared" ca="1" si="111"/>
        <v>4232.6512163843163</v>
      </c>
      <c r="AI351" s="85">
        <f t="shared" ca="1" si="111"/>
        <v>397.46977906202267</v>
      </c>
    </row>
    <row r="352" spans="9:35" x14ac:dyDescent="0.25">
      <c r="I352" s="85">
        <v>338</v>
      </c>
      <c r="J352" s="89">
        <f t="shared" ca="1" si="95"/>
        <v>0.44780967081085976</v>
      </c>
      <c r="K352" s="89">
        <f t="shared" ca="1" si="96"/>
        <v>-0.13119716115064792</v>
      </c>
      <c r="L352" s="89">
        <f t="shared" ca="1" si="97"/>
        <v>-6.0198692751014951E-4</v>
      </c>
      <c r="M352" s="88">
        <f t="shared" ca="1" si="98"/>
        <v>31301.151443291961</v>
      </c>
      <c r="N352" s="89">
        <f t="shared" ca="1" si="112"/>
        <v>0.69756646457631755</v>
      </c>
      <c r="O352" s="89">
        <f t="shared" ca="1" si="99"/>
        <v>0.52633300598485522</v>
      </c>
      <c r="P352" s="89">
        <f t="shared" ca="1" si="100"/>
        <v>0.75727581993313109</v>
      </c>
      <c r="Q352" s="89">
        <f t="shared" ca="1" si="100"/>
        <v>0.70067157287762472</v>
      </c>
      <c r="R352" s="85">
        <f t="shared" ca="1" si="101"/>
        <v>3953.6227181936119</v>
      </c>
      <c r="S352" s="85">
        <f t="shared" ca="1" si="102"/>
        <v>-14.283911975719093</v>
      </c>
      <c r="U352" s="85">
        <v>338</v>
      </c>
      <c r="V352" s="89">
        <f t="shared" ca="1" si="103"/>
        <v>0.41677209847406704</v>
      </c>
      <c r="W352" s="89">
        <f t="shared" ca="1" si="104"/>
        <v>-0.21015820718605482</v>
      </c>
      <c r="X352" s="89">
        <f t="shared" ca="1" si="105"/>
        <v>-1.4878028947255821E-3</v>
      </c>
      <c r="Y352" s="88">
        <f t="shared" ca="1" si="106"/>
        <v>1390.9290315460948</v>
      </c>
      <c r="Z352" s="89">
        <f t="shared" ca="1" si="113"/>
        <v>0.99122683962827851</v>
      </c>
      <c r="AA352" s="89">
        <f t="shared" ca="1" si="107"/>
        <v>0.89621749798107886</v>
      </c>
      <c r="AB352" s="89">
        <f t="shared" ca="1" si="108"/>
        <v>0.83921258617388972</v>
      </c>
      <c r="AC352" s="89">
        <f t="shared" ca="1" si="108"/>
        <v>0.81493169398351395</v>
      </c>
      <c r="AD352" s="85">
        <f t="shared" ca="1" si="109"/>
        <v>130.9832715333996</v>
      </c>
      <c r="AE352" s="85">
        <f t="shared" ca="1" si="110"/>
        <v>-1.7419213136374765</v>
      </c>
      <c r="AG352" s="85">
        <v>338</v>
      </c>
      <c r="AH352" s="85">
        <f t="shared" ca="1" si="111"/>
        <v>3822.6394466602123</v>
      </c>
      <c r="AI352" s="85">
        <f t="shared" ca="1" si="111"/>
        <v>-12.541990662081616</v>
      </c>
    </row>
    <row r="353" spans="9:35" x14ac:dyDescent="0.25">
      <c r="I353" s="85">
        <v>339</v>
      </c>
      <c r="J353" s="89">
        <f t="shared" ca="1" si="95"/>
        <v>0.49902969592743052</v>
      </c>
      <c r="K353" s="89">
        <f t="shared" ca="1" si="96"/>
        <v>-2.4321940212582377E-3</v>
      </c>
      <c r="L353" s="89">
        <f t="shared" ca="1" si="97"/>
        <v>2.7025156851878994E-3</v>
      </c>
      <c r="M353" s="88">
        <f t="shared" ca="1" si="98"/>
        <v>31404.757268597961</v>
      </c>
      <c r="N353" s="89">
        <f t="shared" ca="1" si="112"/>
        <v>0.71686469425572752</v>
      </c>
      <c r="O353" s="89">
        <f t="shared" ca="1" si="99"/>
        <v>0.54563123566426519</v>
      </c>
      <c r="P353" s="89">
        <f t="shared" ca="1" si="100"/>
        <v>0.76327120571942131</v>
      </c>
      <c r="Q353" s="89">
        <f t="shared" ca="1" si="100"/>
        <v>0.707340275658771</v>
      </c>
      <c r="R353" s="85">
        <f t="shared" ca="1" si="101"/>
        <v>4032.3923604517877</v>
      </c>
      <c r="S353" s="85">
        <f t="shared" ca="1" si="102"/>
        <v>64.485730282456643</v>
      </c>
      <c r="U353" s="85">
        <v>339</v>
      </c>
      <c r="V353" s="89">
        <f t="shared" ca="1" si="103"/>
        <v>0.88705183688819489</v>
      </c>
      <c r="W353" s="89">
        <f t="shared" ca="1" si="104"/>
        <v>1.2109975955433678</v>
      </c>
      <c r="X353" s="89">
        <f t="shared" ca="1" si="105"/>
        <v>3.2531116271173652E-2</v>
      </c>
      <c r="Y353" s="88">
        <f t="shared" ca="1" si="106"/>
        <v>1439.0609906649165</v>
      </c>
      <c r="Z353" s="89">
        <f t="shared" ca="1" si="113"/>
        <v>1.3492855165552535</v>
      </c>
      <c r="AA353" s="89">
        <f t="shared" ca="1" si="107"/>
        <v>1.254276174908054</v>
      </c>
      <c r="AB353" s="89">
        <f t="shared" ca="1" si="108"/>
        <v>0.91137736205774422</v>
      </c>
      <c r="AC353" s="89">
        <f t="shared" ca="1" si="108"/>
        <v>0.89512917969927597</v>
      </c>
      <c r="AD353" s="85">
        <f t="shared" ca="1" si="109"/>
        <v>173.2431900749707</v>
      </c>
      <c r="AE353" s="85">
        <f t="shared" ca="1" si="110"/>
        <v>40.51799722793362</v>
      </c>
      <c r="AG353" s="85">
        <v>339</v>
      </c>
      <c r="AH353" s="85">
        <f t="shared" ca="1" si="111"/>
        <v>3859.149170376817</v>
      </c>
      <c r="AI353" s="85">
        <f t="shared" ca="1" si="111"/>
        <v>23.967733054523023</v>
      </c>
    </row>
    <row r="354" spans="9:35" x14ac:dyDescent="0.25">
      <c r="I354" s="85">
        <v>340</v>
      </c>
      <c r="J354" s="89">
        <f t="shared" ca="1" si="95"/>
        <v>6.4474849271746959E-2</v>
      </c>
      <c r="K354" s="89">
        <f t="shared" ca="1" si="96"/>
        <v>-1.5182567008174155</v>
      </c>
      <c r="L354" s="89">
        <f t="shared" ca="1" si="97"/>
        <v>-3.6198174112420524E-2</v>
      </c>
      <c r="M354" s="88">
        <f t="shared" ca="1" si="98"/>
        <v>30206.547243012512</v>
      </c>
      <c r="N354" s="89">
        <f t="shared" ca="1" si="112"/>
        <v>0.48968543783236923</v>
      </c>
      <c r="O354" s="89">
        <f t="shared" ca="1" si="99"/>
        <v>0.31845197924090696</v>
      </c>
      <c r="P354" s="89">
        <f t="shared" ca="1" si="100"/>
        <v>0.68782174602047697</v>
      </c>
      <c r="Q354" s="89">
        <f t="shared" ca="1" si="100"/>
        <v>0.62492894248346043</v>
      </c>
      <c r="R354" s="85">
        <f t="shared" ca="1" si="101"/>
        <v>3161.7116986350557</v>
      </c>
      <c r="S354" s="85">
        <f t="shared" ca="1" si="102"/>
        <v>-806.19493153427538</v>
      </c>
      <c r="U354" s="85">
        <v>340</v>
      </c>
      <c r="V354" s="89">
        <f t="shared" ca="1" si="103"/>
        <v>0.59729509707212392</v>
      </c>
      <c r="W354" s="89">
        <f t="shared" ca="1" si="104"/>
        <v>0.24635194047286418</v>
      </c>
      <c r="X354" s="89">
        <f t="shared" ca="1" si="105"/>
        <v>9.4399094516583563E-3</v>
      </c>
      <c r="Y354" s="88">
        <f t="shared" ca="1" si="106"/>
        <v>1406.212056060137</v>
      </c>
      <c r="Z354" s="89">
        <f t="shared" ca="1" si="113"/>
        <v>1.1062440806377167</v>
      </c>
      <c r="AA354" s="89">
        <f t="shared" ca="1" si="107"/>
        <v>1.0112347389905172</v>
      </c>
      <c r="AB354" s="89">
        <f t="shared" ca="1" si="108"/>
        <v>0.86568955594104113</v>
      </c>
      <c r="AC354" s="89">
        <f t="shared" ca="1" si="108"/>
        <v>0.84404795362736273</v>
      </c>
      <c r="AD354" s="85">
        <f t="shared" ca="1" si="109"/>
        <v>144.01573532257748</v>
      </c>
      <c r="AE354" s="85">
        <f t="shared" ca="1" si="110"/>
        <v>11.290542475540406</v>
      </c>
      <c r="AG354" s="85">
        <v>340</v>
      </c>
      <c r="AH354" s="85">
        <f t="shared" ca="1" si="111"/>
        <v>3017.6959633124779</v>
      </c>
      <c r="AI354" s="85">
        <f t="shared" ca="1" si="111"/>
        <v>-817.48547400981579</v>
      </c>
    </row>
    <row r="355" spans="9:35" x14ac:dyDescent="0.25">
      <c r="I355" s="85">
        <v>341</v>
      </c>
      <c r="J355" s="89">
        <f t="shared" ca="1" si="95"/>
        <v>0.35144668253096356</v>
      </c>
      <c r="K355" s="89">
        <f t="shared" ca="1" si="96"/>
        <v>-0.38141765168015179</v>
      </c>
      <c r="L355" s="89">
        <f t="shared" ca="1" si="97"/>
        <v>-7.0234094862909636E-3</v>
      </c>
      <c r="M355" s="88">
        <f t="shared" ca="1" si="98"/>
        <v>31100.797490454686</v>
      </c>
      <c r="N355" s="89">
        <f t="shared" ca="1" si="112"/>
        <v>0.66006548426789868</v>
      </c>
      <c r="O355" s="89">
        <f t="shared" ca="1" si="99"/>
        <v>0.48883202567643641</v>
      </c>
      <c r="P355" s="89">
        <f t="shared" ca="1" si="100"/>
        <v>0.74539409640588539</v>
      </c>
      <c r="Q355" s="89">
        <f t="shared" ca="1" si="100"/>
        <v>0.68751968863870672</v>
      </c>
      <c r="R355" s="85">
        <f t="shared" ca="1" si="101"/>
        <v>3803.0834658293097</v>
      </c>
      <c r="S355" s="85">
        <f t="shared" ca="1" si="102"/>
        <v>-164.82316434002132</v>
      </c>
      <c r="U355" s="85">
        <v>341</v>
      </c>
      <c r="V355" s="89">
        <f t="shared" ca="1" si="103"/>
        <v>0.16674544453364815</v>
      </c>
      <c r="W355" s="89">
        <f t="shared" ca="1" si="104"/>
        <v>-0.96710631471290232</v>
      </c>
      <c r="X355" s="89">
        <f t="shared" ca="1" si="105"/>
        <v>-1.9607249357443183E-2</v>
      </c>
      <c r="Y355" s="88">
        <f t="shared" ca="1" si="106"/>
        <v>1365.9531255466322</v>
      </c>
      <c r="Z355" s="89">
        <f t="shared" ca="1" si="113"/>
        <v>0.80051457756460775</v>
      </c>
      <c r="AA355" s="89">
        <f t="shared" ca="1" si="107"/>
        <v>0.7055052359174081</v>
      </c>
      <c r="AB355" s="89">
        <f t="shared" ca="1" si="108"/>
        <v>0.78829363950496534</v>
      </c>
      <c r="AC355" s="89">
        <f t="shared" ca="1" si="108"/>
        <v>0.75975206265275319</v>
      </c>
      <c r="AD355" s="85">
        <f t="shared" ca="1" si="109"/>
        <v>110.63905372603381</v>
      </c>
      <c r="AE355" s="85">
        <f t="shared" ca="1" si="110"/>
        <v>-22.086139121003271</v>
      </c>
      <c r="AG355" s="85">
        <v>341</v>
      </c>
      <c r="AH355" s="85">
        <f t="shared" ca="1" si="111"/>
        <v>3692.4444121032757</v>
      </c>
      <c r="AI355" s="85">
        <f t="shared" ca="1" si="111"/>
        <v>-142.73702521901805</v>
      </c>
    </row>
    <row r="356" spans="9:35" x14ac:dyDescent="0.25">
      <c r="I356" s="85">
        <v>342</v>
      </c>
      <c r="J356" s="89">
        <f t="shared" ca="1" si="95"/>
        <v>6.5133754682585088E-2</v>
      </c>
      <c r="K356" s="89">
        <f t="shared" ca="1" si="96"/>
        <v>-1.5130478322113949</v>
      </c>
      <c r="L356" s="89">
        <f t="shared" ca="1" si="97"/>
        <v>-3.6064498623648029E-2</v>
      </c>
      <c r="M356" s="88">
        <f t="shared" ca="1" si="98"/>
        <v>30210.585387873831</v>
      </c>
      <c r="N356" s="89">
        <f t="shared" ca="1" si="112"/>
        <v>0.49046610003397501</v>
      </c>
      <c r="O356" s="89">
        <f t="shared" ca="1" si="99"/>
        <v>0.31923264144251273</v>
      </c>
      <c r="P356" s="89">
        <f t="shared" ca="1" si="100"/>
        <v>0.68809794370394273</v>
      </c>
      <c r="Q356" s="89">
        <f t="shared" ca="1" si="100"/>
        <v>0.62522494672107176</v>
      </c>
      <c r="R356" s="85">
        <f t="shared" ca="1" si="101"/>
        <v>3164.489780195363</v>
      </c>
      <c r="S356" s="85">
        <f t="shared" ca="1" si="102"/>
        <v>-803.41684997396806</v>
      </c>
      <c r="U356" s="85">
        <v>342</v>
      </c>
      <c r="V356" s="89">
        <f t="shared" ca="1" si="103"/>
        <v>0.27482712150194144</v>
      </c>
      <c r="W356" s="89">
        <f t="shared" ca="1" si="104"/>
        <v>-0.59827831557021993</v>
      </c>
      <c r="X356" s="89">
        <f t="shared" ca="1" si="105"/>
        <v>-1.0778428573080423E-2</v>
      </c>
      <c r="Y356" s="88">
        <f t="shared" ca="1" si="106"/>
        <v>1378.0662746201222</v>
      </c>
      <c r="Z356" s="89">
        <f t="shared" ca="1" si="113"/>
        <v>0.89344039550309073</v>
      </c>
      <c r="AA356" s="89">
        <f t="shared" ca="1" si="107"/>
        <v>0.79843105385589108</v>
      </c>
      <c r="AB356" s="89">
        <f t="shared" ca="1" si="108"/>
        <v>0.8141893109186854</v>
      </c>
      <c r="AC356" s="89">
        <f t="shared" ca="1" si="108"/>
        <v>0.78768980579822068</v>
      </c>
      <c r="AD356" s="85">
        <f t="shared" ca="1" si="109"/>
        <v>120.34689850976224</v>
      </c>
      <c r="AE356" s="85">
        <f t="shared" ca="1" si="110"/>
        <v>-12.378294337274838</v>
      </c>
      <c r="AG356" s="85">
        <v>342</v>
      </c>
      <c r="AH356" s="85">
        <f t="shared" ca="1" si="111"/>
        <v>3044.1428816856005</v>
      </c>
      <c r="AI356" s="85">
        <f t="shared" ca="1" si="111"/>
        <v>-791.03855563669322</v>
      </c>
    </row>
    <row r="357" spans="9:35" x14ac:dyDescent="0.25">
      <c r="I357" s="85">
        <v>343</v>
      </c>
      <c r="J357" s="89">
        <f t="shared" ca="1" si="95"/>
        <v>0.58708034672241405</v>
      </c>
      <c r="K357" s="89">
        <f t="shared" ca="1" si="96"/>
        <v>0.22004089366235957</v>
      </c>
      <c r="L357" s="89">
        <f t="shared" ca="1" si="97"/>
        <v>8.4118550800155907E-3</v>
      </c>
      <c r="M357" s="88">
        <f t="shared" ca="1" si="98"/>
        <v>31584.570505414147</v>
      </c>
      <c r="N357" s="89">
        <f t="shared" ca="1" si="112"/>
        <v>0.75020712301814352</v>
      </c>
      <c r="O357" s="89">
        <f t="shared" ca="1" si="99"/>
        <v>0.57897366442668119</v>
      </c>
      <c r="P357" s="89">
        <f t="shared" ca="1" si="100"/>
        <v>0.77343501527221847</v>
      </c>
      <c r="Q357" s="89">
        <f t="shared" ca="1" si="100"/>
        <v>0.71869652837052045</v>
      </c>
      <c r="R357" s="85">
        <f t="shared" ca="1" si="101"/>
        <v>4170.5570145319689</v>
      </c>
      <c r="S357" s="85">
        <f t="shared" ca="1" si="102"/>
        <v>202.65038436263785</v>
      </c>
      <c r="U357" s="85">
        <v>343</v>
      </c>
      <c r="V357" s="89">
        <f t="shared" ca="1" si="103"/>
        <v>0.58959338146257612</v>
      </c>
      <c r="W357" s="89">
        <f t="shared" ca="1" si="104"/>
        <v>0.22649912837396313</v>
      </c>
      <c r="X357" s="89">
        <f t="shared" ca="1" si="105"/>
        <v>8.9646827321732681E-3</v>
      </c>
      <c r="Y357" s="88">
        <f t="shared" ca="1" si="106"/>
        <v>1405.5439452824558</v>
      </c>
      <c r="Z357" s="89">
        <f t="shared" ca="1" si="113"/>
        <v>1.1012421859687724</v>
      </c>
      <c r="AA357" s="89">
        <f t="shared" ca="1" si="107"/>
        <v>1.0062328443215729</v>
      </c>
      <c r="AB357" s="89">
        <f t="shared" ca="1" si="108"/>
        <v>0.86460436710248789</v>
      </c>
      <c r="AC357" s="89">
        <f t="shared" ca="1" si="108"/>
        <v>0.84284821187374592</v>
      </c>
      <c r="AD357" s="85">
        <f t="shared" ca="1" si="109"/>
        <v>143.4377209510335</v>
      </c>
      <c r="AE357" s="85">
        <f t="shared" ca="1" si="110"/>
        <v>10.712528103996419</v>
      </c>
      <c r="AG357" s="85">
        <v>343</v>
      </c>
      <c r="AH357" s="85">
        <f t="shared" ca="1" si="111"/>
        <v>4027.1192935809354</v>
      </c>
      <c r="AI357" s="85">
        <f t="shared" ca="1" si="111"/>
        <v>191.93785625864143</v>
      </c>
    </row>
    <row r="358" spans="9:35" x14ac:dyDescent="0.25">
      <c r="I358" s="85">
        <v>344</v>
      </c>
      <c r="J358" s="89">
        <f t="shared" ca="1" si="95"/>
        <v>0.37200825470930543</v>
      </c>
      <c r="K358" s="89">
        <f t="shared" ca="1" si="96"/>
        <v>-0.32653910276702464</v>
      </c>
      <c r="L358" s="89">
        <f t="shared" ca="1" si="97"/>
        <v>-5.6150581908467594E-3</v>
      </c>
      <c r="M358" s="88">
        <f t="shared" ca="1" si="98"/>
        <v>31144.62919686512</v>
      </c>
      <c r="N358" s="89">
        <f t="shared" ca="1" si="112"/>
        <v>0.66829022788418202</v>
      </c>
      <c r="O358" s="89">
        <f t="shared" ca="1" si="99"/>
        <v>0.49705676929271975</v>
      </c>
      <c r="P358" s="89">
        <f t="shared" ca="1" si="100"/>
        <v>0.74802582503632897</v>
      </c>
      <c r="Q358" s="89">
        <f t="shared" ca="1" si="100"/>
        <v>0.69042549046596813</v>
      </c>
      <c r="R358" s="85">
        <f t="shared" ca="1" si="101"/>
        <v>3835.8131036509621</v>
      </c>
      <c r="S358" s="85">
        <f t="shared" ca="1" si="102"/>
        <v>-132.09352651836889</v>
      </c>
      <c r="U358" s="85">
        <v>344</v>
      </c>
      <c r="V358" s="89">
        <f t="shared" ca="1" si="103"/>
        <v>0.9249687234293269</v>
      </c>
      <c r="W358" s="89">
        <f t="shared" ca="1" si="104"/>
        <v>1.4393105567728728</v>
      </c>
      <c r="X358" s="89">
        <f t="shared" ca="1" si="105"/>
        <v>3.7996358124091294E-2</v>
      </c>
      <c r="Y358" s="88">
        <f t="shared" ca="1" si="106"/>
        <v>1446.9473377875011</v>
      </c>
      <c r="Z358" s="89">
        <f t="shared" ca="1" si="113"/>
        <v>1.4068087217281922</v>
      </c>
      <c r="AA358" s="89">
        <f t="shared" ca="1" si="107"/>
        <v>1.3117993800809926</v>
      </c>
      <c r="AB358" s="89">
        <f t="shared" ca="1" si="108"/>
        <v>0.92025794217734103</v>
      </c>
      <c r="AC358" s="89">
        <f t="shared" ca="1" si="108"/>
        <v>0.90520608291878379</v>
      </c>
      <c r="AD358" s="85">
        <f t="shared" ca="1" si="109"/>
        <v>180.46614041589078</v>
      </c>
      <c r="AE358" s="85">
        <f t="shared" ca="1" si="110"/>
        <v>47.740947568853699</v>
      </c>
      <c r="AG358" s="85">
        <v>344</v>
      </c>
      <c r="AH358" s="85">
        <f t="shared" ca="1" si="111"/>
        <v>3655.3469632350716</v>
      </c>
      <c r="AI358" s="85">
        <f t="shared" ca="1" si="111"/>
        <v>-179.83447408722259</v>
      </c>
    </row>
    <row r="359" spans="9:35" x14ac:dyDescent="0.25">
      <c r="I359" s="85">
        <v>345</v>
      </c>
      <c r="J359" s="89">
        <f t="shared" ca="1" si="95"/>
        <v>2.4257122477241544E-2</v>
      </c>
      <c r="K359" s="89">
        <f t="shared" ca="1" si="96"/>
        <v>-1.972836045720824</v>
      </c>
      <c r="L359" s="89">
        <f t="shared" ca="1" si="97"/>
        <v>-4.7864069475112105E-2</v>
      </c>
      <c r="M359" s="88">
        <f t="shared" ca="1" si="98"/>
        <v>29856.208305517892</v>
      </c>
      <c r="N359" s="89">
        <f t="shared" ca="1" si="112"/>
        <v>0.42155684042708863</v>
      </c>
      <c r="O359" s="89">
        <f t="shared" ca="1" si="99"/>
        <v>0.25032338183562636</v>
      </c>
      <c r="P359" s="89">
        <f t="shared" ca="1" si="100"/>
        <v>0.66332574274361245</v>
      </c>
      <c r="Q359" s="89">
        <f t="shared" ca="1" si="100"/>
        <v>0.59883136207175403</v>
      </c>
      <c r="R359" s="85">
        <f t="shared" ca="1" si="101"/>
        <v>2925.0013720942625</v>
      </c>
      <c r="S359" s="85">
        <f t="shared" ca="1" si="102"/>
        <v>-1042.9052580750686</v>
      </c>
      <c r="U359" s="85">
        <v>345</v>
      </c>
      <c r="V359" s="89">
        <f t="shared" ca="1" si="103"/>
        <v>5.3871238184917902E-2</v>
      </c>
      <c r="W359" s="89">
        <f t="shared" ca="1" si="104"/>
        <v>-1.6084234173183698</v>
      </c>
      <c r="X359" s="89">
        <f t="shared" ca="1" si="105"/>
        <v>-3.4958778465893708E-2</v>
      </c>
      <c r="Y359" s="88">
        <f t="shared" ca="1" si="106"/>
        <v>1345.1437925946859</v>
      </c>
      <c r="Z359" s="89">
        <f t="shared" ca="1" si="113"/>
        <v>0.63893542290152405</v>
      </c>
      <c r="AA359" s="89">
        <f t="shared" ca="1" si="107"/>
        <v>0.5439260812543244</v>
      </c>
      <c r="AB359" s="89">
        <f t="shared" ca="1" si="108"/>
        <v>0.73856752861551789</v>
      </c>
      <c r="AC359" s="89">
        <f t="shared" ca="1" si="108"/>
        <v>0.70675382974988454</v>
      </c>
      <c r="AD359" s="85">
        <f t="shared" ca="1" si="109"/>
        <v>94.741231513132789</v>
      </c>
      <c r="AE359" s="85">
        <f t="shared" ca="1" si="110"/>
        <v>-37.98396133390429</v>
      </c>
      <c r="AG359" s="85">
        <v>345</v>
      </c>
      <c r="AH359" s="85">
        <f t="shared" ca="1" si="111"/>
        <v>2830.2601405811297</v>
      </c>
      <c r="AI359" s="85">
        <f t="shared" ca="1" si="111"/>
        <v>-1004.9212967411643</v>
      </c>
    </row>
    <row r="360" spans="9:35" x14ac:dyDescent="0.25">
      <c r="I360" s="85">
        <v>346</v>
      </c>
      <c r="J360" s="89">
        <f t="shared" ca="1" si="95"/>
        <v>4.1014109406213084E-2</v>
      </c>
      <c r="K360" s="89">
        <f t="shared" ca="1" si="96"/>
        <v>-1.7390372052451675</v>
      </c>
      <c r="L360" s="89">
        <f t="shared" ca="1" si="97"/>
        <v>-4.1864076647705528E-2</v>
      </c>
      <c r="M360" s="88">
        <f t="shared" ca="1" si="98"/>
        <v>30035.883828102986</v>
      </c>
      <c r="N360" s="89">
        <f t="shared" ca="1" si="112"/>
        <v>0.45659667946766863</v>
      </c>
      <c r="O360" s="89">
        <f t="shared" ca="1" si="99"/>
        <v>0.28536322087620636</v>
      </c>
      <c r="P360" s="89">
        <f t="shared" ca="1" si="100"/>
        <v>0.67601951683258998</v>
      </c>
      <c r="Q360" s="89">
        <f t="shared" ca="1" si="100"/>
        <v>0.61231705897656563</v>
      </c>
      <c r="R360" s="85">
        <f t="shared" ca="1" si="101"/>
        <v>3045.329216235481</v>
      </c>
      <c r="S360" s="85">
        <f t="shared" ca="1" si="102"/>
        <v>-922.57741393385004</v>
      </c>
      <c r="U360" s="85">
        <v>346</v>
      </c>
      <c r="V360" s="89">
        <f t="shared" ca="1" si="103"/>
        <v>0.92653686885470454</v>
      </c>
      <c r="W360" s="89">
        <f t="shared" ca="1" si="104"/>
        <v>1.4504744384046764</v>
      </c>
      <c r="X360" s="89">
        <f t="shared" ca="1" si="105"/>
        <v>3.8263593557448142E-2</v>
      </c>
      <c r="Y360" s="88">
        <f t="shared" ca="1" si="106"/>
        <v>1447.3340650576724</v>
      </c>
      <c r="Z360" s="89">
        <f t="shared" ca="1" si="113"/>
        <v>1.4096214497055006</v>
      </c>
      <c r="AA360" s="89">
        <f t="shared" ca="1" si="107"/>
        <v>1.3146121080583011</v>
      </c>
      <c r="AB360" s="89">
        <f t="shared" ca="1" si="108"/>
        <v>0.92067425503066147</v>
      </c>
      <c r="AC360" s="89">
        <f t="shared" ca="1" si="108"/>
        <v>0.90567985063164469</v>
      </c>
      <c r="AD360" s="85">
        <f t="shared" ca="1" si="109"/>
        <v>180.8221098142169</v>
      </c>
      <c r="AE360" s="85">
        <f t="shared" ca="1" si="110"/>
        <v>48.096916967179823</v>
      </c>
      <c r="AG360" s="85">
        <v>346</v>
      </c>
      <c r="AH360" s="85">
        <f t="shared" ca="1" si="111"/>
        <v>2864.5071064212643</v>
      </c>
      <c r="AI360" s="85">
        <f t="shared" ca="1" si="111"/>
        <v>-970.67433090102986</v>
      </c>
    </row>
    <row r="361" spans="9:35" x14ac:dyDescent="0.25">
      <c r="I361" s="85">
        <v>347</v>
      </c>
      <c r="J361" s="89">
        <f t="shared" ca="1" si="95"/>
        <v>0.52551599971042107</v>
      </c>
      <c r="K361" s="89">
        <f t="shared" ca="1" si="96"/>
        <v>6.4002795886188305E-2</v>
      </c>
      <c r="L361" s="89">
        <f t="shared" ca="1" si="97"/>
        <v>4.4074405775549816E-3</v>
      </c>
      <c r="M361" s="88">
        <f t="shared" ca="1" si="98"/>
        <v>31458.345690140097</v>
      </c>
      <c r="N361" s="89">
        <f t="shared" ca="1" si="112"/>
        <v>0.72682142179245868</v>
      </c>
      <c r="O361" s="89">
        <f t="shared" ca="1" si="99"/>
        <v>0.55558796320099635</v>
      </c>
      <c r="P361" s="89">
        <f t="shared" ca="1" si="100"/>
        <v>0.76633232077018931</v>
      </c>
      <c r="Q361" s="89">
        <f t="shared" ca="1" si="100"/>
        <v>0.7107537190705322</v>
      </c>
      <c r="R361" s="85">
        <f t="shared" ca="1" si="101"/>
        <v>4073.3770012918321</v>
      </c>
      <c r="S361" s="85">
        <f t="shared" ca="1" si="102"/>
        <v>105.47037112250109</v>
      </c>
      <c r="U361" s="85">
        <v>347</v>
      </c>
      <c r="V361" s="89">
        <f t="shared" ca="1" si="103"/>
        <v>0.50075859463730488</v>
      </c>
      <c r="W361" s="89">
        <f t="shared" ca="1" si="104"/>
        <v>1.9015159127563047E-3</v>
      </c>
      <c r="X361" s="89">
        <f t="shared" ca="1" si="105"/>
        <v>3.58837704598633E-3</v>
      </c>
      <c r="Y361" s="88">
        <f t="shared" ca="1" si="106"/>
        <v>1398.0075884093819</v>
      </c>
      <c r="Z361" s="89">
        <f t="shared" ca="1" si="113"/>
        <v>1.0446550589244543</v>
      </c>
      <c r="AA361" s="89">
        <f t="shared" ca="1" si="107"/>
        <v>0.94964571727725466</v>
      </c>
      <c r="AB361" s="89">
        <f t="shared" ca="1" si="108"/>
        <v>0.85190878867775344</v>
      </c>
      <c r="AC361" s="89">
        <f t="shared" ca="1" si="108"/>
        <v>0.8288538498103819</v>
      </c>
      <c r="AD361" s="85">
        <f t="shared" ca="1" si="109"/>
        <v>136.96906621349922</v>
      </c>
      <c r="AE361" s="85">
        <f t="shared" ca="1" si="110"/>
        <v>4.2438733664621395</v>
      </c>
      <c r="AG361" s="85">
        <v>347</v>
      </c>
      <c r="AH361" s="85">
        <f t="shared" ca="1" si="111"/>
        <v>3936.4079350783331</v>
      </c>
      <c r="AI361" s="85">
        <f t="shared" ca="1" si="111"/>
        <v>101.22649775603895</v>
      </c>
    </row>
    <row r="362" spans="9:35" x14ac:dyDescent="0.25">
      <c r="I362" s="85">
        <v>348</v>
      </c>
      <c r="J362" s="89">
        <f t="shared" ca="1" si="95"/>
        <v>0.41044892847650649</v>
      </c>
      <c r="K362" s="89">
        <f t="shared" ca="1" si="96"/>
        <v>-0.22639031881757241</v>
      </c>
      <c r="L362" s="89">
        <f t="shared" ca="1" si="97"/>
        <v>-3.0449343008064679E-3</v>
      </c>
      <c r="M362" s="88">
        <f t="shared" ca="1" si="98"/>
        <v>31224.777704088356</v>
      </c>
      <c r="N362" s="89">
        <f t="shared" ca="1" si="112"/>
        <v>0.68329970039721455</v>
      </c>
      <c r="O362" s="89">
        <f t="shared" ca="1" si="99"/>
        <v>0.51206624180575222</v>
      </c>
      <c r="P362" s="89">
        <f t="shared" ca="1" si="100"/>
        <v>0.75279125826925841</v>
      </c>
      <c r="Q362" s="89">
        <f t="shared" ca="1" si="100"/>
        <v>0.69569767508783287</v>
      </c>
      <c r="R362" s="85">
        <f t="shared" ca="1" si="101"/>
        <v>3895.9576327195609</v>
      </c>
      <c r="S362" s="85">
        <f t="shared" ca="1" si="102"/>
        <v>-71.948997449770104</v>
      </c>
      <c r="U362" s="85">
        <v>348</v>
      </c>
      <c r="V362" s="89">
        <f t="shared" ca="1" si="103"/>
        <v>0.7343659304399186</v>
      </c>
      <c r="W362" s="89">
        <f t="shared" ca="1" si="104"/>
        <v>0.62607135604441921</v>
      </c>
      <c r="X362" s="89">
        <f t="shared" ca="1" si="105"/>
        <v>1.8529443533172887E-2</v>
      </c>
      <c r="Y362" s="88">
        <f t="shared" ca="1" si="106"/>
        <v>1419.0521352347384</v>
      </c>
      <c r="Z362" s="89">
        <f t="shared" ca="1" si="113"/>
        <v>1.2019139792384981</v>
      </c>
      <c r="AA362" s="89">
        <f t="shared" ca="1" si="107"/>
        <v>1.1069046375912985</v>
      </c>
      <c r="AB362" s="89">
        <f t="shared" ca="1" si="108"/>
        <v>0.88530157113699415</v>
      </c>
      <c r="AC362" s="89">
        <f t="shared" ca="1" si="108"/>
        <v>0.86583241969591596</v>
      </c>
      <c r="AD362" s="85">
        <f t="shared" ca="1" si="109"/>
        <v>155.25967419442554</v>
      </c>
      <c r="AE362" s="85">
        <f t="shared" ca="1" si="110"/>
        <v>22.534481347388464</v>
      </c>
      <c r="AG362" s="85">
        <v>348</v>
      </c>
      <c r="AH362" s="85">
        <f t="shared" ca="1" si="111"/>
        <v>3740.6979585251356</v>
      </c>
      <c r="AI362" s="85">
        <f t="shared" ca="1" si="111"/>
        <v>-94.483478797158568</v>
      </c>
    </row>
    <row r="363" spans="9:35" x14ac:dyDescent="0.25">
      <c r="I363" s="85">
        <v>349</v>
      </c>
      <c r="J363" s="89">
        <f t="shared" ca="1" si="95"/>
        <v>0.79655608875753958</v>
      </c>
      <c r="K363" s="89">
        <f t="shared" ca="1" si="96"/>
        <v>0.82938281522841251</v>
      </c>
      <c r="L363" s="89">
        <f t="shared" ca="1" si="97"/>
        <v>2.4049431174902724E-2</v>
      </c>
      <c r="M363" s="88">
        <f t="shared" ca="1" si="98"/>
        <v>32082.358585817779</v>
      </c>
      <c r="N363" s="89">
        <f t="shared" ca="1" si="112"/>
        <v>0.84153025708036999</v>
      </c>
      <c r="O363" s="89">
        <f t="shared" ca="1" si="99"/>
        <v>0.67029679848890766</v>
      </c>
      <c r="P363" s="89">
        <f t="shared" ca="1" si="100"/>
        <v>0.79997452907135713</v>
      </c>
      <c r="Q363" s="89">
        <f t="shared" ca="1" si="100"/>
        <v>0.74866569619907231</v>
      </c>
      <c r="R363" s="85">
        <f t="shared" ca="1" si="101"/>
        <v>4562.2664761492633</v>
      </c>
      <c r="S363" s="85">
        <f t="shared" ca="1" si="102"/>
        <v>594.35984597993229</v>
      </c>
      <c r="U363" s="85">
        <v>349</v>
      </c>
      <c r="V363" s="89">
        <f t="shared" ca="1" si="103"/>
        <v>0.39431041646224174</v>
      </c>
      <c r="W363" s="89">
        <f t="shared" ca="1" si="104"/>
        <v>-0.26810196553336541</v>
      </c>
      <c r="X363" s="89">
        <f t="shared" ca="1" si="105"/>
        <v>-2.8748316973380536E-3</v>
      </c>
      <c r="Y363" s="88">
        <f t="shared" ca="1" si="106"/>
        <v>1389.0011102672079</v>
      </c>
      <c r="Z363" s="89">
        <f t="shared" ca="1" si="113"/>
        <v>0.97662797199521068</v>
      </c>
      <c r="AA363" s="89">
        <f t="shared" ca="1" si="107"/>
        <v>0.88161863034801102</v>
      </c>
      <c r="AB363" s="89">
        <f t="shared" ca="1" si="108"/>
        <v>0.83562331710438853</v>
      </c>
      <c r="AC363" s="89">
        <f t="shared" ca="1" si="108"/>
        <v>0.81100846157746476</v>
      </c>
      <c r="AD363" s="85">
        <f t="shared" ca="1" si="109"/>
        <v>129.3687865622021</v>
      </c>
      <c r="AE363" s="85">
        <f t="shared" ca="1" si="110"/>
        <v>-3.3564062848349749</v>
      </c>
      <c r="AG363" s="85">
        <v>349</v>
      </c>
      <c r="AH363" s="85">
        <f t="shared" ca="1" si="111"/>
        <v>4432.897689587061</v>
      </c>
      <c r="AI363" s="85">
        <f t="shared" ca="1" si="111"/>
        <v>597.71625226476726</v>
      </c>
    </row>
    <row r="364" spans="9:35" x14ac:dyDescent="0.25">
      <c r="I364" s="85">
        <v>350</v>
      </c>
      <c r="J364" s="89">
        <f t="shared" ca="1" si="95"/>
        <v>0.56477346269501649</v>
      </c>
      <c r="K364" s="89">
        <f t="shared" ca="1" si="96"/>
        <v>0.16308301273278589</v>
      </c>
      <c r="L364" s="89">
        <f t="shared" ca="1" si="97"/>
        <v>6.9501417697765567E-3</v>
      </c>
      <c r="M364" s="88">
        <f t="shared" ca="1" si="98"/>
        <v>31538.436643762168</v>
      </c>
      <c r="N364" s="89">
        <f t="shared" ca="1" si="112"/>
        <v>0.74167074629444196</v>
      </c>
      <c r="O364" s="89">
        <f t="shared" ca="1" si="99"/>
        <v>0.57043728770297975</v>
      </c>
      <c r="P364" s="89">
        <f t="shared" ca="1" si="100"/>
        <v>0.77085657590516476</v>
      </c>
      <c r="Q364" s="89">
        <f t="shared" ca="1" si="100"/>
        <v>0.71580942736088482</v>
      </c>
      <c r="R364" s="85">
        <f t="shared" ca="1" si="101"/>
        <v>4134.9348696128945</v>
      </c>
      <c r="S364" s="85">
        <f t="shared" ca="1" si="102"/>
        <v>167.02823944356351</v>
      </c>
      <c r="U364" s="85">
        <v>350</v>
      </c>
      <c r="V364" s="89">
        <f t="shared" ca="1" si="103"/>
        <v>0.28648275270624068</v>
      </c>
      <c r="W364" s="89">
        <f t="shared" ca="1" si="104"/>
        <v>-0.56368943990885501</v>
      </c>
      <c r="X364" s="89">
        <f t="shared" ca="1" si="105"/>
        <v>-9.9504573098991248E-3</v>
      </c>
      <c r="Y364" s="88">
        <f t="shared" ca="1" si="106"/>
        <v>1379.2077463819651</v>
      </c>
      <c r="Z364" s="89">
        <f t="shared" ca="1" si="113"/>
        <v>0.90215502554711036</v>
      </c>
      <c r="AA364" s="89">
        <f t="shared" ca="1" si="107"/>
        <v>0.8071456838999107</v>
      </c>
      <c r="AB364" s="89">
        <f t="shared" ca="1" si="108"/>
        <v>0.81651273899949017</v>
      </c>
      <c r="AC364" s="89">
        <f t="shared" ca="1" si="108"/>
        <v>0.7902087226458312</v>
      </c>
      <c r="AD364" s="85">
        <f t="shared" ca="1" si="109"/>
        <v>121.2776005929087</v>
      </c>
      <c r="AE364" s="85">
        <f t="shared" ca="1" si="110"/>
        <v>-11.447592254128381</v>
      </c>
      <c r="AG364" s="85">
        <v>350</v>
      </c>
      <c r="AH364" s="85">
        <f t="shared" ca="1" si="111"/>
        <v>4013.657269019986</v>
      </c>
      <c r="AI364" s="85">
        <f t="shared" ca="1" si="111"/>
        <v>178.47583169769189</v>
      </c>
    </row>
    <row r="365" spans="9:35" x14ac:dyDescent="0.25">
      <c r="I365" s="85">
        <v>351</v>
      </c>
      <c r="J365" s="89">
        <f t="shared" ca="1" si="95"/>
        <v>0.90955837433673892</v>
      </c>
      <c r="K365" s="89">
        <f t="shared" ca="1" si="96"/>
        <v>1.3380404495428313</v>
      </c>
      <c r="L365" s="89">
        <f t="shared" ca="1" si="97"/>
        <v>3.7103140728307803E-2</v>
      </c>
      <c r="M365" s="88">
        <f t="shared" ca="1" si="98"/>
        <v>32503.897715451847</v>
      </c>
      <c r="N365" s="89">
        <f t="shared" ca="1" si="112"/>
        <v>0.91776366181787261</v>
      </c>
      <c r="O365" s="89">
        <f t="shared" ca="1" si="99"/>
        <v>0.74653020322641028</v>
      </c>
      <c r="P365" s="89">
        <f t="shared" ca="1" si="100"/>
        <v>0.82062869482528811</v>
      </c>
      <c r="Q365" s="89">
        <f t="shared" ca="1" si="100"/>
        <v>0.7723264032753685</v>
      </c>
      <c r="R365" s="85">
        <f t="shared" ca="1" si="101"/>
        <v>4903.8984243592822</v>
      </c>
      <c r="S365" s="85">
        <f t="shared" ca="1" si="102"/>
        <v>935.99179418995118</v>
      </c>
      <c r="U365" s="85">
        <v>351</v>
      </c>
      <c r="V365" s="89">
        <f t="shared" ca="1" si="103"/>
        <v>0.7092860612921934</v>
      </c>
      <c r="W365" s="89">
        <f t="shared" ca="1" si="104"/>
        <v>0.55130023501625003</v>
      </c>
      <c r="X365" s="89">
        <f t="shared" ca="1" si="105"/>
        <v>1.6739609711071367E-2</v>
      </c>
      <c r="Y365" s="88">
        <f t="shared" ca="1" si="106"/>
        <v>1416.5145393426803</v>
      </c>
      <c r="Z365" s="89">
        <f t="shared" ca="1" si="113"/>
        <v>1.1830754756653654</v>
      </c>
      <c r="AA365" s="89">
        <f t="shared" ca="1" si="107"/>
        <v>1.0880661340181659</v>
      </c>
      <c r="AB365" s="89">
        <f t="shared" ca="1" si="108"/>
        <v>0.88161038184439267</v>
      </c>
      <c r="AC365" s="89">
        <f t="shared" ca="1" si="108"/>
        <v>0.86171704353547052</v>
      </c>
      <c r="AD365" s="85">
        <f t="shared" ca="1" si="109"/>
        <v>153.01780100576411</v>
      </c>
      <c r="AE365" s="85">
        <f t="shared" ca="1" si="110"/>
        <v>20.292608158727035</v>
      </c>
      <c r="AG365" s="85">
        <v>351</v>
      </c>
      <c r="AH365" s="85">
        <f t="shared" ca="1" si="111"/>
        <v>4750.8806233535179</v>
      </c>
      <c r="AI365" s="85">
        <f t="shared" ca="1" si="111"/>
        <v>915.69918603122414</v>
      </c>
    </row>
    <row r="366" spans="9:35" x14ac:dyDescent="0.25">
      <c r="I366" s="85">
        <v>352</v>
      </c>
      <c r="J366" s="89">
        <f t="shared" ca="1" si="95"/>
        <v>9.3669567994047465E-2</v>
      </c>
      <c r="K366" s="89">
        <f t="shared" ca="1" si="96"/>
        <v>-1.3184915975476506</v>
      </c>
      <c r="L366" s="89">
        <f t="shared" ca="1" si="97"/>
        <v>-3.1071591002144055E-2</v>
      </c>
      <c r="M366" s="88">
        <f t="shared" ca="1" si="98"/>
        <v>30361.801239155429</v>
      </c>
      <c r="N366" s="89">
        <f t="shared" ca="1" si="112"/>
        <v>0.51962458145796109</v>
      </c>
      <c r="O366" s="89">
        <f t="shared" ca="1" si="99"/>
        <v>0.34839112286649881</v>
      </c>
      <c r="P366" s="89">
        <f t="shared" ca="1" si="100"/>
        <v>0.69833736913400912</v>
      </c>
      <c r="Q366" s="89">
        <f t="shared" ca="1" si="100"/>
        <v>0.63622676581230597</v>
      </c>
      <c r="R366" s="85">
        <f t="shared" ca="1" si="101"/>
        <v>3269.3178225613374</v>
      </c>
      <c r="S366" s="85">
        <f t="shared" ca="1" si="102"/>
        <v>-698.58880760799366</v>
      </c>
      <c r="U366" s="85">
        <v>352</v>
      </c>
      <c r="V366" s="89">
        <f t="shared" ca="1" si="103"/>
        <v>0.9478077989584982</v>
      </c>
      <c r="W366" s="89">
        <f t="shared" ca="1" si="104"/>
        <v>1.6239597360453197</v>
      </c>
      <c r="X366" s="89">
        <f t="shared" ca="1" si="105"/>
        <v>4.2416398130721712E-2</v>
      </c>
      <c r="Y366" s="88">
        <f t="shared" ca="1" si="106"/>
        <v>1453.3570580826531</v>
      </c>
      <c r="Z366" s="89">
        <f t="shared" ca="1" si="113"/>
        <v>1.4533308839703354</v>
      </c>
      <c r="AA366" s="89">
        <f t="shared" ca="1" si="107"/>
        <v>1.3583215423231358</v>
      </c>
      <c r="AB366" s="89">
        <f t="shared" ca="1" si="108"/>
        <v>0.92693404683622016</v>
      </c>
      <c r="AC366" s="89">
        <f t="shared" ca="1" si="108"/>
        <v>0.91281916122021889</v>
      </c>
      <c r="AD366" s="85">
        <f t="shared" ca="1" si="109"/>
        <v>186.38638537852512</v>
      </c>
      <c r="AE366" s="85">
        <f t="shared" ca="1" si="110"/>
        <v>53.661192531488041</v>
      </c>
      <c r="AG366" s="85">
        <v>352</v>
      </c>
      <c r="AH366" s="85">
        <f t="shared" ca="1" si="111"/>
        <v>3082.9314371828123</v>
      </c>
      <c r="AI366" s="85">
        <f t="shared" ca="1" si="111"/>
        <v>-752.2500001394817</v>
      </c>
    </row>
    <row r="367" spans="9:35" x14ac:dyDescent="0.25">
      <c r="I367" s="85">
        <v>353</v>
      </c>
      <c r="J367" s="89">
        <f t="shared" ca="1" si="95"/>
        <v>0.38579546693220368</v>
      </c>
      <c r="K367" s="89">
        <f t="shared" ca="1" si="96"/>
        <v>-0.29029451605255058</v>
      </c>
      <c r="L367" s="89">
        <f t="shared" ca="1" si="97"/>
        <v>-4.6849113181046641E-3</v>
      </c>
      <c r="M367" s="88">
        <f t="shared" ca="1" si="98"/>
        <v>31173.611753242811</v>
      </c>
      <c r="N367" s="89">
        <f t="shared" ca="1" si="112"/>
        <v>0.6737222671619808</v>
      </c>
      <c r="O367" s="89">
        <f t="shared" ca="1" si="99"/>
        <v>0.50248880857051859</v>
      </c>
      <c r="P367" s="89">
        <f t="shared" ca="1" si="100"/>
        <v>0.74975604875939261</v>
      </c>
      <c r="Q367" s="89">
        <f t="shared" ca="1" si="100"/>
        <v>0.69233813861103255</v>
      </c>
      <c r="R367" s="85">
        <f t="shared" ca="1" si="101"/>
        <v>3857.5178965689374</v>
      </c>
      <c r="S367" s="85">
        <f t="shared" ca="1" si="102"/>
        <v>-110.38873360039361</v>
      </c>
      <c r="U367" s="85">
        <v>353</v>
      </c>
      <c r="V367" s="89">
        <f t="shared" ca="1" si="103"/>
        <v>0.95122457950792694</v>
      </c>
      <c r="W367" s="89">
        <f t="shared" ca="1" si="104"/>
        <v>1.6568448785502572</v>
      </c>
      <c r="X367" s="89">
        <f t="shared" ca="1" si="105"/>
        <v>4.3203586278907836E-2</v>
      </c>
      <c r="Y367" s="88">
        <f t="shared" ca="1" si="106"/>
        <v>1454.5015739494202</v>
      </c>
      <c r="Z367" s="89">
        <f t="shared" ca="1" si="113"/>
        <v>1.4616162602769045</v>
      </c>
      <c r="AA367" s="89">
        <f t="shared" ca="1" si="107"/>
        <v>1.366606918629705</v>
      </c>
      <c r="AB367" s="89">
        <f t="shared" ca="1" si="108"/>
        <v>0.92807680198722975</v>
      </c>
      <c r="AC367" s="89">
        <f t="shared" ca="1" si="108"/>
        <v>0.91412572627315325</v>
      </c>
      <c r="AD367" s="85">
        <f t="shared" ca="1" si="109"/>
        <v>187.44793145522112</v>
      </c>
      <c r="AE367" s="85">
        <f t="shared" ca="1" si="110"/>
        <v>54.722738608184045</v>
      </c>
      <c r="AG367" s="85">
        <v>353</v>
      </c>
      <c r="AH367" s="85">
        <f t="shared" ca="1" si="111"/>
        <v>3670.0699651137165</v>
      </c>
      <c r="AI367" s="85">
        <f t="shared" ca="1" si="111"/>
        <v>-165.11147220857765</v>
      </c>
    </row>
    <row r="368" spans="9:35" x14ac:dyDescent="0.25">
      <c r="I368" s="85">
        <v>354</v>
      </c>
      <c r="J368" s="89">
        <f t="shared" ca="1" si="95"/>
        <v>0.49398812712956197</v>
      </c>
      <c r="K368" s="89">
        <f t="shared" ca="1" si="96"/>
        <v>-1.5070100924362827E-2</v>
      </c>
      <c r="L368" s="89">
        <f t="shared" ca="1" si="97"/>
        <v>2.378188367662324E-3</v>
      </c>
      <c r="M368" s="88">
        <f t="shared" ca="1" si="98"/>
        <v>31394.573499442038</v>
      </c>
      <c r="N368" s="89">
        <f t="shared" ca="1" si="112"/>
        <v>0.71497062915774257</v>
      </c>
      <c r="O368" s="89">
        <f t="shared" ca="1" si="99"/>
        <v>0.54373717056628035</v>
      </c>
      <c r="P368" s="89">
        <f t="shared" ca="1" si="100"/>
        <v>0.76268640391816755</v>
      </c>
      <c r="Q368" s="89">
        <f t="shared" ca="1" si="100"/>
        <v>0.70668882506123143</v>
      </c>
      <c r="R368" s="85">
        <f t="shared" ca="1" si="101"/>
        <v>4024.6223595987212</v>
      </c>
      <c r="S368" s="85">
        <f t="shared" ca="1" si="102"/>
        <v>56.715729429390194</v>
      </c>
      <c r="U368" s="85">
        <v>354</v>
      </c>
      <c r="V368" s="89">
        <f t="shared" ca="1" si="103"/>
        <v>0.98956863944451456</v>
      </c>
      <c r="W368" s="89">
        <f t="shared" ca="1" si="104"/>
        <v>2.3104596292859769</v>
      </c>
      <c r="X368" s="89">
        <f t="shared" ca="1" si="105"/>
        <v>5.8849490357977527E-2</v>
      </c>
      <c r="Y368" s="88">
        <f t="shared" ca="1" si="106"/>
        <v>1477.4375250228914</v>
      </c>
      <c r="Z368" s="89">
        <f t="shared" ca="1" si="113"/>
        <v>1.6262937941679174</v>
      </c>
      <c r="AA368" s="89">
        <f t="shared" ca="1" si="107"/>
        <v>1.5312844525207179</v>
      </c>
      <c r="AB368" s="89">
        <f t="shared" ca="1" si="108"/>
        <v>0.94805641434084931</v>
      </c>
      <c r="AC368" s="89">
        <f t="shared" ca="1" si="108"/>
        <v>0.9371504468192442</v>
      </c>
      <c r="AD368" s="85">
        <f t="shared" ca="1" si="109"/>
        <v>208.97366853853873</v>
      </c>
      <c r="AE368" s="85">
        <f t="shared" ca="1" si="110"/>
        <v>76.248475691501653</v>
      </c>
      <c r="AG368" s="85">
        <v>354</v>
      </c>
      <c r="AH368" s="85">
        <f t="shared" ca="1" si="111"/>
        <v>3815.6486910601825</v>
      </c>
      <c r="AI368" s="85">
        <f t="shared" ca="1" si="111"/>
        <v>-19.532746262111459</v>
      </c>
    </row>
    <row r="369" spans="9:35" x14ac:dyDescent="0.25">
      <c r="I369" s="85">
        <v>355</v>
      </c>
      <c r="J369" s="89">
        <f t="shared" ca="1" si="95"/>
        <v>0.54426912699920582</v>
      </c>
      <c r="K369" s="89">
        <f t="shared" ca="1" si="96"/>
        <v>0.11119496275595785</v>
      </c>
      <c r="L369" s="89">
        <f t="shared" ca="1" si="97"/>
        <v>5.6185358171734756E-3</v>
      </c>
      <c r="M369" s="88">
        <f t="shared" ca="1" si="98"/>
        <v>31496.46782295885</v>
      </c>
      <c r="N369" s="89">
        <f t="shared" ca="1" si="112"/>
        <v>0.7338941939573187</v>
      </c>
      <c r="O369" s="89">
        <f t="shared" ca="1" si="99"/>
        <v>0.56266073536585637</v>
      </c>
      <c r="P369" s="89">
        <f t="shared" ca="1" si="100"/>
        <v>0.76849338702440895</v>
      </c>
      <c r="Q369" s="89">
        <f t="shared" ca="1" si="100"/>
        <v>0.7131670369656673</v>
      </c>
      <c r="R369" s="85">
        <f t="shared" ca="1" si="101"/>
        <v>4102.6324598136089</v>
      </c>
      <c r="S369" s="85">
        <f t="shared" ca="1" si="102"/>
        <v>134.72582964427784</v>
      </c>
      <c r="U369" s="85">
        <v>355</v>
      </c>
      <c r="V369" s="89">
        <f t="shared" ca="1" si="103"/>
        <v>1.4225410945372108E-2</v>
      </c>
      <c r="W369" s="89">
        <f t="shared" ca="1" si="104"/>
        <v>-2.1910134122022384</v>
      </c>
      <c r="X369" s="89">
        <f t="shared" ca="1" si="105"/>
        <v>-4.8904527344906218E-2</v>
      </c>
      <c r="Y369" s="88">
        <f t="shared" ca="1" si="106"/>
        <v>1326.5149535292344</v>
      </c>
      <c r="Z369" s="89">
        <f t="shared" ca="1" si="113"/>
        <v>0.49215249990435733</v>
      </c>
      <c r="AA369" s="89">
        <f t="shared" ca="1" si="107"/>
        <v>0.39714315825715774</v>
      </c>
      <c r="AB369" s="89">
        <f t="shared" ca="1" si="108"/>
        <v>0.68869422960050575</v>
      </c>
      <c r="AC369" s="89">
        <f t="shared" ca="1" si="108"/>
        <v>0.65436905217351216</v>
      </c>
      <c r="AD369" s="85">
        <f t="shared" ca="1" si="109"/>
        <v>81.439615005145924</v>
      </c>
      <c r="AE369" s="85">
        <f t="shared" ca="1" si="110"/>
        <v>-51.285577841891154</v>
      </c>
      <c r="AG369" s="85">
        <v>355</v>
      </c>
      <c r="AH369" s="85">
        <f t="shared" ca="1" si="111"/>
        <v>4021.1928448084627</v>
      </c>
      <c r="AI369" s="85">
        <f t="shared" ca="1" si="111"/>
        <v>186.01140748616899</v>
      </c>
    </row>
    <row r="370" spans="9:35" x14ac:dyDescent="0.25">
      <c r="I370" s="85">
        <v>356</v>
      </c>
      <c r="J370" s="89">
        <f t="shared" ca="1" si="95"/>
        <v>0.78169355553588993</v>
      </c>
      <c r="K370" s="89">
        <f t="shared" ca="1" si="96"/>
        <v>0.77792557697592024</v>
      </c>
      <c r="L370" s="89">
        <f t="shared" ca="1" si="97"/>
        <v>2.2728881167875414E-2</v>
      </c>
      <c r="M370" s="88">
        <f t="shared" ca="1" si="98"/>
        <v>32040.020188100189</v>
      </c>
      <c r="N370" s="89">
        <f t="shared" ca="1" si="112"/>
        <v>0.83381827124600205</v>
      </c>
      <c r="O370" s="89">
        <f t="shared" ca="1" si="99"/>
        <v>0.66258481265453972</v>
      </c>
      <c r="P370" s="89">
        <f t="shared" ca="1" si="100"/>
        <v>0.79780830116791235</v>
      </c>
      <c r="Q370" s="89">
        <f t="shared" ca="1" si="100"/>
        <v>0.74620175018358914</v>
      </c>
      <c r="R370" s="85">
        <f t="shared" ca="1" si="101"/>
        <v>4528.4426342160332</v>
      </c>
      <c r="S370" s="85">
        <f t="shared" ca="1" si="102"/>
        <v>560.53600404670215</v>
      </c>
      <c r="U370" s="85">
        <v>356</v>
      </c>
      <c r="V370" s="89">
        <f t="shared" ca="1" si="103"/>
        <v>0.25809184858131573</v>
      </c>
      <c r="W370" s="89">
        <f t="shared" ca="1" si="104"/>
        <v>-0.64923932483493973</v>
      </c>
      <c r="X370" s="89">
        <f t="shared" ca="1" si="105"/>
        <v>-1.1998307809023154E-2</v>
      </c>
      <c r="Y370" s="88">
        <f t="shared" ca="1" si="106"/>
        <v>1376.3862251230494</v>
      </c>
      <c r="Z370" s="89">
        <f t="shared" ca="1" si="113"/>
        <v>0.88060082399576867</v>
      </c>
      <c r="AA370" s="89">
        <f t="shared" ca="1" si="107"/>
        <v>0.78559148234856901</v>
      </c>
      <c r="AB370" s="89">
        <f t="shared" ca="1" si="108"/>
        <v>0.81073304377214872</v>
      </c>
      <c r="AC370" s="89">
        <f t="shared" ca="1" si="108"/>
        <v>0.78394657193094752</v>
      </c>
      <c r="AD370" s="85">
        <f t="shared" ca="1" si="109"/>
        <v>118.98191741609946</v>
      </c>
      <c r="AE370" s="85">
        <f t="shared" ca="1" si="110"/>
        <v>-13.743275430937615</v>
      </c>
      <c r="AG370" s="85">
        <v>356</v>
      </c>
      <c r="AH370" s="85">
        <f t="shared" ca="1" si="111"/>
        <v>4409.4607167999338</v>
      </c>
      <c r="AI370" s="85">
        <f t="shared" ca="1" si="111"/>
        <v>574.27927947763976</v>
      </c>
    </row>
    <row r="371" spans="9:35" x14ac:dyDescent="0.25">
      <c r="I371" s="85">
        <v>357</v>
      </c>
      <c r="J371" s="89">
        <f t="shared" ca="1" si="95"/>
        <v>0.5135699533845336</v>
      </c>
      <c r="K371" s="89">
        <f t="shared" ca="1" si="96"/>
        <v>3.4021390738083787E-2</v>
      </c>
      <c r="L371" s="89">
        <f t="shared" ca="1" si="97"/>
        <v>3.6380260865411657E-3</v>
      </c>
      <c r="M371" s="88">
        <f t="shared" ca="1" si="98"/>
        <v>31434.150492364297</v>
      </c>
      <c r="N371" s="89">
        <f t="shared" ca="1" si="112"/>
        <v>0.72232805643417552</v>
      </c>
      <c r="O371" s="89">
        <f t="shared" ca="1" si="99"/>
        <v>0.55109459784271331</v>
      </c>
      <c r="P371" s="89">
        <f t="shared" ca="1" si="100"/>
        <v>0.76495359635494553</v>
      </c>
      <c r="Q371" s="89">
        <f t="shared" ca="1" si="100"/>
        <v>0.70921558576679988</v>
      </c>
      <c r="R371" s="85">
        <f t="shared" ca="1" si="101"/>
        <v>4054.8521072942349</v>
      </c>
      <c r="S371" s="85">
        <f t="shared" ca="1" si="102"/>
        <v>86.945477124903846</v>
      </c>
      <c r="U371" s="85">
        <v>357</v>
      </c>
      <c r="V371" s="89">
        <f t="shared" ca="1" si="103"/>
        <v>0.41718555783058364</v>
      </c>
      <c r="W371" s="89">
        <f t="shared" ca="1" si="104"/>
        <v>-0.20909879462016392</v>
      </c>
      <c r="X371" s="89">
        <f t="shared" ca="1" si="105"/>
        <v>-1.4624432048357312E-3</v>
      </c>
      <c r="Y371" s="88">
        <f t="shared" ca="1" si="106"/>
        <v>1390.9643055222605</v>
      </c>
      <c r="Z371" s="89">
        <f t="shared" ca="1" si="113"/>
        <v>0.9914937574855156</v>
      </c>
      <c r="AA371" s="89">
        <f t="shared" ca="1" si="107"/>
        <v>0.89648441583831595</v>
      </c>
      <c r="AB371" s="89">
        <f t="shared" ca="1" si="108"/>
        <v>0.8392777304736877</v>
      </c>
      <c r="AC371" s="89">
        <f t="shared" ca="1" si="108"/>
        <v>0.81500295004631718</v>
      </c>
      <c r="AD371" s="85">
        <f t="shared" ca="1" si="109"/>
        <v>131.01287504716697</v>
      </c>
      <c r="AE371" s="85">
        <f t="shared" ca="1" si="110"/>
        <v>-1.7123177998701067</v>
      </c>
      <c r="AG371" s="85">
        <v>357</v>
      </c>
      <c r="AH371" s="85">
        <f t="shared" ca="1" si="111"/>
        <v>3923.8392322470681</v>
      </c>
      <c r="AI371" s="85">
        <f t="shared" ca="1" si="111"/>
        <v>88.657794924773953</v>
      </c>
    </row>
    <row r="372" spans="9:35" x14ac:dyDescent="0.25">
      <c r="I372" s="85">
        <v>358</v>
      </c>
      <c r="J372" s="89">
        <f t="shared" ca="1" si="95"/>
        <v>0.93781883017877221</v>
      </c>
      <c r="K372" s="89">
        <f t="shared" ca="1" si="96"/>
        <v>1.5367181699077588</v>
      </c>
      <c r="L372" s="89">
        <f t="shared" ca="1" si="97"/>
        <v>4.2201818269778216E-2</v>
      </c>
      <c r="M372" s="88">
        <f t="shared" ca="1" si="98"/>
        <v>32670.047821708053</v>
      </c>
      <c r="N372" s="89">
        <f t="shared" ca="1" si="112"/>
        <v>0.94753983747542903</v>
      </c>
      <c r="O372" s="89">
        <f t="shared" ca="1" si="99"/>
        <v>0.77630637888396681</v>
      </c>
      <c r="P372" s="89">
        <f t="shared" ca="1" si="100"/>
        <v>0.82831811679221179</v>
      </c>
      <c r="Q372" s="89">
        <f t="shared" ca="1" si="100"/>
        <v>0.78121594620322055</v>
      </c>
      <c r="R372" s="85">
        <f t="shared" ca="1" si="101"/>
        <v>5040.888267713206</v>
      </c>
      <c r="S372" s="85">
        <f t="shared" ca="1" si="102"/>
        <v>1072.981637543875</v>
      </c>
      <c r="U372" s="85">
        <v>358</v>
      </c>
      <c r="V372" s="89">
        <f t="shared" ca="1" si="103"/>
        <v>0.94884310474840705</v>
      </c>
      <c r="W372" s="89">
        <f t="shared" ca="1" si="104"/>
        <v>1.633738405494108</v>
      </c>
      <c r="X372" s="89">
        <f t="shared" ca="1" si="105"/>
        <v>4.2650475045363637E-2</v>
      </c>
      <c r="Y372" s="88">
        <f t="shared" ca="1" si="106"/>
        <v>1453.6972952379606</v>
      </c>
      <c r="Z372" s="89">
        <f t="shared" ca="1" si="113"/>
        <v>1.4557946092270719</v>
      </c>
      <c r="AA372" s="89">
        <f t="shared" ca="1" si="107"/>
        <v>1.3607852675798724</v>
      </c>
      <c r="AB372" s="89">
        <f t="shared" ca="1" si="108"/>
        <v>0.92727529677686915</v>
      </c>
      <c r="AC372" s="89">
        <f t="shared" ca="1" si="108"/>
        <v>0.9132092205153618</v>
      </c>
      <c r="AD372" s="85">
        <f t="shared" ca="1" si="109"/>
        <v>186.70182087167086</v>
      </c>
      <c r="AE372" s="85">
        <f t="shared" ca="1" si="110"/>
        <v>53.976628024633783</v>
      </c>
      <c r="AG372" s="85">
        <v>358</v>
      </c>
      <c r="AH372" s="85">
        <f t="shared" ca="1" si="111"/>
        <v>4854.1864468415351</v>
      </c>
      <c r="AI372" s="85">
        <f t="shared" ca="1" si="111"/>
        <v>1019.0050095192412</v>
      </c>
    </row>
    <row r="373" spans="9:35" x14ac:dyDescent="0.25">
      <c r="I373" s="85">
        <v>359</v>
      </c>
      <c r="J373" s="89">
        <f t="shared" ca="1" si="95"/>
        <v>0.4822739843059336</v>
      </c>
      <c r="K373" s="89">
        <f t="shared" ca="1" si="96"/>
        <v>-4.4447162400042393E-2</v>
      </c>
      <c r="L373" s="89">
        <f t="shared" ca="1" si="97"/>
        <v>1.6242831823938281E-3</v>
      </c>
      <c r="M373" s="88">
        <f t="shared" ca="1" si="98"/>
        <v>31370.913887364251</v>
      </c>
      <c r="N373" s="89">
        <f t="shared" ca="1" si="112"/>
        <v>0.71056783783722666</v>
      </c>
      <c r="O373" s="89">
        <f t="shared" ca="1" si="99"/>
        <v>0.53933437924576433</v>
      </c>
      <c r="P373" s="89">
        <f t="shared" ca="1" si="100"/>
        <v>0.76132396037547179</v>
      </c>
      <c r="Q373" s="89">
        <f t="shared" ca="1" si="100"/>
        <v>0.7051719245296918</v>
      </c>
      <c r="R373" s="85">
        <f t="shared" ca="1" si="101"/>
        <v>4006.5936021328125</v>
      </c>
      <c r="S373" s="85">
        <f t="shared" ca="1" si="102"/>
        <v>38.686971963481483</v>
      </c>
      <c r="U373" s="85">
        <v>359</v>
      </c>
      <c r="V373" s="89">
        <f t="shared" ca="1" si="103"/>
        <v>1.1546388529026563E-2</v>
      </c>
      <c r="W373" s="89">
        <f t="shared" ca="1" si="104"/>
        <v>-2.2718962566808361</v>
      </c>
      <c r="X373" s="89">
        <f t="shared" ca="1" si="105"/>
        <v>-5.0840660556297178E-2</v>
      </c>
      <c r="Y373" s="88">
        <f t="shared" ca="1" si="106"/>
        <v>1323.9491285632885</v>
      </c>
      <c r="Z373" s="89">
        <f t="shared" ca="1" si="113"/>
        <v>0.47177415417725455</v>
      </c>
      <c r="AA373" s="89">
        <f t="shared" ca="1" si="107"/>
        <v>0.37676481253005489</v>
      </c>
      <c r="AB373" s="89">
        <f t="shared" ca="1" si="108"/>
        <v>0.68145599952506597</v>
      </c>
      <c r="AC373" s="89">
        <f t="shared" ca="1" si="108"/>
        <v>0.64682580375299303</v>
      </c>
      <c r="AD373" s="85">
        <f t="shared" ca="1" si="109"/>
        <v>79.68181397576609</v>
      </c>
      <c r="AE373" s="85">
        <f t="shared" ca="1" si="110"/>
        <v>-53.043378871270988</v>
      </c>
      <c r="AG373" s="85">
        <v>359</v>
      </c>
      <c r="AH373" s="85">
        <f t="shared" ca="1" si="111"/>
        <v>3926.9117881570464</v>
      </c>
      <c r="AI373" s="85">
        <f t="shared" ca="1" si="111"/>
        <v>91.730350834752471</v>
      </c>
    </row>
    <row r="374" spans="9:35" x14ac:dyDescent="0.25">
      <c r="I374" s="85">
        <v>360</v>
      </c>
      <c r="J374" s="89">
        <f t="shared" ca="1" si="95"/>
        <v>0.84594670090607749</v>
      </c>
      <c r="K374" s="89">
        <f t="shared" ca="1" si="96"/>
        <v>1.0192030095473876</v>
      </c>
      <c r="L374" s="89">
        <f t="shared" ca="1" si="97"/>
        <v>2.8920797525966206E-2</v>
      </c>
      <c r="M374" s="88">
        <f t="shared" ca="1" si="98"/>
        <v>32239.024787316623</v>
      </c>
      <c r="N374" s="89">
        <f t="shared" ca="1" si="112"/>
        <v>0.86997893989700481</v>
      </c>
      <c r="O374" s="89">
        <f t="shared" ca="1" si="99"/>
        <v>0.69874548130554248</v>
      </c>
      <c r="P374" s="89">
        <f t="shared" ca="1" si="100"/>
        <v>0.80784404328772863</v>
      </c>
      <c r="Q374" s="89">
        <f t="shared" ca="1" si="100"/>
        <v>0.75764444743185155</v>
      </c>
      <c r="R374" s="85">
        <f t="shared" ca="1" si="101"/>
        <v>4688.2148919887368</v>
      </c>
      <c r="S374" s="85">
        <f t="shared" ca="1" si="102"/>
        <v>720.30826181940574</v>
      </c>
      <c r="U374" s="85">
        <v>360</v>
      </c>
      <c r="V374" s="89">
        <f t="shared" ca="1" si="103"/>
        <v>0.81202765329776572</v>
      </c>
      <c r="W374" s="89">
        <f t="shared" ca="1" si="104"/>
        <v>0.88539302426858801</v>
      </c>
      <c r="X374" s="89">
        <f t="shared" ca="1" si="105"/>
        <v>2.4736956356426476E-2</v>
      </c>
      <c r="Y374" s="88">
        <f t="shared" ca="1" si="106"/>
        <v>1427.8883165416039</v>
      </c>
      <c r="Z374" s="89">
        <f t="shared" ca="1" si="113"/>
        <v>1.2672497948081283</v>
      </c>
      <c r="AA374" s="89">
        <f t="shared" ca="1" si="107"/>
        <v>1.1722404531609287</v>
      </c>
      <c r="AB374" s="89">
        <f t="shared" ca="1" si="108"/>
        <v>0.89746700702890159</v>
      </c>
      <c r="AC374" s="89">
        <f t="shared" ca="1" si="108"/>
        <v>0.87944973437605645</v>
      </c>
      <c r="AD374" s="85">
        <f t="shared" ca="1" si="109"/>
        <v>163.13688538394672</v>
      </c>
      <c r="AE374" s="85">
        <f t="shared" ca="1" si="110"/>
        <v>30.411692536909641</v>
      </c>
      <c r="AG374" s="85">
        <v>360</v>
      </c>
      <c r="AH374" s="85">
        <f t="shared" ca="1" si="111"/>
        <v>4525.0780066047901</v>
      </c>
      <c r="AI374" s="85">
        <f t="shared" ca="1" si="111"/>
        <v>689.8965692824961</v>
      </c>
    </row>
    <row r="375" spans="9:35" x14ac:dyDescent="0.25">
      <c r="I375" s="85">
        <v>361</v>
      </c>
      <c r="J375" s="89">
        <f t="shared" ca="1" si="95"/>
        <v>0.90519829791047235</v>
      </c>
      <c r="K375" s="89">
        <f t="shared" ca="1" si="96"/>
        <v>1.3117532476149432</v>
      </c>
      <c r="L375" s="89">
        <f t="shared" ca="1" si="97"/>
        <v>3.642853078285626E-2</v>
      </c>
      <c r="M375" s="88">
        <f t="shared" ca="1" si="98"/>
        <v>32481.977657362972</v>
      </c>
      <c r="N375" s="89">
        <f t="shared" ca="1" si="112"/>
        <v>0.91382395312425146</v>
      </c>
      <c r="O375" s="89">
        <f t="shared" ca="1" si="99"/>
        <v>0.74259049453278925</v>
      </c>
      <c r="P375" s="89">
        <f t="shared" ca="1" si="100"/>
        <v>0.81959532100961729</v>
      </c>
      <c r="Q375" s="89">
        <f t="shared" ca="1" si="100"/>
        <v>0.77113517742057458</v>
      </c>
      <c r="R375" s="85">
        <f t="shared" ca="1" si="101"/>
        <v>4885.9215134224214</v>
      </c>
      <c r="S375" s="85">
        <f t="shared" ca="1" si="102"/>
        <v>918.01488325309037</v>
      </c>
      <c r="U375" s="85">
        <v>361</v>
      </c>
      <c r="V375" s="89">
        <f t="shared" ca="1" si="103"/>
        <v>0.94705414597633453</v>
      </c>
      <c r="W375" s="89">
        <f t="shared" ca="1" si="104"/>
        <v>1.6169377994756209</v>
      </c>
      <c r="X375" s="89">
        <f t="shared" ca="1" si="105"/>
        <v>4.2248310513520362E-2</v>
      </c>
      <c r="Y375" s="88">
        <f t="shared" ca="1" si="106"/>
        <v>1453.1127872878405</v>
      </c>
      <c r="Z375" s="89">
        <f t="shared" ca="1" si="113"/>
        <v>1.4515617145993347</v>
      </c>
      <c r="AA375" s="89">
        <f t="shared" ca="1" si="107"/>
        <v>1.3565523729521352</v>
      </c>
      <c r="AB375" s="89">
        <f t="shared" ca="1" si="108"/>
        <v>0.92668824469241229</v>
      </c>
      <c r="AC375" s="89">
        <f t="shared" ca="1" si="108"/>
        <v>0.91253825820639933</v>
      </c>
      <c r="AD375" s="85">
        <f t="shared" ca="1" si="109"/>
        <v>186.15999246960973</v>
      </c>
      <c r="AE375" s="85">
        <f t="shared" ca="1" si="110"/>
        <v>53.434799622572655</v>
      </c>
      <c r="AG375" s="85">
        <v>361</v>
      </c>
      <c r="AH375" s="85">
        <f t="shared" ca="1" si="111"/>
        <v>4699.7615209528121</v>
      </c>
      <c r="AI375" s="85">
        <f t="shared" ca="1" si="111"/>
        <v>864.58008363051772</v>
      </c>
    </row>
    <row r="376" spans="9:35" x14ac:dyDescent="0.25">
      <c r="I376" s="85">
        <v>362</v>
      </c>
      <c r="J376" s="89">
        <f t="shared" ca="1" si="95"/>
        <v>5.669968061334274E-2</v>
      </c>
      <c r="K376" s="89">
        <f t="shared" ca="1" si="96"/>
        <v>-1.5830969827693284</v>
      </c>
      <c r="L376" s="89">
        <f t="shared" ca="1" si="97"/>
        <v>-3.786217392459669E-2</v>
      </c>
      <c r="M376" s="88">
        <f t="shared" ca="1" si="98"/>
        <v>30156.325350271956</v>
      </c>
      <c r="N376" s="89">
        <f t="shared" ca="1" si="112"/>
        <v>0.47996771195178528</v>
      </c>
      <c r="O376" s="89">
        <f t="shared" ca="1" si="99"/>
        <v>0.30873425336032301</v>
      </c>
      <c r="P376" s="89">
        <f t="shared" ca="1" si="100"/>
        <v>0.68437482394340088</v>
      </c>
      <c r="Q376" s="89">
        <f t="shared" ca="1" si="100"/>
        <v>0.62123815728661391</v>
      </c>
      <c r="R376" s="85">
        <f t="shared" ca="1" si="101"/>
        <v>3127.2544521862983</v>
      </c>
      <c r="S376" s="85">
        <f t="shared" ca="1" si="102"/>
        <v>-840.65217798303274</v>
      </c>
      <c r="U376" s="85">
        <v>362</v>
      </c>
      <c r="V376" s="89">
        <f t="shared" ca="1" si="103"/>
        <v>9.9374538016363201E-2</v>
      </c>
      <c r="W376" s="89">
        <f t="shared" ca="1" si="104"/>
        <v>-1.2851236566667266</v>
      </c>
      <c r="X376" s="89">
        <f t="shared" ca="1" si="105"/>
        <v>-2.7219789958905345E-2</v>
      </c>
      <c r="Y376" s="88">
        <f t="shared" ca="1" si="106"/>
        <v>1355.5942306979753</v>
      </c>
      <c r="Z376" s="89">
        <f t="shared" ca="1" si="113"/>
        <v>0.72039045008954505</v>
      </c>
      <c r="AA376" s="89">
        <f t="shared" ca="1" si="107"/>
        <v>0.6253811084423454</v>
      </c>
      <c r="AB376" s="89">
        <f t="shared" ca="1" si="108"/>
        <v>0.76435768587586161</v>
      </c>
      <c r="AC376" s="89">
        <f t="shared" ca="1" si="108"/>
        <v>0.73413952097023816</v>
      </c>
      <c r="AD376" s="85">
        <f t="shared" ca="1" si="109"/>
        <v>102.59576188674566</v>
      </c>
      <c r="AE376" s="85">
        <f t="shared" ca="1" si="110"/>
        <v>-30.129430960291415</v>
      </c>
      <c r="AG376" s="85">
        <v>362</v>
      </c>
      <c r="AH376" s="85">
        <f t="shared" ca="1" si="111"/>
        <v>3024.6586902995527</v>
      </c>
      <c r="AI376" s="85">
        <f t="shared" ca="1" si="111"/>
        <v>-810.52274702274133</v>
      </c>
    </row>
    <row r="377" spans="9:35" x14ac:dyDescent="0.25">
      <c r="I377" s="85">
        <v>363</v>
      </c>
      <c r="J377" s="89">
        <f t="shared" ca="1" si="95"/>
        <v>0.64687887910357567</v>
      </c>
      <c r="K377" s="89">
        <f t="shared" ca="1" si="96"/>
        <v>0.37690764235954521</v>
      </c>
      <c r="L377" s="89">
        <f t="shared" ca="1" si="97"/>
        <v>1.2437535297791104E-2</v>
      </c>
      <c r="M377" s="88">
        <f t="shared" ca="1" si="98"/>
        <v>31711.9761612365</v>
      </c>
      <c r="N377" s="89">
        <f t="shared" ca="1" si="112"/>
        <v>0.77371701559924333</v>
      </c>
      <c r="O377" s="89">
        <f t="shared" ca="1" si="99"/>
        <v>0.60248355700778111</v>
      </c>
      <c r="P377" s="89">
        <f t="shared" ca="1" si="100"/>
        <v>0.78045092230085977</v>
      </c>
      <c r="Q377" s="89">
        <f t="shared" ca="1" si="100"/>
        <v>0.72657384739960806</v>
      </c>
      <c r="R377" s="85">
        <f t="shared" ca="1" si="101"/>
        <v>4269.5455772110581</v>
      </c>
      <c r="S377" s="85">
        <f t="shared" ca="1" si="102"/>
        <v>301.63894704172708</v>
      </c>
      <c r="U377" s="85">
        <v>363</v>
      </c>
      <c r="V377" s="89">
        <f t="shared" ca="1" si="103"/>
        <v>0.87077503830665759</v>
      </c>
      <c r="W377" s="89">
        <f t="shared" ca="1" si="104"/>
        <v>1.1300624200870255</v>
      </c>
      <c r="X377" s="89">
        <f t="shared" ca="1" si="105"/>
        <v>3.0593730386924201E-2</v>
      </c>
      <c r="Y377" s="88">
        <f t="shared" ca="1" si="106"/>
        <v>1436.2756732036105</v>
      </c>
      <c r="Z377" s="89">
        <f t="shared" ca="1" si="113"/>
        <v>1.3288939860945608</v>
      </c>
      <c r="AA377" s="89">
        <f t="shared" ca="1" si="107"/>
        <v>1.2338846444473612</v>
      </c>
      <c r="AB377" s="89">
        <f t="shared" ca="1" si="108"/>
        <v>0.90805852589398184</v>
      </c>
      <c r="AC377" s="89">
        <f t="shared" ca="1" si="108"/>
        <v>0.89137705387989108</v>
      </c>
      <c r="AD377" s="85">
        <f t="shared" ca="1" si="109"/>
        <v>170.70931427406003</v>
      </c>
      <c r="AE377" s="85">
        <f t="shared" ca="1" si="110"/>
        <v>37.984121427022956</v>
      </c>
      <c r="AG377" s="85">
        <v>363</v>
      </c>
      <c r="AH377" s="85">
        <f t="shared" ca="1" si="111"/>
        <v>4098.8362629369985</v>
      </c>
      <c r="AI377" s="85">
        <f t="shared" ca="1" si="111"/>
        <v>263.65482561470412</v>
      </c>
    </row>
    <row r="378" spans="9:35" x14ac:dyDescent="0.25">
      <c r="I378" s="85">
        <v>364</v>
      </c>
      <c r="J378" s="89">
        <f t="shared" ca="1" si="95"/>
        <v>0.55088662861856563</v>
      </c>
      <c r="K378" s="89">
        <f t="shared" ca="1" si="96"/>
        <v>0.12790172897365745</v>
      </c>
      <c r="L378" s="89">
        <f t="shared" ca="1" si="97"/>
        <v>6.0472825007388004E-3</v>
      </c>
      <c r="M378" s="88">
        <f t="shared" ca="1" si="98"/>
        <v>31509.974724394655</v>
      </c>
      <c r="N378" s="89">
        <f t="shared" ca="1" si="112"/>
        <v>0.73639806608074765</v>
      </c>
      <c r="O378" s="89">
        <f t="shared" ca="1" si="99"/>
        <v>0.56516460748928532</v>
      </c>
      <c r="P378" s="89">
        <f t="shared" ca="1" si="100"/>
        <v>0.76925575938041102</v>
      </c>
      <c r="Q378" s="89">
        <f t="shared" ca="1" si="100"/>
        <v>0.71401909632939553</v>
      </c>
      <c r="R378" s="85">
        <f t="shared" ca="1" si="101"/>
        <v>4113.0175748377842</v>
      </c>
      <c r="S378" s="85">
        <f t="shared" ca="1" si="102"/>
        <v>145.11094466845316</v>
      </c>
      <c r="U378" s="85">
        <v>364</v>
      </c>
      <c r="V378" s="89">
        <f t="shared" ca="1" si="103"/>
        <v>0.50167673556635806</v>
      </c>
      <c r="W378" s="89">
        <f t="shared" ca="1" si="104"/>
        <v>4.2029651538508656E-3</v>
      </c>
      <c r="X378" s="89">
        <f t="shared" ca="1" si="105"/>
        <v>3.6434679906574559E-3</v>
      </c>
      <c r="Y378" s="88">
        <f t="shared" ca="1" si="106"/>
        <v>1398.084608089609</v>
      </c>
      <c r="Z378" s="89">
        <f t="shared" ca="1" si="113"/>
        <v>1.0452349065869702</v>
      </c>
      <c r="AA378" s="89">
        <f t="shared" ca="1" si="107"/>
        <v>0.95022556493977051</v>
      </c>
      <c r="AB378" s="89">
        <f t="shared" ca="1" si="108"/>
        <v>0.85204279297625363</v>
      </c>
      <c r="AC378" s="89">
        <f t="shared" ca="1" si="108"/>
        <v>0.82900117436719745</v>
      </c>
      <c r="AD378" s="85">
        <f t="shared" ca="1" si="109"/>
        <v>137.03468511703841</v>
      </c>
      <c r="AE378" s="85">
        <f t="shared" ca="1" si="110"/>
        <v>4.3094922700013285</v>
      </c>
      <c r="AG378" s="85">
        <v>364</v>
      </c>
      <c r="AH378" s="85">
        <f t="shared" ca="1" si="111"/>
        <v>3975.9828897207458</v>
      </c>
      <c r="AI378" s="85">
        <f t="shared" ca="1" si="111"/>
        <v>140.80145239845183</v>
      </c>
    </row>
    <row r="379" spans="9:35" x14ac:dyDescent="0.25">
      <c r="I379" s="85">
        <v>365</v>
      </c>
      <c r="J379" s="89">
        <f t="shared" ca="1" si="95"/>
        <v>8.4268765757847808E-2</v>
      </c>
      <c r="K379" s="89">
        <f t="shared" ca="1" si="96"/>
        <v>-1.3769182260677069</v>
      </c>
      <c r="L379" s="89">
        <f t="shared" ca="1" si="97"/>
        <v>-3.2570996864622601E-2</v>
      </c>
      <c r="M379" s="88">
        <f t="shared" ca="1" si="98"/>
        <v>30316.310689303322</v>
      </c>
      <c r="N379" s="89">
        <f t="shared" ca="1" si="112"/>
        <v>0.51086808097719993</v>
      </c>
      <c r="O379" s="89">
        <f t="shared" ca="1" si="99"/>
        <v>0.33963462238573766</v>
      </c>
      <c r="P379" s="89">
        <f t="shared" ca="1" si="100"/>
        <v>0.69527828347878007</v>
      </c>
      <c r="Q379" s="89">
        <f t="shared" ca="1" si="100"/>
        <v>0.63293414924330171</v>
      </c>
      <c r="R379" s="85">
        <f t="shared" ca="1" si="101"/>
        <v>3237.6195816923828</v>
      </c>
      <c r="S379" s="85">
        <f t="shared" ca="1" si="102"/>
        <v>-730.28704847694826</v>
      </c>
      <c r="U379" s="85">
        <v>365</v>
      </c>
      <c r="V379" s="89">
        <f t="shared" ca="1" si="103"/>
        <v>0.2752030571320816</v>
      </c>
      <c r="W379" s="89">
        <f t="shared" ca="1" si="104"/>
        <v>-0.5971516833677798</v>
      </c>
      <c r="X379" s="89">
        <f t="shared" ca="1" si="105"/>
        <v>-1.0751459813039547E-2</v>
      </c>
      <c r="Y379" s="88">
        <f t="shared" ca="1" si="106"/>
        <v>1378.1034398599506</v>
      </c>
      <c r="Z379" s="89">
        <f t="shared" ca="1" si="113"/>
        <v>0.89372424927550032</v>
      </c>
      <c r="AA379" s="89">
        <f t="shared" ca="1" si="107"/>
        <v>0.79871490762830066</v>
      </c>
      <c r="AB379" s="89">
        <f t="shared" ca="1" si="108"/>
        <v>0.8142652761689495</v>
      </c>
      <c r="AC379" s="89">
        <f t="shared" ca="1" si="108"/>
        <v>0.78777212968307109</v>
      </c>
      <c r="AD379" s="85">
        <f t="shared" ca="1" si="109"/>
        <v>120.37715946246772</v>
      </c>
      <c r="AE379" s="85">
        <f t="shared" ca="1" si="110"/>
        <v>-12.348033384569362</v>
      </c>
      <c r="AG379" s="85">
        <v>365</v>
      </c>
      <c r="AH379" s="85">
        <f t="shared" ca="1" si="111"/>
        <v>3117.2424222299151</v>
      </c>
      <c r="AI379" s="85">
        <f t="shared" ca="1" si="111"/>
        <v>-717.9390150923789</v>
      </c>
    </row>
    <row r="380" spans="9:35" x14ac:dyDescent="0.25">
      <c r="I380" s="85">
        <v>366</v>
      </c>
      <c r="J380" s="89">
        <f t="shared" ca="1" si="95"/>
        <v>0.60413221473334655</v>
      </c>
      <c r="K380" s="89">
        <f t="shared" ca="1" si="96"/>
        <v>0.26405755376042311</v>
      </c>
      <c r="L380" s="89">
        <f t="shared" ca="1" si="97"/>
        <v>9.5414571102800331E-3</v>
      </c>
      <c r="M380" s="88">
        <f t="shared" ca="1" si="98"/>
        <v>31620.268658939534</v>
      </c>
      <c r="N380" s="89">
        <f t="shared" ca="1" si="112"/>
        <v>0.75680397645763064</v>
      </c>
      <c r="O380" s="89">
        <f t="shared" ca="1" si="99"/>
        <v>0.58557051786616832</v>
      </c>
      <c r="P380" s="89">
        <f t="shared" ca="1" si="100"/>
        <v>0.77541634492287781</v>
      </c>
      <c r="Q380" s="89">
        <f t="shared" ca="1" si="100"/>
        <v>0.72091791733072463</v>
      </c>
      <c r="R380" s="85">
        <f t="shared" ca="1" si="101"/>
        <v>4198.2026173105296</v>
      </c>
      <c r="S380" s="85">
        <f t="shared" ca="1" si="102"/>
        <v>230.29598714119857</v>
      </c>
      <c r="U380" s="85">
        <v>366</v>
      </c>
      <c r="V380" s="89">
        <f t="shared" ca="1" si="103"/>
        <v>0.52022433552526104</v>
      </c>
      <c r="W380" s="89">
        <f t="shared" ca="1" si="104"/>
        <v>5.0716624891734403E-2</v>
      </c>
      <c r="X380" s="89">
        <f t="shared" ca="1" si="105"/>
        <v>4.7568887906107096E-3</v>
      </c>
      <c r="Y380" s="88">
        <f t="shared" ca="1" si="106"/>
        <v>1399.6421315009256</v>
      </c>
      <c r="Z380" s="89">
        <f t="shared" ca="1" si="113"/>
        <v>1.0569539731613664</v>
      </c>
      <c r="AA380" s="89">
        <f t="shared" ca="1" si="107"/>
        <v>0.96194463151416676</v>
      </c>
      <c r="AB380" s="89">
        <f t="shared" ca="1" si="108"/>
        <v>0.85473370302062457</v>
      </c>
      <c r="AC380" s="89">
        <f t="shared" ca="1" si="108"/>
        <v>0.83196129124958607</v>
      </c>
      <c r="AD380" s="85">
        <f t="shared" ca="1" si="109"/>
        <v>138.36386198325113</v>
      </c>
      <c r="AE380" s="85">
        <f t="shared" ca="1" si="110"/>
        <v>5.6386691362140482</v>
      </c>
      <c r="AG380" s="85">
        <v>366</v>
      </c>
      <c r="AH380" s="85">
        <f t="shared" ca="1" si="111"/>
        <v>4059.8387553272787</v>
      </c>
      <c r="AI380" s="85">
        <f t="shared" ca="1" si="111"/>
        <v>224.65731800498452</v>
      </c>
    </row>
    <row r="381" spans="9:35" x14ac:dyDescent="0.25">
      <c r="I381" s="85">
        <v>367</v>
      </c>
      <c r="J381" s="89">
        <f t="shared" ca="1" si="95"/>
        <v>0.7547145305188776</v>
      </c>
      <c r="K381" s="89">
        <f t="shared" ca="1" si="96"/>
        <v>0.68940102439009987</v>
      </c>
      <c r="L381" s="89">
        <f t="shared" ca="1" si="97"/>
        <v>2.045707058282847E-2</v>
      </c>
      <c r="M381" s="88">
        <f t="shared" ca="1" si="98"/>
        <v>31967.313949763156</v>
      </c>
      <c r="N381" s="89">
        <f t="shared" ca="1" si="112"/>
        <v>0.82055094251402161</v>
      </c>
      <c r="O381" s="89">
        <f t="shared" ca="1" si="99"/>
        <v>0.64931748392255928</v>
      </c>
      <c r="P381" s="89">
        <f t="shared" ca="1" si="100"/>
        <v>0.79404894958662031</v>
      </c>
      <c r="Q381" s="89">
        <f t="shared" ca="1" si="100"/>
        <v>0.74193340647985095</v>
      </c>
      <c r="R381" s="85">
        <f t="shared" ca="1" si="101"/>
        <v>4470.5733561653724</v>
      </c>
      <c r="S381" s="85">
        <f t="shared" ca="1" si="102"/>
        <v>502.66672599604135</v>
      </c>
      <c r="U381" s="85">
        <v>367</v>
      </c>
      <c r="V381" s="89">
        <f t="shared" ca="1" si="103"/>
        <v>0.99300637548820736</v>
      </c>
      <c r="W381" s="89">
        <f t="shared" ca="1" si="104"/>
        <v>2.45759068883934</v>
      </c>
      <c r="X381" s="89">
        <f t="shared" ca="1" si="105"/>
        <v>6.2371440317388081E-2</v>
      </c>
      <c r="Y381" s="88">
        <f t="shared" ca="1" si="106"/>
        <v>1482.6501599857422</v>
      </c>
      <c r="Z381" s="89">
        <f t="shared" ca="1" si="113"/>
        <v>1.6633633064742814</v>
      </c>
      <c r="AA381" s="89">
        <f t="shared" ca="1" si="107"/>
        <v>1.5683539648270819</v>
      </c>
      <c r="AB381" s="89">
        <f t="shared" ca="1" si="108"/>
        <v>0.95188013325014487</v>
      </c>
      <c r="AC381" s="89">
        <f t="shared" ca="1" si="108"/>
        <v>0.94160072585565846</v>
      </c>
      <c r="AD381" s="85">
        <f t="shared" ca="1" si="109"/>
        <v>213.92561348918366</v>
      </c>
      <c r="AE381" s="85">
        <f t="shared" ca="1" si="110"/>
        <v>81.200420642146582</v>
      </c>
      <c r="AG381" s="85">
        <v>367</v>
      </c>
      <c r="AH381" s="85">
        <f t="shared" ca="1" si="111"/>
        <v>4256.6477426761885</v>
      </c>
      <c r="AI381" s="85">
        <f t="shared" ca="1" si="111"/>
        <v>421.46630535389477</v>
      </c>
    </row>
    <row r="382" spans="9:35" x14ac:dyDescent="0.25">
      <c r="I382" s="85">
        <v>368</v>
      </c>
      <c r="J382" s="89">
        <f t="shared" ca="1" si="95"/>
        <v>0.67211865367791845</v>
      </c>
      <c r="K382" s="89">
        <f t="shared" ca="1" si="96"/>
        <v>0.44577097126305532</v>
      </c>
      <c r="L382" s="89">
        <f t="shared" ca="1" si="97"/>
        <v>1.4204778790751972E-2</v>
      </c>
      <c r="M382" s="88">
        <f t="shared" ca="1" si="98"/>
        <v>31768.068494563184</v>
      </c>
      <c r="N382" s="89">
        <f t="shared" ca="1" si="112"/>
        <v>0.78403768252671113</v>
      </c>
      <c r="O382" s="89">
        <f t="shared" ca="1" si="99"/>
        <v>0.61280422393524892</v>
      </c>
      <c r="P382" s="89">
        <f t="shared" ca="1" si="100"/>
        <v>0.78349100020458307</v>
      </c>
      <c r="Q382" s="89">
        <f t="shared" ca="1" si="100"/>
        <v>0.72999710119603223</v>
      </c>
      <c r="R382" s="85">
        <f t="shared" ca="1" si="101"/>
        <v>4313.408292365144</v>
      </c>
      <c r="S382" s="85">
        <f t="shared" ca="1" si="102"/>
        <v>345.50166219581297</v>
      </c>
      <c r="U382" s="85">
        <v>368</v>
      </c>
      <c r="V382" s="89">
        <f t="shared" ca="1" si="103"/>
        <v>0.55029929070928985</v>
      </c>
      <c r="W382" s="89">
        <f t="shared" ca="1" si="104"/>
        <v>0.12641754005593023</v>
      </c>
      <c r="X382" s="89">
        <f t="shared" ca="1" si="105"/>
        <v>6.5689795612421994E-3</v>
      </c>
      <c r="Y382" s="88">
        <f t="shared" ca="1" si="106"/>
        <v>1402.1807094617973</v>
      </c>
      <c r="Z382" s="89">
        <f t="shared" ca="1" si="113"/>
        <v>1.0760267373676522</v>
      </c>
      <c r="AA382" s="89">
        <f t="shared" ca="1" si="107"/>
        <v>0.98101739572045255</v>
      </c>
      <c r="AB382" s="89">
        <f t="shared" ca="1" si="108"/>
        <v>0.85904235060744505</v>
      </c>
      <c r="AC382" s="89">
        <f t="shared" ca="1" si="108"/>
        <v>0.83670791840927672</v>
      </c>
      <c r="AD382" s="85">
        <f t="shared" ca="1" si="109"/>
        <v>140.53915923487011</v>
      </c>
      <c r="AE382" s="85">
        <f t="shared" ca="1" si="110"/>
        <v>7.8139663878330339</v>
      </c>
      <c r="AG382" s="85">
        <v>368</v>
      </c>
      <c r="AH382" s="85">
        <f t="shared" ca="1" si="111"/>
        <v>4172.8691331302743</v>
      </c>
      <c r="AI382" s="85">
        <f t="shared" ca="1" si="111"/>
        <v>337.68769580797994</v>
      </c>
    </row>
    <row r="383" spans="9:35" x14ac:dyDescent="0.25">
      <c r="I383" s="85">
        <v>369</v>
      </c>
      <c r="J383" s="89">
        <f t="shared" ca="1" si="95"/>
        <v>0.60226260673178134</v>
      </c>
      <c r="K383" s="89">
        <f t="shared" ca="1" si="96"/>
        <v>0.25920796417208775</v>
      </c>
      <c r="L383" s="89">
        <f t="shared" ca="1" si="97"/>
        <v>9.4170018191986928E-3</v>
      </c>
      <c r="M383" s="88">
        <f t="shared" ca="1" si="98"/>
        <v>31616.333594074418</v>
      </c>
      <c r="N383" s="89">
        <f t="shared" ca="1" si="112"/>
        <v>0.75607716002756453</v>
      </c>
      <c r="O383" s="89">
        <f t="shared" ca="1" si="99"/>
        <v>0.58484370143610231</v>
      </c>
      <c r="P383" s="89">
        <f t="shared" ca="1" si="100"/>
        <v>0.7751985325030144</v>
      </c>
      <c r="Q383" s="89">
        <f t="shared" ca="1" si="100"/>
        <v>0.72067359174243684</v>
      </c>
      <c r="R383" s="85">
        <f t="shared" ca="1" si="101"/>
        <v>4195.1517322006257</v>
      </c>
      <c r="S383" s="85">
        <f t="shared" ca="1" si="102"/>
        <v>227.24510203129466</v>
      </c>
      <c r="U383" s="85">
        <v>369</v>
      </c>
      <c r="V383" s="89">
        <f t="shared" ca="1" si="103"/>
        <v>0.35039674957124689</v>
      </c>
      <c r="W383" s="89">
        <f t="shared" ca="1" si="104"/>
        <v>-0.38424954615903262</v>
      </c>
      <c r="X383" s="89">
        <f t="shared" ca="1" si="105"/>
        <v>-5.6551145833036668E-3</v>
      </c>
      <c r="Y383" s="88">
        <f t="shared" ca="1" si="106"/>
        <v>1385.1446577504003</v>
      </c>
      <c r="Z383" s="89">
        <f t="shared" ca="1" si="113"/>
        <v>0.94736471390118249</v>
      </c>
      <c r="AA383" s="89">
        <f t="shared" ca="1" si="107"/>
        <v>0.85235537225398283</v>
      </c>
      <c r="AB383" s="89">
        <f t="shared" ca="1" si="108"/>
        <v>0.82827351739147304</v>
      </c>
      <c r="AC383" s="89">
        <f t="shared" ca="1" si="108"/>
        <v>0.80299155916342735</v>
      </c>
      <c r="AD383" s="85">
        <f t="shared" ca="1" si="109"/>
        <v>126.16034393699704</v>
      </c>
      <c r="AE383" s="85">
        <f t="shared" ca="1" si="110"/>
        <v>-6.5648489100400411</v>
      </c>
      <c r="AG383" s="85">
        <v>369</v>
      </c>
      <c r="AH383" s="85">
        <f t="shared" ca="1" si="111"/>
        <v>4068.9913882636288</v>
      </c>
      <c r="AI383" s="85">
        <f t="shared" ca="1" si="111"/>
        <v>233.80995094133471</v>
      </c>
    </row>
    <row r="384" spans="9:35" x14ac:dyDescent="0.25">
      <c r="I384" s="85">
        <v>370</v>
      </c>
      <c r="J384" s="89">
        <f t="shared" ca="1" si="95"/>
        <v>0.80909689045029021</v>
      </c>
      <c r="K384" s="89">
        <f t="shared" ca="1" si="96"/>
        <v>0.87457311937177162</v>
      </c>
      <c r="L384" s="89">
        <f t="shared" ca="1" si="97"/>
        <v>2.5209152498485196E-2</v>
      </c>
      <c r="M384" s="88">
        <f t="shared" ca="1" si="98"/>
        <v>32119.586764164196</v>
      </c>
      <c r="N384" s="89">
        <f t="shared" ca="1" si="112"/>
        <v>0.84830300659511115</v>
      </c>
      <c r="O384" s="89">
        <f t="shared" ca="1" si="99"/>
        <v>0.67706954800364882</v>
      </c>
      <c r="P384" s="89">
        <f t="shared" ca="1" si="100"/>
        <v>0.80186537819361081</v>
      </c>
      <c r="Q384" s="89">
        <f t="shared" ca="1" si="100"/>
        <v>0.75081908556612964</v>
      </c>
      <c r="R384" s="85">
        <f t="shared" ca="1" si="101"/>
        <v>4592.0833073952999</v>
      </c>
      <c r="S384" s="85">
        <f t="shared" ca="1" si="102"/>
        <v>624.17667722596889</v>
      </c>
      <c r="U384" s="85">
        <v>370</v>
      </c>
      <c r="V384" s="89">
        <f t="shared" ca="1" si="103"/>
        <v>0.63976056065728359</v>
      </c>
      <c r="W384" s="89">
        <f t="shared" ca="1" si="104"/>
        <v>0.35781885584077106</v>
      </c>
      <c r="X384" s="89">
        <f t="shared" ca="1" si="105"/>
        <v>1.2108148905974486E-2</v>
      </c>
      <c r="Y384" s="88">
        <f t="shared" ca="1" si="106"/>
        <v>1409.9691767690381</v>
      </c>
      <c r="Z384" s="89">
        <f t="shared" ca="1" si="113"/>
        <v>1.1343280501511996</v>
      </c>
      <c r="AA384" s="89">
        <f t="shared" ca="1" si="107"/>
        <v>1.0393187085040001</v>
      </c>
      <c r="AB384" s="89">
        <f t="shared" ca="1" si="108"/>
        <v>0.87167151637875595</v>
      </c>
      <c r="AC384" s="89">
        <f t="shared" ca="1" si="108"/>
        <v>0.85067173162642662</v>
      </c>
      <c r="AD384" s="85">
        <f t="shared" ca="1" si="109"/>
        <v>147.27953687495165</v>
      </c>
      <c r="AE384" s="85">
        <f t="shared" ca="1" si="110"/>
        <v>14.554344027914567</v>
      </c>
      <c r="AG384" s="85">
        <v>370</v>
      </c>
      <c r="AH384" s="85">
        <f t="shared" ca="1" si="111"/>
        <v>4444.8037705203478</v>
      </c>
      <c r="AI384" s="85">
        <f t="shared" ca="1" si="111"/>
        <v>609.62233319805432</v>
      </c>
    </row>
    <row r="385" spans="9:35" x14ac:dyDescent="0.25">
      <c r="I385" s="85">
        <v>371</v>
      </c>
      <c r="J385" s="89">
        <f t="shared" ca="1" si="95"/>
        <v>0.92678128871684906</v>
      </c>
      <c r="K385" s="89">
        <f t="shared" ca="1" si="96"/>
        <v>1.4522308675733857</v>
      </c>
      <c r="L385" s="89">
        <f t="shared" ca="1" si="97"/>
        <v>4.0033615865600974E-2</v>
      </c>
      <c r="M385" s="88">
        <f t="shared" ca="1" si="98"/>
        <v>32599.289282613991</v>
      </c>
      <c r="N385" s="89">
        <f t="shared" ca="1" si="112"/>
        <v>0.93487757846359609</v>
      </c>
      <c r="O385" s="89">
        <f t="shared" ca="1" si="99"/>
        <v>0.76364411987213376</v>
      </c>
      <c r="P385" s="89">
        <f t="shared" ca="1" si="100"/>
        <v>0.82507430334970722</v>
      </c>
      <c r="Q385" s="89">
        <f t="shared" ca="1" si="100"/>
        <v>0.77746032523598108</v>
      </c>
      <c r="R385" s="85">
        <f t="shared" ca="1" si="101"/>
        <v>4982.392182188134</v>
      </c>
      <c r="S385" s="85">
        <f t="shared" ca="1" si="102"/>
        <v>1014.485552018803</v>
      </c>
      <c r="U385" s="85">
        <v>371</v>
      </c>
      <c r="V385" s="89">
        <f t="shared" ca="1" si="103"/>
        <v>0.50592305013967165</v>
      </c>
      <c r="W385" s="89">
        <f t="shared" ca="1" si="104"/>
        <v>1.4847430444034259E-2</v>
      </c>
      <c r="X385" s="89">
        <f t="shared" ca="1" si="105"/>
        <v>3.8982698945553306E-3</v>
      </c>
      <c r="Y385" s="88">
        <f t="shared" ca="1" si="106"/>
        <v>1398.440888098045</v>
      </c>
      <c r="Z385" s="89">
        <f t="shared" ca="1" si="113"/>
        <v>1.0479167681753172</v>
      </c>
      <c r="AA385" s="89">
        <f t="shared" ca="1" si="107"/>
        <v>0.95290742652811755</v>
      </c>
      <c r="AB385" s="89">
        <f t="shared" ca="1" si="108"/>
        <v>0.85266152202862111</v>
      </c>
      <c r="AC385" s="89">
        <f t="shared" ca="1" si="108"/>
        <v>0.82968151152490566</v>
      </c>
      <c r="AD385" s="85">
        <f t="shared" ca="1" si="109"/>
        <v>137.338361207145</v>
      </c>
      <c r="AE385" s="85">
        <f t="shared" ca="1" si="110"/>
        <v>4.6131683601079203</v>
      </c>
      <c r="AG385" s="85">
        <v>371</v>
      </c>
      <c r="AH385" s="85">
        <f t="shared" ca="1" si="111"/>
        <v>4845.0538209809893</v>
      </c>
      <c r="AI385" s="85">
        <f t="shared" ca="1" si="111"/>
        <v>1009.8723836586951</v>
      </c>
    </row>
    <row r="386" spans="9:35" x14ac:dyDescent="0.25">
      <c r="I386" s="85">
        <v>372</v>
      </c>
      <c r="J386" s="89">
        <f t="shared" ca="1" si="95"/>
        <v>0.98983271000670603</v>
      </c>
      <c r="K386" s="89">
        <f t="shared" ca="1" si="96"/>
        <v>2.3201164259502973</v>
      </c>
      <c r="L386" s="89">
        <f t="shared" ca="1" si="97"/>
        <v>6.2306211891642482E-2</v>
      </c>
      <c r="M386" s="88">
        <f t="shared" ca="1" si="98"/>
        <v>33333.506190256965</v>
      </c>
      <c r="N386" s="89">
        <f t="shared" ca="1" si="112"/>
        <v>1.0649490972500066</v>
      </c>
      <c r="O386" s="89">
        <f t="shared" ca="1" si="99"/>
        <v>0.89371563865854431</v>
      </c>
      <c r="P386" s="89">
        <f t="shared" ca="1" si="100"/>
        <v>0.85655051733065646</v>
      </c>
      <c r="Q386" s="89">
        <f t="shared" ca="1" si="100"/>
        <v>0.81426297206981435</v>
      </c>
      <c r="R386" s="85">
        <f t="shared" ca="1" si="101"/>
        <v>5600.0240282404011</v>
      </c>
      <c r="S386" s="85">
        <f t="shared" ca="1" si="102"/>
        <v>1632.1173980710701</v>
      </c>
      <c r="U386" s="85">
        <v>372</v>
      </c>
      <c r="V386" s="89">
        <f t="shared" ca="1" si="103"/>
        <v>0.86396846919387205</v>
      </c>
      <c r="W386" s="89">
        <f t="shared" ca="1" si="104"/>
        <v>1.0983239404022598</v>
      </c>
      <c r="X386" s="89">
        <f t="shared" ca="1" si="105"/>
        <v>2.9833990481721032E-2</v>
      </c>
      <c r="Y386" s="88">
        <f t="shared" ca="1" si="106"/>
        <v>1435.1848916674026</v>
      </c>
      <c r="Z386" s="89">
        <f t="shared" ca="1" si="113"/>
        <v>1.3208975102530121</v>
      </c>
      <c r="AA386" s="89">
        <f t="shared" ca="1" si="107"/>
        <v>1.2258881686058125</v>
      </c>
      <c r="AB386" s="89">
        <f t="shared" ca="1" si="108"/>
        <v>0.90673222997658387</v>
      </c>
      <c r="AC386" s="89">
        <f t="shared" ca="1" si="108"/>
        <v>0.8898796191396694</v>
      </c>
      <c r="AD386" s="85">
        <f t="shared" ca="1" si="109"/>
        <v>169.71954278092608</v>
      </c>
      <c r="AE386" s="85">
        <f t="shared" ca="1" si="110"/>
        <v>36.994349933888998</v>
      </c>
      <c r="AG386" s="85">
        <v>372</v>
      </c>
      <c r="AH386" s="85">
        <f t="shared" ca="1" si="111"/>
        <v>5430.3044854594755</v>
      </c>
      <c r="AI386" s="85">
        <f t="shared" ca="1" si="111"/>
        <v>1595.1230481371811</v>
      </c>
    </row>
    <row r="387" spans="9:35" x14ac:dyDescent="0.25">
      <c r="I387" s="85">
        <v>373</v>
      </c>
      <c r="J387" s="89">
        <f t="shared" ca="1" si="95"/>
        <v>0.24609921704538462</v>
      </c>
      <c r="K387" s="89">
        <f t="shared" ca="1" si="96"/>
        <v>-0.68681639946494666</v>
      </c>
      <c r="L387" s="89">
        <f t="shared" ca="1" si="97"/>
        <v>-1.4860874772601951E-2</v>
      </c>
      <c r="M387" s="88">
        <f t="shared" ca="1" si="98"/>
        <v>30857.998775837437</v>
      </c>
      <c r="N387" s="89">
        <f t="shared" ca="1" si="112"/>
        <v>0.61429484253245303</v>
      </c>
      <c r="O387" s="89">
        <f t="shared" ca="1" si="99"/>
        <v>0.44306138394099076</v>
      </c>
      <c r="P387" s="89">
        <f t="shared" ca="1" si="100"/>
        <v>0.73048974498381525</v>
      </c>
      <c r="Q387" s="89">
        <f t="shared" ca="1" si="100"/>
        <v>0.6711393321882011</v>
      </c>
      <c r="R387" s="85">
        <f t="shared" ca="1" si="101"/>
        <v>3623.9009584027954</v>
      </c>
      <c r="S387" s="85">
        <f t="shared" ca="1" si="102"/>
        <v>-344.00567176653567</v>
      </c>
      <c r="U387" s="85">
        <v>373</v>
      </c>
      <c r="V387" s="89">
        <f t="shared" ca="1" si="103"/>
        <v>0.85060786122836252</v>
      </c>
      <c r="W387" s="89">
        <f t="shared" ca="1" si="104"/>
        <v>1.0390439909559817</v>
      </c>
      <c r="X387" s="89">
        <f t="shared" ca="1" si="105"/>
        <v>2.841497660266679E-2</v>
      </c>
      <c r="Y387" s="88">
        <f t="shared" ca="1" si="106"/>
        <v>1433.1497886483223</v>
      </c>
      <c r="Z387" s="89">
        <f t="shared" ca="1" si="113"/>
        <v>1.3059619907088009</v>
      </c>
      <c r="AA387" s="89">
        <f t="shared" ca="1" si="107"/>
        <v>1.2109526490616014</v>
      </c>
      <c r="AB387" s="89">
        <f t="shared" ca="1" si="108"/>
        <v>0.90421725817977594</v>
      </c>
      <c r="AC387" s="89">
        <f t="shared" ca="1" si="108"/>
        <v>0.88704322362212218</v>
      </c>
      <c r="AD387" s="85">
        <f t="shared" ca="1" si="109"/>
        <v>167.8767994235161</v>
      </c>
      <c r="AE387" s="85">
        <f t="shared" ca="1" si="110"/>
        <v>35.151606576479026</v>
      </c>
      <c r="AG387" s="85">
        <v>373</v>
      </c>
      <c r="AH387" s="85">
        <f t="shared" ca="1" si="111"/>
        <v>3456.0241589792795</v>
      </c>
      <c r="AI387" s="85">
        <f t="shared" ca="1" si="111"/>
        <v>-379.1572783430147</v>
      </c>
    </row>
    <row r="388" spans="9:35" x14ac:dyDescent="0.25">
      <c r="I388" s="85">
        <v>374</v>
      </c>
      <c r="J388" s="89">
        <f t="shared" ca="1" si="95"/>
        <v>0.17364124169489814</v>
      </c>
      <c r="K388" s="89">
        <f t="shared" ca="1" si="96"/>
        <v>-0.93987343836844994</v>
      </c>
      <c r="L388" s="89">
        <f t="shared" ca="1" si="97"/>
        <v>-2.1355091832262082E-2</v>
      </c>
      <c r="M388" s="88">
        <f t="shared" ca="1" si="98"/>
        <v>30658.249543229867</v>
      </c>
      <c r="N388" s="89">
        <f t="shared" ca="1" si="112"/>
        <v>0.57636874378352598</v>
      </c>
      <c r="O388" s="89">
        <f t="shared" ca="1" si="99"/>
        <v>0.40513528519206371</v>
      </c>
      <c r="P388" s="89">
        <f t="shared" ca="1" si="100"/>
        <v>0.71781701676574872</v>
      </c>
      <c r="Q388" s="89">
        <f t="shared" ca="1" si="100"/>
        <v>0.65731096449679605</v>
      </c>
      <c r="R388" s="85">
        <f t="shared" ca="1" si="101"/>
        <v>3479.2457436996083</v>
      </c>
      <c r="S388" s="85">
        <f t="shared" ca="1" si="102"/>
        <v>-488.66088646972275</v>
      </c>
      <c r="U388" s="85">
        <v>374</v>
      </c>
      <c r="V388" s="89">
        <f t="shared" ca="1" si="103"/>
        <v>0.86403830486101207</v>
      </c>
      <c r="W388" s="89">
        <f t="shared" ca="1" si="104"/>
        <v>1.0986439710939229</v>
      </c>
      <c r="X388" s="89">
        <f t="shared" ca="1" si="105"/>
        <v>2.9841651216884191E-2</v>
      </c>
      <c r="Y388" s="88">
        <f t="shared" ca="1" si="106"/>
        <v>1435.195886280881</v>
      </c>
      <c r="Z388" s="89">
        <f t="shared" ca="1" si="113"/>
        <v>1.3209781416417814</v>
      </c>
      <c r="AA388" s="89">
        <f t="shared" ca="1" si="107"/>
        <v>1.2259687999945819</v>
      </c>
      <c r="AB388" s="89">
        <f t="shared" ca="1" si="108"/>
        <v>0.90674567368350323</v>
      </c>
      <c r="AC388" s="89">
        <f t="shared" ca="1" si="108"/>
        <v>0.88989479186083176</v>
      </c>
      <c r="AD388" s="85">
        <f t="shared" ca="1" si="109"/>
        <v>169.72951202522859</v>
      </c>
      <c r="AE388" s="85">
        <f t="shared" ca="1" si="110"/>
        <v>37.004319178191508</v>
      </c>
      <c r="AG388" s="85">
        <v>374</v>
      </c>
      <c r="AH388" s="85">
        <f t="shared" ca="1" si="111"/>
        <v>3309.5162316743799</v>
      </c>
      <c r="AI388" s="85">
        <f t="shared" ca="1" si="111"/>
        <v>-525.66520564791426</v>
      </c>
    </row>
    <row r="389" spans="9:35" x14ac:dyDescent="0.25">
      <c r="I389" s="85">
        <v>375</v>
      </c>
      <c r="J389" s="89">
        <f t="shared" ca="1" si="95"/>
        <v>0.65795123641403142</v>
      </c>
      <c r="K389" s="89">
        <f t="shared" ca="1" si="96"/>
        <v>0.40687809219306281</v>
      </c>
      <c r="L389" s="89">
        <f t="shared" ca="1" si="97"/>
        <v>1.3206668641948888E-2</v>
      </c>
      <c r="M389" s="88">
        <f t="shared" ca="1" si="98"/>
        <v>31736.376281781544</v>
      </c>
      <c r="N389" s="89">
        <f t="shared" ca="1" si="112"/>
        <v>0.77820873906546584</v>
      </c>
      <c r="O389" s="89">
        <f t="shared" ca="1" si="99"/>
        <v>0.60697528047400362</v>
      </c>
      <c r="P389" s="89">
        <f t="shared" ca="1" si="100"/>
        <v>0.78177701714062242</v>
      </c>
      <c r="Q389" s="89">
        <f t="shared" ca="1" si="100"/>
        <v>0.72806634143846738</v>
      </c>
      <c r="R389" s="85">
        <f t="shared" ca="1" si="101"/>
        <v>4288.6048637036292</v>
      </c>
      <c r="S389" s="85">
        <f t="shared" ca="1" si="102"/>
        <v>320.6982335342982</v>
      </c>
      <c r="U389" s="85">
        <v>375</v>
      </c>
      <c r="V389" s="89">
        <f t="shared" ca="1" si="103"/>
        <v>0.84698213245806386</v>
      </c>
      <c r="W389" s="89">
        <f t="shared" ca="1" si="104"/>
        <v>1.0235756843114594</v>
      </c>
      <c r="X389" s="89">
        <f t="shared" ca="1" si="105"/>
        <v>2.804470398909218E-2</v>
      </c>
      <c r="Y389" s="88">
        <f t="shared" ca="1" si="106"/>
        <v>1432.6192307620252</v>
      </c>
      <c r="Z389" s="89">
        <f t="shared" ca="1" si="113"/>
        <v>1.3020647674762744</v>
      </c>
      <c r="AA389" s="89">
        <f t="shared" ca="1" si="107"/>
        <v>1.2070554258290749</v>
      </c>
      <c r="AB389" s="89">
        <f t="shared" ca="1" si="108"/>
        <v>0.90355287700011455</v>
      </c>
      <c r="AC389" s="89">
        <f t="shared" ca="1" si="108"/>
        <v>0.88629460028857288</v>
      </c>
      <c r="AD389" s="85">
        <f t="shared" ca="1" si="109"/>
        <v>167.39723591244228</v>
      </c>
      <c r="AE389" s="85">
        <f t="shared" ca="1" si="110"/>
        <v>34.672043065405205</v>
      </c>
      <c r="AG389" s="85">
        <v>375</v>
      </c>
      <c r="AH389" s="85">
        <f t="shared" ca="1" si="111"/>
        <v>4121.2076277911874</v>
      </c>
      <c r="AI389" s="85">
        <f t="shared" ca="1" si="111"/>
        <v>286.02619046889299</v>
      </c>
    </row>
    <row r="390" spans="9:35" x14ac:dyDescent="0.25">
      <c r="I390" s="85">
        <v>376</v>
      </c>
      <c r="J390" s="89">
        <f t="shared" ca="1" si="95"/>
        <v>0.76054768280587082</v>
      </c>
      <c r="K390" s="89">
        <f t="shared" ca="1" si="96"/>
        <v>0.7080654170659737</v>
      </c>
      <c r="L390" s="89">
        <f t="shared" ca="1" si="97"/>
        <v>2.0936055944583518E-2</v>
      </c>
      <c r="M390" s="88">
        <f t="shared" ca="1" si="98"/>
        <v>31982.629492867385</v>
      </c>
      <c r="N390" s="89">
        <f t="shared" ca="1" si="112"/>
        <v>0.82334820752107851</v>
      </c>
      <c r="O390" s="89">
        <f t="shared" ca="1" si="99"/>
        <v>0.65211474892961618</v>
      </c>
      <c r="P390" s="89">
        <f t="shared" ca="1" si="100"/>
        <v>0.79484499659885899</v>
      </c>
      <c r="Q390" s="89">
        <f t="shared" ca="1" si="100"/>
        <v>0.74283642492735225</v>
      </c>
      <c r="R390" s="85">
        <f t="shared" ca="1" si="101"/>
        <v>4482.7407458484158</v>
      </c>
      <c r="S390" s="85">
        <f t="shared" ca="1" si="102"/>
        <v>514.83411567908479</v>
      </c>
      <c r="U390" s="85">
        <v>376</v>
      </c>
      <c r="V390" s="89">
        <f t="shared" ca="1" si="103"/>
        <v>0.64793639277336412</v>
      </c>
      <c r="W390" s="89">
        <f t="shared" ca="1" si="104"/>
        <v>0.37975510043897254</v>
      </c>
      <c r="X390" s="89">
        <f t="shared" ca="1" si="105"/>
        <v>1.2633247794046008E-2</v>
      </c>
      <c r="Y390" s="88">
        <f t="shared" ca="1" si="106"/>
        <v>1410.7097444345873</v>
      </c>
      <c r="Z390" s="89">
        <f t="shared" ca="1" si="113"/>
        <v>1.1398548633989067</v>
      </c>
      <c r="AA390" s="89">
        <f t="shared" ca="1" si="107"/>
        <v>1.0448455217517072</v>
      </c>
      <c r="AB390" s="89">
        <f t="shared" ca="1" si="108"/>
        <v>0.87282661385142279</v>
      </c>
      <c r="AC390" s="89">
        <f t="shared" ca="1" si="108"/>
        <v>0.8519528140859095</v>
      </c>
      <c r="AD390" s="85">
        <f t="shared" ca="1" si="109"/>
        <v>147.92549681430683</v>
      </c>
      <c r="AE390" s="85">
        <f t="shared" ca="1" si="110"/>
        <v>15.200303967269747</v>
      </c>
      <c r="AG390" s="85">
        <v>376</v>
      </c>
      <c r="AH390" s="85">
        <f t="shared" ca="1" si="111"/>
        <v>4334.815249034109</v>
      </c>
      <c r="AI390" s="85">
        <f t="shared" ca="1" si="111"/>
        <v>499.63381171181504</v>
      </c>
    </row>
    <row r="391" spans="9:35" x14ac:dyDescent="0.25">
      <c r="I391" s="85">
        <v>377</v>
      </c>
      <c r="J391" s="89">
        <f t="shared" ca="1" si="95"/>
        <v>0.10356209336592592</v>
      </c>
      <c r="K391" s="89">
        <f t="shared" ca="1" si="96"/>
        <v>-1.2615127014411553</v>
      </c>
      <c r="L391" s="89">
        <f t="shared" ca="1" si="97"/>
        <v>-2.9609338378234606E-2</v>
      </c>
      <c r="M391" s="88">
        <f t="shared" ca="1" si="98"/>
        <v>30406.230338050758</v>
      </c>
      <c r="N391" s="89">
        <f t="shared" ca="1" si="112"/>
        <v>0.52816410776279499</v>
      </c>
      <c r="O391" s="89">
        <f t="shared" ca="1" si="99"/>
        <v>0.35693064917133271</v>
      </c>
      <c r="P391" s="89">
        <f t="shared" ca="1" si="100"/>
        <v>0.70130728064639447</v>
      </c>
      <c r="Q391" s="89">
        <f t="shared" ca="1" si="100"/>
        <v>0.63942813789706188</v>
      </c>
      <c r="R391" s="85">
        <f t="shared" ca="1" si="101"/>
        <v>3300.410363115112</v>
      </c>
      <c r="S391" s="85">
        <f t="shared" ca="1" si="102"/>
        <v>-667.49626705421906</v>
      </c>
      <c r="U391" s="85">
        <v>377</v>
      </c>
      <c r="V391" s="89">
        <f t="shared" ca="1" si="103"/>
        <v>0.67970831853507474</v>
      </c>
      <c r="W391" s="89">
        <f t="shared" ca="1" si="104"/>
        <v>0.46688331547963019</v>
      </c>
      <c r="X391" s="89">
        <f t="shared" ca="1" si="105"/>
        <v>1.4718879572662151E-2</v>
      </c>
      <c r="Y391" s="88">
        <f t="shared" ca="1" si="106"/>
        <v>1413.655035837023</v>
      </c>
      <c r="Z391" s="89">
        <f t="shared" ca="1" si="113"/>
        <v>1.1618067235261014</v>
      </c>
      <c r="AA391" s="89">
        <f t="shared" ca="1" si="107"/>
        <v>1.0667973818789018</v>
      </c>
      <c r="AB391" s="89">
        <f t="shared" ca="1" si="108"/>
        <v>0.87734300881987692</v>
      </c>
      <c r="AC391" s="89">
        <f t="shared" ca="1" si="108"/>
        <v>0.85696832945369217</v>
      </c>
      <c r="AD391" s="85">
        <f t="shared" ca="1" si="109"/>
        <v>150.50290690082761</v>
      </c>
      <c r="AE391" s="85">
        <f t="shared" ca="1" si="110"/>
        <v>17.777714053790532</v>
      </c>
      <c r="AG391" s="85">
        <v>377</v>
      </c>
      <c r="AH391" s="85">
        <f t="shared" ca="1" si="111"/>
        <v>3149.9074562142841</v>
      </c>
      <c r="AI391" s="85">
        <f t="shared" ca="1" si="111"/>
        <v>-685.27398110800959</v>
      </c>
    </row>
    <row r="392" spans="9:35" x14ac:dyDescent="0.25">
      <c r="I392" s="85">
        <v>378</v>
      </c>
      <c r="J392" s="89">
        <f t="shared" ca="1" si="95"/>
        <v>0.39220681374579747</v>
      </c>
      <c r="K392" s="89">
        <f t="shared" ca="1" si="96"/>
        <v>-0.27357190453638192</v>
      </c>
      <c r="L392" s="89">
        <f t="shared" ca="1" si="97"/>
        <v>-4.255757995751187E-3</v>
      </c>
      <c r="M392" s="88">
        <f t="shared" ca="1" si="98"/>
        <v>31186.992883369327</v>
      </c>
      <c r="N392" s="89">
        <f t="shared" ca="1" si="112"/>
        <v>0.67622851404786055</v>
      </c>
      <c r="O392" s="89">
        <f t="shared" ca="1" si="99"/>
        <v>0.50499505545639822</v>
      </c>
      <c r="P392" s="89">
        <f t="shared" ca="1" si="100"/>
        <v>0.75055221426341978</v>
      </c>
      <c r="Q392" s="89">
        <f t="shared" ca="1" si="100"/>
        <v>0.69321884557489155</v>
      </c>
      <c r="R392" s="85">
        <f t="shared" ca="1" si="101"/>
        <v>3867.5558085004923</v>
      </c>
      <c r="S392" s="85">
        <f t="shared" ca="1" si="102"/>
        <v>-100.35082166883876</v>
      </c>
      <c r="U392" s="85">
        <v>378</v>
      </c>
      <c r="V392" s="89">
        <f t="shared" ca="1" si="103"/>
        <v>0.53046791131894966</v>
      </c>
      <c r="W392" s="89">
        <f t="shared" ca="1" si="104"/>
        <v>7.6446121398848974E-2</v>
      </c>
      <c r="X392" s="89">
        <f t="shared" ca="1" si="105"/>
        <v>5.3727886519586111E-3</v>
      </c>
      <c r="Y392" s="88">
        <f t="shared" ca="1" si="106"/>
        <v>1400.504436415134</v>
      </c>
      <c r="Z392" s="89">
        <f t="shared" ca="1" si="113"/>
        <v>1.0634364921502351</v>
      </c>
      <c r="AA392" s="89">
        <f t="shared" ca="1" si="107"/>
        <v>0.96842715050303541</v>
      </c>
      <c r="AB392" s="89">
        <f t="shared" ca="1" si="108"/>
        <v>0.85620797439746688</v>
      </c>
      <c r="AC392" s="89">
        <f t="shared" ca="1" si="108"/>
        <v>0.83358445733000541</v>
      </c>
      <c r="AD392" s="85">
        <f t="shared" ca="1" si="109"/>
        <v>139.10153948477114</v>
      </c>
      <c r="AE392" s="85">
        <f t="shared" ca="1" si="110"/>
        <v>6.3763466377340592</v>
      </c>
      <c r="AG392" s="85">
        <v>378</v>
      </c>
      <c r="AH392" s="85">
        <f t="shared" ca="1" si="111"/>
        <v>3728.4542690157214</v>
      </c>
      <c r="AI392" s="85">
        <f t="shared" ca="1" si="111"/>
        <v>-106.72716830657282</v>
      </c>
    </row>
    <row r="393" spans="9:35" x14ac:dyDescent="0.25">
      <c r="I393" s="85">
        <v>379</v>
      </c>
      <c r="J393" s="89">
        <f t="shared" ca="1" si="95"/>
        <v>0.66402614210557576</v>
      </c>
      <c r="K393" s="89">
        <f t="shared" ca="1" si="96"/>
        <v>0.42347639701647932</v>
      </c>
      <c r="L393" s="89">
        <f t="shared" ca="1" si="97"/>
        <v>1.3632631874636418E-2</v>
      </c>
      <c r="M393" s="88">
        <f t="shared" ca="1" si="98"/>
        <v>31749.897690823422</v>
      </c>
      <c r="N393" s="89">
        <f t="shared" ca="1" si="112"/>
        <v>0.78069635589100594</v>
      </c>
      <c r="O393" s="89">
        <f t="shared" ca="1" si="99"/>
        <v>0.60946289729954373</v>
      </c>
      <c r="P393" s="89">
        <f t="shared" ca="1" si="100"/>
        <v>0.78250944779139042</v>
      </c>
      <c r="Q393" s="89">
        <f t="shared" ca="1" si="100"/>
        <v>0.72889117078088761</v>
      </c>
      <c r="R393" s="85">
        <f t="shared" ca="1" si="101"/>
        <v>4299.1805442309051</v>
      </c>
      <c r="S393" s="85">
        <f t="shared" ca="1" si="102"/>
        <v>331.27391406157403</v>
      </c>
      <c r="U393" s="85">
        <v>379</v>
      </c>
      <c r="V393" s="89">
        <f t="shared" ca="1" si="103"/>
        <v>0.17265374932824551</v>
      </c>
      <c r="W393" s="89">
        <f t="shared" ca="1" si="104"/>
        <v>-0.94373027553201028</v>
      </c>
      <c r="X393" s="89">
        <f t="shared" ca="1" si="105"/>
        <v>-1.9047685384382399E-2</v>
      </c>
      <c r="Y393" s="88">
        <f t="shared" ca="1" si="106"/>
        <v>1366.7176775925188</v>
      </c>
      <c r="Z393" s="89">
        <f t="shared" ca="1" si="113"/>
        <v>0.80640414550981687</v>
      </c>
      <c r="AA393" s="89">
        <f t="shared" ca="1" si="107"/>
        <v>0.71139480386261722</v>
      </c>
      <c r="AB393" s="89">
        <f t="shared" ca="1" si="108"/>
        <v>0.78999507128936208</v>
      </c>
      <c r="AC393" s="89">
        <f t="shared" ca="1" si="108"/>
        <v>0.76158019098202179</v>
      </c>
      <c r="AD393" s="85">
        <f t="shared" ca="1" si="109"/>
        <v>111.2423962310753</v>
      </c>
      <c r="AE393" s="85">
        <f t="shared" ca="1" si="110"/>
        <v>-21.482796615961774</v>
      </c>
      <c r="AG393" s="85">
        <v>379</v>
      </c>
      <c r="AH393" s="85">
        <f t="shared" ca="1" si="111"/>
        <v>4187.9381479998301</v>
      </c>
      <c r="AI393" s="85">
        <f t="shared" ca="1" si="111"/>
        <v>352.75671067753581</v>
      </c>
    </row>
    <row r="394" spans="9:35" x14ac:dyDescent="0.25">
      <c r="I394" s="85">
        <v>380</v>
      </c>
      <c r="J394" s="89">
        <f t="shared" ca="1" si="95"/>
        <v>7.7250084362155635E-2</v>
      </c>
      <c r="K394" s="89">
        <f t="shared" ca="1" si="96"/>
        <v>-1.4238145290972619</v>
      </c>
      <c r="L394" s="89">
        <f t="shared" ca="1" si="97"/>
        <v>-3.3774499333825453E-2</v>
      </c>
      <c r="M394" s="88">
        <f t="shared" ca="1" si="98"/>
        <v>30279.846881074478</v>
      </c>
      <c r="N394" s="89">
        <f t="shared" ca="1" si="112"/>
        <v>0.50383965044088519</v>
      </c>
      <c r="O394" s="89">
        <f t="shared" ca="1" si="99"/>
        <v>0.33260619184942292</v>
      </c>
      <c r="P394" s="89">
        <f t="shared" ca="1" si="100"/>
        <v>0.69281296895699196</v>
      </c>
      <c r="Q394" s="89">
        <f t="shared" ca="1" si="100"/>
        <v>0.63028421558361092</v>
      </c>
      <c r="R394" s="85">
        <f t="shared" ca="1" si="101"/>
        <v>3212.3119993472465</v>
      </c>
      <c r="S394" s="85">
        <f t="shared" ca="1" si="102"/>
        <v>-755.59463082208458</v>
      </c>
      <c r="U394" s="85">
        <v>380</v>
      </c>
      <c r="V394" s="89">
        <f t="shared" ca="1" si="103"/>
        <v>0.81028949334165112</v>
      </c>
      <c r="W394" s="89">
        <f t="shared" ca="1" si="104"/>
        <v>0.87896359830970794</v>
      </c>
      <c r="X394" s="89">
        <f t="shared" ca="1" si="105"/>
        <v>2.4583051962863006E-2</v>
      </c>
      <c r="Y394" s="88">
        <f t="shared" ca="1" si="106"/>
        <v>1427.6685751661855</v>
      </c>
      <c r="Z394" s="89">
        <f t="shared" ca="1" si="113"/>
        <v>1.2656299078486442</v>
      </c>
      <c r="AA394" s="89">
        <f t="shared" ca="1" si="107"/>
        <v>1.1706205662014446</v>
      </c>
      <c r="AB394" s="89">
        <f t="shared" ca="1" si="108"/>
        <v>0.89717719334940671</v>
      </c>
      <c r="AC394" s="89">
        <f t="shared" ca="1" si="108"/>
        <v>0.87912433657546019</v>
      </c>
      <c r="AD394" s="85">
        <f t="shared" ca="1" si="109"/>
        <v>162.93970657975365</v>
      </c>
      <c r="AE394" s="85">
        <f t="shared" ca="1" si="110"/>
        <v>30.214513732716568</v>
      </c>
      <c r="AG394" s="85">
        <v>380</v>
      </c>
      <c r="AH394" s="85">
        <f t="shared" ca="1" si="111"/>
        <v>3049.3722927674926</v>
      </c>
      <c r="AI394" s="85">
        <f t="shared" ca="1" si="111"/>
        <v>-785.80914455480115</v>
      </c>
    </row>
    <row r="395" spans="9:35" x14ac:dyDescent="0.25">
      <c r="I395" s="85">
        <v>381</v>
      </c>
      <c r="J395" s="89">
        <f t="shared" ca="1" si="95"/>
        <v>0.94274196559631174</v>
      </c>
      <c r="K395" s="89">
        <f t="shared" ca="1" si="96"/>
        <v>1.5782156817762927</v>
      </c>
      <c r="L395" s="89">
        <f t="shared" ca="1" si="97"/>
        <v>4.3266771256969559E-2</v>
      </c>
      <c r="M395" s="88">
        <f t="shared" ca="1" si="98"/>
        <v>32704.858419262429</v>
      </c>
      <c r="N395" s="89">
        <f t="shared" ca="1" si="112"/>
        <v>0.95375914178634769</v>
      </c>
      <c r="O395" s="89">
        <f t="shared" ca="1" si="99"/>
        <v>0.78252568319488547</v>
      </c>
      <c r="P395" s="89">
        <f t="shared" ca="1" si="100"/>
        <v>0.829897212172507</v>
      </c>
      <c r="Q395" s="89">
        <f t="shared" ca="1" si="100"/>
        <v>0.7830471511899556</v>
      </c>
      <c r="R395" s="85">
        <f t="shared" ca="1" si="101"/>
        <v>5069.7500329122595</v>
      </c>
      <c r="S395" s="85">
        <f t="shared" ca="1" si="102"/>
        <v>1101.8434027429284</v>
      </c>
      <c r="U395" s="85">
        <v>381</v>
      </c>
      <c r="V395" s="89">
        <f t="shared" ca="1" si="103"/>
        <v>0.91914219255568652</v>
      </c>
      <c r="W395" s="89">
        <f t="shared" ca="1" si="104"/>
        <v>1.3993247703983773</v>
      </c>
      <c r="X395" s="89">
        <f t="shared" ca="1" si="105"/>
        <v>3.7039198302595035E-2</v>
      </c>
      <c r="Y395" s="88">
        <f t="shared" ca="1" si="106"/>
        <v>1445.5630405344916</v>
      </c>
      <c r="Z395" s="89">
        <f t="shared" ca="1" si="113"/>
        <v>1.3967343458310246</v>
      </c>
      <c r="AA395" s="89">
        <f t="shared" ca="1" si="107"/>
        <v>1.3017250041838251</v>
      </c>
      <c r="AB395" s="89">
        <f t="shared" ca="1" si="108"/>
        <v>0.91875326407289049</v>
      </c>
      <c r="AC395" s="89">
        <f t="shared" ca="1" si="108"/>
        <v>0.90349479559867263</v>
      </c>
      <c r="AD395" s="85">
        <f t="shared" ca="1" si="109"/>
        <v>179.19326871798671</v>
      </c>
      <c r="AE395" s="85">
        <f t="shared" ca="1" si="110"/>
        <v>46.468075870949633</v>
      </c>
      <c r="AG395" s="85">
        <v>381</v>
      </c>
      <c r="AH395" s="85">
        <f t="shared" ca="1" si="111"/>
        <v>4890.5567641942725</v>
      </c>
      <c r="AI395" s="85">
        <f t="shared" ca="1" si="111"/>
        <v>1055.3753268719788</v>
      </c>
    </row>
    <row r="396" spans="9:35" x14ac:dyDescent="0.25">
      <c r="I396" s="85">
        <v>382</v>
      </c>
      <c r="J396" s="89">
        <f t="shared" ca="1" si="95"/>
        <v>0.9503476410105085</v>
      </c>
      <c r="K396" s="89">
        <f t="shared" ca="1" si="96"/>
        <v>1.648233728826527</v>
      </c>
      <c r="L396" s="89">
        <f t="shared" ca="1" si="97"/>
        <v>4.5063648346846161E-2</v>
      </c>
      <c r="M396" s="88">
        <f t="shared" ca="1" si="98"/>
        <v>32763.677859910142</v>
      </c>
      <c r="N396" s="89">
        <f t="shared" ca="1" si="112"/>
        <v>0.96425286833171686</v>
      </c>
      <c r="O396" s="89">
        <f t="shared" ca="1" si="99"/>
        <v>0.79301940974025453</v>
      </c>
      <c r="P396" s="89">
        <f t="shared" ca="1" si="100"/>
        <v>0.83254041783381183</v>
      </c>
      <c r="Q396" s="89">
        <f t="shared" ca="1" si="100"/>
        <v>0.78611674284139355</v>
      </c>
      <c r="R396" s="85">
        <f t="shared" ca="1" si="101"/>
        <v>5118.6420123294301</v>
      </c>
      <c r="S396" s="85">
        <f t="shared" ca="1" si="102"/>
        <v>1150.7353821600991</v>
      </c>
      <c r="U396" s="85">
        <v>382</v>
      </c>
      <c r="V396" s="89">
        <f t="shared" ca="1" si="103"/>
        <v>0.69796523458904991</v>
      </c>
      <c r="W396" s="89">
        <f t="shared" ca="1" si="104"/>
        <v>0.5185572447946295</v>
      </c>
      <c r="X396" s="89">
        <f t="shared" ca="1" si="105"/>
        <v>1.5955824333381E-2</v>
      </c>
      <c r="Y396" s="88">
        <f t="shared" ca="1" si="106"/>
        <v>1415.404730942071</v>
      </c>
      <c r="Z396" s="89">
        <f t="shared" ca="1" si="113"/>
        <v>1.1748259144737854</v>
      </c>
      <c r="AA396" s="89">
        <f t="shared" ca="1" si="107"/>
        <v>1.0798165728265858</v>
      </c>
      <c r="AB396" s="89">
        <f t="shared" ca="1" si="108"/>
        <v>0.87996781492688225</v>
      </c>
      <c r="AC396" s="89">
        <f t="shared" ca="1" si="108"/>
        <v>0.8598880651639671</v>
      </c>
      <c r="AD396" s="85">
        <f t="shared" ca="1" si="109"/>
        <v>152.04029226868852</v>
      </c>
      <c r="AE396" s="85">
        <f t="shared" ca="1" si="110"/>
        <v>19.315099421651439</v>
      </c>
      <c r="AG396" s="85">
        <v>382</v>
      </c>
      <c r="AH396" s="85">
        <f t="shared" ca="1" si="111"/>
        <v>4966.6017200607421</v>
      </c>
      <c r="AI396" s="85">
        <f t="shared" ca="1" si="111"/>
        <v>1131.4202827384477</v>
      </c>
    </row>
    <row r="397" spans="9:35" x14ac:dyDescent="0.25">
      <c r="I397" s="85">
        <v>383</v>
      </c>
      <c r="J397" s="89">
        <f t="shared" ca="1" si="95"/>
        <v>0.99212142220709021</v>
      </c>
      <c r="K397" s="89">
        <f t="shared" ca="1" si="96"/>
        <v>2.4144923100274744</v>
      </c>
      <c r="L397" s="89">
        <f t="shared" ca="1" si="97"/>
        <v>6.4728185526717788E-2</v>
      </c>
      <c r="M397" s="88">
        <f t="shared" ca="1" si="98"/>
        <v>33414.336908836587</v>
      </c>
      <c r="N397" s="89">
        <f t="shared" ca="1" si="112"/>
        <v>1.079093375214127</v>
      </c>
      <c r="O397" s="89">
        <f t="shared" ca="1" si="99"/>
        <v>0.90785991662266463</v>
      </c>
      <c r="P397" s="89">
        <f t="shared" ca="1" si="100"/>
        <v>0.85972694789836401</v>
      </c>
      <c r="Q397" s="89">
        <f t="shared" ca="1" si="100"/>
        <v>0.81802388129264014</v>
      </c>
      <c r="R397" s="85">
        <f t="shared" ca="1" si="101"/>
        <v>5669.3883748842527</v>
      </c>
      <c r="S397" s="85">
        <f t="shared" ca="1" si="102"/>
        <v>1701.4817447149217</v>
      </c>
      <c r="U397" s="85">
        <v>383</v>
      </c>
      <c r="V397" s="89">
        <f t="shared" ca="1" si="103"/>
        <v>0.86754607198796607</v>
      </c>
      <c r="W397" s="89">
        <f t="shared" ca="1" si="104"/>
        <v>1.1148659824462097</v>
      </c>
      <c r="X397" s="89">
        <f t="shared" ca="1" si="105"/>
        <v>3.0229965638034827E-2</v>
      </c>
      <c r="Y397" s="88">
        <f t="shared" ca="1" si="106"/>
        <v>1435.7533017599301</v>
      </c>
      <c r="Z397" s="89">
        <f t="shared" ca="1" si="113"/>
        <v>1.3250652599652868</v>
      </c>
      <c r="AA397" s="89">
        <f t="shared" ca="1" si="107"/>
        <v>1.2300559183180872</v>
      </c>
      <c r="AB397" s="89">
        <f t="shared" ca="1" si="108"/>
        <v>0.90742524637991007</v>
      </c>
      <c r="AC397" s="89">
        <f t="shared" ca="1" si="108"/>
        <v>0.89066191710392428</v>
      </c>
      <c r="AD397" s="85">
        <f t="shared" ca="1" si="109"/>
        <v>170.2351356844224</v>
      </c>
      <c r="AE397" s="85">
        <f t="shared" ca="1" si="110"/>
        <v>37.509942837385324</v>
      </c>
      <c r="AG397" s="85">
        <v>383</v>
      </c>
      <c r="AH397" s="85">
        <f t="shared" ca="1" si="111"/>
        <v>5499.1532391998298</v>
      </c>
      <c r="AI397" s="85">
        <f t="shared" ca="1" si="111"/>
        <v>1663.9718018775363</v>
      </c>
    </row>
    <row r="398" spans="9:35" x14ac:dyDescent="0.25">
      <c r="I398" s="85">
        <v>384</v>
      </c>
      <c r="J398" s="89">
        <f t="shared" ca="1" si="95"/>
        <v>0.22507351220057259</v>
      </c>
      <c r="K398" s="89">
        <f t="shared" ca="1" si="96"/>
        <v>-0.75516993690033229</v>
      </c>
      <c r="L398" s="89">
        <f t="shared" ca="1" si="97"/>
        <v>-1.6615035458368409E-2</v>
      </c>
      <c r="M398" s="88">
        <f t="shared" ca="1" si="98"/>
        <v>30803.91633605626</v>
      </c>
      <c r="N398" s="89">
        <f t="shared" ca="1" si="112"/>
        <v>0.60405057893936909</v>
      </c>
      <c r="O398" s="89">
        <f t="shared" ca="1" si="99"/>
        <v>0.43281712034790681</v>
      </c>
      <c r="P398" s="89">
        <f t="shared" ca="1" si="100"/>
        <v>0.72709499226841445</v>
      </c>
      <c r="Q398" s="89">
        <f t="shared" ca="1" si="100"/>
        <v>0.6674261826896879</v>
      </c>
      <c r="R398" s="85">
        <f t="shared" ca="1" si="101"/>
        <v>3584.4859666975863</v>
      </c>
      <c r="S398" s="85">
        <f t="shared" ca="1" si="102"/>
        <v>-383.42066347174477</v>
      </c>
      <c r="U398" s="85">
        <v>384</v>
      </c>
      <c r="V398" s="89">
        <f t="shared" ca="1" si="103"/>
        <v>0.89528850122113035</v>
      </c>
      <c r="W398" s="89">
        <f t="shared" ca="1" si="104"/>
        <v>1.2551536227936433</v>
      </c>
      <c r="X398" s="89">
        <f t="shared" ca="1" si="105"/>
        <v>3.3588101239907839E-2</v>
      </c>
      <c r="Y398" s="88">
        <f t="shared" ca="1" si="106"/>
        <v>1440.5828606563055</v>
      </c>
      <c r="Z398" s="89">
        <f t="shared" ca="1" si="113"/>
        <v>1.3604105801585689</v>
      </c>
      <c r="AA398" s="89">
        <f t="shared" ca="1" si="107"/>
        <v>1.2654012385113693</v>
      </c>
      <c r="AB398" s="89">
        <f t="shared" ca="1" si="108"/>
        <v>0.91314998387640511</v>
      </c>
      <c r="AC398" s="89">
        <f t="shared" ca="1" si="108"/>
        <v>0.89713623426393385</v>
      </c>
      <c r="AD398" s="85">
        <f t="shared" ca="1" si="109"/>
        <v>174.6315404091697</v>
      </c>
      <c r="AE398" s="85">
        <f t="shared" ca="1" si="110"/>
        <v>41.906347562132623</v>
      </c>
      <c r="AG398" s="85">
        <v>384</v>
      </c>
      <c r="AH398" s="85">
        <f t="shared" ca="1" si="111"/>
        <v>3409.8544262884166</v>
      </c>
      <c r="AI398" s="85">
        <f t="shared" ca="1" si="111"/>
        <v>-425.3270110338774</v>
      </c>
    </row>
    <row r="399" spans="9:35" x14ac:dyDescent="0.25">
      <c r="I399" s="85">
        <v>385</v>
      </c>
      <c r="J399" s="89">
        <f t="shared" ca="1" si="95"/>
        <v>5.7508940144883391E-2</v>
      </c>
      <c r="K399" s="89">
        <f t="shared" ca="1" si="96"/>
        <v>-1.5760343797109773</v>
      </c>
      <c r="L399" s="89">
        <f t="shared" ca="1" si="97"/>
        <v>-3.7680925944039066E-2</v>
      </c>
      <c r="M399" s="88">
        <f t="shared" ca="1" si="98"/>
        <v>30161.791618702824</v>
      </c>
      <c r="N399" s="89">
        <f t="shared" ca="1" si="112"/>
        <v>0.48102619656132733</v>
      </c>
      <c r="O399" s="89">
        <f t="shared" ca="1" si="99"/>
        <v>0.30979273796986506</v>
      </c>
      <c r="P399" s="89">
        <f t="shared" ca="1" si="100"/>
        <v>0.68475105983575646</v>
      </c>
      <c r="Q399" s="89">
        <f t="shared" ca="1" si="100"/>
        <v>0.62164071280462596</v>
      </c>
      <c r="R399" s="85">
        <f t="shared" ca="1" si="101"/>
        <v>3130.9964571027194</v>
      </c>
      <c r="S399" s="85">
        <f t="shared" ca="1" si="102"/>
        <v>-836.91017306661161</v>
      </c>
      <c r="U399" s="85">
        <v>385</v>
      </c>
      <c r="V399" s="89">
        <f t="shared" ca="1" si="103"/>
        <v>0.21121820124603519</v>
      </c>
      <c r="W399" s="89">
        <f t="shared" ca="1" si="104"/>
        <v>-0.80220151098540537</v>
      </c>
      <c r="X399" s="89">
        <f t="shared" ca="1" si="105"/>
        <v>-1.5659840370124516E-2</v>
      </c>
      <c r="Y399" s="88">
        <f t="shared" ca="1" si="106"/>
        <v>1371.3557573740538</v>
      </c>
      <c r="Z399" s="89">
        <f t="shared" ca="1" si="113"/>
        <v>0.84206216561101987</v>
      </c>
      <c r="AA399" s="89">
        <f t="shared" ca="1" si="107"/>
        <v>0.74705282396382022</v>
      </c>
      <c r="AB399" s="89">
        <f t="shared" ca="1" si="108"/>
        <v>0.80012342127406177</v>
      </c>
      <c r="AC399" s="89">
        <f t="shared" ca="1" si="108"/>
        <v>0.77248416230073746</v>
      </c>
      <c r="AD399" s="85">
        <f t="shared" ca="1" si="109"/>
        <v>114.9300727565527</v>
      </c>
      <c r="AE399" s="85">
        <f t="shared" ca="1" si="110"/>
        <v>-17.795120090484374</v>
      </c>
      <c r="AG399" s="85">
        <v>385</v>
      </c>
      <c r="AH399" s="85">
        <f t="shared" ca="1" si="111"/>
        <v>3016.0663843461666</v>
      </c>
      <c r="AI399" s="85">
        <f t="shared" ca="1" si="111"/>
        <v>-819.11505297612723</v>
      </c>
    </row>
    <row r="400" spans="9:35" x14ac:dyDescent="0.25">
      <c r="I400" s="85">
        <v>386</v>
      </c>
      <c r="J400" s="89">
        <f t="shared" ref="J400:J463" ca="1" si="114">RAND()</f>
        <v>0.64985903015985613</v>
      </c>
      <c r="K400" s="89">
        <f t="shared" ref="K400:K463" ca="1" si="115">_xlfn.NORM.S.INV(J400)</f>
        <v>0.38493990515779519</v>
      </c>
      <c r="L400" s="89">
        <f t="shared" ref="L400:L463" ca="1" si="116">$J$10+$J$11*K400</f>
        <v>1.2643667710934369E-2</v>
      </c>
      <c r="M400" s="88">
        <f t="shared" ref="M400:M463" ca="1" si="117">$L$7*EXP(L400)</f>
        <v>31718.513701184453</v>
      </c>
      <c r="N400" s="89">
        <f t="shared" ca="1" si="112"/>
        <v>0.7749208248012468</v>
      </c>
      <c r="O400" s="89">
        <f t="shared" ref="O400:O463" ca="1" si="118">N400-$J$9*$J$8^0.5</f>
        <v>0.60368736620978458</v>
      </c>
      <c r="P400" s="89">
        <f t="shared" ref="P400:Q463" ca="1" si="119">_xlfn.NORM.S.DIST(N400,TRUE)</f>
        <v>0.78080677706821255</v>
      </c>
      <c r="Q400" s="89">
        <f t="shared" ca="1" si="119"/>
        <v>0.72697424238949293</v>
      </c>
      <c r="R400" s="85">
        <f t="shared" ref="R400:R463" ca="1" si="120">M400*P400-$J$6*EXP(-$J$7*$J$8)*Q400</f>
        <v>4274.6489697210636</v>
      </c>
      <c r="S400" s="85">
        <f t="shared" ref="S400:S463" ca="1" si="121">R400-$Q$7</f>
        <v>306.74233955173258</v>
      </c>
      <c r="U400" s="85">
        <v>386</v>
      </c>
      <c r="V400" s="89">
        <f t="shared" ref="V400:V463" ca="1" si="122">RAND()</f>
        <v>0.8013934723988263</v>
      </c>
      <c r="W400" s="89">
        <f t="shared" ref="W400:W463" ca="1" si="123">_xlfn.NORM.S.INV(V400)</f>
        <v>0.8466090727620954</v>
      </c>
      <c r="X400" s="89">
        <f t="shared" ref="X400:X463" ca="1" si="124">$V$10+$V$11*W400</f>
        <v>2.3808565458891134E-2</v>
      </c>
      <c r="Y400" s="88">
        <f t="shared" ref="Y400:Y463" ca="1" si="125">$X$7*EXP(X400)</f>
        <v>1426.5632931908096</v>
      </c>
      <c r="Z400" s="89">
        <f t="shared" ca="1" si="113"/>
        <v>1.2574782199141283</v>
      </c>
      <c r="AA400" s="89">
        <f t="shared" ref="AA400:AA463" ca="1" si="126">Z400-$V$9*$V$8^0.5</f>
        <v>1.1624688782669288</v>
      </c>
      <c r="AB400" s="89">
        <f t="shared" ref="AB400:AC463" ca="1" si="127">_xlfn.NORM.S.DIST(Z400,TRUE)</f>
        <v>0.89570973954833433</v>
      </c>
      <c r="AC400" s="89">
        <f t="shared" ca="1" si="127"/>
        <v>0.877477470414329</v>
      </c>
      <c r="AD400" s="85">
        <f t="shared" ref="AD400:AD463" ca="1" si="128">Y400*AB400-$V$6*EXP(-$V$7*$V$8)*AC400</f>
        <v>161.94888227968477</v>
      </c>
      <c r="AE400" s="85">
        <f t="shared" ref="AE400:AE463" ca="1" si="129">AD400-$AC$7</f>
        <v>29.223689432647689</v>
      </c>
      <c r="AG400" s="85">
        <v>386</v>
      </c>
      <c r="AH400" s="85">
        <f t="shared" ref="AH400:AI463" ca="1" si="130">R400-AD400</f>
        <v>4112.7000874413789</v>
      </c>
      <c r="AI400" s="85">
        <f t="shared" ca="1" si="130"/>
        <v>277.5186501190849</v>
      </c>
    </row>
    <row r="401" spans="9:35" x14ac:dyDescent="0.25">
      <c r="I401" s="85">
        <v>387</v>
      </c>
      <c r="J401" s="89">
        <f t="shared" ca="1" si="114"/>
        <v>0.26796028121312343</v>
      </c>
      <c r="K401" s="89">
        <f t="shared" ca="1" si="115"/>
        <v>-0.61899361917773299</v>
      </c>
      <c r="L401" s="89">
        <f t="shared" ca="1" si="116"/>
        <v>-1.312033493745925E-2</v>
      </c>
      <c r="M401" s="88">
        <f t="shared" ca="1" si="117"/>
        <v>30911.755120898408</v>
      </c>
      <c r="N401" s="89">
        <f t="shared" ref="N401:N464" ca="1" si="131">(LN(M401/$J$6)+($J$7+$J$9^2/2)*$J$8)/($J$9*$J$8^0.5)</f>
        <v>0.62445956062820474</v>
      </c>
      <c r="O401" s="89">
        <f t="shared" ca="1" si="118"/>
        <v>0.45322610203674246</v>
      </c>
      <c r="P401" s="89">
        <f t="shared" ca="1" si="119"/>
        <v>0.73383708989652086</v>
      </c>
      <c r="Q401" s="89">
        <f t="shared" ca="1" si="119"/>
        <v>0.67480703061255365</v>
      </c>
      <c r="R401" s="85">
        <f t="shared" ca="1" si="120"/>
        <v>3663.2595082168882</v>
      </c>
      <c r="S401" s="85">
        <f t="shared" ca="1" si="121"/>
        <v>-304.64712195244283</v>
      </c>
      <c r="U401" s="85">
        <v>387</v>
      </c>
      <c r="V401" s="89">
        <f t="shared" ca="1" si="122"/>
        <v>2.7943219221459037E-3</v>
      </c>
      <c r="W401" s="89">
        <f t="shared" ca="1" si="123"/>
        <v>-2.7709882793214708</v>
      </c>
      <c r="X401" s="89">
        <f t="shared" ca="1" si="124"/>
        <v>-6.2787676599118408E-2</v>
      </c>
      <c r="Y401" s="88">
        <f t="shared" ca="1" si="125"/>
        <v>1308.2259963555011</v>
      </c>
      <c r="Z401" s="89">
        <f t="shared" ref="Z401:Z464" ca="1" si="132">(LN(Y401/$V$6)+($V$7+$V$9^2/2)*$V$8)/($V$9*$V$8^0.5)</f>
        <v>0.34602845553654382</v>
      </c>
      <c r="AA401" s="89">
        <f t="shared" ca="1" si="126"/>
        <v>0.25101911388934417</v>
      </c>
      <c r="AB401" s="89">
        <f t="shared" ca="1" si="127"/>
        <v>0.63533933511767915</v>
      </c>
      <c r="AC401" s="89">
        <f t="shared" ca="1" si="127"/>
        <v>0.59910033426853326</v>
      </c>
      <c r="AD401" s="85">
        <f t="shared" ca="1" si="128"/>
        <v>69.325913234441487</v>
      </c>
      <c r="AE401" s="85">
        <f t="shared" ca="1" si="129"/>
        <v>-63.399279612595592</v>
      </c>
      <c r="AG401" s="85">
        <v>387</v>
      </c>
      <c r="AH401" s="85">
        <f t="shared" ca="1" si="130"/>
        <v>3593.9335949824467</v>
      </c>
      <c r="AI401" s="85">
        <f t="shared" ca="1" si="130"/>
        <v>-241.24784233984724</v>
      </c>
    </row>
    <row r="402" spans="9:35" x14ac:dyDescent="0.25">
      <c r="I402" s="85">
        <v>388</v>
      </c>
      <c r="J402" s="89">
        <f t="shared" ca="1" si="114"/>
        <v>0.29540270627089238</v>
      </c>
      <c r="K402" s="89">
        <f t="shared" ca="1" si="115"/>
        <v>-0.53766924926508697</v>
      </c>
      <c r="L402" s="89">
        <f t="shared" ca="1" si="116"/>
        <v>-1.1033303046383466E-2</v>
      </c>
      <c r="M402" s="88">
        <f t="shared" ca="1" si="117"/>
        <v>30976.336307701695</v>
      </c>
      <c r="N402" s="89">
        <f t="shared" ca="1" si="131"/>
        <v>0.6366477854543765</v>
      </c>
      <c r="O402" s="89">
        <f t="shared" ca="1" si="118"/>
        <v>0.46541432686291423</v>
      </c>
      <c r="P402" s="89">
        <f t="shared" ca="1" si="119"/>
        <v>0.73782285415749005</v>
      </c>
      <c r="Q402" s="89">
        <f t="shared" ca="1" si="119"/>
        <v>0.6791826118302563</v>
      </c>
      <c r="R402" s="85">
        <f t="shared" ca="1" si="120"/>
        <v>3710.7804907164427</v>
      </c>
      <c r="S402" s="85">
        <f t="shared" ca="1" si="121"/>
        <v>-257.12613945288831</v>
      </c>
      <c r="U402" s="85">
        <v>388</v>
      </c>
      <c r="V402" s="89">
        <f t="shared" ca="1" si="122"/>
        <v>0.93683953173415924</v>
      </c>
      <c r="W402" s="89">
        <f t="shared" ca="1" si="123"/>
        <v>1.5287721591074088</v>
      </c>
      <c r="X402" s="89">
        <f t="shared" ca="1" si="124"/>
        <v>4.0137845364565126E-2</v>
      </c>
      <c r="Y402" s="88">
        <f t="shared" ca="1" si="125"/>
        <v>1450.0492772454461</v>
      </c>
      <c r="Z402" s="89">
        <f t="shared" ca="1" si="132"/>
        <v>1.4293484762759703</v>
      </c>
      <c r="AA402" s="89">
        <f t="shared" ca="1" si="126"/>
        <v>1.3343391346287707</v>
      </c>
      <c r="AB402" s="89">
        <f t="shared" ca="1" si="127"/>
        <v>0.92354795028275283</v>
      </c>
      <c r="AC402" s="89">
        <f t="shared" ca="1" si="127"/>
        <v>0.90895363122899275</v>
      </c>
      <c r="AD402" s="85">
        <f t="shared" ca="1" si="128"/>
        <v>183.3258565445567</v>
      </c>
      <c r="AE402" s="85">
        <f t="shared" ca="1" si="129"/>
        <v>50.600663697519622</v>
      </c>
      <c r="AG402" s="85">
        <v>388</v>
      </c>
      <c r="AH402" s="85">
        <f t="shared" ca="1" si="130"/>
        <v>3527.454634171886</v>
      </c>
      <c r="AI402" s="85">
        <f t="shared" ca="1" si="130"/>
        <v>-307.72680315040793</v>
      </c>
    </row>
    <row r="403" spans="9:35" x14ac:dyDescent="0.25">
      <c r="I403" s="85">
        <v>389</v>
      </c>
      <c r="J403" s="89">
        <f t="shared" ca="1" si="114"/>
        <v>0.61971270121601141</v>
      </c>
      <c r="K403" s="89">
        <f t="shared" ca="1" si="115"/>
        <v>0.3047263257478896</v>
      </c>
      <c r="L403" s="89">
        <f t="shared" ca="1" si="116"/>
        <v>1.0585142099169614E-2</v>
      </c>
      <c r="M403" s="88">
        <f t="shared" ca="1" si="117"/>
        <v>31653.28748631354</v>
      </c>
      <c r="N403" s="89">
        <f t="shared" ca="1" si="131"/>
        <v>0.7628990760805352</v>
      </c>
      <c r="O403" s="89">
        <f t="shared" ca="1" si="118"/>
        <v>0.59166561748907287</v>
      </c>
      <c r="P403" s="89">
        <f t="shared" ca="1" si="119"/>
        <v>0.77723820636613583</v>
      </c>
      <c r="Q403" s="89">
        <f t="shared" ca="1" si="119"/>
        <v>0.72296273770317376</v>
      </c>
      <c r="R403" s="85">
        <f t="shared" ca="1" si="120"/>
        <v>4223.8360620596577</v>
      </c>
      <c r="S403" s="85">
        <f t="shared" ca="1" si="121"/>
        <v>255.92943189032667</v>
      </c>
      <c r="U403" s="85">
        <v>389</v>
      </c>
      <c r="V403" s="89">
        <f t="shared" ca="1" si="122"/>
        <v>0.29537964815666062</v>
      </c>
      <c r="W403" s="89">
        <f t="shared" ca="1" si="123"/>
        <v>-0.53773603692518701</v>
      </c>
      <c r="X403" s="89">
        <f t="shared" ca="1" si="124"/>
        <v>-9.3291976869318682E-3</v>
      </c>
      <c r="Y403" s="88">
        <f t="shared" ca="1" si="125"/>
        <v>1380.0648586835407</v>
      </c>
      <c r="Z403" s="89">
        <f t="shared" ca="1" si="132"/>
        <v>0.9086939575320746</v>
      </c>
      <c r="AA403" s="89">
        <f t="shared" ca="1" si="126"/>
        <v>0.81368461588487495</v>
      </c>
      <c r="AB403" s="89">
        <f t="shared" ca="1" si="127"/>
        <v>0.81824415269160544</v>
      </c>
      <c r="AC403" s="89">
        <f t="shared" ca="1" si="127"/>
        <v>0.79208717523078764</v>
      </c>
      <c r="AD403" s="85">
        <f t="shared" ca="1" si="128"/>
        <v>121.97818652289163</v>
      </c>
      <c r="AE403" s="85">
        <f t="shared" ca="1" si="129"/>
        <v>-10.747006324145445</v>
      </c>
      <c r="AG403" s="85">
        <v>389</v>
      </c>
      <c r="AH403" s="85">
        <f t="shared" ca="1" si="130"/>
        <v>4101.8578755367662</v>
      </c>
      <c r="AI403" s="85">
        <f t="shared" ca="1" si="130"/>
        <v>266.67643821447211</v>
      </c>
    </row>
    <row r="404" spans="9:35" x14ac:dyDescent="0.25">
      <c r="I404" s="85">
        <v>390</v>
      </c>
      <c r="J404" s="89">
        <f t="shared" ca="1" si="114"/>
        <v>3.8976371623381523E-3</v>
      </c>
      <c r="K404" s="89">
        <f t="shared" ca="1" si="115"/>
        <v>-2.6608108137483626</v>
      </c>
      <c r="L404" s="89">
        <f t="shared" ca="1" si="116"/>
        <v>-6.551960474296871E-2</v>
      </c>
      <c r="M404" s="88">
        <f t="shared" ca="1" si="117"/>
        <v>29333.707059087148</v>
      </c>
      <c r="N404" s="89">
        <f t="shared" ca="1" si="131"/>
        <v>0.3184488648416624</v>
      </c>
      <c r="O404" s="89">
        <f t="shared" ca="1" si="118"/>
        <v>0.14721540625020013</v>
      </c>
      <c r="P404" s="89">
        <f t="shared" ca="1" si="119"/>
        <v>0.6249277614470039</v>
      </c>
      <c r="Q404" s="89">
        <f t="shared" ca="1" si="119"/>
        <v>0.55851899967070517</v>
      </c>
      <c r="R404" s="85">
        <f t="shared" ca="1" si="120"/>
        <v>2588.3510588000354</v>
      </c>
      <c r="S404" s="85">
        <f t="shared" ca="1" si="121"/>
        <v>-1379.5555713692956</v>
      </c>
      <c r="U404" s="85">
        <v>390</v>
      </c>
      <c r="V404" s="89">
        <f t="shared" ca="1" si="122"/>
        <v>0.17650060256954814</v>
      </c>
      <c r="W404" s="89">
        <f t="shared" ca="1" si="123"/>
        <v>-0.92878367747378565</v>
      </c>
      <c r="X404" s="89">
        <f t="shared" ca="1" si="124"/>
        <v>-1.8689901170877179E-2</v>
      </c>
      <c r="Y404" s="88">
        <f t="shared" ca="1" si="125"/>
        <v>1367.2067550887666</v>
      </c>
      <c r="Z404" s="89">
        <f t="shared" ca="1" si="132"/>
        <v>0.81016992482480077</v>
      </c>
      <c r="AA404" s="89">
        <f t="shared" ca="1" si="126"/>
        <v>0.71516058317760112</v>
      </c>
      <c r="AB404" s="89">
        <f t="shared" ca="1" si="127"/>
        <v>0.7910787398772573</v>
      </c>
      <c r="AC404" s="89">
        <f t="shared" ca="1" si="127"/>
        <v>0.76274508891465087</v>
      </c>
      <c r="AD404" s="85">
        <f t="shared" ca="1" si="128"/>
        <v>111.62903019178668</v>
      </c>
      <c r="AE404" s="85">
        <f t="shared" ca="1" si="129"/>
        <v>-21.096162655250396</v>
      </c>
      <c r="AG404" s="85">
        <v>390</v>
      </c>
      <c r="AH404" s="85">
        <f t="shared" ca="1" si="130"/>
        <v>2476.7220286082488</v>
      </c>
      <c r="AI404" s="85">
        <f t="shared" ca="1" si="130"/>
        <v>-1358.4594087140454</v>
      </c>
    </row>
    <row r="405" spans="9:35" x14ac:dyDescent="0.25">
      <c r="I405" s="85">
        <v>391</v>
      </c>
      <c r="J405" s="89">
        <f t="shared" ca="1" si="114"/>
        <v>0.32165786245961092</v>
      </c>
      <c r="K405" s="89">
        <f t="shared" ca="1" si="115"/>
        <v>-0.4630678624397877</v>
      </c>
      <c r="L405" s="89">
        <f t="shared" ca="1" si="116"/>
        <v>-9.1188034493977204E-3</v>
      </c>
      <c r="M405" s="88">
        <f t="shared" ca="1" si="117"/>
        <v>31035.69729624184</v>
      </c>
      <c r="N405" s="89">
        <f t="shared" ca="1" si="131"/>
        <v>0.64782842510701277</v>
      </c>
      <c r="O405" s="89">
        <f t="shared" ca="1" si="118"/>
        <v>0.4765949665155505</v>
      </c>
      <c r="P405" s="89">
        <f t="shared" ca="1" si="119"/>
        <v>0.74145203585340869</v>
      </c>
      <c r="Q405" s="89">
        <f t="shared" ca="1" si="119"/>
        <v>0.68317471581021705</v>
      </c>
      <c r="R405" s="85">
        <f t="shared" ca="1" si="120"/>
        <v>3754.6862638943967</v>
      </c>
      <c r="S405" s="85">
        <f t="shared" ca="1" si="121"/>
        <v>-213.22036627493435</v>
      </c>
      <c r="U405" s="85">
        <v>391</v>
      </c>
      <c r="V405" s="89">
        <f t="shared" ca="1" si="122"/>
        <v>0.87839505978043753</v>
      </c>
      <c r="W405" s="89">
        <f t="shared" ca="1" si="123"/>
        <v>1.1670012111316399</v>
      </c>
      <c r="X405" s="89">
        <f t="shared" ca="1" si="124"/>
        <v>3.1477952753127376E-2</v>
      </c>
      <c r="Y405" s="88">
        <f t="shared" ca="1" si="125"/>
        <v>1437.5462219189046</v>
      </c>
      <c r="Z405" s="89">
        <f t="shared" ca="1" si="132"/>
        <v>1.3382006747935127</v>
      </c>
      <c r="AA405" s="89">
        <f t="shared" ca="1" si="126"/>
        <v>1.2431913331463131</v>
      </c>
      <c r="AB405" s="89">
        <f t="shared" ca="1" si="127"/>
        <v>0.90958448539179815</v>
      </c>
      <c r="AC405" s="89">
        <f t="shared" ca="1" si="127"/>
        <v>0.89310133216175114</v>
      </c>
      <c r="AD405" s="85">
        <f t="shared" ca="1" si="128"/>
        <v>171.86401841853171</v>
      </c>
      <c r="AE405" s="85">
        <f t="shared" ca="1" si="129"/>
        <v>39.138825571494635</v>
      </c>
      <c r="AG405" s="85">
        <v>391</v>
      </c>
      <c r="AH405" s="85">
        <f t="shared" ca="1" si="130"/>
        <v>3582.8222454758652</v>
      </c>
      <c r="AI405" s="85">
        <f t="shared" ca="1" si="130"/>
        <v>-252.35919184642898</v>
      </c>
    </row>
    <row r="406" spans="9:35" x14ac:dyDescent="0.25">
      <c r="I406" s="85">
        <v>392</v>
      </c>
      <c r="J406" s="89">
        <f t="shared" ca="1" si="114"/>
        <v>0.98638456116666229</v>
      </c>
      <c r="K406" s="89">
        <f t="shared" ca="1" si="115"/>
        <v>2.2081922034057344</v>
      </c>
      <c r="L406" s="89">
        <f t="shared" ca="1" si="116"/>
        <v>5.9433894256900585E-2</v>
      </c>
      <c r="M406" s="88">
        <f t="shared" ca="1" si="117"/>
        <v>33237.899145231124</v>
      </c>
      <c r="N406" s="89">
        <f t="shared" ca="1" si="131"/>
        <v>1.0481748192650322</v>
      </c>
      <c r="O406" s="89">
        <f t="shared" ca="1" si="118"/>
        <v>0.87694136067356987</v>
      </c>
      <c r="P406" s="89">
        <f t="shared" ca="1" si="119"/>
        <v>0.85272096509944573</v>
      </c>
      <c r="Q406" s="89">
        <f t="shared" ca="1" si="119"/>
        <v>0.80974075535739154</v>
      </c>
      <c r="R406" s="85">
        <f t="shared" ca="1" si="120"/>
        <v>5518.3142020714149</v>
      </c>
      <c r="S406" s="85">
        <f t="shared" ca="1" si="121"/>
        <v>1550.4075719020839</v>
      </c>
      <c r="U406" s="85">
        <v>392</v>
      </c>
      <c r="V406" s="89">
        <f t="shared" ca="1" si="122"/>
        <v>0.50412041433426324</v>
      </c>
      <c r="W406" s="89">
        <f t="shared" ca="1" si="123"/>
        <v>1.0328530709294731E-2</v>
      </c>
      <c r="X406" s="89">
        <f t="shared" ca="1" si="124"/>
        <v>3.7900987253565257E-3</v>
      </c>
      <c r="Y406" s="88">
        <f t="shared" ca="1" si="125"/>
        <v>1398.2896252934086</v>
      </c>
      <c r="Z406" s="89">
        <f t="shared" ca="1" si="132"/>
        <v>1.0467782362444198</v>
      </c>
      <c r="AA406" s="89">
        <f t="shared" ca="1" si="126"/>
        <v>0.95176889459722014</v>
      </c>
      <c r="AB406" s="89">
        <f t="shared" ca="1" si="127"/>
        <v>0.85239906483195638</v>
      </c>
      <c r="AC406" s="89">
        <f t="shared" ca="1" si="127"/>
        <v>0.82939289976104991</v>
      </c>
      <c r="AD406" s="85">
        <f t="shared" ca="1" si="128"/>
        <v>137.20940507962018</v>
      </c>
      <c r="AE406" s="85">
        <f t="shared" ca="1" si="129"/>
        <v>4.4842122325831042</v>
      </c>
      <c r="AG406" s="85">
        <v>392</v>
      </c>
      <c r="AH406" s="85">
        <f t="shared" ca="1" si="130"/>
        <v>5381.1047969917945</v>
      </c>
      <c r="AI406" s="85">
        <f t="shared" ca="1" si="130"/>
        <v>1545.9233596695008</v>
      </c>
    </row>
    <row r="407" spans="9:35" x14ac:dyDescent="0.25">
      <c r="I407" s="85">
        <v>393</v>
      </c>
      <c r="J407" s="89">
        <f t="shared" ca="1" si="114"/>
        <v>0.76501045329772488</v>
      </c>
      <c r="K407" s="89">
        <f t="shared" ca="1" si="115"/>
        <v>0.72251306878902122</v>
      </c>
      <c r="L407" s="89">
        <f t="shared" ca="1" si="116"/>
        <v>2.1306826845477609E-2</v>
      </c>
      <c r="M407" s="88">
        <f t="shared" ca="1" si="117"/>
        <v>31994.489919832144</v>
      </c>
      <c r="N407" s="89">
        <f t="shared" ca="1" si="131"/>
        <v>0.82551350222425157</v>
      </c>
      <c r="O407" s="89">
        <f t="shared" ca="1" si="118"/>
        <v>0.65428004363278935</v>
      </c>
      <c r="P407" s="89">
        <f t="shared" ca="1" si="119"/>
        <v>0.79545993988120045</v>
      </c>
      <c r="Q407" s="89">
        <f t="shared" ca="1" si="119"/>
        <v>0.74353429970726925</v>
      </c>
      <c r="R407" s="85">
        <f t="shared" ca="1" si="120"/>
        <v>4492.1715949341669</v>
      </c>
      <c r="S407" s="85">
        <f t="shared" ca="1" si="121"/>
        <v>524.2649647648359</v>
      </c>
      <c r="U407" s="85">
        <v>393</v>
      </c>
      <c r="V407" s="89">
        <f t="shared" ca="1" si="122"/>
        <v>3.9967396202962413E-2</v>
      </c>
      <c r="W407" s="89">
        <f t="shared" ca="1" si="123"/>
        <v>-1.7510645460359564</v>
      </c>
      <c r="X407" s="89">
        <f t="shared" ca="1" si="124"/>
        <v>-3.8373250699167964E-2</v>
      </c>
      <c r="Y407" s="88">
        <f t="shared" ca="1" si="125"/>
        <v>1340.5586688087208</v>
      </c>
      <c r="Z407" s="89">
        <f t="shared" ca="1" si="132"/>
        <v>0.60299714384309899</v>
      </c>
      <c r="AA407" s="89">
        <f t="shared" ca="1" si="126"/>
        <v>0.50798780219589934</v>
      </c>
      <c r="AB407" s="89">
        <f t="shared" ca="1" si="127"/>
        <v>0.72674470536757141</v>
      </c>
      <c r="AC407" s="89">
        <f t="shared" ca="1" si="127"/>
        <v>0.69426905123660443</v>
      </c>
      <c r="AD407" s="85">
        <f t="shared" ca="1" si="128"/>
        <v>91.381796291605383</v>
      </c>
      <c r="AE407" s="85">
        <f t="shared" ca="1" si="129"/>
        <v>-41.343396555431696</v>
      </c>
      <c r="AG407" s="85">
        <v>393</v>
      </c>
      <c r="AH407" s="85">
        <f t="shared" ca="1" si="130"/>
        <v>4400.7897986425614</v>
      </c>
      <c r="AI407" s="85">
        <f t="shared" ca="1" si="130"/>
        <v>565.60836132026759</v>
      </c>
    </row>
    <row r="408" spans="9:35" x14ac:dyDescent="0.25">
      <c r="I408" s="85">
        <v>394</v>
      </c>
      <c r="J408" s="89">
        <f t="shared" ca="1" si="114"/>
        <v>0.8348073631628119</v>
      </c>
      <c r="K408" s="89">
        <f t="shared" ca="1" si="115"/>
        <v>0.97333813780826861</v>
      </c>
      <c r="L408" s="89">
        <f t="shared" ca="1" si="116"/>
        <v>2.7743764736133832E-2</v>
      </c>
      <c r="M408" s="88">
        <f t="shared" ca="1" si="117"/>
        <v>32201.100721342671</v>
      </c>
      <c r="N408" s="89">
        <f t="shared" ca="1" si="131"/>
        <v>0.86310509176291583</v>
      </c>
      <c r="O408" s="89">
        <f t="shared" ca="1" si="118"/>
        <v>0.69187163317145361</v>
      </c>
      <c r="P408" s="89">
        <f t="shared" ca="1" si="119"/>
        <v>0.80596015565932433</v>
      </c>
      <c r="Q408" s="89">
        <f t="shared" ca="1" si="119"/>
        <v>0.75549102686258673</v>
      </c>
      <c r="R408" s="85">
        <f t="shared" ca="1" si="120"/>
        <v>4657.6138410629137</v>
      </c>
      <c r="S408" s="85">
        <f t="shared" ca="1" si="121"/>
        <v>689.70721089358267</v>
      </c>
      <c r="U408" s="85">
        <v>394</v>
      </c>
      <c r="V408" s="89">
        <f t="shared" ca="1" si="122"/>
        <v>0.15370019875277396</v>
      </c>
      <c r="W408" s="89">
        <f t="shared" ca="1" si="123"/>
        <v>-1.0206919756130086</v>
      </c>
      <c r="X408" s="89">
        <f t="shared" ca="1" si="124"/>
        <v>-2.0889956195856645E-2</v>
      </c>
      <c r="Y408" s="88">
        <f t="shared" ca="1" si="125"/>
        <v>1364.20213137772</v>
      </c>
      <c r="Z408" s="89">
        <f t="shared" ca="1" si="132"/>
        <v>0.78701372789893542</v>
      </c>
      <c r="AA408" s="89">
        <f t="shared" ca="1" si="126"/>
        <v>0.69200438625173577</v>
      </c>
      <c r="AB408" s="89">
        <f t="shared" ca="1" si="127"/>
        <v>0.78436308499036045</v>
      </c>
      <c r="AC408" s="89">
        <f t="shared" ca="1" si="127"/>
        <v>0.75553271277438905</v>
      </c>
      <c r="AD408" s="85">
        <f t="shared" ca="1" si="128"/>
        <v>109.26219046701874</v>
      </c>
      <c r="AE408" s="85">
        <f t="shared" ca="1" si="129"/>
        <v>-23.463002380018338</v>
      </c>
      <c r="AG408" s="85">
        <v>394</v>
      </c>
      <c r="AH408" s="85">
        <f t="shared" ca="1" si="130"/>
        <v>4548.3516505958951</v>
      </c>
      <c r="AI408" s="85">
        <f t="shared" ca="1" si="130"/>
        <v>713.17021327360101</v>
      </c>
    </row>
    <row r="409" spans="9:35" x14ac:dyDescent="0.25">
      <c r="I409" s="85">
        <v>395</v>
      </c>
      <c r="J409" s="89">
        <f t="shared" ca="1" si="114"/>
        <v>0.16198096109706761</v>
      </c>
      <c r="K409" s="89">
        <f t="shared" ca="1" si="115"/>
        <v>-0.98634891882885301</v>
      </c>
      <c r="L409" s="89">
        <f t="shared" ca="1" si="116"/>
        <v>-2.2547794708141944E-2</v>
      </c>
      <c r="M409" s="88">
        <f t="shared" ca="1" si="117"/>
        <v>30621.705158458775</v>
      </c>
      <c r="N409" s="89">
        <f t="shared" ca="1" si="131"/>
        <v>0.56940338265789769</v>
      </c>
      <c r="O409" s="89">
        <f t="shared" ca="1" si="118"/>
        <v>0.39816992406643542</v>
      </c>
      <c r="P409" s="89">
        <f t="shared" ca="1" si="119"/>
        <v>0.71545878911245775</v>
      </c>
      <c r="Q409" s="89">
        <f t="shared" ca="1" si="119"/>
        <v>0.65474753292526611</v>
      </c>
      <c r="R409" s="85">
        <f t="shared" ca="1" si="120"/>
        <v>3453.0566152100946</v>
      </c>
      <c r="S409" s="85">
        <f t="shared" ca="1" si="121"/>
        <v>-514.85001495923643</v>
      </c>
      <c r="U409" s="85">
        <v>395</v>
      </c>
      <c r="V409" s="89">
        <f t="shared" ca="1" si="122"/>
        <v>0.28496091456962536</v>
      </c>
      <c r="W409" s="89">
        <f t="shared" ca="1" si="123"/>
        <v>-0.56816662837763054</v>
      </c>
      <c r="X409" s="89">
        <f t="shared" ca="1" si="124"/>
        <v>-1.0057630015606164E-2</v>
      </c>
      <c r="Y409" s="88">
        <f t="shared" ca="1" si="125"/>
        <v>1379.0599408765527</v>
      </c>
      <c r="Z409" s="89">
        <f t="shared" ca="1" si="132"/>
        <v>0.90102700272483882</v>
      </c>
      <c r="AA409" s="89">
        <f t="shared" ca="1" si="126"/>
        <v>0.80601766107763917</v>
      </c>
      <c r="AB409" s="89">
        <f t="shared" ca="1" si="127"/>
        <v>0.81621301862862961</v>
      </c>
      <c r="AC409" s="89">
        <f t="shared" ca="1" si="127"/>
        <v>0.78988366708782354</v>
      </c>
      <c r="AD409" s="85">
        <f t="shared" ca="1" si="128"/>
        <v>121.15693766085565</v>
      </c>
      <c r="AE409" s="85">
        <f t="shared" ca="1" si="129"/>
        <v>-11.568255186181432</v>
      </c>
      <c r="AG409" s="85">
        <v>395</v>
      </c>
      <c r="AH409" s="85">
        <f t="shared" ca="1" si="130"/>
        <v>3331.8996775492387</v>
      </c>
      <c r="AI409" s="85">
        <f t="shared" ca="1" si="130"/>
        <v>-503.281759773055</v>
      </c>
    </row>
    <row r="410" spans="9:35" x14ac:dyDescent="0.25">
      <c r="I410" s="85">
        <v>396</v>
      </c>
      <c r="J410" s="89">
        <f t="shared" ca="1" si="114"/>
        <v>0.36687906955922145</v>
      </c>
      <c r="K410" s="89">
        <f t="shared" ca="1" si="115"/>
        <v>-0.3401306524363007</v>
      </c>
      <c r="L410" s="89">
        <f t="shared" ca="1" si="116"/>
        <v>-5.9638588964579901E-3</v>
      </c>
      <c r="M410" s="88">
        <f t="shared" ca="1" si="117"/>
        <v>31133.767822562881</v>
      </c>
      <c r="N410" s="89">
        <f t="shared" ca="1" si="131"/>
        <v>0.66625323868545516</v>
      </c>
      <c r="O410" s="89">
        <f t="shared" ca="1" si="118"/>
        <v>0.49501978009399289</v>
      </c>
      <c r="P410" s="89">
        <f t="shared" ca="1" si="119"/>
        <v>0.7473753755108381</v>
      </c>
      <c r="Q410" s="89">
        <f t="shared" ca="1" si="119"/>
        <v>0.68970692094081731</v>
      </c>
      <c r="R410" s="85">
        <f t="shared" ca="1" si="120"/>
        <v>3827.6920465598159</v>
      </c>
      <c r="S410" s="85">
        <f t="shared" ca="1" si="121"/>
        <v>-140.2145836095151</v>
      </c>
      <c r="U410" s="85">
        <v>396</v>
      </c>
      <c r="V410" s="89">
        <f t="shared" ca="1" si="122"/>
        <v>0.88110719567738505</v>
      </c>
      <c r="W410" s="89">
        <f t="shared" ca="1" si="123"/>
        <v>1.1805397547469145</v>
      </c>
      <c r="X410" s="89">
        <f t="shared" ca="1" si="124"/>
        <v>3.1802031661286125E-2</v>
      </c>
      <c r="Y410" s="88">
        <f t="shared" ca="1" si="125"/>
        <v>1438.0121758277708</v>
      </c>
      <c r="Z410" s="89">
        <f t="shared" ca="1" si="132"/>
        <v>1.3416116963050844</v>
      </c>
      <c r="AA410" s="89">
        <f t="shared" ca="1" si="126"/>
        <v>1.2466023546578848</v>
      </c>
      <c r="AB410" s="89">
        <f t="shared" ca="1" si="127"/>
        <v>0.91013903410203634</v>
      </c>
      <c r="AC410" s="89">
        <f t="shared" ca="1" si="127"/>
        <v>0.89372833103668592</v>
      </c>
      <c r="AD410" s="85">
        <f t="shared" ca="1" si="128"/>
        <v>172.28797216740691</v>
      </c>
      <c r="AE410" s="85">
        <f t="shared" ca="1" si="129"/>
        <v>39.562779320369827</v>
      </c>
      <c r="AG410" s="85">
        <v>396</v>
      </c>
      <c r="AH410" s="85">
        <f t="shared" ca="1" si="130"/>
        <v>3655.4040743924088</v>
      </c>
      <c r="AI410" s="85">
        <f t="shared" ca="1" si="130"/>
        <v>-179.77736292988493</v>
      </c>
    </row>
    <row r="411" spans="9:35" x14ac:dyDescent="0.25">
      <c r="I411" s="85">
        <v>397</v>
      </c>
      <c r="J411" s="89">
        <f t="shared" ca="1" si="114"/>
        <v>0.66611488212102732</v>
      </c>
      <c r="K411" s="89">
        <f t="shared" ca="1" si="115"/>
        <v>0.42921023428084065</v>
      </c>
      <c r="L411" s="89">
        <f t="shared" ca="1" si="116"/>
        <v>1.3779779663691713E-2</v>
      </c>
      <c r="M411" s="88">
        <f t="shared" ca="1" si="117"/>
        <v>31754.569961820103</v>
      </c>
      <c r="N411" s="89">
        <f t="shared" ca="1" si="131"/>
        <v>0.78155569605890118</v>
      </c>
      <c r="O411" s="89">
        <f t="shared" ca="1" si="118"/>
        <v>0.61032223746743886</v>
      </c>
      <c r="P411" s="89">
        <f t="shared" ca="1" si="119"/>
        <v>0.78276213373011516</v>
      </c>
      <c r="Q411" s="89">
        <f t="shared" ca="1" si="119"/>
        <v>0.72917581550589627</v>
      </c>
      <c r="R411" s="85">
        <f t="shared" ca="1" si="120"/>
        <v>4302.8372308175567</v>
      </c>
      <c r="S411" s="85">
        <f t="shared" ca="1" si="121"/>
        <v>334.93060064822566</v>
      </c>
      <c r="U411" s="85">
        <v>397</v>
      </c>
      <c r="V411" s="89">
        <f t="shared" ca="1" si="122"/>
        <v>7.2927447792726419E-2</v>
      </c>
      <c r="W411" s="89">
        <f t="shared" ca="1" si="123"/>
        <v>-1.4543297882071566</v>
      </c>
      <c r="X411" s="89">
        <f t="shared" ca="1" si="124"/>
        <v>-3.127016198721725E-2</v>
      </c>
      <c r="Y411" s="88">
        <f t="shared" ca="1" si="125"/>
        <v>1350.1146743563247</v>
      </c>
      <c r="Z411" s="89">
        <f t="shared" ca="1" si="132"/>
        <v>0.67775914712407204</v>
      </c>
      <c r="AA411" s="89">
        <f t="shared" ca="1" si="126"/>
        <v>0.58274980547687238</v>
      </c>
      <c r="AB411" s="89">
        <f t="shared" ca="1" si="127"/>
        <v>0.75103779122465153</v>
      </c>
      <c r="AC411" s="89">
        <f t="shared" ca="1" si="127"/>
        <v>0.7199691302103437</v>
      </c>
      <c r="AD411" s="85">
        <f t="shared" ca="1" si="128"/>
        <v>98.443708549991925</v>
      </c>
      <c r="AE411" s="85">
        <f t="shared" ca="1" si="129"/>
        <v>-34.281484297045154</v>
      </c>
      <c r="AG411" s="85">
        <v>397</v>
      </c>
      <c r="AH411" s="85">
        <f t="shared" ca="1" si="130"/>
        <v>4204.3935222675645</v>
      </c>
      <c r="AI411" s="85">
        <f t="shared" ca="1" si="130"/>
        <v>369.21208494527082</v>
      </c>
    </row>
    <row r="412" spans="9:35" x14ac:dyDescent="0.25">
      <c r="I412" s="85">
        <v>398</v>
      </c>
      <c r="J412" s="89">
        <f t="shared" ca="1" si="114"/>
        <v>0.27363956594785743</v>
      </c>
      <c r="K412" s="89">
        <f t="shared" ca="1" si="115"/>
        <v>-0.6018422748675788</v>
      </c>
      <c r="L412" s="89">
        <f t="shared" ca="1" si="116"/>
        <v>-1.2680179021236814E-2</v>
      </c>
      <c r="M412" s="88">
        <f t="shared" ca="1" si="117"/>
        <v>30925.364107613987</v>
      </c>
      <c r="N412" s="89">
        <f t="shared" ca="1" si="131"/>
        <v>0.62703006244393045</v>
      </c>
      <c r="O412" s="89">
        <f t="shared" ca="1" si="118"/>
        <v>0.45579660385246817</v>
      </c>
      <c r="P412" s="89">
        <f t="shared" ca="1" si="119"/>
        <v>0.73468023530511906</v>
      </c>
      <c r="Q412" s="89">
        <f t="shared" ca="1" si="119"/>
        <v>0.67573187674580582</v>
      </c>
      <c r="R412" s="85">
        <f t="shared" ca="1" si="120"/>
        <v>3673.2520265609201</v>
      </c>
      <c r="S412" s="85">
        <f t="shared" ca="1" si="121"/>
        <v>-294.65460360841098</v>
      </c>
      <c r="U412" s="85">
        <v>398</v>
      </c>
      <c r="V412" s="89">
        <f t="shared" ca="1" si="122"/>
        <v>0.85157860953426634</v>
      </c>
      <c r="W412" s="89">
        <f t="shared" ca="1" si="123"/>
        <v>1.0432278432157402</v>
      </c>
      <c r="X412" s="89">
        <f t="shared" ca="1" si="124"/>
        <v>2.8515127572429175E-2</v>
      </c>
      <c r="Y412" s="88">
        <f t="shared" ca="1" si="125"/>
        <v>1433.2933271771117</v>
      </c>
      <c r="Z412" s="89">
        <f t="shared" ca="1" si="132"/>
        <v>1.3070161077885121</v>
      </c>
      <c r="AA412" s="89">
        <f t="shared" ca="1" si="126"/>
        <v>1.2120067661413125</v>
      </c>
      <c r="AB412" s="89">
        <f t="shared" ca="1" si="127"/>
        <v>0.90439637952561391</v>
      </c>
      <c r="AC412" s="89">
        <f t="shared" ca="1" si="127"/>
        <v>0.8872451046901233</v>
      </c>
      <c r="AD412" s="85">
        <f t="shared" ca="1" si="128"/>
        <v>168.00660229703385</v>
      </c>
      <c r="AE412" s="85">
        <f t="shared" ca="1" si="129"/>
        <v>35.281409449996772</v>
      </c>
      <c r="AG412" s="85">
        <v>398</v>
      </c>
      <c r="AH412" s="85">
        <f t="shared" ca="1" si="130"/>
        <v>3505.245424263886</v>
      </c>
      <c r="AI412" s="85">
        <f t="shared" ca="1" si="130"/>
        <v>-329.93601305840775</v>
      </c>
    </row>
    <row r="413" spans="9:35" x14ac:dyDescent="0.25">
      <c r="I413" s="85">
        <v>399</v>
      </c>
      <c r="J413" s="89">
        <f t="shared" ca="1" si="114"/>
        <v>0.42482469308005744</v>
      </c>
      <c r="K413" s="89">
        <f t="shared" ca="1" si="115"/>
        <v>-0.18956580344542723</v>
      </c>
      <c r="L413" s="89">
        <f t="shared" ca="1" si="116"/>
        <v>-2.0999046862194806E-3</v>
      </c>
      <c r="M413" s="88">
        <f t="shared" ca="1" si="117"/>
        <v>31254.299991248296</v>
      </c>
      <c r="N413" s="89">
        <f t="shared" ca="1" si="131"/>
        <v>0.68881865459203628</v>
      </c>
      <c r="O413" s="89">
        <f t="shared" ca="1" si="118"/>
        <v>0.51758519600057395</v>
      </c>
      <c r="P413" s="89">
        <f t="shared" ca="1" si="119"/>
        <v>0.75453130258616607</v>
      </c>
      <c r="Q413" s="89">
        <f t="shared" ca="1" si="119"/>
        <v>0.69762614357609665</v>
      </c>
      <c r="R413" s="85">
        <f t="shared" ca="1" si="120"/>
        <v>3918.2074577158528</v>
      </c>
      <c r="S413" s="85">
        <f t="shared" ca="1" si="121"/>
        <v>-49.699172453478241</v>
      </c>
      <c r="U413" s="85">
        <v>399</v>
      </c>
      <c r="V413" s="89">
        <f t="shared" ca="1" si="122"/>
        <v>0.26766308532624761</v>
      </c>
      <c r="W413" s="89">
        <f t="shared" ca="1" si="123"/>
        <v>-0.61989613480455974</v>
      </c>
      <c r="X413" s="89">
        <f t="shared" ca="1" si="124"/>
        <v>-1.1295905153525449E-2</v>
      </c>
      <c r="Y413" s="88">
        <f t="shared" ca="1" si="125"/>
        <v>1377.3533420755621</v>
      </c>
      <c r="Z413" s="89">
        <f t="shared" ca="1" si="132"/>
        <v>0.88799380918354098</v>
      </c>
      <c r="AA413" s="89">
        <f t="shared" ca="1" si="126"/>
        <v>0.79298446753634133</v>
      </c>
      <c r="AB413" s="89">
        <f t="shared" ca="1" si="127"/>
        <v>0.81272795928750474</v>
      </c>
      <c r="AC413" s="89">
        <f t="shared" ca="1" si="127"/>
        <v>0.78610656380032362</v>
      </c>
      <c r="AD413" s="85">
        <f t="shared" ca="1" si="128"/>
        <v>119.76695690901909</v>
      </c>
      <c r="AE413" s="85">
        <f t="shared" ca="1" si="129"/>
        <v>-12.958235938017992</v>
      </c>
      <c r="AG413" s="85">
        <v>399</v>
      </c>
      <c r="AH413" s="85">
        <f t="shared" ca="1" si="130"/>
        <v>3798.4405008068338</v>
      </c>
      <c r="AI413" s="85">
        <f t="shared" ca="1" si="130"/>
        <v>-36.740936515460248</v>
      </c>
    </row>
    <row r="414" spans="9:35" x14ac:dyDescent="0.25">
      <c r="I414" s="85">
        <v>400</v>
      </c>
      <c r="J414" s="89">
        <f t="shared" ca="1" si="114"/>
        <v>0.67777909879357034</v>
      </c>
      <c r="K414" s="89">
        <f t="shared" ca="1" si="115"/>
        <v>0.46149737758994303</v>
      </c>
      <c r="L414" s="89">
        <f t="shared" ca="1" si="116"/>
        <v>1.4608366443155375E-2</v>
      </c>
      <c r="M414" s="88">
        <f t="shared" ca="1" si="117"/>
        <v>31780.892282335433</v>
      </c>
      <c r="N414" s="89">
        <f t="shared" ca="1" si="131"/>
        <v>0.78639462640744173</v>
      </c>
      <c r="O414" s="89">
        <f t="shared" ca="1" si="118"/>
        <v>0.6151611678159794</v>
      </c>
      <c r="P414" s="89">
        <f t="shared" ca="1" si="119"/>
        <v>0.78418183469030911</v>
      </c>
      <c r="Q414" s="89">
        <f t="shared" ca="1" si="119"/>
        <v>0.73077585506650877</v>
      </c>
      <c r="R414" s="85">
        <f t="shared" ca="1" si="120"/>
        <v>4323.4600458949062</v>
      </c>
      <c r="S414" s="85">
        <f t="shared" ca="1" si="121"/>
        <v>355.55341572557518</v>
      </c>
      <c r="U414" s="85">
        <v>400</v>
      </c>
      <c r="V414" s="89">
        <f t="shared" ca="1" si="122"/>
        <v>0.74348200051582392</v>
      </c>
      <c r="W414" s="89">
        <f t="shared" ca="1" si="123"/>
        <v>0.65411766878841127</v>
      </c>
      <c r="X414" s="89">
        <f t="shared" ca="1" si="124"/>
        <v>1.9200802186676587E-2</v>
      </c>
      <c r="Y414" s="88">
        <f t="shared" ca="1" si="125"/>
        <v>1420.0051480364014</v>
      </c>
      <c r="Z414" s="89">
        <f t="shared" ca="1" si="132"/>
        <v>1.2089802175879483</v>
      </c>
      <c r="AA414" s="89">
        <f t="shared" ca="1" si="126"/>
        <v>1.1139708759407487</v>
      </c>
      <c r="AB414" s="89">
        <f t="shared" ca="1" si="127"/>
        <v>0.8866647772156282</v>
      </c>
      <c r="AC414" s="89">
        <f t="shared" ca="1" si="127"/>
        <v>0.86735415940545635</v>
      </c>
      <c r="AD414" s="85">
        <f t="shared" ca="1" si="128"/>
        <v>156.10402849633351</v>
      </c>
      <c r="AE414" s="85">
        <f t="shared" ca="1" si="129"/>
        <v>23.378835649296434</v>
      </c>
      <c r="AG414" s="85">
        <v>400</v>
      </c>
      <c r="AH414" s="85">
        <f t="shared" ca="1" si="130"/>
        <v>4167.3560173985725</v>
      </c>
      <c r="AI414" s="85">
        <f t="shared" ca="1" si="130"/>
        <v>332.17458007627874</v>
      </c>
    </row>
    <row r="415" spans="9:35" x14ac:dyDescent="0.25">
      <c r="I415" s="85">
        <v>401</v>
      </c>
      <c r="J415" s="89">
        <f t="shared" ca="1" si="114"/>
        <v>0.49401688170296032</v>
      </c>
      <c r="K415" s="89">
        <f t="shared" ca="1" si="115"/>
        <v>-1.499801575165202E-2</v>
      </c>
      <c r="L415" s="89">
        <f t="shared" ca="1" si="116"/>
        <v>2.3800382935145964E-3</v>
      </c>
      <c r="M415" s="88">
        <f t="shared" ca="1" si="117"/>
        <v>31394.63157712889</v>
      </c>
      <c r="N415" s="89">
        <f t="shared" ca="1" si="131"/>
        <v>0.71498143268800685</v>
      </c>
      <c r="O415" s="89">
        <f t="shared" ca="1" si="118"/>
        <v>0.54374797409654452</v>
      </c>
      <c r="P415" s="89">
        <f t="shared" ca="1" si="119"/>
        <v>0.76268974180880367</v>
      </c>
      <c r="Q415" s="89">
        <f t="shared" ca="1" si="119"/>
        <v>0.7066925427658185</v>
      </c>
      <c r="R415" s="85">
        <f t="shared" ca="1" si="120"/>
        <v>4024.6666547577806</v>
      </c>
      <c r="S415" s="85">
        <f t="shared" ca="1" si="121"/>
        <v>56.760024588449596</v>
      </c>
      <c r="U415" s="85">
        <v>401</v>
      </c>
      <c r="V415" s="89">
        <f t="shared" ca="1" si="122"/>
        <v>0.56936963445510314</v>
      </c>
      <c r="W415" s="89">
        <f t="shared" ca="1" si="123"/>
        <v>0.1747695303268372</v>
      </c>
      <c r="X415" s="89">
        <f t="shared" ca="1" si="124"/>
        <v>7.7264054010953848E-3</v>
      </c>
      <c r="Y415" s="88">
        <f t="shared" ca="1" si="125"/>
        <v>1403.8045692144094</v>
      </c>
      <c r="Z415" s="89">
        <f t="shared" ca="1" si="132"/>
        <v>1.0882089693438617</v>
      </c>
      <c r="AA415" s="89">
        <f t="shared" ca="1" si="126"/>
        <v>0.99319962769666204</v>
      </c>
      <c r="AB415" s="89">
        <f t="shared" ca="1" si="127"/>
        <v>0.86174856700079361</v>
      </c>
      <c r="AC415" s="89">
        <f t="shared" ca="1" si="127"/>
        <v>0.83969366012273017</v>
      </c>
      <c r="AD415" s="85">
        <f t="shared" ca="1" si="128"/>
        <v>141.9363260431744</v>
      </c>
      <c r="AE415" s="85">
        <f t="shared" ca="1" si="129"/>
        <v>9.2111331961373253</v>
      </c>
      <c r="AG415" s="85">
        <v>401</v>
      </c>
      <c r="AH415" s="85">
        <f t="shared" ca="1" si="130"/>
        <v>3882.730328714606</v>
      </c>
      <c r="AI415" s="85">
        <f t="shared" ca="1" si="130"/>
        <v>47.548891392312271</v>
      </c>
    </row>
    <row r="416" spans="9:35" x14ac:dyDescent="0.25">
      <c r="I416" s="85">
        <v>402</v>
      </c>
      <c r="J416" s="89">
        <f t="shared" ca="1" si="114"/>
        <v>1.8903466800398672E-2</v>
      </c>
      <c r="K416" s="89">
        <f t="shared" ca="1" si="115"/>
        <v>-2.076941773613628</v>
      </c>
      <c r="L416" s="89">
        <f t="shared" ca="1" si="116"/>
        <v>-5.053574064070885E-2</v>
      </c>
      <c r="M416" s="88">
        <f t="shared" ca="1" si="117"/>
        <v>29776.548794066872</v>
      </c>
      <c r="N416" s="89">
        <f t="shared" ca="1" si="131"/>
        <v>0.40595433384003826</v>
      </c>
      <c r="O416" s="89">
        <f t="shared" ca="1" si="118"/>
        <v>0.23472087524857599</v>
      </c>
      <c r="P416" s="89">
        <f t="shared" ca="1" si="119"/>
        <v>0.65761192277017866</v>
      </c>
      <c r="Q416" s="89">
        <f t="shared" ca="1" si="119"/>
        <v>0.59278730789099821</v>
      </c>
      <c r="R416" s="85">
        <f t="shared" ca="1" si="120"/>
        <v>2872.3884013516799</v>
      </c>
      <c r="S416" s="85">
        <f t="shared" ca="1" si="121"/>
        <v>-1095.5182288176511</v>
      </c>
      <c r="U416" s="85">
        <v>402</v>
      </c>
      <c r="V416" s="89">
        <f t="shared" ca="1" si="122"/>
        <v>0.82714728542057914</v>
      </c>
      <c r="W416" s="89">
        <f t="shared" ca="1" si="123"/>
        <v>0.94295205106277324</v>
      </c>
      <c r="X416" s="89">
        <f t="shared" ca="1" si="124"/>
        <v>2.6114775646907198E-2</v>
      </c>
      <c r="Y416" s="88">
        <f t="shared" ca="1" si="125"/>
        <v>1429.8570445730666</v>
      </c>
      <c r="Z416" s="89">
        <f t="shared" ca="1" si="132"/>
        <v>1.2817517297399286</v>
      </c>
      <c r="AA416" s="89">
        <f t="shared" ca="1" si="126"/>
        <v>1.186742388092729</v>
      </c>
      <c r="AB416" s="89">
        <f t="shared" ca="1" si="127"/>
        <v>0.90003512397695129</v>
      </c>
      <c r="AC416" s="89">
        <f t="shared" ca="1" si="127"/>
        <v>0.88233537512829796</v>
      </c>
      <c r="AD416" s="85">
        <f t="shared" ca="1" si="128"/>
        <v>164.90629016759294</v>
      </c>
      <c r="AE416" s="85">
        <f t="shared" ca="1" si="129"/>
        <v>32.181097320555864</v>
      </c>
      <c r="AG416" s="85">
        <v>402</v>
      </c>
      <c r="AH416" s="85">
        <f t="shared" ca="1" si="130"/>
        <v>2707.482111184087</v>
      </c>
      <c r="AI416" s="85">
        <f t="shared" ca="1" si="130"/>
        <v>-1127.699326138207</v>
      </c>
    </row>
    <row r="417" spans="9:35" x14ac:dyDescent="0.25">
      <c r="I417" s="85">
        <v>403</v>
      </c>
      <c r="J417" s="89">
        <f t="shared" ca="1" si="114"/>
        <v>0.45191613715556012</v>
      </c>
      <c r="K417" s="89">
        <f t="shared" ca="1" si="115"/>
        <v>-0.12082168433421046</v>
      </c>
      <c r="L417" s="89">
        <f t="shared" ca="1" si="116"/>
        <v>-3.357204808806598E-4</v>
      </c>
      <c r="M417" s="88">
        <f t="shared" ca="1" si="117"/>
        <v>31309.486999352379</v>
      </c>
      <c r="N417" s="89">
        <f t="shared" ca="1" si="131"/>
        <v>0.69912145534050463</v>
      </c>
      <c r="O417" s="89">
        <f t="shared" ca="1" si="118"/>
        <v>0.52788799674904241</v>
      </c>
      <c r="P417" s="89">
        <f t="shared" ca="1" si="119"/>
        <v>0.75776193441576745</v>
      </c>
      <c r="Q417" s="89">
        <f t="shared" ca="1" si="119"/>
        <v>0.70121146186467032</v>
      </c>
      <c r="R417" s="85">
        <f t="shared" ca="1" si="120"/>
        <v>3959.9370597177185</v>
      </c>
      <c r="S417" s="85">
        <f t="shared" ca="1" si="121"/>
        <v>-7.9695704516125261</v>
      </c>
      <c r="U417" s="85">
        <v>403</v>
      </c>
      <c r="V417" s="89">
        <f t="shared" ca="1" si="122"/>
        <v>0.28672074411590553</v>
      </c>
      <c r="W417" s="89">
        <f t="shared" ca="1" si="123"/>
        <v>-0.56299030129113437</v>
      </c>
      <c r="X417" s="89">
        <f t="shared" ca="1" si="124"/>
        <v>-9.9337216781856148E-3</v>
      </c>
      <c r="Y417" s="88">
        <f t="shared" ca="1" si="125"/>
        <v>1379.2308284880114</v>
      </c>
      <c r="Z417" s="89">
        <f t="shared" ca="1" si="132"/>
        <v>0.90233117277035757</v>
      </c>
      <c r="AA417" s="89">
        <f t="shared" ca="1" si="126"/>
        <v>0.80732183112315792</v>
      </c>
      <c r="AB417" s="89">
        <f t="shared" ca="1" si="127"/>
        <v>0.81655951453415476</v>
      </c>
      <c r="AC417" s="89">
        <f t="shared" ca="1" si="127"/>
        <v>0.79025945523242846</v>
      </c>
      <c r="AD417" s="85">
        <f t="shared" ca="1" si="128"/>
        <v>121.29644796639309</v>
      </c>
      <c r="AE417" s="85">
        <f t="shared" ca="1" si="129"/>
        <v>-11.42874488064399</v>
      </c>
      <c r="AG417" s="85">
        <v>403</v>
      </c>
      <c r="AH417" s="85">
        <f t="shared" ca="1" si="130"/>
        <v>3838.6406117513252</v>
      </c>
      <c r="AI417" s="85">
        <f t="shared" ca="1" si="130"/>
        <v>3.4591744290314637</v>
      </c>
    </row>
    <row r="418" spans="9:35" x14ac:dyDescent="0.25">
      <c r="I418" s="85">
        <v>404</v>
      </c>
      <c r="J418" s="89">
        <f t="shared" ca="1" si="114"/>
        <v>0.81338201555575018</v>
      </c>
      <c r="K418" s="89">
        <f t="shared" ca="1" si="115"/>
        <v>0.89042826884432735</v>
      </c>
      <c r="L418" s="89">
        <f t="shared" ca="1" si="116"/>
        <v>2.5616044093495903E-2</v>
      </c>
      <c r="M418" s="88">
        <f t="shared" ca="1" si="117"/>
        <v>32132.65861328617</v>
      </c>
      <c r="N418" s="89">
        <f t="shared" ca="1" si="131"/>
        <v>0.85067924543510043</v>
      </c>
      <c r="O418" s="89">
        <f t="shared" ca="1" si="118"/>
        <v>0.6794457868436381</v>
      </c>
      <c r="P418" s="89">
        <f t="shared" ca="1" si="119"/>
        <v>0.80252622232979742</v>
      </c>
      <c r="Q418" s="89">
        <f t="shared" ca="1" si="119"/>
        <v>0.75157227653424297</v>
      </c>
      <c r="R418" s="85">
        <f t="shared" ca="1" si="120"/>
        <v>4602.5694916086395</v>
      </c>
      <c r="S418" s="85">
        <f t="shared" ca="1" si="121"/>
        <v>634.66286143930847</v>
      </c>
      <c r="U418" s="85">
        <v>404</v>
      </c>
      <c r="V418" s="89">
        <f t="shared" ca="1" si="122"/>
        <v>0.58695145901278389</v>
      </c>
      <c r="W418" s="89">
        <f t="shared" ca="1" si="123"/>
        <v>0.21970991540297286</v>
      </c>
      <c r="X418" s="89">
        <f t="shared" ca="1" si="124"/>
        <v>8.8021659364661293E-3</v>
      </c>
      <c r="Y418" s="88">
        <f t="shared" ca="1" si="125"/>
        <v>1405.3155393446461</v>
      </c>
      <c r="Z418" s="89">
        <f t="shared" ca="1" si="132"/>
        <v>1.0995316510583142</v>
      </c>
      <c r="AA418" s="89">
        <f t="shared" ca="1" si="126"/>
        <v>1.0045223094111146</v>
      </c>
      <c r="AB418" s="89">
        <f t="shared" ca="1" si="127"/>
        <v>0.86423188193395883</v>
      </c>
      <c r="AC418" s="89">
        <f t="shared" ca="1" si="127"/>
        <v>0.84243653825586517</v>
      </c>
      <c r="AD418" s="85">
        <f t="shared" ca="1" si="128"/>
        <v>143.24028270414647</v>
      </c>
      <c r="AE418" s="85">
        <f t="shared" ca="1" si="129"/>
        <v>10.515089857109388</v>
      </c>
      <c r="AG418" s="85">
        <v>404</v>
      </c>
      <c r="AH418" s="85">
        <f t="shared" ca="1" si="130"/>
        <v>4459.3292089044935</v>
      </c>
      <c r="AI418" s="85">
        <f t="shared" ca="1" si="130"/>
        <v>624.14777158219908</v>
      </c>
    </row>
    <row r="419" spans="9:35" x14ac:dyDescent="0.25">
      <c r="I419" s="85">
        <v>405</v>
      </c>
      <c r="J419" s="89">
        <f t="shared" ca="1" si="114"/>
        <v>0.7671586656495063</v>
      </c>
      <c r="K419" s="89">
        <f t="shared" ca="1" si="115"/>
        <v>0.72952158571221748</v>
      </c>
      <c r="L419" s="89">
        <f t="shared" ca="1" si="116"/>
        <v>2.1486686810498753E-2</v>
      </c>
      <c r="M419" s="88">
        <f t="shared" ca="1" si="117"/>
        <v>32000.244965205606</v>
      </c>
      <c r="N419" s="89">
        <f t="shared" ca="1" si="131"/>
        <v>0.82656388085060517</v>
      </c>
      <c r="O419" s="89">
        <f t="shared" ca="1" si="118"/>
        <v>0.65533042225914295</v>
      </c>
      <c r="P419" s="89">
        <f t="shared" ca="1" si="119"/>
        <v>0.79575785168041724</v>
      </c>
      <c r="Q419" s="89">
        <f t="shared" ca="1" si="119"/>
        <v>0.74387248111767146</v>
      </c>
      <c r="R419" s="85">
        <f t="shared" ca="1" si="120"/>
        <v>4496.7503603785808</v>
      </c>
      <c r="S419" s="85">
        <f t="shared" ca="1" si="121"/>
        <v>528.84373020924977</v>
      </c>
      <c r="U419" s="85">
        <v>405</v>
      </c>
      <c r="V419" s="89">
        <f t="shared" ca="1" si="122"/>
        <v>0.15622654456419949</v>
      </c>
      <c r="W419" s="89">
        <f t="shared" ca="1" si="123"/>
        <v>-1.0100880872428897</v>
      </c>
      <c r="X419" s="89">
        <f t="shared" ca="1" si="124"/>
        <v>-2.0636125602043857E-2</v>
      </c>
      <c r="Y419" s="88">
        <f t="shared" ca="1" si="125"/>
        <v>1364.5484515662783</v>
      </c>
      <c r="Z419" s="89">
        <f t="shared" ca="1" si="132"/>
        <v>0.78968536617588725</v>
      </c>
      <c r="AA419" s="89">
        <f t="shared" ca="1" si="126"/>
        <v>0.6946760245286876</v>
      </c>
      <c r="AB419" s="89">
        <f t="shared" ca="1" si="127"/>
        <v>0.78514423015295742</v>
      </c>
      <c r="AC419" s="89">
        <f t="shared" ca="1" si="127"/>
        <v>0.75637082175648107</v>
      </c>
      <c r="AD419" s="85">
        <f t="shared" ca="1" si="128"/>
        <v>109.53396655488473</v>
      </c>
      <c r="AE419" s="85">
        <f t="shared" ca="1" si="129"/>
        <v>-23.191226292152351</v>
      </c>
      <c r="AG419" s="85">
        <v>405</v>
      </c>
      <c r="AH419" s="85">
        <f t="shared" ca="1" si="130"/>
        <v>4387.2163938236963</v>
      </c>
      <c r="AI419" s="85">
        <f t="shared" ca="1" si="130"/>
        <v>552.03495650140212</v>
      </c>
    </row>
    <row r="420" spans="9:35" x14ac:dyDescent="0.25">
      <c r="I420" s="85">
        <v>406</v>
      </c>
      <c r="J420" s="89">
        <f t="shared" ca="1" si="114"/>
        <v>0.54434424697780603</v>
      </c>
      <c r="K420" s="89">
        <f t="shared" ca="1" si="115"/>
        <v>0.11138443030846462</v>
      </c>
      <c r="L420" s="89">
        <f t="shared" ca="1" si="116"/>
        <v>5.6233981336578269E-3</v>
      </c>
      <c r="M420" s="88">
        <f t="shared" ca="1" si="117"/>
        <v>31496.620969125863</v>
      </c>
      <c r="N420" s="89">
        <f t="shared" ca="1" si="131"/>
        <v>0.73392258978909297</v>
      </c>
      <c r="O420" s="89">
        <f t="shared" ca="1" si="118"/>
        <v>0.56268913119763075</v>
      </c>
      <c r="P420" s="89">
        <f t="shared" ca="1" si="119"/>
        <v>0.7685020407771419</v>
      </c>
      <c r="Q420" s="89">
        <f t="shared" ca="1" si="119"/>
        <v>0.71317670671408551</v>
      </c>
      <c r="R420" s="85">
        <f t="shared" ca="1" si="120"/>
        <v>4102.7501522928469</v>
      </c>
      <c r="S420" s="85">
        <f t="shared" ca="1" si="121"/>
        <v>134.84352212351587</v>
      </c>
      <c r="U420" s="85">
        <v>406</v>
      </c>
      <c r="V420" s="89">
        <f t="shared" ca="1" si="122"/>
        <v>0.38005949214330836</v>
      </c>
      <c r="W420" s="89">
        <f t="shared" ca="1" si="123"/>
        <v>-0.30532454420891036</v>
      </c>
      <c r="X420" s="89">
        <f t="shared" ca="1" si="124"/>
        <v>-3.7658472303835721E-3</v>
      </c>
      <c r="Y420" s="88">
        <f t="shared" ca="1" si="125"/>
        <v>1387.7640399088382</v>
      </c>
      <c r="Z420" s="89">
        <f t="shared" ca="1" si="132"/>
        <v>0.96724978330768163</v>
      </c>
      <c r="AA420" s="89">
        <f t="shared" ca="1" si="126"/>
        <v>0.87224044166048198</v>
      </c>
      <c r="AB420" s="89">
        <f t="shared" ca="1" si="127"/>
        <v>0.83329040967431245</v>
      </c>
      <c r="AC420" s="89">
        <f t="shared" ca="1" si="127"/>
        <v>0.80846138934497624</v>
      </c>
      <c r="AD420" s="85">
        <f t="shared" ca="1" si="128"/>
        <v>128.33650230474586</v>
      </c>
      <c r="AE420" s="85">
        <f t="shared" ca="1" si="129"/>
        <v>-4.388690542291215</v>
      </c>
      <c r="AG420" s="85">
        <v>406</v>
      </c>
      <c r="AH420" s="85">
        <f t="shared" ca="1" si="130"/>
        <v>3974.413649988101</v>
      </c>
      <c r="AI420" s="85">
        <f t="shared" ca="1" si="130"/>
        <v>139.23221266580708</v>
      </c>
    </row>
    <row r="421" spans="9:35" x14ac:dyDescent="0.25">
      <c r="I421" s="85">
        <v>407</v>
      </c>
      <c r="J421" s="89">
        <f t="shared" ca="1" si="114"/>
        <v>0.23669818265775933</v>
      </c>
      <c r="K421" s="89">
        <f t="shared" ca="1" si="115"/>
        <v>-0.71696391046088692</v>
      </c>
      <c r="L421" s="89">
        <f t="shared" ca="1" si="116"/>
        <v>-1.5634552047355744E-2</v>
      </c>
      <c r="M421" s="88">
        <f t="shared" ca="1" si="117"/>
        <v>30834.133876495747</v>
      </c>
      <c r="N421" s="89">
        <f t="shared" ca="1" si="131"/>
        <v>0.60977658260172474</v>
      </c>
      <c r="O421" s="89">
        <f t="shared" ca="1" si="118"/>
        <v>0.43854312401026246</v>
      </c>
      <c r="P421" s="89">
        <f t="shared" ca="1" si="119"/>
        <v>0.72899509205279123</v>
      </c>
      <c r="Q421" s="89">
        <f t="shared" ca="1" si="119"/>
        <v>0.66950369177685709</v>
      </c>
      <c r="R421" s="85">
        <f t="shared" ca="1" si="120"/>
        <v>3606.4857185198598</v>
      </c>
      <c r="S421" s="85">
        <f t="shared" ca="1" si="121"/>
        <v>-361.42091164947124</v>
      </c>
      <c r="U421" s="85">
        <v>407</v>
      </c>
      <c r="V421" s="89">
        <f t="shared" ca="1" si="122"/>
        <v>0.83739705088125105</v>
      </c>
      <c r="W421" s="89">
        <f t="shared" ca="1" si="123"/>
        <v>0.98381618846583752</v>
      </c>
      <c r="X421" s="89">
        <f t="shared" ca="1" si="124"/>
        <v>2.7092960997471268E-2</v>
      </c>
      <c r="Y421" s="88">
        <f t="shared" ca="1" si="125"/>
        <v>1431.2563940874859</v>
      </c>
      <c r="Z421" s="89">
        <f t="shared" ca="1" si="132"/>
        <v>1.29204740523462</v>
      </c>
      <c r="AA421" s="89">
        <f t="shared" ca="1" si="126"/>
        <v>1.1970380635874205</v>
      </c>
      <c r="AB421" s="89">
        <f t="shared" ca="1" si="127"/>
        <v>0.90182963588672127</v>
      </c>
      <c r="AC421" s="89">
        <f t="shared" ca="1" si="127"/>
        <v>0.8843541404979518</v>
      </c>
      <c r="AD421" s="85">
        <f t="shared" ca="1" si="128"/>
        <v>166.16701243327725</v>
      </c>
      <c r="AE421" s="85">
        <f t="shared" ca="1" si="129"/>
        <v>33.441819586240172</v>
      </c>
      <c r="AG421" s="85">
        <v>407</v>
      </c>
      <c r="AH421" s="85">
        <f t="shared" ca="1" si="130"/>
        <v>3440.3187060865826</v>
      </c>
      <c r="AI421" s="85">
        <f t="shared" ca="1" si="130"/>
        <v>-394.86273123571141</v>
      </c>
    </row>
    <row r="422" spans="9:35" x14ac:dyDescent="0.25">
      <c r="I422" s="85">
        <v>408</v>
      </c>
      <c r="J422" s="89">
        <f t="shared" ca="1" si="114"/>
        <v>0.14837418014663062</v>
      </c>
      <c r="K422" s="89">
        <f t="shared" ca="1" si="115"/>
        <v>-1.0434317819396488</v>
      </c>
      <c r="L422" s="89">
        <f t="shared" ca="1" si="116"/>
        <v>-2.4012715443145621E-2</v>
      </c>
      <c r="M422" s="88">
        <f t="shared" ca="1" si="117"/>
        <v>30576.879628571347</v>
      </c>
      <c r="N422" s="89">
        <f t="shared" ca="1" si="131"/>
        <v>0.56084827463722264</v>
      </c>
      <c r="O422" s="89">
        <f t="shared" ca="1" si="118"/>
        <v>0.38961481604576037</v>
      </c>
      <c r="P422" s="89">
        <f t="shared" ca="1" si="119"/>
        <v>0.71254951290604018</v>
      </c>
      <c r="Q422" s="89">
        <f t="shared" ca="1" si="119"/>
        <v>0.65158930267083348</v>
      </c>
      <c r="R422" s="85">
        <f t="shared" ca="1" si="120"/>
        <v>3421.0509323382321</v>
      </c>
      <c r="S422" s="85">
        <f t="shared" ca="1" si="121"/>
        <v>-546.85569783109895</v>
      </c>
      <c r="U422" s="85">
        <v>408</v>
      </c>
      <c r="V422" s="89">
        <f t="shared" ca="1" si="122"/>
        <v>0.45842724389967748</v>
      </c>
      <c r="W422" s="89">
        <f t="shared" ca="1" si="123"/>
        <v>-0.1043967675361701</v>
      </c>
      <c r="X422" s="89">
        <f t="shared" ca="1" si="124"/>
        <v>1.0438617260067657E-3</v>
      </c>
      <c r="Y422" s="88">
        <f t="shared" ca="1" si="125"/>
        <v>1394.4548585878188</v>
      </c>
      <c r="Z422" s="89">
        <f t="shared" ca="1" si="132"/>
        <v>1.0178733206673045</v>
      </c>
      <c r="AA422" s="89">
        <f t="shared" ca="1" si="126"/>
        <v>0.92286397902010486</v>
      </c>
      <c r="AB422" s="89">
        <f t="shared" ca="1" si="127"/>
        <v>0.84563091901986476</v>
      </c>
      <c r="AC422" s="89">
        <f t="shared" ca="1" si="127"/>
        <v>0.82196095285748283</v>
      </c>
      <c r="AD422" s="85">
        <f t="shared" ca="1" si="128"/>
        <v>133.95356018103598</v>
      </c>
      <c r="AE422" s="85">
        <f t="shared" ca="1" si="129"/>
        <v>1.2283673339989036</v>
      </c>
      <c r="AG422" s="85">
        <v>408</v>
      </c>
      <c r="AH422" s="85">
        <f t="shared" ca="1" si="130"/>
        <v>3287.0973721571963</v>
      </c>
      <c r="AI422" s="85">
        <f t="shared" ca="1" si="130"/>
        <v>-548.08406516509785</v>
      </c>
    </row>
    <row r="423" spans="9:35" x14ac:dyDescent="0.25">
      <c r="I423" s="85">
        <v>409</v>
      </c>
      <c r="J423" s="89">
        <f t="shared" ca="1" si="114"/>
        <v>8.1414801578520435E-2</v>
      </c>
      <c r="K423" s="89">
        <f t="shared" ca="1" si="115"/>
        <v>-1.3956178537038026</v>
      </c>
      <c r="L423" s="89">
        <f t="shared" ca="1" si="116"/>
        <v>-3.3050886463148778E-2</v>
      </c>
      <c r="M423" s="88">
        <f t="shared" ca="1" si="117"/>
        <v>30301.765697412127</v>
      </c>
      <c r="N423" s="89">
        <f t="shared" ca="1" si="131"/>
        <v>0.50806553524534459</v>
      </c>
      <c r="O423" s="89">
        <f t="shared" ca="1" si="118"/>
        <v>0.33683207665388232</v>
      </c>
      <c r="P423" s="89">
        <f t="shared" ca="1" si="119"/>
        <v>0.69429630785673757</v>
      </c>
      <c r="Q423" s="89">
        <f t="shared" ca="1" si="119"/>
        <v>0.63187825453562152</v>
      </c>
      <c r="R423" s="85">
        <f t="shared" ca="1" si="120"/>
        <v>3227.513903840183</v>
      </c>
      <c r="S423" s="85">
        <f t="shared" ca="1" si="121"/>
        <v>-740.39272632914799</v>
      </c>
      <c r="U423" s="85">
        <v>409</v>
      </c>
      <c r="V423" s="89">
        <f t="shared" ca="1" si="122"/>
        <v>0.63943699307478952</v>
      </c>
      <c r="W423" s="89">
        <f t="shared" ca="1" si="123"/>
        <v>0.35695430583509913</v>
      </c>
      <c r="X423" s="89">
        <f t="shared" ca="1" si="124"/>
        <v>1.2087453738913038E-2</v>
      </c>
      <c r="Y423" s="88">
        <f t="shared" ca="1" si="125"/>
        <v>1409.9399975233091</v>
      </c>
      <c r="Z423" s="89">
        <f t="shared" ca="1" si="132"/>
        <v>1.1341102277065589</v>
      </c>
      <c r="AA423" s="89">
        <f t="shared" ca="1" si="126"/>
        <v>1.0391008860593594</v>
      </c>
      <c r="AB423" s="89">
        <f t="shared" ca="1" si="127"/>
        <v>0.87162584301871748</v>
      </c>
      <c r="AC423" s="89">
        <f t="shared" ca="1" si="127"/>
        <v>0.85062109054046375</v>
      </c>
      <c r="AD423" s="85">
        <f t="shared" ca="1" si="128"/>
        <v>147.25410282390771</v>
      </c>
      <c r="AE423" s="85">
        <f t="shared" ca="1" si="129"/>
        <v>14.528909976870636</v>
      </c>
      <c r="AG423" s="85">
        <v>409</v>
      </c>
      <c r="AH423" s="85">
        <f t="shared" ca="1" si="130"/>
        <v>3080.2598010162756</v>
      </c>
      <c r="AI423" s="85">
        <f t="shared" ca="1" si="130"/>
        <v>-754.92163630601863</v>
      </c>
    </row>
    <row r="424" spans="9:35" x14ac:dyDescent="0.25">
      <c r="I424" s="85">
        <v>410</v>
      </c>
      <c r="J424" s="89">
        <f t="shared" ca="1" si="114"/>
        <v>0.56319933494284757</v>
      </c>
      <c r="K424" s="89">
        <f t="shared" ca="1" si="115"/>
        <v>0.15908573093392123</v>
      </c>
      <c r="L424" s="89">
        <f t="shared" ca="1" si="116"/>
        <v>6.8475593015593621E-3</v>
      </c>
      <c r="M424" s="88">
        <f t="shared" ca="1" si="117"/>
        <v>31535.201519023922</v>
      </c>
      <c r="N424" s="89">
        <f t="shared" ca="1" si="131"/>
        <v>0.74107166671583014</v>
      </c>
      <c r="O424" s="89">
        <f t="shared" ca="1" si="118"/>
        <v>0.56983820812436781</v>
      </c>
      <c r="P424" s="89">
        <f t="shared" ca="1" si="119"/>
        <v>0.77067500608408512</v>
      </c>
      <c r="Q424" s="89">
        <f t="shared" ca="1" si="119"/>
        <v>0.7156062808651511</v>
      </c>
      <c r="R424" s="85">
        <f t="shared" ca="1" si="120"/>
        <v>4132.4413461082913</v>
      </c>
      <c r="S424" s="85">
        <f t="shared" ca="1" si="121"/>
        <v>164.53471593896029</v>
      </c>
      <c r="U424" s="85">
        <v>410</v>
      </c>
      <c r="V424" s="89">
        <f t="shared" ca="1" si="122"/>
        <v>0.94837107992960612</v>
      </c>
      <c r="W424" s="89">
        <f t="shared" ca="1" si="123"/>
        <v>1.629260708570639</v>
      </c>
      <c r="X424" s="89">
        <f t="shared" ca="1" si="124"/>
        <v>4.2543290168521611E-2</v>
      </c>
      <c r="Y424" s="88">
        <f t="shared" ca="1" si="125"/>
        <v>1453.5414892225785</v>
      </c>
      <c r="Z424" s="89">
        <f t="shared" ca="1" si="132"/>
        <v>1.454666458300188</v>
      </c>
      <c r="AA424" s="89">
        <f t="shared" ca="1" si="126"/>
        <v>1.3596571166529885</v>
      </c>
      <c r="AB424" s="89">
        <f t="shared" ca="1" si="127"/>
        <v>0.92711918866431575</v>
      </c>
      <c r="AC424" s="89">
        <f t="shared" ca="1" si="127"/>
        <v>0.91303077275672595</v>
      </c>
      <c r="AD424" s="85">
        <f t="shared" ca="1" si="128"/>
        <v>186.55735796026465</v>
      </c>
      <c r="AE424" s="85">
        <f t="shared" ca="1" si="129"/>
        <v>53.832165113227575</v>
      </c>
      <c r="AG424" s="85">
        <v>410</v>
      </c>
      <c r="AH424" s="85">
        <f t="shared" ca="1" si="130"/>
        <v>3945.8839881480267</v>
      </c>
      <c r="AI424" s="85">
        <f t="shared" ca="1" si="130"/>
        <v>110.70255082573271</v>
      </c>
    </row>
    <row r="425" spans="9:35" x14ac:dyDescent="0.25">
      <c r="I425" s="85">
        <v>411</v>
      </c>
      <c r="J425" s="89">
        <f t="shared" ca="1" si="114"/>
        <v>0.37052082918647133</v>
      </c>
      <c r="K425" s="89">
        <f t="shared" ca="1" si="115"/>
        <v>-0.33047423392669451</v>
      </c>
      <c r="L425" s="89">
        <f t="shared" ca="1" si="116"/>
        <v>-5.7160456837055257E-3</v>
      </c>
      <c r="M425" s="88">
        <f t="shared" ca="1" si="117"/>
        <v>31141.48413765501</v>
      </c>
      <c r="N425" s="89">
        <f t="shared" ca="1" si="131"/>
        <v>0.66770046293001117</v>
      </c>
      <c r="O425" s="89">
        <f t="shared" ca="1" si="118"/>
        <v>0.4964670043385489</v>
      </c>
      <c r="P425" s="89">
        <f t="shared" ca="1" si="119"/>
        <v>0.74783759277314066</v>
      </c>
      <c r="Q425" s="89">
        <f t="shared" ca="1" si="119"/>
        <v>0.69021751932087883</v>
      </c>
      <c r="R425" s="85">
        <f t="shared" ca="1" si="120"/>
        <v>3833.4608141169192</v>
      </c>
      <c r="S425" s="85">
        <f t="shared" ca="1" si="121"/>
        <v>-134.44581605241183</v>
      </c>
      <c r="U425" s="85">
        <v>411</v>
      </c>
      <c r="V425" s="89">
        <f t="shared" ca="1" si="122"/>
        <v>0.19999237987963414</v>
      </c>
      <c r="W425" s="89">
        <f t="shared" ca="1" si="123"/>
        <v>-0.84164845230193364</v>
      </c>
      <c r="X425" s="89">
        <f t="shared" ca="1" si="124"/>
        <v>-1.6604101587235024E-2</v>
      </c>
      <c r="Y425" s="88">
        <f t="shared" ca="1" si="125"/>
        <v>1370.0614504955688</v>
      </c>
      <c r="Z425" s="89">
        <f t="shared" ca="1" si="132"/>
        <v>0.83212355114701497</v>
      </c>
      <c r="AA425" s="89">
        <f t="shared" ca="1" si="126"/>
        <v>0.73711420949981532</v>
      </c>
      <c r="AB425" s="89">
        <f t="shared" ca="1" si="127"/>
        <v>0.79733039518076232</v>
      </c>
      <c r="AC425" s="89">
        <f t="shared" ca="1" si="127"/>
        <v>0.76947355064595757</v>
      </c>
      <c r="AD425" s="85">
        <f t="shared" ca="1" si="128"/>
        <v>113.89627223446735</v>
      </c>
      <c r="AE425" s="85">
        <f t="shared" ca="1" si="129"/>
        <v>-18.828920612569732</v>
      </c>
      <c r="AG425" s="85">
        <v>411</v>
      </c>
      <c r="AH425" s="85">
        <f t="shared" ca="1" si="130"/>
        <v>3719.564541882452</v>
      </c>
      <c r="AI425" s="85">
        <f t="shared" ca="1" si="130"/>
        <v>-115.6168954398421</v>
      </c>
    </row>
    <row r="426" spans="9:35" x14ac:dyDescent="0.25">
      <c r="I426" s="85">
        <v>412</v>
      </c>
      <c r="J426" s="89">
        <f t="shared" ca="1" si="114"/>
        <v>9.8835359536798673E-2</v>
      </c>
      <c r="K426" s="89">
        <f t="shared" ca="1" si="115"/>
        <v>-1.2882161862253321</v>
      </c>
      <c r="L426" s="89">
        <f t="shared" ca="1" si="116"/>
        <v>-3.0294631414101918E-2</v>
      </c>
      <c r="M426" s="88">
        <f t="shared" ca="1" si="117"/>
        <v>30385.400298308898</v>
      </c>
      <c r="N426" s="89">
        <f t="shared" ca="1" si="131"/>
        <v>0.52416201003315466</v>
      </c>
      <c r="O426" s="89">
        <f t="shared" ca="1" si="118"/>
        <v>0.35292855144169238</v>
      </c>
      <c r="P426" s="89">
        <f t="shared" ca="1" si="119"/>
        <v>0.69991706919625329</v>
      </c>
      <c r="Q426" s="89">
        <f t="shared" ca="1" si="119"/>
        <v>0.63792899726949037</v>
      </c>
      <c r="R426" s="85">
        <f t="shared" ca="1" si="120"/>
        <v>3285.8165769325751</v>
      </c>
      <c r="S426" s="85">
        <f t="shared" ca="1" si="121"/>
        <v>-682.09005323675592</v>
      </c>
      <c r="U426" s="85">
        <v>412</v>
      </c>
      <c r="V426" s="89">
        <f t="shared" ca="1" si="122"/>
        <v>0.87589703140988928</v>
      </c>
      <c r="W426" s="89">
        <f t="shared" ca="1" si="123"/>
        <v>1.1547179725878738</v>
      </c>
      <c r="X426" s="89">
        <f t="shared" ca="1" si="124"/>
        <v>3.1183922712006401E-2</v>
      </c>
      <c r="Y426" s="88">
        <f t="shared" ca="1" si="125"/>
        <v>1437.1236022786404</v>
      </c>
      <c r="Z426" s="89">
        <f t="shared" ca="1" si="132"/>
        <v>1.3351059260454097</v>
      </c>
      <c r="AA426" s="89">
        <f t="shared" ca="1" si="126"/>
        <v>1.2400965843982101</v>
      </c>
      <c r="AB426" s="89">
        <f t="shared" ca="1" si="127"/>
        <v>0.90907915990001142</v>
      </c>
      <c r="AC426" s="89">
        <f t="shared" ca="1" si="127"/>
        <v>0.89253016391179507</v>
      </c>
      <c r="AD426" s="85">
        <f t="shared" ca="1" si="128"/>
        <v>171.47971685191351</v>
      </c>
      <c r="AE426" s="85">
        <f t="shared" ca="1" si="129"/>
        <v>38.75452400487643</v>
      </c>
      <c r="AG426" s="85">
        <v>412</v>
      </c>
      <c r="AH426" s="85">
        <f t="shared" ca="1" si="130"/>
        <v>3114.3368600806616</v>
      </c>
      <c r="AI426" s="85">
        <f t="shared" ca="1" si="130"/>
        <v>-720.84457724163235</v>
      </c>
    </row>
    <row r="427" spans="9:35" x14ac:dyDescent="0.25">
      <c r="I427" s="85">
        <v>413</v>
      </c>
      <c r="J427" s="89">
        <f t="shared" ca="1" si="114"/>
        <v>0.12405071880995511</v>
      </c>
      <c r="K427" s="89">
        <f t="shared" ca="1" si="115"/>
        <v>-1.1549731115454998</v>
      </c>
      <c r="L427" s="89">
        <f t="shared" ca="1" si="116"/>
        <v>-2.6875206874809418E-2</v>
      </c>
      <c r="M427" s="88">
        <f t="shared" ca="1" si="117"/>
        <v>30489.478724476296</v>
      </c>
      <c r="N427" s="89">
        <f t="shared" ca="1" si="131"/>
        <v>0.54413138148322016</v>
      </c>
      <c r="O427" s="89">
        <f t="shared" ca="1" si="118"/>
        <v>0.37289792289175788</v>
      </c>
      <c r="P427" s="89">
        <f t="shared" ca="1" si="119"/>
        <v>0.70682446655123243</v>
      </c>
      <c r="Q427" s="89">
        <f t="shared" ca="1" si="119"/>
        <v>0.64538779100111809</v>
      </c>
      <c r="R427" s="85">
        <f t="shared" ca="1" si="120"/>
        <v>3359.0231433377776</v>
      </c>
      <c r="S427" s="85">
        <f t="shared" ca="1" si="121"/>
        <v>-608.88348683155345</v>
      </c>
      <c r="U427" s="85">
        <v>413</v>
      </c>
      <c r="V427" s="89">
        <f t="shared" ca="1" si="122"/>
        <v>0.85345938576942759</v>
      </c>
      <c r="W427" s="89">
        <f t="shared" ca="1" si="123"/>
        <v>1.051386249748701</v>
      </c>
      <c r="X427" s="89">
        <f t="shared" ca="1" si="124"/>
        <v>2.871041944108587E-2</v>
      </c>
      <c r="Y427" s="88">
        <f t="shared" ca="1" si="125"/>
        <v>1433.5732650432144</v>
      </c>
      <c r="Z427" s="89">
        <f t="shared" ca="1" si="132"/>
        <v>1.3090716095451931</v>
      </c>
      <c r="AA427" s="89">
        <f t="shared" ca="1" si="126"/>
        <v>1.2140622678979935</v>
      </c>
      <c r="AB427" s="89">
        <f t="shared" ca="1" si="127"/>
        <v>0.90474495245848074</v>
      </c>
      <c r="AC427" s="89">
        <f t="shared" ca="1" si="127"/>
        <v>0.88763802642377165</v>
      </c>
      <c r="AD427" s="85">
        <f t="shared" ca="1" si="128"/>
        <v>168.25982590246213</v>
      </c>
      <c r="AE427" s="85">
        <f t="shared" ca="1" si="129"/>
        <v>35.534633055425047</v>
      </c>
      <c r="AG427" s="85">
        <v>413</v>
      </c>
      <c r="AH427" s="85">
        <f t="shared" ca="1" si="130"/>
        <v>3190.7633174353155</v>
      </c>
      <c r="AI427" s="85">
        <f t="shared" ca="1" si="130"/>
        <v>-644.4181198869785</v>
      </c>
    </row>
    <row r="428" spans="9:35" x14ac:dyDescent="0.25">
      <c r="I428" s="85">
        <v>414</v>
      </c>
      <c r="J428" s="89">
        <f t="shared" ca="1" si="114"/>
        <v>0.4687366231696225</v>
      </c>
      <c r="K428" s="89">
        <f t="shared" ca="1" si="115"/>
        <v>-7.8446046759321944E-2</v>
      </c>
      <c r="L428" s="89">
        <f t="shared" ca="1" si="116"/>
        <v>7.5176789583173385E-4</v>
      </c>
      <c r="M428" s="88">
        <f t="shared" ca="1" si="117"/>
        <v>31343.55422304248</v>
      </c>
      <c r="N428" s="89">
        <f t="shared" ca="1" si="131"/>
        <v>0.70547236587900342</v>
      </c>
      <c r="O428" s="89">
        <f t="shared" ca="1" si="118"/>
        <v>0.53423890728754109</v>
      </c>
      <c r="P428" s="89">
        <f t="shared" ca="1" si="119"/>
        <v>0.75974183836748832</v>
      </c>
      <c r="Q428" s="89">
        <f t="shared" ca="1" si="119"/>
        <v>0.70341187308155317</v>
      </c>
      <c r="R428" s="85">
        <f t="shared" ca="1" si="120"/>
        <v>3985.7856611393618</v>
      </c>
      <c r="S428" s="85">
        <f t="shared" ca="1" si="121"/>
        <v>17.879030970030726</v>
      </c>
      <c r="U428" s="85">
        <v>414</v>
      </c>
      <c r="V428" s="89">
        <f t="shared" ca="1" si="122"/>
        <v>0.6135870555384465</v>
      </c>
      <c r="W428" s="89">
        <f t="shared" ca="1" si="123"/>
        <v>0.28868049673265422</v>
      </c>
      <c r="X428" s="89">
        <f t="shared" ca="1" si="124"/>
        <v>1.0453149330808452E-2</v>
      </c>
      <c r="Y428" s="88">
        <f t="shared" ca="1" si="125"/>
        <v>1407.6376082850984</v>
      </c>
      <c r="Z428" s="89">
        <f t="shared" ca="1" si="132"/>
        <v>1.1169087148892887</v>
      </c>
      <c r="AA428" s="89">
        <f t="shared" ca="1" si="126"/>
        <v>1.0218993732420891</v>
      </c>
      <c r="AB428" s="89">
        <f t="shared" ca="1" si="127"/>
        <v>0.86798332099608788</v>
      </c>
      <c r="AC428" s="89">
        <f t="shared" ca="1" si="127"/>
        <v>0.84658573542732252</v>
      </c>
      <c r="AD428" s="85">
        <f t="shared" ca="1" si="128"/>
        <v>145.25145944244173</v>
      </c>
      <c r="AE428" s="85">
        <f t="shared" ca="1" si="129"/>
        <v>12.52626659540465</v>
      </c>
      <c r="AG428" s="85">
        <v>414</v>
      </c>
      <c r="AH428" s="85">
        <f t="shared" ca="1" si="130"/>
        <v>3840.5342016969198</v>
      </c>
      <c r="AI428" s="85">
        <f t="shared" ca="1" si="130"/>
        <v>5.3527643746260765</v>
      </c>
    </row>
    <row r="429" spans="9:35" x14ac:dyDescent="0.25">
      <c r="I429" s="85">
        <v>415</v>
      </c>
      <c r="J429" s="89">
        <f t="shared" ca="1" si="114"/>
        <v>0.39451487149761855</v>
      </c>
      <c r="K429" s="89">
        <f t="shared" ca="1" si="115"/>
        <v>-0.26757075693871613</v>
      </c>
      <c r="L429" s="89">
        <f t="shared" ca="1" si="116"/>
        <v>-4.1017502065382547E-3</v>
      </c>
      <c r="M429" s="88">
        <f t="shared" ca="1" si="117"/>
        <v>31191.796293067255</v>
      </c>
      <c r="N429" s="89">
        <f t="shared" ca="1" si="131"/>
        <v>0.67712791648053838</v>
      </c>
      <c r="O429" s="89">
        <f t="shared" ca="1" si="118"/>
        <v>0.50589445788907605</v>
      </c>
      <c r="P429" s="89">
        <f t="shared" ca="1" si="119"/>
        <v>0.75083760102661379</v>
      </c>
      <c r="Q429" s="89">
        <f t="shared" ca="1" si="119"/>
        <v>0.69353462843309077</v>
      </c>
      <c r="R429" s="85">
        <f t="shared" ca="1" si="120"/>
        <v>3871.1617037871765</v>
      </c>
      <c r="S429" s="85">
        <f t="shared" ca="1" si="121"/>
        <v>-96.744926382154517</v>
      </c>
      <c r="U429" s="85">
        <v>415</v>
      </c>
      <c r="V429" s="89">
        <f t="shared" ca="1" si="122"/>
        <v>0.29540080806664848</v>
      </c>
      <c r="W429" s="89">
        <f t="shared" ca="1" si="123"/>
        <v>-0.53767474730927345</v>
      </c>
      <c r="X429" s="89">
        <f t="shared" ca="1" si="124"/>
        <v>-9.3277305666587297E-3</v>
      </c>
      <c r="Y429" s="88">
        <f t="shared" ca="1" si="125"/>
        <v>1380.0668834061585</v>
      </c>
      <c r="Z429" s="89">
        <f t="shared" ca="1" si="132"/>
        <v>0.90870939938492568</v>
      </c>
      <c r="AA429" s="89">
        <f t="shared" ca="1" si="126"/>
        <v>0.81370005773772602</v>
      </c>
      <c r="AB429" s="89">
        <f t="shared" ca="1" si="127"/>
        <v>0.81824822933371544</v>
      </c>
      <c r="AC429" s="89">
        <f t="shared" ca="1" si="127"/>
        <v>0.79209159945700924</v>
      </c>
      <c r="AD429" s="85">
        <f t="shared" ca="1" si="128"/>
        <v>121.97984324446145</v>
      </c>
      <c r="AE429" s="85">
        <f t="shared" ca="1" si="129"/>
        <v>-10.745349602575629</v>
      </c>
      <c r="AG429" s="85">
        <v>415</v>
      </c>
      <c r="AH429" s="85">
        <f t="shared" ca="1" si="130"/>
        <v>3749.1818605427152</v>
      </c>
      <c r="AI429" s="85">
        <f t="shared" ca="1" si="130"/>
        <v>-85.999576779578888</v>
      </c>
    </row>
    <row r="430" spans="9:35" x14ac:dyDescent="0.25">
      <c r="I430" s="85">
        <v>416</v>
      </c>
      <c r="J430" s="89">
        <f t="shared" ca="1" si="114"/>
        <v>0.26962717224879418</v>
      </c>
      <c r="K430" s="89">
        <f t="shared" ca="1" si="115"/>
        <v>-0.61394095639897683</v>
      </c>
      <c r="L430" s="89">
        <f t="shared" ca="1" si="116"/>
        <v>-1.2990668167640527E-2</v>
      </c>
      <c r="M430" s="88">
        <f t="shared" ca="1" si="117"/>
        <v>30915.763608212546</v>
      </c>
      <c r="N430" s="89">
        <f t="shared" ca="1" si="131"/>
        <v>0.62521681199067392</v>
      </c>
      <c r="O430" s="89">
        <f t="shared" ca="1" si="118"/>
        <v>0.45398335339921164</v>
      </c>
      <c r="P430" s="89">
        <f t="shared" ca="1" si="119"/>
        <v>0.73408561536318562</v>
      </c>
      <c r="Q430" s="89">
        <f t="shared" ca="1" si="119"/>
        <v>0.67507959587276734</v>
      </c>
      <c r="R430" s="85">
        <f t="shared" ca="1" si="120"/>
        <v>3666.2015830380151</v>
      </c>
      <c r="S430" s="85">
        <f t="shared" ca="1" si="121"/>
        <v>-301.70504713131595</v>
      </c>
      <c r="U430" s="85">
        <v>416</v>
      </c>
      <c r="V430" s="89">
        <f t="shared" ca="1" si="122"/>
        <v>0.808714247785143</v>
      </c>
      <c r="W430" s="89">
        <f t="shared" ca="1" si="123"/>
        <v>0.87316801761711105</v>
      </c>
      <c r="X430" s="89">
        <f t="shared" ca="1" si="124"/>
        <v>2.4444320241314783E-2</v>
      </c>
      <c r="Y430" s="88">
        <f t="shared" ca="1" si="125"/>
        <v>1427.4705259851219</v>
      </c>
      <c r="Z430" s="89">
        <f t="shared" ca="1" si="132"/>
        <v>1.2641697175226916</v>
      </c>
      <c r="AA430" s="89">
        <f t="shared" ca="1" si="126"/>
        <v>1.169160375875492</v>
      </c>
      <c r="AB430" s="89">
        <f t="shared" ca="1" si="127"/>
        <v>0.89691544126358391</v>
      </c>
      <c r="AC430" s="89">
        <f t="shared" ca="1" si="127"/>
        <v>0.87883048884520132</v>
      </c>
      <c r="AD430" s="85">
        <f t="shared" ca="1" si="128"/>
        <v>162.76204728265679</v>
      </c>
      <c r="AE430" s="85">
        <f t="shared" ca="1" si="129"/>
        <v>30.036854435619716</v>
      </c>
      <c r="AG430" s="85">
        <v>416</v>
      </c>
      <c r="AH430" s="85">
        <f t="shared" ca="1" si="130"/>
        <v>3503.4395357553585</v>
      </c>
      <c r="AI430" s="85">
        <f t="shared" ca="1" si="130"/>
        <v>-331.74190156693567</v>
      </c>
    </row>
    <row r="431" spans="9:35" x14ac:dyDescent="0.25">
      <c r="I431" s="85">
        <v>417</v>
      </c>
      <c r="J431" s="89">
        <f t="shared" ca="1" si="114"/>
        <v>0.3679020548915295</v>
      </c>
      <c r="K431" s="89">
        <f t="shared" ca="1" si="115"/>
        <v>-0.33741495864432702</v>
      </c>
      <c r="L431" s="89">
        <f t="shared" ca="1" si="116"/>
        <v>-5.8941658935323781E-3</v>
      </c>
      <c r="M431" s="88">
        <f t="shared" ca="1" si="117"/>
        <v>31135.937703946722</v>
      </c>
      <c r="N431" s="89">
        <f t="shared" ca="1" si="131"/>
        <v>0.66666024443946448</v>
      </c>
      <c r="O431" s="89">
        <f t="shared" ca="1" si="118"/>
        <v>0.4954267858480022</v>
      </c>
      <c r="P431" s="89">
        <f t="shared" ca="1" si="119"/>
        <v>0.74750541088101452</v>
      </c>
      <c r="Q431" s="89">
        <f t="shared" ca="1" si="119"/>
        <v>0.68985055455834265</v>
      </c>
      <c r="R431" s="85">
        <f t="shared" ca="1" si="120"/>
        <v>3829.3139035625572</v>
      </c>
      <c r="S431" s="85">
        <f t="shared" ca="1" si="121"/>
        <v>-138.59272660677379</v>
      </c>
      <c r="U431" s="85">
        <v>417</v>
      </c>
      <c r="V431" s="89">
        <f t="shared" ca="1" si="122"/>
        <v>6.6606952947262266E-2</v>
      </c>
      <c r="W431" s="89">
        <f t="shared" ca="1" si="123"/>
        <v>-1.501547905244921</v>
      </c>
      <c r="X431" s="89">
        <f t="shared" ca="1" si="124"/>
        <v>-3.2400445734846225E-2</v>
      </c>
      <c r="Y431" s="88">
        <f t="shared" ca="1" si="125"/>
        <v>1348.5895237712941</v>
      </c>
      <c r="Z431" s="89">
        <f t="shared" ca="1" si="132"/>
        <v>0.66586259329017528</v>
      </c>
      <c r="AA431" s="89">
        <f t="shared" ca="1" si="126"/>
        <v>0.57085325164297562</v>
      </c>
      <c r="AB431" s="89">
        <f t="shared" ca="1" si="127"/>
        <v>0.7472505339873845</v>
      </c>
      <c r="AC431" s="89">
        <f t="shared" ca="1" si="127"/>
        <v>0.71595043894217791</v>
      </c>
      <c r="AD431" s="85">
        <f t="shared" ca="1" si="128"/>
        <v>97.301146501066228</v>
      </c>
      <c r="AE431" s="85">
        <f t="shared" ca="1" si="129"/>
        <v>-35.424046345970851</v>
      </c>
      <c r="AG431" s="85">
        <v>417</v>
      </c>
      <c r="AH431" s="85">
        <f t="shared" ca="1" si="130"/>
        <v>3732.0127570614909</v>
      </c>
      <c r="AI431" s="85">
        <f t="shared" ca="1" si="130"/>
        <v>-103.16868026080294</v>
      </c>
    </row>
    <row r="432" spans="9:35" x14ac:dyDescent="0.25">
      <c r="I432" s="85">
        <v>418</v>
      </c>
      <c r="J432" s="89">
        <f t="shared" ca="1" si="114"/>
        <v>0.63628131444548652</v>
      </c>
      <c r="K432" s="89">
        <f t="shared" ca="1" si="115"/>
        <v>0.34853641474709779</v>
      </c>
      <c r="L432" s="89">
        <f t="shared" ca="1" si="116"/>
        <v>1.1709442883675267E-2</v>
      </c>
      <c r="M432" s="88">
        <f t="shared" ca="1" si="117"/>
        <v>31688.895315470872</v>
      </c>
      <c r="N432" s="89">
        <f t="shared" ca="1" si="131"/>
        <v>0.76946497034999761</v>
      </c>
      <c r="O432" s="89">
        <f t="shared" ca="1" si="118"/>
        <v>0.59823151175853528</v>
      </c>
      <c r="P432" s="89">
        <f t="shared" ca="1" si="119"/>
        <v>0.77919133398511364</v>
      </c>
      <c r="Q432" s="89">
        <f t="shared" ca="1" si="119"/>
        <v>0.7251572660017076</v>
      </c>
      <c r="R432" s="85">
        <f t="shared" ca="1" si="120"/>
        <v>4251.5466363151863</v>
      </c>
      <c r="S432" s="85">
        <f t="shared" ca="1" si="121"/>
        <v>283.6400061458553</v>
      </c>
      <c r="U432" s="85">
        <v>418</v>
      </c>
      <c r="V432" s="89">
        <f t="shared" ca="1" si="122"/>
        <v>0.40920432543574059</v>
      </c>
      <c r="W432" s="89">
        <f t="shared" ca="1" si="123"/>
        <v>-0.2295922226619444</v>
      </c>
      <c r="X432" s="89">
        <f t="shared" ca="1" si="124"/>
        <v>-1.9530046694172733E-3</v>
      </c>
      <c r="Y432" s="88">
        <f t="shared" ca="1" si="125"/>
        <v>1390.2821193761608</v>
      </c>
      <c r="Z432" s="89">
        <f t="shared" ca="1" si="132"/>
        <v>0.98633046031834615</v>
      </c>
      <c r="AA432" s="89">
        <f t="shared" ca="1" si="126"/>
        <v>0.8913211186711465</v>
      </c>
      <c r="AB432" s="89">
        <f t="shared" ca="1" si="127"/>
        <v>0.83801451147490735</v>
      </c>
      <c r="AC432" s="89">
        <f t="shared" ca="1" si="127"/>
        <v>0.81362153892796629</v>
      </c>
      <c r="AD432" s="85">
        <f t="shared" ca="1" si="128"/>
        <v>130.44076188005192</v>
      </c>
      <c r="AE432" s="85">
        <f t="shared" ca="1" si="129"/>
        <v>-2.2844309669851555</v>
      </c>
      <c r="AG432" s="85">
        <v>418</v>
      </c>
      <c r="AH432" s="85">
        <f t="shared" ca="1" si="130"/>
        <v>4121.105874435134</v>
      </c>
      <c r="AI432" s="85">
        <f t="shared" ca="1" si="130"/>
        <v>285.92443711284045</v>
      </c>
    </row>
    <row r="433" spans="9:35" x14ac:dyDescent="0.25">
      <c r="I433" s="85">
        <v>419</v>
      </c>
      <c r="J433" s="89">
        <f t="shared" ca="1" si="114"/>
        <v>0.57085941457100187</v>
      </c>
      <c r="K433" s="89">
        <f t="shared" ca="1" si="115"/>
        <v>0.1785625903915358</v>
      </c>
      <c r="L433" s="89">
        <f t="shared" ca="1" si="116"/>
        <v>7.347395044150485E-3</v>
      </c>
      <c r="M433" s="88">
        <f t="shared" ca="1" si="117"/>
        <v>31550.967879860029</v>
      </c>
      <c r="N433" s="89">
        <f t="shared" ca="1" si="131"/>
        <v>0.74399069753318703</v>
      </c>
      <c r="O433" s="89">
        <f t="shared" ca="1" si="118"/>
        <v>0.57275723894172481</v>
      </c>
      <c r="P433" s="89">
        <f t="shared" ca="1" si="119"/>
        <v>0.77155894853310647</v>
      </c>
      <c r="Q433" s="89">
        <f t="shared" ca="1" si="119"/>
        <v>0.71659546214554792</v>
      </c>
      <c r="R433" s="85">
        <f t="shared" ca="1" si="120"/>
        <v>4144.5990577171469</v>
      </c>
      <c r="S433" s="85">
        <f t="shared" ca="1" si="121"/>
        <v>176.6924275478159</v>
      </c>
      <c r="U433" s="85">
        <v>419</v>
      </c>
      <c r="V433" s="89">
        <f t="shared" ca="1" si="122"/>
        <v>3.8075349143454784E-2</v>
      </c>
      <c r="W433" s="89">
        <f t="shared" ca="1" si="123"/>
        <v>-1.7734709689879253</v>
      </c>
      <c r="X433" s="89">
        <f t="shared" ca="1" si="124"/>
        <v>-3.890960448229016E-2</v>
      </c>
      <c r="Y433" s="88">
        <f t="shared" ca="1" si="125"/>
        <v>1339.8398478836016</v>
      </c>
      <c r="Z433" s="89">
        <f t="shared" ca="1" si="132"/>
        <v>0.59735186966454878</v>
      </c>
      <c r="AA433" s="89">
        <f t="shared" ca="1" si="126"/>
        <v>0.50234252801734913</v>
      </c>
      <c r="AB433" s="89">
        <f t="shared" ca="1" si="127"/>
        <v>0.72486375970094929</v>
      </c>
      <c r="AC433" s="89">
        <f t="shared" ca="1" si="127"/>
        <v>0.69228670061668129</v>
      </c>
      <c r="AD433" s="85">
        <f t="shared" ca="1" si="128"/>
        <v>90.860072579538951</v>
      </c>
      <c r="AE433" s="85">
        <f t="shared" ca="1" si="129"/>
        <v>-41.865120267498128</v>
      </c>
      <c r="AG433" s="85">
        <v>419</v>
      </c>
      <c r="AH433" s="85">
        <f t="shared" ca="1" si="130"/>
        <v>4053.7389851376079</v>
      </c>
      <c r="AI433" s="85">
        <f t="shared" ca="1" si="130"/>
        <v>218.55754781531402</v>
      </c>
    </row>
    <row r="434" spans="9:35" x14ac:dyDescent="0.25">
      <c r="I434" s="85">
        <v>420</v>
      </c>
      <c r="J434" s="89">
        <f t="shared" ca="1" si="114"/>
        <v>0.76337182984874929</v>
      </c>
      <c r="K434" s="89">
        <f t="shared" ca="1" si="115"/>
        <v>0.7171908565307834</v>
      </c>
      <c r="L434" s="89">
        <f t="shared" ca="1" si="116"/>
        <v>2.1170242612166636E-2</v>
      </c>
      <c r="M434" s="88">
        <f t="shared" ca="1" si="117"/>
        <v>31990.120275375328</v>
      </c>
      <c r="N434" s="89">
        <f t="shared" ca="1" si="131"/>
        <v>0.8247158530122658</v>
      </c>
      <c r="O434" s="89">
        <f t="shared" ca="1" si="118"/>
        <v>0.65348239442080347</v>
      </c>
      <c r="P434" s="89">
        <f t="shared" ca="1" si="119"/>
        <v>0.79523353537280239</v>
      </c>
      <c r="Q434" s="89">
        <f t="shared" ca="1" si="119"/>
        <v>0.74327733209769975</v>
      </c>
      <c r="R434" s="85">
        <f t="shared" ca="1" si="120"/>
        <v>4488.6962124053316</v>
      </c>
      <c r="S434" s="85">
        <f t="shared" ca="1" si="121"/>
        <v>520.78958223600057</v>
      </c>
      <c r="U434" s="85">
        <v>420</v>
      </c>
      <c r="V434" s="89">
        <f t="shared" ca="1" si="122"/>
        <v>3.0806152563737976E-2</v>
      </c>
      <c r="W434" s="89">
        <f t="shared" ca="1" si="123"/>
        <v>-1.8690755427347647</v>
      </c>
      <c r="X434" s="89">
        <f t="shared" ca="1" si="124"/>
        <v>-4.1198139110187819E-2</v>
      </c>
      <c r="Y434" s="88">
        <f t="shared" ca="1" si="125"/>
        <v>1336.7770839532795</v>
      </c>
      <c r="Z434" s="89">
        <f t="shared" ca="1" si="132"/>
        <v>0.57326440007239221</v>
      </c>
      <c r="AA434" s="89">
        <f t="shared" ca="1" si="126"/>
        <v>0.47825505842519256</v>
      </c>
      <c r="AB434" s="89">
        <f t="shared" ca="1" si="127"/>
        <v>0.71676715712461969</v>
      </c>
      <c r="AC434" s="89">
        <f t="shared" ca="1" si="127"/>
        <v>0.68376566042815701</v>
      </c>
      <c r="AD434" s="85">
        <f t="shared" ca="1" si="128"/>
        <v>88.652351129753583</v>
      </c>
      <c r="AE434" s="85">
        <f t="shared" ca="1" si="129"/>
        <v>-44.072841717283495</v>
      </c>
      <c r="AG434" s="85">
        <v>420</v>
      </c>
      <c r="AH434" s="85">
        <f t="shared" ca="1" si="130"/>
        <v>4400.0438612755779</v>
      </c>
      <c r="AI434" s="85">
        <f t="shared" ca="1" si="130"/>
        <v>564.86242395328406</v>
      </c>
    </row>
    <row r="435" spans="9:35" x14ac:dyDescent="0.25">
      <c r="I435" s="85">
        <v>421</v>
      </c>
      <c r="J435" s="89">
        <f t="shared" ca="1" si="114"/>
        <v>0.87266907782183079</v>
      </c>
      <c r="K435" s="89">
        <f t="shared" ca="1" si="115"/>
        <v>1.1390990484391035</v>
      </c>
      <c r="L435" s="89">
        <f t="shared" ca="1" si="116"/>
        <v>3.1997696333168194E-2</v>
      </c>
      <c r="M435" s="88">
        <f t="shared" ca="1" si="117"/>
        <v>32338.373769231457</v>
      </c>
      <c r="N435" s="89">
        <f t="shared" ca="1" si="131"/>
        <v>0.88794796786917729</v>
      </c>
      <c r="O435" s="89">
        <f t="shared" ca="1" si="118"/>
        <v>0.71671450927771496</v>
      </c>
      <c r="P435" s="89">
        <f t="shared" ca="1" si="119"/>
        <v>0.81271562970986155</v>
      </c>
      <c r="Q435" s="89">
        <f t="shared" ca="1" si="119"/>
        <v>0.76322486432911552</v>
      </c>
      <c r="R435" s="85">
        <f t="shared" ca="1" si="120"/>
        <v>4768.7161299123873</v>
      </c>
      <c r="S435" s="85">
        <f t="shared" ca="1" si="121"/>
        <v>800.80949974305622</v>
      </c>
      <c r="U435" s="85">
        <v>421</v>
      </c>
      <c r="V435" s="89">
        <f t="shared" ca="1" si="122"/>
        <v>8.3872923571671754E-2</v>
      </c>
      <c r="W435" s="89">
        <f t="shared" ca="1" si="123"/>
        <v>-1.3794831201065896</v>
      </c>
      <c r="X435" s="89">
        <f t="shared" ca="1" si="124"/>
        <v>-2.9478519756956548E-2</v>
      </c>
      <c r="Y435" s="88">
        <f t="shared" ca="1" si="125"/>
        <v>1352.5357650391134</v>
      </c>
      <c r="Z435" s="89">
        <f t="shared" ca="1" si="132"/>
        <v>0.69661668470088767</v>
      </c>
      <c r="AA435" s="89">
        <f t="shared" ca="1" si="126"/>
        <v>0.60160734305368802</v>
      </c>
      <c r="AB435" s="89">
        <f t="shared" ca="1" si="127"/>
        <v>0.75697864428749906</v>
      </c>
      <c r="AC435" s="89">
        <f t="shared" ca="1" si="127"/>
        <v>0.7262822300823516</v>
      </c>
      <c r="AD435" s="85">
        <f t="shared" ca="1" si="128"/>
        <v>100.26924850042894</v>
      </c>
      <c r="AE435" s="85">
        <f t="shared" ca="1" si="129"/>
        <v>-32.455944346608135</v>
      </c>
      <c r="AG435" s="85">
        <v>421</v>
      </c>
      <c r="AH435" s="85">
        <f t="shared" ca="1" si="130"/>
        <v>4668.4468814119582</v>
      </c>
      <c r="AI435" s="85">
        <f t="shared" ca="1" si="130"/>
        <v>833.26544408966436</v>
      </c>
    </row>
    <row r="436" spans="9:35" x14ac:dyDescent="0.25">
      <c r="I436" s="85">
        <v>422</v>
      </c>
      <c r="J436" s="89">
        <f t="shared" ca="1" si="114"/>
        <v>0.89387654970401698</v>
      </c>
      <c r="K436" s="89">
        <f t="shared" ca="1" si="115"/>
        <v>1.2474108216878244</v>
      </c>
      <c r="L436" s="89">
        <f t="shared" ca="1" si="116"/>
        <v>3.477730747791926E-2</v>
      </c>
      <c r="M436" s="88">
        <f t="shared" ca="1" si="117"/>
        <v>32428.386916181509</v>
      </c>
      <c r="N436" s="89">
        <f t="shared" ca="1" si="131"/>
        <v>0.90418084179239033</v>
      </c>
      <c r="O436" s="89">
        <f t="shared" ca="1" si="118"/>
        <v>0.73294738320092812</v>
      </c>
      <c r="P436" s="89">
        <f t="shared" ca="1" si="119"/>
        <v>0.817050241417971</v>
      </c>
      <c r="Q436" s="89">
        <f t="shared" ca="1" si="119"/>
        <v>0.76820473910850406</v>
      </c>
      <c r="R436" s="85">
        <f t="shared" ca="1" si="120"/>
        <v>4842.0668706535871</v>
      </c>
      <c r="S436" s="85">
        <f t="shared" ca="1" si="121"/>
        <v>874.16024048425606</v>
      </c>
      <c r="U436" s="85">
        <v>422</v>
      </c>
      <c r="V436" s="89">
        <f t="shared" ca="1" si="122"/>
        <v>0.63902292727170851</v>
      </c>
      <c r="W436" s="89">
        <f t="shared" ca="1" si="123"/>
        <v>0.35584833984085884</v>
      </c>
      <c r="X436" s="89">
        <f t="shared" ca="1" si="124"/>
        <v>1.2060979676262037E-2</v>
      </c>
      <c r="Y436" s="88">
        <f t="shared" ca="1" si="125"/>
        <v>1409.9026711775728</v>
      </c>
      <c r="Z436" s="89">
        <f t="shared" ca="1" si="132"/>
        <v>1.1338315807630903</v>
      </c>
      <c r="AA436" s="89">
        <f t="shared" ca="1" si="126"/>
        <v>1.0388222391158908</v>
      </c>
      <c r="AB436" s="89">
        <f t="shared" ca="1" si="127"/>
        <v>0.87156739942922845</v>
      </c>
      <c r="AC436" s="89">
        <f t="shared" ca="1" si="127"/>
        <v>0.85055629178174041</v>
      </c>
      <c r="AD436" s="85">
        <f t="shared" ca="1" si="128"/>
        <v>147.22156930701908</v>
      </c>
      <c r="AE436" s="85">
        <f t="shared" ca="1" si="129"/>
        <v>14.496376459982002</v>
      </c>
      <c r="AG436" s="85">
        <v>422</v>
      </c>
      <c r="AH436" s="85">
        <f t="shared" ca="1" si="130"/>
        <v>4694.8453013465678</v>
      </c>
      <c r="AI436" s="85">
        <f t="shared" ca="1" si="130"/>
        <v>859.66386402427406</v>
      </c>
    </row>
    <row r="437" spans="9:35" x14ac:dyDescent="0.25">
      <c r="I437" s="85">
        <v>423</v>
      </c>
      <c r="J437" s="89">
        <f t="shared" ca="1" si="114"/>
        <v>0.41993539866314389</v>
      </c>
      <c r="K437" s="89">
        <f t="shared" ca="1" si="115"/>
        <v>-0.20205874754109726</v>
      </c>
      <c r="L437" s="89">
        <f t="shared" ca="1" si="116"/>
        <v>-2.4205118150431846E-3</v>
      </c>
      <c r="M437" s="88">
        <f t="shared" ca="1" si="117"/>
        <v>31244.281245991104</v>
      </c>
      <c r="N437" s="89">
        <f t="shared" ca="1" si="131"/>
        <v>0.68694631532224137</v>
      </c>
      <c r="O437" s="89">
        <f t="shared" ca="1" si="118"/>
        <v>0.51571285673077916</v>
      </c>
      <c r="P437" s="89">
        <f t="shared" ca="1" si="119"/>
        <v>0.75394172041133545</v>
      </c>
      <c r="Q437" s="89">
        <f t="shared" ca="1" si="119"/>
        <v>0.69697251312911168</v>
      </c>
      <c r="R437" s="85">
        <f t="shared" ca="1" si="120"/>
        <v>3910.6509534516772</v>
      </c>
      <c r="S437" s="85">
        <f t="shared" ca="1" si="121"/>
        <v>-57.255676717653841</v>
      </c>
      <c r="U437" s="85">
        <v>423</v>
      </c>
      <c r="V437" s="89">
        <f t="shared" ca="1" si="122"/>
        <v>0.15805806262489641</v>
      </c>
      <c r="W437" s="89">
        <f t="shared" ca="1" si="123"/>
        <v>-1.0024710843628899</v>
      </c>
      <c r="X437" s="89">
        <f t="shared" ca="1" si="124"/>
        <v>-2.0453793584144432E-2</v>
      </c>
      <c r="Y437" s="88">
        <f t="shared" ca="1" si="125"/>
        <v>1364.7972751225352</v>
      </c>
      <c r="Z437" s="89">
        <f t="shared" ca="1" si="132"/>
        <v>0.79160446186414668</v>
      </c>
      <c r="AA437" s="89">
        <f t="shared" ca="1" si="126"/>
        <v>0.69659512021694703</v>
      </c>
      <c r="AB437" s="89">
        <f t="shared" ca="1" si="127"/>
        <v>0.78570432776603449</v>
      </c>
      <c r="AC437" s="89">
        <f t="shared" ca="1" si="127"/>
        <v>0.75697189471429072</v>
      </c>
      <c r="AD437" s="85">
        <f t="shared" ca="1" si="128"/>
        <v>109.72939863688532</v>
      </c>
      <c r="AE437" s="85">
        <f t="shared" ca="1" si="129"/>
        <v>-22.995794210151757</v>
      </c>
      <c r="AG437" s="85">
        <v>423</v>
      </c>
      <c r="AH437" s="85">
        <f t="shared" ca="1" si="130"/>
        <v>3800.9215548147918</v>
      </c>
      <c r="AI437" s="85">
        <f t="shared" ca="1" si="130"/>
        <v>-34.259882507502084</v>
      </c>
    </row>
    <row r="438" spans="9:35" x14ac:dyDescent="0.25">
      <c r="I438" s="85">
        <v>424</v>
      </c>
      <c r="J438" s="89">
        <f t="shared" ca="1" si="114"/>
        <v>0.44536836219651788</v>
      </c>
      <c r="K438" s="89">
        <f t="shared" ca="1" si="115"/>
        <v>-0.13737204753868637</v>
      </c>
      <c r="L438" s="89">
        <f t="shared" ca="1" si="116"/>
        <v>-7.6045338509781553E-4</v>
      </c>
      <c r="M438" s="88">
        <f t="shared" ca="1" si="117"/>
        <v>31296.191653694852</v>
      </c>
      <c r="N438" s="89">
        <f t="shared" ca="1" si="131"/>
        <v>0.69664102360881486</v>
      </c>
      <c r="O438" s="89">
        <f t="shared" ca="1" si="118"/>
        <v>0.52540756501735264</v>
      </c>
      <c r="P438" s="89">
        <f t="shared" ca="1" si="119"/>
        <v>0.7569862621194301</v>
      </c>
      <c r="Q438" s="89">
        <f t="shared" ca="1" si="119"/>
        <v>0.70035005215169843</v>
      </c>
      <c r="R438" s="85">
        <f t="shared" ca="1" si="120"/>
        <v>3949.8675074365165</v>
      </c>
      <c r="S438" s="85">
        <f t="shared" ca="1" si="121"/>
        <v>-18.039122732814576</v>
      </c>
      <c r="U438" s="85">
        <v>424</v>
      </c>
      <c r="V438" s="89">
        <f t="shared" ca="1" si="122"/>
        <v>7.1198163321804953E-2</v>
      </c>
      <c r="W438" s="89">
        <f t="shared" ca="1" si="123"/>
        <v>-1.4669254859947471</v>
      </c>
      <c r="X438" s="89">
        <f t="shared" ca="1" si="124"/>
        <v>-3.1571671521957348E-2</v>
      </c>
      <c r="Y438" s="88">
        <f t="shared" ca="1" si="125"/>
        <v>1349.7076632709584</v>
      </c>
      <c r="Z438" s="89">
        <f t="shared" ca="1" si="132"/>
        <v>0.6745856746053398</v>
      </c>
      <c r="AA438" s="89">
        <f t="shared" ca="1" si="126"/>
        <v>0.57957633295814015</v>
      </c>
      <c r="AB438" s="89">
        <f t="shared" ca="1" si="127"/>
        <v>0.75003048154387497</v>
      </c>
      <c r="AC438" s="89">
        <f t="shared" ca="1" si="127"/>
        <v>0.71889982152360654</v>
      </c>
      <c r="AD438" s="85">
        <f t="shared" ca="1" si="128"/>
        <v>98.138232752923614</v>
      </c>
      <c r="AE438" s="85">
        <f t="shared" ca="1" si="129"/>
        <v>-34.586960094113465</v>
      </c>
      <c r="AG438" s="85">
        <v>424</v>
      </c>
      <c r="AH438" s="85">
        <f t="shared" ca="1" si="130"/>
        <v>3851.7292746835928</v>
      </c>
      <c r="AI438" s="85">
        <f t="shared" ca="1" si="130"/>
        <v>16.547837361298889</v>
      </c>
    </row>
    <row r="439" spans="9:35" x14ac:dyDescent="0.25">
      <c r="I439" s="85">
        <v>425</v>
      </c>
      <c r="J439" s="89">
        <f t="shared" ca="1" si="114"/>
        <v>0.27312036332419387</v>
      </c>
      <c r="K439" s="89">
        <f t="shared" ca="1" si="115"/>
        <v>-0.60340285013417128</v>
      </c>
      <c r="L439" s="89">
        <f t="shared" ca="1" si="116"/>
        <v>-1.272022815230664E-2</v>
      </c>
      <c r="M439" s="88">
        <f t="shared" ca="1" si="117"/>
        <v>30924.125598454233</v>
      </c>
      <c r="N439" s="89">
        <f t="shared" ca="1" si="131"/>
        <v>0.62679617631326956</v>
      </c>
      <c r="O439" s="89">
        <f t="shared" ca="1" si="118"/>
        <v>0.45556271772180729</v>
      </c>
      <c r="P439" s="89">
        <f t="shared" ca="1" si="119"/>
        <v>0.73460357486419658</v>
      </c>
      <c r="Q439" s="89">
        <f t="shared" ca="1" si="119"/>
        <v>0.67564777108592133</v>
      </c>
      <c r="R439" s="85">
        <f t="shared" ca="1" si="120"/>
        <v>3672.342165830858</v>
      </c>
      <c r="S439" s="85">
        <f t="shared" ca="1" si="121"/>
        <v>-295.56446433847304</v>
      </c>
      <c r="U439" s="85">
        <v>425</v>
      </c>
      <c r="V439" s="89">
        <f t="shared" ca="1" si="122"/>
        <v>7.6278601352408382E-2</v>
      </c>
      <c r="W439" s="89">
        <f t="shared" ca="1" si="123"/>
        <v>-1.4305570556431961</v>
      </c>
      <c r="X439" s="89">
        <f t="shared" ca="1" si="124"/>
        <v>-3.070110216570246E-2</v>
      </c>
      <c r="Y439" s="88">
        <f t="shared" ca="1" si="125"/>
        <v>1350.883189016607</v>
      </c>
      <c r="Z439" s="89">
        <f t="shared" ca="1" si="132"/>
        <v>0.68374866154074521</v>
      </c>
      <c r="AA439" s="89">
        <f t="shared" ca="1" si="126"/>
        <v>0.58873931989354555</v>
      </c>
      <c r="AB439" s="89">
        <f t="shared" ca="1" si="127"/>
        <v>0.75293305508435493</v>
      </c>
      <c r="AC439" s="89">
        <f t="shared" ca="1" si="127"/>
        <v>0.72198192154360274</v>
      </c>
      <c r="AD439" s="85">
        <f t="shared" ca="1" si="128"/>
        <v>99.021620935981218</v>
      </c>
      <c r="AE439" s="85">
        <f t="shared" ca="1" si="129"/>
        <v>-33.70357191105586</v>
      </c>
      <c r="AG439" s="85">
        <v>425</v>
      </c>
      <c r="AH439" s="85">
        <f t="shared" ca="1" si="130"/>
        <v>3573.3205448948765</v>
      </c>
      <c r="AI439" s="85">
        <f t="shared" ca="1" si="130"/>
        <v>-261.86089242741718</v>
      </c>
    </row>
    <row r="440" spans="9:35" x14ac:dyDescent="0.25">
      <c r="I440" s="85">
        <v>426</v>
      </c>
      <c r="J440" s="89">
        <f t="shared" ca="1" si="114"/>
        <v>0.35406146677943029</v>
      </c>
      <c r="K440" s="89">
        <f t="shared" ca="1" si="115"/>
        <v>-0.37437823492404637</v>
      </c>
      <c r="L440" s="89">
        <f t="shared" ca="1" si="116"/>
        <v>-6.8427565371153836E-3</v>
      </c>
      <c r="M440" s="88">
        <f t="shared" ca="1" si="117"/>
        <v>31106.416448768461</v>
      </c>
      <c r="N440" s="89">
        <f t="shared" ca="1" si="131"/>
        <v>0.66112049390597738</v>
      </c>
      <c r="O440" s="89">
        <f t="shared" ca="1" si="118"/>
        <v>0.48988703531451511</v>
      </c>
      <c r="P440" s="89">
        <f t="shared" ca="1" si="119"/>
        <v>0.74573247828362843</v>
      </c>
      <c r="Q440" s="89">
        <f t="shared" ca="1" si="119"/>
        <v>0.68789308117334347</v>
      </c>
      <c r="R440" s="85">
        <f t="shared" ca="1" si="120"/>
        <v>3807.2727550002346</v>
      </c>
      <c r="S440" s="85">
        <f t="shared" ca="1" si="121"/>
        <v>-160.63387516909643</v>
      </c>
      <c r="U440" s="85">
        <v>426</v>
      </c>
      <c r="V440" s="89">
        <f t="shared" ca="1" si="122"/>
        <v>0.54280937726287604</v>
      </c>
      <c r="W440" s="89">
        <f t="shared" ca="1" si="123"/>
        <v>0.10751396701237689</v>
      </c>
      <c r="X440" s="89">
        <f t="shared" ca="1" si="124"/>
        <v>6.1164752530725834E-3</v>
      </c>
      <c r="Y440" s="88">
        <f t="shared" ca="1" si="125"/>
        <v>1401.5463601836484</v>
      </c>
      <c r="Z440" s="89">
        <f t="shared" ca="1" si="132"/>
        <v>1.0712640024583868</v>
      </c>
      <c r="AA440" s="89">
        <f t="shared" ca="1" si="126"/>
        <v>0.97625466081118717</v>
      </c>
      <c r="AB440" s="89">
        <f t="shared" ca="1" si="127"/>
        <v>0.8579746295919346</v>
      </c>
      <c r="AC440" s="89">
        <f t="shared" ca="1" si="127"/>
        <v>0.83553085905794344</v>
      </c>
      <c r="AD440" s="85">
        <f t="shared" ca="1" si="128"/>
        <v>139.99456467973346</v>
      </c>
      <c r="AE440" s="85">
        <f t="shared" ca="1" si="129"/>
        <v>7.269371832696379</v>
      </c>
      <c r="AG440" s="85">
        <v>426</v>
      </c>
      <c r="AH440" s="85">
        <f t="shared" ca="1" si="130"/>
        <v>3667.2781903205014</v>
      </c>
      <c r="AI440" s="85">
        <f t="shared" ca="1" si="130"/>
        <v>-167.90324700179281</v>
      </c>
    </row>
    <row r="441" spans="9:35" x14ac:dyDescent="0.25">
      <c r="I441" s="85">
        <v>427</v>
      </c>
      <c r="J441" s="89">
        <f t="shared" ca="1" si="114"/>
        <v>0.95973305845153933</v>
      </c>
      <c r="K441" s="89">
        <f t="shared" ca="1" si="115"/>
        <v>1.7475967235651499</v>
      </c>
      <c r="L441" s="89">
        <f t="shared" ca="1" si="116"/>
        <v>4.7613606484057068E-2</v>
      </c>
      <c r="M441" s="88">
        <f t="shared" ca="1" si="117"/>
        <v>32847.330476881878</v>
      </c>
      <c r="N441" s="89">
        <f t="shared" ca="1" si="131"/>
        <v>0.9791445732484223</v>
      </c>
      <c r="O441" s="89">
        <f t="shared" ca="1" si="118"/>
        <v>0.80791111465695997</v>
      </c>
      <c r="P441" s="89">
        <f t="shared" ca="1" si="119"/>
        <v>0.83624572473657421</v>
      </c>
      <c r="Q441" s="89">
        <f t="shared" ca="1" si="119"/>
        <v>0.7904291237653932</v>
      </c>
      <c r="R441" s="85">
        <f t="shared" ca="1" si="120"/>
        <v>5188.4416159514476</v>
      </c>
      <c r="S441" s="85">
        <f t="shared" ca="1" si="121"/>
        <v>1220.5349857821166</v>
      </c>
      <c r="U441" s="85">
        <v>427</v>
      </c>
      <c r="V441" s="89">
        <f t="shared" ca="1" si="122"/>
        <v>0.6003565972289191</v>
      </c>
      <c r="W441" s="89">
        <f t="shared" ca="1" si="123"/>
        <v>0.25427021915008385</v>
      </c>
      <c r="X441" s="89">
        <f t="shared" ca="1" si="124"/>
        <v>9.6294532594069903E-3</v>
      </c>
      <c r="Y441" s="88">
        <f t="shared" ca="1" si="125"/>
        <v>1406.478620109729</v>
      </c>
      <c r="Z441" s="89">
        <f t="shared" ca="1" si="132"/>
        <v>1.1082390824392494</v>
      </c>
      <c r="AA441" s="89">
        <f t="shared" ca="1" si="126"/>
        <v>1.0132297407920499</v>
      </c>
      <c r="AB441" s="89">
        <f t="shared" ca="1" si="127"/>
        <v>0.86612071185614781</v>
      </c>
      <c r="AC441" s="89">
        <f t="shared" ca="1" si="127"/>
        <v>0.84452478106023721</v>
      </c>
      <c r="AD441" s="85">
        <f t="shared" ca="1" si="128"/>
        <v>144.24655452460365</v>
      </c>
      <c r="AE441" s="85">
        <f t="shared" ca="1" si="129"/>
        <v>11.521361677566574</v>
      </c>
      <c r="AG441" s="85">
        <v>427</v>
      </c>
      <c r="AH441" s="85">
        <f t="shared" ca="1" si="130"/>
        <v>5044.1950614268444</v>
      </c>
      <c r="AI441" s="85">
        <f t="shared" ca="1" si="130"/>
        <v>1209.01362410455</v>
      </c>
    </row>
    <row r="442" spans="9:35" x14ac:dyDescent="0.25">
      <c r="I442" s="85">
        <v>428</v>
      </c>
      <c r="J442" s="89">
        <f t="shared" ca="1" si="114"/>
        <v>0.65390370325410252</v>
      </c>
      <c r="K442" s="89">
        <f t="shared" ca="1" si="115"/>
        <v>0.39588130462882359</v>
      </c>
      <c r="L442" s="89">
        <f t="shared" ca="1" si="116"/>
        <v>1.2924457462561883E-2</v>
      </c>
      <c r="M442" s="88">
        <f t="shared" ca="1" si="117"/>
        <v>31727.421185275201</v>
      </c>
      <c r="N442" s="89">
        <f t="shared" ca="1" si="131"/>
        <v>0.77656063137840292</v>
      </c>
      <c r="O442" s="89">
        <f t="shared" ca="1" si="118"/>
        <v>0.6053271727869407</v>
      </c>
      <c r="P442" s="89">
        <f t="shared" ca="1" si="119"/>
        <v>0.78129098196454994</v>
      </c>
      <c r="Q442" s="89">
        <f t="shared" ca="1" si="119"/>
        <v>0.72751918497932877</v>
      </c>
      <c r="R442" s="85">
        <f t="shared" ca="1" si="120"/>
        <v>4281.6061507475861</v>
      </c>
      <c r="S442" s="85">
        <f t="shared" ca="1" si="121"/>
        <v>313.69952057825503</v>
      </c>
      <c r="U442" s="85">
        <v>428</v>
      </c>
      <c r="V442" s="89">
        <f t="shared" ca="1" si="122"/>
        <v>0.75952545855091602</v>
      </c>
      <c r="W442" s="89">
        <f t="shared" ca="1" si="123"/>
        <v>0.70477690539520821</v>
      </c>
      <c r="X442" s="89">
        <f t="shared" ca="1" si="124"/>
        <v>2.0413457739166287E-2</v>
      </c>
      <c r="Y442" s="88">
        <f t="shared" ca="1" si="125"/>
        <v>1421.7281696684597</v>
      </c>
      <c r="Z442" s="89">
        <f t="shared" ca="1" si="132"/>
        <v>1.2217437577984769</v>
      </c>
      <c r="AA442" s="89">
        <f t="shared" ca="1" si="126"/>
        <v>1.1267344161512773</v>
      </c>
      <c r="AB442" s="89">
        <f t="shared" ca="1" si="127"/>
        <v>0.88909772842542056</v>
      </c>
      <c r="AC442" s="89">
        <f t="shared" ca="1" si="127"/>
        <v>0.87007260666975084</v>
      </c>
      <c r="AD442" s="85">
        <f t="shared" ca="1" si="128"/>
        <v>157.63387294422091</v>
      </c>
      <c r="AE442" s="85">
        <f t="shared" ca="1" si="129"/>
        <v>24.908680097183833</v>
      </c>
      <c r="AG442" s="85">
        <v>428</v>
      </c>
      <c r="AH442" s="85">
        <f t="shared" ca="1" si="130"/>
        <v>4123.9722778033647</v>
      </c>
      <c r="AI442" s="85">
        <f t="shared" ca="1" si="130"/>
        <v>288.7908404810712</v>
      </c>
    </row>
    <row r="443" spans="9:35" x14ac:dyDescent="0.25">
      <c r="I443" s="85">
        <v>429</v>
      </c>
      <c r="J443" s="89">
        <f t="shared" ca="1" si="114"/>
        <v>0.86163319598642418</v>
      </c>
      <c r="K443" s="89">
        <f t="shared" ca="1" si="115"/>
        <v>1.0876863221168906</v>
      </c>
      <c r="L443" s="89">
        <f t="shared" ca="1" si="116"/>
        <v>3.067828863831774E-2</v>
      </c>
      <c r="M443" s="88">
        <f t="shared" ca="1" si="117"/>
        <v>32295.734405579311</v>
      </c>
      <c r="N443" s="89">
        <f t="shared" ca="1" si="131"/>
        <v>0.88024265311525152</v>
      </c>
      <c r="O443" s="89">
        <f t="shared" ca="1" si="118"/>
        <v>0.7090091945237893</v>
      </c>
      <c r="P443" s="89">
        <f t="shared" ca="1" si="119"/>
        <v>0.81063606419231793</v>
      </c>
      <c r="Q443" s="89">
        <f t="shared" ca="1" si="119"/>
        <v>0.7608406144501948</v>
      </c>
      <c r="R443" s="85">
        <f t="shared" ca="1" si="120"/>
        <v>4734.1067282197473</v>
      </c>
      <c r="S443" s="85">
        <f t="shared" ca="1" si="121"/>
        <v>766.20009805041627</v>
      </c>
      <c r="U443" s="85">
        <v>429</v>
      </c>
      <c r="V443" s="89">
        <f t="shared" ca="1" si="122"/>
        <v>0.12950117776373826</v>
      </c>
      <c r="W443" s="89">
        <f t="shared" ca="1" si="123"/>
        <v>-1.1287522628880793</v>
      </c>
      <c r="X443" s="89">
        <f t="shared" ca="1" si="124"/>
        <v>-2.3476649485075392E-2</v>
      </c>
      <c r="Y443" s="88">
        <f t="shared" ca="1" si="125"/>
        <v>1360.6779188728019</v>
      </c>
      <c r="Z443" s="89">
        <f t="shared" ca="1" si="132"/>
        <v>0.75978805467172661</v>
      </c>
      <c r="AA443" s="89">
        <f t="shared" ca="1" si="126"/>
        <v>0.66477871302452696</v>
      </c>
      <c r="AB443" s="89">
        <f t="shared" ca="1" si="127"/>
        <v>0.77630935785072108</v>
      </c>
      <c r="AC443" s="89">
        <f t="shared" ca="1" si="127"/>
        <v>0.74690398008339176</v>
      </c>
      <c r="AD443" s="85">
        <f t="shared" ca="1" si="128"/>
        <v>106.51206387720015</v>
      </c>
      <c r="AE443" s="85">
        <f t="shared" ca="1" si="129"/>
        <v>-26.21312896983693</v>
      </c>
      <c r="AG443" s="85">
        <v>429</v>
      </c>
      <c r="AH443" s="85">
        <f t="shared" ca="1" si="130"/>
        <v>4627.5946643425468</v>
      </c>
      <c r="AI443" s="85">
        <f t="shared" ca="1" si="130"/>
        <v>792.4132270202532</v>
      </c>
    </row>
    <row r="444" spans="9:35" x14ac:dyDescent="0.25">
      <c r="I444" s="85">
        <v>430</v>
      </c>
      <c r="J444" s="89">
        <f t="shared" ca="1" si="114"/>
        <v>0.82695770620773923</v>
      </c>
      <c r="K444" s="89">
        <f t="shared" ca="1" si="115"/>
        <v>0.94221106969399515</v>
      </c>
      <c r="L444" s="89">
        <f t="shared" ca="1" si="116"/>
        <v>2.6944949031813509E-2</v>
      </c>
      <c r="M444" s="88">
        <f t="shared" ca="1" si="117"/>
        <v>32175.388247521278</v>
      </c>
      <c r="N444" s="89">
        <f t="shared" ca="1" si="131"/>
        <v>0.85844002390239826</v>
      </c>
      <c r="O444" s="89">
        <f t="shared" ca="1" si="118"/>
        <v>0.68720656531093605</v>
      </c>
      <c r="P444" s="89">
        <f t="shared" ca="1" si="119"/>
        <v>0.80467523250478645</v>
      </c>
      <c r="Q444" s="89">
        <f t="shared" ca="1" si="119"/>
        <v>0.75402371613635044</v>
      </c>
      <c r="R444" s="85">
        <f t="shared" ca="1" si="120"/>
        <v>4636.9071176809266</v>
      </c>
      <c r="S444" s="85">
        <f t="shared" ca="1" si="121"/>
        <v>669.00048751159557</v>
      </c>
      <c r="U444" s="85">
        <v>430</v>
      </c>
      <c r="V444" s="89">
        <f t="shared" ca="1" si="122"/>
        <v>0.10586444378992654</v>
      </c>
      <c r="W444" s="89">
        <f t="shared" ca="1" si="123"/>
        <v>-1.2488255477128938</v>
      </c>
      <c r="X444" s="89">
        <f t="shared" ca="1" si="124"/>
        <v>-2.6350903921214135E-2</v>
      </c>
      <c r="Y444" s="88">
        <f t="shared" ca="1" si="125"/>
        <v>1356.7725994577493</v>
      </c>
      <c r="Z444" s="89">
        <f t="shared" ca="1" si="132"/>
        <v>0.72953571962438091</v>
      </c>
      <c r="AA444" s="89">
        <f t="shared" ca="1" si="126"/>
        <v>0.63452637797718126</v>
      </c>
      <c r="AB444" s="89">
        <f t="shared" ca="1" si="127"/>
        <v>0.76716298684659168</v>
      </c>
      <c r="AC444" s="89">
        <f t="shared" ca="1" si="127"/>
        <v>0.73713132111239088</v>
      </c>
      <c r="AD444" s="85">
        <f t="shared" ca="1" si="128"/>
        <v>103.49811201031912</v>
      </c>
      <c r="AE444" s="85">
        <f t="shared" ca="1" si="129"/>
        <v>-29.22708083671796</v>
      </c>
      <c r="AG444" s="85">
        <v>430</v>
      </c>
      <c r="AH444" s="85">
        <f t="shared" ca="1" si="130"/>
        <v>4533.4090056706073</v>
      </c>
      <c r="AI444" s="85">
        <f t="shared" ca="1" si="130"/>
        <v>698.22756834831353</v>
      </c>
    </row>
    <row r="445" spans="9:35" x14ac:dyDescent="0.25">
      <c r="I445" s="85">
        <v>431</v>
      </c>
      <c r="J445" s="89">
        <f t="shared" ca="1" si="114"/>
        <v>0.63738290890179117</v>
      </c>
      <c r="K445" s="89">
        <f t="shared" ca="1" si="115"/>
        <v>0.35147212370943298</v>
      </c>
      <c r="L445" s="89">
        <f t="shared" ca="1" si="116"/>
        <v>1.1784782148324865E-2</v>
      </c>
      <c r="M445" s="88">
        <f t="shared" ca="1" si="117"/>
        <v>31691.282823476915</v>
      </c>
      <c r="N445" s="89">
        <f t="shared" ca="1" si="131"/>
        <v>0.76990495016042182</v>
      </c>
      <c r="O445" s="89">
        <f t="shared" ca="1" si="118"/>
        <v>0.59867149156895949</v>
      </c>
      <c r="P445" s="89">
        <f t="shared" ca="1" si="119"/>
        <v>0.77932186134184867</v>
      </c>
      <c r="Q445" s="89">
        <f t="shared" ca="1" si="119"/>
        <v>0.72530401420306956</v>
      </c>
      <c r="R445" s="85">
        <f t="shared" ca="1" si="120"/>
        <v>4253.4071176916223</v>
      </c>
      <c r="S445" s="85">
        <f t="shared" ca="1" si="121"/>
        <v>285.50048752229122</v>
      </c>
      <c r="U445" s="85">
        <v>431</v>
      </c>
      <c r="V445" s="89">
        <f t="shared" ca="1" si="122"/>
        <v>0.2612486518445174</v>
      </c>
      <c r="W445" s="89">
        <f t="shared" ca="1" si="123"/>
        <v>-0.63950063038953997</v>
      </c>
      <c r="X445" s="89">
        <f t="shared" ca="1" si="124"/>
        <v>-1.1765187796084977E-2</v>
      </c>
      <c r="Y445" s="88">
        <f t="shared" ca="1" si="125"/>
        <v>1376.7071257003781</v>
      </c>
      <c r="Z445" s="89">
        <f t="shared" ca="1" si="132"/>
        <v>0.88305447759336886</v>
      </c>
      <c r="AA445" s="89">
        <f t="shared" ca="1" si="126"/>
        <v>0.78804513594616921</v>
      </c>
      <c r="AB445" s="89">
        <f t="shared" ca="1" si="127"/>
        <v>0.81139658093676736</v>
      </c>
      <c r="AC445" s="89">
        <f t="shared" ca="1" si="127"/>
        <v>0.7846648475044159</v>
      </c>
      <c r="AD445" s="85">
        <f t="shared" ca="1" si="128"/>
        <v>119.24218862516489</v>
      </c>
      <c r="AE445" s="85">
        <f t="shared" ca="1" si="129"/>
        <v>-13.483004221872193</v>
      </c>
      <c r="AG445" s="85">
        <v>431</v>
      </c>
      <c r="AH445" s="85">
        <f t="shared" ca="1" si="130"/>
        <v>4134.1649290664573</v>
      </c>
      <c r="AI445" s="85">
        <f t="shared" ca="1" si="130"/>
        <v>298.98349174416342</v>
      </c>
    </row>
    <row r="446" spans="9:35" x14ac:dyDescent="0.25">
      <c r="I446" s="85">
        <v>432</v>
      </c>
      <c r="J446" s="89">
        <f t="shared" ca="1" si="114"/>
        <v>0.3166633281442548</v>
      </c>
      <c r="K446" s="89">
        <f t="shared" ca="1" si="115"/>
        <v>-0.47704980542371123</v>
      </c>
      <c r="L446" s="89">
        <f t="shared" ca="1" si="116"/>
        <v>-9.4776228406576353E-3</v>
      </c>
      <c r="M446" s="88">
        <f t="shared" ca="1" si="117"/>
        <v>31024.56308393578</v>
      </c>
      <c r="N446" s="89">
        <f t="shared" ca="1" si="131"/>
        <v>0.64573292698292251</v>
      </c>
      <c r="O446" s="89">
        <f t="shared" ca="1" si="118"/>
        <v>0.47449946839146023</v>
      </c>
      <c r="P446" s="89">
        <f t="shared" ca="1" si="119"/>
        <v>0.74077383376361194</v>
      </c>
      <c r="Q446" s="89">
        <f t="shared" ca="1" si="119"/>
        <v>0.68242811151511185</v>
      </c>
      <c r="R446" s="85">
        <f t="shared" ca="1" si="120"/>
        <v>3746.4345540568102</v>
      </c>
      <c r="S446" s="85">
        <f t="shared" ca="1" si="121"/>
        <v>-221.47207611252088</v>
      </c>
      <c r="U446" s="85">
        <v>432</v>
      </c>
      <c r="V446" s="89">
        <f t="shared" ca="1" si="122"/>
        <v>0.10340576897743869</v>
      </c>
      <c r="W446" s="89">
        <f t="shared" ca="1" si="123"/>
        <v>-1.2623815136723526</v>
      </c>
      <c r="X446" s="89">
        <f t="shared" ca="1" si="124"/>
        <v>-2.6675399876763008E-2</v>
      </c>
      <c r="Y446" s="88">
        <f t="shared" ca="1" si="125"/>
        <v>1356.332403661366</v>
      </c>
      <c r="Z446" s="89">
        <f t="shared" ca="1" si="132"/>
        <v>0.72612030857191956</v>
      </c>
      <c r="AA446" s="89">
        <f t="shared" ca="1" si="126"/>
        <v>0.63111096692471991</v>
      </c>
      <c r="AB446" s="89">
        <f t="shared" ca="1" si="127"/>
        <v>0.76611748993936613</v>
      </c>
      <c r="AC446" s="89">
        <f t="shared" ca="1" si="127"/>
        <v>0.73601601457135424</v>
      </c>
      <c r="AD446" s="85">
        <f t="shared" ca="1" si="128"/>
        <v>103.16064009225875</v>
      </c>
      <c r="AE446" s="85">
        <f t="shared" ca="1" si="129"/>
        <v>-29.564552754778333</v>
      </c>
      <c r="AG446" s="85">
        <v>432</v>
      </c>
      <c r="AH446" s="85">
        <f t="shared" ca="1" si="130"/>
        <v>3643.2739139645514</v>
      </c>
      <c r="AI446" s="85">
        <f t="shared" ca="1" si="130"/>
        <v>-191.90752335774255</v>
      </c>
    </row>
    <row r="447" spans="9:35" x14ac:dyDescent="0.25">
      <c r="I447" s="85">
        <v>433</v>
      </c>
      <c r="J447" s="89">
        <f t="shared" ca="1" si="114"/>
        <v>0.26664250973083348</v>
      </c>
      <c r="K447" s="89">
        <f t="shared" ca="1" si="115"/>
        <v>-0.6229992427483706</v>
      </c>
      <c r="L447" s="89">
        <f t="shared" ca="1" si="116"/>
        <v>-1.322313148103586E-2</v>
      </c>
      <c r="M447" s="88">
        <f t="shared" ca="1" si="117"/>
        <v>30908.577662634754</v>
      </c>
      <c r="N447" s="89">
        <f t="shared" ca="1" si="131"/>
        <v>0.62385923085374184</v>
      </c>
      <c r="O447" s="89">
        <f t="shared" ca="1" si="118"/>
        <v>0.45262577226227957</v>
      </c>
      <c r="P447" s="89">
        <f t="shared" ca="1" si="119"/>
        <v>0.73363998163861521</v>
      </c>
      <c r="Q447" s="89">
        <f t="shared" ca="1" si="119"/>
        <v>0.6745908812567214</v>
      </c>
      <c r="R447" s="85">
        <f t="shared" ca="1" si="120"/>
        <v>3660.9280846181282</v>
      </c>
      <c r="S447" s="85">
        <f t="shared" ca="1" si="121"/>
        <v>-306.97854555120284</v>
      </c>
      <c r="U447" s="85">
        <v>433</v>
      </c>
      <c r="V447" s="89">
        <f t="shared" ca="1" si="122"/>
        <v>0.77235124768018604</v>
      </c>
      <c r="W447" s="89">
        <f t="shared" ca="1" si="123"/>
        <v>0.74661249371174421</v>
      </c>
      <c r="X447" s="89">
        <f t="shared" ca="1" si="124"/>
        <v>2.1414897197433089E-2</v>
      </c>
      <c r="Y447" s="88">
        <f t="shared" ca="1" si="125"/>
        <v>1423.1526575066102</v>
      </c>
      <c r="Z447" s="89">
        <f t="shared" ca="1" si="132"/>
        <v>1.2322841893066268</v>
      </c>
      <c r="AA447" s="89">
        <f t="shared" ca="1" si="126"/>
        <v>1.1372748476594272</v>
      </c>
      <c r="AB447" s="89">
        <f t="shared" ca="1" si="127"/>
        <v>0.89107852810907173</v>
      </c>
      <c r="AC447" s="89">
        <f t="shared" ca="1" si="127"/>
        <v>0.87228829698257848</v>
      </c>
      <c r="AD447" s="85">
        <f t="shared" ca="1" si="128"/>
        <v>158.90179593434027</v>
      </c>
      <c r="AE447" s="85">
        <f t="shared" ca="1" si="129"/>
        <v>26.176603087303192</v>
      </c>
      <c r="AG447" s="85">
        <v>433</v>
      </c>
      <c r="AH447" s="85">
        <f t="shared" ca="1" si="130"/>
        <v>3502.0262886837882</v>
      </c>
      <c r="AI447" s="85">
        <f t="shared" ca="1" si="130"/>
        <v>-333.15514863850603</v>
      </c>
    </row>
    <row r="448" spans="9:35" x14ac:dyDescent="0.25">
      <c r="I448" s="85">
        <v>434</v>
      </c>
      <c r="J448" s="89">
        <f t="shared" ca="1" si="114"/>
        <v>5.6716489870510478E-2</v>
      </c>
      <c r="K448" s="89">
        <f t="shared" ca="1" si="115"/>
        <v>-1.5829494796145871</v>
      </c>
      <c r="L448" s="89">
        <f t="shared" ca="1" si="116"/>
        <v>-3.785838854281863E-2</v>
      </c>
      <c r="M448" s="88">
        <f t="shared" ca="1" si="117"/>
        <v>30156.439503692483</v>
      </c>
      <c r="N448" s="89">
        <f t="shared" ca="1" si="131"/>
        <v>0.47998981850624689</v>
      </c>
      <c r="O448" s="89">
        <f t="shared" ca="1" si="118"/>
        <v>0.30875635991478462</v>
      </c>
      <c r="P448" s="89">
        <f t="shared" ca="1" si="119"/>
        <v>0.68438268362271415</v>
      </c>
      <c r="Q448" s="89">
        <f t="shared" ca="1" si="119"/>
        <v>0.62124656604460871</v>
      </c>
      <c r="R448" s="85">
        <f t="shared" ca="1" si="120"/>
        <v>3127.3325763619796</v>
      </c>
      <c r="S448" s="85">
        <f t="shared" ca="1" si="121"/>
        <v>-840.57405380735145</v>
      </c>
      <c r="U448" s="85">
        <v>434</v>
      </c>
      <c r="V448" s="89">
        <f t="shared" ca="1" si="122"/>
        <v>0.84750338169424566</v>
      </c>
      <c r="W448" s="89">
        <f t="shared" ca="1" si="123"/>
        <v>1.0257843666905024</v>
      </c>
      <c r="X448" s="89">
        <f t="shared" ca="1" si="124"/>
        <v>2.8097574326863384E-2</v>
      </c>
      <c r="Y448" s="88">
        <f t="shared" ca="1" si="125"/>
        <v>1432.6949758269691</v>
      </c>
      <c r="Z448" s="89">
        <f t="shared" ca="1" si="132"/>
        <v>1.302621242627608</v>
      </c>
      <c r="AA448" s="89">
        <f t="shared" ca="1" si="126"/>
        <v>1.2076119009804085</v>
      </c>
      <c r="AB448" s="89">
        <f t="shared" ca="1" si="127"/>
        <v>0.90364794908027168</v>
      </c>
      <c r="AC448" s="89">
        <f t="shared" ca="1" si="127"/>
        <v>0.88640171032708492</v>
      </c>
      <c r="AD448" s="85">
        <f t="shared" ca="1" si="128"/>
        <v>167.4656791848779</v>
      </c>
      <c r="AE448" s="85">
        <f t="shared" ca="1" si="129"/>
        <v>34.740486337840821</v>
      </c>
      <c r="AG448" s="85">
        <v>434</v>
      </c>
      <c r="AH448" s="85">
        <f t="shared" ca="1" si="130"/>
        <v>2959.8668971771017</v>
      </c>
      <c r="AI448" s="85">
        <f t="shared" ca="1" si="130"/>
        <v>-875.31454014519227</v>
      </c>
    </row>
    <row r="449" spans="9:35" x14ac:dyDescent="0.25">
      <c r="I449" s="85">
        <v>435</v>
      </c>
      <c r="J449" s="89">
        <f t="shared" ca="1" si="114"/>
        <v>0.44373740527064842</v>
      </c>
      <c r="K449" s="89">
        <f t="shared" ca="1" si="115"/>
        <v>-0.14150018925736912</v>
      </c>
      <c r="L449" s="89">
        <f t="shared" ca="1" si="116"/>
        <v>-8.6639411881669556E-4</v>
      </c>
      <c r="M449" s="88">
        <f t="shared" ca="1" si="117"/>
        <v>31292.8762878077</v>
      </c>
      <c r="N449" s="89">
        <f t="shared" ca="1" si="131"/>
        <v>0.69602233182631901</v>
      </c>
      <c r="O449" s="89">
        <f t="shared" ca="1" si="118"/>
        <v>0.52478887323485668</v>
      </c>
      <c r="P449" s="89">
        <f t="shared" ca="1" si="119"/>
        <v>0.75679257776858966</v>
      </c>
      <c r="Q449" s="89">
        <f t="shared" ca="1" si="119"/>
        <v>0.70013501633448572</v>
      </c>
      <c r="R449" s="85">
        <f t="shared" ca="1" si="120"/>
        <v>3947.3581420445626</v>
      </c>
      <c r="S449" s="85">
        <f t="shared" ca="1" si="121"/>
        <v>-20.548488124768483</v>
      </c>
      <c r="U449" s="85">
        <v>435</v>
      </c>
      <c r="V449" s="89">
        <f t="shared" ca="1" si="122"/>
        <v>0.48015014088728558</v>
      </c>
      <c r="W449" s="89">
        <f t="shared" ca="1" si="123"/>
        <v>-4.977676599678664E-2</v>
      </c>
      <c r="X449" s="89">
        <f t="shared" ca="1" si="124"/>
        <v>2.3513280950290425E-3</v>
      </c>
      <c r="Y449" s="88">
        <f t="shared" ca="1" si="125"/>
        <v>1396.2792538263559</v>
      </c>
      <c r="Z449" s="89">
        <f t="shared" ca="1" si="132"/>
        <v>1.0316347713452534</v>
      </c>
      <c r="AA449" s="89">
        <f t="shared" ca="1" si="126"/>
        <v>0.93662542969805374</v>
      </c>
      <c r="AB449" s="89">
        <f t="shared" ca="1" si="127"/>
        <v>0.84887837751514206</v>
      </c>
      <c r="AC449" s="89">
        <f t="shared" ca="1" si="127"/>
        <v>0.82552436674835183</v>
      </c>
      <c r="AD449" s="85">
        <f t="shared" ca="1" si="128"/>
        <v>135.4992951351187</v>
      </c>
      <c r="AE449" s="85">
        <f t="shared" ca="1" si="129"/>
        <v>2.7741022880816217</v>
      </c>
      <c r="AG449" s="85">
        <v>435</v>
      </c>
      <c r="AH449" s="85">
        <f t="shared" ca="1" si="130"/>
        <v>3811.8588469094439</v>
      </c>
      <c r="AI449" s="85">
        <f t="shared" ca="1" si="130"/>
        <v>-23.322590412850104</v>
      </c>
    </row>
    <row r="450" spans="9:35" x14ac:dyDescent="0.25">
      <c r="I450" s="85">
        <v>436</v>
      </c>
      <c r="J450" s="89">
        <f t="shared" ca="1" si="114"/>
        <v>0.3673383508490663</v>
      </c>
      <c r="K450" s="89">
        <f t="shared" ca="1" si="115"/>
        <v>-0.33891110068273506</v>
      </c>
      <c r="L450" s="89">
        <f t="shared" ca="1" si="116"/>
        <v>-5.9325614710338172E-3</v>
      </c>
      <c r="M450" s="88">
        <f t="shared" ca="1" si="117"/>
        <v>31134.742244587855</v>
      </c>
      <c r="N450" s="89">
        <f t="shared" ca="1" si="131"/>
        <v>0.66643601502882743</v>
      </c>
      <c r="O450" s="89">
        <f t="shared" ca="1" si="118"/>
        <v>0.49520255643736516</v>
      </c>
      <c r="P450" s="89">
        <f t="shared" ca="1" si="119"/>
        <v>0.74743377558286495</v>
      </c>
      <c r="Q450" s="89">
        <f t="shared" ca="1" si="119"/>
        <v>0.68977142687157422</v>
      </c>
      <c r="R450" s="85">
        <f t="shared" ca="1" si="120"/>
        <v>3828.420334040522</v>
      </c>
      <c r="S450" s="85">
        <f t="shared" ca="1" si="121"/>
        <v>-139.48629612880904</v>
      </c>
      <c r="U450" s="85">
        <v>436</v>
      </c>
      <c r="V450" s="89">
        <f t="shared" ca="1" si="122"/>
        <v>0.35762060987188293</v>
      </c>
      <c r="W450" s="89">
        <f t="shared" ca="1" si="123"/>
        <v>-0.36482610165429014</v>
      </c>
      <c r="X450" s="89">
        <f t="shared" ca="1" si="124"/>
        <v>-5.1901658512497131E-3</v>
      </c>
      <c r="Y450" s="88">
        <f t="shared" ca="1" si="125"/>
        <v>1385.7888287443714</v>
      </c>
      <c r="Z450" s="89">
        <f t="shared" ca="1" si="132"/>
        <v>0.95225842986629716</v>
      </c>
      <c r="AA450" s="89">
        <f t="shared" ca="1" si="126"/>
        <v>0.85724908821909751</v>
      </c>
      <c r="AB450" s="89">
        <f t="shared" ca="1" si="127"/>
        <v>0.82951703268638144</v>
      </c>
      <c r="AC450" s="89">
        <f t="shared" ca="1" si="127"/>
        <v>0.80434638064484187</v>
      </c>
      <c r="AD450" s="85">
        <f t="shared" ca="1" si="128"/>
        <v>126.69429457152842</v>
      </c>
      <c r="AE450" s="85">
        <f t="shared" ca="1" si="129"/>
        <v>-6.0308982755086618</v>
      </c>
      <c r="AG450" s="85">
        <v>436</v>
      </c>
      <c r="AH450" s="85">
        <f t="shared" ca="1" si="130"/>
        <v>3701.7260394689938</v>
      </c>
      <c r="AI450" s="85">
        <f t="shared" ca="1" si="130"/>
        <v>-133.45539785330038</v>
      </c>
    </row>
    <row r="451" spans="9:35" x14ac:dyDescent="0.25">
      <c r="I451" s="85">
        <v>437</v>
      </c>
      <c r="J451" s="89">
        <f t="shared" ca="1" si="114"/>
        <v>0.96455927835134936</v>
      </c>
      <c r="K451" s="89">
        <f t="shared" ca="1" si="115"/>
        <v>1.8062362600618558</v>
      </c>
      <c r="L451" s="89">
        <f t="shared" ca="1" si="116"/>
        <v>4.9118476215946581E-2</v>
      </c>
      <c r="M451" s="88">
        <f t="shared" ca="1" si="117"/>
        <v>32896.798642526897</v>
      </c>
      <c r="N451" s="89">
        <f t="shared" ca="1" si="131"/>
        <v>0.98793298261811247</v>
      </c>
      <c r="O451" s="89">
        <f t="shared" ca="1" si="118"/>
        <v>0.81669952402665014</v>
      </c>
      <c r="P451" s="89">
        <f t="shared" ca="1" si="119"/>
        <v>0.83840726452794878</v>
      </c>
      <c r="Q451" s="89">
        <f t="shared" ca="1" si="119"/>
        <v>0.79294991829769645</v>
      </c>
      <c r="R451" s="85">
        <f t="shared" ca="1" si="120"/>
        <v>5229.8627121169811</v>
      </c>
      <c r="S451" s="85">
        <f t="shared" ca="1" si="121"/>
        <v>1261.9560819476501</v>
      </c>
      <c r="U451" s="85">
        <v>437</v>
      </c>
      <c r="V451" s="89">
        <f t="shared" ca="1" si="122"/>
        <v>0.15920025765571189</v>
      </c>
      <c r="W451" s="89">
        <f t="shared" ca="1" si="123"/>
        <v>-0.9977501768705791</v>
      </c>
      <c r="X451" s="89">
        <f t="shared" ca="1" si="124"/>
        <v>-2.0340786853944852E-2</v>
      </c>
      <c r="Y451" s="88">
        <f t="shared" ca="1" si="125"/>
        <v>1364.9515151148964</v>
      </c>
      <c r="Z451" s="89">
        <f t="shared" ca="1" si="132"/>
        <v>0.79279388943242757</v>
      </c>
      <c r="AA451" s="89">
        <f t="shared" ca="1" si="126"/>
        <v>0.69778454778522792</v>
      </c>
      <c r="AB451" s="89">
        <f t="shared" ca="1" si="127"/>
        <v>0.78605104137792237</v>
      </c>
      <c r="AC451" s="89">
        <f t="shared" ca="1" si="127"/>
        <v>0.75734402798305978</v>
      </c>
      <c r="AD451" s="85">
        <f t="shared" ca="1" si="128"/>
        <v>109.85061240965331</v>
      </c>
      <c r="AE451" s="85">
        <f t="shared" ca="1" si="129"/>
        <v>-22.87458043738377</v>
      </c>
      <c r="AG451" s="85">
        <v>437</v>
      </c>
      <c r="AH451" s="85">
        <f t="shared" ca="1" si="130"/>
        <v>5120.0120997073282</v>
      </c>
      <c r="AI451" s="85">
        <f t="shared" ca="1" si="130"/>
        <v>1284.830662385034</v>
      </c>
    </row>
    <row r="452" spans="9:35" x14ac:dyDescent="0.25">
      <c r="I452" s="85">
        <v>438</v>
      </c>
      <c r="J452" s="89">
        <f t="shared" ca="1" si="114"/>
        <v>0.77937459759540495</v>
      </c>
      <c r="K452" s="89">
        <f t="shared" ca="1" si="115"/>
        <v>0.77008275507123725</v>
      </c>
      <c r="L452" s="89">
        <f t="shared" ca="1" si="116"/>
        <v>2.2527610387066625E-2</v>
      </c>
      <c r="M452" s="88">
        <f t="shared" ca="1" si="117"/>
        <v>32033.572117145708</v>
      </c>
      <c r="N452" s="89">
        <f t="shared" ca="1" si="131"/>
        <v>0.83264285388035231</v>
      </c>
      <c r="O452" s="89">
        <f t="shared" ca="1" si="118"/>
        <v>0.66140939528888998</v>
      </c>
      <c r="P452" s="89">
        <f t="shared" ca="1" si="119"/>
        <v>0.79747690868155174</v>
      </c>
      <c r="Q452" s="89">
        <f t="shared" ca="1" si="119"/>
        <v>0.7458250988481111</v>
      </c>
      <c r="R452" s="85">
        <f t="shared" ca="1" si="120"/>
        <v>4523.2993778929194</v>
      </c>
      <c r="S452" s="85">
        <f t="shared" ca="1" si="121"/>
        <v>555.3927477235884</v>
      </c>
      <c r="U452" s="85">
        <v>438</v>
      </c>
      <c r="V452" s="89">
        <f t="shared" ca="1" si="122"/>
        <v>0.88263053984571105</v>
      </c>
      <c r="W452" s="89">
        <f t="shared" ca="1" si="123"/>
        <v>1.1882398691042027</v>
      </c>
      <c r="X452" s="89">
        <f t="shared" ca="1" si="124"/>
        <v>3.198635316029818E-2</v>
      </c>
      <c r="Y452" s="88">
        <f t="shared" ca="1" si="125"/>
        <v>1438.2772568169289</v>
      </c>
      <c r="Z452" s="89">
        <f t="shared" ca="1" si="132"/>
        <v>1.3435517318407102</v>
      </c>
      <c r="AA452" s="89">
        <f t="shared" ca="1" si="126"/>
        <v>1.2485423901935107</v>
      </c>
      <c r="AB452" s="89">
        <f t="shared" ca="1" si="127"/>
        <v>0.91045330656697532</v>
      </c>
      <c r="AC452" s="89">
        <f t="shared" ca="1" si="127"/>
        <v>0.89408375264400619</v>
      </c>
      <c r="AD452" s="85">
        <f t="shared" ca="1" si="128"/>
        <v>172.52927439602763</v>
      </c>
      <c r="AE452" s="85">
        <f t="shared" ca="1" si="129"/>
        <v>39.804081548990553</v>
      </c>
      <c r="AG452" s="85">
        <v>438</v>
      </c>
      <c r="AH452" s="85">
        <f t="shared" ca="1" si="130"/>
        <v>4350.7701034968923</v>
      </c>
      <c r="AI452" s="85">
        <f t="shared" ca="1" si="130"/>
        <v>515.58866617459785</v>
      </c>
    </row>
    <row r="453" spans="9:35" x14ac:dyDescent="0.25">
      <c r="I453" s="85">
        <v>439</v>
      </c>
      <c r="J453" s="89">
        <f t="shared" ca="1" si="114"/>
        <v>0.46482936712030942</v>
      </c>
      <c r="K453" s="89">
        <f t="shared" ca="1" si="115"/>
        <v>-8.8274212665750945E-2</v>
      </c>
      <c r="L453" s="89">
        <f t="shared" ca="1" si="116"/>
        <v>4.9954711994950381E-4</v>
      </c>
      <c r="M453" s="88">
        <f t="shared" ca="1" si="117"/>
        <v>31335.64972435874</v>
      </c>
      <c r="N453" s="89">
        <f t="shared" ca="1" si="131"/>
        <v>0.7039994015532417</v>
      </c>
      <c r="O453" s="89">
        <f t="shared" ca="1" si="118"/>
        <v>0.53276594296177948</v>
      </c>
      <c r="P453" s="89">
        <f t="shared" ca="1" si="119"/>
        <v>0.75928342685215267</v>
      </c>
      <c r="Q453" s="89">
        <f t="shared" ca="1" si="119"/>
        <v>0.70290219404845833</v>
      </c>
      <c r="R453" s="85">
        <f t="shared" ca="1" si="120"/>
        <v>3979.7820941450009</v>
      </c>
      <c r="S453" s="85">
        <f t="shared" ca="1" si="121"/>
        <v>11.875463975669845</v>
      </c>
      <c r="U453" s="85">
        <v>439</v>
      </c>
      <c r="V453" s="89">
        <f t="shared" ca="1" si="122"/>
        <v>0.60609522046711306</v>
      </c>
      <c r="W453" s="89">
        <f t="shared" ca="1" si="123"/>
        <v>0.26915610269180873</v>
      </c>
      <c r="X453" s="89">
        <f t="shared" ca="1" si="124"/>
        <v>9.9857841190821566E-3</v>
      </c>
      <c r="Y453" s="88">
        <f t="shared" ca="1" si="125"/>
        <v>1406.9798811476321</v>
      </c>
      <c r="Z453" s="89">
        <f t="shared" ca="1" si="132"/>
        <v>1.1119895647970623</v>
      </c>
      <c r="AA453" s="89">
        <f t="shared" ca="1" si="126"/>
        <v>1.0169802231498628</v>
      </c>
      <c r="AB453" s="89">
        <f t="shared" ca="1" si="127"/>
        <v>0.86692868145826096</v>
      </c>
      <c r="AC453" s="89">
        <f t="shared" ca="1" si="127"/>
        <v>0.84541858117228996</v>
      </c>
      <c r="AD453" s="85">
        <f t="shared" ca="1" si="128"/>
        <v>144.68090974596316</v>
      </c>
      <c r="AE453" s="85">
        <f t="shared" ca="1" si="129"/>
        <v>11.955716898926084</v>
      </c>
      <c r="AG453" s="85">
        <v>439</v>
      </c>
      <c r="AH453" s="85">
        <f t="shared" ca="1" si="130"/>
        <v>3835.1011843990377</v>
      </c>
      <c r="AI453" s="85">
        <f t="shared" ca="1" si="130"/>
        <v>-8.0252923256239228E-2</v>
      </c>
    </row>
    <row r="454" spans="9:35" x14ac:dyDescent="0.25">
      <c r="I454" s="85">
        <v>440</v>
      </c>
      <c r="J454" s="89">
        <f t="shared" ca="1" si="114"/>
        <v>0.55816466444047919</v>
      </c>
      <c r="K454" s="89">
        <f t="shared" ca="1" si="115"/>
        <v>0.14631760186340598</v>
      </c>
      <c r="L454" s="89">
        <f t="shared" ca="1" si="116"/>
        <v>6.5198900852080962E-3</v>
      </c>
      <c r="M454" s="88">
        <f t="shared" ca="1" si="117"/>
        <v>31524.870096991621</v>
      </c>
      <c r="N454" s="89">
        <f t="shared" ca="1" si="131"/>
        <v>0.739158084995023</v>
      </c>
      <c r="O454" s="89">
        <f t="shared" ca="1" si="118"/>
        <v>0.56792462640356067</v>
      </c>
      <c r="P454" s="89">
        <f t="shared" ca="1" si="119"/>
        <v>0.77009449529052532</v>
      </c>
      <c r="Q454" s="89">
        <f t="shared" ca="1" si="119"/>
        <v>0.71495692535926025</v>
      </c>
      <c r="R454" s="85">
        <f t="shared" ca="1" si="120"/>
        <v>4124.4821752500866</v>
      </c>
      <c r="S454" s="85">
        <f t="shared" ca="1" si="121"/>
        <v>156.57554508075555</v>
      </c>
      <c r="U454" s="85">
        <v>440</v>
      </c>
      <c r="V454" s="89">
        <f t="shared" ca="1" si="122"/>
        <v>0.29143961697750675</v>
      </c>
      <c r="W454" s="89">
        <f t="shared" ca="1" si="123"/>
        <v>-0.54918392646832315</v>
      </c>
      <c r="X454" s="89">
        <f t="shared" ca="1" si="124"/>
        <v>-9.6032315600935135E-3</v>
      </c>
      <c r="Y454" s="88">
        <f t="shared" ca="1" si="125"/>
        <v>1379.6867259780527</v>
      </c>
      <c r="Z454" s="89">
        <f t="shared" ca="1" si="132"/>
        <v>0.9058096740667797</v>
      </c>
      <c r="AA454" s="89">
        <f t="shared" ca="1" si="126"/>
        <v>0.81080033241958005</v>
      </c>
      <c r="AB454" s="89">
        <f t="shared" ca="1" si="127"/>
        <v>0.81748170015508725</v>
      </c>
      <c r="AC454" s="89">
        <f t="shared" ca="1" si="127"/>
        <v>0.79125982821667484</v>
      </c>
      <c r="AD454" s="85">
        <f t="shared" ca="1" si="128"/>
        <v>121.66892573235123</v>
      </c>
      <c r="AE454" s="85">
        <f t="shared" ca="1" si="129"/>
        <v>-11.056267114685852</v>
      </c>
      <c r="AG454" s="85">
        <v>440</v>
      </c>
      <c r="AH454" s="85">
        <f t="shared" ca="1" si="130"/>
        <v>4002.8132495177351</v>
      </c>
      <c r="AI454" s="85">
        <f t="shared" ca="1" si="130"/>
        <v>167.6318121954414</v>
      </c>
    </row>
    <row r="455" spans="9:35" x14ac:dyDescent="0.25">
      <c r="I455" s="85">
        <v>441</v>
      </c>
      <c r="J455" s="89">
        <f t="shared" ca="1" si="114"/>
        <v>0.62858837149674407</v>
      </c>
      <c r="K455" s="89">
        <f t="shared" ca="1" si="115"/>
        <v>0.32811692562379374</v>
      </c>
      <c r="L455" s="89">
        <f t="shared" ca="1" si="116"/>
        <v>1.1185416382817205E-2</v>
      </c>
      <c r="M455" s="88">
        <f t="shared" ca="1" si="117"/>
        <v>31672.293844727858</v>
      </c>
      <c r="N455" s="89">
        <f t="shared" ca="1" si="131"/>
        <v>0.76640466598443258</v>
      </c>
      <c r="O455" s="89">
        <f t="shared" ca="1" si="118"/>
        <v>0.59517120739297025</v>
      </c>
      <c r="P455" s="89">
        <f t="shared" ca="1" si="119"/>
        <v>0.77828222132948033</v>
      </c>
      <c r="Q455" s="89">
        <f t="shared" ca="1" si="119"/>
        <v>0.72413548280177642</v>
      </c>
      <c r="R455" s="85">
        <f t="shared" ca="1" si="120"/>
        <v>4238.6184568695462</v>
      </c>
      <c r="S455" s="85">
        <f t="shared" ca="1" si="121"/>
        <v>270.71182670021517</v>
      </c>
      <c r="U455" s="85">
        <v>441</v>
      </c>
      <c r="V455" s="89">
        <f t="shared" ca="1" si="122"/>
        <v>0.28271163271921107</v>
      </c>
      <c r="W455" s="89">
        <f t="shared" ca="1" si="123"/>
        <v>-0.57480488081143422</v>
      </c>
      <c r="X455" s="89">
        <f t="shared" ca="1" si="124"/>
        <v>-1.0216533193227285E-2</v>
      </c>
      <c r="Y455" s="88">
        <f t="shared" ca="1" si="125"/>
        <v>1378.8408212796785</v>
      </c>
      <c r="Z455" s="89">
        <f t="shared" ca="1" si="132"/>
        <v>0.89935450215946144</v>
      </c>
      <c r="AA455" s="89">
        <f t="shared" ca="1" si="126"/>
        <v>0.80434516051226179</v>
      </c>
      <c r="AB455" s="89">
        <f t="shared" ca="1" si="127"/>
        <v>0.81576806731022211</v>
      </c>
      <c r="AC455" s="89">
        <f t="shared" ca="1" si="127"/>
        <v>0.78940116849530906</v>
      </c>
      <c r="AD455" s="85">
        <f t="shared" ca="1" si="128"/>
        <v>120.97813812850336</v>
      </c>
      <c r="AE455" s="85">
        <f t="shared" ca="1" si="129"/>
        <v>-11.747054718533718</v>
      </c>
      <c r="AG455" s="85">
        <v>441</v>
      </c>
      <c r="AH455" s="85">
        <f t="shared" ca="1" si="130"/>
        <v>4117.6403187410433</v>
      </c>
      <c r="AI455" s="85">
        <f t="shared" ca="1" si="130"/>
        <v>282.45888141874889</v>
      </c>
    </row>
    <row r="456" spans="9:35" x14ac:dyDescent="0.25">
      <c r="I456" s="85">
        <v>442</v>
      </c>
      <c r="J456" s="89">
        <f t="shared" ca="1" si="114"/>
        <v>0.73015570716467659</v>
      </c>
      <c r="K456" s="89">
        <f t="shared" ca="1" si="115"/>
        <v>0.61328397771612209</v>
      </c>
      <c r="L456" s="89">
        <f t="shared" ca="1" si="116"/>
        <v>1.8503674521675676E-2</v>
      </c>
      <c r="M456" s="88">
        <f t="shared" ca="1" si="117"/>
        <v>31904.930074652821</v>
      </c>
      <c r="N456" s="89">
        <f t="shared" ca="1" si="131"/>
        <v>0.80914314828256062</v>
      </c>
      <c r="O456" s="89">
        <f t="shared" ca="1" si="118"/>
        <v>0.63790968969109829</v>
      </c>
      <c r="P456" s="89">
        <f t="shared" ca="1" si="119"/>
        <v>0.79078359415701316</v>
      </c>
      <c r="Q456" s="89">
        <f t="shared" ca="1" si="119"/>
        <v>0.73823376509369365</v>
      </c>
      <c r="R456" s="85">
        <f t="shared" ca="1" si="120"/>
        <v>4421.1391674694059</v>
      </c>
      <c r="S456" s="85">
        <f t="shared" ca="1" si="121"/>
        <v>453.23253730007491</v>
      </c>
      <c r="U456" s="85">
        <v>442</v>
      </c>
      <c r="V456" s="89">
        <f t="shared" ca="1" si="122"/>
        <v>0.71760961708548066</v>
      </c>
      <c r="W456" s="89">
        <f t="shared" ca="1" si="123"/>
        <v>0.57575504148795065</v>
      </c>
      <c r="X456" s="89">
        <f t="shared" ca="1" si="124"/>
        <v>1.7324996677778835E-2</v>
      </c>
      <c r="Y456" s="88">
        <f t="shared" ca="1" si="125"/>
        <v>1417.3439912436434</v>
      </c>
      <c r="Z456" s="89">
        <f t="shared" ca="1" si="132"/>
        <v>1.1892368378699514</v>
      </c>
      <c r="AA456" s="89">
        <f t="shared" ca="1" si="126"/>
        <v>1.0942274962227518</v>
      </c>
      <c r="AB456" s="89">
        <f t="shared" ca="1" si="127"/>
        <v>0.88282675886655171</v>
      </c>
      <c r="AC456" s="89">
        <f t="shared" ca="1" si="127"/>
        <v>0.86307239251740286</v>
      </c>
      <c r="AD456" s="85">
        <f t="shared" ca="1" si="128"/>
        <v>153.74955953969129</v>
      </c>
      <c r="AE456" s="85">
        <f t="shared" ca="1" si="129"/>
        <v>21.024366692654212</v>
      </c>
      <c r="AG456" s="85">
        <v>442</v>
      </c>
      <c r="AH456" s="85">
        <f t="shared" ca="1" si="130"/>
        <v>4267.3896079297147</v>
      </c>
      <c r="AI456" s="85">
        <f t="shared" ca="1" si="130"/>
        <v>432.2081706074207</v>
      </c>
    </row>
    <row r="457" spans="9:35" x14ac:dyDescent="0.25">
      <c r="I457" s="85">
        <v>443</v>
      </c>
      <c r="J457" s="89">
        <f t="shared" ca="1" si="114"/>
        <v>0.61111312041498322</v>
      </c>
      <c r="K457" s="89">
        <f t="shared" ca="1" si="115"/>
        <v>0.28222138826303056</v>
      </c>
      <c r="L457" s="89">
        <f t="shared" ca="1" si="116"/>
        <v>1.0007596619407292E-2</v>
      </c>
      <c r="M457" s="88">
        <f t="shared" ca="1" si="117"/>
        <v>31635.011551306037</v>
      </c>
      <c r="N457" s="89">
        <f t="shared" ca="1" si="131"/>
        <v>0.75952622194026942</v>
      </c>
      <c r="O457" s="89">
        <f t="shared" ca="1" si="118"/>
        <v>0.58829276334880709</v>
      </c>
      <c r="P457" s="89">
        <f t="shared" ca="1" si="119"/>
        <v>0.77623108288322007</v>
      </c>
      <c r="Q457" s="89">
        <f t="shared" ca="1" si="119"/>
        <v>0.72183209894353317</v>
      </c>
      <c r="R457" s="85">
        <f t="shared" ca="1" si="120"/>
        <v>4209.6405053524795</v>
      </c>
      <c r="S457" s="85">
        <f t="shared" ca="1" si="121"/>
        <v>241.73387518314848</v>
      </c>
      <c r="U457" s="85">
        <v>443</v>
      </c>
      <c r="V457" s="89">
        <f t="shared" ca="1" si="122"/>
        <v>0.71890557026528357</v>
      </c>
      <c r="W457" s="89">
        <f t="shared" ca="1" si="123"/>
        <v>0.57959337833180735</v>
      </c>
      <c r="X457" s="89">
        <f t="shared" ca="1" si="124"/>
        <v>1.7416876871753258E-2</v>
      </c>
      <c r="Y457" s="88">
        <f t="shared" ca="1" si="125"/>
        <v>1417.4742230672584</v>
      </c>
      <c r="Z457" s="89">
        <f t="shared" ca="1" si="132"/>
        <v>1.1902039027120128</v>
      </c>
      <c r="AA457" s="89">
        <f t="shared" ca="1" si="126"/>
        <v>1.0951945610648133</v>
      </c>
      <c r="AB457" s="89">
        <f t="shared" ca="1" si="127"/>
        <v>0.88301687017818498</v>
      </c>
      <c r="AC457" s="89">
        <f t="shared" ca="1" si="127"/>
        <v>0.86328429600090062</v>
      </c>
      <c r="AD457" s="85">
        <f t="shared" ca="1" si="128"/>
        <v>153.86454406026928</v>
      </c>
      <c r="AE457" s="85">
        <f t="shared" ca="1" si="129"/>
        <v>21.139351213232203</v>
      </c>
      <c r="AG457" s="85">
        <v>443</v>
      </c>
      <c r="AH457" s="85">
        <f t="shared" ca="1" si="130"/>
        <v>4055.77596129221</v>
      </c>
      <c r="AI457" s="85">
        <f t="shared" ca="1" si="130"/>
        <v>220.59452396991628</v>
      </c>
    </row>
    <row r="458" spans="9:35" x14ac:dyDescent="0.25">
      <c r="I458" s="85">
        <v>444</v>
      </c>
      <c r="J458" s="89">
        <f t="shared" ca="1" si="114"/>
        <v>0.65882912164103835</v>
      </c>
      <c r="K458" s="89">
        <f t="shared" ca="1" si="115"/>
        <v>0.40926968948856762</v>
      </c>
      <c r="L458" s="89">
        <f t="shared" ca="1" si="116"/>
        <v>1.3268044338209314E-2</v>
      </c>
      <c r="M458" s="88">
        <f t="shared" ca="1" si="117"/>
        <v>31738.324183748929</v>
      </c>
      <c r="N458" s="89">
        <f t="shared" ca="1" si="131"/>
        <v>0.77856717191360936</v>
      </c>
      <c r="O458" s="89">
        <f t="shared" ca="1" si="118"/>
        <v>0.60733371332214703</v>
      </c>
      <c r="P458" s="89">
        <f t="shared" ca="1" si="119"/>
        <v>0.78188263831743321</v>
      </c>
      <c r="Q458" s="89">
        <f t="shared" ca="1" si="119"/>
        <v>0.72818526542268958</v>
      </c>
      <c r="R458" s="85">
        <f t="shared" ca="1" si="120"/>
        <v>4290.1277915690625</v>
      </c>
      <c r="S458" s="85">
        <f t="shared" ca="1" si="121"/>
        <v>322.2211613997315</v>
      </c>
      <c r="U458" s="85">
        <v>444</v>
      </c>
      <c r="V458" s="89">
        <f t="shared" ca="1" si="122"/>
        <v>0.32239713846445661</v>
      </c>
      <c r="W458" s="89">
        <f t="shared" ca="1" si="123"/>
        <v>-0.4610060327253751</v>
      </c>
      <c r="X458" s="89">
        <f t="shared" ca="1" si="124"/>
        <v>-7.4924730959621006E-3</v>
      </c>
      <c r="Y458" s="88">
        <f t="shared" ca="1" si="125"/>
        <v>1382.6019870363739</v>
      </c>
      <c r="Z458" s="89">
        <f t="shared" ca="1" si="132"/>
        <v>0.92802599961473775</v>
      </c>
      <c r="AA458" s="89">
        <f t="shared" ca="1" si="126"/>
        <v>0.8330166579675381</v>
      </c>
      <c r="AB458" s="89">
        <f t="shared" ca="1" si="127"/>
        <v>0.82330295842100787</v>
      </c>
      <c r="AC458" s="89">
        <f t="shared" ca="1" si="127"/>
        <v>0.79758233271094148</v>
      </c>
      <c r="AD458" s="85">
        <f t="shared" ca="1" si="128"/>
        <v>124.06061533502225</v>
      </c>
      <c r="AE458" s="85">
        <f t="shared" ca="1" si="129"/>
        <v>-8.6645775120148301</v>
      </c>
      <c r="AG458" s="85">
        <v>444</v>
      </c>
      <c r="AH458" s="85">
        <f t="shared" ca="1" si="130"/>
        <v>4166.0671762340407</v>
      </c>
      <c r="AI458" s="85">
        <f t="shared" ca="1" si="130"/>
        <v>330.88573891174633</v>
      </c>
    </row>
    <row r="459" spans="9:35" x14ac:dyDescent="0.25">
      <c r="I459" s="85">
        <v>445</v>
      </c>
      <c r="J459" s="89">
        <f t="shared" ca="1" si="114"/>
        <v>0.26956595908706871</v>
      </c>
      <c r="K459" s="89">
        <f t="shared" ca="1" si="115"/>
        <v>-0.6141262273562289</v>
      </c>
      <c r="L459" s="89">
        <f t="shared" ca="1" si="116"/>
        <v>-1.2995422786664206E-2</v>
      </c>
      <c r="M459" s="88">
        <f t="shared" ca="1" si="117"/>
        <v>30915.616615884213</v>
      </c>
      <c r="N459" s="89">
        <f t="shared" ca="1" si="131"/>
        <v>0.62518904510993245</v>
      </c>
      <c r="O459" s="89">
        <f t="shared" ca="1" si="118"/>
        <v>0.45395558651847018</v>
      </c>
      <c r="P459" s="89">
        <f t="shared" ca="1" si="119"/>
        <v>0.73407650451250128</v>
      </c>
      <c r="Q459" s="89">
        <f t="shared" ca="1" si="119"/>
        <v>0.67506960310810649</v>
      </c>
      <c r="R459" s="85">
        <f t="shared" ca="1" si="120"/>
        <v>3666.0936787538303</v>
      </c>
      <c r="S459" s="85">
        <f t="shared" ca="1" si="121"/>
        <v>-301.81295141550072</v>
      </c>
      <c r="U459" s="85">
        <v>445</v>
      </c>
      <c r="V459" s="89">
        <f t="shared" ca="1" si="122"/>
        <v>0.84194038186768039</v>
      </c>
      <c r="W459" s="89">
        <f t="shared" ca="1" si="123"/>
        <v>1.0024646399647361</v>
      </c>
      <c r="X459" s="89">
        <f t="shared" ca="1" si="124"/>
        <v>2.7539358333281892E-2</v>
      </c>
      <c r="Y459" s="88">
        <f t="shared" ca="1" si="125"/>
        <v>1431.8954457535372</v>
      </c>
      <c r="Z459" s="89">
        <f t="shared" ca="1" si="132"/>
        <v>1.2967458625449375</v>
      </c>
      <c r="AA459" s="89">
        <f t="shared" ca="1" si="126"/>
        <v>1.201736520897738</v>
      </c>
      <c r="AB459" s="89">
        <f t="shared" ca="1" si="127"/>
        <v>0.90264067823259897</v>
      </c>
      <c r="AC459" s="89">
        <f t="shared" ca="1" si="127"/>
        <v>0.8852671866541344</v>
      </c>
      <c r="AD459" s="85">
        <f t="shared" ca="1" si="128"/>
        <v>166.74358759552274</v>
      </c>
      <c r="AE459" s="85">
        <f t="shared" ca="1" si="129"/>
        <v>34.018394748485662</v>
      </c>
      <c r="AG459" s="85">
        <v>445</v>
      </c>
      <c r="AH459" s="85">
        <f t="shared" ca="1" si="130"/>
        <v>3499.3500911583078</v>
      </c>
      <c r="AI459" s="85">
        <f t="shared" ca="1" si="130"/>
        <v>-335.83134616398638</v>
      </c>
    </row>
    <row r="460" spans="9:35" x14ac:dyDescent="0.25">
      <c r="I460" s="85">
        <v>446</v>
      </c>
      <c r="J460" s="89">
        <f t="shared" ca="1" si="114"/>
        <v>0.49608757723004815</v>
      </c>
      <c r="K460" s="89">
        <f t="shared" ca="1" si="115"/>
        <v>-9.8071467439737343E-3</v>
      </c>
      <c r="L460" s="89">
        <f t="shared" ca="1" si="116"/>
        <v>2.5132518575798112E-3</v>
      </c>
      <c r="M460" s="88">
        <f t="shared" ca="1" si="117"/>
        <v>31398.814046468433</v>
      </c>
      <c r="N460" s="89">
        <f t="shared" ca="1" si="131"/>
        <v>0.71575939725848892</v>
      </c>
      <c r="O460" s="89">
        <f t="shared" ca="1" si="118"/>
        <v>0.5445259386670267</v>
      </c>
      <c r="P460" s="89">
        <f t="shared" ca="1" si="119"/>
        <v>0.7629300362532152</v>
      </c>
      <c r="Q460" s="89">
        <f t="shared" ca="1" si="119"/>
        <v>0.70696019805529575</v>
      </c>
      <c r="R460" s="85">
        <f t="shared" ca="1" si="120"/>
        <v>4027.8570837883235</v>
      </c>
      <c r="S460" s="85">
        <f t="shared" ca="1" si="121"/>
        <v>59.950453618992469</v>
      </c>
      <c r="U460" s="85">
        <v>446</v>
      </c>
      <c r="V460" s="89">
        <f t="shared" ca="1" si="122"/>
        <v>0.14022565927078501</v>
      </c>
      <c r="W460" s="89">
        <f t="shared" ca="1" si="123"/>
        <v>-1.0793060460310915</v>
      </c>
      <c r="X460" s="89">
        <f t="shared" ca="1" si="124"/>
        <v>-2.2293030594671682E-2</v>
      </c>
      <c r="Y460" s="88">
        <f t="shared" ca="1" si="125"/>
        <v>1362.2893964608588</v>
      </c>
      <c r="Z460" s="89">
        <f t="shared" ca="1" si="132"/>
        <v>0.77224597586014043</v>
      </c>
      <c r="AA460" s="89">
        <f t="shared" ca="1" si="126"/>
        <v>0.67723663421294078</v>
      </c>
      <c r="AB460" s="89">
        <f t="shared" ca="1" si="127"/>
        <v>0.78001562207413899</v>
      </c>
      <c r="AC460" s="89">
        <f t="shared" ca="1" si="127"/>
        <v>0.75087208616507217</v>
      </c>
      <c r="AD460" s="85">
        <f t="shared" ca="1" si="128"/>
        <v>107.76606062838255</v>
      </c>
      <c r="AE460" s="85">
        <f t="shared" ca="1" si="129"/>
        <v>-24.959132218654531</v>
      </c>
      <c r="AG460" s="85">
        <v>446</v>
      </c>
      <c r="AH460" s="85">
        <f t="shared" ca="1" si="130"/>
        <v>3920.091023159941</v>
      </c>
      <c r="AI460" s="85">
        <f t="shared" ca="1" si="130"/>
        <v>84.909585837647001</v>
      </c>
    </row>
    <row r="461" spans="9:35" x14ac:dyDescent="0.25">
      <c r="I461" s="85">
        <v>447</v>
      </c>
      <c r="J461" s="89">
        <f t="shared" ca="1" si="114"/>
        <v>0.71291014393039465</v>
      </c>
      <c r="K461" s="89">
        <f t="shared" ca="1" si="115"/>
        <v>0.56190651862523999</v>
      </c>
      <c r="L461" s="89">
        <f t="shared" ca="1" si="116"/>
        <v>1.7185171891771638E-2</v>
      </c>
      <c r="M461" s="88">
        <f t="shared" ca="1" si="117"/>
        <v>31862.89106080787</v>
      </c>
      <c r="N461" s="89">
        <f t="shared" ca="1" si="131"/>
        <v>0.80144311908996169</v>
      </c>
      <c r="O461" s="89">
        <f t="shared" ca="1" si="118"/>
        <v>0.63020966049849947</v>
      </c>
      <c r="P461" s="89">
        <f t="shared" ca="1" si="119"/>
        <v>0.78856241945064798</v>
      </c>
      <c r="Q461" s="89">
        <f t="shared" ca="1" si="119"/>
        <v>0.73572129021737021</v>
      </c>
      <c r="R461" s="85">
        <f t="shared" ca="1" si="120"/>
        <v>4387.942034493477</v>
      </c>
      <c r="S461" s="85">
        <f t="shared" ca="1" si="121"/>
        <v>420.03540432414593</v>
      </c>
      <c r="U461" s="85">
        <v>447</v>
      </c>
      <c r="V461" s="89">
        <f t="shared" ca="1" si="122"/>
        <v>0.16169026797870834</v>
      </c>
      <c r="W461" s="89">
        <f t="shared" ca="1" si="123"/>
        <v>-0.98753479098764918</v>
      </c>
      <c r="X461" s="89">
        <f t="shared" ca="1" si="124"/>
        <v>-2.009625603900364E-2</v>
      </c>
      <c r="Y461" s="88">
        <f t="shared" ca="1" si="125"/>
        <v>1365.2853286334253</v>
      </c>
      <c r="Z461" s="89">
        <f t="shared" ca="1" si="132"/>
        <v>0.79536764492532697</v>
      </c>
      <c r="AA461" s="89">
        <f t="shared" ca="1" si="126"/>
        <v>0.70035830327812731</v>
      </c>
      <c r="AB461" s="89">
        <f t="shared" ca="1" si="127"/>
        <v>0.78680016245715334</v>
      </c>
      <c r="AC461" s="89">
        <f t="shared" ca="1" si="127"/>
        <v>0.75814821535299859</v>
      </c>
      <c r="AD461" s="85">
        <f t="shared" ca="1" si="128"/>
        <v>110.11313195457615</v>
      </c>
      <c r="AE461" s="85">
        <f t="shared" ca="1" si="129"/>
        <v>-22.612060892460931</v>
      </c>
      <c r="AG461" s="85">
        <v>447</v>
      </c>
      <c r="AH461" s="85">
        <f t="shared" ca="1" si="130"/>
        <v>4277.8289025389004</v>
      </c>
      <c r="AI461" s="85">
        <f t="shared" ca="1" si="130"/>
        <v>442.64746521660686</v>
      </c>
    </row>
    <row r="462" spans="9:35" x14ac:dyDescent="0.25">
      <c r="I462" s="85">
        <v>448</v>
      </c>
      <c r="J462" s="89">
        <f t="shared" ca="1" si="114"/>
        <v>0.48221363271719531</v>
      </c>
      <c r="K462" s="89">
        <f t="shared" ca="1" si="115"/>
        <v>-4.4598591412430881E-2</v>
      </c>
      <c r="L462" s="89">
        <f t="shared" ca="1" si="116"/>
        <v>1.6203970511095853E-3</v>
      </c>
      <c r="M462" s="88">
        <f t="shared" ca="1" si="117"/>
        <v>31370.791976111257</v>
      </c>
      <c r="N462" s="89">
        <f t="shared" ca="1" si="131"/>
        <v>0.71054514290764659</v>
      </c>
      <c r="O462" s="89">
        <f t="shared" ca="1" si="118"/>
        <v>0.53931168431618426</v>
      </c>
      <c r="P462" s="89">
        <f t="shared" ca="1" si="119"/>
        <v>0.76131692635997761</v>
      </c>
      <c r="Q462" s="89">
        <f t="shared" ca="1" si="119"/>
        <v>0.70516409604994623</v>
      </c>
      <c r="R462" s="85">
        <f t="shared" ca="1" si="120"/>
        <v>4006.5007886036292</v>
      </c>
      <c r="S462" s="85">
        <f t="shared" ca="1" si="121"/>
        <v>38.594158434298151</v>
      </c>
      <c r="U462" s="85">
        <v>448</v>
      </c>
      <c r="V462" s="89">
        <f t="shared" ca="1" si="122"/>
        <v>0.29838112763540015</v>
      </c>
      <c r="W462" s="89">
        <f t="shared" ca="1" si="123"/>
        <v>-0.52906226777875698</v>
      </c>
      <c r="X462" s="89">
        <f t="shared" ca="1" si="124"/>
        <v>-9.1215693249399113E-3</v>
      </c>
      <c r="Y462" s="88">
        <f t="shared" ca="1" si="125"/>
        <v>1380.3514290386292</v>
      </c>
      <c r="Z462" s="89">
        <f t="shared" ca="1" si="132"/>
        <v>0.91087930434526676</v>
      </c>
      <c r="AA462" s="89">
        <f t="shared" ca="1" si="126"/>
        <v>0.81586996269806711</v>
      </c>
      <c r="AB462" s="89">
        <f t="shared" ca="1" si="127"/>
        <v>0.81882051438013359</v>
      </c>
      <c r="AC462" s="89">
        <f t="shared" ca="1" si="127"/>
        <v>0.79271274333514141</v>
      </c>
      <c r="AD462" s="85">
        <f t="shared" ca="1" si="128"/>
        <v>122.21275365458791</v>
      </c>
      <c r="AE462" s="85">
        <f t="shared" ca="1" si="129"/>
        <v>-10.512439192449165</v>
      </c>
      <c r="AG462" s="85">
        <v>448</v>
      </c>
      <c r="AH462" s="85">
        <f t="shared" ca="1" si="130"/>
        <v>3884.2880349490415</v>
      </c>
      <c r="AI462" s="85">
        <f t="shared" ca="1" si="130"/>
        <v>49.106597626747316</v>
      </c>
    </row>
    <row r="463" spans="9:35" x14ac:dyDescent="0.25">
      <c r="I463" s="85">
        <v>449</v>
      </c>
      <c r="J463" s="89">
        <f t="shared" ca="1" si="114"/>
        <v>0.30449829135415418</v>
      </c>
      <c r="K463" s="89">
        <f t="shared" ca="1" si="115"/>
        <v>-0.51150629344589771</v>
      </c>
      <c r="L463" s="89">
        <f t="shared" ca="1" si="116"/>
        <v>-1.036188163582589E-2</v>
      </c>
      <c r="M463" s="88">
        <f t="shared" ca="1" si="117"/>
        <v>30997.141466852376</v>
      </c>
      <c r="N463" s="89">
        <f t="shared" ca="1" si="131"/>
        <v>0.640568873167494</v>
      </c>
      <c r="O463" s="89">
        <f t="shared" ca="1" si="118"/>
        <v>0.46933541457603173</v>
      </c>
      <c r="P463" s="89">
        <f t="shared" ca="1" si="119"/>
        <v>0.73909858583847188</v>
      </c>
      <c r="Q463" s="89">
        <f t="shared" ca="1" si="119"/>
        <v>0.68058504740923675</v>
      </c>
      <c r="R463" s="85">
        <f t="shared" ca="1" si="120"/>
        <v>3726.1442905460608</v>
      </c>
      <c r="S463" s="85">
        <f t="shared" ca="1" si="121"/>
        <v>-241.76233962327024</v>
      </c>
      <c r="U463" s="85">
        <v>449</v>
      </c>
      <c r="V463" s="89">
        <f t="shared" ca="1" si="122"/>
        <v>0.25071696913657993</v>
      </c>
      <c r="W463" s="89">
        <f t="shared" ca="1" si="123"/>
        <v>-0.67223525813965057</v>
      </c>
      <c r="X463" s="89">
        <f t="shared" ca="1" si="124"/>
        <v>-1.2548772997100993E-2</v>
      </c>
      <c r="Y463" s="88">
        <f t="shared" ca="1" si="125"/>
        <v>1375.6287809132302</v>
      </c>
      <c r="Z463" s="89">
        <f t="shared" ca="1" si="132"/>
        <v>0.87480702331749582</v>
      </c>
      <c r="AA463" s="89">
        <f t="shared" ca="1" si="126"/>
        <v>0.77979768167029617</v>
      </c>
      <c r="AB463" s="89">
        <f t="shared" ca="1" si="127"/>
        <v>0.80916054244406399</v>
      </c>
      <c r="AC463" s="89">
        <f t="shared" ca="1" si="127"/>
        <v>0.78224501441416217</v>
      </c>
      <c r="AD463" s="85">
        <f t="shared" ca="1" si="128"/>
        <v>118.36842734801678</v>
      </c>
      <c r="AE463" s="85">
        <f t="shared" ca="1" si="129"/>
        <v>-14.356765499020298</v>
      </c>
      <c r="AG463" s="85">
        <v>449</v>
      </c>
      <c r="AH463" s="85">
        <f t="shared" ca="1" si="130"/>
        <v>3607.7758631980441</v>
      </c>
      <c r="AI463" s="85">
        <f t="shared" ca="1" si="130"/>
        <v>-227.40557412424994</v>
      </c>
    </row>
    <row r="464" spans="9:35" x14ac:dyDescent="0.25">
      <c r="I464" s="85">
        <v>450</v>
      </c>
      <c r="J464" s="89">
        <f t="shared" ref="J464:J527" ca="1" si="133">RAND()</f>
        <v>0.12307758260082657</v>
      </c>
      <c r="K464" s="89">
        <f t="shared" ref="K464:K527" ca="1" si="134">_xlfn.NORM.S.INV(J464)</f>
        <v>-1.1597388066434244</v>
      </c>
      <c r="L464" s="89">
        <f t="shared" ref="L464:L527" ca="1" si="135">$J$10+$J$11*K464</f>
        <v>-2.6997509176852411E-2</v>
      </c>
      <c r="M464" s="88">
        <f t="shared" ref="M464:M527" ca="1" si="136">$L$7*EXP(L464)</f>
        <v>30485.750019059476</v>
      </c>
      <c r="N464" s="89">
        <f t="shared" ca="1" si="131"/>
        <v>0.54341713846641204</v>
      </c>
      <c r="O464" s="89">
        <f t="shared" ref="O464:O527" ca="1" si="137">N464-$J$9*$J$8^0.5</f>
        <v>0.37218367987494977</v>
      </c>
      <c r="P464" s="89">
        <f t="shared" ref="P464:Q527" ca="1" si="138">_xlfn.NORM.S.DIST(N464,TRUE)</f>
        <v>0.70657868589594075</v>
      </c>
      <c r="Q464" s="89">
        <f t="shared" ca="1" si="138"/>
        <v>0.6451219518613216</v>
      </c>
      <c r="R464" s="85">
        <f t="shared" ref="R464:R527" ca="1" si="139">M464*P464-$J$6*EXP(-$J$7*$J$8)*Q464</f>
        <v>3356.3880613034307</v>
      </c>
      <c r="S464" s="85">
        <f t="shared" ref="S464:S527" ca="1" si="140">R464-$Q$7</f>
        <v>-611.51856886590031</v>
      </c>
      <c r="U464" s="85">
        <v>450</v>
      </c>
      <c r="V464" s="89">
        <f t="shared" ref="V464:V527" ca="1" si="141">RAND()</f>
        <v>0.99838077909509271</v>
      </c>
      <c r="W464" s="89">
        <f t="shared" ref="W464:W527" ca="1" si="142">_xlfn.NORM.S.INV(V464)</f>
        <v>2.944148874058341</v>
      </c>
      <c r="X464" s="89">
        <f t="shared" ref="X464:X527" ca="1" si="143">$V$10+$V$11*W464</f>
        <v>7.4018427608072382E-2</v>
      </c>
      <c r="Y464" s="88">
        <f t="shared" ref="Y464:Y527" ca="1" si="144">$X$7*EXP(X464)</f>
        <v>1500.0195215733945</v>
      </c>
      <c r="Z464" s="89">
        <f t="shared" ca="1" si="132"/>
        <v>1.7859511182489745</v>
      </c>
      <c r="AA464" s="89">
        <f t="shared" ref="AA464:AA527" ca="1" si="145">Z464-$V$9*$V$8^0.5</f>
        <v>1.6909417766017749</v>
      </c>
      <c r="AB464" s="89">
        <f t="shared" ref="AB464:AC527" ca="1" si="146">_xlfn.NORM.S.DIST(Z464,TRUE)</f>
        <v>0.96294641343678622</v>
      </c>
      <c r="AC464" s="89">
        <f t="shared" ca="1" si="146"/>
        <v>0.95457603834398652</v>
      </c>
      <c r="AD464" s="85">
        <f t="shared" ref="AD464:AD527" ca="1" si="147">Y464*AB464-$V$6*EXP(-$V$7*$V$8)*AC464</f>
        <v>230.55883959508355</v>
      </c>
      <c r="AE464" s="85">
        <f t="shared" ref="AE464:AE527" ca="1" si="148">AD464-$AC$7</f>
        <v>97.833646748046476</v>
      </c>
      <c r="AG464" s="85">
        <v>450</v>
      </c>
      <c r="AH464" s="85">
        <f t="shared" ref="AH464:AI527" ca="1" si="149">R464-AD464</f>
        <v>3125.8292217083472</v>
      </c>
      <c r="AI464" s="85">
        <f t="shared" ca="1" si="149"/>
        <v>-709.35221561394678</v>
      </c>
    </row>
    <row r="465" spans="9:35" x14ac:dyDescent="0.25">
      <c r="I465" s="85">
        <v>451</v>
      </c>
      <c r="J465" s="89">
        <f t="shared" ca="1" si="133"/>
        <v>0.6711010820227733</v>
      </c>
      <c r="K465" s="89">
        <f t="shared" ca="1" si="134"/>
        <v>0.44295561946630291</v>
      </c>
      <c r="L465" s="89">
        <f t="shared" ca="1" si="135"/>
        <v>1.4132528258829855E-2</v>
      </c>
      <c r="M465" s="88">
        <f t="shared" ca="1" si="136"/>
        <v>31765.773317631192</v>
      </c>
      <c r="N465" s="89">
        <f t="shared" ref="N465:N528" ca="1" si="150">(LN(M465/$J$6)+($J$7+$J$9^2/2)*$J$8)/($J$9*$J$8^0.5)</f>
        <v>0.783615740854117</v>
      </c>
      <c r="O465" s="89">
        <f t="shared" ca="1" si="137"/>
        <v>0.61238228226265479</v>
      </c>
      <c r="P465" s="89">
        <f t="shared" ca="1" si="138"/>
        <v>0.78336719165780644</v>
      </c>
      <c r="Q465" s="89">
        <f t="shared" ca="1" si="138"/>
        <v>0.72985756928846734</v>
      </c>
      <c r="R465" s="85">
        <f t="shared" ca="1" si="139"/>
        <v>4311.6101839667717</v>
      </c>
      <c r="S465" s="85">
        <f t="shared" ca="1" si="140"/>
        <v>343.70355379744069</v>
      </c>
      <c r="U465" s="85">
        <v>451</v>
      </c>
      <c r="V465" s="89">
        <f t="shared" ca="1" si="141"/>
        <v>0.30005265067899034</v>
      </c>
      <c r="W465" s="89">
        <f t="shared" ca="1" si="142"/>
        <v>-0.52424908990906838</v>
      </c>
      <c r="X465" s="89">
        <f t="shared" ca="1" si="143"/>
        <v>-9.0063538724430361E-3</v>
      </c>
      <c r="Y465" s="88">
        <f t="shared" ca="1" si="144"/>
        <v>1380.5104760152892</v>
      </c>
      <c r="Z465" s="89">
        <f t="shared" ref="Z465:Z528" ca="1" si="151">(LN(Y465/$V$6)+($V$7+$V$9^2/2)*$V$8)/($V$9*$V$8^0.5)</f>
        <v>0.91209197933594788</v>
      </c>
      <c r="AA465" s="89">
        <f t="shared" ca="1" si="145"/>
        <v>0.81708263768874823</v>
      </c>
      <c r="AB465" s="89">
        <f t="shared" ca="1" si="146"/>
        <v>0.81913984990540845</v>
      </c>
      <c r="AC465" s="89">
        <f t="shared" ca="1" si="146"/>
        <v>0.79305939783510382</v>
      </c>
      <c r="AD465" s="85">
        <f t="shared" ca="1" si="147"/>
        <v>122.34300998166805</v>
      </c>
      <c r="AE465" s="85">
        <f t="shared" ca="1" si="148"/>
        <v>-10.382182865369032</v>
      </c>
      <c r="AG465" s="85">
        <v>451</v>
      </c>
      <c r="AH465" s="85">
        <f t="shared" ca="1" si="149"/>
        <v>4189.2671739851039</v>
      </c>
      <c r="AI465" s="85">
        <f t="shared" ca="1" si="149"/>
        <v>354.08573666280972</v>
      </c>
    </row>
    <row r="466" spans="9:35" x14ac:dyDescent="0.25">
      <c r="I466" s="85">
        <v>452</v>
      </c>
      <c r="J466" s="89">
        <f t="shared" ca="1" si="133"/>
        <v>0.50696321777020281</v>
      </c>
      <c r="K466" s="89">
        <f t="shared" ca="1" si="134"/>
        <v>1.7455084873870878E-2</v>
      </c>
      <c r="L466" s="89">
        <f t="shared" ca="1" si="135"/>
        <v>3.2128840449481477E-3</v>
      </c>
      <c r="M466" s="88">
        <f t="shared" ca="1" si="136"/>
        <v>31420.78935384034</v>
      </c>
      <c r="N466" s="89">
        <f t="shared" ca="1" si="150"/>
        <v>0.71984523534833189</v>
      </c>
      <c r="O466" s="89">
        <f t="shared" ca="1" si="137"/>
        <v>0.54861177675686967</v>
      </c>
      <c r="P466" s="89">
        <f t="shared" ca="1" si="138"/>
        <v>0.76418985507322224</v>
      </c>
      <c r="Q466" s="89">
        <f t="shared" ca="1" si="138"/>
        <v>0.70836404893779614</v>
      </c>
      <c r="R466" s="85">
        <f t="shared" ca="1" si="139"/>
        <v>4044.6365566714958</v>
      </c>
      <c r="S466" s="85">
        <f t="shared" ca="1" si="140"/>
        <v>76.729926502164744</v>
      </c>
      <c r="U466" s="85">
        <v>452</v>
      </c>
      <c r="V466" s="89">
        <f t="shared" ca="1" si="141"/>
        <v>0.69191569325660773</v>
      </c>
      <c r="W466" s="89">
        <f t="shared" ca="1" si="142"/>
        <v>0.50128776679596321</v>
      </c>
      <c r="X466" s="89">
        <f t="shared" ca="1" si="143"/>
        <v>1.554243617780679E-2</v>
      </c>
      <c r="Y466" s="88">
        <f t="shared" ca="1" si="144"/>
        <v>1414.819740313385</v>
      </c>
      <c r="Z466" s="89">
        <f t="shared" ca="1" si="151"/>
        <v>1.1704748880546227</v>
      </c>
      <c r="AA466" s="89">
        <f t="shared" ca="1" si="145"/>
        <v>1.0754655464074232</v>
      </c>
      <c r="AB466" s="89">
        <f t="shared" ca="1" si="146"/>
        <v>0.87909504294239638</v>
      </c>
      <c r="AC466" s="89">
        <f t="shared" ca="1" si="146"/>
        <v>0.85891682524515267</v>
      </c>
      <c r="AD466" s="85">
        <f t="shared" ca="1" si="147"/>
        <v>151.52577439045467</v>
      </c>
      <c r="AE466" s="85">
        <f t="shared" ca="1" si="148"/>
        <v>18.800581543417593</v>
      </c>
      <c r="AG466" s="85">
        <v>452</v>
      </c>
      <c r="AH466" s="85">
        <f t="shared" ca="1" si="149"/>
        <v>3893.1107822810409</v>
      </c>
      <c r="AI466" s="85">
        <f t="shared" ca="1" si="149"/>
        <v>57.929344958747151</v>
      </c>
    </row>
    <row r="467" spans="9:35" x14ac:dyDescent="0.25">
      <c r="I467" s="85">
        <v>453</v>
      </c>
      <c r="J467" s="89">
        <f t="shared" ca="1" si="133"/>
        <v>0.37351989120047979</v>
      </c>
      <c r="K467" s="89">
        <f t="shared" ca="1" si="134"/>
        <v>-0.32254509273231519</v>
      </c>
      <c r="L467" s="89">
        <f t="shared" ca="1" si="135"/>
        <v>-5.51255968609758E-3</v>
      </c>
      <c r="M467" s="88">
        <f t="shared" ca="1" si="136"/>
        <v>31147.821638396214</v>
      </c>
      <c r="N467" s="89">
        <f t="shared" ca="1" si="150"/>
        <v>0.66888881711780623</v>
      </c>
      <c r="O467" s="89">
        <f t="shared" ca="1" si="137"/>
        <v>0.49765535852634396</v>
      </c>
      <c r="P467" s="89">
        <f t="shared" ca="1" si="138"/>
        <v>0.74821679785228312</v>
      </c>
      <c r="Q467" s="89">
        <f t="shared" ca="1" si="138"/>
        <v>0.69063651101926771</v>
      </c>
      <c r="R467" s="85">
        <f t="shared" ca="1" si="139"/>
        <v>3838.2014372214544</v>
      </c>
      <c r="S467" s="85">
        <f t="shared" ca="1" si="140"/>
        <v>-129.70519294787664</v>
      </c>
      <c r="U467" s="85">
        <v>453</v>
      </c>
      <c r="V467" s="89">
        <f t="shared" ca="1" si="141"/>
        <v>0.90706031192469116</v>
      </c>
      <c r="W467" s="89">
        <f t="shared" ca="1" si="142"/>
        <v>1.3228677069180887</v>
      </c>
      <c r="X467" s="89">
        <f t="shared" ca="1" si="143"/>
        <v>3.520900723050948E-2</v>
      </c>
      <c r="Y467" s="88">
        <f t="shared" ca="1" si="144"/>
        <v>1442.9198035157804</v>
      </c>
      <c r="Z467" s="89">
        <f t="shared" ca="1" si="151"/>
        <v>1.3774710708692677</v>
      </c>
      <c r="AA467" s="89">
        <f t="shared" ca="1" si="145"/>
        <v>1.2824617292220681</v>
      </c>
      <c r="AB467" s="89">
        <f t="shared" ca="1" si="146"/>
        <v>0.91581667354727814</v>
      </c>
      <c r="AC467" s="89">
        <f t="shared" ca="1" si="146"/>
        <v>0.90015963906380136</v>
      </c>
      <c r="AD467" s="85">
        <f t="shared" ca="1" si="147"/>
        <v>176.76864866459209</v>
      </c>
      <c r="AE467" s="85">
        <f t="shared" ca="1" si="148"/>
        <v>44.043455817555014</v>
      </c>
      <c r="AG467" s="85">
        <v>453</v>
      </c>
      <c r="AH467" s="85">
        <f t="shared" ca="1" si="149"/>
        <v>3661.4327885568623</v>
      </c>
      <c r="AI467" s="85">
        <f t="shared" ca="1" si="149"/>
        <v>-173.74864876543165</v>
      </c>
    </row>
    <row r="468" spans="9:35" x14ac:dyDescent="0.25">
      <c r="I468" s="85">
        <v>454</v>
      </c>
      <c r="J468" s="89">
        <f t="shared" ca="1" si="133"/>
        <v>0.73872312588986011</v>
      </c>
      <c r="K468" s="89">
        <f t="shared" ca="1" si="134"/>
        <v>0.63941383942348728</v>
      </c>
      <c r="L468" s="89">
        <f t="shared" ca="1" si="135"/>
        <v>1.9174246636175282E-2</v>
      </c>
      <c r="M468" s="88">
        <f t="shared" ca="1" si="136"/>
        <v>31926.331805976082</v>
      </c>
      <c r="N468" s="89">
        <f t="shared" ca="1" si="150"/>
        <v>0.813059276123554</v>
      </c>
      <c r="O468" s="89">
        <f t="shared" ca="1" si="137"/>
        <v>0.64182581753209167</v>
      </c>
      <c r="P468" s="89">
        <f t="shared" ca="1" si="138"/>
        <v>0.79190796320254986</v>
      </c>
      <c r="Q468" s="89">
        <f t="shared" ca="1" si="138"/>
        <v>0.73950685773166325</v>
      </c>
      <c r="R468" s="85">
        <f t="shared" ca="1" si="139"/>
        <v>4438.075344922745</v>
      </c>
      <c r="S468" s="85">
        <f t="shared" ca="1" si="140"/>
        <v>470.16871475341395</v>
      </c>
      <c r="U468" s="85">
        <v>454</v>
      </c>
      <c r="V468" s="89">
        <f t="shared" ca="1" si="141"/>
        <v>0.70083335186741991</v>
      </c>
      <c r="W468" s="89">
        <f t="shared" ca="1" si="142"/>
        <v>0.52679882888333063</v>
      </c>
      <c r="X468" s="89">
        <f t="shared" ca="1" si="143"/>
        <v>1.615310726490337E-2</v>
      </c>
      <c r="Y468" s="88">
        <f t="shared" ca="1" si="144"/>
        <v>1415.6839936826623</v>
      </c>
      <c r="Z468" s="89">
        <f t="shared" ca="1" si="151"/>
        <v>1.1769023727262298</v>
      </c>
      <c r="AA468" s="89">
        <f t="shared" ca="1" si="145"/>
        <v>1.0818930310790302</v>
      </c>
      <c r="AB468" s="89">
        <f t="shared" ca="1" si="146"/>
        <v>0.88038276252868264</v>
      </c>
      <c r="AC468" s="89">
        <f t="shared" ca="1" si="146"/>
        <v>0.86034996908377381</v>
      </c>
      <c r="AD468" s="85">
        <f t="shared" ca="1" si="147"/>
        <v>152.28609245750249</v>
      </c>
      <c r="AE468" s="85">
        <f t="shared" ca="1" si="148"/>
        <v>19.560899610465412</v>
      </c>
      <c r="AG468" s="85">
        <v>454</v>
      </c>
      <c r="AH468" s="85">
        <f t="shared" ca="1" si="149"/>
        <v>4285.7892524652425</v>
      </c>
      <c r="AI468" s="85">
        <f t="shared" ca="1" si="149"/>
        <v>450.60781514294854</v>
      </c>
    </row>
    <row r="469" spans="9:35" x14ac:dyDescent="0.25">
      <c r="I469" s="85">
        <v>455</v>
      </c>
      <c r="J469" s="89">
        <f t="shared" ca="1" si="133"/>
        <v>0.17483455371360135</v>
      </c>
      <c r="K469" s="89">
        <f t="shared" ca="1" si="134"/>
        <v>-0.93523130741525262</v>
      </c>
      <c r="L469" s="89">
        <f t="shared" ca="1" si="135"/>
        <v>-2.1235960563833204E-2</v>
      </c>
      <c r="M469" s="88">
        <f t="shared" ca="1" si="136"/>
        <v>30661.902116949313</v>
      </c>
      <c r="N469" s="89">
        <f t="shared" ca="1" si="150"/>
        <v>0.57706446802695921</v>
      </c>
      <c r="O469" s="89">
        <f t="shared" ca="1" si="137"/>
        <v>0.40583100943549694</v>
      </c>
      <c r="P469" s="89">
        <f t="shared" ca="1" si="138"/>
        <v>0.71805204691754598</v>
      </c>
      <c r="Q469" s="89">
        <f t="shared" ca="1" si="138"/>
        <v>0.65756661378529802</v>
      </c>
      <c r="R469" s="85">
        <f t="shared" ca="1" si="139"/>
        <v>3481.8680525401214</v>
      </c>
      <c r="S469" s="85">
        <f t="shared" ca="1" si="140"/>
        <v>-486.03857762920961</v>
      </c>
      <c r="U469" s="85">
        <v>455</v>
      </c>
      <c r="V469" s="89">
        <f t="shared" ca="1" si="141"/>
        <v>0.4194418990423131</v>
      </c>
      <c r="W469" s="89">
        <f t="shared" ca="1" si="142"/>
        <v>-0.20332144092476925</v>
      </c>
      <c r="X469" s="89">
        <f t="shared" ca="1" si="143"/>
        <v>-1.3241477920604571E-3</v>
      </c>
      <c r="Y469" s="88">
        <f t="shared" ca="1" si="144"/>
        <v>1391.1566828071896</v>
      </c>
      <c r="Z469" s="89">
        <f t="shared" ca="1" si="151"/>
        <v>0.99294935553911312</v>
      </c>
      <c r="AA469" s="89">
        <f t="shared" ca="1" si="145"/>
        <v>0.89794001389191347</v>
      </c>
      <c r="AB469" s="89">
        <f t="shared" ca="1" si="146"/>
        <v>0.83963268219551634</v>
      </c>
      <c r="AC469" s="89">
        <f t="shared" ca="1" si="146"/>
        <v>0.81539123469407149</v>
      </c>
      <c r="AD469" s="85">
        <f t="shared" ca="1" si="147"/>
        <v>131.17436716958696</v>
      </c>
      <c r="AE469" s="85">
        <f t="shared" ca="1" si="148"/>
        <v>-1.5508256774501206</v>
      </c>
      <c r="AG469" s="85">
        <v>455</v>
      </c>
      <c r="AH469" s="85">
        <f t="shared" ca="1" si="149"/>
        <v>3350.6936853705347</v>
      </c>
      <c r="AI469" s="85">
        <f t="shared" ca="1" si="149"/>
        <v>-484.48775195175949</v>
      </c>
    </row>
    <row r="470" spans="9:35" x14ac:dyDescent="0.25">
      <c r="I470" s="85">
        <v>456</v>
      </c>
      <c r="J470" s="89">
        <f t="shared" ca="1" si="133"/>
        <v>0.14796526979369862</v>
      </c>
      <c r="K470" s="89">
        <f t="shared" ca="1" si="134"/>
        <v>-1.0452000083795736</v>
      </c>
      <c r="L470" s="89">
        <f t="shared" ca="1" si="135"/>
        <v>-2.4058093537986446E-2</v>
      </c>
      <c r="M470" s="88">
        <f t="shared" ca="1" si="136"/>
        <v>30575.492139508671</v>
      </c>
      <c r="N470" s="89">
        <f t="shared" ca="1" si="150"/>
        <v>0.5605832674638932</v>
      </c>
      <c r="O470" s="89">
        <f t="shared" ca="1" si="137"/>
        <v>0.38934980887243092</v>
      </c>
      <c r="P470" s="89">
        <f t="shared" ca="1" si="138"/>
        <v>0.7124591695686926</v>
      </c>
      <c r="Q470" s="89">
        <f t="shared" ca="1" si="138"/>
        <v>0.6514913024116652</v>
      </c>
      <c r="R470" s="85">
        <f t="shared" ca="1" si="139"/>
        <v>3420.062340355631</v>
      </c>
      <c r="S470" s="85">
        <f t="shared" ca="1" si="140"/>
        <v>-547.84428981370002</v>
      </c>
      <c r="U470" s="85">
        <v>456</v>
      </c>
      <c r="V470" s="89">
        <f t="shared" ca="1" si="141"/>
        <v>0.63433711680174076</v>
      </c>
      <c r="W470" s="89">
        <f t="shared" ca="1" si="142"/>
        <v>0.34336250107705657</v>
      </c>
      <c r="X470" s="89">
        <f t="shared" ca="1" si="143"/>
        <v>1.1762099892069149E-2</v>
      </c>
      <c r="Y470" s="88">
        <f t="shared" ca="1" si="144"/>
        <v>1409.4813427378911</v>
      </c>
      <c r="Z470" s="89">
        <f t="shared" ca="1" si="151"/>
        <v>1.1306857871073157</v>
      </c>
      <c r="AA470" s="89">
        <f t="shared" ca="1" si="145"/>
        <v>1.0356764454601162</v>
      </c>
      <c r="AB470" s="89">
        <f t="shared" ca="1" si="146"/>
        <v>0.87090631721446976</v>
      </c>
      <c r="AC470" s="89">
        <f t="shared" ca="1" si="146"/>
        <v>0.84982344262550713</v>
      </c>
      <c r="AD470" s="85">
        <f t="shared" ca="1" si="147"/>
        <v>146.85449235129749</v>
      </c>
      <c r="AE470" s="85">
        <f t="shared" ca="1" si="148"/>
        <v>14.129299504260416</v>
      </c>
      <c r="AG470" s="85">
        <v>456</v>
      </c>
      <c r="AH470" s="85">
        <f t="shared" ca="1" si="149"/>
        <v>3273.2078480043338</v>
      </c>
      <c r="AI470" s="85">
        <f t="shared" ca="1" si="149"/>
        <v>-561.97358931796043</v>
      </c>
    </row>
    <row r="471" spans="9:35" x14ac:dyDescent="0.25">
      <c r="I471" s="85">
        <v>457</v>
      </c>
      <c r="J471" s="89">
        <f t="shared" ca="1" si="133"/>
        <v>0.77538502664428477</v>
      </c>
      <c r="K471" s="89">
        <f t="shared" ca="1" si="134"/>
        <v>0.75669944615388252</v>
      </c>
      <c r="L471" s="89">
        <f t="shared" ca="1" si="135"/>
        <v>2.218415377561497E-2</v>
      </c>
      <c r="M471" s="88">
        <f t="shared" ca="1" si="136"/>
        <v>32022.571864176603</v>
      </c>
      <c r="N471" s="89">
        <f t="shared" ca="1" si="150"/>
        <v>0.83063707408546428</v>
      </c>
      <c r="O471" s="89">
        <f t="shared" ca="1" si="137"/>
        <v>0.65940361549400195</v>
      </c>
      <c r="P471" s="89">
        <f t="shared" ca="1" si="138"/>
        <v>0.79691065788159965</v>
      </c>
      <c r="Q471" s="89">
        <f t="shared" ca="1" si="138"/>
        <v>0.7451816894733525</v>
      </c>
      <c r="R471" s="85">
        <f t="shared" ca="1" si="139"/>
        <v>4514.5300435672834</v>
      </c>
      <c r="S471" s="85">
        <f t="shared" ca="1" si="140"/>
        <v>546.62341339795239</v>
      </c>
      <c r="U471" s="85">
        <v>457</v>
      </c>
      <c r="V471" s="89">
        <f t="shared" ca="1" si="141"/>
        <v>0.70423383629174929</v>
      </c>
      <c r="W471" s="89">
        <f t="shared" ca="1" si="142"/>
        <v>0.53661681397328598</v>
      </c>
      <c r="X471" s="89">
        <f t="shared" ca="1" si="143"/>
        <v>1.6388125297764882E-2</v>
      </c>
      <c r="Y471" s="88">
        <f t="shared" ca="1" si="144"/>
        <v>1416.0167440496477</v>
      </c>
      <c r="Z471" s="89">
        <f t="shared" ca="1" si="151"/>
        <v>1.179376003516496</v>
      </c>
      <c r="AA471" s="89">
        <f t="shared" ca="1" si="145"/>
        <v>1.0843666618692964</v>
      </c>
      <c r="AB471" s="89">
        <f t="shared" ca="1" si="146"/>
        <v>0.88087575696977005</v>
      </c>
      <c r="AC471" s="89">
        <f t="shared" ca="1" si="146"/>
        <v>0.86089887040612834</v>
      </c>
      <c r="AD471" s="85">
        <f t="shared" ca="1" si="147"/>
        <v>152.5791222099142</v>
      </c>
      <c r="AE471" s="85">
        <f t="shared" ca="1" si="148"/>
        <v>19.853929362877125</v>
      </c>
      <c r="AG471" s="85">
        <v>457</v>
      </c>
      <c r="AH471" s="85">
        <f t="shared" ca="1" si="149"/>
        <v>4361.9509213573692</v>
      </c>
      <c r="AI471" s="85">
        <f t="shared" ca="1" si="149"/>
        <v>526.76948403507527</v>
      </c>
    </row>
    <row r="472" spans="9:35" x14ac:dyDescent="0.25">
      <c r="I472" s="85">
        <v>458</v>
      </c>
      <c r="J472" s="89">
        <f t="shared" ca="1" si="133"/>
        <v>2.1523442686747107E-2</v>
      </c>
      <c r="K472" s="89">
        <f t="shared" ca="1" si="134"/>
        <v>-2.0232547906176812</v>
      </c>
      <c r="L472" s="89">
        <f t="shared" ca="1" si="135"/>
        <v>-4.9157968568591497E-2</v>
      </c>
      <c r="M472" s="88">
        <f t="shared" ca="1" si="136"/>
        <v>29817.602366137726</v>
      </c>
      <c r="N472" s="89">
        <f t="shared" ca="1" si="150"/>
        <v>0.41400049539894579</v>
      </c>
      <c r="O472" s="89">
        <f t="shared" ca="1" si="137"/>
        <v>0.24276703680748352</v>
      </c>
      <c r="P472" s="89">
        <f t="shared" ca="1" si="138"/>
        <v>0.66056312798747896</v>
      </c>
      <c r="Q472" s="89">
        <f t="shared" ca="1" si="138"/>
        <v>0.5959070637158288</v>
      </c>
      <c r="R472" s="85">
        <f t="shared" ca="1" si="139"/>
        <v>2899.4463457920174</v>
      </c>
      <c r="S472" s="85">
        <f t="shared" ca="1" si="140"/>
        <v>-1068.4602843773137</v>
      </c>
      <c r="U472" s="85">
        <v>458</v>
      </c>
      <c r="V472" s="89">
        <f t="shared" ca="1" si="141"/>
        <v>0.26875784120385948</v>
      </c>
      <c r="W472" s="89">
        <f t="shared" ca="1" si="142"/>
        <v>-0.61657409981766675</v>
      </c>
      <c r="X472" s="89">
        <f t="shared" ca="1" si="143"/>
        <v>-1.121638393602885E-2</v>
      </c>
      <c r="Y472" s="88">
        <f t="shared" ca="1" si="144"/>
        <v>1377.4628752452945</v>
      </c>
      <c r="Z472" s="89">
        <f t="shared" ca="1" si="151"/>
        <v>0.88883079232770201</v>
      </c>
      <c r="AA472" s="89">
        <f t="shared" ca="1" si="145"/>
        <v>0.79382145068050236</v>
      </c>
      <c r="AB472" s="89">
        <f t="shared" ca="1" si="146"/>
        <v>0.8129529878153221</v>
      </c>
      <c r="AC472" s="89">
        <f t="shared" ca="1" si="146"/>
        <v>0.78635030847450049</v>
      </c>
      <c r="AD472" s="85">
        <f t="shared" ca="1" si="147"/>
        <v>119.85598990426456</v>
      </c>
      <c r="AE472" s="85">
        <f t="shared" ca="1" si="148"/>
        <v>-12.869202942772517</v>
      </c>
      <c r="AG472" s="85">
        <v>458</v>
      </c>
      <c r="AH472" s="85">
        <f t="shared" ca="1" si="149"/>
        <v>2779.5903558877526</v>
      </c>
      <c r="AI472" s="85">
        <f t="shared" ca="1" si="149"/>
        <v>-1055.5910814345411</v>
      </c>
    </row>
    <row r="473" spans="9:35" x14ac:dyDescent="0.25">
      <c r="I473" s="85">
        <v>459</v>
      </c>
      <c r="J473" s="89">
        <f t="shared" ca="1" si="133"/>
        <v>0.27805208350506161</v>
      </c>
      <c r="K473" s="89">
        <f t="shared" ca="1" si="134"/>
        <v>-0.58863795521494566</v>
      </c>
      <c r="L473" s="89">
        <f t="shared" ca="1" si="135"/>
        <v>-1.2341315821379192E-2</v>
      </c>
      <c r="M473" s="88">
        <f t="shared" ca="1" si="136"/>
        <v>30935.84535120583</v>
      </c>
      <c r="N473" s="89">
        <f t="shared" ca="1" si="150"/>
        <v>0.62900901680626709</v>
      </c>
      <c r="O473" s="89">
        <f t="shared" ca="1" si="137"/>
        <v>0.45777555821480481</v>
      </c>
      <c r="P473" s="89">
        <f t="shared" ca="1" si="138"/>
        <v>0.73532842343704763</v>
      </c>
      <c r="Q473" s="89">
        <f t="shared" ca="1" si="138"/>
        <v>0.67644315126634225</v>
      </c>
      <c r="R473" s="85">
        <f t="shared" ca="1" si="139"/>
        <v>3680.9557868735865</v>
      </c>
      <c r="S473" s="85">
        <f t="shared" ca="1" si="140"/>
        <v>-286.95084329574456</v>
      </c>
      <c r="U473" s="85">
        <v>459</v>
      </c>
      <c r="V473" s="89">
        <f t="shared" ca="1" si="141"/>
        <v>0.90006609673610116</v>
      </c>
      <c r="W473" s="89">
        <f t="shared" ca="1" si="142"/>
        <v>1.2819282796322109</v>
      </c>
      <c r="X473" s="89">
        <f t="shared" ca="1" si="143"/>
        <v>3.4229019628262289E-2</v>
      </c>
      <c r="Y473" s="88">
        <f t="shared" ca="1" si="144"/>
        <v>1441.5064526435765</v>
      </c>
      <c r="Z473" s="89">
        <f t="shared" ca="1" si="151"/>
        <v>1.3671564261695257</v>
      </c>
      <c r="AA473" s="89">
        <f t="shared" ca="1" si="145"/>
        <v>1.2721470845223262</v>
      </c>
      <c r="AB473" s="89">
        <f t="shared" ca="1" si="146"/>
        <v>0.91421186001444066</v>
      </c>
      <c r="AC473" s="89">
        <f t="shared" ca="1" si="146"/>
        <v>0.89833956773267509</v>
      </c>
      <c r="AD473" s="85">
        <f t="shared" ca="1" si="147"/>
        <v>175.4754095918704</v>
      </c>
      <c r="AE473" s="85">
        <f t="shared" ca="1" si="148"/>
        <v>42.750216744833324</v>
      </c>
      <c r="AG473" s="85">
        <v>459</v>
      </c>
      <c r="AH473" s="85">
        <f t="shared" ca="1" si="149"/>
        <v>3505.4803772817158</v>
      </c>
      <c r="AI473" s="85">
        <f t="shared" ca="1" si="149"/>
        <v>-329.70106004057789</v>
      </c>
    </row>
    <row r="474" spans="9:35" x14ac:dyDescent="0.25">
      <c r="I474" s="85">
        <v>460</v>
      </c>
      <c r="J474" s="89">
        <f t="shared" ca="1" si="133"/>
        <v>0.26166911505656676</v>
      </c>
      <c r="K474" s="89">
        <f t="shared" ca="1" si="134"/>
        <v>-0.63820809238310816</v>
      </c>
      <c r="L474" s="89">
        <f t="shared" ca="1" si="135"/>
        <v>-1.3613437046862784E-2</v>
      </c>
      <c r="M474" s="88">
        <f t="shared" ca="1" si="136"/>
        <v>30896.51622671714</v>
      </c>
      <c r="N474" s="89">
        <f t="shared" ca="1" si="150"/>
        <v>0.62157985409503258</v>
      </c>
      <c r="O474" s="89">
        <f t="shared" ca="1" si="137"/>
        <v>0.45034639550357031</v>
      </c>
      <c r="P474" s="89">
        <f t="shared" ca="1" si="138"/>
        <v>0.73289091432326625</v>
      </c>
      <c r="Q474" s="89">
        <f t="shared" ca="1" si="138"/>
        <v>0.67376965489539686</v>
      </c>
      <c r="R474" s="85">
        <f t="shared" ca="1" si="139"/>
        <v>3652.0838490441674</v>
      </c>
      <c r="S474" s="85">
        <f t="shared" ca="1" si="140"/>
        <v>-315.8227811251636</v>
      </c>
      <c r="U474" s="85">
        <v>460</v>
      </c>
      <c r="V474" s="89">
        <f t="shared" ca="1" si="141"/>
        <v>0.91331249073982279</v>
      </c>
      <c r="W474" s="89">
        <f t="shared" ca="1" si="142"/>
        <v>1.3614389363047688</v>
      </c>
      <c r="X474" s="89">
        <f t="shared" ca="1" si="143"/>
        <v>3.6132306091981779E-2</v>
      </c>
      <c r="Y474" s="88">
        <f t="shared" ca="1" si="144"/>
        <v>1444.2526649475972</v>
      </c>
      <c r="Z474" s="89">
        <f t="shared" ca="1" si="151"/>
        <v>1.3871890506538331</v>
      </c>
      <c r="AA474" s="89">
        <f t="shared" ca="1" si="145"/>
        <v>1.2921797090066336</v>
      </c>
      <c r="AB474" s="89">
        <f t="shared" ca="1" si="146"/>
        <v>0.91730793833127378</v>
      </c>
      <c r="AC474" s="89">
        <f t="shared" ca="1" si="146"/>
        <v>0.90185254153034877</v>
      </c>
      <c r="AD474" s="85">
        <f t="shared" ca="1" si="147"/>
        <v>177.99030159003792</v>
      </c>
      <c r="AE474" s="85">
        <f t="shared" ca="1" si="148"/>
        <v>45.265108743000837</v>
      </c>
      <c r="AG474" s="85">
        <v>460</v>
      </c>
      <c r="AH474" s="85">
        <f t="shared" ca="1" si="149"/>
        <v>3474.0935474541293</v>
      </c>
      <c r="AI474" s="85">
        <f t="shared" ca="1" si="149"/>
        <v>-361.08788986816444</v>
      </c>
    </row>
    <row r="475" spans="9:35" x14ac:dyDescent="0.25">
      <c r="I475" s="85">
        <v>461</v>
      </c>
      <c r="J475" s="89">
        <f t="shared" ca="1" si="133"/>
        <v>5.0593121225488424E-3</v>
      </c>
      <c r="K475" s="89">
        <f t="shared" ca="1" si="134"/>
        <v>-2.5717489310817236</v>
      </c>
      <c r="L475" s="89">
        <f t="shared" ca="1" si="135"/>
        <v>-6.3234004625756832E-2</v>
      </c>
      <c r="M475" s="88">
        <f t="shared" ca="1" si="136"/>
        <v>29400.828860958594</v>
      </c>
      <c r="N475" s="89">
        <f t="shared" ca="1" si="150"/>
        <v>0.33179672416782929</v>
      </c>
      <c r="O475" s="89">
        <f t="shared" ca="1" si="137"/>
        <v>0.16056326557636702</v>
      </c>
      <c r="P475" s="89">
        <f t="shared" ca="1" si="138"/>
        <v>0.62997862098373769</v>
      </c>
      <c r="Q475" s="89">
        <f t="shared" ca="1" si="138"/>
        <v>0.56378130537274485</v>
      </c>
      <c r="R475" s="85">
        <f t="shared" ca="1" si="139"/>
        <v>2630.4670347609117</v>
      </c>
      <c r="S475" s="85">
        <f t="shared" ca="1" si="140"/>
        <v>-1337.4395954084193</v>
      </c>
      <c r="U475" s="85">
        <v>461</v>
      </c>
      <c r="V475" s="89">
        <f t="shared" ca="1" si="141"/>
        <v>4.9590562821479223E-2</v>
      </c>
      <c r="W475" s="89">
        <f t="shared" ca="1" si="142"/>
        <v>-1.6488365459742211</v>
      </c>
      <c r="X475" s="89">
        <f t="shared" ca="1" si="143"/>
        <v>-3.5926167793892842E-2</v>
      </c>
      <c r="Y475" s="88">
        <f t="shared" ca="1" si="144"/>
        <v>1343.8431440632935</v>
      </c>
      <c r="Z475" s="89">
        <f t="shared" ca="1" si="151"/>
        <v>0.62875337857591174</v>
      </c>
      <c r="AA475" s="89">
        <f t="shared" ca="1" si="145"/>
        <v>0.53374403692871208</v>
      </c>
      <c r="AB475" s="89">
        <f t="shared" ca="1" si="146"/>
        <v>0.73524473682884672</v>
      </c>
      <c r="AC475" s="89">
        <f t="shared" ca="1" si="146"/>
        <v>0.7032406814056833</v>
      </c>
      <c r="AD475" s="85">
        <f t="shared" ca="1" si="147"/>
        <v>93.782772961099909</v>
      </c>
      <c r="AE475" s="85">
        <f t="shared" ca="1" si="148"/>
        <v>-38.94241988593717</v>
      </c>
      <c r="AG475" s="85">
        <v>461</v>
      </c>
      <c r="AH475" s="85">
        <f t="shared" ca="1" si="149"/>
        <v>2536.6842617998118</v>
      </c>
      <c r="AI475" s="85">
        <f t="shared" ca="1" si="149"/>
        <v>-1298.4971755224822</v>
      </c>
    </row>
    <row r="476" spans="9:35" x14ac:dyDescent="0.25">
      <c r="I476" s="85">
        <v>462</v>
      </c>
      <c r="J476" s="89">
        <f t="shared" ca="1" si="133"/>
        <v>0.79322704721936921</v>
      </c>
      <c r="K476" s="89">
        <f t="shared" ca="1" si="134"/>
        <v>0.81766954398475555</v>
      </c>
      <c r="L476" s="89">
        <f t="shared" ca="1" si="135"/>
        <v>2.3748832834447193E-2</v>
      </c>
      <c r="M476" s="88">
        <f t="shared" ca="1" si="136"/>
        <v>32072.716131394493</v>
      </c>
      <c r="N476" s="89">
        <f t="shared" ca="1" si="150"/>
        <v>0.83977476873756551</v>
      </c>
      <c r="O476" s="89">
        <f t="shared" ca="1" si="137"/>
        <v>0.6685413101461033</v>
      </c>
      <c r="P476" s="89">
        <f t="shared" ca="1" si="138"/>
        <v>0.79948265857620648</v>
      </c>
      <c r="Q476" s="89">
        <f t="shared" ca="1" si="138"/>
        <v>0.74810593916828161</v>
      </c>
      <c r="R476" s="85">
        <f t="shared" ca="1" si="139"/>
        <v>4554.5551289302348</v>
      </c>
      <c r="S476" s="85">
        <f t="shared" ca="1" si="140"/>
        <v>586.64849876090375</v>
      </c>
      <c r="U476" s="85">
        <v>462</v>
      </c>
      <c r="V476" s="89">
        <f t="shared" ca="1" si="141"/>
        <v>0.71109631332211842</v>
      </c>
      <c r="W476" s="89">
        <f t="shared" ca="1" si="142"/>
        <v>0.55659031361392219</v>
      </c>
      <c r="X476" s="89">
        <f t="shared" ca="1" si="143"/>
        <v>1.6866240975461827E-2</v>
      </c>
      <c r="Y476" s="88">
        <f t="shared" ca="1" si="144"/>
        <v>1416.6939257275476</v>
      </c>
      <c r="Z476" s="89">
        <f t="shared" ca="1" si="151"/>
        <v>1.1844083052818553</v>
      </c>
      <c r="AA476" s="89">
        <f t="shared" ca="1" si="145"/>
        <v>1.0893989636346557</v>
      </c>
      <c r="AB476" s="89">
        <f t="shared" ca="1" si="146"/>
        <v>0.88187426292707627</v>
      </c>
      <c r="AC476" s="89">
        <f t="shared" ca="1" si="146"/>
        <v>0.8620110058835847</v>
      </c>
      <c r="AD476" s="85">
        <f t="shared" ca="1" si="147"/>
        <v>153.1759735800847</v>
      </c>
      <c r="AE476" s="85">
        <f t="shared" ca="1" si="148"/>
        <v>20.450780733047623</v>
      </c>
      <c r="AG476" s="85">
        <v>462</v>
      </c>
      <c r="AH476" s="85">
        <f t="shared" ca="1" si="149"/>
        <v>4401.3791553501505</v>
      </c>
      <c r="AI476" s="85">
        <f t="shared" ca="1" si="149"/>
        <v>566.19771802785613</v>
      </c>
    </row>
    <row r="477" spans="9:35" x14ac:dyDescent="0.25">
      <c r="I477" s="85">
        <v>463</v>
      </c>
      <c r="J477" s="89">
        <f t="shared" ca="1" si="133"/>
        <v>0.53953840943500631</v>
      </c>
      <c r="K477" s="89">
        <f t="shared" ca="1" si="134"/>
        <v>9.9270901979168269E-2</v>
      </c>
      <c r="L477" s="89">
        <f t="shared" ca="1" si="135"/>
        <v>5.3125279730424149E-3</v>
      </c>
      <c r="M477" s="88">
        <f t="shared" ca="1" si="136"/>
        <v>31486.831131269424</v>
      </c>
      <c r="N477" s="89">
        <f t="shared" ca="1" si="150"/>
        <v>0.73210711422040164</v>
      </c>
      <c r="O477" s="89">
        <f t="shared" ca="1" si="137"/>
        <v>0.56087365562893932</v>
      </c>
      <c r="P477" s="89">
        <f t="shared" ca="1" si="138"/>
        <v>0.76794840404676945</v>
      </c>
      <c r="Q477" s="89">
        <f t="shared" ca="1" si="138"/>
        <v>0.71255816481072887</v>
      </c>
      <c r="R477" s="85">
        <f t="shared" ca="1" si="139"/>
        <v>4095.2293511867356</v>
      </c>
      <c r="S477" s="85">
        <f t="shared" ca="1" si="140"/>
        <v>127.32272101740455</v>
      </c>
      <c r="U477" s="85">
        <v>463</v>
      </c>
      <c r="V477" s="89">
        <f t="shared" ca="1" si="141"/>
        <v>0.33438184260989867</v>
      </c>
      <c r="W477" s="89">
        <f t="shared" ca="1" si="142"/>
        <v>-0.42784539405286248</v>
      </c>
      <c r="X477" s="89">
        <f t="shared" ca="1" si="143"/>
        <v>-6.698690257850172E-3</v>
      </c>
      <c r="Y477" s="88">
        <f t="shared" ca="1" si="144"/>
        <v>1383.6999084635668</v>
      </c>
      <c r="Z477" s="89">
        <f t="shared" ca="1" si="151"/>
        <v>0.93638078688459947</v>
      </c>
      <c r="AA477" s="89">
        <f t="shared" ca="1" si="145"/>
        <v>0.84137144523739982</v>
      </c>
      <c r="AB477" s="89">
        <f t="shared" ca="1" si="146"/>
        <v>0.825461416690905</v>
      </c>
      <c r="AC477" s="89">
        <f t="shared" ca="1" si="146"/>
        <v>0.79993006142738476</v>
      </c>
      <c r="AD477" s="85">
        <f t="shared" ca="1" si="147"/>
        <v>124.96572389777373</v>
      </c>
      <c r="AE477" s="85">
        <f t="shared" ca="1" si="148"/>
        <v>-7.7594689492633506</v>
      </c>
      <c r="AG477" s="85">
        <v>463</v>
      </c>
      <c r="AH477" s="85">
        <f t="shared" ca="1" si="149"/>
        <v>3970.2636272889617</v>
      </c>
      <c r="AI477" s="85">
        <f t="shared" ca="1" si="149"/>
        <v>135.0821899666679</v>
      </c>
    </row>
    <row r="478" spans="9:35" x14ac:dyDescent="0.25">
      <c r="I478" s="85">
        <v>464</v>
      </c>
      <c r="J478" s="89">
        <f t="shared" ca="1" si="133"/>
        <v>0.33344476434463322</v>
      </c>
      <c r="K478" s="89">
        <f t="shared" ca="1" si="134"/>
        <v>-0.4304208533985685</v>
      </c>
      <c r="L478" s="89">
        <f t="shared" ca="1" si="135"/>
        <v>-8.2809814153573576E-3</v>
      </c>
      <c r="M478" s="88">
        <f t="shared" ca="1" si="136"/>
        <v>31061.710583009193</v>
      </c>
      <c r="N478" s="89">
        <f t="shared" ca="1" si="150"/>
        <v>0.65272128915900363</v>
      </c>
      <c r="O478" s="89">
        <f t="shared" ca="1" si="137"/>
        <v>0.48148783056754135</v>
      </c>
      <c r="P478" s="89">
        <f t="shared" ca="1" si="138"/>
        <v>0.7430320124330555</v>
      </c>
      <c r="Q478" s="89">
        <f t="shared" ca="1" si="138"/>
        <v>0.68491508661231704</v>
      </c>
      <c r="R478" s="85">
        <f t="shared" ca="1" si="139"/>
        <v>3773.9944322862175</v>
      </c>
      <c r="S478" s="85">
        <f t="shared" ca="1" si="140"/>
        <v>-193.91219788311355</v>
      </c>
      <c r="U478" s="85">
        <v>464</v>
      </c>
      <c r="V478" s="89">
        <f t="shared" ca="1" si="141"/>
        <v>0.28648657216796181</v>
      </c>
      <c r="W478" s="89">
        <f t="shared" ca="1" si="142"/>
        <v>-0.56367821744170443</v>
      </c>
      <c r="X478" s="89">
        <f t="shared" ca="1" si="143"/>
        <v>-9.9501886720748233E-3</v>
      </c>
      <c r="Y478" s="88">
        <f t="shared" ca="1" si="144"/>
        <v>1379.2081168893831</v>
      </c>
      <c r="Z478" s="89">
        <f t="shared" ca="1" si="151"/>
        <v>0.90215785303564588</v>
      </c>
      <c r="AA478" s="89">
        <f t="shared" ca="1" si="145"/>
        <v>0.80714851138844623</v>
      </c>
      <c r="AB478" s="89">
        <f t="shared" ca="1" si="146"/>
        <v>0.81651348989199057</v>
      </c>
      <c r="AC478" s="89">
        <f t="shared" ca="1" si="146"/>
        <v>0.79020953705459074</v>
      </c>
      <c r="AD478" s="85">
        <f t="shared" ca="1" si="147"/>
        <v>121.2779031170744</v>
      </c>
      <c r="AE478" s="85">
        <f t="shared" ca="1" si="148"/>
        <v>-11.447289729962677</v>
      </c>
      <c r="AG478" s="85">
        <v>464</v>
      </c>
      <c r="AH478" s="85">
        <f t="shared" ca="1" si="149"/>
        <v>3652.7165291691431</v>
      </c>
      <c r="AI478" s="85">
        <f t="shared" ca="1" si="149"/>
        <v>-182.46490815315087</v>
      </c>
    </row>
    <row r="479" spans="9:35" x14ac:dyDescent="0.25">
      <c r="I479" s="85">
        <v>465</v>
      </c>
      <c r="J479" s="89">
        <f t="shared" ca="1" si="133"/>
        <v>0.95869929865274206</v>
      </c>
      <c r="K479" s="89">
        <f t="shared" ca="1" si="134"/>
        <v>1.7357875703033154</v>
      </c>
      <c r="L479" s="89">
        <f t="shared" ca="1" si="135"/>
        <v>4.7310547517962112E-2</v>
      </c>
      <c r="M479" s="88">
        <f t="shared" ca="1" si="136"/>
        <v>32837.377307143419</v>
      </c>
      <c r="N479" s="89">
        <f t="shared" ca="1" si="150"/>
        <v>0.97737471490071381</v>
      </c>
      <c r="O479" s="89">
        <f t="shared" ca="1" si="137"/>
        <v>0.8061412563092516</v>
      </c>
      <c r="P479" s="89">
        <f t="shared" ca="1" si="138"/>
        <v>0.83580816191467933</v>
      </c>
      <c r="Q479" s="89">
        <f t="shared" ca="1" si="138"/>
        <v>0.78991929720915055</v>
      </c>
      <c r="R479" s="85">
        <f t="shared" ca="1" si="139"/>
        <v>5180.1204971402476</v>
      </c>
      <c r="S479" s="85">
        <f t="shared" ca="1" si="140"/>
        <v>1212.2138669709166</v>
      </c>
      <c r="U479" s="85">
        <v>465</v>
      </c>
      <c r="V479" s="89">
        <f t="shared" ca="1" si="141"/>
        <v>0.77285838885802927</v>
      </c>
      <c r="W479" s="89">
        <f t="shared" ca="1" si="142"/>
        <v>0.7482933706952738</v>
      </c>
      <c r="X479" s="89">
        <f t="shared" ca="1" si="143"/>
        <v>2.1455133192755129E-2</v>
      </c>
      <c r="Y479" s="88">
        <f t="shared" ca="1" si="144"/>
        <v>1423.2099206222917</v>
      </c>
      <c r="Z479" s="89">
        <f t="shared" ca="1" si="151"/>
        <v>1.2327076844558873</v>
      </c>
      <c r="AA479" s="89">
        <f t="shared" ca="1" si="145"/>
        <v>1.1376983428086878</v>
      </c>
      <c r="AB479" s="89">
        <f t="shared" ca="1" si="146"/>
        <v>0.89115757809720642</v>
      </c>
      <c r="AC479" s="89">
        <f t="shared" ca="1" si="146"/>
        <v>0.87237676717194201</v>
      </c>
      <c r="AD479" s="85">
        <f t="shared" ca="1" si="147"/>
        <v>158.95282413071322</v>
      </c>
      <c r="AE479" s="85">
        <f t="shared" ca="1" si="148"/>
        <v>26.227631283676146</v>
      </c>
      <c r="AG479" s="85">
        <v>465</v>
      </c>
      <c r="AH479" s="85">
        <f t="shared" ca="1" si="149"/>
        <v>5021.1676730095342</v>
      </c>
      <c r="AI479" s="85">
        <f t="shared" ca="1" si="149"/>
        <v>1185.9862356872404</v>
      </c>
    </row>
    <row r="480" spans="9:35" x14ac:dyDescent="0.25">
      <c r="I480" s="85">
        <v>466</v>
      </c>
      <c r="J480" s="89">
        <f t="shared" ca="1" si="133"/>
        <v>0.79480866824266716</v>
      </c>
      <c r="K480" s="89">
        <f t="shared" ca="1" si="134"/>
        <v>0.82322041146783398</v>
      </c>
      <c r="L480" s="89">
        <f t="shared" ca="1" si="135"/>
        <v>2.3891285059687475E-2</v>
      </c>
      <c r="M480" s="88">
        <f t="shared" ca="1" si="136"/>
        <v>32077.28528661235</v>
      </c>
      <c r="N480" s="89">
        <f t="shared" ca="1" si="150"/>
        <v>0.84060668690596718</v>
      </c>
      <c r="O480" s="89">
        <f t="shared" ca="1" si="137"/>
        <v>0.66937322831450485</v>
      </c>
      <c r="P480" s="89">
        <f t="shared" ca="1" si="138"/>
        <v>0.7997158443176231</v>
      </c>
      <c r="Q480" s="89">
        <f t="shared" ca="1" si="138"/>
        <v>0.7483712875518429</v>
      </c>
      <c r="R480" s="85">
        <f t="shared" ca="1" si="139"/>
        <v>4558.2086220968886</v>
      </c>
      <c r="S480" s="85">
        <f t="shared" ca="1" si="140"/>
        <v>590.30199192755754</v>
      </c>
      <c r="U480" s="85">
        <v>466</v>
      </c>
      <c r="V480" s="89">
        <f t="shared" ca="1" si="141"/>
        <v>0.36768496202171341</v>
      </c>
      <c r="W480" s="89">
        <f t="shared" ca="1" si="142"/>
        <v>-0.33799106105452609</v>
      </c>
      <c r="X480" s="89">
        <f t="shared" ca="1" si="143"/>
        <v>-4.5478020265207735E-3</v>
      </c>
      <c r="Y480" s="88">
        <f t="shared" ca="1" si="144"/>
        <v>1386.6792953278109</v>
      </c>
      <c r="Z480" s="89">
        <f t="shared" ca="1" si="151"/>
        <v>0.95901948950098326</v>
      </c>
      <c r="AA480" s="89">
        <f t="shared" ca="1" si="145"/>
        <v>0.86401014785378361</v>
      </c>
      <c r="AB480" s="89">
        <f t="shared" ca="1" si="146"/>
        <v>0.83122553649089759</v>
      </c>
      <c r="AC480" s="89">
        <f t="shared" ca="1" si="146"/>
        <v>0.80620884201765342</v>
      </c>
      <c r="AD480" s="85">
        <f t="shared" ca="1" si="147"/>
        <v>127.43371335288475</v>
      </c>
      <c r="AE480" s="85">
        <f t="shared" ca="1" si="148"/>
        <v>-5.2914794941523269</v>
      </c>
      <c r="AG480" s="85">
        <v>466</v>
      </c>
      <c r="AH480" s="85">
        <f t="shared" ca="1" si="149"/>
        <v>4430.7749087440043</v>
      </c>
      <c r="AI480" s="85">
        <f t="shared" ca="1" si="149"/>
        <v>595.59347142170986</v>
      </c>
    </row>
    <row r="481" spans="9:35" x14ac:dyDescent="0.25">
      <c r="I481" s="85">
        <v>467</v>
      </c>
      <c r="J481" s="89">
        <f t="shared" ca="1" si="133"/>
        <v>0.81750638612276971</v>
      </c>
      <c r="K481" s="89">
        <f t="shared" ca="1" si="134"/>
        <v>0.90590294059882981</v>
      </c>
      <c r="L481" s="89">
        <f t="shared" ca="1" si="135"/>
        <v>2.6013171467372479E-2</v>
      </c>
      <c r="M481" s="88">
        <f t="shared" ca="1" si="136"/>
        <v>32145.421905775609</v>
      </c>
      <c r="N481" s="89">
        <f t="shared" ca="1" si="150"/>
        <v>0.85299846141743862</v>
      </c>
      <c r="O481" s="89">
        <f t="shared" ca="1" si="137"/>
        <v>0.6817650028259763</v>
      </c>
      <c r="P481" s="89">
        <f t="shared" ca="1" si="138"/>
        <v>0.80316992128638753</v>
      </c>
      <c r="Q481" s="89">
        <f t="shared" ca="1" si="138"/>
        <v>0.75230622143863091</v>
      </c>
      <c r="R481" s="85">
        <f t="shared" ca="1" si="139"/>
        <v>4612.8164779981817</v>
      </c>
      <c r="S481" s="85">
        <f t="shared" ca="1" si="140"/>
        <v>644.90984782885062</v>
      </c>
      <c r="U481" s="85">
        <v>467</v>
      </c>
      <c r="V481" s="89">
        <f t="shared" ca="1" si="141"/>
        <v>0.59796154536421275</v>
      </c>
      <c r="W481" s="89">
        <f t="shared" ca="1" si="142"/>
        <v>0.24807431364436722</v>
      </c>
      <c r="X481" s="89">
        <f t="shared" ca="1" si="143"/>
        <v>9.4811387620424414E-3</v>
      </c>
      <c r="Y481" s="88">
        <f t="shared" ca="1" si="144"/>
        <v>1406.2700344086575</v>
      </c>
      <c r="Z481" s="89">
        <f t="shared" ca="1" si="151"/>
        <v>1.106678030706933</v>
      </c>
      <c r="AA481" s="89">
        <f t="shared" ca="1" si="145"/>
        <v>1.0116686890597335</v>
      </c>
      <c r="AB481" s="89">
        <f t="shared" ca="1" si="146"/>
        <v>0.86578342144176657</v>
      </c>
      <c r="AC481" s="89">
        <f t="shared" ca="1" si="146"/>
        <v>0.84415175442568491</v>
      </c>
      <c r="AD481" s="85">
        <f t="shared" ca="1" si="147"/>
        <v>144.06592929468229</v>
      </c>
      <c r="AE481" s="85">
        <f t="shared" ca="1" si="148"/>
        <v>11.340736447645213</v>
      </c>
      <c r="AG481" s="85">
        <v>467</v>
      </c>
      <c r="AH481" s="85">
        <f t="shared" ca="1" si="149"/>
        <v>4468.7505487034996</v>
      </c>
      <c r="AI481" s="85">
        <f t="shared" ca="1" si="149"/>
        <v>633.5691113812054</v>
      </c>
    </row>
    <row r="482" spans="9:35" x14ac:dyDescent="0.25">
      <c r="I482" s="85">
        <v>468</v>
      </c>
      <c r="J482" s="89">
        <f t="shared" ca="1" si="133"/>
        <v>0.88557579179372481</v>
      </c>
      <c r="K482" s="89">
        <f t="shared" ca="1" si="134"/>
        <v>1.2033305889571184</v>
      </c>
      <c r="L482" s="89">
        <f t="shared" ca="1" si="135"/>
        <v>3.3646073979598359E-2</v>
      </c>
      <c r="M482" s="88">
        <f t="shared" ca="1" si="136"/>
        <v>32391.723579912297</v>
      </c>
      <c r="N482" s="89">
        <f t="shared" ca="1" si="150"/>
        <v>0.8975744606118311</v>
      </c>
      <c r="O482" s="89">
        <f t="shared" ca="1" si="137"/>
        <v>0.72634100202036889</v>
      </c>
      <c r="P482" s="89">
        <f t="shared" ca="1" si="138"/>
        <v>0.81529377007031467</v>
      </c>
      <c r="Q482" s="89">
        <f t="shared" ca="1" si="138"/>
        <v>0.76618512527824867</v>
      </c>
      <c r="R482" s="85">
        <f t="shared" ca="1" si="139"/>
        <v>4812.1432439437667</v>
      </c>
      <c r="S482" s="85">
        <f t="shared" ca="1" si="140"/>
        <v>844.23661377443568</v>
      </c>
      <c r="U482" s="85">
        <v>468</v>
      </c>
      <c r="V482" s="89">
        <f t="shared" ca="1" si="141"/>
        <v>0.68920213526664542</v>
      </c>
      <c r="W482" s="89">
        <f t="shared" ca="1" si="142"/>
        <v>0.49359004965167713</v>
      </c>
      <c r="X482" s="89">
        <f t="shared" ca="1" si="143"/>
        <v>1.535817206208458E-2</v>
      </c>
      <c r="Y482" s="88">
        <f t="shared" ca="1" si="144"/>
        <v>1414.5590638224289</v>
      </c>
      <c r="Z482" s="89">
        <f t="shared" ca="1" si="151"/>
        <v>1.1685354564942354</v>
      </c>
      <c r="AA482" s="89">
        <f t="shared" ca="1" si="145"/>
        <v>1.0735261148470359</v>
      </c>
      <c r="AB482" s="89">
        <f t="shared" ca="1" si="146"/>
        <v>0.87870457707834648</v>
      </c>
      <c r="AC482" s="89">
        <f t="shared" ca="1" si="146"/>
        <v>0.8584824359849561</v>
      </c>
      <c r="AD482" s="85">
        <f t="shared" ca="1" si="147"/>
        <v>151.29666585127734</v>
      </c>
      <c r="AE482" s="85">
        <f t="shared" ca="1" si="148"/>
        <v>18.571473004240261</v>
      </c>
      <c r="AG482" s="85">
        <v>468</v>
      </c>
      <c r="AH482" s="85">
        <f t="shared" ca="1" si="149"/>
        <v>4660.8465780924889</v>
      </c>
      <c r="AI482" s="85">
        <f t="shared" ca="1" si="149"/>
        <v>825.66514077019542</v>
      </c>
    </row>
    <row r="483" spans="9:35" x14ac:dyDescent="0.25">
      <c r="I483" s="85">
        <v>469</v>
      </c>
      <c r="J483" s="89">
        <f t="shared" ca="1" si="133"/>
        <v>0.85753705619459331</v>
      </c>
      <c r="K483" s="89">
        <f t="shared" ca="1" si="134"/>
        <v>1.069319143005572</v>
      </c>
      <c r="L483" s="89">
        <f t="shared" ca="1" si="135"/>
        <v>3.020693068503021E-2</v>
      </c>
      <c r="M483" s="88">
        <f t="shared" ca="1" si="136"/>
        <v>32280.515141452361</v>
      </c>
      <c r="N483" s="89">
        <f t="shared" ca="1" si="150"/>
        <v>0.87748993202227932</v>
      </c>
      <c r="O483" s="89">
        <f t="shared" ca="1" si="137"/>
        <v>0.70625647343081699</v>
      </c>
      <c r="P483" s="89">
        <f t="shared" ca="1" si="138"/>
        <v>0.80988970751578071</v>
      </c>
      <c r="Q483" s="89">
        <f t="shared" ca="1" si="138"/>
        <v>0.75998567180495302</v>
      </c>
      <c r="R483" s="85">
        <f t="shared" ca="1" si="139"/>
        <v>4721.7751206114444</v>
      </c>
      <c r="S483" s="85">
        <f t="shared" ca="1" si="140"/>
        <v>753.8684904421134</v>
      </c>
      <c r="U483" s="85">
        <v>469</v>
      </c>
      <c r="V483" s="89">
        <f t="shared" ca="1" si="141"/>
        <v>0.29880383890796347</v>
      </c>
      <c r="W483" s="89">
        <f t="shared" ca="1" si="142"/>
        <v>-0.52784390983116625</v>
      </c>
      <c r="X483" s="89">
        <f t="shared" ca="1" si="143"/>
        <v>-9.0924048797364956E-3</v>
      </c>
      <c r="Y483" s="88">
        <f t="shared" ca="1" si="144"/>
        <v>1380.3916868092876</v>
      </c>
      <c r="Z483" s="89">
        <f t="shared" ca="1" si="151"/>
        <v>0.91118626832057203</v>
      </c>
      <c r="AA483" s="89">
        <f t="shared" ca="1" si="145"/>
        <v>0.81617692667337238</v>
      </c>
      <c r="AB483" s="89">
        <f t="shared" ca="1" si="146"/>
        <v>0.81890138102948007</v>
      </c>
      <c r="AC483" s="89">
        <f t="shared" ca="1" si="146"/>
        <v>0.79280052430480896</v>
      </c>
      <c r="AD483" s="85">
        <f t="shared" ca="1" si="147"/>
        <v>122.24571917090543</v>
      </c>
      <c r="AE483" s="85">
        <f t="shared" ca="1" si="148"/>
        <v>-10.479473676131647</v>
      </c>
      <c r="AG483" s="85">
        <v>469</v>
      </c>
      <c r="AH483" s="85">
        <f t="shared" ca="1" si="149"/>
        <v>4599.529401440539</v>
      </c>
      <c r="AI483" s="85">
        <f t="shared" ca="1" si="149"/>
        <v>764.34796411824505</v>
      </c>
    </row>
    <row r="484" spans="9:35" x14ac:dyDescent="0.25">
      <c r="I484" s="85">
        <v>470</v>
      </c>
      <c r="J484" s="89">
        <f t="shared" ca="1" si="133"/>
        <v>0.66879597279263903</v>
      </c>
      <c r="K484" s="89">
        <f t="shared" ca="1" si="134"/>
        <v>0.4365909123194669</v>
      </c>
      <c r="L484" s="89">
        <f t="shared" ca="1" si="135"/>
        <v>1.3969190420404879E-2</v>
      </c>
      <c r="M484" s="88">
        <f t="shared" ca="1" si="136"/>
        <v>31760.585188602014</v>
      </c>
      <c r="N484" s="89">
        <f t="shared" ca="1" si="150"/>
        <v>0.7826618511191985</v>
      </c>
      <c r="O484" s="89">
        <f t="shared" ca="1" si="137"/>
        <v>0.61142839252773618</v>
      </c>
      <c r="P484" s="89">
        <f t="shared" ca="1" si="138"/>
        <v>0.78308714496531429</v>
      </c>
      <c r="Q484" s="89">
        <f t="shared" ca="1" si="138"/>
        <v>0.72954199457772484</v>
      </c>
      <c r="R484" s="85">
        <f t="shared" ca="1" si="139"/>
        <v>4307.5467002481928</v>
      </c>
      <c r="S484" s="85">
        <f t="shared" ca="1" si="140"/>
        <v>339.64007007886175</v>
      </c>
      <c r="U484" s="85">
        <v>470</v>
      </c>
      <c r="V484" s="89">
        <f t="shared" ca="1" si="141"/>
        <v>0.30190471653656292</v>
      </c>
      <c r="W484" s="89">
        <f t="shared" ca="1" si="142"/>
        <v>-0.51893017690481036</v>
      </c>
      <c r="X484" s="89">
        <f t="shared" ca="1" si="143"/>
        <v>-8.879032384401549E-3</v>
      </c>
      <c r="Y484" s="88">
        <f t="shared" ca="1" si="144"/>
        <v>1380.6862558533901</v>
      </c>
      <c r="Z484" s="89">
        <f t="shared" ca="1" si="151"/>
        <v>0.91343207375018109</v>
      </c>
      <c r="AA484" s="89">
        <f t="shared" ca="1" si="145"/>
        <v>0.81842273210298144</v>
      </c>
      <c r="AB484" s="89">
        <f t="shared" ca="1" si="146"/>
        <v>0.81949232837619546</v>
      </c>
      <c r="AC484" s="89">
        <f t="shared" ca="1" si="146"/>
        <v>0.79344207704418757</v>
      </c>
      <c r="AD484" s="85">
        <f t="shared" ca="1" si="147"/>
        <v>122.48702923814369</v>
      </c>
      <c r="AE484" s="85">
        <f t="shared" ca="1" si="148"/>
        <v>-10.238163608893387</v>
      </c>
      <c r="AG484" s="85">
        <v>470</v>
      </c>
      <c r="AH484" s="85">
        <f t="shared" ca="1" si="149"/>
        <v>4185.059671010049</v>
      </c>
      <c r="AI484" s="85">
        <f t="shared" ca="1" si="149"/>
        <v>349.87823368775514</v>
      </c>
    </row>
    <row r="485" spans="9:35" x14ac:dyDescent="0.25">
      <c r="I485" s="85">
        <v>471</v>
      </c>
      <c r="J485" s="89">
        <f t="shared" ca="1" si="133"/>
        <v>0.62414582155077392</v>
      </c>
      <c r="K485" s="89">
        <f t="shared" ca="1" si="134"/>
        <v>0.31638756154092945</v>
      </c>
      <c r="L485" s="89">
        <f t="shared" ca="1" si="135"/>
        <v>1.0884405050921597E-2</v>
      </c>
      <c r="M485" s="88">
        <f t="shared" ca="1" si="136"/>
        <v>31662.761560108287</v>
      </c>
      <c r="N485" s="89">
        <f t="shared" ca="1" si="150"/>
        <v>0.76464676577981294</v>
      </c>
      <c r="O485" s="89">
        <f t="shared" ca="1" si="137"/>
        <v>0.59341330718835072</v>
      </c>
      <c r="P485" s="89">
        <f t="shared" ca="1" si="138"/>
        <v>0.77775904324444767</v>
      </c>
      <c r="Q485" s="89">
        <f t="shared" ca="1" si="138"/>
        <v>0.72354770731476181</v>
      </c>
      <c r="R485" s="85">
        <f t="shared" ca="1" si="139"/>
        <v>4231.2021420783276</v>
      </c>
      <c r="S485" s="85">
        <f t="shared" ca="1" si="140"/>
        <v>263.29551190899656</v>
      </c>
      <c r="U485" s="85">
        <v>471</v>
      </c>
      <c r="V485" s="89">
        <f t="shared" ca="1" si="141"/>
        <v>0.29111587240032877</v>
      </c>
      <c r="W485" s="89">
        <f t="shared" ca="1" si="142"/>
        <v>-0.55012776414255049</v>
      </c>
      <c r="X485" s="89">
        <f t="shared" ca="1" si="143"/>
        <v>-9.6258246758402916E-3</v>
      </c>
      <c r="Y485" s="88">
        <f t="shared" ca="1" si="144"/>
        <v>1379.6555549082855</v>
      </c>
      <c r="Z485" s="89">
        <f t="shared" ca="1" si="151"/>
        <v>0.90557187517926974</v>
      </c>
      <c r="AA485" s="89">
        <f t="shared" ca="1" si="145"/>
        <v>0.81056253353207008</v>
      </c>
      <c r="AB485" s="89">
        <f t="shared" ca="1" si="146"/>
        <v>0.81741874964378947</v>
      </c>
      <c r="AC485" s="89">
        <f t="shared" ca="1" si="146"/>
        <v>0.79119152993695863</v>
      </c>
      <c r="AD485" s="85">
        <f t="shared" ca="1" si="147"/>
        <v>121.64344493432088</v>
      </c>
      <c r="AE485" s="85">
        <f t="shared" ca="1" si="148"/>
        <v>-11.081747912716196</v>
      </c>
      <c r="AG485" s="85">
        <v>471</v>
      </c>
      <c r="AH485" s="85">
        <f t="shared" ca="1" si="149"/>
        <v>4109.5586971440071</v>
      </c>
      <c r="AI485" s="85">
        <f t="shared" ca="1" si="149"/>
        <v>274.37725982171276</v>
      </c>
    </row>
    <row r="486" spans="9:35" x14ac:dyDescent="0.25">
      <c r="I486" s="85">
        <v>472</v>
      </c>
      <c r="J486" s="89">
        <f t="shared" ca="1" si="133"/>
        <v>0.99941820633691203</v>
      </c>
      <c r="K486" s="89">
        <f t="shared" ca="1" si="134"/>
        <v>3.2476587515109694</v>
      </c>
      <c r="L486" s="89">
        <f t="shared" ca="1" si="135"/>
        <v>8.6109782898058596E-2</v>
      </c>
      <c r="M486" s="88">
        <f t="shared" ca="1" si="136"/>
        <v>34136.481598692284</v>
      </c>
      <c r="N486" s="89">
        <f t="shared" ca="1" si="150"/>
        <v>1.2039614795391933</v>
      </c>
      <c r="O486" s="89">
        <f t="shared" ca="1" si="137"/>
        <v>1.032728020947731</v>
      </c>
      <c r="P486" s="89">
        <f t="shared" ca="1" si="138"/>
        <v>0.88569776629657515</v>
      </c>
      <c r="Q486" s="89">
        <f t="shared" ca="1" si="138"/>
        <v>0.84913440174284194</v>
      </c>
      <c r="R486" s="85">
        <f t="shared" ca="1" si="139"/>
        <v>6299.8689658212097</v>
      </c>
      <c r="S486" s="85">
        <f t="shared" ca="1" si="140"/>
        <v>2331.9623356518787</v>
      </c>
      <c r="U486" s="85">
        <v>472</v>
      </c>
      <c r="V486" s="89">
        <f t="shared" ca="1" si="141"/>
        <v>0.28506138301889639</v>
      </c>
      <c r="W486" s="89">
        <f t="shared" ca="1" si="142"/>
        <v>-0.567870703722402</v>
      </c>
      <c r="X486" s="89">
        <f t="shared" ca="1" si="143"/>
        <v>-1.0050546318726426E-2</v>
      </c>
      <c r="Y486" s="88">
        <f t="shared" ca="1" si="144"/>
        <v>1379.0697097537527</v>
      </c>
      <c r="Z486" s="89">
        <f t="shared" ca="1" si="151"/>
        <v>0.90110156062364022</v>
      </c>
      <c r="AA486" s="89">
        <f t="shared" ca="1" si="145"/>
        <v>0.80609221897644057</v>
      </c>
      <c r="AB486" s="89">
        <f t="shared" ca="1" si="146"/>
        <v>0.81623283838101324</v>
      </c>
      <c r="AC486" s="89">
        <f t="shared" ca="1" si="146"/>
        <v>0.78990516111675002</v>
      </c>
      <c r="AD486" s="85">
        <f t="shared" ca="1" si="147"/>
        <v>121.16491124241327</v>
      </c>
      <c r="AE486" s="85">
        <f t="shared" ca="1" si="148"/>
        <v>-11.56028160462381</v>
      </c>
      <c r="AG486" s="85">
        <v>472</v>
      </c>
      <c r="AH486" s="85">
        <f t="shared" ca="1" si="149"/>
        <v>6178.7040545787968</v>
      </c>
      <c r="AI486" s="85">
        <f t="shared" ca="1" si="149"/>
        <v>2343.5226172565026</v>
      </c>
    </row>
    <row r="487" spans="9:35" x14ac:dyDescent="0.25">
      <c r="I487" s="85">
        <v>473</v>
      </c>
      <c r="J487" s="89">
        <f t="shared" ca="1" si="133"/>
        <v>0.4024613126135459</v>
      </c>
      <c r="K487" s="89">
        <f t="shared" ca="1" si="134"/>
        <v>-0.24698139180924156</v>
      </c>
      <c r="L487" s="89">
        <f t="shared" ca="1" si="135"/>
        <v>-3.5733641681542651E-3</v>
      </c>
      <c r="M487" s="88">
        <f t="shared" ca="1" si="136"/>
        <v>31208.2819577546</v>
      </c>
      <c r="N487" s="89">
        <f t="shared" ca="1" si="150"/>
        <v>0.6802136804587372</v>
      </c>
      <c r="O487" s="89">
        <f t="shared" ca="1" si="137"/>
        <v>0.50898022186727498</v>
      </c>
      <c r="P487" s="89">
        <f t="shared" ca="1" si="138"/>
        <v>0.75181541434906163</v>
      </c>
      <c r="Q487" s="89">
        <f t="shared" ca="1" si="138"/>
        <v>0.69461695625774533</v>
      </c>
      <c r="R487" s="85">
        <f t="shared" ca="1" si="139"/>
        <v>3883.5478241866367</v>
      </c>
      <c r="S487" s="85">
        <f t="shared" ca="1" si="140"/>
        <v>-84.358805982694321</v>
      </c>
      <c r="U487" s="85">
        <v>473</v>
      </c>
      <c r="V487" s="89">
        <f t="shared" ca="1" si="141"/>
        <v>0.62164548030117528</v>
      </c>
      <c r="W487" s="89">
        <f t="shared" ca="1" si="142"/>
        <v>0.30980527576358402</v>
      </c>
      <c r="X487" s="89">
        <f t="shared" ca="1" si="143"/>
        <v>1.0958823760642594E-2</v>
      </c>
      <c r="Y487" s="88">
        <f t="shared" ca="1" si="144"/>
        <v>1408.3495946315543</v>
      </c>
      <c r="Z487" s="89">
        <f t="shared" ca="1" si="151"/>
        <v>1.1222310802595474</v>
      </c>
      <c r="AA487" s="89">
        <f t="shared" ca="1" si="145"/>
        <v>1.0272217386123479</v>
      </c>
      <c r="AB487" s="89">
        <f t="shared" ca="1" si="146"/>
        <v>0.86911789949023388</v>
      </c>
      <c r="AC487" s="89">
        <f t="shared" ca="1" si="146"/>
        <v>0.84784196795211253</v>
      </c>
      <c r="AD487" s="85">
        <f t="shared" ca="1" si="147"/>
        <v>145.86985605330665</v>
      </c>
      <c r="AE487" s="85">
        <f t="shared" ca="1" si="148"/>
        <v>13.14466320626957</v>
      </c>
      <c r="AG487" s="85">
        <v>473</v>
      </c>
      <c r="AH487" s="85">
        <f t="shared" ca="1" si="149"/>
        <v>3737.6779681333301</v>
      </c>
      <c r="AI487" s="85">
        <f t="shared" ca="1" si="149"/>
        <v>-97.503469188963891</v>
      </c>
    </row>
    <row r="488" spans="9:35" x14ac:dyDescent="0.25">
      <c r="I488" s="85">
        <v>474</v>
      </c>
      <c r="J488" s="89">
        <f t="shared" ca="1" si="133"/>
        <v>0.23109863036329681</v>
      </c>
      <c r="K488" s="89">
        <f t="shared" ca="1" si="134"/>
        <v>-0.73523356467716627</v>
      </c>
      <c r="L488" s="89">
        <f t="shared" ca="1" si="135"/>
        <v>-1.61034072137623E-2</v>
      </c>
      <c r="M488" s="88">
        <f t="shared" ca="1" si="136"/>
        <v>30819.680522055798</v>
      </c>
      <c r="N488" s="89">
        <f t="shared" ca="1" si="150"/>
        <v>0.60703847773446784</v>
      </c>
      <c r="O488" s="89">
        <f t="shared" ca="1" si="137"/>
        <v>0.43580501914300557</v>
      </c>
      <c r="P488" s="89">
        <f t="shared" ca="1" si="138"/>
        <v>0.72808731145732497</v>
      </c>
      <c r="Q488" s="89">
        <f t="shared" ca="1" si="138"/>
        <v>0.66851089902269434</v>
      </c>
      <c r="R488" s="85">
        <f t="shared" ca="1" si="139"/>
        <v>3595.9558519727216</v>
      </c>
      <c r="S488" s="85">
        <f t="shared" ca="1" si="140"/>
        <v>-371.95077819660946</v>
      </c>
      <c r="U488" s="85">
        <v>474</v>
      </c>
      <c r="V488" s="89">
        <f t="shared" ca="1" si="141"/>
        <v>0.65142867832133533</v>
      </c>
      <c r="W488" s="89">
        <f t="shared" ca="1" si="142"/>
        <v>0.38918047840335324</v>
      </c>
      <c r="X488" s="89">
        <f t="shared" ca="1" si="143"/>
        <v>1.285886779324842E-2</v>
      </c>
      <c r="Y488" s="88">
        <f t="shared" ca="1" si="144"/>
        <v>1411.028064674357</v>
      </c>
      <c r="Z488" s="89">
        <f t="shared" ca="1" si="151"/>
        <v>1.1422295772458892</v>
      </c>
      <c r="AA488" s="89">
        <f t="shared" ca="1" si="145"/>
        <v>1.0472202355986897</v>
      </c>
      <c r="AB488" s="89">
        <f t="shared" ca="1" si="146"/>
        <v>0.87332069762611164</v>
      </c>
      <c r="AC488" s="89">
        <f t="shared" ca="1" si="146"/>
        <v>0.85250099278170977</v>
      </c>
      <c r="AD488" s="85">
        <f t="shared" ca="1" si="147"/>
        <v>148.20341386820905</v>
      </c>
      <c r="AE488" s="85">
        <f t="shared" ca="1" si="148"/>
        <v>15.478221021171976</v>
      </c>
      <c r="AG488" s="85">
        <v>474</v>
      </c>
      <c r="AH488" s="85">
        <f t="shared" ca="1" si="149"/>
        <v>3447.7524381045123</v>
      </c>
      <c r="AI488" s="85">
        <f t="shared" ca="1" si="149"/>
        <v>-387.42899921778144</v>
      </c>
    </row>
    <row r="489" spans="9:35" x14ac:dyDescent="0.25">
      <c r="I489" s="85">
        <v>475</v>
      </c>
      <c r="J489" s="89">
        <f t="shared" ca="1" si="133"/>
        <v>0.15375910844606533</v>
      </c>
      <c r="K489" s="89">
        <f t="shared" ca="1" si="134"/>
        <v>-1.0204434058884446</v>
      </c>
      <c r="L489" s="89">
        <f t="shared" ca="1" si="135"/>
        <v>-2.3422763452193331E-2</v>
      </c>
      <c r="M489" s="88">
        <f t="shared" ca="1" si="136"/>
        <v>30594.923841671709</v>
      </c>
      <c r="N489" s="89">
        <f t="shared" ca="1" si="150"/>
        <v>0.56429358255662898</v>
      </c>
      <c r="O489" s="89">
        <f t="shared" ca="1" si="137"/>
        <v>0.39306012396516671</v>
      </c>
      <c r="P489" s="89">
        <f t="shared" ca="1" si="138"/>
        <v>0.71372282592323</v>
      </c>
      <c r="Q489" s="89">
        <f t="shared" ca="1" si="138"/>
        <v>0.65286246244575963</v>
      </c>
      <c r="R489" s="85">
        <f t="shared" ca="1" si="139"/>
        <v>3433.9189178091801</v>
      </c>
      <c r="S489" s="85">
        <f t="shared" ca="1" si="140"/>
        <v>-533.98771236015091</v>
      </c>
      <c r="U489" s="85">
        <v>475</v>
      </c>
      <c r="V489" s="89">
        <f t="shared" ca="1" si="141"/>
        <v>0.99524777929696273</v>
      </c>
      <c r="W489" s="89">
        <f t="shared" ca="1" si="142"/>
        <v>2.5933557011175981</v>
      </c>
      <c r="X489" s="89">
        <f t="shared" ca="1" si="143"/>
        <v>6.5621315503051114E-2</v>
      </c>
      <c r="Y489" s="88">
        <f t="shared" ca="1" si="144"/>
        <v>1487.4764260831214</v>
      </c>
      <c r="Z489" s="89">
        <f t="shared" ca="1" si="151"/>
        <v>1.6975691553868126</v>
      </c>
      <c r="AA489" s="89">
        <f t="shared" ca="1" si="145"/>
        <v>1.6025598137396131</v>
      </c>
      <c r="AB489" s="89">
        <f t="shared" ca="1" si="146"/>
        <v>0.95520544574678889</v>
      </c>
      <c r="AC489" s="89">
        <f t="shared" ca="1" si="146"/>
        <v>0.94548406400093765</v>
      </c>
      <c r="AD489" s="85">
        <f t="shared" ca="1" si="147"/>
        <v>218.52774594186576</v>
      </c>
      <c r="AE489" s="85">
        <f t="shared" ca="1" si="148"/>
        <v>85.802553094828681</v>
      </c>
      <c r="AG489" s="85">
        <v>475</v>
      </c>
      <c r="AH489" s="85">
        <f t="shared" ca="1" si="149"/>
        <v>3215.3911718673144</v>
      </c>
      <c r="AI489" s="85">
        <f t="shared" ca="1" si="149"/>
        <v>-619.79026545497959</v>
      </c>
    </row>
    <row r="490" spans="9:35" x14ac:dyDescent="0.25">
      <c r="I490" s="85">
        <v>476</v>
      </c>
      <c r="J490" s="89">
        <f t="shared" ca="1" si="133"/>
        <v>0.62832064475663996</v>
      </c>
      <c r="K490" s="89">
        <f t="shared" ca="1" si="134"/>
        <v>0.32740880133101924</v>
      </c>
      <c r="L490" s="89">
        <f t="shared" ca="1" si="135"/>
        <v>1.1167243749159504E-2</v>
      </c>
      <c r="M490" s="88">
        <f t="shared" ca="1" si="136"/>
        <v>31671.718280964491</v>
      </c>
      <c r="N490" s="89">
        <f t="shared" ca="1" si="150"/>
        <v>0.76629853816451232</v>
      </c>
      <c r="O490" s="89">
        <f t="shared" ca="1" si="137"/>
        <v>0.5950650795730501</v>
      </c>
      <c r="P490" s="89">
        <f t="shared" ca="1" si="138"/>
        <v>0.77825065603334409</v>
      </c>
      <c r="Q490" s="89">
        <f t="shared" ca="1" si="138"/>
        <v>0.72410001508556943</v>
      </c>
      <c r="R490" s="85">
        <f t="shared" ca="1" si="139"/>
        <v>4238.1705149090449</v>
      </c>
      <c r="S490" s="85">
        <f t="shared" ca="1" si="140"/>
        <v>270.26388473971383</v>
      </c>
      <c r="U490" s="85">
        <v>476</v>
      </c>
      <c r="V490" s="89">
        <f t="shared" ca="1" si="141"/>
        <v>0.71852517973263097</v>
      </c>
      <c r="W490" s="89">
        <f t="shared" ca="1" si="142"/>
        <v>0.57846585962715602</v>
      </c>
      <c r="X490" s="89">
        <f t="shared" ca="1" si="143"/>
        <v>1.7389886891064365E-2</v>
      </c>
      <c r="Y490" s="88">
        <f t="shared" ca="1" si="144"/>
        <v>1417.4359659816321</v>
      </c>
      <c r="Z490" s="89">
        <f t="shared" ca="1" si="151"/>
        <v>1.189919825586323</v>
      </c>
      <c r="AA490" s="89">
        <f t="shared" ca="1" si="145"/>
        <v>1.0949104839391235</v>
      </c>
      <c r="AB490" s="89">
        <f t="shared" ca="1" si="146"/>
        <v>0.88296104730949587</v>
      </c>
      <c r="AC490" s="89">
        <f t="shared" ca="1" si="146"/>
        <v>0.86322207222197234</v>
      </c>
      <c r="AD490" s="85">
        <f t="shared" ca="1" si="147"/>
        <v>153.83076347600286</v>
      </c>
      <c r="AE490" s="85">
        <f t="shared" ca="1" si="148"/>
        <v>21.105570628965779</v>
      </c>
      <c r="AG490" s="85">
        <v>476</v>
      </c>
      <c r="AH490" s="85">
        <f t="shared" ca="1" si="149"/>
        <v>4084.3397514330418</v>
      </c>
      <c r="AI490" s="85">
        <f t="shared" ca="1" si="149"/>
        <v>249.15831411074805</v>
      </c>
    </row>
    <row r="491" spans="9:35" x14ac:dyDescent="0.25">
      <c r="I491" s="85">
        <v>477</v>
      </c>
      <c r="J491" s="89">
        <f t="shared" ca="1" si="133"/>
        <v>0.71728670823260732</v>
      </c>
      <c r="K491" s="89">
        <f t="shared" ca="1" si="134"/>
        <v>0.57479997519135817</v>
      </c>
      <c r="L491" s="89">
        <f t="shared" ca="1" si="135"/>
        <v>1.7516057394709975E-2</v>
      </c>
      <c r="M491" s="88">
        <f t="shared" ca="1" si="136"/>
        <v>31873.435773991747</v>
      </c>
      <c r="N491" s="89">
        <f t="shared" ca="1" si="150"/>
        <v>0.80337548386060909</v>
      </c>
      <c r="O491" s="89">
        <f t="shared" ca="1" si="137"/>
        <v>0.63214202526914676</v>
      </c>
      <c r="P491" s="89">
        <f t="shared" ca="1" si="138"/>
        <v>0.78912112962634784</v>
      </c>
      <c r="Q491" s="89">
        <f t="shared" ca="1" si="138"/>
        <v>0.73635296185758414</v>
      </c>
      <c r="R491" s="85">
        <f t="shared" ca="1" si="139"/>
        <v>4396.2601456771372</v>
      </c>
      <c r="S491" s="85">
        <f t="shared" ca="1" si="140"/>
        <v>428.35351550780615</v>
      </c>
      <c r="U491" s="85">
        <v>477</v>
      </c>
      <c r="V491" s="89">
        <f t="shared" ca="1" si="141"/>
        <v>0.87877469513146655</v>
      </c>
      <c r="W491" s="89">
        <f t="shared" ca="1" si="142"/>
        <v>1.1688834068082878</v>
      </c>
      <c r="X491" s="89">
        <f t="shared" ca="1" si="143"/>
        <v>3.1523007814968813E-2</v>
      </c>
      <c r="Y491" s="88">
        <f t="shared" ca="1" si="144"/>
        <v>1437.6109921119348</v>
      </c>
      <c r="Z491" s="89">
        <f t="shared" ca="1" si="151"/>
        <v>1.3386748919711122</v>
      </c>
      <c r="AA491" s="89">
        <f t="shared" ca="1" si="145"/>
        <v>1.2436655503239127</v>
      </c>
      <c r="AB491" s="89">
        <f t="shared" ca="1" si="146"/>
        <v>0.90966173323700072</v>
      </c>
      <c r="AC491" s="89">
        <f t="shared" ca="1" si="146"/>
        <v>0.893188660037735</v>
      </c>
      <c r="AD491" s="85">
        <f t="shared" ca="1" si="147"/>
        <v>171.92293488319024</v>
      </c>
      <c r="AE491" s="85">
        <f t="shared" ca="1" si="148"/>
        <v>39.197742036153159</v>
      </c>
      <c r="AG491" s="85">
        <v>477</v>
      </c>
      <c r="AH491" s="85">
        <f t="shared" ca="1" si="149"/>
        <v>4224.3372107939467</v>
      </c>
      <c r="AI491" s="85">
        <f t="shared" ca="1" si="149"/>
        <v>389.15577347165299</v>
      </c>
    </row>
    <row r="492" spans="9:35" x14ac:dyDescent="0.25">
      <c r="I492" s="85">
        <v>478</v>
      </c>
      <c r="J492" s="89">
        <f t="shared" ca="1" si="133"/>
        <v>0.36055579101146928</v>
      </c>
      <c r="K492" s="89">
        <f t="shared" ca="1" si="134"/>
        <v>-0.35697358334239038</v>
      </c>
      <c r="L492" s="89">
        <f t="shared" ca="1" si="135"/>
        <v>-6.3960999821000061E-3</v>
      </c>
      <c r="M492" s="88">
        <f t="shared" ca="1" si="136"/>
        <v>31120.313436937733</v>
      </c>
      <c r="N492" s="89">
        <f t="shared" ca="1" si="150"/>
        <v>0.66372895932324782</v>
      </c>
      <c r="O492" s="89">
        <f t="shared" ca="1" si="137"/>
        <v>0.49249550073178555</v>
      </c>
      <c r="P492" s="89">
        <f t="shared" ca="1" si="138"/>
        <v>0.74656809949432046</v>
      </c>
      <c r="Q492" s="89">
        <f t="shared" ca="1" si="138"/>
        <v>0.68881544908961345</v>
      </c>
      <c r="R492" s="85">
        <f t="shared" ca="1" si="139"/>
        <v>3817.6419988417874</v>
      </c>
      <c r="S492" s="85">
        <f t="shared" ca="1" si="140"/>
        <v>-150.26463132754361</v>
      </c>
      <c r="U492" s="85">
        <v>478</v>
      </c>
      <c r="V492" s="89">
        <f t="shared" ca="1" si="141"/>
        <v>0.89299803330821437</v>
      </c>
      <c r="W492" s="89">
        <f t="shared" ca="1" si="142"/>
        <v>1.2426307493512052</v>
      </c>
      <c r="X492" s="89">
        <f t="shared" ca="1" si="143"/>
        <v>3.3288334938039385E-2</v>
      </c>
      <c r="Y492" s="88">
        <f t="shared" ca="1" si="144"/>
        <v>1440.1510871784342</v>
      </c>
      <c r="Z492" s="89">
        <f t="shared" ca="1" si="151"/>
        <v>1.3572554556553229</v>
      </c>
      <c r="AA492" s="89">
        <f t="shared" ca="1" si="145"/>
        <v>1.2622461140081234</v>
      </c>
      <c r="AB492" s="89">
        <f t="shared" ca="1" si="146"/>
        <v>0.91264997219097943</v>
      </c>
      <c r="AC492" s="89">
        <f t="shared" ca="1" si="146"/>
        <v>0.89656987998970883</v>
      </c>
      <c r="AD492" s="85">
        <f t="shared" ca="1" si="147"/>
        <v>174.23737432817984</v>
      </c>
      <c r="AE492" s="85">
        <f t="shared" ca="1" si="148"/>
        <v>41.512181481142761</v>
      </c>
      <c r="AG492" s="85">
        <v>478</v>
      </c>
      <c r="AH492" s="85">
        <f t="shared" ca="1" si="149"/>
        <v>3643.4046245136078</v>
      </c>
      <c r="AI492" s="85">
        <f t="shared" ca="1" si="149"/>
        <v>-191.77681280868637</v>
      </c>
    </row>
    <row r="493" spans="9:35" x14ac:dyDescent="0.25">
      <c r="I493" s="85">
        <v>479</v>
      </c>
      <c r="J493" s="89">
        <f t="shared" ca="1" si="133"/>
        <v>0.30867852021924447</v>
      </c>
      <c r="K493" s="89">
        <f t="shared" ca="1" si="134"/>
        <v>-0.49959959878326976</v>
      </c>
      <c r="L493" s="89">
        <f t="shared" ca="1" si="135"/>
        <v>-1.0056319459261862E-2</v>
      </c>
      <c r="M493" s="88">
        <f t="shared" ca="1" si="136"/>
        <v>31006.614468087984</v>
      </c>
      <c r="N493" s="89">
        <f t="shared" ca="1" si="150"/>
        <v>0.64235335021466511</v>
      </c>
      <c r="O493" s="89">
        <f t="shared" ca="1" si="137"/>
        <v>0.47111989162320284</v>
      </c>
      <c r="P493" s="89">
        <f t="shared" ca="1" si="138"/>
        <v>0.73967810915080001</v>
      </c>
      <c r="Q493" s="89">
        <f t="shared" ca="1" si="138"/>
        <v>0.68122243951770978</v>
      </c>
      <c r="R493" s="85">
        <f t="shared" ca="1" si="139"/>
        <v>3733.1485179389347</v>
      </c>
      <c r="S493" s="85">
        <f t="shared" ca="1" si="140"/>
        <v>-234.75811223039636</v>
      </c>
      <c r="U493" s="85">
        <v>479</v>
      </c>
      <c r="V493" s="89">
        <f t="shared" ca="1" si="141"/>
        <v>0.20115343014773213</v>
      </c>
      <c r="W493" s="89">
        <f t="shared" ca="1" si="142"/>
        <v>-0.83750839467381522</v>
      </c>
      <c r="X493" s="89">
        <f t="shared" ca="1" si="143"/>
        <v>-1.6504998951533411E-2</v>
      </c>
      <c r="Y493" s="88">
        <f t="shared" ca="1" si="144"/>
        <v>1370.1972339245226</v>
      </c>
      <c r="Z493" s="89">
        <f t="shared" ca="1" si="151"/>
        <v>0.83316663421635673</v>
      </c>
      <c r="AA493" s="89">
        <f t="shared" ca="1" si="145"/>
        <v>0.73815729256915708</v>
      </c>
      <c r="AB493" s="89">
        <f t="shared" ca="1" si="146"/>
        <v>0.79762462131158773</v>
      </c>
      <c r="AC493" s="89">
        <f t="shared" ca="1" si="146"/>
        <v>0.76979056412448199</v>
      </c>
      <c r="AD493" s="85">
        <f t="shared" ca="1" si="147"/>
        <v>114.00455646827186</v>
      </c>
      <c r="AE493" s="85">
        <f t="shared" ca="1" si="148"/>
        <v>-18.720636378765221</v>
      </c>
      <c r="AG493" s="85">
        <v>479</v>
      </c>
      <c r="AH493" s="85">
        <f t="shared" ca="1" si="149"/>
        <v>3619.1439614706628</v>
      </c>
      <c r="AI493" s="85">
        <f t="shared" ca="1" si="149"/>
        <v>-216.03747585163114</v>
      </c>
    </row>
    <row r="494" spans="9:35" x14ac:dyDescent="0.25">
      <c r="I494" s="85">
        <v>480</v>
      </c>
      <c r="J494" s="89">
        <f t="shared" ca="1" si="133"/>
        <v>0.28100274641676737</v>
      </c>
      <c r="K494" s="89">
        <f t="shared" ca="1" si="134"/>
        <v>-0.57986524778954862</v>
      </c>
      <c r="L494" s="89">
        <f t="shared" ca="1" si="135"/>
        <v>-1.2116181336014629E-2</v>
      </c>
      <c r="M494" s="88">
        <f t="shared" ca="1" si="136"/>
        <v>30942.81086088709</v>
      </c>
      <c r="N494" s="89">
        <f t="shared" ca="1" si="150"/>
        <v>0.63032379773294278</v>
      </c>
      <c r="O494" s="89">
        <f t="shared" ca="1" si="137"/>
        <v>0.45909033914148051</v>
      </c>
      <c r="P494" s="89">
        <f t="shared" ca="1" si="138"/>
        <v>0.73575862199558717</v>
      </c>
      <c r="Q494" s="89">
        <f t="shared" ca="1" si="138"/>
        <v>0.67691535303052563</v>
      </c>
      <c r="R494" s="85">
        <f t="shared" ca="1" si="139"/>
        <v>3686.0792226650083</v>
      </c>
      <c r="S494" s="85">
        <f t="shared" ca="1" si="140"/>
        <v>-281.82740750432276</v>
      </c>
      <c r="U494" s="85">
        <v>480</v>
      </c>
      <c r="V494" s="89">
        <f t="shared" ca="1" si="141"/>
        <v>0.123950642097581</v>
      </c>
      <c r="W494" s="89">
        <f t="shared" ca="1" si="142"/>
        <v>-1.1554620024412503</v>
      </c>
      <c r="X494" s="89">
        <f t="shared" ca="1" si="143"/>
        <v>-2.4116013915812997E-2</v>
      </c>
      <c r="Y494" s="88">
        <f t="shared" ca="1" si="144"/>
        <v>1359.8082278641596</v>
      </c>
      <c r="Z494" s="89">
        <f t="shared" ca="1" si="151"/>
        <v>0.75305856450104769</v>
      </c>
      <c r="AA494" s="89">
        <f t="shared" ca="1" si="145"/>
        <v>0.65804922285384804</v>
      </c>
      <c r="AB494" s="89">
        <f t="shared" ca="1" si="146"/>
        <v>0.77429263884973032</v>
      </c>
      <c r="AC494" s="89">
        <f t="shared" ca="1" si="146"/>
        <v>0.74474674882872482</v>
      </c>
      <c r="AD494" s="85">
        <f t="shared" ca="1" si="147"/>
        <v>105.83779073248968</v>
      </c>
      <c r="AE494" s="85">
        <f t="shared" ca="1" si="148"/>
        <v>-26.887402114547399</v>
      </c>
      <c r="AG494" s="85">
        <v>480</v>
      </c>
      <c r="AH494" s="85">
        <f t="shared" ca="1" si="149"/>
        <v>3580.2414319325185</v>
      </c>
      <c r="AI494" s="85">
        <f t="shared" ca="1" si="149"/>
        <v>-254.94000538977537</v>
      </c>
    </row>
    <row r="495" spans="9:35" x14ac:dyDescent="0.25">
      <c r="I495" s="85">
        <v>481</v>
      </c>
      <c r="J495" s="89">
        <f t="shared" ca="1" si="133"/>
        <v>0.71183464518216855</v>
      </c>
      <c r="K495" s="89">
        <f t="shared" ca="1" si="134"/>
        <v>0.5587524038572006</v>
      </c>
      <c r="L495" s="89">
        <f t="shared" ca="1" si="135"/>
        <v>1.7104227666614014E-2</v>
      </c>
      <c r="M495" s="88">
        <f t="shared" ca="1" si="136"/>
        <v>31860.312048159169</v>
      </c>
      <c r="N495" s="89">
        <f t="shared" ca="1" si="150"/>
        <v>0.80097040642140127</v>
      </c>
      <c r="O495" s="89">
        <f t="shared" ca="1" si="137"/>
        <v>0.62973694782993905</v>
      </c>
      <c r="P495" s="89">
        <f t="shared" ca="1" si="138"/>
        <v>0.7884256108240697</v>
      </c>
      <c r="Q495" s="89">
        <f t="shared" ca="1" si="138"/>
        <v>0.73556664771494018</v>
      </c>
      <c r="R495" s="85">
        <f t="shared" ca="1" si="139"/>
        <v>4385.9084984414949</v>
      </c>
      <c r="S495" s="85">
        <f t="shared" ca="1" si="140"/>
        <v>418.00186827216385</v>
      </c>
      <c r="U495" s="85">
        <v>481</v>
      </c>
      <c r="V495" s="89">
        <f t="shared" ca="1" si="141"/>
        <v>6.3420169198401211E-2</v>
      </c>
      <c r="W495" s="89">
        <f t="shared" ca="1" si="142"/>
        <v>-1.5266810637557349</v>
      </c>
      <c r="X495" s="89">
        <f t="shared" ca="1" si="143"/>
        <v>-3.3002070754510511E-2</v>
      </c>
      <c r="Y495" s="88">
        <f t="shared" ca="1" si="144"/>
        <v>1347.7784225863843</v>
      </c>
      <c r="Z495" s="89">
        <f t="shared" ca="1" si="151"/>
        <v>0.65953032101848164</v>
      </c>
      <c r="AA495" s="89">
        <f t="shared" ca="1" si="145"/>
        <v>0.56452097937128198</v>
      </c>
      <c r="AB495" s="89">
        <f t="shared" ca="1" si="146"/>
        <v>0.74522235898916289</v>
      </c>
      <c r="AC495" s="89">
        <f t="shared" ca="1" si="146"/>
        <v>0.713800186727648</v>
      </c>
      <c r="AD495" s="85">
        <f t="shared" ca="1" si="147"/>
        <v>96.69587257734986</v>
      </c>
      <c r="AE495" s="85">
        <f t="shared" ca="1" si="148"/>
        <v>-36.029320269687219</v>
      </c>
      <c r="AG495" s="85">
        <v>481</v>
      </c>
      <c r="AH495" s="85">
        <f t="shared" ca="1" si="149"/>
        <v>4289.2126258641447</v>
      </c>
      <c r="AI495" s="85">
        <f t="shared" ca="1" si="149"/>
        <v>454.03118854185107</v>
      </c>
    </row>
    <row r="496" spans="9:35" x14ac:dyDescent="0.25">
      <c r="I496" s="85">
        <v>482</v>
      </c>
      <c r="J496" s="89">
        <f t="shared" ca="1" si="133"/>
        <v>0.35058629491682158</v>
      </c>
      <c r="K496" s="89">
        <f t="shared" ca="1" si="134"/>
        <v>-0.38373807435889046</v>
      </c>
      <c r="L496" s="89">
        <f t="shared" ca="1" si="135"/>
        <v>-7.0829586243476728E-3</v>
      </c>
      <c r="M496" s="88">
        <f t="shared" ca="1" si="136"/>
        <v>31098.945519913425</v>
      </c>
      <c r="N496" s="89">
        <f t="shared" ca="1" si="150"/>
        <v>0.65971771848341598</v>
      </c>
      <c r="O496" s="89">
        <f t="shared" ca="1" si="137"/>
        <v>0.48848425989195371</v>
      </c>
      <c r="P496" s="89">
        <f t="shared" ca="1" si="138"/>
        <v>0.74528250297097398</v>
      </c>
      <c r="Q496" s="89">
        <f t="shared" ca="1" si="138"/>
        <v>0.68739656398428084</v>
      </c>
      <c r="R496" s="85">
        <f t="shared" ca="1" si="139"/>
        <v>3801.7031212500333</v>
      </c>
      <c r="S496" s="85">
        <f t="shared" ca="1" si="140"/>
        <v>-166.20350891929775</v>
      </c>
      <c r="U496" s="85">
        <v>482</v>
      </c>
      <c r="V496" s="89">
        <f t="shared" ca="1" si="141"/>
        <v>0.77803445617552514</v>
      </c>
      <c r="W496" s="89">
        <f t="shared" ca="1" si="142"/>
        <v>0.76557186983296754</v>
      </c>
      <c r="X496" s="89">
        <f t="shared" ca="1" si="143"/>
        <v>2.1868737291858384E-2</v>
      </c>
      <c r="Y496" s="88">
        <f t="shared" ca="1" si="144"/>
        <v>1423.7986878292174</v>
      </c>
      <c r="Z496" s="89">
        <f t="shared" ca="1" si="151"/>
        <v>1.2370609837413316</v>
      </c>
      <c r="AA496" s="89">
        <f t="shared" ca="1" si="145"/>
        <v>1.142051642094132</v>
      </c>
      <c r="AB496" s="89">
        <f t="shared" ca="1" si="146"/>
        <v>0.89196777840853292</v>
      </c>
      <c r="AC496" s="89">
        <f t="shared" ca="1" si="146"/>
        <v>0.87328372277251698</v>
      </c>
      <c r="AD496" s="85">
        <f t="shared" ca="1" si="147"/>
        <v>159.47774722872623</v>
      </c>
      <c r="AE496" s="85">
        <f t="shared" ca="1" si="148"/>
        <v>26.752554381689151</v>
      </c>
      <c r="AG496" s="85">
        <v>482</v>
      </c>
      <c r="AH496" s="85">
        <f t="shared" ca="1" si="149"/>
        <v>3642.2253740213073</v>
      </c>
      <c r="AI496" s="85">
        <f t="shared" ca="1" si="149"/>
        <v>-192.9560633009869</v>
      </c>
    </row>
    <row r="497" spans="9:35" x14ac:dyDescent="0.25">
      <c r="I497" s="85">
        <v>483</v>
      </c>
      <c r="J497" s="89">
        <f t="shared" ca="1" si="133"/>
        <v>0.10081111549463528</v>
      </c>
      <c r="K497" s="89">
        <f t="shared" ca="1" si="134"/>
        <v>-1.2769433983548233</v>
      </c>
      <c r="L497" s="89">
        <f t="shared" ca="1" si="135"/>
        <v>-3.0005337223291035E-2</v>
      </c>
      <c r="M497" s="88">
        <f t="shared" ca="1" si="136"/>
        <v>30394.191889717506</v>
      </c>
      <c r="N497" s="89">
        <f t="shared" ca="1" si="150"/>
        <v>0.52585148236636858</v>
      </c>
      <c r="O497" s="89">
        <f t="shared" ca="1" si="137"/>
        <v>0.35461802377490631</v>
      </c>
      <c r="P497" s="89">
        <f t="shared" ca="1" si="138"/>
        <v>0.70050429937433156</v>
      </c>
      <c r="Q497" s="89">
        <f t="shared" ca="1" si="138"/>
        <v>0.63856211419626785</v>
      </c>
      <c r="R497" s="85">
        <f t="shared" ca="1" si="139"/>
        <v>3291.9725436748122</v>
      </c>
      <c r="S497" s="85">
        <f t="shared" ca="1" si="140"/>
        <v>-675.93408649451885</v>
      </c>
      <c r="U497" s="85">
        <v>483</v>
      </c>
      <c r="V497" s="89">
        <f t="shared" ca="1" si="141"/>
        <v>0.29936622320834638</v>
      </c>
      <c r="W497" s="89">
        <f t="shared" ca="1" si="142"/>
        <v>-0.52622419321829095</v>
      </c>
      <c r="X497" s="89">
        <f t="shared" ca="1" si="143"/>
        <v>-9.0536329108790031E-3</v>
      </c>
      <c r="Y497" s="88">
        <f t="shared" ca="1" si="144"/>
        <v>1380.4452083503409</v>
      </c>
      <c r="Z497" s="89">
        <f t="shared" ca="1" si="151"/>
        <v>0.91159435418018786</v>
      </c>
      <c r="AA497" s="89">
        <f t="shared" ca="1" si="145"/>
        <v>0.81658501253298821</v>
      </c>
      <c r="AB497" s="89">
        <f t="shared" ca="1" si="146"/>
        <v>0.81900885222987796</v>
      </c>
      <c r="AC497" s="89">
        <f t="shared" ca="1" si="146"/>
        <v>0.79291718855036408</v>
      </c>
      <c r="AD497" s="85">
        <f t="shared" ca="1" si="147"/>
        <v>122.28955091099795</v>
      </c>
      <c r="AE497" s="85">
        <f t="shared" ca="1" si="148"/>
        <v>-10.435641936039133</v>
      </c>
      <c r="AG497" s="85">
        <v>483</v>
      </c>
      <c r="AH497" s="85">
        <f t="shared" ca="1" si="149"/>
        <v>3169.6829927638141</v>
      </c>
      <c r="AI497" s="85">
        <f t="shared" ca="1" si="149"/>
        <v>-665.49844455847972</v>
      </c>
    </row>
    <row r="498" spans="9:35" x14ac:dyDescent="0.25">
      <c r="I498" s="85">
        <v>484</v>
      </c>
      <c r="J498" s="89">
        <f t="shared" ca="1" si="133"/>
        <v>0.68185174022350425</v>
      </c>
      <c r="K498" s="89">
        <f t="shared" ca="1" si="134"/>
        <v>0.47288318852064726</v>
      </c>
      <c r="L498" s="89">
        <f t="shared" ca="1" si="135"/>
        <v>1.4900561151133602E-2</v>
      </c>
      <c r="M498" s="88">
        <f t="shared" ca="1" si="136"/>
        <v>31790.179847697804</v>
      </c>
      <c r="N498" s="89">
        <f t="shared" ca="1" si="150"/>
        <v>0.78810103770335149</v>
      </c>
      <c r="O498" s="89">
        <f t="shared" ca="1" si="137"/>
        <v>0.61686757911188916</v>
      </c>
      <c r="P498" s="89">
        <f t="shared" ca="1" si="138"/>
        <v>0.7846811958660378</v>
      </c>
      <c r="Q498" s="89">
        <f t="shared" ca="1" si="138"/>
        <v>0.73133896356485439</v>
      </c>
      <c r="R498" s="85">
        <f t="shared" ca="1" si="139"/>
        <v>4330.7455054974816</v>
      </c>
      <c r="S498" s="85">
        <f t="shared" ca="1" si="140"/>
        <v>362.83887532815061</v>
      </c>
      <c r="U498" s="85">
        <v>484</v>
      </c>
      <c r="V498" s="89">
        <f t="shared" ca="1" si="141"/>
        <v>0.27576418205686726</v>
      </c>
      <c r="W498" s="89">
        <f t="shared" ca="1" si="142"/>
        <v>-0.59547147024964409</v>
      </c>
      <c r="X498" s="89">
        <f t="shared" ca="1" si="143"/>
        <v>-1.0711239708996369E-2</v>
      </c>
      <c r="Y498" s="88">
        <f t="shared" ca="1" si="144"/>
        <v>1378.1588684383482</v>
      </c>
      <c r="Z498" s="89">
        <f t="shared" ca="1" si="151"/>
        <v>0.89414757716459004</v>
      </c>
      <c r="AA498" s="89">
        <f t="shared" ca="1" si="145"/>
        <v>0.79913823551739038</v>
      </c>
      <c r="AB498" s="89">
        <f t="shared" ca="1" si="146"/>
        <v>0.81437853183416697</v>
      </c>
      <c r="AC498" s="89">
        <f t="shared" ca="1" si="146"/>
        <v>0.78789486948227294</v>
      </c>
      <c r="AD498" s="85">
        <f t="shared" ca="1" si="147"/>
        <v>120.42229616818372</v>
      </c>
      <c r="AE498" s="85">
        <f t="shared" ca="1" si="148"/>
        <v>-12.302896678853358</v>
      </c>
      <c r="AG498" s="85">
        <v>484</v>
      </c>
      <c r="AH498" s="85">
        <f t="shared" ca="1" si="149"/>
        <v>4210.3232093292982</v>
      </c>
      <c r="AI498" s="85">
        <f t="shared" ca="1" si="149"/>
        <v>375.14177200700396</v>
      </c>
    </row>
    <row r="499" spans="9:35" x14ac:dyDescent="0.25">
      <c r="I499" s="85">
        <v>485</v>
      </c>
      <c r="J499" s="89">
        <f t="shared" ca="1" si="133"/>
        <v>0.57048103586224519</v>
      </c>
      <c r="K499" s="89">
        <f t="shared" ca="1" si="134"/>
        <v>0.17759897665844926</v>
      </c>
      <c r="L499" s="89">
        <f t="shared" ca="1" si="135"/>
        <v>7.3226657705786104E-3</v>
      </c>
      <c r="M499" s="88">
        <f t="shared" ca="1" si="136"/>
        <v>31550.187656991086</v>
      </c>
      <c r="N499" s="89">
        <f t="shared" ca="1" si="150"/>
        <v>0.74384627906628775</v>
      </c>
      <c r="O499" s="89">
        <f t="shared" ca="1" si="137"/>
        <v>0.57261282047482553</v>
      </c>
      <c r="P499" s="89">
        <f t="shared" ca="1" si="138"/>
        <v>0.77151526071885268</v>
      </c>
      <c r="Q499" s="89">
        <f t="shared" ca="1" si="138"/>
        <v>0.71654656140698125</v>
      </c>
      <c r="R499" s="85">
        <f t="shared" ca="1" si="139"/>
        <v>4143.9970868234959</v>
      </c>
      <c r="S499" s="85">
        <f t="shared" ca="1" si="140"/>
        <v>176.09045665416488</v>
      </c>
      <c r="U499" s="85">
        <v>485</v>
      </c>
      <c r="V499" s="89">
        <f t="shared" ca="1" si="141"/>
        <v>0.86185697795752114</v>
      </c>
      <c r="W499" s="89">
        <f t="shared" ca="1" si="142"/>
        <v>1.0887003575549103</v>
      </c>
      <c r="X499" s="89">
        <f t="shared" ca="1" si="143"/>
        <v>2.9603625952834368E-2</v>
      </c>
      <c r="Y499" s="88">
        <f t="shared" ca="1" si="144"/>
        <v>1434.8543140541083</v>
      </c>
      <c r="Z499" s="89">
        <f t="shared" ca="1" si="151"/>
        <v>1.3184728588988102</v>
      </c>
      <c r="AA499" s="89">
        <f t="shared" ca="1" si="145"/>
        <v>1.2234635172516106</v>
      </c>
      <c r="AB499" s="89">
        <f t="shared" ca="1" si="146"/>
        <v>0.90632729756150832</v>
      </c>
      <c r="AC499" s="89">
        <f t="shared" ca="1" si="146"/>
        <v>0.88942266220541932</v>
      </c>
      <c r="AD499" s="85">
        <f t="shared" ca="1" si="147"/>
        <v>169.41986429697499</v>
      </c>
      <c r="AE499" s="85">
        <f t="shared" ca="1" si="148"/>
        <v>36.694671449937914</v>
      </c>
      <c r="AG499" s="85">
        <v>485</v>
      </c>
      <c r="AH499" s="85">
        <f t="shared" ca="1" si="149"/>
        <v>3974.5772225265209</v>
      </c>
      <c r="AI499" s="85">
        <f t="shared" ca="1" si="149"/>
        <v>139.39578520422697</v>
      </c>
    </row>
    <row r="500" spans="9:35" x14ac:dyDescent="0.25">
      <c r="I500" s="85">
        <v>486</v>
      </c>
      <c r="J500" s="89">
        <f t="shared" ca="1" si="133"/>
        <v>0.61922384235119932</v>
      </c>
      <c r="K500" s="89">
        <f t="shared" ca="1" si="134"/>
        <v>0.30344295388990428</v>
      </c>
      <c r="L500" s="89">
        <f t="shared" ca="1" si="135"/>
        <v>1.0552206854806803E-2</v>
      </c>
      <c r="M500" s="88">
        <f t="shared" ca="1" si="136"/>
        <v>31652.244994722747</v>
      </c>
      <c r="N500" s="89">
        <f t="shared" ca="1" si="150"/>
        <v>0.76270673490706575</v>
      </c>
      <c r="O500" s="89">
        <f t="shared" ca="1" si="137"/>
        <v>0.59147327631560342</v>
      </c>
      <c r="P500" s="89">
        <f t="shared" ca="1" si="138"/>
        <v>0.77718084344793892</v>
      </c>
      <c r="Q500" s="89">
        <f t="shared" ca="1" si="138"/>
        <v>0.72289832215721705</v>
      </c>
      <c r="R500" s="85">
        <f t="shared" ca="1" si="139"/>
        <v>4223.0258276647619</v>
      </c>
      <c r="S500" s="85">
        <f t="shared" ca="1" si="140"/>
        <v>255.11919749543085</v>
      </c>
      <c r="U500" s="85">
        <v>486</v>
      </c>
      <c r="V500" s="89">
        <f t="shared" ca="1" si="141"/>
        <v>0.17440521895856065</v>
      </c>
      <c r="W500" s="89">
        <f t="shared" ca="1" si="142"/>
        <v>-0.93689914720978695</v>
      </c>
      <c r="X500" s="89">
        <f t="shared" ca="1" si="143"/>
        <v>-1.8884165239892059E-2</v>
      </c>
      <c r="Y500" s="88">
        <f t="shared" ca="1" si="144"/>
        <v>1366.9411817378534</v>
      </c>
      <c r="Z500" s="89">
        <f t="shared" ca="1" si="151"/>
        <v>0.80812524094796356</v>
      </c>
      <c r="AA500" s="89">
        <f t="shared" ca="1" si="145"/>
        <v>0.71311589930076391</v>
      </c>
      <c r="AB500" s="89">
        <f t="shared" ca="1" si="146"/>
        <v>0.79049075573753291</v>
      </c>
      <c r="AC500" s="89">
        <f t="shared" ca="1" si="146"/>
        <v>0.76211297909728215</v>
      </c>
      <c r="AD500" s="85">
        <f t="shared" ca="1" si="147"/>
        <v>111.41901881240346</v>
      </c>
      <c r="AE500" s="85">
        <f t="shared" ca="1" si="148"/>
        <v>-21.306174034633614</v>
      </c>
      <c r="AG500" s="85">
        <v>486</v>
      </c>
      <c r="AH500" s="85">
        <f t="shared" ca="1" si="149"/>
        <v>4111.6068088523589</v>
      </c>
      <c r="AI500" s="85">
        <f t="shared" ca="1" si="149"/>
        <v>276.42537153006447</v>
      </c>
    </row>
    <row r="501" spans="9:35" x14ac:dyDescent="0.25">
      <c r="I501" s="85">
        <v>487</v>
      </c>
      <c r="J501" s="89">
        <f t="shared" ca="1" si="133"/>
        <v>0.22578148482301408</v>
      </c>
      <c r="K501" s="89">
        <f t="shared" ca="1" si="134"/>
        <v>-0.75281187530997884</v>
      </c>
      <c r="L501" s="89">
        <f t="shared" ca="1" si="135"/>
        <v>-1.6554520390800413E-2</v>
      </c>
      <c r="M501" s="88">
        <f t="shared" ca="1" si="136"/>
        <v>30805.780493538932</v>
      </c>
      <c r="N501" s="89">
        <f t="shared" ca="1" si="150"/>
        <v>0.60440398573302789</v>
      </c>
      <c r="O501" s="89">
        <f t="shared" ca="1" si="137"/>
        <v>0.43317052714156562</v>
      </c>
      <c r="P501" s="89">
        <f t="shared" ca="1" si="138"/>
        <v>0.72721245674283863</v>
      </c>
      <c r="Q501" s="89">
        <f t="shared" ca="1" si="138"/>
        <v>0.66755455560387145</v>
      </c>
      <c r="R501" s="85">
        <f t="shared" ca="1" si="139"/>
        <v>3585.8414957591813</v>
      </c>
      <c r="S501" s="85">
        <f t="shared" ca="1" si="140"/>
        <v>-382.06513441014977</v>
      </c>
      <c r="U501" s="85">
        <v>487</v>
      </c>
      <c r="V501" s="89">
        <f t="shared" ca="1" si="141"/>
        <v>0.59443476488161751</v>
      </c>
      <c r="W501" s="89">
        <f t="shared" ca="1" si="142"/>
        <v>0.23896790457417677</v>
      </c>
      <c r="X501" s="89">
        <f t="shared" ca="1" si="143"/>
        <v>9.2631540812245835E-3</v>
      </c>
      <c r="Y501" s="88">
        <f t="shared" ca="1" si="144"/>
        <v>1405.9635224927281</v>
      </c>
      <c r="Z501" s="89">
        <f t="shared" ca="1" si="151"/>
        <v>1.1043836807299865</v>
      </c>
      <c r="AA501" s="89">
        <f t="shared" ca="1" si="145"/>
        <v>1.009374339082787</v>
      </c>
      <c r="AB501" s="89">
        <f t="shared" ca="1" si="146"/>
        <v>0.86528663157818675</v>
      </c>
      <c r="AC501" s="89">
        <f t="shared" ca="1" si="146"/>
        <v>0.84360242986383649</v>
      </c>
      <c r="AD501" s="85">
        <f t="shared" ca="1" si="147"/>
        <v>143.80063246045052</v>
      </c>
      <c r="AE501" s="85">
        <f t="shared" ca="1" si="148"/>
        <v>11.075439613413437</v>
      </c>
      <c r="AG501" s="85">
        <v>487</v>
      </c>
      <c r="AH501" s="85">
        <f t="shared" ca="1" si="149"/>
        <v>3442.040863298731</v>
      </c>
      <c r="AI501" s="85">
        <f t="shared" ca="1" si="149"/>
        <v>-393.1405740235632</v>
      </c>
    </row>
    <row r="502" spans="9:35" x14ac:dyDescent="0.25">
      <c r="I502" s="85">
        <v>488</v>
      </c>
      <c r="J502" s="89">
        <f t="shared" ca="1" si="133"/>
        <v>0.39423358089244009</v>
      </c>
      <c r="K502" s="89">
        <f t="shared" ca="1" si="134"/>
        <v>-0.26830161682770565</v>
      </c>
      <c r="L502" s="89">
        <f t="shared" ca="1" si="135"/>
        <v>-4.1205063050837164E-3</v>
      </c>
      <c r="M502" s="88">
        <f t="shared" ca="1" si="136"/>
        <v>31191.211262148638</v>
      </c>
      <c r="N502" s="89">
        <f t="shared" ca="1" si="150"/>
        <v>0.67701838123725278</v>
      </c>
      <c r="O502" s="89">
        <f t="shared" ca="1" si="137"/>
        <v>0.50578492264579045</v>
      </c>
      <c r="P502" s="89">
        <f t="shared" ca="1" si="138"/>
        <v>0.75080285400720115</v>
      </c>
      <c r="Q502" s="89">
        <f t="shared" ca="1" si="138"/>
        <v>0.69349617796290952</v>
      </c>
      <c r="R502" s="85">
        <f t="shared" ca="1" si="139"/>
        <v>3870.7224507395949</v>
      </c>
      <c r="S502" s="85">
        <f t="shared" ca="1" si="140"/>
        <v>-97.184179429736105</v>
      </c>
      <c r="U502" s="85">
        <v>488</v>
      </c>
      <c r="V502" s="89">
        <f t="shared" ca="1" si="141"/>
        <v>0.4853341569601759</v>
      </c>
      <c r="W502" s="89">
        <f t="shared" ca="1" si="142"/>
        <v>-3.6770100931308447E-2</v>
      </c>
      <c r="X502" s="89">
        <f t="shared" ca="1" si="143"/>
        <v>2.6626751596018575E-3</v>
      </c>
      <c r="Y502" s="88">
        <f t="shared" ca="1" si="144"/>
        <v>1396.7140489559399</v>
      </c>
      <c r="Z502" s="89">
        <f t="shared" ca="1" si="151"/>
        <v>1.0349117866279074</v>
      </c>
      <c r="AA502" s="89">
        <f t="shared" ca="1" si="145"/>
        <v>0.93990244498070774</v>
      </c>
      <c r="AB502" s="89">
        <f t="shared" ca="1" si="146"/>
        <v>0.84964494518208156</v>
      </c>
      <c r="AC502" s="89">
        <f t="shared" ca="1" si="146"/>
        <v>0.82636619845211312</v>
      </c>
      <c r="AD502" s="85">
        <f t="shared" ca="1" si="147"/>
        <v>135.86855007191048</v>
      </c>
      <c r="AE502" s="85">
        <f t="shared" ca="1" si="148"/>
        <v>3.1433572248733981</v>
      </c>
      <c r="AG502" s="85">
        <v>488</v>
      </c>
      <c r="AH502" s="85">
        <f t="shared" ca="1" si="149"/>
        <v>3734.8539006676847</v>
      </c>
      <c r="AI502" s="85">
        <f t="shared" ca="1" si="149"/>
        <v>-100.3275366546095</v>
      </c>
    </row>
    <row r="503" spans="9:35" x14ac:dyDescent="0.25">
      <c r="I503" s="85">
        <v>489</v>
      </c>
      <c r="J503" s="89">
        <f t="shared" ca="1" si="133"/>
        <v>0.4268323061840068</v>
      </c>
      <c r="K503" s="89">
        <f t="shared" ca="1" si="134"/>
        <v>-0.1844446915887685</v>
      </c>
      <c r="L503" s="89">
        <f t="shared" ca="1" si="135"/>
        <v>-1.9684813038545949E-3</v>
      </c>
      <c r="M503" s="88">
        <f t="shared" ca="1" si="136"/>
        <v>31258.4078069922</v>
      </c>
      <c r="N503" s="89">
        <f t="shared" ca="1" si="150"/>
        <v>0.6895861645369139</v>
      </c>
      <c r="O503" s="89">
        <f t="shared" ca="1" si="137"/>
        <v>0.51835270594545158</v>
      </c>
      <c r="P503" s="89">
        <f t="shared" ca="1" si="138"/>
        <v>0.75477276477916466</v>
      </c>
      <c r="Q503" s="89">
        <f t="shared" ca="1" si="138"/>
        <v>0.69789389712629624</v>
      </c>
      <c r="R503" s="85">
        <f t="shared" ca="1" si="139"/>
        <v>3921.30742927557</v>
      </c>
      <c r="S503" s="85">
        <f t="shared" ca="1" si="140"/>
        <v>-46.599200893761008</v>
      </c>
      <c r="U503" s="85">
        <v>489</v>
      </c>
      <c r="V503" s="89">
        <f t="shared" ca="1" si="141"/>
        <v>0.21641956099349779</v>
      </c>
      <c r="W503" s="89">
        <f t="shared" ca="1" si="142"/>
        <v>-0.78434257837247967</v>
      </c>
      <c r="X503" s="89">
        <f t="shared" ca="1" si="143"/>
        <v>-1.5232342143834661E-2</v>
      </c>
      <c r="Y503" s="88">
        <f t="shared" ca="1" si="144"/>
        <v>1371.9421348566802</v>
      </c>
      <c r="Z503" s="89">
        <f t="shared" ca="1" si="151"/>
        <v>0.84656170448665169</v>
      </c>
      <c r="AA503" s="89">
        <f t="shared" ca="1" si="145"/>
        <v>0.75155236283945204</v>
      </c>
      <c r="AB503" s="89">
        <f t="shared" ca="1" si="146"/>
        <v>0.80138026653755379</v>
      </c>
      <c r="AC503" s="89">
        <f t="shared" ca="1" si="146"/>
        <v>0.77383984996656674</v>
      </c>
      <c r="AD503" s="85">
        <f t="shared" ca="1" si="147"/>
        <v>115.39961586656341</v>
      </c>
      <c r="AE503" s="85">
        <f t="shared" ca="1" si="148"/>
        <v>-17.32557698047367</v>
      </c>
      <c r="AG503" s="85">
        <v>489</v>
      </c>
      <c r="AH503" s="85">
        <f t="shared" ca="1" si="149"/>
        <v>3805.9078134090068</v>
      </c>
      <c r="AI503" s="85">
        <f t="shared" ca="1" si="149"/>
        <v>-29.273623913287338</v>
      </c>
    </row>
    <row r="504" spans="9:35" x14ac:dyDescent="0.25">
      <c r="I504" s="85">
        <v>490</v>
      </c>
      <c r="J504" s="89">
        <f t="shared" ca="1" si="133"/>
        <v>0.1518005996906715</v>
      </c>
      <c r="K504" s="89">
        <f t="shared" ca="1" si="134"/>
        <v>-1.0287414226563616</v>
      </c>
      <c r="L504" s="89">
        <f t="shared" ca="1" si="135"/>
        <v>-2.3635715924446441E-2</v>
      </c>
      <c r="M504" s="88">
        <f t="shared" ca="1" si="136"/>
        <v>30588.409270672844</v>
      </c>
      <c r="N504" s="89">
        <f t="shared" ca="1" si="150"/>
        <v>0.56304994434476952</v>
      </c>
      <c r="O504" s="89">
        <f t="shared" ca="1" si="137"/>
        <v>0.39181648575330724</v>
      </c>
      <c r="P504" s="89">
        <f t="shared" ca="1" si="138"/>
        <v>0.71329956243070236</v>
      </c>
      <c r="Q504" s="89">
        <f t="shared" ca="1" si="138"/>
        <v>0.65240309340139346</v>
      </c>
      <c r="R504" s="85">
        <f t="shared" ca="1" si="139"/>
        <v>3429.2706982662203</v>
      </c>
      <c r="S504" s="85">
        <f t="shared" ca="1" si="140"/>
        <v>-538.63593190311076</v>
      </c>
      <c r="U504" s="85">
        <v>490</v>
      </c>
      <c r="V504" s="89">
        <f t="shared" ca="1" si="141"/>
        <v>0.35433086002766034</v>
      </c>
      <c r="W504" s="89">
        <f t="shared" ca="1" si="142"/>
        <v>-0.37365404419924531</v>
      </c>
      <c r="X504" s="89">
        <f t="shared" ca="1" si="143"/>
        <v>-5.4014847392008115E-3</v>
      </c>
      <c r="Y504" s="88">
        <f t="shared" ca="1" si="144"/>
        <v>1385.4960163296328</v>
      </c>
      <c r="Z504" s="89">
        <f t="shared" ca="1" si="151"/>
        <v>0.95003423923106778</v>
      </c>
      <c r="AA504" s="89">
        <f t="shared" ca="1" si="145"/>
        <v>0.85502489758386813</v>
      </c>
      <c r="AB504" s="89">
        <f t="shared" ca="1" si="146"/>
        <v>0.82895257233678343</v>
      </c>
      <c r="AC504" s="89">
        <f t="shared" ca="1" si="146"/>
        <v>0.80373131776549367</v>
      </c>
      <c r="AD504" s="85">
        <f t="shared" ca="1" si="147"/>
        <v>126.45148429457083</v>
      </c>
      <c r="AE504" s="85">
        <f t="shared" ca="1" si="148"/>
        <v>-6.2737085524662461</v>
      </c>
      <c r="AG504" s="85">
        <v>490</v>
      </c>
      <c r="AH504" s="85">
        <f t="shared" ca="1" si="149"/>
        <v>3302.8192139716493</v>
      </c>
      <c r="AI504" s="85">
        <f t="shared" ca="1" si="149"/>
        <v>-532.36222335064451</v>
      </c>
    </row>
    <row r="505" spans="9:35" x14ac:dyDescent="0.25">
      <c r="I505" s="85">
        <v>491</v>
      </c>
      <c r="J505" s="89">
        <f t="shared" ca="1" si="133"/>
        <v>0.33849242036251281</v>
      </c>
      <c r="K505" s="89">
        <f t="shared" ca="1" si="134"/>
        <v>-0.4165810935159443</v>
      </c>
      <c r="L505" s="89">
        <f t="shared" ca="1" si="135"/>
        <v>-7.9258108770440139E-3</v>
      </c>
      <c r="M505" s="88">
        <f t="shared" ca="1" si="136"/>
        <v>31072.744746866862</v>
      </c>
      <c r="N505" s="89">
        <f t="shared" ca="1" si="150"/>
        <v>0.65479547805429894</v>
      </c>
      <c r="O505" s="89">
        <f t="shared" ca="1" si="137"/>
        <v>0.48356201946283667</v>
      </c>
      <c r="P505" s="89">
        <f t="shared" ca="1" si="138"/>
        <v>0.74370027877830025</v>
      </c>
      <c r="Q505" s="89">
        <f t="shared" ca="1" si="138"/>
        <v>0.68565163257440842</v>
      </c>
      <c r="R505" s="85">
        <f t="shared" ca="1" si="139"/>
        <v>3782.1968571945654</v>
      </c>
      <c r="S505" s="85">
        <f t="shared" ca="1" si="140"/>
        <v>-185.70977297476566</v>
      </c>
      <c r="U505" s="85">
        <v>491</v>
      </c>
      <c r="V505" s="89">
        <f t="shared" ca="1" si="141"/>
        <v>0.13276547132313454</v>
      </c>
      <c r="W505" s="89">
        <f t="shared" ca="1" si="142"/>
        <v>-1.1134133531796171</v>
      </c>
      <c r="X505" s="89">
        <f t="shared" ca="1" si="143"/>
        <v>-2.310947431085239E-2</v>
      </c>
      <c r="Y505" s="88">
        <f t="shared" ca="1" si="144"/>
        <v>1361.1776177576241</v>
      </c>
      <c r="Z505" s="89">
        <f t="shared" ca="1" si="151"/>
        <v>0.76365267648530033</v>
      </c>
      <c r="AA505" s="89">
        <f t="shared" ca="1" si="145"/>
        <v>0.66864333483810068</v>
      </c>
      <c r="AB505" s="89">
        <f t="shared" ca="1" si="146"/>
        <v>0.77746287547345672</v>
      </c>
      <c r="AC505" s="89">
        <f t="shared" ca="1" si="146"/>
        <v>0.74813848887902545</v>
      </c>
      <c r="AD505" s="85">
        <f t="shared" ca="1" si="147"/>
        <v>106.90027316236865</v>
      </c>
      <c r="AE505" s="85">
        <f t="shared" ca="1" si="148"/>
        <v>-25.82491968466843</v>
      </c>
      <c r="AG505" s="85">
        <v>491</v>
      </c>
      <c r="AH505" s="85">
        <f t="shared" ca="1" si="149"/>
        <v>3675.2965840321967</v>
      </c>
      <c r="AI505" s="85">
        <f t="shared" ca="1" si="149"/>
        <v>-159.88485329009723</v>
      </c>
    </row>
    <row r="506" spans="9:35" x14ac:dyDescent="0.25">
      <c r="I506" s="85">
        <v>492</v>
      </c>
      <c r="J506" s="89">
        <f t="shared" ca="1" si="133"/>
        <v>0.37415365956500357</v>
      </c>
      <c r="K506" s="89">
        <f t="shared" ca="1" si="134"/>
        <v>-0.32087209828830598</v>
      </c>
      <c r="L506" s="89">
        <f t="shared" ca="1" si="135"/>
        <v>-5.469625535338217E-3</v>
      </c>
      <c r="M506" s="88">
        <f t="shared" ca="1" si="136"/>
        <v>31149.158972374706</v>
      </c>
      <c r="N506" s="89">
        <f t="shared" ca="1" si="150"/>
        <v>0.66913955170620065</v>
      </c>
      <c r="O506" s="89">
        <f t="shared" ca="1" si="137"/>
        <v>0.49790609311473838</v>
      </c>
      <c r="P506" s="89">
        <f t="shared" ca="1" si="138"/>
        <v>0.74829676904180176</v>
      </c>
      <c r="Q506" s="89">
        <f t="shared" ca="1" si="138"/>
        <v>0.69072488376379204</v>
      </c>
      <c r="R506" s="85">
        <f t="shared" ca="1" si="139"/>
        <v>3839.2021064444743</v>
      </c>
      <c r="S506" s="85">
        <f t="shared" ca="1" si="140"/>
        <v>-128.7045237248567</v>
      </c>
      <c r="U506" s="85">
        <v>492</v>
      </c>
      <c r="V506" s="89">
        <f t="shared" ca="1" si="141"/>
        <v>0.36599596317814698</v>
      </c>
      <c r="W506" s="89">
        <f t="shared" ca="1" si="142"/>
        <v>-0.34247703142365166</v>
      </c>
      <c r="X506" s="89">
        <f t="shared" ca="1" si="143"/>
        <v>-4.6551849489806542E-3</v>
      </c>
      <c r="Y506" s="88">
        <f t="shared" ca="1" si="144"/>
        <v>1386.5303976472412</v>
      </c>
      <c r="Z506" s="89">
        <f t="shared" ca="1" si="151"/>
        <v>0.95788925408835801</v>
      </c>
      <c r="AA506" s="89">
        <f t="shared" ca="1" si="145"/>
        <v>0.86287991244115836</v>
      </c>
      <c r="AB506" s="89">
        <f t="shared" ca="1" si="146"/>
        <v>0.83094069715408692</v>
      </c>
      <c r="AC506" s="89">
        <f t="shared" ca="1" si="146"/>
        <v>0.80589825192493358</v>
      </c>
      <c r="AD506" s="85">
        <f t="shared" ca="1" si="147"/>
        <v>127.30996700022138</v>
      </c>
      <c r="AE506" s="85">
        <f t="shared" ca="1" si="148"/>
        <v>-5.4152258468157015</v>
      </c>
      <c r="AG506" s="85">
        <v>492</v>
      </c>
      <c r="AH506" s="85">
        <f t="shared" ca="1" si="149"/>
        <v>3711.8921394442532</v>
      </c>
      <c r="AI506" s="85">
        <f t="shared" ca="1" si="149"/>
        <v>-123.289297878041</v>
      </c>
    </row>
    <row r="507" spans="9:35" x14ac:dyDescent="0.25">
      <c r="I507" s="85">
        <v>493</v>
      </c>
      <c r="J507" s="89">
        <f t="shared" ca="1" si="133"/>
        <v>0.27207510673016644</v>
      </c>
      <c r="K507" s="89">
        <f t="shared" ca="1" si="134"/>
        <v>-0.60654906200417624</v>
      </c>
      <c r="L507" s="89">
        <f t="shared" ca="1" si="135"/>
        <v>-1.2800969564946352E-2</v>
      </c>
      <c r="M507" s="88">
        <f t="shared" ca="1" si="136"/>
        <v>30921.628841665955</v>
      </c>
      <c r="N507" s="89">
        <f t="shared" ca="1" si="150"/>
        <v>0.62632464806578847</v>
      </c>
      <c r="O507" s="89">
        <f t="shared" ca="1" si="137"/>
        <v>0.4550911894743262</v>
      </c>
      <c r="P507" s="89">
        <f t="shared" ca="1" si="138"/>
        <v>0.734448988721911</v>
      </c>
      <c r="Q507" s="89">
        <f t="shared" ca="1" si="138"/>
        <v>0.67547818186724418</v>
      </c>
      <c r="R507" s="85">
        <f t="shared" ca="1" si="139"/>
        <v>3670.5082323385213</v>
      </c>
      <c r="S507" s="85">
        <f t="shared" ca="1" si="140"/>
        <v>-297.3983978308097</v>
      </c>
      <c r="U507" s="85">
        <v>493</v>
      </c>
      <c r="V507" s="89">
        <f t="shared" ca="1" si="141"/>
        <v>4.6661298600878309E-2</v>
      </c>
      <c r="W507" s="89">
        <f t="shared" ca="1" si="142"/>
        <v>-1.6781255225928144</v>
      </c>
      <c r="X507" s="89">
        <f t="shared" ca="1" si="143"/>
        <v>-3.6627272715764346E-2</v>
      </c>
      <c r="Y507" s="88">
        <f t="shared" ca="1" si="144"/>
        <v>1342.9012992253734</v>
      </c>
      <c r="Z507" s="89">
        <f t="shared" ca="1" si="151"/>
        <v>0.62137405239896748</v>
      </c>
      <c r="AA507" s="89">
        <f t="shared" ca="1" si="145"/>
        <v>0.52636471075176783</v>
      </c>
      <c r="AB507" s="89">
        <f t="shared" ca="1" si="146"/>
        <v>0.73282322978764747</v>
      </c>
      <c r="AC507" s="89">
        <f t="shared" ca="1" si="146"/>
        <v>0.70068258511289305</v>
      </c>
      <c r="AD507" s="85">
        <f t="shared" ca="1" si="147"/>
        <v>93.091425833167818</v>
      </c>
      <c r="AE507" s="85">
        <f t="shared" ca="1" si="148"/>
        <v>-39.63376701386926</v>
      </c>
      <c r="AG507" s="85">
        <v>493</v>
      </c>
      <c r="AH507" s="85">
        <f t="shared" ca="1" si="149"/>
        <v>3577.4168065053536</v>
      </c>
      <c r="AI507" s="85">
        <f t="shared" ca="1" si="149"/>
        <v>-257.76463081694044</v>
      </c>
    </row>
    <row r="508" spans="9:35" x14ac:dyDescent="0.25">
      <c r="I508" s="85">
        <v>494</v>
      </c>
      <c r="J508" s="89">
        <f t="shared" ca="1" si="133"/>
        <v>0.74888212192580883</v>
      </c>
      <c r="K508" s="89">
        <f t="shared" ca="1" si="134"/>
        <v>0.67097609830927185</v>
      </c>
      <c r="L508" s="89">
        <f t="shared" ca="1" si="135"/>
        <v>1.9984230665805978E-2</v>
      </c>
      <c r="M508" s="88">
        <f t="shared" ca="1" si="136"/>
        <v>31952.202100712006</v>
      </c>
      <c r="N508" s="89">
        <f t="shared" ca="1" si="150"/>
        <v>0.81778956678224635</v>
      </c>
      <c r="O508" s="89">
        <f t="shared" ca="1" si="137"/>
        <v>0.64655610819078402</v>
      </c>
      <c r="P508" s="89">
        <f t="shared" ca="1" si="138"/>
        <v>0.79326132174405029</v>
      </c>
      <c r="Q508" s="89">
        <f t="shared" ca="1" si="138"/>
        <v>0.74104036366500148</v>
      </c>
      <c r="R508" s="85">
        <f t="shared" ca="1" si="139"/>
        <v>4458.5797568438647</v>
      </c>
      <c r="S508" s="85">
        <f t="shared" ca="1" si="140"/>
        <v>490.67312667453371</v>
      </c>
      <c r="U508" s="85">
        <v>494</v>
      </c>
      <c r="V508" s="89">
        <f t="shared" ca="1" si="141"/>
        <v>0.33772488593246364</v>
      </c>
      <c r="W508" s="89">
        <f t="shared" ca="1" si="142"/>
        <v>-0.41868033157589979</v>
      </c>
      <c r="X508" s="89">
        <f t="shared" ca="1" si="143"/>
        <v>-6.4793015610194616E-3</v>
      </c>
      <c r="Y508" s="88">
        <f t="shared" ca="1" si="144"/>
        <v>1384.0035098854319</v>
      </c>
      <c r="Z508" s="89">
        <f t="shared" ca="1" si="151"/>
        <v>0.93868991452433626</v>
      </c>
      <c r="AA508" s="89">
        <f t="shared" ca="1" si="145"/>
        <v>0.8436805728771366</v>
      </c>
      <c r="AB508" s="89">
        <f t="shared" ca="1" si="146"/>
        <v>0.82605501346659582</v>
      </c>
      <c r="AC508" s="89">
        <f t="shared" ca="1" si="146"/>
        <v>0.80057603684602507</v>
      </c>
      <c r="AD508" s="85">
        <f t="shared" ca="1" si="147"/>
        <v>125.21642530179565</v>
      </c>
      <c r="AE508" s="85">
        <f t="shared" ca="1" si="148"/>
        <v>-7.508767545241426</v>
      </c>
      <c r="AG508" s="85">
        <v>494</v>
      </c>
      <c r="AH508" s="85">
        <f t="shared" ca="1" si="149"/>
        <v>4333.3633315420693</v>
      </c>
      <c r="AI508" s="85">
        <f t="shared" ca="1" si="149"/>
        <v>498.18189421977513</v>
      </c>
    </row>
    <row r="509" spans="9:35" x14ac:dyDescent="0.25">
      <c r="I509" s="85">
        <v>495</v>
      </c>
      <c r="J509" s="89">
        <f t="shared" ca="1" si="133"/>
        <v>0.70476947238272791</v>
      </c>
      <c r="K509" s="89">
        <f t="shared" ca="1" si="134"/>
        <v>0.53816802142159281</v>
      </c>
      <c r="L509" s="89">
        <f t="shared" ca="1" si="135"/>
        <v>1.6575969499383707E-2</v>
      </c>
      <c r="M509" s="88">
        <f t="shared" ca="1" si="136"/>
        <v>31843.486022743182</v>
      </c>
      <c r="N509" s="89">
        <f t="shared" ca="1" si="150"/>
        <v>0.79788538920820218</v>
      </c>
      <c r="O509" s="89">
        <f t="shared" ca="1" si="137"/>
        <v>0.62665193061673996</v>
      </c>
      <c r="P509" s="89">
        <f t="shared" ca="1" si="138"/>
        <v>0.78753149854620785</v>
      </c>
      <c r="Q509" s="89">
        <f t="shared" ca="1" si="138"/>
        <v>0.73455629010545664</v>
      </c>
      <c r="R509" s="85">
        <f t="shared" ca="1" si="139"/>
        <v>4372.6499474989105</v>
      </c>
      <c r="S509" s="85">
        <f t="shared" ca="1" si="140"/>
        <v>404.74331732957944</v>
      </c>
      <c r="U509" s="85">
        <v>495</v>
      </c>
      <c r="V509" s="89">
        <f t="shared" ca="1" si="141"/>
        <v>0.74747899496546788</v>
      </c>
      <c r="W509" s="89">
        <f t="shared" ca="1" si="142"/>
        <v>0.6665775546936219</v>
      </c>
      <c r="X509" s="89">
        <f t="shared" ca="1" si="143"/>
        <v>1.9499060724277893E-2</v>
      </c>
      <c r="Y509" s="88">
        <f t="shared" ca="1" si="144"/>
        <v>1420.4287398620402</v>
      </c>
      <c r="Z509" s="89">
        <f t="shared" ca="1" si="151"/>
        <v>1.2121194724488962</v>
      </c>
      <c r="AA509" s="89">
        <f t="shared" ca="1" si="145"/>
        <v>1.1171101308016966</v>
      </c>
      <c r="AB509" s="89">
        <f t="shared" ca="1" si="146"/>
        <v>0.88726667457993236</v>
      </c>
      <c r="AC509" s="89">
        <f t="shared" ca="1" si="146"/>
        <v>0.86802638030437995</v>
      </c>
      <c r="AD509" s="85">
        <f t="shared" ca="1" si="147"/>
        <v>156.47974001452417</v>
      </c>
      <c r="AE509" s="85">
        <f t="shared" ca="1" si="148"/>
        <v>23.75454716748709</v>
      </c>
      <c r="AG509" s="85">
        <v>495</v>
      </c>
      <c r="AH509" s="85">
        <f t="shared" ca="1" si="149"/>
        <v>4216.1702074843861</v>
      </c>
      <c r="AI509" s="85">
        <f t="shared" ca="1" si="149"/>
        <v>380.98877016209235</v>
      </c>
    </row>
    <row r="510" spans="9:35" x14ac:dyDescent="0.25">
      <c r="I510" s="85">
        <v>496</v>
      </c>
      <c r="J510" s="89">
        <f t="shared" ca="1" si="133"/>
        <v>0.27852395966953669</v>
      </c>
      <c r="K510" s="89">
        <f t="shared" ca="1" si="134"/>
        <v>-0.58723197649525805</v>
      </c>
      <c r="L510" s="89">
        <f t="shared" ca="1" si="135"/>
        <v>-1.2305234110210525E-2</v>
      </c>
      <c r="M510" s="88">
        <f t="shared" ca="1" si="136"/>
        <v>30936.961589580325</v>
      </c>
      <c r="N510" s="89">
        <f t="shared" ca="1" si="150"/>
        <v>0.62921973328344161</v>
      </c>
      <c r="O510" s="89">
        <f t="shared" ca="1" si="137"/>
        <v>0.45798627469197933</v>
      </c>
      <c r="P510" s="89">
        <f t="shared" ca="1" si="138"/>
        <v>0.73539739418948713</v>
      </c>
      <c r="Q510" s="89">
        <f t="shared" ca="1" si="138"/>
        <v>0.67651884894676917</v>
      </c>
      <c r="R510" s="85">
        <f t="shared" ca="1" si="139"/>
        <v>3681.7766271726687</v>
      </c>
      <c r="S510" s="85">
        <f t="shared" ca="1" si="140"/>
        <v>-286.13000299666237</v>
      </c>
      <c r="U510" s="85">
        <v>496</v>
      </c>
      <c r="V510" s="89">
        <f t="shared" ca="1" si="141"/>
        <v>0.45251813307574484</v>
      </c>
      <c r="W510" s="89">
        <f t="shared" ca="1" si="142"/>
        <v>-0.11930178906966098</v>
      </c>
      <c r="X510" s="89">
        <f t="shared" ca="1" si="143"/>
        <v>6.8707275062490679E-4</v>
      </c>
      <c r="Y510" s="88">
        <f t="shared" ca="1" si="144"/>
        <v>1393.9574212129696</v>
      </c>
      <c r="Z510" s="89">
        <f t="shared" ca="1" si="151"/>
        <v>1.0141180165130383</v>
      </c>
      <c r="AA510" s="89">
        <f t="shared" ca="1" si="145"/>
        <v>0.91910867486583869</v>
      </c>
      <c r="AB510" s="89">
        <f t="shared" ca="1" si="146"/>
        <v>0.84473677894412824</v>
      </c>
      <c r="AC510" s="89">
        <f t="shared" ca="1" si="146"/>
        <v>0.8209806338553064</v>
      </c>
      <c r="AD510" s="85">
        <f t="shared" ca="1" si="147"/>
        <v>133.53313399129297</v>
      </c>
      <c r="AE510" s="85">
        <f t="shared" ca="1" si="148"/>
        <v>0.80794114425589214</v>
      </c>
      <c r="AG510" s="85">
        <v>496</v>
      </c>
      <c r="AH510" s="85">
        <f t="shared" ca="1" si="149"/>
        <v>3548.2434931813759</v>
      </c>
      <c r="AI510" s="85">
        <f t="shared" ca="1" si="149"/>
        <v>-286.93794414091826</v>
      </c>
    </row>
    <row r="511" spans="9:35" x14ac:dyDescent="0.25">
      <c r="I511" s="85">
        <v>497</v>
      </c>
      <c r="J511" s="89">
        <f t="shared" ca="1" si="133"/>
        <v>0.77278229441234558</v>
      </c>
      <c r="K511" s="89">
        <f t="shared" ca="1" si="134"/>
        <v>0.74804102728769539</v>
      </c>
      <c r="L511" s="89">
        <f t="shared" ca="1" si="135"/>
        <v>2.1961952283990321E-2</v>
      </c>
      <c r="M511" s="88">
        <f t="shared" ca="1" si="136"/>
        <v>32015.457191417448</v>
      </c>
      <c r="N511" s="89">
        <f t="shared" ca="1" si="150"/>
        <v>0.82933942178402487</v>
      </c>
      <c r="O511" s="89">
        <f t="shared" ca="1" si="137"/>
        <v>0.65810596319256254</v>
      </c>
      <c r="P511" s="89">
        <f t="shared" ca="1" si="138"/>
        <v>0.79654381516614536</v>
      </c>
      <c r="Q511" s="89">
        <f t="shared" ca="1" si="138"/>
        <v>0.74476497783007189</v>
      </c>
      <c r="R511" s="85">
        <f t="shared" ca="1" si="139"/>
        <v>4508.8615897185337</v>
      </c>
      <c r="S511" s="85">
        <f t="shared" ca="1" si="140"/>
        <v>540.95495954920261</v>
      </c>
      <c r="U511" s="85">
        <v>497</v>
      </c>
      <c r="V511" s="89">
        <f t="shared" ca="1" si="141"/>
        <v>0.52589365000425037</v>
      </c>
      <c r="W511" s="89">
        <f t="shared" ca="1" si="142"/>
        <v>6.4951394580734678E-2</v>
      </c>
      <c r="X511" s="89">
        <f t="shared" ca="1" si="143"/>
        <v>5.0976336114567106E-3</v>
      </c>
      <c r="Y511" s="88">
        <f t="shared" ca="1" si="144"/>
        <v>1400.1191335716499</v>
      </c>
      <c r="Z511" s="89">
        <f t="shared" ca="1" si="151"/>
        <v>1.060540408083855</v>
      </c>
      <c r="AA511" s="89">
        <f t="shared" ca="1" si="145"/>
        <v>0.96553106643665532</v>
      </c>
      <c r="AB511" s="89">
        <f t="shared" ca="1" si="146"/>
        <v>0.85555059155691227</v>
      </c>
      <c r="AC511" s="89">
        <f t="shared" ca="1" si="146"/>
        <v>0.83286055829552852</v>
      </c>
      <c r="AD511" s="85">
        <f t="shared" ca="1" si="147"/>
        <v>138.7717666926344</v>
      </c>
      <c r="AE511" s="85">
        <f t="shared" ca="1" si="148"/>
        <v>6.0465738455973224</v>
      </c>
      <c r="AG511" s="85">
        <v>497</v>
      </c>
      <c r="AH511" s="85">
        <f t="shared" ca="1" si="149"/>
        <v>4370.089823025899</v>
      </c>
      <c r="AI511" s="85">
        <f t="shared" ca="1" si="149"/>
        <v>534.90838570360529</v>
      </c>
    </row>
    <row r="512" spans="9:35" x14ac:dyDescent="0.25">
      <c r="I512" s="85">
        <v>498</v>
      </c>
      <c r="J512" s="89">
        <f t="shared" ca="1" si="133"/>
        <v>0.44750296577476878</v>
      </c>
      <c r="K512" s="89">
        <f t="shared" ca="1" si="134"/>
        <v>-0.13197264126674219</v>
      </c>
      <c r="L512" s="89">
        <f t="shared" ca="1" si="135"/>
        <v>-6.2188811746000496E-4</v>
      </c>
      <c r="M512" s="88">
        <f t="shared" ca="1" si="136"/>
        <v>31300.528519329924</v>
      </c>
      <c r="N512" s="89">
        <f t="shared" ca="1" si="150"/>
        <v>0.6974502420219546</v>
      </c>
      <c r="O512" s="89">
        <f t="shared" ca="1" si="137"/>
        <v>0.52621678343049227</v>
      </c>
      <c r="P512" s="89">
        <f t="shared" ca="1" si="138"/>
        <v>0.75723946574405532</v>
      </c>
      <c r="Q512" s="89">
        <f t="shared" ca="1" si="138"/>
        <v>0.70063120292509107</v>
      </c>
      <c r="R512" s="85">
        <f t="shared" ca="1" si="139"/>
        <v>3953.1510042622613</v>
      </c>
      <c r="S512" s="85">
        <f t="shared" ca="1" si="140"/>
        <v>-14.755625907069771</v>
      </c>
      <c r="U512" s="85">
        <v>498</v>
      </c>
      <c r="V512" s="89">
        <f t="shared" ca="1" si="141"/>
        <v>0.72438395227698393</v>
      </c>
      <c r="W512" s="89">
        <f t="shared" ca="1" si="142"/>
        <v>0.59591487510159258</v>
      </c>
      <c r="X512" s="89">
        <f t="shared" ca="1" si="143"/>
        <v>1.7807572725234935E-2</v>
      </c>
      <c r="Y512" s="88">
        <f t="shared" ca="1" si="144"/>
        <v>1418.0281325666542</v>
      </c>
      <c r="Z512" s="89">
        <f t="shared" ca="1" si="151"/>
        <v>1.1943160862795237</v>
      </c>
      <c r="AA512" s="89">
        <f t="shared" ca="1" si="145"/>
        <v>1.0993067446323241</v>
      </c>
      <c r="AB512" s="89">
        <f t="shared" ca="1" si="146"/>
        <v>0.8838228262701654</v>
      </c>
      <c r="AC512" s="89">
        <f t="shared" ca="1" si="146"/>
        <v>0.86418285427476738</v>
      </c>
      <c r="AD512" s="85">
        <f t="shared" ca="1" si="147"/>
        <v>154.35387890308493</v>
      </c>
      <c r="AE512" s="85">
        <f t="shared" ca="1" si="148"/>
        <v>21.628686056047854</v>
      </c>
      <c r="AG512" s="85">
        <v>498</v>
      </c>
      <c r="AH512" s="85">
        <f t="shared" ca="1" si="149"/>
        <v>3798.7971253591763</v>
      </c>
      <c r="AI512" s="85">
        <f t="shared" ca="1" si="149"/>
        <v>-36.384311963117625</v>
      </c>
    </row>
    <row r="513" spans="9:35" x14ac:dyDescent="0.25">
      <c r="I513" s="85">
        <v>499</v>
      </c>
      <c r="J513" s="89">
        <f t="shared" ca="1" si="133"/>
        <v>0.24987449809958995</v>
      </c>
      <c r="K513" s="89">
        <f t="shared" ca="1" si="134"/>
        <v>-0.67488474036563562</v>
      </c>
      <c r="L513" s="89">
        <f t="shared" ca="1" si="135"/>
        <v>-1.4554671932291541E-2</v>
      </c>
      <c r="M513" s="88">
        <f t="shared" ca="1" si="136"/>
        <v>30867.449029482312</v>
      </c>
      <c r="N513" s="89">
        <f t="shared" ca="1" si="150"/>
        <v>0.61608306104318944</v>
      </c>
      <c r="O513" s="89">
        <f t="shared" ca="1" si="137"/>
        <v>0.44484960245172717</v>
      </c>
      <c r="P513" s="89">
        <f t="shared" ca="1" si="138"/>
        <v>0.73108014943860389</v>
      </c>
      <c r="Q513" s="89">
        <f t="shared" ca="1" si="138"/>
        <v>0.67178577728942024</v>
      </c>
      <c r="R513" s="85">
        <f t="shared" ca="1" si="139"/>
        <v>3630.8070621676634</v>
      </c>
      <c r="S513" s="85">
        <f t="shared" ca="1" si="140"/>
        <v>-337.09956800166765</v>
      </c>
      <c r="U513" s="85">
        <v>499</v>
      </c>
      <c r="V513" s="89">
        <f t="shared" ca="1" si="141"/>
        <v>0.3790479984815015</v>
      </c>
      <c r="W513" s="89">
        <f t="shared" ca="1" si="142"/>
        <v>-0.30798204208592517</v>
      </c>
      <c r="X513" s="89">
        <f t="shared" ca="1" si="143"/>
        <v>-3.8294610898126978E-3</v>
      </c>
      <c r="Y513" s="88">
        <f t="shared" ca="1" si="144"/>
        <v>1387.6757616901714</v>
      </c>
      <c r="Z513" s="89">
        <f t="shared" ca="1" si="151"/>
        <v>0.96658022957405521</v>
      </c>
      <c r="AA513" s="89">
        <f t="shared" ca="1" si="145"/>
        <v>0.87157088792685555</v>
      </c>
      <c r="AB513" s="89">
        <f t="shared" ca="1" si="146"/>
        <v>0.83312303906483975</v>
      </c>
      <c r="AC513" s="89">
        <f t="shared" ca="1" si="146"/>
        <v>0.80827874091828478</v>
      </c>
      <c r="AD513" s="85">
        <f t="shared" ca="1" si="147"/>
        <v>128.26294829846188</v>
      </c>
      <c r="AE513" s="85">
        <f t="shared" ca="1" si="148"/>
        <v>-4.4622445485751996</v>
      </c>
      <c r="AG513" s="85">
        <v>499</v>
      </c>
      <c r="AH513" s="85">
        <f t="shared" ca="1" si="149"/>
        <v>3502.5441138692013</v>
      </c>
      <c r="AI513" s="85">
        <f t="shared" ca="1" si="149"/>
        <v>-332.63732345309245</v>
      </c>
    </row>
    <row r="514" spans="9:35" x14ac:dyDescent="0.25">
      <c r="I514" s="85">
        <v>500</v>
      </c>
      <c r="J514" s="89">
        <f t="shared" ca="1" si="133"/>
        <v>0.52519948932252536</v>
      </c>
      <c r="K514" s="89">
        <f t="shared" ca="1" si="134"/>
        <v>6.3207815503021056E-2</v>
      </c>
      <c r="L514" s="89">
        <f t="shared" ca="1" si="135"/>
        <v>4.3870389511515822E-3</v>
      </c>
      <c r="M514" s="88">
        <f t="shared" ca="1" si="136"/>
        <v>31457.703895270908</v>
      </c>
      <c r="N514" s="89">
        <f t="shared" ca="1" si="150"/>
        <v>0.72670227669913834</v>
      </c>
      <c r="O514" s="89">
        <f t="shared" ca="1" si="137"/>
        <v>0.55546881810767612</v>
      </c>
      <c r="P514" s="89">
        <f t="shared" ca="1" si="138"/>
        <v>0.76629582077620551</v>
      </c>
      <c r="Q514" s="89">
        <f t="shared" ca="1" si="138"/>
        <v>0.71071298366651159</v>
      </c>
      <c r="R514" s="85">
        <f t="shared" ca="1" si="139"/>
        <v>4072.8851848528138</v>
      </c>
      <c r="S514" s="85">
        <f t="shared" ca="1" si="140"/>
        <v>104.9785546834828</v>
      </c>
      <c r="U514" s="85">
        <v>500</v>
      </c>
      <c r="V514" s="89">
        <f t="shared" ca="1" si="141"/>
        <v>0.26787272313060573</v>
      </c>
      <c r="W514" s="89">
        <f t="shared" ca="1" si="142"/>
        <v>-0.61925946053897041</v>
      </c>
      <c r="X514" s="89">
        <f t="shared" ca="1" si="143"/>
        <v>-1.1280664762335057E-2</v>
      </c>
      <c r="Y514" s="88">
        <f t="shared" ca="1" si="144"/>
        <v>1377.374333639262</v>
      </c>
      <c r="Z514" s="89">
        <f t="shared" ca="1" si="151"/>
        <v>0.8881542185804091</v>
      </c>
      <c r="AA514" s="89">
        <f t="shared" ca="1" si="145"/>
        <v>0.79314487693320945</v>
      </c>
      <c r="AB514" s="89">
        <f t="shared" ca="1" si="146"/>
        <v>0.81277109939001524</v>
      </c>
      <c r="AC514" s="89">
        <f t="shared" ca="1" si="146"/>
        <v>0.78615329046392979</v>
      </c>
      <c r="AD514" s="85">
        <f t="shared" ca="1" si="147"/>
        <v>119.78401779254818</v>
      </c>
      <c r="AE514" s="85">
        <f t="shared" ca="1" si="148"/>
        <v>-12.941175054488895</v>
      </c>
      <c r="AG514" s="85">
        <v>500</v>
      </c>
      <c r="AH514" s="85">
        <f t="shared" ca="1" si="149"/>
        <v>3953.1011670602657</v>
      </c>
      <c r="AI514" s="85">
        <f t="shared" ca="1" si="149"/>
        <v>117.91972973797169</v>
      </c>
    </row>
    <row r="515" spans="9:35" x14ac:dyDescent="0.25">
      <c r="I515" s="85">
        <v>501</v>
      </c>
      <c r="J515" s="89">
        <f t="shared" ca="1" si="133"/>
        <v>6.1241182879578582E-2</v>
      </c>
      <c r="K515" s="89">
        <f t="shared" ca="1" si="134"/>
        <v>-1.5444375642654906</v>
      </c>
      <c r="L515" s="89">
        <f t="shared" ca="1" si="135"/>
        <v>-3.6870055087468039E-2</v>
      </c>
      <c r="M515" s="88">
        <f t="shared" ca="1" si="136"/>
        <v>30186.25885505222</v>
      </c>
      <c r="N515" s="89">
        <f t="shared" ca="1" si="150"/>
        <v>0.48576166627175071</v>
      </c>
      <c r="O515" s="89">
        <f t="shared" ca="1" si="137"/>
        <v>0.31452820768028844</v>
      </c>
      <c r="P515" s="89">
        <f t="shared" ca="1" si="138"/>
        <v>0.68643192195109903</v>
      </c>
      <c r="Q515" s="89">
        <f t="shared" ca="1" si="138"/>
        <v>0.62344005196518615</v>
      </c>
      <c r="R515" s="85">
        <f t="shared" ca="1" si="139"/>
        <v>3147.7709967736591</v>
      </c>
      <c r="S515" s="85">
        <f t="shared" ca="1" si="140"/>
        <v>-820.1356333956719</v>
      </c>
      <c r="U515" s="85">
        <v>501</v>
      </c>
      <c r="V515" s="89">
        <f t="shared" ca="1" si="141"/>
        <v>0.72107215619273879</v>
      </c>
      <c r="W515" s="89">
        <f t="shared" ca="1" si="142"/>
        <v>0.58602950483459704</v>
      </c>
      <c r="X515" s="89">
        <f t="shared" ca="1" si="143"/>
        <v>1.7570941659596641E-2</v>
      </c>
      <c r="Y515" s="88">
        <f t="shared" ca="1" si="144"/>
        <v>1417.6926227561275</v>
      </c>
      <c r="Z515" s="89">
        <f t="shared" ca="1" si="151"/>
        <v>1.191825477866334</v>
      </c>
      <c r="AA515" s="89">
        <f t="shared" ca="1" si="145"/>
        <v>1.0968161362191344</v>
      </c>
      <c r="AB515" s="89">
        <f t="shared" ca="1" si="146"/>
        <v>0.88333515822797359</v>
      </c>
      <c r="AC515" s="89">
        <f t="shared" ca="1" si="146"/>
        <v>0.86363911255256298</v>
      </c>
      <c r="AD515" s="85">
        <f t="shared" ca="1" si="147"/>
        <v>154.0574294390683</v>
      </c>
      <c r="AE515" s="85">
        <f t="shared" ca="1" si="148"/>
        <v>21.332236592031222</v>
      </c>
      <c r="AG515" s="85">
        <v>501</v>
      </c>
      <c r="AH515" s="85">
        <f t="shared" ca="1" si="149"/>
        <v>2993.7135673345911</v>
      </c>
      <c r="AI515" s="85">
        <f t="shared" ca="1" si="149"/>
        <v>-841.46786998770312</v>
      </c>
    </row>
    <row r="516" spans="9:35" x14ac:dyDescent="0.25">
      <c r="I516" s="85">
        <v>502</v>
      </c>
      <c r="J516" s="89">
        <f t="shared" ca="1" si="133"/>
        <v>8.8294946024733534E-2</v>
      </c>
      <c r="K516" s="89">
        <f t="shared" ca="1" si="134"/>
        <v>-1.3513295442373643</v>
      </c>
      <c r="L516" s="89">
        <f t="shared" ca="1" si="135"/>
        <v>-3.1914313079825007E-2</v>
      </c>
      <c r="M516" s="88">
        <f t="shared" ca="1" si="136"/>
        <v>30336.225457084751</v>
      </c>
      <c r="N516" s="89">
        <f t="shared" ca="1" si="150"/>
        <v>0.51470310124835061</v>
      </c>
      <c r="O516" s="89">
        <f t="shared" ca="1" si="137"/>
        <v>0.34346964265688834</v>
      </c>
      <c r="P516" s="89">
        <f t="shared" ca="1" si="138"/>
        <v>0.69661974700878515</v>
      </c>
      <c r="Q516" s="89">
        <f t="shared" ca="1" si="138"/>
        <v>0.63437741252348001</v>
      </c>
      <c r="R516" s="85">
        <f t="shared" ca="1" si="139"/>
        <v>3251.4792505586156</v>
      </c>
      <c r="S516" s="85">
        <f t="shared" ca="1" si="140"/>
        <v>-716.42737961071543</v>
      </c>
      <c r="U516" s="85">
        <v>502</v>
      </c>
      <c r="V516" s="89">
        <f t="shared" ca="1" si="141"/>
        <v>0.28571213628825909</v>
      </c>
      <c r="W516" s="89">
        <f t="shared" ca="1" si="142"/>
        <v>-0.56595514554255755</v>
      </c>
      <c r="X516" s="89">
        <f t="shared" ca="1" si="143"/>
        <v>-1.0004692641914529E-2</v>
      </c>
      <c r="Y516" s="88">
        <f t="shared" ca="1" si="144"/>
        <v>1379.1329466203351</v>
      </c>
      <c r="Z516" s="89">
        <f t="shared" ca="1" si="151"/>
        <v>0.90158418344805857</v>
      </c>
      <c r="AA516" s="89">
        <f t="shared" ca="1" si="145"/>
        <v>0.80657484180085892</v>
      </c>
      <c r="AB516" s="89">
        <f t="shared" ca="1" si="146"/>
        <v>0.81636110196869227</v>
      </c>
      <c r="AC516" s="89">
        <f t="shared" ca="1" si="146"/>
        <v>0.79004426347174983</v>
      </c>
      <c r="AD516" s="85">
        <f t="shared" ca="1" si="147"/>
        <v>121.21653130533275</v>
      </c>
      <c r="AE516" s="85">
        <f t="shared" ca="1" si="148"/>
        <v>-11.508661541704328</v>
      </c>
      <c r="AG516" s="85">
        <v>502</v>
      </c>
      <c r="AH516" s="85">
        <f t="shared" ca="1" si="149"/>
        <v>3130.2627192532827</v>
      </c>
      <c r="AI516" s="85">
        <f t="shared" ca="1" si="149"/>
        <v>-704.91871806901111</v>
      </c>
    </row>
    <row r="517" spans="9:35" x14ac:dyDescent="0.25">
      <c r="I517" s="85">
        <v>503</v>
      </c>
      <c r="J517" s="89">
        <f t="shared" ca="1" si="133"/>
        <v>0.81149177006039575</v>
      </c>
      <c r="K517" s="89">
        <f t="shared" ca="1" si="134"/>
        <v>0.88340690774465891</v>
      </c>
      <c r="L517" s="89">
        <f t="shared" ca="1" si="135"/>
        <v>2.5435854507649652E-2</v>
      </c>
      <c r="M517" s="88">
        <f t="shared" ca="1" si="136"/>
        <v>32126.869164453361</v>
      </c>
      <c r="N517" s="89">
        <f t="shared" ca="1" si="150"/>
        <v>0.84962694182966869</v>
      </c>
      <c r="O517" s="89">
        <f t="shared" ca="1" si="137"/>
        <v>0.67839348323820636</v>
      </c>
      <c r="P517" s="89">
        <f t="shared" ca="1" si="138"/>
        <v>0.8022337359026509</v>
      </c>
      <c r="Q517" s="89">
        <f t="shared" ca="1" si="138"/>
        <v>0.75123888003953732</v>
      </c>
      <c r="R517" s="85">
        <f t="shared" ca="1" si="139"/>
        <v>4597.9241536234076</v>
      </c>
      <c r="S517" s="85">
        <f t="shared" ca="1" si="140"/>
        <v>630.01752345407658</v>
      </c>
      <c r="U517" s="85">
        <v>503</v>
      </c>
      <c r="V517" s="89">
        <f t="shared" ca="1" si="141"/>
        <v>0.39463880488213254</v>
      </c>
      <c r="W517" s="89">
        <f t="shared" ca="1" si="142"/>
        <v>-0.26724879390694173</v>
      </c>
      <c r="X517" s="89">
        <f t="shared" ca="1" si="143"/>
        <v>-2.8544089002469799E-3</v>
      </c>
      <c r="Y517" s="88">
        <f t="shared" ca="1" si="144"/>
        <v>1389.0294778447137</v>
      </c>
      <c r="Z517" s="89">
        <f t="shared" ca="1" si="151"/>
        <v>0.97684292766943037</v>
      </c>
      <c r="AA517" s="89">
        <f t="shared" ca="1" si="145"/>
        <v>0.88183358602223072</v>
      </c>
      <c r="AB517" s="89">
        <f t="shared" ca="1" si="146"/>
        <v>0.8356765399236401</v>
      </c>
      <c r="AC517" s="89">
        <f t="shared" ca="1" si="146"/>
        <v>0.81106659686522053</v>
      </c>
      <c r="AD517" s="85">
        <f t="shared" ca="1" si="147"/>
        <v>129.39249192634588</v>
      </c>
      <c r="AE517" s="85">
        <f t="shared" ca="1" si="148"/>
        <v>-3.3327009206911953</v>
      </c>
      <c r="AG517" s="85">
        <v>503</v>
      </c>
      <c r="AH517" s="85">
        <f t="shared" ca="1" si="149"/>
        <v>4468.5316616970613</v>
      </c>
      <c r="AI517" s="85">
        <f t="shared" ca="1" si="149"/>
        <v>633.35022437476778</v>
      </c>
    </row>
    <row r="518" spans="9:35" x14ac:dyDescent="0.25">
      <c r="I518" s="85">
        <v>504</v>
      </c>
      <c r="J518" s="89">
        <f t="shared" ca="1" si="133"/>
        <v>0.40819653031904402</v>
      </c>
      <c r="K518" s="89">
        <f t="shared" ca="1" si="134"/>
        <v>-0.23218663142637072</v>
      </c>
      <c r="L518" s="89">
        <f t="shared" ca="1" si="135"/>
        <v>-3.1936853981491303E-3</v>
      </c>
      <c r="M518" s="88">
        <f t="shared" ca="1" si="136"/>
        <v>31220.13332957706</v>
      </c>
      <c r="N518" s="89">
        <f t="shared" ca="1" si="150"/>
        <v>0.68243099694073939</v>
      </c>
      <c r="O518" s="89">
        <f t="shared" ca="1" si="137"/>
        <v>0.51119753834927706</v>
      </c>
      <c r="P518" s="89">
        <f t="shared" ca="1" si="138"/>
        <v>0.75251676939533552</v>
      </c>
      <c r="Q518" s="89">
        <f t="shared" ca="1" si="138"/>
        <v>0.69539362888639455</v>
      </c>
      <c r="R518" s="85">
        <f t="shared" ca="1" si="139"/>
        <v>3892.462025523073</v>
      </c>
      <c r="S518" s="85">
        <f t="shared" ca="1" si="140"/>
        <v>-75.444604646258085</v>
      </c>
      <c r="U518" s="85">
        <v>504</v>
      </c>
      <c r="V518" s="89">
        <f t="shared" ca="1" si="141"/>
        <v>0.27508712203189523</v>
      </c>
      <c r="W518" s="89">
        <f t="shared" ca="1" si="142"/>
        <v>-0.5974990455141922</v>
      </c>
      <c r="X518" s="89">
        <f t="shared" ca="1" si="143"/>
        <v>-1.0759774794941883E-2</v>
      </c>
      <c r="Y518" s="88">
        <f t="shared" ca="1" si="144"/>
        <v>1378.0919810024288</v>
      </c>
      <c r="Z518" s="89">
        <f t="shared" ca="1" si="151"/>
        <v>0.89363673175608482</v>
      </c>
      <c r="AA518" s="89">
        <f t="shared" ca="1" si="145"/>
        <v>0.79862739010888517</v>
      </c>
      <c r="AB518" s="89">
        <f t="shared" ca="1" si="146"/>
        <v>0.8142418566913453</v>
      </c>
      <c r="AC518" s="89">
        <f t="shared" ca="1" si="146"/>
        <v>0.78774674965267633</v>
      </c>
      <c r="AD518" s="85">
        <f t="shared" ca="1" si="147"/>
        <v>120.36782904686152</v>
      </c>
      <c r="AE518" s="85">
        <f t="shared" ca="1" si="148"/>
        <v>-12.357363800175563</v>
      </c>
      <c r="AG518" s="85">
        <v>504</v>
      </c>
      <c r="AH518" s="85">
        <f t="shared" ca="1" si="149"/>
        <v>3772.0941964762114</v>
      </c>
      <c r="AI518" s="85">
        <f t="shared" ca="1" si="149"/>
        <v>-63.087240846082523</v>
      </c>
    </row>
    <row r="519" spans="9:35" x14ac:dyDescent="0.25">
      <c r="I519" s="85">
        <v>505</v>
      </c>
      <c r="J519" s="89">
        <f t="shared" ca="1" si="133"/>
        <v>0.45311290265262349</v>
      </c>
      <c r="K519" s="89">
        <f t="shared" ca="1" si="134"/>
        <v>-0.11780040920778832</v>
      </c>
      <c r="L519" s="89">
        <f t="shared" ca="1" si="135"/>
        <v>-2.5818532693689094E-4</v>
      </c>
      <c r="M519" s="88">
        <f t="shared" ca="1" si="136"/>
        <v>31311.914679360827</v>
      </c>
      <c r="N519" s="89">
        <f t="shared" ca="1" si="150"/>
        <v>0.6995742591008296</v>
      </c>
      <c r="O519" s="89">
        <f t="shared" ca="1" si="137"/>
        <v>0.52834080050936727</v>
      </c>
      <c r="P519" s="89">
        <f t="shared" ca="1" si="138"/>
        <v>0.75790338869942531</v>
      </c>
      <c r="Q519" s="89">
        <f t="shared" ca="1" si="138"/>
        <v>0.70136859098393911</v>
      </c>
      <c r="R519" s="85">
        <f t="shared" ca="1" si="139"/>
        <v>3961.7768349312137</v>
      </c>
      <c r="S519" s="85">
        <f t="shared" ca="1" si="140"/>
        <v>-6.1297952381173673</v>
      </c>
      <c r="U519" s="85">
        <v>505</v>
      </c>
      <c r="V519" s="89">
        <f t="shared" ca="1" si="141"/>
        <v>0.33000780706683253</v>
      </c>
      <c r="W519" s="89">
        <f t="shared" ca="1" si="142"/>
        <v>-0.43989160814882927</v>
      </c>
      <c r="X519" s="89">
        <f t="shared" ca="1" si="143"/>
        <v>-6.9870465258953518E-3</v>
      </c>
      <c r="Y519" s="88">
        <f t="shared" ca="1" si="144"/>
        <v>1383.3009674432039</v>
      </c>
      <c r="Z519" s="89">
        <f t="shared" ca="1" si="151"/>
        <v>0.93334575619134519</v>
      </c>
      <c r="AA519" s="89">
        <f t="shared" ca="1" si="145"/>
        <v>0.83833641454414554</v>
      </c>
      <c r="AB519" s="89">
        <f t="shared" ca="1" si="146"/>
        <v>0.82467926119337109</v>
      </c>
      <c r="AC519" s="89">
        <f t="shared" ca="1" si="146"/>
        <v>0.79907910505712232</v>
      </c>
      <c r="AD519" s="85">
        <f t="shared" ca="1" si="147"/>
        <v>124.63656941360819</v>
      </c>
      <c r="AE519" s="85">
        <f t="shared" ca="1" si="148"/>
        <v>-8.0886234334288929</v>
      </c>
      <c r="AG519" s="85">
        <v>505</v>
      </c>
      <c r="AH519" s="85">
        <f t="shared" ca="1" si="149"/>
        <v>3837.1402655176053</v>
      </c>
      <c r="AI519" s="85">
        <f t="shared" ca="1" si="149"/>
        <v>1.9588281953115256</v>
      </c>
    </row>
    <row r="520" spans="9:35" x14ac:dyDescent="0.25">
      <c r="I520" s="85">
        <v>506</v>
      </c>
      <c r="J520" s="89">
        <f t="shared" ca="1" si="133"/>
        <v>0.77033951612063178</v>
      </c>
      <c r="K520" s="89">
        <f t="shared" ca="1" si="134"/>
        <v>0.73996543523114533</v>
      </c>
      <c r="L520" s="89">
        <f t="shared" ca="1" si="135"/>
        <v>2.1754707909647893E-2</v>
      </c>
      <c r="M520" s="88">
        <f t="shared" ca="1" si="136"/>
        <v>32008.822855510665</v>
      </c>
      <c r="N520" s="89">
        <f t="shared" ca="1" si="150"/>
        <v>0.82812911875068518</v>
      </c>
      <c r="O520" s="89">
        <f t="shared" ca="1" si="137"/>
        <v>0.65689566015922285</v>
      </c>
      <c r="P520" s="89">
        <f t="shared" ca="1" si="138"/>
        <v>0.79620130982562742</v>
      </c>
      <c r="Q520" s="89">
        <f t="shared" ca="1" si="138"/>
        <v>0.74437599553778022</v>
      </c>
      <c r="R520" s="85">
        <f t="shared" ca="1" si="139"/>
        <v>4503.578186402814</v>
      </c>
      <c r="S520" s="85">
        <f t="shared" ca="1" si="140"/>
        <v>535.67155623348299</v>
      </c>
      <c r="U520" s="85">
        <v>506</v>
      </c>
      <c r="V520" s="89">
        <f t="shared" ca="1" si="141"/>
        <v>0.17779280288617128</v>
      </c>
      <c r="W520" s="89">
        <f t="shared" ca="1" si="142"/>
        <v>-0.92380931251955078</v>
      </c>
      <c r="X520" s="89">
        <f t="shared" ca="1" si="143"/>
        <v>-1.8570827302301477E-2</v>
      </c>
      <c r="Y520" s="88">
        <f t="shared" ca="1" si="144"/>
        <v>1367.3695633791519</v>
      </c>
      <c r="Z520" s="89">
        <f t="shared" ca="1" si="151"/>
        <v>0.81142321072817825</v>
      </c>
      <c r="AA520" s="89">
        <f t="shared" ca="1" si="145"/>
        <v>0.71641386908097859</v>
      </c>
      <c r="AB520" s="89">
        <f t="shared" ca="1" si="146"/>
        <v>0.79143866283819841</v>
      </c>
      <c r="AC520" s="89">
        <f t="shared" ca="1" si="146"/>
        <v>0.76313208317519532</v>
      </c>
      <c r="AD520" s="85">
        <f t="shared" ca="1" si="147"/>
        <v>111.75785367375067</v>
      </c>
      <c r="AE520" s="85">
        <f t="shared" ca="1" si="148"/>
        <v>-20.967339173286405</v>
      </c>
      <c r="AG520" s="85">
        <v>506</v>
      </c>
      <c r="AH520" s="85">
        <f t="shared" ca="1" si="149"/>
        <v>4391.820332729063</v>
      </c>
      <c r="AI520" s="85">
        <f t="shared" ca="1" si="149"/>
        <v>556.63889540676939</v>
      </c>
    </row>
    <row r="521" spans="9:35" x14ac:dyDescent="0.25">
      <c r="I521" s="85">
        <v>507</v>
      </c>
      <c r="J521" s="89">
        <f t="shared" ca="1" si="133"/>
        <v>0.37439905319972633</v>
      </c>
      <c r="K521" s="89">
        <f t="shared" ca="1" si="134"/>
        <v>-0.32022456010763545</v>
      </c>
      <c r="L521" s="89">
        <f t="shared" ca="1" si="135"/>
        <v>-5.4530077264919839E-3</v>
      </c>
      <c r="M521" s="88">
        <f t="shared" ca="1" si="136"/>
        <v>31149.676607445199</v>
      </c>
      <c r="N521" s="89">
        <f t="shared" ca="1" si="150"/>
        <v>0.66923659938007807</v>
      </c>
      <c r="O521" s="89">
        <f t="shared" ca="1" si="137"/>
        <v>0.49800314078861579</v>
      </c>
      <c r="P521" s="89">
        <f t="shared" ca="1" si="138"/>
        <v>0.74832771856109814</v>
      </c>
      <c r="Q521" s="89">
        <f t="shared" ca="1" si="138"/>
        <v>0.69075908577355249</v>
      </c>
      <c r="R521" s="85">
        <f t="shared" ca="1" si="139"/>
        <v>3839.5894591056531</v>
      </c>
      <c r="S521" s="85">
        <f t="shared" ca="1" si="140"/>
        <v>-128.31717106367796</v>
      </c>
      <c r="U521" s="85">
        <v>507</v>
      </c>
      <c r="V521" s="89">
        <f t="shared" ca="1" si="141"/>
        <v>0.71834492180487997</v>
      </c>
      <c r="W521" s="89">
        <f t="shared" ca="1" si="142"/>
        <v>0.57793181241609626</v>
      </c>
      <c r="X521" s="89">
        <f t="shared" ca="1" si="143"/>
        <v>1.7377103135146173E-2</v>
      </c>
      <c r="Y521" s="88">
        <f t="shared" ca="1" si="144"/>
        <v>1417.4178459420348</v>
      </c>
      <c r="Z521" s="89">
        <f t="shared" ca="1" si="151"/>
        <v>1.1897852729655338</v>
      </c>
      <c r="AA521" s="89">
        <f t="shared" ca="1" si="145"/>
        <v>1.0947759313183343</v>
      </c>
      <c r="AB521" s="89">
        <f t="shared" ca="1" si="146"/>
        <v>0.88293460032146465</v>
      </c>
      <c r="AC521" s="89">
        <f t="shared" ca="1" si="146"/>
        <v>0.86319259328529252</v>
      </c>
      <c r="AD521" s="85">
        <f t="shared" ca="1" si="147"/>
        <v>153.8147644264659</v>
      </c>
      <c r="AE521" s="85">
        <f t="shared" ca="1" si="148"/>
        <v>21.089571579428821</v>
      </c>
      <c r="AG521" s="85">
        <v>507</v>
      </c>
      <c r="AH521" s="85">
        <f t="shared" ca="1" si="149"/>
        <v>3685.7746946791872</v>
      </c>
      <c r="AI521" s="85">
        <f t="shared" ca="1" si="149"/>
        <v>-149.40674264310678</v>
      </c>
    </row>
    <row r="522" spans="9:35" x14ac:dyDescent="0.25">
      <c r="I522" s="85">
        <v>508</v>
      </c>
      <c r="J522" s="89">
        <f t="shared" ca="1" si="133"/>
        <v>0.47900098178682138</v>
      </c>
      <c r="K522" s="89">
        <f t="shared" ca="1" si="134"/>
        <v>-5.2661062504563469E-2</v>
      </c>
      <c r="L522" s="89">
        <f t="shared" ca="1" si="135"/>
        <v>1.4134894008169174E-3</v>
      </c>
      <c r="M522" s="88">
        <f t="shared" ca="1" si="136"/>
        <v>31364.301790713322</v>
      </c>
      <c r="N522" s="89">
        <f t="shared" ca="1" si="150"/>
        <v>0.70933680633607665</v>
      </c>
      <c r="O522" s="89">
        <f t="shared" ca="1" si="137"/>
        <v>0.53810334774461444</v>
      </c>
      <c r="P522" s="89">
        <f t="shared" ca="1" si="138"/>
        <v>0.76094225348891087</v>
      </c>
      <c r="Q522" s="89">
        <f t="shared" ca="1" si="138"/>
        <v>0.70474714931143978</v>
      </c>
      <c r="R522" s="85">
        <f t="shared" ca="1" si="139"/>
        <v>4001.5609162373948</v>
      </c>
      <c r="S522" s="85">
        <f t="shared" ca="1" si="140"/>
        <v>33.654286068063811</v>
      </c>
      <c r="U522" s="85">
        <v>508</v>
      </c>
      <c r="V522" s="89">
        <f t="shared" ca="1" si="141"/>
        <v>0.51219724045092141</v>
      </c>
      <c r="W522" s="89">
        <f t="shared" ca="1" si="142"/>
        <v>3.0578712595022046E-2</v>
      </c>
      <c r="X522" s="89">
        <f t="shared" ca="1" si="143"/>
        <v>4.2748374847115921E-3</v>
      </c>
      <c r="Y522" s="88">
        <f t="shared" ca="1" si="144"/>
        <v>1398.9675947773605</v>
      </c>
      <c r="Z522" s="89">
        <f t="shared" ca="1" si="151"/>
        <v>1.051880247804031</v>
      </c>
      <c r="AA522" s="89">
        <f t="shared" ca="1" si="145"/>
        <v>0.95687090615683135</v>
      </c>
      <c r="AB522" s="89">
        <f t="shared" ca="1" si="146"/>
        <v>0.85357275236809216</v>
      </c>
      <c r="AC522" s="89">
        <f t="shared" ca="1" si="146"/>
        <v>0.83068379120206126</v>
      </c>
      <c r="AD522" s="85">
        <f t="shared" ca="1" si="147"/>
        <v>137.78770388303974</v>
      </c>
      <c r="AE522" s="85">
        <f t="shared" ca="1" si="148"/>
        <v>5.0625110360026611</v>
      </c>
      <c r="AG522" s="85">
        <v>508</v>
      </c>
      <c r="AH522" s="85">
        <f t="shared" ca="1" si="149"/>
        <v>3863.7732123543551</v>
      </c>
      <c r="AI522" s="85">
        <f t="shared" ca="1" si="149"/>
        <v>28.59177503206115</v>
      </c>
    </row>
    <row r="523" spans="9:35" x14ac:dyDescent="0.25">
      <c r="I523" s="85">
        <v>509</v>
      </c>
      <c r="J523" s="89">
        <f t="shared" ca="1" si="133"/>
        <v>0.72343136297839217</v>
      </c>
      <c r="K523" s="89">
        <f t="shared" ca="1" si="134"/>
        <v>0.59306556573205038</v>
      </c>
      <c r="L523" s="89">
        <f t="shared" ca="1" si="135"/>
        <v>1.7984808274780783E-2</v>
      </c>
      <c r="M523" s="88">
        <f t="shared" ca="1" si="136"/>
        <v>31888.379977342287</v>
      </c>
      <c r="N523" s="89">
        <f t="shared" ca="1" si="150"/>
        <v>0.80611297969773621</v>
      </c>
      <c r="O523" s="89">
        <f t="shared" ca="1" si="137"/>
        <v>0.63487952110627388</v>
      </c>
      <c r="P523" s="89">
        <f t="shared" ca="1" si="138"/>
        <v>0.78991114592062273</v>
      </c>
      <c r="Q523" s="89">
        <f t="shared" ca="1" si="138"/>
        <v>0.73724650282445547</v>
      </c>
      <c r="R523" s="85">
        <f t="shared" ca="1" si="139"/>
        <v>4408.0588380171394</v>
      </c>
      <c r="S523" s="85">
        <f t="shared" ca="1" si="140"/>
        <v>440.15220784780831</v>
      </c>
      <c r="U523" s="85">
        <v>509</v>
      </c>
      <c r="V523" s="89">
        <f t="shared" ca="1" si="141"/>
        <v>0.62033670200592728</v>
      </c>
      <c r="W523" s="89">
        <f t="shared" ca="1" si="142"/>
        <v>0.3063652074129587</v>
      </c>
      <c r="X523" s="89">
        <f t="shared" ca="1" si="143"/>
        <v>1.0876477119324076E-2</v>
      </c>
      <c r="Y523" s="88">
        <f t="shared" ca="1" si="144"/>
        <v>1408.2336265474905</v>
      </c>
      <c r="Z523" s="89">
        <f t="shared" ca="1" si="151"/>
        <v>1.1213643587362647</v>
      </c>
      <c r="AA523" s="89">
        <f t="shared" ca="1" si="145"/>
        <v>1.0263550170890652</v>
      </c>
      <c r="AB523" s="89">
        <f t="shared" ca="1" si="146"/>
        <v>0.86893359962331562</v>
      </c>
      <c r="AC523" s="89">
        <f t="shared" ca="1" si="146"/>
        <v>0.8476378634737689</v>
      </c>
      <c r="AD523" s="85">
        <f t="shared" ca="1" si="147"/>
        <v>145.7690768002501</v>
      </c>
      <c r="AE523" s="85">
        <f t="shared" ca="1" si="148"/>
        <v>13.043883953213026</v>
      </c>
      <c r="AG523" s="85">
        <v>509</v>
      </c>
      <c r="AH523" s="85">
        <f t="shared" ca="1" si="149"/>
        <v>4262.289761216889</v>
      </c>
      <c r="AI523" s="85">
        <f t="shared" ca="1" si="149"/>
        <v>427.10832389459529</v>
      </c>
    </row>
    <row r="524" spans="9:35" x14ac:dyDescent="0.25">
      <c r="I524" s="85">
        <v>510</v>
      </c>
      <c r="J524" s="89">
        <f t="shared" ca="1" si="133"/>
        <v>0.22520147343793118</v>
      </c>
      <c r="K524" s="89">
        <f t="shared" ca="1" si="134"/>
        <v>-0.75474342267690442</v>
      </c>
      <c r="L524" s="89">
        <f t="shared" ca="1" si="135"/>
        <v>-1.660408979980078E-2</v>
      </c>
      <c r="M524" s="88">
        <f t="shared" ca="1" si="136"/>
        <v>30804.253507052294</v>
      </c>
      <c r="N524" s="89">
        <f t="shared" ca="1" si="150"/>
        <v>0.60411450136818456</v>
      </c>
      <c r="O524" s="89">
        <f t="shared" ca="1" si="137"/>
        <v>0.43288104277672229</v>
      </c>
      <c r="P524" s="89">
        <f t="shared" ca="1" si="138"/>
        <v>0.72711624050499557</v>
      </c>
      <c r="Q524" s="89">
        <f t="shared" ca="1" si="138"/>
        <v>0.66744940358658145</v>
      </c>
      <c r="R524" s="85">
        <f t="shared" ca="1" si="139"/>
        <v>3584.7311256225148</v>
      </c>
      <c r="S524" s="85">
        <f t="shared" ca="1" si="140"/>
        <v>-383.17550454681623</v>
      </c>
      <c r="U524" s="85">
        <v>510</v>
      </c>
      <c r="V524" s="89">
        <f t="shared" ca="1" si="141"/>
        <v>0.211859754310324</v>
      </c>
      <c r="W524" s="89">
        <f t="shared" ca="1" si="142"/>
        <v>-0.79998496435022115</v>
      </c>
      <c r="X524" s="89">
        <f t="shared" ca="1" si="143"/>
        <v>-1.5606781781710098E-2</v>
      </c>
      <c r="Y524" s="88">
        <f t="shared" ca="1" si="144"/>
        <v>1371.4285215051182</v>
      </c>
      <c r="Z524" s="89">
        <f t="shared" ca="1" si="151"/>
        <v>0.84262062215323519</v>
      </c>
      <c r="AA524" s="89">
        <f t="shared" ca="1" si="145"/>
        <v>0.74761128050603554</v>
      </c>
      <c r="AB524" s="89">
        <f t="shared" ca="1" si="146"/>
        <v>0.80027967306568959</v>
      </c>
      <c r="AC524" s="89">
        <f t="shared" ca="1" si="146"/>
        <v>0.77265267071195987</v>
      </c>
      <c r="AD524" s="85">
        <f t="shared" ca="1" si="147"/>
        <v>114.98829872730482</v>
      </c>
      <c r="AE524" s="85">
        <f t="shared" ca="1" si="148"/>
        <v>-17.736894119732256</v>
      </c>
      <c r="AG524" s="85">
        <v>510</v>
      </c>
      <c r="AH524" s="85">
        <f t="shared" ca="1" si="149"/>
        <v>3469.7428268952099</v>
      </c>
      <c r="AI524" s="85">
        <f t="shared" ca="1" si="149"/>
        <v>-365.43861042708397</v>
      </c>
    </row>
    <row r="525" spans="9:35" x14ac:dyDescent="0.25">
      <c r="I525" s="85">
        <v>511</v>
      </c>
      <c r="J525" s="89">
        <f t="shared" ca="1" si="133"/>
        <v>5.2852866196212767E-2</v>
      </c>
      <c r="K525" s="89">
        <f t="shared" ca="1" si="134"/>
        <v>-1.6177998794651134</v>
      </c>
      <c r="L525" s="89">
        <f t="shared" ca="1" si="135"/>
        <v>-3.8752756319450868E-2</v>
      </c>
      <c r="M525" s="88">
        <f t="shared" ca="1" si="136"/>
        <v>30129.480613320866</v>
      </c>
      <c r="N525" s="89">
        <f t="shared" ca="1" si="150"/>
        <v>0.47476672843968509</v>
      </c>
      <c r="O525" s="89">
        <f t="shared" ca="1" si="137"/>
        <v>0.30353326984822282</v>
      </c>
      <c r="P525" s="89">
        <f t="shared" ca="1" si="138"/>
        <v>0.68252337488050285</v>
      </c>
      <c r="Q525" s="89">
        <f t="shared" ca="1" si="138"/>
        <v>0.61925825152192937</v>
      </c>
      <c r="R525" s="85">
        <f t="shared" ca="1" si="139"/>
        <v>3108.907426921327</v>
      </c>
      <c r="S525" s="85">
        <f t="shared" ca="1" si="140"/>
        <v>-858.99920324800405</v>
      </c>
      <c r="U525" s="85">
        <v>511</v>
      </c>
      <c r="V525" s="89">
        <f t="shared" ca="1" si="141"/>
        <v>0.79562629564456966</v>
      </c>
      <c r="W525" s="89">
        <f t="shared" ca="1" si="142"/>
        <v>0.82609992767475382</v>
      </c>
      <c r="X525" s="89">
        <f t="shared" ca="1" si="143"/>
        <v>2.3317627767507829E-2</v>
      </c>
      <c r="Y525" s="88">
        <f t="shared" ca="1" si="144"/>
        <v>1425.8631113879203</v>
      </c>
      <c r="Z525" s="89">
        <f t="shared" ca="1" si="151"/>
        <v>1.2523109628542248</v>
      </c>
      <c r="AA525" s="89">
        <f t="shared" ca="1" si="145"/>
        <v>1.1573016212070253</v>
      </c>
      <c r="AB525" s="89">
        <f t="shared" ca="1" si="146"/>
        <v>0.89477171214253004</v>
      </c>
      <c r="AC525" s="89">
        <f t="shared" ca="1" si="146"/>
        <v>0.87642542429492254</v>
      </c>
      <c r="AD525" s="85">
        <f t="shared" ca="1" si="147"/>
        <v>161.32205063246761</v>
      </c>
      <c r="AE525" s="85">
        <f t="shared" ca="1" si="148"/>
        <v>28.596857785430529</v>
      </c>
      <c r="AG525" s="85">
        <v>511</v>
      </c>
      <c r="AH525" s="85">
        <f t="shared" ca="1" si="149"/>
        <v>2947.5853762888592</v>
      </c>
      <c r="AI525" s="85">
        <f t="shared" ca="1" si="149"/>
        <v>-887.59606103343458</v>
      </c>
    </row>
    <row r="526" spans="9:35" x14ac:dyDescent="0.25">
      <c r="I526" s="85">
        <v>512</v>
      </c>
      <c r="J526" s="89">
        <f t="shared" ca="1" si="133"/>
        <v>0.70358233731990161</v>
      </c>
      <c r="K526" s="89">
        <f t="shared" ca="1" si="134"/>
        <v>0.53473180484947502</v>
      </c>
      <c r="L526" s="89">
        <f t="shared" ca="1" si="135"/>
        <v>1.6487785679719858E-2</v>
      </c>
      <c r="M526" s="88">
        <f t="shared" ca="1" si="136"/>
        <v>31840.678066324264</v>
      </c>
      <c r="N526" s="89">
        <f t="shared" ca="1" si="150"/>
        <v>0.79737039745139726</v>
      </c>
      <c r="O526" s="89">
        <f t="shared" ca="1" si="137"/>
        <v>0.62613693885993493</v>
      </c>
      <c r="P526" s="89">
        <f t="shared" ca="1" si="138"/>
        <v>0.7873820268235262</v>
      </c>
      <c r="Q526" s="89">
        <f t="shared" ca="1" si="138"/>
        <v>0.73438743730021938</v>
      </c>
      <c r="R526" s="85">
        <f t="shared" ca="1" si="139"/>
        <v>4370.4388032100578</v>
      </c>
      <c r="S526" s="85">
        <f t="shared" ca="1" si="140"/>
        <v>402.53217304072678</v>
      </c>
      <c r="U526" s="85">
        <v>512</v>
      </c>
      <c r="V526" s="89">
        <f t="shared" ca="1" si="141"/>
        <v>0.11277064097346823</v>
      </c>
      <c r="W526" s="89">
        <f t="shared" ca="1" si="142"/>
        <v>-1.2119245021171161</v>
      </c>
      <c r="X526" s="89">
        <f t="shared" ca="1" si="143"/>
        <v>-2.5467585086749275E-2</v>
      </c>
      <c r="Y526" s="88">
        <f t="shared" ca="1" si="144"/>
        <v>1357.9715917171991</v>
      </c>
      <c r="Z526" s="89">
        <f t="shared" ca="1" si="151"/>
        <v>0.73883289839807498</v>
      </c>
      <c r="AA526" s="89">
        <f t="shared" ca="1" si="145"/>
        <v>0.64382355675087533</v>
      </c>
      <c r="AB526" s="89">
        <f t="shared" ca="1" si="146"/>
        <v>0.76999576384838286</v>
      </c>
      <c r="AC526" s="89">
        <f t="shared" ca="1" si="146"/>
        <v>0.74015507180999041</v>
      </c>
      <c r="AD526" s="85">
        <f t="shared" ca="1" si="147"/>
        <v>104.41963491412639</v>
      </c>
      <c r="AE526" s="85">
        <f t="shared" ca="1" si="148"/>
        <v>-28.305557932910688</v>
      </c>
      <c r="AG526" s="85">
        <v>512</v>
      </c>
      <c r="AH526" s="85">
        <f t="shared" ca="1" si="149"/>
        <v>4266.0191682959312</v>
      </c>
      <c r="AI526" s="85">
        <f t="shared" ca="1" si="149"/>
        <v>430.83773097363746</v>
      </c>
    </row>
    <row r="527" spans="9:35" x14ac:dyDescent="0.25">
      <c r="I527" s="85">
        <v>513</v>
      </c>
      <c r="J527" s="89">
        <f t="shared" ca="1" si="133"/>
        <v>0.27500878848614974</v>
      </c>
      <c r="K527" s="89">
        <f t="shared" ca="1" si="134"/>
        <v>-0.59773378754324136</v>
      </c>
      <c r="L527" s="89">
        <f t="shared" ca="1" si="135"/>
        <v>-1.257474267934836E-2</v>
      </c>
      <c r="M527" s="88">
        <f t="shared" ca="1" si="136"/>
        <v>30928.62493677899</v>
      </c>
      <c r="N527" s="89">
        <f t="shared" ca="1" si="150"/>
        <v>0.62764580858814678</v>
      </c>
      <c r="O527" s="89">
        <f t="shared" ca="1" si="137"/>
        <v>0.45641234999668451</v>
      </c>
      <c r="P527" s="89">
        <f t="shared" ca="1" si="138"/>
        <v>0.73488200356077849</v>
      </c>
      <c r="Q527" s="89">
        <f t="shared" ca="1" si="138"/>
        <v>0.67595325672376572</v>
      </c>
      <c r="R527" s="85">
        <f t="shared" ca="1" si="139"/>
        <v>3675.6480222920145</v>
      </c>
      <c r="S527" s="85">
        <f t="shared" ca="1" si="140"/>
        <v>-292.25860787731654</v>
      </c>
      <c r="U527" s="85">
        <v>513</v>
      </c>
      <c r="V527" s="89">
        <f t="shared" ca="1" si="141"/>
        <v>5.5373525795389344E-2</v>
      </c>
      <c r="W527" s="89">
        <f t="shared" ca="1" si="142"/>
        <v>-1.5948443280082063</v>
      </c>
      <c r="X527" s="89">
        <f t="shared" ca="1" si="143"/>
        <v>-3.4633728995102551E-2</v>
      </c>
      <c r="Y527" s="88">
        <f t="shared" ca="1" si="144"/>
        <v>1345.5811019423425</v>
      </c>
      <c r="Z527" s="89">
        <f t="shared" ca="1" si="151"/>
        <v>0.64235665985734236</v>
      </c>
      <c r="AA527" s="89">
        <f t="shared" ca="1" si="145"/>
        <v>0.54734731821014271</v>
      </c>
      <c r="AB527" s="89">
        <f t="shared" ca="1" si="146"/>
        <v>0.73967918336747507</v>
      </c>
      <c r="AC527" s="89">
        <f t="shared" ca="1" si="146"/>
        <v>0.7079299294076864</v>
      </c>
      <c r="AD527" s="85">
        <f t="shared" ca="1" si="147"/>
        <v>95.064457167740329</v>
      </c>
      <c r="AE527" s="85">
        <f t="shared" ca="1" si="148"/>
        <v>-37.660735679296749</v>
      </c>
      <c r="AG527" s="85">
        <v>513</v>
      </c>
      <c r="AH527" s="85">
        <f t="shared" ca="1" si="149"/>
        <v>3580.5835651242742</v>
      </c>
      <c r="AI527" s="85">
        <f t="shared" ca="1" si="149"/>
        <v>-254.59787219801979</v>
      </c>
    </row>
    <row r="528" spans="9:35" x14ac:dyDescent="0.25">
      <c r="I528" s="85">
        <v>514</v>
      </c>
      <c r="J528" s="89">
        <f t="shared" ref="J528:J591" ca="1" si="152">RAND()</f>
        <v>0.43855055677451071</v>
      </c>
      <c r="K528" s="89">
        <f t="shared" ref="K528:K591" ca="1" si="153">_xlfn.NORM.S.INV(J528)</f>
        <v>-0.15464509930950959</v>
      </c>
      <c r="L528" s="89">
        <f t="shared" ref="L528:L591" ca="1" si="154">$J$10+$J$11*K528</f>
        <v>-1.2037326867466737E-3</v>
      </c>
      <c r="M528" s="88">
        <f t="shared" ref="M528:M591" ca="1" si="155">$L$7*EXP(L528)</f>
        <v>31282.321774056727</v>
      </c>
      <c r="N528" s="89">
        <f t="shared" ca="1" si="150"/>
        <v>0.69405228128418228</v>
      </c>
      <c r="O528" s="89">
        <f t="shared" ref="O528:O591" ca="1" si="156">N528-$J$9*$J$8^0.5</f>
        <v>0.52281882269271995</v>
      </c>
      <c r="P528" s="89">
        <f t="shared" ref="P528:Q591" ca="1" si="157">_xlfn.NORM.S.DIST(N528,TRUE)</f>
        <v>0.7561752886932458</v>
      </c>
      <c r="Q528" s="89">
        <f t="shared" ca="1" si="157"/>
        <v>0.69944983015843365</v>
      </c>
      <c r="R528" s="85">
        <f t="shared" ref="R528:R591" ca="1" si="158">M528*P528-$J$6*EXP(-$J$7*$J$8)*Q528</f>
        <v>3939.3738210423217</v>
      </c>
      <c r="S528" s="85">
        <f t="shared" ref="S528:S591" ca="1" si="159">R528-$Q$7</f>
        <v>-28.532809127009386</v>
      </c>
      <c r="U528" s="85">
        <v>514</v>
      </c>
      <c r="V528" s="89">
        <f t="shared" ref="V528:V591" ca="1" si="160">RAND()</f>
        <v>0.46342559238885395</v>
      </c>
      <c r="W528" s="89">
        <f t="shared" ref="W528:W591" ca="1" si="161">_xlfn.NORM.S.INV(V528)</f>
        <v>-9.1807248675498776E-2</v>
      </c>
      <c r="X528" s="89">
        <f t="shared" ref="X528:X591" ca="1" si="162">$V$10+$V$11*W528</f>
        <v>1.3452233526744387E-3</v>
      </c>
      <c r="Y528" s="88">
        <f t="shared" ref="Y528:Y591" ca="1" si="163">$X$7*EXP(X528)</f>
        <v>1394.8751571000582</v>
      </c>
      <c r="Z528" s="89">
        <f t="shared" ca="1" si="151"/>
        <v>1.0210452364120399</v>
      </c>
      <c r="AA528" s="89">
        <f t="shared" ref="AA528:AA591" ca="1" si="164">Z528-$V$9*$V$8^0.5</f>
        <v>0.92603589476484027</v>
      </c>
      <c r="AB528" s="89">
        <f t="shared" ref="AB528:AC591" ca="1" si="165">_xlfn.NORM.S.DIST(Z528,TRUE)</f>
        <v>0.84638349645350863</v>
      </c>
      <c r="AC528" s="89">
        <f t="shared" ca="1" si="165"/>
        <v>0.8227863367341357</v>
      </c>
      <c r="AD528" s="85">
        <f t="shared" ref="AD528:AD591" ca="1" si="166">Y528*AB528-$V$6*EXP(-$V$7*$V$8)*AC528</f>
        <v>134.30913584497034</v>
      </c>
      <c r="AE528" s="85">
        <f t="shared" ref="AE528:AE591" ca="1" si="167">AD528-$AC$7</f>
        <v>1.5839429979332635</v>
      </c>
      <c r="AG528" s="85">
        <v>514</v>
      </c>
      <c r="AH528" s="85">
        <f t="shared" ref="AH528:AI591" ca="1" si="168">R528-AD528</f>
        <v>3805.0646851973515</v>
      </c>
      <c r="AI528" s="85">
        <f t="shared" ca="1" si="168"/>
        <v>-30.11675212494265</v>
      </c>
    </row>
    <row r="529" spans="9:35" x14ac:dyDescent="0.25">
      <c r="I529" s="85">
        <v>515</v>
      </c>
      <c r="J529" s="89">
        <f t="shared" ca="1" si="152"/>
        <v>0.52200842982451245</v>
      </c>
      <c r="K529" s="89">
        <f t="shared" ca="1" si="153"/>
        <v>5.5194964773728018E-2</v>
      </c>
      <c r="L529" s="89">
        <f t="shared" ca="1" si="154"/>
        <v>4.181404711028635E-3</v>
      </c>
      <c r="M529" s="88">
        <f t="shared" ca="1" si="155"/>
        <v>31451.23577929024</v>
      </c>
      <c r="N529" s="89">
        <f t="shared" ref="N529:N592" ca="1" si="169">(LN(M529/$J$6)+($J$7+$J$9^2/2)*$J$8)/($J$9*$J$8^0.5)</f>
        <v>0.72550137681768645</v>
      </c>
      <c r="O529" s="89">
        <f t="shared" ca="1" si="156"/>
        <v>0.55426791822622423</v>
      </c>
      <c r="P529" s="89">
        <f t="shared" ca="1" si="157"/>
        <v>0.76592774973623901</v>
      </c>
      <c r="Q529" s="89">
        <f t="shared" ca="1" si="157"/>
        <v>0.71030224858827762</v>
      </c>
      <c r="R529" s="85">
        <f t="shared" ca="1" si="158"/>
        <v>4067.929884757832</v>
      </c>
      <c r="S529" s="85">
        <f t="shared" ca="1" si="159"/>
        <v>100.023254588501</v>
      </c>
      <c r="U529" s="85">
        <v>515</v>
      </c>
      <c r="V529" s="89">
        <f t="shared" ca="1" si="160"/>
        <v>9.4442259503714543E-2</v>
      </c>
      <c r="W529" s="89">
        <f t="shared" ca="1" si="161"/>
        <v>-1.3138861535932655</v>
      </c>
      <c r="X529" s="89">
        <f t="shared" ca="1" si="162"/>
        <v>-2.7908292272356229E-2</v>
      </c>
      <c r="Y529" s="88">
        <f t="shared" ca="1" si="163"/>
        <v>1354.6612221601638</v>
      </c>
      <c r="Z529" s="89">
        <f t="shared" ref="Z529:Z592" ca="1" si="170">(LN(Y529/$V$6)+($V$7+$V$9^2/2)*$V$8)/($V$9*$V$8^0.5)</f>
        <v>0.71314376990510786</v>
      </c>
      <c r="AA529" s="89">
        <f t="shared" ca="1" si="164"/>
        <v>0.61813442825790821</v>
      </c>
      <c r="AB529" s="89">
        <f t="shared" ca="1" si="165"/>
        <v>0.76212160144075158</v>
      </c>
      <c r="AC529" s="89">
        <f t="shared" ca="1" si="165"/>
        <v>0.73175663529523205</v>
      </c>
      <c r="AD529" s="85">
        <f t="shared" ca="1" si="166"/>
        <v>101.88365176007153</v>
      </c>
      <c r="AE529" s="85">
        <f t="shared" ca="1" si="167"/>
        <v>-30.841541086965549</v>
      </c>
      <c r="AG529" s="85">
        <v>515</v>
      </c>
      <c r="AH529" s="85">
        <f t="shared" ca="1" si="168"/>
        <v>3966.0462329977604</v>
      </c>
      <c r="AI529" s="85">
        <f t="shared" ca="1" si="168"/>
        <v>130.86479567546655</v>
      </c>
    </row>
    <row r="530" spans="9:35" x14ac:dyDescent="0.25">
      <c r="I530" s="85">
        <v>516</v>
      </c>
      <c r="J530" s="89">
        <f t="shared" ca="1" si="152"/>
        <v>0.29923126492078689</v>
      </c>
      <c r="K530" s="89">
        <f t="shared" ca="1" si="153"/>
        <v>-0.52661275900607685</v>
      </c>
      <c r="L530" s="89">
        <f t="shared" ca="1" si="154"/>
        <v>-1.0749559713373828E-2</v>
      </c>
      <c r="M530" s="88">
        <f t="shared" ca="1" si="155"/>
        <v>30985.126883684756</v>
      </c>
      <c r="N530" s="89">
        <f t="shared" ca="1" si="169"/>
        <v>0.63830484088819051</v>
      </c>
      <c r="O530" s="89">
        <f t="shared" ca="1" si="156"/>
        <v>0.46707138229672823</v>
      </c>
      <c r="P530" s="89">
        <f t="shared" ca="1" si="157"/>
        <v>0.73836236929631194</v>
      </c>
      <c r="Q530" s="89">
        <f t="shared" ca="1" si="157"/>
        <v>0.67977559596755577</v>
      </c>
      <c r="R530" s="85">
        <f t="shared" ca="1" si="158"/>
        <v>3717.2687504319874</v>
      </c>
      <c r="S530" s="85">
        <f t="shared" ca="1" si="159"/>
        <v>-250.63787973734361</v>
      </c>
      <c r="U530" s="85">
        <v>516</v>
      </c>
      <c r="V530" s="89">
        <f t="shared" ca="1" si="160"/>
        <v>5.5982862039842929E-2</v>
      </c>
      <c r="W530" s="89">
        <f t="shared" ca="1" si="161"/>
        <v>-1.5894194598481208</v>
      </c>
      <c r="X530" s="89">
        <f t="shared" ca="1" si="162"/>
        <v>-3.4503871205359041E-2</v>
      </c>
      <c r="Y530" s="88">
        <f t="shared" ca="1" si="163"/>
        <v>1345.7558474759501</v>
      </c>
      <c r="Z530" s="89">
        <f t="shared" ca="1" si="170"/>
        <v>0.64372344955919647</v>
      </c>
      <c r="AA530" s="89">
        <f t="shared" ca="1" si="164"/>
        <v>0.54871410791199682</v>
      </c>
      <c r="AB530" s="89">
        <f t="shared" ca="1" si="165"/>
        <v>0.7401226094639739</v>
      </c>
      <c r="AC530" s="89">
        <f t="shared" ca="1" si="165"/>
        <v>0.70839916856408158</v>
      </c>
      <c r="AD530" s="85">
        <f t="shared" ca="1" si="166"/>
        <v>95.193751551215087</v>
      </c>
      <c r="AE530" s="85">
        <f t="shared" ca="1" si="167"/>
        <v>-37.531441295821992</v>
      </c>
      <c r="AG530" s="85">
        <v>516</v>
      </c>
      <c r="AH530" s="85">
        <f t="shared" ca="1" si="168"/>
        <v>3622.0749988807725</v>
      </c>
      <c r="AI530" s="85">
        <f t="shared" ca="1" si="168"/>
        <v>-213.10643844152162</v>
      </c>
    </row>
    <row r="531" spans="9:35" x14ac:dyDescent="0.25">
      <c r="I531" s="85">
        <v>517</v>
      </c>
      <c r="J531" s="89">
        <f t="shared" ca="1" si="152"/>
        <v>0.16368169188412307</v>
      </c>
      <c r="K531" s="89">
        <f t="shared" ca="1" si="153"/>
        <v>-0.97943845586638534</v>
      </c>
      <c r="L531" s="89">
        <f t="shared" ca="1" si="154"/>
        <v>-2.2370451107444397E-2</v>
      </c>
      <c r="M531" s="88">
        <f t="shared" ca="1" si="155"/>
        <v>30627.136203477385</v>
      </c>
      <c r="N531" s="89">
        <f t="shared" ca="1" si="169"/>
        <v>0.57043906576654102</v>
      </c>
      <c r="O531" s="89">
        <f t="shared" ca="1" si="156"/>
        <v>0.39920560717507875</v>
      </c>
      <c r="P531" s="89">
        <f t="shared" ca="1" si="157"/>
        <v>0.71581003019482792</v>
      </c>
      <c r="Q531" s="89">
        <f t="shared" ca="1" si="157"/>
        <v>0.65512914399897981</v>
      </c>
      <c r="R531" s="85">
        <f t="shared" ca="1" si="158"/>
        <v>3456.9432580278117</v>
      </c>
      <c r="S531" s="85">
        <f t="shared" ca="1" si="159"/>
        <v>-510.96337214151936</v>
      </c>
      <c r="U531" s="85">
        <v>517</v>
      </c>
      <c r="V531" s="89">
        <f t="shared" ca="1" si="160"/>
        <v>0.61221361516169237</v>
      </c>
      <c r="W531" s="89">
        <f t="shared" ca="1" si="161"/>
        <v>0.28509316072666885</v>
      </c>
      <c r="X531" s="89">
        <f t="shared" ca="1" si="162"/>
        <v>1.0367277469768194E-2</v>
      </c>
      <c r="Y531" s="88">
        <f t="shared" ca="1" si="163"/>
        <v>1407.5167370137995</v>
      </c>
      <c r="Z531" s="89">
        <f t="shared" ca="1" si="170"/>
        <v>1.1160048894385344</v>
      </c>
      <c r="AA531" s="89">
        <f t="shared" ca="1" si="164"/>
        <v>1.0209955477913348</v>
      </c>
      <c r="AB531" s="89">
        <f t="shared" ca="1" si="165"/>
        <v>0.86778997915182821</v>
      </c>
      <c r="AC531" s="89">
        <f t="shared" ca="1" si="165"/>
        <v>0.84637172595713117</v>
      </c>
      <c r="AD531" s="85">
        <f t="shared" ca="1" si="166"/>
        <v>145.14655687757136</v>
      </c>
      <c r="AE531" s="85">
        <f t="shared" ca="1" si="167"/>
        <v>12.421364030534278</v>
      </c>
      <c r="AG531" s="85">
        <v>517</v>
      </c>
      <c r="AH531" s="85">
        <f t="shared" ca="1" si="168"/>
        <v>3311.7967011502406</v>
      </c>
      <c r="AI531" s="85">
        <f t="shared" ca="1" si="168"/>
        <v>-523.38473617205364</v>
      </c>
    </row>
    <row r="532" spans="9:35" x14ac:dyDescent="0.25">
      <c r="I532" s="85">
        <v>518</v>
      </c>
      <c r="J532" s="89">
        <f t="shared" ca="1" si="152"/>
        <v>0.28022416642437786</v>
      </c>
      <c r="K532" s="89">
        <f t="shared" ca="1" si="153"/>
        <v>-0.58217570986665934</v>
      </c>
      <c r="L532" s="89">
        <f t="shared" ca="1" si="154"/>
        <v>-1.2175474854590067E-2</v>
      </c>
      <c r="M532" s="88">
        <f t="shared" ca="1" si="155"/>
        <v>30940.976207148608</v>
      </c>
      <c r="N532" s="89">
        <f t="shared" ca="1" si="169"/>
        <v>0.62997752476115754</v>
      </c>
      <c r="O532" s="89">
        <f t="shared" ca="1" si="156"/>
        <v>0.45874406616969526</v>
      </c>
      <c r="P532" s="89">
        <f t="shared" ca="1" si="157"/>
        <v>0.73564535544047838</v>
      </c>
      <c r="Q532" s="89">
        <f t="shared" ca="1" si="157"/>
        <v>0.67679101718162549</v>
      </c>
      <c r="R532" s="85">
        <f t="shared" ca="1" si="158"/>
        <v>3684.7294642561865</v>
      </c>
      <c r="S532" s="85">
        <f t="shared" ca="1" si="159"/>
        <v>-283.17716591314456</v>
      </c>
      <c r="U532" s="85">
        <v>518</v>
      </c>
      <c r="V532" s="89">
        <f t="shared" ca="1" si="160"/>
        <v>0.46855359236768956</v>
      </c>
      <c r="W532" s="89">
        <f t="shared" ca="1" si="161"/>
        <v>-7.8906259087391045E-2</v>
      </c>
      <c r="X532" s="89">
        <f t="shared" ca="1" si="162"/>
        <v>1.6540408103487142E-3</v>
      </c>
      <c r="Y532" s="88">
        <f t="shared" ca="1" si="163"/>
        <v>1395.3059854200762</v>
      </c>
      <c r="Z532" s="89">
        <f t="shared" ca="1" si="170"/>
        <v>1.0242956268717585</v>
      </c>
      <c r="AA532" s="89">
        <f t="shared" ca="1" si="164"/>
        <v>0.92928628522455881</v>
      </c>
      <c r="AB532" s="89">
        <f t="shared" ca="1" si="165"/>
        <v>0.84715216856120312</v>
      </c>
      <c r="AC532" s="89">
        <f t="shared" ca="1" si="165"/>
        <v>0.82362962956564711</v>
      </c>
      <c r="AD532" s="85">
        <f t="shared" ca="1" si="166"/>
        <v>134.67394750795256</v>
      </c>
      <c r="AE532" s="85">
        <f t="shared" ca="1" si="167"/>
        <v>1.9487546609154833</v>
      </c>
      <c r="AG532" s="85">
        <v>518</v>
      </c>
      <c r="AH532" s="85">
        <f t="shared" ca="1" si="168"/>
        <v>3550.0555167482339</v>
      </c>
      <c r="AI532" s="85">
        <f t="shared" ca="1" si="168"/>
        <v>-285.12592057406005</v>
      </c>
    </row>
    <row r="533" spans="9:35" x14ac:dyDescent="0.25">
      <c r="I533" s="85">
        <v>519</v>
      </c>
      <c r="J533" s="89">
        <f t="shared" ca="1" si="152"/>
        <v>0.47395914760397462</v>
      </c>
      <c r="K533" s="89">
        <f t="shared" ca="1" si="153"/>
        <v>-6.5321159836647907E-2</v>
      </c>
      <c r="L533" s="89">
        <f t="shared" ca="1" si="154"/>
        <v>1.0885926090610796E-3</v>
      </c>
      <c r="M533" s="88">
        <f t="shared" ca="1" si="155"/>
        <v>31354.113284881907</v>
      </c>
      <c r="N533" s="89">
        <f t="shared" ca="1" si="169"/>
        <v>0.70743941551988632</v>
      </c>
      <c r="O533" s="89">
        <f t="shared" ca="1" si="156"/>
        <v>0.5362059569284241</v>
      </c>
      <c r="P533" s="89">
        <f t="shared" ca="1" si="157"/>
        <v>0.76035327509462403</v>
      </c>
      <c r="Q533" s="89">
        <f t="shared" ca="1" si="157"/>
        <v>0.7040918914979658</v>
      </c>
      <c r="R533" s="85">
        <f t="shared" ca="1" si="158"/>
        <v>3993.8110512206513</v>
      </c>
      <c r="S533" s="85">
        <f t="shared" ca="1" si="159"/>
        <v>25.904421051320242</v>
      </c>
      <c r="U533" s="85">
        <v>519</v>
      </c>
      <c r="V533" s="89">
        <f t="shared" ca="1" si="160"/>
        <v>0.28550355795137339</v>
      </c>
      <c r="W533" s="89">
        <f t="shared" ca="1" si="161"/>
        <v>-0.56656889056411797</v>
      </c>
      <c r="X533" s="89">
        <f t="shared" ca="1" si="162"/>
        <v>-1.0019384164291482E-2</v>
      </c>
      <c r="Y533" s="88">
        <f t="shared" ca="1" si="163"/>
        <v>1379.112685206625</v>
      </c>
      <c r="Z533" s="89">
        <f t="shared" ca="1" si="170"/>
        <v>0.90142955104957945</v>
      </c>
      <c r="AA533" s="89">
        <f t="shared" ca="1" si="164"/>
        <v>0.8064202094023798</v>
      </c>
      <c r="AB533" s="89">
        <f t="shared" ca="1" si="165"/>
        <v>0.81632001237772822</v>
      </c>
      <c r="AC533" s="89">
        <f t="shared" ca="1" si="165"/>
        <v>0.78999970095765359</v>
      </c>
      <c r="AD533" s="85">
        <f t="shared" ca="1" si="166"/>
        <v>121.19999109156493</v>
      </c>
      <c r="AE533" s="85">
        <f t="shared" ca="1" si="167"/>
        <v>-11.525201755472153</v>
      </c>
      <c r="AG533" s="85">
        <v>519</v>
      </c>
      <c r="AH533" s="85">
        <f t="shared" ca="1" si="168"/>
        <v>3872.6110601290866</v>
      </c>
      <c r="AI533" s="85">
        <f t="shared" ca="1" si="168"/>
        <v>37.429622806792395</v>
      </c>
    </row>
    <row r="534" spans="9:35" x14ac:dyDescent="0.25">
      <c r="I534" s="85">
        <v>520</v>
      </c>
      <c r="J534" s="89">
        <f t="shared" ca="1" si="152"/>
        <v>0.88489191381339027</v>
      </c>
      <c r="K534" s="89">
        <f t="shared" ca="1" si="153"/>
        <v>1.199802192768362</v>
      </c>
      <c r="L534" s="89">
        <f t="shared" ca="1" si="154"/>
        <v>3.3555524549234557E-2</v>
      </c>
      <c r="M534" s="88">
        <f t="shared" ca="1" si="155"/>
        <v>32388.790660582719</v>
      </c>
      <c r="N534" s="89">
        <f t="shared" ca="1" si="169"/>
        <v>0.89704565373548395</v>
      </c>
      <c r="O534" s="89">
        <f t="shared" ca="1" si="156"/>
        <v>0.72581219514402173</v>
      </c>
      <c r="P534" s="89">
        <f t="shared" ca="1" si="157"/>
        <v>0.81515272181229115</v>
      </c>
      <c r="Q534" s="89">
        <f t="shared" ca="1" si="157"/>
        <v>0.76602304510005503</v>
      </c>
      <c r="R534" s="85">
        <f t="shared" ca="1" si="158"/>
        <v>4809.7522599083459</v>
      </c>
      <c r="S534" s="85">
        <f t="shared" ca="1" si="159"/>
        <v>841.84562973901484</v>
      </c>
      <c r="U534" s="85">
        <v>520</v>
      </c>
      <c r="V534" s="89">
        <f t="shared" ca="1" si="160"/>
        <v>0.33747041515424758</v>
      </c>
      <c r="W534" s="89">
        <f t="shared" ca="1" si="161"/>
        <v>-0.41937672656537978</v>
      </c>
      <c r="X534" s="89">
        <f t="shared" ca="1" si="162"/>
        <v>-6.4959715171278316E-3</v>
      </c>
      <c r="Y534" s="88">
        <f t="shared" ca="1" si="163"/>
        <v>1383.9804387999657</v>
      </c>
      <c r="Z534" s="89">
        <f t="shared" ca="1" si="170"/>
        <v>0.93851445855527738</v>
      </c>
      <c r="AA534" s="89">
        <f t="shared" ca="1" si="164"/>
        <v>0.84350511690807772</v>
      </c>
      <c r="AB534" s="89">
        <f t="shared" ca="1" si="165"/>
        <v>0.82600995492551477</v>
      </c>
      <c r="AC534" s="89">
        <f t="shared" ca="1" si="165"/>
        <v>0.80052699739263677</v>
      </c>
      <c r="AD534" s="85">
        <f t="shared" ca="1" si="166"/>
        <v>125.1973678357391</v>
      </c>
      <c r="AE534" s="85">
        <f t="shared" ca="1" si="167"/>
        <v>-7.5278250112979777</v>
      </c>
      <c r="AG534" s="85">
        <v>520</v>
      </c>
      <c r="AH534" s="85">
        <f t="shared" ca="1" si="168"/>
        <v>4684.5548920726069</v>
      </c>
      <c r="AI534" s="85">
        <f t="shared" ca="1" si="168"/>
        <v>849.37345475031282</v>
      </c>
    </row>
    <row r="535" spans="9:35" x14ac:dyDescent="0.25">
      <c r="I535" s="85">
        <v>521</v>
      </c>
      <c r="J535" s="89">
        <f t="shared" ca="1" si="152"/>
        <v>0.73721840570432506</v>
      </c>
      <c r="K535" s="89">
        <f t="shared" ca="1" si="153"/>
        <v>0.63479336901185346</v>
      </c>
      <c r="L535" s="89">
        <f t="shared" ca="1" si="154"/>
        <v>1.9055671243446017E-2</v>
      </c>
      <c r="M535" s="88">
        <f t="shared" ca="1" si="155"/>
        <v>31922.546353079004</v>
      </c>
      <c r="N535" s="89">
        <f t="shared" ca="1" si="169"/>
        <v>0.81236679818317659</v>
      </c>
      <c r="O535" s="89">
        <f t="shared" ca="1" si="156"/>
        <v>0.64113333959171426</v>
      </c>
      <c r="P535" s="89">
        <f t="shared" ca="1" si="157"/>
        <v>0.79170940413961577</v>
      </c>
      <c r="Q535" s="89">
        <f t="shared" ca="1" si="157"/>
        <v>0.73928197258498141</v>
      </c>
      <c r="R535" s="85">
        <f t="shared" ca="1" si="158"/>
        <v>4435.0779904045266</v>
      </c>
      <c r="S535" s="85">
        <f t="shared" ca="1" si="159"/>
        <v>467.17136023519561</v>
      </c>
      <c r="U535" s="85">
        <v>521</v>
      </c>
      <c r="V535" s="89">
        <f t="shared" ca="1" si="160"/>
        <v>0.45672230346690923</v>
      </c>
      <c r="W535" s="89">
        <f t="shared" ca="1" si="161"/>
        <v>-0.10869474891972689</v>
      </c>
      <c r="X535" s="89">
        <f t="shared" ca="1" si="162"/>
        <v>9.4097879017175949E-4</v>
      </c>
      <c r="Y535" s="88">
        <f t="shared" ca="1" si="163"/>
        <v>1394.3114003579065</v>
      </c>
      <c r="Z535" s="89">
        <f t="shared" ca="1" si="170"/>
        <v>1.0167904488775277</v>
      </c>
      <c r="AA535" s="89">
        <f t="shared" ca="1" si="164"/>
        <v>0.92178110723032802</v>
      </c>
      <c r="AB535" s="89">
        <f t="shared" ca="1" si="165"/>
        <v>0.84537343665229936</v>
      </c>
      <c r="AC535" s="89">
        <f t="shared" ca="1" si="165"/>
        <v>0.82167861797910269</v>
      </c>
      <c r="AD535" s="85">
        <f t="shared" ca="1" si="166"/>
        <v>133.83226593150903</v>
      </c>
      <c r="AE535" s="85">
        <f t="shared" ca="1" si="167"/>
        <v>1.1070730844719492</v>
      </c>
      <c r="AG535" s="85">
        <v>521</v>
      </c>
      <c r="AH535" s="85">
        <f t="shared" ca="1" si="168"/>
        <v>4301.2457244730176</v>
      </c>
      <c r="AI535" s="85">
        <f t="shared" ca="1" si="168"/>
        <v>466.06428715072366</v>
      </c>
    </row>
    <row r="536" spans="9:35" x14ac:dyDescent="0.25">
      <c r="I536" s="85">
        <v>522</v>
      </c>
      <c r="J536" s="89">
        <f t="shared" ca="1" si="152"/>
        <v>0.23322941557438936</v>
      </c>
      <c r="K536" s="89">
        <f t="shared" ca="1" si="153"/>
        <v>-0.72825283056032408</v>
      </c>
      <c r="L536" s="89">
        <f t="shared" ca="1" si="154"/>
        <v>-1.592426024046734E-2</v>
      </c>
      <c r="M536" s="88">
        <f t="shared" ca="1" si="155"/>
        <v>30825.20226912661</v>
      </c>
      <c r="N536" s="89">
        <f t="shared" ca="1" si="169"/>
        <v>0.60808469250329034</v>
      </c>
      <c r="O536" s="89">
        <f t="shared" ca="1" si="156"/>
        <v>0.43685123391182806</v>
      </c>
      <c r="P536" s="89">
        <f t="shared" ca="1" si="157"/>
        <v>0.7284343479170351</v>
      </c>
      <c r="Q536" s="89">
        <f t="shared" ca="1" si="157"/>
        <v>0.66889037992047595</v>
      </c>
      <c r="R536" s="85">
        <f t="shared" ca="1" si="158"/>
        <v>3599.9771242059469</v>
      </c>
      <c r="S536" s="85">
        <f t="shared" ca="1" si="159"/>
        <v>-367.92950596338414</v>
      </c>
      <c r="U536" s="85">
        <v>522</v>
      </c>
      <c r="V536" s="89">
        <f t="shared" ca="1" si="160"/>
        <v>0.37656555674082659</v>
      </c>
      <c r="W536" s="89">
        <f t="shared" ca="1" si="161"/>
        <v>-0.31451343587608183</v>
      </c>
      <c r="X536" s="89">
        <f t="shared" ca="1" si="162"/>
        <v>-3.985806338490756E-3</v>
      </c>
      <c r="Y536" s="88">
        <f t="shared" ca="1" si="163"/>
        <v>1387.4588221373015</v>
      </c>
      <c r="Z536" s="89">
        <f t="shared" ca="1" si="170"/>
        <v>0.96493465192908356</v>
      </c>
      <c r="AA536" s="89">
        <f t="shared" ca="1" si="164"/>
        <v>0.86992531028188391</v>
      </c>
      <c r="AB536" s="89">
        <f t="shared" ca="1" si="165"/>
        <v>0.83271122806924525</v>
      </c>
      <c r="AC536" s="89">
        <f t="shared" ca="1" si="165"/>
        <v>0.80782938868371545</v>
      </c>
      <c r="AD536" s="85">
        <f t="shared" ca="1" si="166"/>
        <v>128.08225561493259</v>
      </c>
      <c r="AE536" s="85">
        <f t="shared" ca="1" si="167"/>
        <v>-4.6429372321044866</v>
      </c>
      <c r="AG536" s="85">
        <v>522</v>
      </c>
      <c r="AH536" s="85">
        <f t="shared" ca="1" si="168"/>
        <v>3471.8948685910145</v>
      </c>
      <c r="AI536" s="85">
        <f t="shared" ca="1" si="168"/>
        <v>-363.28656873127966</v>
      </c>
    </row>
    <row r="537" spans="9:35" x14ac:dyDescent="0.25">
      <c r="I537" s="85">
        <v>523</v>
      </c>
      <c r="J537" s="89">
        <f t="shared" ca="1" si="152"/>
        <v>0.56692718124063068</v>
      </c>
      <c r="K537" s="89">
        <f t="shared" ca="1" si="153"/>
        <v>0.16855632371966914</v>
      </c>
      <c r="L537" s="89">
        <f t="shared" ca="1" si="154"/>
        <v>7.0906036582814493E-3</v>
      </c>
      <c r="M537" s="88">
        <f t="shared" ca="1" si="155"/>
        <v>31542.866903267666</v>
      </c>
      <c r="N537" s="89">
        <f t="shared" ca="1" si="169"/>
        <v>0.74249104093580598</v>
      </c>
      <c r="O537" s="89">
        <f t="shared" ca="1" si="156"/>
        <v>0.57125758234434376</v>
      </c>
      <c r="P537" s="89">
        <f t="shared" ca="1" si="157"/>
        <v>0.7711050610395398</v>
      </c>
      <c r="Q537" s="89">
        <f t="shared" ca="1" si="157"/>
        <v>0.7160874747727185</v>
      </c>
      <c r="R537" s="85">
        <f t="shared" ca="1" si="158"/>
        <v>4138.3505147812175</v>
      </c>
      <c r="S537" s="85">
        <f t="shared" ca="1" si="159"/>
        <v>170.44388461188646</v>
      </c>
      <c r="U537" s="85">
        <v>523</v>
      </c>
      <c r="V537" s="89">
        <f t="shared" ca="1" si="160"/>
        <v>0.47742974951145178</v>
      </c>
      <c r="W537" s="89">
        <f t="shared" ca="1" si="161"/>
        <v>-5.6605442484633547E-2</v>
      </c>
      <c r="X537" s="89">
        <f t="shared" ca="1" si="162"/>
        <v>2.187866641327777E-3</v>
      </c>
      <c r="Y537" s="88">
        <f t="shared" ca="1" si="163"/>
        <v>1396.0510346427802</v>
      </c>
      <c r="Z537" s="89">
        <f t="shared" ca="1" si="170"/>
        <v>1.0299142936441408</v>
      </c>
      <c r="AA537" s="89">
        <f t="shared" ca="1" si="164"/>
        <v>0.93490495199694112</v>
      </c>
      <c r="AB537" s="89">
        <f t="shared" ca="1" si="165"/>
        <v>0.84847487986236536</v>
      </c>
      <c r="AC537" s="89">
        <f t="shared" ca="1" si="165"/>
        <v>0.82508135757830525</v>
      </c>
      <c r="AD537" s="85">
        <f t="shared" ca="1" si="166"/>
        <v>135.30561083293651</v>
      </c>
      <c r="AE537" s="85">
        <f t="shared" ca="1" si="167"/>
        <v>2.5804179858994303</v>
      </c>
      <c r="AG537" s="85">
        <v>523</v>
      </c>
      <c r="AH537" s="85">
        <f t="shared" ca="1" si="168"/>
        <v>4003.044903948281</v>
      </c>
      <c r="AI537" s="85">
        <f t="shared" ca="1" si="168"/>
        <v>167.86346662598703</v>
      </c>
    </row>
    <row r="538" spans="9:35" x14ac:dyDescent="0.25">
      <c r="I538" s="85">
        <v>524</v>
      </c>
      <c r="J538" s="89">
        <f t="shared" ca="1" si="152"/>
        <v>0.16960140203905527</v>
      </c>
      <c r="K538" s="89">
        <f t="shared" ca="1" si="153"/>
        <v>-0.95574159136602621</v>
      </c>
      <c r="L538" s="89">
        <f t="shared" ca="1" si="154"/>
        <v>-2.1762317137468679E-2</v>
      </c>
      <c r="M538" s="88">
        <f t="shared" ca="1" si="155"/>
        <v>30645.767269923803</v>
      </c>
      <c r="N538" s="89">
        <f t="shared" ca="1" si="169"/>
        <v>0.57399055608261607</v>
      </c>
      <c r="O538" s="89">
        <f t="shared" ca="1" si="156"/>
        <v>0.40275709749115379</v>
      </c>
      <c r="P538" s="89">
        <f t="shared" ca="1" si="157"/>
        <v>0.71701290401174345</v>
      </c>
      <c r="Q538" s="89">
        <f t="shared" ca="1" si="157"/>
        <v>0.65643653732319363</v>
      </c>
      <c r="R538" s="85">
        <f t="shared" ca="1" si="158"/>
        <v>3470.2907726054218</v>
      </c>
      <c r="S538" s="85">
        <f t="shared" ca="1" si="159"/>
        <v>-497.61585756390923</v>
      </c>
      <c r="U538" s="85">
        <v>524</v>
      </c>
      <c r="V538" s="89">
        <f t="shared" ca="1" si="160"/>
        <v>0.90532699373264203</v>
      </c>
      <c r="W538" s="89">
        <f t="shared" ca="1" si="161"/>
        <v>1.3125162330609463</v>
      </c>
      <c r="X538" s="89">
        <f t="shared" ca="1" si="162"/>
        <v>3.4961218809480818E-2</v>
      </c>
      <c r="Y538" s="88">
        <f t="shared" ca="1" si="163"/>
        <v>1442.5623089893274</v>
      </c>
      <c r="Z538" s="89">
        <f t="shared" ca="1" si="170"/>
        <v>1.3748630281575442</v>
      </c>
      <c r="AA538" s="89">
        <f t="shared" ca="1" si="164"/>
        <v>1.2798536865103447</v>
      </c>
      <c r="AB538" s="89">
        <f t="shared" ca="1" si="165"/>
        <v>0.91541304333359441</v>
      </c>
      <c r="AC538" s="89">
        <f t="shared" ca="1" si="165"/>
        <v>0.89970170078505962</v>
      </c>
      <c r="AD538" s="85">
        <f t="shared" ca="1" si="166"/>
        <v>176.44132131822357</v>
      </c>
      <c r="AE538" s="85">
        <f t="shared" ca="1" si="167"/>
        <v>43.716128471186494</v>
      </c>
      <c r="AG538" s="85">
        <v>524</v>
      </c>
      <c r="AH538" s="85">
        <f t="shared" ca="1" si="168"/>
        <v>3293.8494512871985</v>
      </c>
      <c r="AI538" s="85">
        <f t="shared" ca="1" si="168"/>
        <v>-541.33198603509572</v>
      </c>
    </row>
    <row r="539" spans="9:35" x14ac:dyDescent="0.25">
      <c r="I539" s="85">
        <v>525</v>
      </c>
      <c r="J539" s="89">
        <f t="shared" ca="1" si="152"/>
        <v>8.3999280111169417E-2</v>
      </c>
      <c r="K539" s="89">
        <f t="shared" ca="1" si="153"/>
        <v>-1.3786633961681716</v>
      </c>
      <c r="L539" s="89">
        <f t="shared" ca="1" si="154"/>
        <v>-3.2615783263323685E-2</v>
      </c>
      <c r="M539" s="88">
        <f t="shared" ca="1" si="155"/>
        <v>30314.952961329742</v>
      </c>
      <c r="N539" s="89">
        <f t="shared" ca="1" si="169"/>
        <v>0.51060652929758266</v>
      </c>
      <c r="O539" s="89">
        <f t="shared" ca="1" si="156"/>
        <v>0.33937307070612038</v>
      </c>
      <c r="P539" s="89">
        <f t="shared" ca="1" si="157"/>
        <v>0.69518669851944148</v>
      </c>
      <c r="Q539" s="89">
        <f t="shared" ca="1" si="157"/>
        <v>0.63283564871368903</v>
      </c>
      <c r="R539" s="85">
        <f t="shared" ca="1" si="158"/>
        <v>3236.675645089359</v>
      </c>
      <c r="S539" s="85">
        <f t="shared" ca="1" si="159"/>
        <v>-731.23098507997202</v>
      </c>
      <c r="U539" s="85">
        <v>525</v>
      </c>
      <c r="V539" s="89">
        <f t="shared" ca="1" si="160"/>
        <v>0.99594758978045272</v>
      </c>
      <c r="W539" s="89">
        <f t="shared" ca="1" si="161"/>
        <v>2.6476716427941267</v>
      </c>
      <c r="X539" s="89">
        <f t="shared" ca="1" si="162"/>
        <v>6.6921503438648861E-2</v>
      </c>
      <c r="Y539" s="88">
        <f t="shared" ca="1" si="163"/>
        <v>1489.4116828128995</v>
      </c>
      <c r="Z539" s="89">
        <f t="shared" ca="1" si="170"/>
        <v>1.7112539985091422</v>
      </c>
      <c r="AA539" s="89">
        <f t="shared" ca="1" si="164"/>
        <v>1.6162446568619426</v>
      </c>
      <c r="AB539" s="89">
        <f t="shared" ca="1" si="165"/>
        <v>0.95648288283875471</v>
      </c>
      <c r="AC539" s="89">
        <f t="shared" ca="1" si="165"/>
        <v>0.94697928642797247</v>
      </c>
      <c r="AD539" s="85">
        <f t="shared" ca="1" si="166"/>
        <v>220.37755486641049</v>
      </c>
      <c r="AE539" s="85">
        <f t="shared" ca="1" si="167"/>
        <v>87.652362019373413</v>
      </c>
      <c r="AG539" s="85">
        <v>525</v>
      </c>
      <c r="AH539" s="85">
        <f t="shared" ca="1" si="168"/>
        <v>3016.2980902229483</v>
      </c>
      <c r="AI539" s="85">
        <f t="shared" ca="1" si="168"/>
        <v>-818.88334709934543</v>
      </c>
    </row>
    <row r="540" spans="9:35" x14ac:dyDescent="0.25">
      <c r="I540" s="85">
        <v>526</v>
      </c>
      <c r="J540" s="89">
        <f t="shared" ca="1" si="152"/>
        <v>0.83835635932593555</v>
      </c>
      <c r="K540" s="89">
        <f t="shared" ca="1" si="153"/>
        <v>0.98772513467351353</v>
      </c>
      <c r="L540" s="89">
        <f t="shared" ca="1" si="154"/>
        <v>2.8112979047991715E-2</v>
      </c>
      <c r="M540" s="88">
        <f t="shared" ca="1" si="155"/>
        <v>32212.992023670984</v>
      </c>
      <c r="N540" s="89">
        <f t="shared" ca="1" si="169"/>
        <v>0.86526129601700819</v>
      </c>
      <c r="O540" s="89">
        <f t="shared" ca="1" si="156"/>
        <v>0.69402783742554597</v>
      </c>
      <c r="P540" s="89">
        <f t="shared" ca="1" si="157"/>
        <v>0.8065523055440571</v>
      </c>
      <c r="Q540" s="89">
        <f t="shared" ca="1" si="157"/>
        <v>0.75616762422857897</v>
      </c>
      <c r="R540" s="85">
        <f t="shared" ca="1" si="158"/>
        <v>4667.2012789651199</v>
      </c>
      <c r="S540" s="85">
        <f t="shared" ca="1" si="159"/>
        <v>699.29464879578882</v>
      </c>
      <c r="U540" s="85">
        <v>526</v>
      </c>
      <c r="V540" s="89">
        <f t="shared" ca="1" si="160"/>
        <v>0.97527670366417385</v>
      </c>
      <c r="W540" s="89">
        <f t="shared" ca="1" si="161"/>
        <v>1.9647205280989359</v>
      </c>
      <c r="X540" s="89">
        <f t="shared" ca="1" si="162"/>
        <v>5.0573360103164121E-2</v>
      </c>
      <c r="Y540" s="88">
        <f t="shared" ca="1" si="163"/>
        <v>1465.2605183736066</v>
      </c>
      <c r="Z540" s="89">
        <f t="shared" ca="1" si="170"/>
        <v>1.5391851992515844</v>
      </c>
      <c r="AA540" s="89">
        <f t="shared" ca="1" si="164"/>
        <v>1.4441758576043848</v>
      </c>
      <c r="AB540" s="89">
        <f t="shared" ca="1" si="165"/>
        <v>0.93812045506054287</v>
      </c>
      <c r="AC540" s="89">
        <f t="shared" ca="1" si="165"/>
        <v>0.92565524292364387</v>
      </c>
      <c r="AD540" s="85">
        <f t="shared" ca="1" si="166"/>
        <v>197.488201683836</v>
      </c>
      <c r="AE540" s="85">
        <f t="shared" ca="1" si="167"/>
        <v>64.763008836798917</v>
      </c>
      <c r="AG540" s="85">
        <v>526</v>
      </c>
      <c r="AH540" s="85">
        <f t="shared" ca="1" si="168"/>
        <v>4469.7130772812834</v>
      </c>
      <c r="AI540" s="85">
        <f t="shared" ca="1" si="168"/>
        <v>634.5316399589899</v>
      </c>
    </row>
    <row r="541" spans="9:35" x14ac:dyDescent="0.25">
      <c r="I541" s="85">
        <v>527</v>
      </c>
      <c r="J541" s="89">
        <f t="shared" ca="1" si="152"/>
        <v>0.144605053879867</v>
      </c>
      <c r="K541" s="89">
        <f t="shared" ca="1" si="153"/>
        <v>-1.0598560171910556</v>
      </c>
      <c r="L541" s="89">
        <f t="shared" ca="1" si="154"/>
        <v>-2.4434211518590612E-2</v>
      </c>
      <c r="M541" s="88">
        <f t="shared" ca="1" si="155"/>
        <v>30563.994309555015</v>
      </c>
      <c r="N541" s="89">
        <f t="shared" ca="1" si="169"/>
        <v>0.55838674592132775</v>
      </c>
      <c r="O541" s="89">
        <f t="shared" ca="1" si="156"/>
        <v>0.38715328732986548</v>
      </c>
      <c r="P541" s="89">
        <f t="shared" ca="1" si="157"/>
        <v>0.71170983927686982</v>
      </c>
      <c r="Q541" s="89">
        <f t="shared" ca="1" si="157"/>
        <v>0.65067863500267564</v>
      </c>
      <c r="R541" s="85">
        <f t="shared" ca="1" si="158"/>
        <v>3411.8749126587718</v>
      </c>
      <c r="S541" s="85">
        <f t="shared" ca="1" si="159"/>
        <v>-556.03171751055925</v>
      </c>
      <c r="U541" s="85">
        <v>527</v>
      </c>
      <c r="V541" s="89">
        <f t="shared" ca="1" si="160"/>
        <v>0.50949872365795323</v>
      </c>
      <c r="W541" s="89">
        <f t="shared" ca="1" si="161"/>
        <v>2.3812019387070969E-2</v>
      </c>
      <c r="X541" s="89">
        <f t="shared" ca="1" si="162"/>
        <v>4.1128597558660841E-3</v>
      </c>
      <c r="Y541" s="88">
        <f t="shared" ca="1" si="163"/>
        <v>1398.7410115348448</v>
      </c>
      <c r="Z541" s="89">
        <f t="shared" ca="1" si="170"/>
        <v>1.0501753867236638</v>
      </c>
      <c r="AA541" s="89">
        <f t="shared" ca="1" si="164"/>
        <v>0.95516604507646419</v>
      </c>
      <c r="AB541" s="89">
        <f t="shared" ca="1" si="165"/>
        <v>0.85318125818718138</v>
      </c>
      <c r="AC541" s="89">
        <f t="shared" ca="1" si="165"/>
        <v>0.8302531330166667</v>
      </c>
      <c r="AD541" s="85">
        <f t="shared" ca="1" si="166"/>
        <v>137.59434293965296</v>
      </c>
      <c r="AE541" s="85">
        <f t="shared" ca="1" si="167"/>
        <v>4.8691500926158824</v>
      </c>
      <c r="AG541" s="85">
        <v>527</v>
      </c>
      <c r="AH541" s="85">
        <f t="shared" ca="1" si="168"/>
        <v>3274.2805697191188</v>
      </c>
      <c r="AI541" s="85">
        <f t="shared" ca="1" si="168"/>
        <v>-560.90086760317513</v>
      </c>
    </row>
    <row r="542" spans="9:35" x14ac:dyDescent="0.25">
      <c r="I542" s="85">
        <v>528</v>
      </c>
      <c r="J542" s="89">
        <f t="shared" ca="1" si="152"/>
        <v>0.14386512126835194</v>
      </c>
      <c r="K542" s="89">
        <f t="shared" ca="1" si="153"/>
        <v>-1.0631140303284734</v>
      </c>
      <c r="L542" s="89">
        <f t="shared" ca="1" si="154"/>
        <v>-2.4517822093460588E-2</v>
      </c>
      <c r="M542" s="88">
        <f t="shared" ca="1" si="155"/>
        <v>30561.438943249785</v>
      </c>
      <c r="N542" s="89">
        <f t="shared" ca="1" si="169"/>
        <v>0.557898461823362</v>
      </c>
      <c r="O542" s="89">
        <f t="shared" ca="1" si="156"/>
        <v>0.38666500323189973</v>
      </c>
      <c r="P542" s="89">
        <f t="shared" ca="1" si="157"/>
        <v>0.71154313902823785</v>
      </c>
      <c r="Q542" s="89">
        <f t="shared" ca="1" si="157"/>
        <v>0.65049788596817082</v>
      </c>
      <c r="R542" s="85">
        <f t="shared" ca="1" si="158"/>
        <v>3410.0564462938382</v>
      </c>
      <c r="S542" s="85">
        <f t="shared" ca="1" si="159"/>
        <v>-557.8501838754928</v>
      </c>
      <c r="U542" s="85">
        <v>528</v>
      </c>
      <c r="V542" s="89">
        <f t="shared" ca="1" si="160"/>
        <v>5.866351495683586E-2</v>
      </c>
      <c r="W542" s="89">
        <f t="shared" ca="1" si="161"/>
        <v>-1.5660922169573248</v>
      </c>
      <c r="X542" s="89">
        <f t="shared" ca="1" si="162"/>
        <v>-3.3945475293565841E-2</v>
      </c>
      <c r="Y542" s="88">
        <f t="shared" ca="1" si="163"/>
        <v>1346.5075218858799</v>
      </c>
      <c r="Z542" s="89">
        <f t="shared" ca="1" si="170"/>
        <v>0.64960072333156638</v>
      </c>
      <c r="AA542" s="89">
        <f t="shared" ca="1" si="164"/>
        <v>0.55459138168436672</v>
      </c>
      <c r="AB542" s="89">
        <f t="shared" ca="1" si="165"/>
        <v>0.74202491713447283</v>
      </c>
      <c r="AC542" s="89">
        <f t="shared" ca="1" si="165"/>
        <v>0.71041290737740526</v>
      </c>
      <c r="AD542" s="85">
        <f t="shared" ca="1" si="166"/>
        <v>95.750798254374558</v>
      </c>
      <c r="AE542" s="85">
        <f t="shared" ca="1" si="167"/>
        <v>-36.97439459266252</v>
      </c>
      <c r="AG542" s="85">
        <v>528</v>
      </c>
      <c r="AH542" s="85">
        <f t="shared" ca="1" si="168"/>
        <v>3314.3056480394634</v>
      </c>
      <c r="AI542" s="85">
        <f t="shared" ca="1" si="168"/>
        <v>-520.87578928283028</v>
      </c>
    </row>
    <row r="543" spans="9:35" x14ac:dyDescent="0.25">
      <c r="I543" s="85">
        <v>529</v>
      </c>
      <c r="J543" s="89">
        <f t="shared" ca="1" si="152"/>
        <v>0.62495497386995347</v>
      </c>
      <c r="K543" s="89">
        <f t="shared" ca="1" si="153"/>
        <v>0.31852062492613331</v>
      </c>
      <c r="L543" s="89">
        <f t="shared" ca="1" si="154"/>
        <v>1.0939145976862841E-2</v>
      </c>
      <c r="M543" s="88">
        <f t="shared" ca="1" si="155"/>
        <v>31664.494856434634</v>
      </c>
      <c r="N543" s="89">
        <f t="shared" ca="1" si="169"/>
        <v>0.76496645170096134</v>
      </c>
      <c r="O543" s="89">
        <f t="shared" ca="1" si="156"/>
        <v>0.59373299310949901</v>
      </c>
      <c r="P543" s="89">
        <f t="shared" ca="1" si="157"/>
        <v>0.77785423905252626</v>
      </c>
      <c r="Q543" s="89">
        <f t="shared" ca="1" si="157"/>
        <v>0.72365464389376599</v>
      </c>
      <c r="R543" s="85">
        <f t="shared" ca="1" si="158"/>
        <v>4232.5503114761523</v>
      </c>
      <c r="S543" s="85">
        <f t="shared" ca="1" si="159"/>
        <v>264.64368130682124</v>
      </c>
      <c r="U543" s="85">
        <v>529</v>
      </c>
      <c r="V543" s="89">
        <f t="shared" ca="1" si="160"/>
        <v>0.19221967827358377</v>
      </c>
      <c r="W543" s="89">
        <f t="shared" ca="1" si="161"/>
        <v>-0.86974576430651418</v>
      </c>
      <c r="X543" s="89">
        <f t="shared" ca="1" si="162"/>
        <v>-1.7276681035615787E-2</v>
      </c>
      <c r="Y543" s="88">
        <f t="shared" ca="1" si="163"/>
        <v>1369.140285134117</v>
      </c>
      <c r="Z543" s="89">
        <f t="shared" ca="1" si="170"/>
        <v>0.82504446358867323</v>
      </c>
      <c r="AA543" s="89">
        <f t="shared" ca="1" si="164"/>
        <v>0.73003512194147357</v>
      </c>
      <c r="AB543" s="89">
        <f t="shared" ca="1" si="165"/>
        <v>0.79532682614692207</v>
      </c>
      <c r="AC543" s="89">
        <f t="shared" ca="1" si="165"/>
        <v>0.76731564178950185</v>
      </c>
      <c r="AD543" s="85">
        <f t="shared" ca="1" si="166"/>
        <v>113.16272089640779</v>
      </c>
      <c r="AE543" s="85">
        <f t="shared" ca="1" si="167"/>
        <v>-19.562471950629288</v>
      </c>
      <c r="AG543" s="85">
        <v>529</v>
      </c>
      <c r="AH543" s="85">
        <f t="shared" ca="1" si="168"/>
        <v>4119.3875905797449</v>
      </c>
      <c r="AI543" s="85">
        <f t="shared" ca="1" si="168"/>
        <v>284.20615325745052</v>
      </c>
    </row>
    <row r="544" spans="9:35" x14ac:dyDescent="0.25">
      <c r="I544" s="85">
        <v>530</v>
      </c>
      <c r="J544" s="89">
        <f t="shared" ca="1" si="152"/>
        <v>0.65116728972531623</v>
      </c>
      <c r="K544" s="89">
        <f t="shared" ca="1" si="153"/>
        <v>0.38847382521795881</v>
      </c>
      <c r="L544" s="89">
        <f t="shared" ca="1" si="154"/>
        <v>1.2734358900721591E-2</v>
      </c>
      <c r="M544" s="88">
        <f t="shared" ca="1" si="155"/>
        <v>31721.390421374916</v>
      </c>
      <c r="N544" s="89">
        <f t="shared" ca="1" si="169"/>
        <v>0.77545045954981306</v>
      </c>
      <c r="O544" s="89">
        <f t="shared" ca="1" si="156"/>
        <v>0.60421700095835074</v>
      </c>
      <c r="P544" s="89">
        <f t="shared" ca="1" si="157"/>
        <v>0.78096323586367533</v>
      </c>
      <c r="Q544" s="89">
        <f t="shared" ca="1" si="157"/>
        <v>0.7271503103314978</v>
      </c>
      <c r="R544" s="85">
        <f t="shared" ca="1" si="158"/>
        <v>4276.895357404399</v>
      </c>
      <c r="S544" s="85">
        <f t="shared" ca="1" si="159"/>
        <v>308.98872723506793</v>
      </c>
      <c r="U544" s="85">
        <v>530</v>
      </c>
      <c r="V544" s="89">
        <f t="shared" ca="1" si="160"/>
        <v>0.47230280590709905</v>
      </c>
      <c r="W544" s="89">
        <f t="shared" ca="1" si="161"/>
        <v>-6.9482437368100433E-2</v>
      </c>
      <c r="X544" s="89">
        <f t="shared" ca="1" si="162"/>
        <v>1.8796235569319406E-3</v>
      </c>
      <c r="Y544" s="88">
        <f t="shared" ca="1" si="163"/>
        <v>1395.6207778811302</v>
      </c>
      <c r="Z544" s="89">
        <f t="shared" ca="1" si="170"/>
        <v>1.0266699486244628</v>
      </c>
      <c r="AA544" s="89">
        <f t="shared" ca="1" si="164"/>
        <v>0.93166060697726316</v>
      </c>
      <c r="AB544" s="89">
        <f t="shared" ca="1" si="165"/>
        <v>0.84771204779291265</v>
      </c>
      <c r="AC544" s="89">
        <f t="shared" ca="1" si="165"/>
        <v>0.82424402461013813</v>
      </c>
      <c r="AD544" s="85">
        <f t="shared" ca="1" si="166"/>
        <v>134.94071278593537</v>
      </c>
      <c r="AE544" s="85">
        <f t="shared" ca="1" si="167"/>
        <v>2.2155199388982965</v>
      </c>
      <c r="AG544" s="85">
        <v>530</v>
      </c>
      <c r="AH544" s="85">
        <f t="shared" ca="1" si="168"/>
        <v>4141.9546446184631</v>
      </c>
      <c r="AI544" s="85">
        <f t="shared" ca="1" si="168"/>
        <v>306.77320729616963</v>
      </c>
    </row>
    <row r="545" spans="9:35" x14ac:dyDescent="0.25">
      <c r="I545" s="85">
        <v>531</v>
      </c>
      <c r="J545" s="89">
        <f t="shared" ca="1" si="152"/>
        <v>0.97851867753588995</v>
      </c>
      <c r="K545" s="89">
        <f t="shared" ca="1" si="153"/>
        <v>2.024072963910827</v>
      </c>
      <c r="L545" s="89">
        <f t="shared" ca="1" si="154"/>
        <v>5.4708831830972852E-2</v>
      </c>
      <c r="M545" s="88">
        <f t="shared" ca="1" si="155"/>
        <v>33081.218451399989</v>
      </c>
      <c r="N545" s="89">
        <f t="shared" ca="1" si="169"/>
        <v>1.020580548467751</v>
      </c>
      <c r="O545" s="89">
        <f t="shared" ca="1" si="156"/>
        <v>0.84934708987628871</v>
      </c>
      <c r="P545" s="89">
        <f t="shared" ca="1" si="157"/>
        <v>0.84627339545869384</v>
      </c>
      <c r="Q545" s="89">
        <f t="shared" ca="1" si="157"/>
        <v>0.80215590737087872</v>
      </c>
      <c r="R545" s="85">
        <f t="shared" ca="1" si="158"/>
        <v>5385.2115939180585</v>
      </c>
      <c r="S545" s="85">
        <f t="shared" ca="1" si="159"/>
        <v>1417.3049637487275</v>
      </c>
      <c r="U545" s="85">
        <v>531</v>
      </c>
      <c r="V545" s="89">
        <f t="shared" ca="1" si="160"/>
        <v>0.74122571673716242</v>
      </c>
      <c r="W545" s="89">
        <f t="shared" ca="1" si="161"/>
        <v>0.64712883202516347</v>
      </c>
      <c r="X545" s="89">
        <f t="shared" ca="1" si="162"/>
        <v>1.9033506896141958E-2</v>
      </c>
      <c r="Y545" s="88">
        <f t="shared" ca="1" si="163"/>
        <v>1419.7676077328413</v>
      </c>
      <c r="Z545" s="89">
        <f t="shared" ca="1" si="170"/>
        <v>1.2072193876776049</v>
      </c>
      <c r="AA545" s="89">
        <f t="shared" ca="1" si="164"/>
        <v>1.1122100460304054</v>
      </c>
      <c r="AB545" s="89">
        <f t="shared" ca="1" si="165"/>
        <v>0.88632616705518741</v>
      </c>
      <c r="AC545" s="89">
        <f t="shared" ca="1" si="165"/>
        <v>0.8669760752412905</v>
      </c>
      <c r="AD545" s="85">
        <f t="shared" ca="1" si="166"/>
        <v>155.8934500773978</v>
      </c>
      <c r="AE545" s="85">
        <f t="shared" ca="1" si="167"/>
        <v>23.168257230360723</v>
      </c>
      <c r="AG545" s="85">
        <v>531</v>
      </c>
      <c r="AH545" s="85">
        <f t="shared" ca="1" si="168"/>
        <v>5229.3181438406609</v>
      </c>
      <c r="AI545" s="85">
        <f t="shared" ca="1" si="168"/>
        <v>1394.1367065183667</v>
      </c>
    </row>
    <row r="546" spans="9:35" x14ac:dyDescent="0.25">
      <c r="I546" s="85">
        <v>532</v>
      </c>
      <c r="J546" s="89">
        <f t="shared" ca="1" si="152"/>
        <v>0.51173933288545381</v>
      </c>
      <c r="K546" s="89">
        <f t="shared" ca="1" si="153"/>
        <v>2.9430391696330667E-2</v>
      </c>
      <c r="L546" s="89">
        <f t="shared" ca="1" si="154"/>
        <v>3.5202070192390878E-3</v>
      </c>
      <c r="M546" s="88">
        <f t="shared" ca="1" si="155"/>
        <v>31430.447168237239</v>
      </c>
      <c r="N546" s="89">
        <f t="shared" ca="1" si="169"/>
        <v>0.72163999541928336</v>
      </c>
      <c r="O546" s="89">
        <f t="shared" ca="1" si="156"/>
        <v>0.55040653682782104</v>
      </c>
      <c r="P546" s="89">
        <f t="shared" ca="1" si="157"/>
        <v>0.76474207869174649</v>
      </c>
      <c r="Q546" s="89">
        <f t="shared" ca="1" si="157"/>
        <v>0.70897971692916817</v>
      </c>
      <c r="R546" s="85">
        <f t="shared" ca="1" si="158"/>
        <v>4052.019627803882</v>
      </c>
      <c r="S546" s="85">
        <f t="shared" ca="1" si="159"/>
        <v>84.112997634550993</v>
      </c>
      <c r="U546" s="85">
        <v>532</v>
      </c>
      <c r="V546" s="89">
        <f t="shared" ca="1" si="160"/>
        <v>0.9042620036492639</v>
      </c>
      <c r="W546" s="89">
        <f t="shared" ca="1" si="161"/>
        <v>1.3062251788010819</v>
      </c>
      <c r="X546" s="89">
        <f t="shared" ca="1" si="162"/>
        <v>3.4810626688670708E-2</v>
      </c>
      <c r="Y546" s="88">
        <f t="shared" ca="1" si="163"/>
        <v>1442.3450868281996</v>
      </c>
      <c r="Z546" s="89">
        <f t="shared" ca="1" si="170"/>
        <v>1.3732780037988945</v>
      </c>
      <c r="AA546" s="89">
        <f t="shared" ca="1" si="164"/>
        <v>1.278268662151695</v>
      </c>
      <c r="AB546" s="89">
        <f t="shared" ca="1" si="165"/>
        <v>0.91516703098732899</v>
      </c>
      <c r="AC546" s="89">
        <f t="shared" ca="1" si="165"/>
        <v>0.89942264328779997</v>
      </c>
      <c r="AD546" s="85">
        <f t="shared" ca="1" si="166"/>
        <v>176.24250002792337</v>
      </c>
      <c r="AE546" s="85">
        <f t="shared" ca="1" si="167"/>
        <v>43.517307180886291</v>
      </c>
      <c r="AG546" s="85">
        <v>532</v>
      </c>
      <c r="AH546" s="85">
        <f t="shared" ca="1" si="168"/>
        <v>3875.7771277759584</v>
      </c>
      <c r="AI546" s="85">
        <f t="shared" ca="1" si="168"/>
        <v>40.595690453664702</v>
      </c>
    </row>
    <row r="547" spans="9:35" x14ac:dyDescent="0.25">
      <c r="I547" s="85">
        <v>533</v>
      </c>
      <c r="J547" s="89">
        <f t="shared" ca="1" si="152"/>
        <v>0.83457345687094209</v>
      </c>
      <c r="K547" s="89">
        <f t="shared" ca="1" si="153"/>
        <v>0.97239699512341726</v>
      </c>
      <c r="L547" s="89">
        <f t="shared" ca="1" si="154"/>
        <v>2.7719612138339993E-2</v>
      </c>
      <c r="M547" s="88">
        <f t="shared" ca="1" si="155"/>
        <v>32200.322990500579</v>
      </c>
      <c r="N547" s="89">
        <f t="shared" ca="1" si="169"/>
        <v>0.86296404107111468</v>
      </c>
      <c r="O547" s="89">
        <f t="shared" ca="1" si="156"/>
        <v>0.69173058247965247</v>
      </c>
      <c r="P547" s="89">
        <f t="shared" ca="1" si="157"/>
        <v>0.80592138101728583</v>
      </c>
      <c r="Q547" s="89">
        <f t="shared" ca="1" si="157"/>
        <v>0.755446731215069</v>
      </c>
      <c r="R547" s="85">
        <f t="shared" ca="1" si="158"/>
        <v>4656.9870360701061</v>
      </c>
      <c r="S547" s="85">
        <f t="shared" ca="1" si="159"/>
        <v>689.08040590077508</v>
      </c>
      <c r="U547" s="85">
        <v>533</v>
      </c>
      <c r="V547" s="89">
        <f t="shared" ca="1" si="160"/>
        <v>0.46850612643657075</v>
      </c>
      <c r="W547" s="89">
        <f t="shared" ca="1" si="161"/>
        <v>-7.9025610066604385E-2</v>
      </c>
      <c r="X547" s="89">
        <f t="shared" ca="1" si="162"/>
        <v>1.6511838461042369E-3</v>
      </c>
      <c r="Y547" s="88">
        <f t="shared" ca="1" si="163"/>
        <v>1395.30199908646</v>
      </c>
      <c r="Z547" s="89">
        <f t="shared" ca="1" si="170"/>
        <v>1.0242655565208325</v>
      </c>
      <c r="AA547" s="89">
        <f t="shared" ca="1" si="164"/>
        <v>0.92925621487363286</v>
      </c>
      <c r="AB547" s="89">
        <f t="shared" ca="1" si="165"/>
        <v>0.84714506905119458</v>
      </c>
      <c r="AC547" s="89">
        <f t="shared" ca="1" si="165"/>
        <v>0.8236218396611048</v>
      </c>
      <c r="AD547" s="85">
        <f t="shared" ca="1" si="166"/>
        <v>134.67057049093501</v>
      </c>
      <c r="AE547" s="85">
        <f t="shared" ca="1" si="167"/>
        <v>1.9453776438979276</v>
      </c>
      <c r="AG547" s="85">
        <v>533</v>
      </c>
      <c r="AH547" s="85">
        <f t="shared" ca="1" si="168"/>
        <v>4522.3164655791716</v>
      </c>
      <c r="AI547" s="85">
        <f t="shared" ca="1" si="168"/>
        <v>687.13502825687715</v>
      </c>
    </row>
    <row r="548" spans="9:35" x14ac:dyDescent="0.25">
      <c r="I548" s="85">
        <v>534</v>
      </c>
      <c r="J548" s="89">
        <f t="shared" ca="1" si="152"/>
        <v>0.46144050537090897</v>
      </c>
      <c r="K548" s="89">
        <f t="shared" ca="1" si="153"/>
        <v>-9.6805305254493365E-2</v>
      </c>
      <c r="L548" s="89">
        <f t="shared" ca="1" si="154"/>
        <v>2.8061320976304361E-4</v>
      </c>
      <c r="M548" s="88">
        <f t="shared" ca="1" si="155"/>
        <v>31328.79003897262</v>
      </c>
      <c r="N548" s="89">
        <f t="shared" ca="1" si="169"/>
        <v>0.70272083186255463</v>
      </c>
      <c r="O548" s="89">
        <f t="shared" ca="1" si="156"/>
        <v>0.5314873732710923</v>
      </c>
      <c r="P548" s="89">
        <f t="shared" ca="1" si="157"/>
        <v>0.75888512863721913</v>
      </c>
      <c r="Q548" s="89">
        <f t="shared" ca="1" si="157"/>
        <v>0.70245945553583877</v>
      </c>
      <c r="R548" s="85">
        <f t="shared" ca="1" si="158"/>
        <v>3974.5750145635247</v>
      </c>
      <c r="S548" s="85">
        <f t="shared" ca="1" si="159"/>
        <v>6.6683843941937084</v>
      </c>
      <c r="U548" s="85">
        <v>534</v>
      </c>
      <c r="V548" s="89">
        <f t="shared" ca="1" si="160"/>
        <v>0.65430254445641545</v>
      </c>
      <c r="W548" s="89">
        <f t="shared" ca="1" si="161"/>
        <v>0.39696277531435642</v>
      </c>
      <c r="X548" s="89">
        <f t="shared" ca="1" si="162"/>
        <v>1.3045156537263666E-2</v>
      </c>
      <c r="Y548" s="88">
        <f t="shared" ca="1" si="163"/>
        <v>1411.2909478056197</v>
      </c>
      <c r="Z548" s="89">
        <f t="shared" ca="1" si="170"/>
        <v>1.1441903185875906</v>
      </c>
      <c r="AA548" s="89">
        <f t="shared" ca="1" si="164"/>
        <v>1.049180976940391</v>
      </c>
      <c r="AB548" s="89">
        <f t="shared" ca="1" si="165"/>
        <v>0.8737276413639945</v>
      </c>
      <c r="AC548" s="89">
        <f t="shared" ca="1" si="165"/>
        <v>0.85295258389029716</v>
      </c>
      <c r="AD548" s="85">
        <f t="shared" ca="1" si="166"/>
        <v>148.43304865876348</v>
      </c>
      <c r="AE548" s="85">
        <f t="shared" ca="1" si="167"/>
        <v>15.707855811726404</v>
      </c>
      <c r="AG548" s="85">
        <v>534</v>
      </c>
      <c r="AH548" s="85">
        <f t="shared" ca="1" si="168"/>
        <v>3826.1419659047615</v>
      </c>
      <c r="AI548" s="85">
        <f t="shared" ca="1" si="168"/>
        <v>-9.0394714175326953</v>
      </c>
    </row>
    <row r="549" spans="9:35" x14ac:dyDescent="0.25">
      <c r="I549" s="85">
        <v>535</v>
      </c>
      <c r="J549" s="89">
        <f t="shared" ca="1" si="152"/>
        <v>6.0059405123567222E-2</v>
      </c>
      <c r="K549" s="89">
        <f t="shared" ca="1" si="153"/>
        <v>-1.5542751003890911</v>
      </c>
      <c r="L549" s="89">
        <f t="shared" ca="1" si="154"/>
        <v>-3.7122516331761939E-2</v>
      </c>
      <c r="M549" s="88">
        <f t="shared" ca="1" si="155"/>
        <v>30178.638956486106</v>
      </c>
      <c r="N549" s="89">
        <f t="shared" ca="1" si="169"/>
        <v>0.48428729761523653</v>
      </c>
      <c r="O549" s="89">
        <f t="shared" ca="1" si="156"/>
        <v>0.31305383902377426</v>
      </c>
      <c r="P549" s="89">
        <f t="shared" ca="1" si="157"/>
        <v>0.68590900525465948</v>
      </c>
      <c r="Q549" s="89">
        <f t="shared" ca="1" si="157"/>
        <v>0.62288012064726783</v>
      </c>
      <c r="R549" s="85">
        <f t="shared" ca="1" si="158"/>
        <v>3142.5424471206607</v>
      </c>
      <c r="S549" s="85">
        <f t="shared" ca="1" si="159"/>
        <v>-825.36418304867038</v>
      </c>
      <c r="U549" s="85">
        <v>535</v>
      </c>
      <c r="V549" s="89">
        <f t="shared" ca="1" si="160"/>
        <v>0.17024099722873443</v>
      </c>
      <c r="W549" s="89">
        <f t="shared" ca="1" si="161"/>
        <v>-0.9532133287623904</v>
      </c>
      <c r="X549" s="89">
        <f t="shared" ca="1" si="162"/>
        <v>-1.9274685985351443E-2</v>
      </c>
      <c r="Y549" s="88">
        <f t="shared" ca="1" si="163"/>
        <v>1366.4074670686703</v>
      </c>
      <c r="Z549" s="89">
        <f t="shared" ca="1" si="170"/>
        <v>0.80401490044155843</v>
      </c>
      <c r="AA549" s="89">
        <f t="shared" ca="1" si="164"/>
        <v>0.70900555879435878</v>
      </c>
      <c r="AB549" s="89">
        <f t="shared" ca="1" si="165"/>
        <v>0.78930581517616039</v>
      </c>
      <c r="AC549" s="89">
        <f t="shared" ca="1" si="165"/>
        <v>0.76083948636069221</v>
      </c>
      <c r="AD549" s="85">
        <f t="shared" ca="1" si="166"/>
        <v>110.99743831509909</v>
      </c>
      <c r="AE549" s="85">
        <f t="shared" ca="1" si="167"/>
        <v>-21.72775453193799</v>
      </c>
      <c r="AG549" s="85">
        <v>535</v>
      </c>
      <c r="AH549" s="85">
        <f t="shared" ca="1" si="168"/>
        <v>3031.5450088055613</v>
      </c>
      <c r="AI549" s="85">
        <f t="shared" ca="1" si="168"/>
        <v>-803.63642851673239</v>
      </c>
    </row>
    <row r="550" spans="9:35" x14ac:dyDescent="0.25">
      <c r="I550" s="85">
        <v>536</v>
      </c>
      <c r="J550" s="89">
        <f t="shared" ca="1" si="152"/>
        <v>0.21539864735565539</v>
      </c>
      <c r="K550" s="89">
        <f t="shared" ca="1" si="153"/>
        <v>-0.78782804431500353</v>
      </c>
      <c r="L550" s="89">
        <f t="shared" ca="1" si="154"/>
        <v>-1.7453142310592525E-2</v>
      </c>
      <c r="M550" s="88">
        <f t="shared" ca="1" si="155"/>
        <v>30778.110178369036</v>
      </c>
      <c r="N550" s="89">
        <f t="shared" ca="1" si="169"/>
        <v>0.59915605155483687</v>
      </c>
      <c r="O550" s="89">
        <f t="shared" ca="1" si="156"/>
        <v>0.42792259296337459</v>
      </c>
      <c r="P550" s="89">
        <f t="shared" ca="1" si="157"/>
        <v>0.72546558668413763</v>
      </c>
      <c r="Q550" s="89">
        <f t="shared" ca="1" si="157"/>
        <v>0.66564626118044834</v>
      </c>
      <c r="R550" s="85">
        <f t="shared" ca="1" si="158"/>
        <v>3565.7434497675495</v>
      </c>
      <c r="S550" s="85">
        <f t="shared" ca="1" si="159"/>
        <v>-402.16318040178157</v>
      </c>
      <c r="U550" s="85">
        <v>536</v>
      </c>
      <c r="V550" s="89">
        <f t="shared" ca="1" si="160"/>
        <v>0.12206926346083347</v>
      </c>
      <c r="W550" s="89">
        <f t="shared" ca="1" si="161"/>
        <v>-1.1647047467612865</v>
      </c>
      <c r="X550" s="89">
        <f t="shared" ca="1" si="162"/>
        <v>-2.4337262121879151E-2</v>
      </c>
      <c r="Y550" s="88">
        <f t="shared" ca="1" si="163"/>
        <v>1359.5074060125253</v>
      </c>
      <c r="Z550" s="89">
        <f t="shared" ca="1" si="170"/>
        <v>0.75072986500444738</v>
      </c>
      <c r="AA550" s="89">
        <f t="shared" ca="1" si="164"/>
        <v>0.65572052335724773</v>
      </c>
      <c r="AB550" s="89">
        <f t="shared" ca="1" si="165"/>
        <v>0.77359237713156337</v>
      </c>
      <c r="AC550" s="89">
        <f t="shared" ca="1" si="165"/>
        <v>0.74399801937757104</v>
      </c>
      <c r="AD550" s="85">
        <f t="shared" ca="1" si="166"/>
        <v>105.60497187955684</v>
      </c>
      <c r="AE550" s="85">
        <f t="shared" ca="1" si="167"/>
        <v>-27.120220967480236</v>
      </c>
      <c r="AG550" s="85">
        <v>536</v>
      </c>
      <c r="AH550" s="85">
        <f t="shared" ca="1" si="168"/>
        <v>3460.1384778879928</v>
      </c>
      <c r="AI550" s="85">
        <f t="shared" ca="1" si="168"/>
        <v>-375.04295943430134</v>
      </c>
    </row>
    <row r="551" spans="9:35" x14ac:dyDescent="0.25">
      <c r="I551" s="85">
        <v>537</v>
      </c>
      <c r="J551" s="89">
        <f t="shared" ca="1" si="152"/>
        <v>0.34597695269724205</v>
      </c>
      <c r="K551" s="89">
        <f t="shared" ca="1" si="153"/>
        <v>-0.39620486123709314</v>
      </c>
      <c r="L551" s="89">
        <f t="shared" ca="1" si="154"/>
        <v>-7.4028944790244661E-3</v>
      </c>
      <c r="M551" s="88">
        <f t="shared" ca="1" si="155"/>
        <v>31088.997443656961</v>
      </c>
      <c r="N551" s="89">
        <f t="shared" ca="1" si="169"/>
        <v>0.65784929944131754</v>
      </c>
      <c r="O551" s="89">
        <f t="shared" ca="1" si="156"/>
        <v>0.48661584084985526</v>
      </c>
      <c r="P551" s="89">
        <f t="shared" ca="1" si="157"/>
        <v>0.74468251389468731</v>
      </c>
      <c r="Q551" s="89">
        <f t="shared" ca="1" si="157"/>
        <v>0.68673470219915445</v>
      </c>
      <c r="R551" s="85">
        <f t="shared" ca="1" si="158"/>
        <v>3794.2919776750459</v>
      </c>
      <c r="S551" s="85">
        <f t="shared" ca="1" si="159"/>
        <v>-173.61465249428511</v>
      </c>
      <c r="U551" s="85">
        <v>537</v>
      </c>
      <c r="V551" s="89">
        <f t="shared" ca="1" si="160"/>
        <v>0.24709304258272147</v>
      </c>
      <c r="W551" s="89">
        <f t="shared" ca="1" si="161"/>
        <v>-0.68366602001199483</v>
      </c>
      <c r="X551" s="89">
        <f t="shared" ca="1" si="162"/>
        <v>-1.2822396876617291E-2</v>
      </c>
      <c r="Y551" s="88">
        <f t="shared" ca="1" si="163"/>
        <v>1375.2524275214082</v>
      </c>
      <c r="Z551" s="89">
        <f t="shared" ca="1" si="170"/>
        <v>0.87192705515044588</v>
      </c>
      <c r="AA551" s="89">
        <f t="shared" ca="1" si="164"/>
        <v>0.77691771350324623</v>
      </c>
      <c r="AB551" s="89">
        <f t="shared" ca="1" si="165"/>
        <v>0.80837591350874871</v>
      </c>
      <c r="AC551" s="89">
        <f t="shared" ca="1" si="165"/>
        <v>0.78139634010318737</v>
      </c>
      <c r="AD551" s="85">
        <f t="shared" ca="1" si="166"/>
        <v>118.06404461359023</v>
      </c>
      <c r="AE551" s="85">
        <f t="shared" ca="1" si="167"/>
        <v>-14.661148233446852</v>
      </c>
      <c r="AG551" s="85">
        <v>537</v>
      </c>
      <c r="AH551" s="85">
        <f t="shared" ca="1" si="168"/>
        <v>3676.2279330614556</v>
      </c>
      <c r="AI551" s="85">
        <f t="shared" ca="1" si="168"/>
        <v>-158.95350426083826</v>
      </c>
    </row>
    <row r="552" spans="9:35" x14ac:dyDescent="0.25">
      <c r="I552" s="85">
        <v>538</v>
      </c>
      <c r="J552" s="89">
        <f t="shared" ca="1" si="152"/>
        <v>0.47159964143219013</v>
      </c>
      <c r="K552" s="89">
        <f t="shared" ca="1" si="153"/>
        <v>-7.1249378522215703E-2</v>
      </c>
      <c r="L552" s="89">
        <f t="shared" ca="1" si="154"/>
        <v>9.3645639863189248E-4</v>
      </c>
      <c r="M552" s="88">
        <f t="shared" ca="1" si="155"/>
        <v>31349.343551739137</v>
      </c>
      <c r="N552" s="89">
        <f t="shared" ca="1" si="169"/>
        <v>0.7065509430701632</v>
      </c>
      <c r="O552" s="89">
        <f t="shared" ca="1" si="156"/>
        <v>0.53531748447870098</v>
      </c>
      <c r="P552" s="89">
        <f t="shared" ca="1" si="157"/>
        <v>0.76007720798193967</v>
      </c>
      <c r="Q552" s="89">
        <f t="shared" ca="1" si="157"/>
        <v>0.70378483100546707</v>
      </c>
      <c r="R552" s="85">
        <f t="shared" ca="1" si="158"/>
        <v>3990.1850273018244</v>
      </c>
      <c r="S552" s="85">
        <f t="shared" ca="1" si="159"/>
        <v>22.27839713249341</v>
      </c>
      <c r="U552" s="85">
        <v>538</v>
      </c>
      <c r="V552" s="89">
        <f t="shared" ca="1" si="160"/>
        <v>0.14704380534816086</v>
      </c>
      <c r="W552" s="89">
        <f t="shared" ca="1" si="161"/>
        <v>-1.0491966705850369</v>
      </c>
      <c r="X552" s="89">
        <f t="shared" ca="1" si="162"/>
        <v>-2.1572287374633573E-2</v>
      </c>
      <c r="Y552" s="88">
        <f t="shared" ca="1" si="163"/>
        <v>1363.2716112268849</v>
      </c>
      <c r="Z552" s="89">
        <f t="shared" ca="1" si="170"/>
        <v>0.77983200063983293</v>
      </c>
      <c r="AA552" s="89">
        <f t="shared" ca="1" si="164"/>
        <v>0.68482265899263328</v>
      </c>
      <c r="AB552" s="89">
        <f t="shared" ca="1" si="165"/>
        <v>0.78225511611816279</v>
      </c>
      <c r="AC552" s="89">
        <f t="shared" ca="1" si="165"/>
        <v>0.75327208247800304</v>
      </c>
      <c r="AD552" s="85">
        <f t="shared" ca="1" si="166"/>
        <v>108.5333045334155</v>
      </c>
      <c r="AE552" s="85">
        <f t="shared" ca="1" si="167"/>
        <v>-24.191888313621575</v>
      </c>
      <c r="AG552" s="85">
        <v>538</v>
      </c>
      <c r="AH552" s="85">
        <f t="shared" ca="1" si="168"/>
        <v>3881.6517227684089</v>
      </c>
      <c r="AI552" s="85">
        <f t="shared" ca="1" si="168"/>
        <v>46.470285446114985</v>
      </c>
    </row>
    <row r="553" spans="9:35" x14ac:dyDescent="0.25">
      <c r="I553" s="85">
        <v>539</v>
      </c>
      <c r="J553" s="89">
        <f t="shared" ca="1" si="152"/>
        <v>0.66766625884318676</v>
      </c>
      <c r="K553" s="89">
        <f t="shared" ca="1" si="153"/>
        <v>0.43347808684309397</v>
      </c>
      <c r="L553" s="89">
        <f t="shared" ca="1" si="154"/>
        <v>1.3889305804667657E-2</v>
      </c>
      <c r="M553" s="88">
        <f t="shared" ca="1" si="155"/>
        <v>31758.048107796847</v>
      </c>
      <c r="N553" s="89">
        <f t="shared" ca="1" si="169"/>
        <v>0.78219532654862489</v>
      </c>
      <c r="O553" s="89">
        <f t="shared" ca="1" si="156"/>
        <v>0.61096186795716267</v>
      </c>
      <c r="P553" s="89">
        <f t="shared" ca="1" si="157"/>
        <v>0.78295010468439696</v>
      </c>
      <c r="Q553" s="89">
        <f t="shared" ca="1" si="157"/>
        <v>0.72938758751085309</v>
      </c>
      <c r="R553" s="85">
        <f t="shared" ca="1" si="158"/>
        <v>4305.5601187121647</v>
      </c>
      <c r="S553" s="85">
        <f t="shared" ca="1" si="159"/>
        <v>337.65348854283366</v>
      </c>
      <c r="U553" s="85">
        <v>539</v>
      </c>
      <c r="V553" s="89">
        <f t="shared" ca="1" si="160"/>
        <v>0.44342392494354321</v>
      </c>
      <c r="W553" s="89">
        <f t="shared" ca="1" si="161"/>
        <v>-0.14229391862119015</v>
      </c>
      <c r="X553" s="89">
        <f t="shared" ca="1" si="162"/>
        <v>1.3669861489457383E-4</v>
      </c>
      <c r="Y553" s="88">
        <f t="shared" ca="1" si="163"/>
        <v>1393.1904341862962</v>
      </c>
      <c r="Z553" s="89">
        <f t="shared" ca="1" si="170"/>
        <v>1.0083251741862898</v>
      </c>
      <c r="AA553" s="89">
        <f t="shared" ca="1" si="164"/>
        <v>0.9133158325390901</v>
      </c>
      <c r="AB553" s="89">
        <f t="shared" ca="1" si="165"/>
        <v>0.84335080927781503</v>
      </c>
      <c r="AC553" s="89">
        <f t="shared" ca="1" si="165"/>
        <v>0.81946177109740093</v>
      </c>
      <c r="AD553" s="85">
        <f t="shared" ca="1" si="166"/>
        <v>132.88576278359369</v>
      </c>
      <c r="AE553" s="85">
        <f t="shared" ca="1" si="167"/>
        <v>0.16056993655661245</v>
      </c>
      <c r="AG553" s="85">
        <v>539</v>
      </c>
      <c r="AH553" s="85">
        <f t="shared" ca="1" si="168"/>
        <v>4172.6743559285715</v>
      </c>
      <c r="AI553" s="85">
        <f t="shared" ca="1" si="168"/>
        <v>337.49291860627704</v>
      </c>
    </row>
    <row r="554" spans="9:35" x14ac:dyDescent="0.25">
      <c r="I554" s="85">
        <v>540</v>
      </c>
      <c r="J554" s="89">
        <f t="shared" ca="1" si="152"/>
        <v>0.77094290626742057</v>
      </c>
      <c r="K554" s="89">
        <f t="shared" ca="1" si="153"/>
        <v>0.74195568193023975</v>
      </c>
      <c r="L554" s="89">
        <f t="shared" ca="1" si="154"/>
        <v>2.1805783722919858E-2</v>
      </c>
      <c r="M554" s="88">
        <f t="shared" ca="1" si="155"/>
        <v>32010.457773921928</v>
      </c>
      <c r="N554" s="89">
        <f t="shared" ca="1" si="169"/>
        <v>0.82842740048657981</v>
      </c>
      <c r="O554" s="89">
        <f t="shared" ca="1" si="156"/>
        <v>0.65719394189511759</v>
      </c>
      <c r="P554" s="89">
        <f t="shared" ca="1" si="157"/>
        <v>0.79628575288809489</v>
      </c>
      <c r="Q554" s="89">
        <f t="shared" ca="1" si="157"/>
        <v>0.74447188978489842</v>
      </c>
      <c r="R554" s="85">
        <f t="shared" ca="1" si="158"/>
        <v>4504.8799796155072</v>
      </c>
      <c r="S554" s="85">
        <f t="shared" ca="1" si="159"/>
        <v>536.97334944617614</v>
      </c>
      <c r="U554" s="85">
        <v>540</v>
      </c>
      <c r="V554" s="89">
        <f t="shared" ca="1" si="160"/>
        <v>0.54367486154305689</v>
      </c>
      <c r="W554" s="89">
        <f t="shared" ca="1" si="161"/>
        <v>0.10969624700119865</v>
      </c>
      <c r="X554" s="89">
        <f t="shared" ca="1" si="162"/>
        <v>6.1687135835881441E-3</v>
      </c>
      <c r="Y554" s="88">
        <f t="shared" ca="1" si="163"/>
        <v>1401.6195765379778</v>
      </c>
      <c r="Z554" s="89">
        <f t="shared" ca="1" si="170"/>
        <v>1.0718138255558811</v>
      </c>
      <c r="AA554" s="89">
        <f t="shared" ca="1" si="164"/>
        <v>0.97680448390868146</v>
      </c>
      <c r="AB554" s="89">
        <f t="shared" ca="1" si="165"/>
        <v>0.85809816900411395</v>
      </c>
      <c r="AC554" s="89">
        <f t="shared" ca="1" si="165"/>
        <v>0.8356670221057978</v>
      </c>
      <c r="AD554" s="85">
        <f t="shared" ca="1" si="166"/>
        <v>140.05738697725542</v>
      </c>
      <c r="AE554" s="85">
        <f t="shared" ca="1" si="167"/>
        <v>7.3321941302183404</v>
      </c>
      <c r="AG554" s="85">
        <v>540</v>
      </c>
      <c r="AH554" s="85">
        <f t="shared" ca="1" si="168"/>
        <v>4364.822592638252</v>
      </c>
      <c r="AI554" s="85">
        <f t="shared" ca="1" si="168"/>
        <v>529.6411553159578</v>
      </c>
    </row>
    <row r="555" spans="9:35" x14ac:dyDescent="0.25">
      <c r="I555" s="85">
        <v>541</v>
      </c>
      <c r="J555" s="89">
        <f t="shared" ca="1" si="152"/>
        <v>0.8731520308319215</v>
      </c>
      <c r="K555" s="89">
        <f t="shared" ca="1" si="153"/>
        <v>1.1414181907135577</v>
      </c>
      <c r="L555" s="89">
        <f t="shared" ca="1" si="154"/>
        <v>3.2057212612137544E-2</v>
      </c>
      <c r="M555" s="88">
        <f t="shared" ca="1" si="155"/>
        <v>32340.298486181542</v>
      </c>
      <c r="N555" s="89">
        <f t="shared" ca="1" si="169"/>
        <v>0.88829554175724068</v>
      </c>
      <c r="O555" s="89">
        <f t="shared" ca="1" si="156"/>
        <v>0.71706208316577835</v>
      </c>
      <c r="P555" s="89">
        <f t="shared" ca="1" si="157"/>
        <v>0.81280910139988682</v>
      </c>
      <c r="Q555" s="89">
        <f t="shared" ca="1" si="157"/>
        <v>0.76333210486598979</v>
      </c>
      <c r="R555" s="85">
        <f t="shared" ca="1" si="158"/>
        <v>4770.2804674192739</v>
      </c>
      <c r="S555" s="85">
        <f t="shared" ca="1" si="159"/>
        <v>802.37383724994288</v>
      </c>
      <c r="U555" s="85">
        <v>541</v>
      </c>
      <c r="V555" s="89">
        <f t="shared" ca="1" si="160"/>
        <v>0.4754907814478132</v>
      </c>
      <c r="W555" s="89">
        <f t="shared" ca="1" si="161"/>
        <v>-6.1474197560749358E-2</v>
      </c>
      <c r="X555" s="89">
        <f t="shared" ca="1" si="162"/>
        <v>2.0713208093684362E-3</v>
      </c>
      <c r="Y555" s="88">
        <f t="shared" ca="1" si="163"/>
        <v>1395.8883401943542</v>
      </c>
      <c r="Z555" s="89">
        <f t="shared" ca="1" si="170"/>
        <v>1.0286876160360359</v>
      </c>
      <c r="AA555" s="89">
        <f t="shared" ca="1" si="164"/>
        <v>0.93367827438883622</v>
      </c>
      <c r="AB555" s="89">
        <f t="shared" ca="1" si="165"/>
        <v>0.84818675443275304</v>
      </c>
      <c r="AC555" s="89">
        <f t="shared" ca="1" si="165"/>
        <v>0.82476506245517733</v>
      </c>
      <c r="AD555" s="85">
        <f t="shared" ca="1" si="166"/>
        <v>135.16759211317003</v>
      </c>
      <c r="AE555" s="85">
        <f t="shared" ca="1" si="167"/>
        <v>2.4423992661329521</v>
      </c>
      <c r="AG555" s="85">
        <v>541</v>
      </c>
      <c r="AH555" s="85">
        <f t="shared" ca="1" si="168"/>
        <v>4635.1128753061039</v>
      </c>
      <c r="AI555" s="85">
        <f t="shared" ca="1" si="168"/>
        <v>799.93143798380993</v>
      </c>
    </row>
    <row r="556" spans="9:35" x14ac:dyDescent="0.25">
      <c r="I556" s="85">
        <v>542</v>
      </c>
      <c r="J556" s="89">
        <f t="shared" ca="1" si="152"/>
        <v>0.45485042476009818</v>
      </c>
      <c r="K556" s="89">
        <f t="shared" ca="1" si="153"/>
        <v>-0.11341588126532499</v>
      </c>
      <c r="L556" s="89">
        <f t="shared" ca="1" si="154"/>
        <v>-1.4566493909911292E-4</v>
      </c>
      <c r="M556" s="88">
        <f t="shared" ca="1" si="155"/>
        <v>31315.43810636946</v>
      </c>
      <c r="N556" s="89">
        <f t="shared" ca="1" si="169"/>
        <v>0.70023137593280393</v>
      </c>
      <c r="O556" s="89">
        <f t="shared" ca="1" si="156"/>
        <v>0.52899791734134172</v>
      </c>
      <c r="P556" s="89">
        <f t="shared" ca="1" si="157"/>
        <v>0.7581085899709421</v>
      </c>
      <c r="Q556" s="89">
        <f t="shared" ca="1" si="157"/>
        <v>0.70159655268508603</v>
      </c>
      <c r="R556" s="85">
        <f t="shared" ca="1" si="158"/>
        <v>3964.4476137412312</v>
      </c>
      <c r="S556" s="85">
        <f t="shared" ca="1" si="159"/>
        <v>-3.4590164280998579</v>
      </c>
      <c r="U556" s="85">
        <v>542</v>
      </c>
      <c r="V556" s="89">
        <f t="shared" ca="1" si="160"/>
        <v>0.38125133091655838</v>
      </c>
      <c r="W556" s="89">
        <f t="shared" ca="1" si="161"/>
        <v>-0.30219598883753984</v>
      </c>
      <c r="X556" s="89">
        <f t="shared" ca="1" si="162"/>
        <v>-3.6909574314746229E-3</v>
      </c>
      <c r="Y556" s="88">
        <f t="shared" ca="1" si="163"/>
        <v>1387.8679731704417</v>
      </c>
      <c r="Z556" s="89">
        <f t="shared" ca="1" si="170"/>
        <v>0.96803801947067625</v>
      </c>
      <c r="AA556" s="89">
        <f t="shared" ca="1" si="164"/>
        <v>0.8730286778234766</v>
      </c>
      <c r="AB556" s="89">
        <f t="shared" ca="1" si="165"/>
        <v>0.83348730885988509</v>
      </c>
      <c r="AC556" s="89">
        <f t="shared" ca="1" si="165"/>
        <v>0.80867627663696817</v>
      </c>
      <c r="AD556" s="85">
        <f t="shared" ca="1" si="166"/>
        <v>128.42311912850209</v>
      </c>
      <c r="AE556" s="85">
        <f t="shared" ca="1" si="167"/>
        <v>-4.3020737185349844</v>
      </c>
      <c r="AG556" s="85">
        <v>542</v>
      </c>
      <c r="AH556" s="85">
        <f t="shared" ca="1" si="168"/>
        <v>3836.0244946127291</v>
      </c>
      <c r="AI556" s="85">
        <f t="shared" ca="1" si="168"/>
        <v>0.84305729043512656</v>
      </c>
    </row>
    <row r="557" spans="9:35" x14ac:dyDescent="0.25">
      <c r="I557" s="85">
        <v>543</v>
      </c>
      <c r="J557" s="89">
        <f t="shared" ca="1" si="152"/>
        <v>0.64380369230548584</v>
      </c>
      <c r="K557" s="89">
        <f t="shared" ca="1" si="153"/>
        <v>0.36864464287147292</v>
      </c>
      <c r="L557" s="89">
        <f t="shared" ca="1" si="154"/>
        <v>1.2225481475965326E-2</v>
      </c>
      <c r="M557" s="88">
        <f t="shared" ca="1" si="155"/>
        <v>31705.252228436879</v>
      </c>
      <c r="N557" s="89">
        <f t="shared" ca="1" si="169"/>
        <v>0.7724786254880458</v>
      </c>
      <c r="O557" s="89">
        <f t="shared" ca="1" si="156"/>
        <v>0.60124516689658347</v>
      </c>
      <c r="P557" s="89">
        <f t="shared" ca="1" si="157"/>
        <v>0.7800844991414928</v>
      </c>
      <c r="Q557" s="89">
        <f t="shared" ca="1" si="157"/>
        <v>0.72616164743252176</v>
      </c>
      <c r="R557" s="85">
        <f t="shared" ca="1" si="158"/>
        <v>4264.2991093183482</v>
      </c>
      <c r="S557" s="85">
        <f t="shared" ca="1" si="159"/>
        <v>296.39247914901716</v>
      </c>
      <c r="U557" s="85">
        <v>543</v>
      </c>
      <c r="V557" s="89">
        <f t="shared" ca="1" si="160"/>
        <v>0.68294725055033489</v>
      </c>
      <c r="W557" s="89">
        <f t="shared" ca="1" si="161"/>
        <v>0.47595631732068727</v>
      </c>
      <c r="X557" s="89">
        <f t="shared" ca="1" si="162"/>
        <v>1.4936064567882368E-2</v>
      </c>
      <c r="Y557" s="88">
        <f t="shared" ca="1" si="163"/>
        <v>1413.9620938422129</v>
      </c>
      <c r="Z557" s="89">
        <f t="shared" ca="1" si="170"/>
        <v>1.1640926565875735</v>
      </c>
      <c r="AA557" s="89">
        <f t="shared" ca="1" si="164"/>
        <v>1.069083314940374</v>
      </c>
      <c r="AB557" s="89">
        <f t="shared" ca="1" si="165"/>
        <v>0.87780676786345702</v>
      </c>
      <c r="AC557" s="89">
        <f t="shared" ca="1" si="165"/>
        <v>0.85748393538024925</v>
      </c>
      <c r="AD557" s="85">
        <f t="shared" ca="1" si="166"/>
        <v>150.77237332957088</v>
      </c>
      <c r="AE557" s="85">
        <f t="shared" ca="1" si="167"/>
        <v>18.047180482533804</v>
      </c>
      <c r="AG557" s="85">
        <v>543</v>
      </c>
      <c r="AH557" s="85">
        <f t="shared" ca="1" si="168"/>
        <v>4113.5267359887775</v>
      </c>
      <c r="AI557" s="85">
        <f t="shared" ca="1" si="168"/>
        <v>278.34529866648336</v>
      </c>
    </row>
    <row r="558" spans="9:35" x14ac:dyDescent="0.25">
      <c r="I558" s="85">
        <v>544</v>
      </c>
      <c r="J558" s="89">
        <f t="shared" ca="1" si="152"/>
        <v>0.73190213627737788</v>
      </c>
      <c r="K558" s="89">
        <f t="shared" ca="1" si="153"/>
        <v>0.61857598342024667</v>
      </c>
      <c r="L558" s="89">
        <f t="shared" ca="1" si="154"/>
        <v>1.8639483562485046E-2</v>
      </c>
      <c r="M558" s="88">
        <f t="shared" ca="1" si="155"/>
        <v>31909.263346845455</v>
      </c>
      <c r="N558" s="89">
        <f t="shared" ca="1" si="169"/>
        <v>0.8099362703857198</v>
      </c>
      <c r="O558" s="89">
        <f t="shared" ca="1" si="156"/>
        <v>0.63870281179425747</v>
      </c>
      <c r="P558" s="89">
        <f t="shared" ca="1" si="157"/>
        <v>0.79101159774675001</v>
      </c>
      <c r="Q558" s="89">
        <f t="shared" ca="1" si="157"/>
        <v>0.73849185840787868</v>
      </c>
      <c r="R558" s="85">
        <f t="shared" ca="1" si="158"/>
        <v>4424.5663420932106</v>
      </c>
      <c r="S558" s="85">
        <f t="shared" ca="1" si="159"/>
        <v>456.65971192387951</v>
      </c>
      <c r="U558" s="85">
        <v>544</v>
      </c>
      <c r="V558" s="89">
        <f t="shared" ca="1" si="160"/>
        <v>0.29452013655420783</v>
      </c>
      <c r="W558" s="89">
        <f t="shared" ca="1" si="161"/>
        <v>-0.54022732129014517</v>
      </c>
      <c r="X558" s="89">
        <f t="shared" ca="1" si="162"/>
        <v>-9.3888328101660763E-3</v>
      </c>
      <c r="Y558" s="88">
        <f t="shared" ca="1" si="163"/>
        <v>1379.9825607995685</v>
      </c>
      <c r="Z558" s="89">
        <f t="shared" ca="1" si="170"/>
        <v>0.90806628111415244</v>
      </c>
      <c r="AA558" s="89">
        <f t="shared" ca="1" si="164"/>
        <v>0.81305693946695279</v>
      </c>
      <c r="AB558" s="89">
        <f t="shared" ca="1" si="165"/>
        <v>0.81807839798591941</v>
      </c>
      <c r="AC558" s="89">
        <f t="shared" ca="1" si="165"/>
        <v>0.79190729338450061</v>
      </c>
      <c r="AD558" s="85">
        <f t="shared" ca="1" si="166"/>
        <v>121.91085358046746</v>
      </c>
      <c r="AE558" s="85">
        <f t="shared" ca="1" si="167"/>
        <v>-10.814339266569618</v>
      </c>
      <c r="AG558" s="85">
        <v>544</v>
      </c>
      <c r="AH558" s="85">
        <f t="shared" ca="1" si="168"/>
        <v>4302.6554885127434</v>
      </c>
      <c r="AI558" s="85">
        <f t="shared" ca="1" si="168"/>
        <v>467.47405119044913</v>
      </c>
    </row>
    <row r="559" spans="9:35" x14ac:dyDescent="0.25">
      <c r="I559" s="85">
        <v>545</v>
      </c>
      <c r="J559" s="89">
        <f t="shared" ca="1" si="152"/>
        <v>0.26765523764200905</v>
      </c>
      <c r="K559" s="89">
        <f t="shared" ca="1" si="153"/>
        <v>-0.61991997325919523</v>
      </c>
      <c r="L559" s="89">
        <f t="shared" ca="1" si="154"/>
        <v>-1.3144108014490362E-2</v>
      </c>
      <c r="M559" s="88">
        <f t="shared" ca="1" si="155"/>
        <v>30911.020262097714</v>
      </c>
      <c r="N559" s="89">
        <f t="shared" ca="1" si="169"/>
        <v>0.62432072633012559</v>
      </c>
      <c r="O559" s="89">
        <f t="shared" ca="1" si="156"/>
        <v>0.45308726773866331</v>
      </c>
      <c r="P559" s="89">
        <f t="shared" ca="1" si="157"/>
        <v>0.73379151253831965</v>
      </c>
      <c r="Q559" s="89">
        <f t="shared" ca="1" si="157"/>
        <v>0.67475704840478412</v>
      </c>
      <c r="R559" s="85">
        <f t="shared" ca="1" si="158"/>
        <v>3662.7202583192557</v>
      </c>
      <c r="S559" s="85">
        <f t="shared" ca="1" si="159"/>
        <v>-305.18637185007537</v>
      </c>
      <c r="U559" s="85">
        <v>545</v>
      </c>
      <c r="V559" s="89">
        <f t="shared" ca="1" si="160"/>
        <v>0.34964099784670732</v>
      </c>
      <c r="W559" s="89">
        <f t="shared" ca="1" si="161"/>
        <v>-0.38628987847198321</v>
      </c>
      <c r="X559" s="89">
        <f t="shared" ca="1" si="162"/>
        <v>-5.7039550411145078E-3</v>
      </c>
      <c r="Y559" s="88">
        <f t="shared" ca="1" si="163"/>
        <v>1385.0770083032101</v>
      </c>
      <c r="Z559" s="89">
        <f t="shared" ca="1" si="170"/>
        <v>0.94685065436804716</v>
      </c>
      <c r="AA559" s="89">
        <f t="shared" ca="1" si="164"/>
        <v>0.85184131272084751</v>
      </c>
      <c r="AB559" s="89">
        <f t="shared" ca="1" si="165"/>
        <v>0.8281425571122798</v>
      </c>
      <c r="AC559" s="89">
        <f t="shared" ca="1" si="165"/>
        <v>0.80284891334651265</v>
      </c>
      <c r="AD559" s="85">
        <f t="shared" ca="1" si="166"/>
        <v>126.10431612072273</v>
      </c>
      <c r="AE559" s="85">
        <f t="shared" ca="1" si="167"/>
        <v>-6.62087672631435</v>
      </c>
      <c r="AG559" s="85">
        <v>545</v>
      </c>
      <c r="AH559" s="85">
        <f t="shared" ca="1" si="168"/>
        <v>3536.615942198533</v>
      </c>
      <c r="AI559" s="85">
        <f t="shared" ca="1" si="168"/>
        <v>-298.56549512376102</v>
      </c>
    </row>
    <row r="560" spans="9:35" x14ac:dyDescent="0.25">
      <c r="I560" s="85">
        <v>546</v>
      </c>
      <c r="J560" s="89">
        <f t="shared" ca="1" si="152"/>
        <v>0.83718883823294354</v>
      </c>
      <c r="K560" s="89">
        <f t="shared" ca="1" si="153"/>
        <v>0.98296975693892019</v>
      </c>
      <c r="L560" s="89">
        <f t="shared" ca="1" si="154"/>
        <v>2.7990941521025707E-2</v>
      </c>
      <c r="M560" s="88">
        <f t="shared" ca="1" si="155"/>
        <v>32209.061069655072</v>
      </c>
      <c r="N560" s="89">
        <f t="shared" ca="1" si="169"/>
        <v>0.86454859928139371</v>
      </c>
      <c r="O560" s="89">
        <f t="shared" ca="1" si="156"/>
        <v>0.69331514068993139</v>
      </c>
      <c r="P560" s="89">
        <f t="shared" ca="1" si="157"/>
        <v>0.8063567025290912</v>
      </c>
      <c r="Q560" s="89">
        <f t="shared" ca="1" si="157"/>
        <v>0.75594409830809717</v>
      </c>
      <c r="R560" s="85">
        <f t="shared" ca="1" si="158"/>
        <v>4664.0311433465176</v>
      </c>
      <c r="S560" s="85">
        <f t="shared" ca="1" si="159"/>
        <v>696.1245131771866</v>
      </c>
      <c r="U560" s="85">
        <v>546</v>
      </c>
      <c r="V560" s="89">
        <f t="shared" ca="1" si="160"/>
        <v>0.96586924134624508</v>
      </c>
      <c r="W560" s="89">
        <f t="shared" ca="1" si="161"/>
        <v>1.8232765421113017</v>
      </c>
      <c r="X560" s="89">
        <f t="shared" ca="1" si="162"/>
        <v>4.7187544475789142E-2</v>
      </c>
      <c r="Y560" s="88">
        <f t="shared" ca="1" si="163"/>
        <v>1460.3078056298109</v>
      </c>
      <c r="Z560" s="89">
        <f t="shared" ca="1" si="170"/>
        <v>1.5035485390171881</v>
      </c>
      <c r="AA560" s="89">
        <f t="shared" ca="1" si="164"/>
        <v>1.4085391973699886</v>
      </c>
      <c r="AB560" s="89">
        <f t="shared" ca="1" si="165"/>
        <v>0.93365117500270633</v>
      </c>
      <c r="AC560" s="89">
        <f t="shared" ca="1" si="165"/>
        <v>0.92051426564392513</v>
      </c>
      <c r="AD560" s="85">
        <f t="shared" ca="1" si="166"/>
        <v>192.85292183787783</v>
      </c>
      <c r="AE560" s="85">
        <f t="shared" ca="1" si="167"/>
        <v>60.127728990840751</v>
      </c>
      <c r="AG560" s="85">
        <v>546</v>
      </c>
      <c r="AH560" s="85">
        <f t="shared" ca="1" si="168"/>
        <v>4471.1782215086396</v>
      </c>
      <c r="AI560" s="85">
        <f t="shared" ca="1" si="168"/>
        <v>635.99678418634585</v>
      </c>
    </row>
    <row r="561" spans="9:35" x14ac:dyDescent="0.25">
      <c r="I561" s="85">
        <v>547</v>
      </c>
      <c r="J561" s="89">
        <f t="shared" ca="1" si="152"/>
        <v>0.98286487975351877</v>
      </c>
      <c r="K561" s="89">
        <f t="shared" ca="1" si="153"/>
        <v>2.1168775613792996</v>
      </c>
      <c r="L561" s="89">
        <f t="shared" ca="1" si="154"/>
        <v>5.7090481449201681E-2</v>
      </c>
      <c r="M561" s="88">
        <f t="shared" ca="1" si="155"/>
        <v>33160.100219775624</v>
      </c>
      <c r="N561" s="89">
        <f t="shared" ca="1" si="169"/>
        <v>1.0344893349737285</v>
      </c>
      <c r="O561" s="89">
        <f t="shared" ca="1" si="156"/>
        <v>0.8632558763822662</v>
      </c>
      <c r="P561" s="89">
        <f t="shared" ca="1" si="157"/>
        <v>0.84954626996176164</v>
      </c>
      <c r="Q561" s="89">
        <f t="shared" ca="1" si="157"/>
        <v>0.80600160092466189</v>
      </c>
      <c r="R561" s="85">
        <f t="shared" ca="1" si="158"/>
        <v>5452.0965796570417</v>
      </c>
      <c r="S561" s="85">
        <f t="shared" ca="1" si="159"/>
        <v>1484.1899494877107</v>
      </c>
      <c r="U561" s="85">
        <v>547</v>
      </c>
      <c r="V561" s="89">
        <f t="shared" ca="1" si="160"/>
        <v>0.21969220227114972</v>
      </c>
      <c r="W561" s="89">
        <f t="shared" ca="1" si="161"/>
        <v>-0.77323316035639311</v>
      </c>
      <c r="X561" s="89">
        <f t="shared" ca="1" si="162"/>
        <v>-1.4966410433360977E-2</v>
      </c>
      <c r="Y561" s="88">
        <f t="shared" ca="1" si="163"/>
        <v>1372.3070262912249</v>
      </c>
      <c r="Z561" s="89">
        <f t="shared" ca="1" si="170"/>
        <v>0.84936071041452477</v>
      </c>
      <c r="AA561" s="89">
        <f t="shared" ca="1" si="164"/>
        <v>0.75435136876732511</v>
      </c>
      <c r="AB561" s="89">
        <f t="shared" ca="1" si="165"/>
        <v>0.80215969575381041</v>
      </c>
      <c r="AC561" s="89">
        <f t="shared" ca="1" si="165"/>
        <v>0.77468086764180899</v>
      </c>
      <c r="AD561" s="85">
        <f t="shared" ca="1" si="166"/>
        <v>115.69217492771372</v>
      </c>
      <c r="AE561" s="85">
        <f t="shared" ca="1" si="167"/>
        <v>-17.033017919323356</v>
      </c>
      <c r="AG561" s="85">
        <v>547</v>
      </c>
      <c r="AH561" s="85">
        <f t="shared" ca="1" si="168"/>
        <v>5336.4044047293282</v>
      </c>
      <c r="AI561" s="85">
        <f t="shared" ca="1" si="168"/>
        <v>1501.222967407034</v>
      </c>
    </row>
    <row r="562" spans="9:35" x14ac:dyDescent="0.25">
      <c r="I562" s="85">
        <v>548</v>
      </c>
      <c r="J562" s="89">
        <f t="shared" ca="1" si="152"/>
        <v>0.8377921608508212</v>
      </c>
      <c r="K562" s="89">
        <f t="shared" ca="1" si="153"/>
        <v>0.985424340830512</v>
      </c>
      <c r="L562" s="89">
        <f t="shared" ca="1" si="154"/>
        <v>2.8053933645853426E-2</v>
      </c>
      <c r="M562" s="88">
        <f t="shared" ca="1" si="155"/>
        <v>32211.090050754799</v>
      </c>
      <c r="N562" s="89">
        <f t="shared" ca="1" si="169"/>
        <v>0.86491647204029287</v>
      </c>
      <c r="O562" s="89">
        <f t="shared" ca="1" si="156"/>
        <v>0.69368301344883054</v>
      </c>
      <c r="P562" s="89">
        <f t="shared" ca="1" si="157"/>
        <v>0.80645768201645185</v>
      </c>
      <c r="Q562" s="89">
        <f t="shared" ca="1" si="157"/>
        <v>0.75605948950795532</v>
      </c>
      <c r="R562" s="85">
        <f t="shared" ca="1" si="158"/>
        <v>4665.6673283048294</v>
      </c>
      <c r="S562" s="85">
        <f t="shared" ca="1" si="159"/>
        <v>697.76069813549839</v>
      </c>
      <c r="U562" s="85">
        <v>548</v>
      </c>
      <c r="V562" s="89">
        <f t="shared" ca="1" si="160"/>
        <v>0.17978594885472343</v>
      </c>
      <c r="W562" s="89">
        <f t="shared" ca="1" si="161"/>
        <v>-0.91618113628380238</v>
      </c>
      <c r="X562" s="89">
        <f t="shared" ca="1" si="162"/>
        <v>-1.8388227822182007E-2</v>
      </c>
      <c r="Y562" s="88">
        <f t="shared" ca="1" si="163"/>
        <v>1367.6192671477515</v>
      </c>
      <c r="Z562" s="89">
        <f t="shared" ca="1" si="170"/>
        <v>0.81334512153140948</v>
      </c>
      <c r="AA562" s="89">
        <f t="shared" ca="1" si="164"/>
        <v>0.71833577988420982</v>
      </c>
      <c r="AB562" s="89">
        <f t="shared" ca="1" si="165"/>
        <v>0.79198989307687795</v>
      </c>
      <c r="AC562" s="89">
        <f t="shared" ca="1" si="165"/>
        <v>0.76372486312636001</v>
      </c>
      <c r="AD562" s="85">
        <f t="shared" ca="1" si="166"/>
        <v>111.95554773261438</v>
      </c>
      <c r="AE562" s="85">
        <f t="shared" ca="1" si="167"/>
        <v>-20.769645114422701</v>
      </c>
      <c r="AG562" s="85">
        <v>548</v>
      </c>
      <c r="AH562" s="85">
        <f t="shared" ca="1" si="168"/>
        <v>4553.7117805722155</v>
      </c>
      <c r="AI562" s="85">
        <f t="shared" ca="1" si="168"/>
        <v>718.53034324992109</v>
      </c>
    </row>
    <row r="563" spans="9:35" x14ac:dyDescent="0.25">
      <c r="I563" s="85">
        <v>549</v>
      </c>
      <c r="J563" s="89">
        <f t="shared" ca="1" si="152"/>
        <v>0.23000387195723015</v>
      </c>
      <c r="K563" s="89">
        <f t="shared" ca="1" si="153"/>
        <v>-0.73883409778253883</v>
      </c>
      <c r="L563" s="89">
        <f t="shared" ca="1" si="154"/>
        <v>-1.6195807897885134E-2</v>
      </c>
      <c r="M563" s="88">
        <f t="shared" ca="1" si="155"/>
        <v>30816.832894054525</v>
      </c>
      <c r="N563" s="89">
        <f t="shared" ca="1" si="169"/>
        <v>0.60649885957290628</v>
      </c>
      <c r="O563" s="89">
        <f t="shared" ca="1" si="156"/>
        <v>0.43526540098144401</v>
      </c>
      <c r="P563" s="89">
        <f t="shared" ca="1" si="157"/>
        <v>0.72790823029359719</v>
      </c>
      <c r="Q563" s="89">
        <f t="shared" ca="1" si="157"/>
        <v>0.66831510214597589</v>
      </c>
      <c r="R563" s="85">
        <f t="shared" ca="1" si="158"/>
        <v>3593.882785117672</v>
      </c>
      <c r="S563" s="85">
        <f t="shared" ca="1" si="159"/>
        <v>-374.02384505165901</v>
      </c>
      <c r="U563" s="85">
        <v>549</v>
      </c>
      <c r="V563" s="89">
        <f t="shared" ca="1" si="160"/>
        <v>8.0600522342090253E-3</v>
      </c>
      <c r="W563" s="89">
        <f t="shared" ca="1" si="161"/>
        <v>-2.4061848798267884</v>
      </c>
      <c r="X563" s="89">
        <f t="shared" ca="1" si="162"/>
        <v>-5.4055194674884482E-2</v>
      </c>
      <c r="Y563" s="88">
        <f t="shared" ca="1" si="163"/>
        <v>1319.7000819297994</v>
      </c>
      <c r="Z563" s="89">
        <f t="shared" ca="1" si="170"/>
        <v>0.43794027991967061</v>
      </c>
      <c r="AA563" s="89">
        <f t="shared" ca="1" si="164"/>
        <v>0.34293093827247101</v>
      </c>
      <c r="AB563" s="89">
        <f t="shared" ca="1" si="165"/>
        <v>0.66928521228159155</v>
      </c>
      <c r="AC563" s="89">
        <f t="shared" ca="1" si="165"/>
        <v>0.63417479193560689</v>
      </c>
      <c r="AD563" s="85">
        <f t="shared" ca="1" si="166"/>
        <v>76.812052604177893</v>
      </c>
      <c r="AE563" s="85">
        <f t="shared" ca="1" si="167"/>
        <v>-55.913140242859185</v>
      </c>
      <c r="AG563" s="85">
        <v>549</v>
      </c>
      <c r="AH563" s="85">
        <f t="shared" ca="1" si="168"/>
        <v>3517.070732513494</v>
      </c>
      <c r="AI563" s="85">
        <f t="shared" ca="1" si="168"/>
        <v>-318.11070480879982</v>
      </c>
    </row>
    <row r="564" spans="9:35" x14ac:dyDescent="0.25">
      <c r="I564" s="85">
        <v>550</v>
      </c>
      <c r="J564" s="89">
        <f t="shared" ca="1" si="152"/>
        <v>0.44834229341510479</v>
      </c>
      <c r="K564" s="89">
        <f t="shared" ca="1" si="153"/>
        <v>-0.12985065299868923</v>
      </c>
      <c r="L564" s="89">
        <f t="shared" ca="1" si="154"/>
        <v>-5.6743141287474716E-4</v>
      </c>
      <c r="M564" s="88">
        <f t="shared" ca="1" si="155"/>
        <v>31302.233089377074</v>
      </c>
      <c r="N564" s="89">
        <f t="shared" ca="1" si="169"/>
        <v>0.69776826809602444</v>
      </c>
      <c r="O564" s="89">
        <f t="shared" ca="1" si="156"/>
        <v>0.52653480950456211</v>
      </c>
      <c r="P564" s="89">
        <f t="shared" ca="1" si="157"/>
        <v>0.75733893668011676</v>
      </c>
      <c r="Q564" s="89">
        <f t="shared" ca="1" si="157"/>
        <v>0.70074166354732181</v>
      </c>
      <c r="R564" s="85">
        <f t="shared" ca="1" si="158"/>
        <v>3954.4418567555877</v>
      </c>
      <c r="S564" s="85">
        <f t="shared" ca="1" si="159"/>
        <v>-13.464773413743387</v>
      </c>
      <c r="U564" s="85">
        <v>550</v>
      </c>
      <c r="V564" s="89">
        <f t="shared" ca="1" si="160"/>
        <v>8.9674065762849198E-3</v>
      </c>
      <c r="W564" s="89">
        <f t="shared" ca="1" si="161"/>
        <v>-2.3669611952415104</v>
      </c>
      <c r="X564" s="89">
        <f t="shared" ca="1" si="162"/>
        <v>-5.3116277666114153E-2</v>
      </c>
      <c r="Y564" s="88">
        <f t="shared" ca="1" si="163"/>
        <v>1320.9397526660978</v>
      </c>
      <c r="Z564" s="89">
        <f t="shared" ca="1" si="170"/>
        <v>0.44782264509021297</v>
      </c>
      <c r="AA564" s="89">
        <f t="shared" ca="1" si="164"/>
        <v>0.35281330344301332</v>
      </c>
      <c r="AB564" s="89">
        <f t="shared" ca="1" si="165"/>
        <v>0.67285940048240034</v>
      </c>
      <c r="AC564" s="89">
        <f t="shared" ca="1" si="165"/>
        <v>0.63788579518106425</v>
      </c>
      <c r="AD564" s="85">
        <f t="shared" ca="1" si="166"/>
        <v>77.643963267050822</v>
      </c>
      <c r="AE564" s="85">
        <f t="shared" ca="1" si="167"/>
        <v>-55.081229579986257</v>
      </c>
      <c r="AG564" s="85">
        <v>550</v>
      </c>
      <c r="AH564" s="85">
        <f t="shared" ca="1" si="168"/>
        <v>3876.7978934885368</v>
      </c>
      <c r="AI564" s="85">
        <f t="shared" ca="1" si="168"/>
        <v>41.61645616624287</v>
      </c>
    </row>
    <row r="565" spans="9:35" x14ac:dyDescent="0.25">
      <c r="I565" s="85">
        <v>551</v>
      </c>
      <c r="J565" s="89">
        <f t="shared" ca="1" si="152"/>
        <v>0.12199857703678807</v>
      </c>
      <c r="K565" s="89">
        <f t="shared" ca="1" si="153"/>
        <v>-1.1650539534625197</v>
      </c>
      <c r="L565" s="89">
        <f t="shared" ca="1" si="154"/>
        <v>-2.7133912089400237E-2</v>
      </c>
      <c r="M565" s="88">
        <f t="shared" ca="1" si="155"/>
        <v>30481.591957557968</v>
      </c>
      <c r="N565" s="89">
        <f t="shared" ca="1" si="169"/>
        <v>0.54262054816408423</v>
      </c>
      <c r="O565" s="89">
        <f t="shared" ca="1" si="156"/>
        <v>0.37138708957262195</v>
      </c>
      <c r="P565" s="89">
        <f t="shared" ca="1" si="157"/>
        <v>0.70630445588426827</v>
      </c>
      <c r="Q565" s="89">
        <f t="shared" ca="1" si="157"/>
        <v>0.6448253799405963</v>
      </c>
      <c r="R565" s="85">
        <f t="shared" ca="1" si="158"/>
        <v>3353.4506337503881</v>
      </c>
      <c r="S565" s="85">
        <f t="shared" ca="1" si="159"/>
        <v>-614.45599641894296</v>
      </c>
      <c r="U565" s="85">
        <v>551</v>
      </c>
      <c r="V565" s="89">
        <f t="shared" ca="1" si="160"/>
        <v>0.93553034556402936</v>
      </c>
      <c r="W565" s="89">
        <f t="shared" ca="1" si="161"/>
        <v>1.5182979316586431</v>
      </c>
      <c r="X565" s="89">
        <f t="shared" ca="1" si="162"/>
        <v>3.9887118529252308E-2</v>
      </c>
      <c r="Y565" s="88">
        <f t="shared" ca="1" si="163"/>
        <v>1449.6857565532155</v>
      </c>
      <c r="Z565" s="89">
        <f t="shared" ca="1" si="170"/>
        <v>1.4267095059287818</v>
      </c>
      <c r="AA565" s="89">
        <f t="shared" ca="1" si="164"/>
        <v>1.3317001642815822</v>
      </c>
      <c r="AB565" s="89">
        <f t="shared" ca="1" si="165"/>
        <v>0.92316817775256854</v>
      </c>
      <c r="AC565" s="89">
        <f t="shared" ca="1" si="165"/>
        <v>0.90852063236718272</v>
      </c>
      <c r="AD565" s="85">
        <f t="shared" ca="1" si="166"/>
        <v>182.99019673570842</v>
      </c>
      <c r="AE565" s="85">
        <f t="shared" ca="1" si="167"/>
        <v>50.265003888671345</v>
      </c>
      <c r="AG565" s="85">
        <v>551</v>
      </c>
      <c r="AH565" s="85">
        <f t="shared" ca="1" si="168"/>
        <v>3170.4604370146799</v>
      </c>
      <c r="AI565" s="85">
        <f t="shared" ca="1" si="168"/>
        <v>-664.7210003076143</v>
      </c>
    </row>
    <row r="566" spans="9:35" x14ac:dyDescent="0.25">
      <c r="I566" s="85">
        <v>552</v>
      </c>
      <c r="J566" s="89">
        <f t="shared" ca="1" si="152"/>
        <v>0.23469466766436808</v>
      </c>
      <c r="K566" s="89">
        <f t="shared" ca="1" si="153"/>
        <v>-0.72347300155564265</v>
      </c>
      <c r="L566" s="89">
        <f t="shared" ca="1" si="154"/>
        <v>-1.5801595219178215E-2</v>
      </c>
      <c r="M566" s="88">
        <f t="shared" ca="1" si="155"/>
        <v>30828.983675137581</v>
      </c>
      <c r="N566" s="89">
        <f t="shared" ca="1" si="169"/>
        <v>0.60880105379329907</v>
      </c>
      <c r="O566" s="89">
        <f t="shared" ca="1" si="156"/>
        <v>0.4375675952018368</v>
      </c>
      <c r="P566" s="89">
        <f t="shared" ca="1" si="157"/>
        <v>0.72867184247825034</v>
      </c>
      <c r="Q566" s="89">
        <f t="shared" ca="1" si="157"/>
        <v>0.66915011704189986</v>
      </c>
      <c r="R566" s="85">
        <f t="shared" ca="1" si="158"/>
        <v>3602.7320793012368</v>
      </c>
      <c r="S566" s="85">
        <f t="shared" ca="1" si="159"/>
        <v>-365.17455086809423</v>
      </c>
      <c r="U566" s="85">
        <v>552</v>
      </c>
      <c r="V566" s="89">
        <f t="shared" ca="1" si="160"/>
        <v>9.7398203436803166E-2</v>
      </c>
      <c r="W566" s="89">
        <f t="shared" ca="1" si="161"/>
        <v>-1.2965199631143032</v>
      </c>
      <c r="X566" s="89">
        <f t="shared" ca="1" si="162"/>
        <v>-2.7492589061639431E-2</v>
      </c>
      <c r="Y566" s="88">
        <f t="shared" ca="1" si="163"/>
        <v>1355.2244762448038</v>
      </c>
      <c r="Z566" s="89">
        <f t="shared" ca="1" si="170"/>
        <v>0.71751916292972706</v>
      </c>
      <c r="AA566" s="89">
        <f t="shared" ca="1" si="164"/>
        <v>0.62250982128252741</v>
      </c>
      <c r="AB566" s="89">
        <f t="shared" ca="1" si="165"/>
        <v>0.7634730916925635</v>
      </c>
      <c r="AC566" s="89">
        <f t="shared" ca="1" si="165"/>
        <v>0.7331966560936114</v>
      </c>
      <c r="AD566" s="85">
        <f t="shared" ca="1" si="166"/>
        <v>102.31330070619367</v>
      </c>
      <c r="AE566" s="85">
        <f t="shared" ca="1" si="167"/>
        <v>-30.411892140843406</v>
      </c>
      <c r="AG566" s="85">
        <v>552</v>
      </c>
      <c r="AH566" s="85">
        <f t="shared" ca="1" si="168"/>
        <v>3500.418778595043</v>
      </c>
      <c r="AI566" s="85">
        <f t="shared" ca="1" si="168"/>
        <v>-334.76265872725082</v>
      </c>
    </row>
    <row r="567" spans="9:35" x14ac:dyDescent="0.25">
      <c r="I567" s="85">
        <v>553</v>
      </c>
      <c r="J567" s="89">
        <f t="shared" ca="1" si="152"/>
        <v>0.48448393074171103</v>
      </c>
      <c r="K567" s="89">
        <f t="shared" ca="1" si="153"/>
        <v>-3.8902828471741507E-2</v>
      </c>
      <c r="L567" s="89">
        <f t="shared" ca="1" si="154"/>
        <v>1.7665677366494167E-3</v>
      </c>
      <c r="M567" s="88">
        <f t="shared" ca="1" si="155"/>
        <v>31375.377801428782</v>
      </c>
      <c r="N567" s="89">
        <f t="shared" ca="1" si="169"/>
        <v>0.71139877681040309</v>
      </c>
      <c r="O567" s="89">
        <f t="shared" ca="1" si="156"/>
        <v>0.54016531821894076</v>
      </c>
      <c r="P567" s="89">
        <f t="shared" ca="1" si="157"/>
        <v>0.76158142161309406</v>
      </c>
      <c r="Q567" s="89">
        <f t="shared" ca="1" si="157"/>
        <v>0.7054584859375177</v>
      </c>
      <c r="R567" s="85">
        <f t="shared" ca="1" si="158"/>
        <v>4009.9926615798213</v>
      </c>
      <c r="S567" s="85">
        <f t="shared" ca="1" si="159"/>
        <v>42.08603141049025</v>
      </c>
      <c r="U567" s="85">
        <v>553</v>
      </c>
      <c r="V567" s="89">
        <f t="shared" ca="1" si="160"/>
        <v>0.76917492298601076</v>
      </c>
      <c r="W567" s="89">
        <f t="shared" ca="1" si="161"/>
        <v>0.73613235513319775</v>
      </c>
      <c r="X567" s="89">
        <f t="shared" ca="1" si="162"/>
        <v>2.1164028864442245E-2</v>
      </c>
      <c r="Y567" s="88">
        <f t="shared" ca="1" si="163"/>
        <v>1422.7956783510851</v>
      </c>
      <c r="Z567" s="89">
        <f t="shared" ca="1" si="170"/>
        <v>1.2296437296566451</v>
      </c>
      <c r="AA567" s="89">
        <f t="shared" ca="1" si="164"/>
        <v>1.1346343880094456</v>
      </c>
      <c r="AB567" s="89">
        <f t="shared" ca="1" si="165"/>
        <v>0.8905847265310689</v>
      </c>
      <c r="AC567" s="89">
        <f t="shared" ca="1" si="165"/>
        <v>0.87173573069976384</v>
      </c>
      <c r="AD567" s="85">
        <f t="shared" ca="1" si="166"/>
        <v>158.58378756087336</v>
      </c>
      <c r="AE567" s="85">
        <f t="shared" ca="1" si="167"/>
        <v>25.858594713836283</v>
      </c>
      <c r="AG567" s="85">
        <v>553</v>
      </c>
      <c r="AH567" s="85">
        <f t="shared" ca="1" si="168"/>
        <v>3851.4088740189482</v>
      </c>
      <c r="AI567" s="85">
        <f t="shared" ca="1" si="168"/>
        <v>16.227436696653967</v>
      </c>
    </row>
    <row r="568" spans="9:35" x14ac:dyDescent="0.25">
      <c r="I568" s="85">
        <v>554</v>
      </c>
      <c r="J568" s="89">
        <f t="shared" ca="1" si="152"/>
        <v>0.74169385104777585</v>
      </c>
      <c r="K568" s="89">
        <f t="shared" ca="1" si="153"/>
        <v>0.64857626990202999</v>
      </c>
      <c r="L568" s="89">
        <f t="shared" ca="1" si="154"/>
        <v>1.9409382606229809E-2</v>
      </c>
      <c r="M568" s="88">
        <f t="shared" ca="1" si="155"/>
        <v>31933.839717631017</v>
      </c>
      <c r="N568" s="89">
        <f t="shared" ca="1" si="169"/>
        <v>0.81443246552233561</v>
      </c>
      <c r="O568" s="89">
        <f t="shared" ca="1" si="156"/>
        <v>0.64319900693087328</v>
      </c>
      <c r="P568" s="89">
        <f t="shared" ca="1" si="157"/>
        <v>0.79230137685558755</v>
      </c>
      <c r="Q568" s="89">
        <f t="shared" ca="1" si="157"/>
        <v>0.73995251119509908</v>
      </c>
      <c r="R568" s="85">
        <f t="shared" ca="1" si="158"/>
        <v>4444.0223971397063</v>
      </c>
      <c r="S568" s="85">
        <f t="shared" ca="1" si="159"/>
        <v>476.11576697037526</v>
      </c>
      <c r="U568" s="85">
        <v>554</v>
      </c>
      <c r="V568" s="89">
        <f t="shared" ca="1" si="160"/>
        <v>0.98532568260437137</v>
      </c>
      <c r="W568" s="89">
        <f t="shared" ca="1" si="161"/>
        <v>2.1787716662602836</v>
      </c>
      <c r="X568" s="89">
        <f t="shared" ca="1" si="162"/>
        <v>5.5697209544931493E-2</v>
      </c>
      <c r="Y568" s="88">
        <f t="shared" ca="1" si="163"/>
        <v>1472.7875599087022</v>
      </c>
      <c r="Z568" s="89">
        <f t="shared" ca="1" si="170"/>
        <v>1.5931151534322359</v>
      </c>
      <c r="AA568" s="89">
        <f t="shared" ca="1" si="164"/>
        <v>1.4981058117850363</v>
      </c>
      <c r="AB568" s="89">
        <f t="shared" ca="1" si="165"/>
        <v>0.9444328197514239</v>
      </c>
      <c r="AC568" s="89">
        <f t="shared" ca="1" si="165"/>
        <v>0.9329471193176021</v>
      </c>
      <c r="AD568" s="85">
        <f t="shared" ca="1" si="166"/>
        <v>204.57358466839401</v>
      </c>
      <c r="AE568" s="85">
        <f t="shared" ca="1" si="167"/>
        <v>71.848391821356927</v>
      </c>
      <c r="AG568" s="85">
        <v>554</v>
      </c>
      <c r="AH568" s="85">
        <f t="shared" ca="1" si="168"/>
        <v>4239.4488124713125</v>
      </c>
      <c r="AI568" s="85">
        <f t="shared" ca="1" si="168"/>
        <v>404.26737514901833</v>
      </c>
    </row>
    <row r="569" spans="9:35" x14ac:dyDescent="0.25">
      <c r="I569" s="85">
        <v>555</v>
      </c>
      <c r="J569" s="89">
        <f t="shared" ca="1" si="152"/>
        <v>0.48606317950714362</v>
      </c>
      <c r="K569" s="89">
        <f t="shared" ca="1" si="153"/>
        <v>-3.4941537088502915E-2</v>
      </c>
      <c r="L569" s="89">
        <f t="shared" ca="1" si="154"/>
        <v>1.8682265808008434E-3</v>
      </c>
      <c r="M569" s="88">
        <f t="shared" ca="1" si="155"/>
        <v>31378.567548201132</v>
      </c>
      <c r="N569" s="89">
        <f t="shared" ca="1" si="169"/>
        <v>0.71199246244280068</v>
      </c>
      <c r="O569" s="89">
        <f t="shared" ca="1" si="156"/>
        <v>0.54075900385133835</v>
      </c>
      <c r="P569" s="89">
        <f t="shared" ca="1" si="157"/>
        <v>0.76176527820702589</v>
      </c>
      <c r="Q569" s="89">
        <f t="shared" ca="1" si="157"/>
        <v>0.70566314832343002</v>
      </c>
      <c r="R569" s="85">
        <f t="shared" ca="1" si="158"/>
        <v>4012.4222067148985</v>
      </c>
      <c r="S569" s="85">
        <f t="shared" ca="1" si="159"/>
        <v>44.515576545567455</v>
      </c>
      <c r="U569" s="85">
        <v>555</v>
      </c>
      <c r="V569" s="89">
        <f t="shared" ca="1" si="160"/>
        <v>0.34164716229682046</v>
      </c>
      <c r="W569" s="89">
        <f t="shared" ca="1" si="161"/>
        <v>-0.40797187333672447</v>
      </c>
      <c r="X569" s="89">
        <f t="shared" ca="1" si="162"/>
        <v>-6.2229678258088183E-3</v>
      </c>
      <c r="Y569" s="88">
        <f t="shared" ca="1" si="163"/>
        <v>1384.3583221478989</v>
      </c>
      <c r="Z569" s="89">
        <f t="shared" ca="1" si="170"/>
        <v>0.94138789906739861</v>
      </c>
      <c r="AA569" s="89">
        <f t="shared" ca="1" si="164"/>
        <v>0.84637855742019896</v>
      </c>
      <c r="AB569" s="89">
        <f t="shared" ca="1" si="165"/>
        <v>0.82674694372375368</v>
      </c>
      <c r="AC569" s="89">
        <f t="shared" ca="1" si="165"/>
        <v>0.80132920175376343</v>
      </c>
      <c r="AD569" s="85">
        <f t="shared" ca="1" si="166"/>
        <v>125.5096425598482</v>
      </c>
      <c r="AE569" s="85">
        <f t="shared" ca="1" si="167"/>
        <v>-7.2155502871888757</v>
      </c>
      <c r="AG569" s="85">
        <v>555</v>
      </c>
      <c r="AH569" s="85">
        <f t="shared" ca="1" si="168"/>
        <v>3886.9125641550504</v>
      </c>
      <c r="AI569" s="85">
        <f t="shared" ca="1" si="168"/>
        <v>51.731126832756331</v>
      </c>
    </row>
    <row r="570" spans="9:35" x14ac:dyDescent="0.25">
      <c r="I570" s="85">
        <v>556</v>
      </c>
      <c r="J570" s="89">
        <f t="shared" ca="1" si="152"/>
        <v>0.43715513369228098</v>
      </c>
      <c r="K570" s="89">
        <f t="shared" ca="1" si="153"/>
        <v>-0.15818595920425302</v>
      </c>
      <c r="L570" s="89">
        <f t="shared" ca="1" si="154"/>
        <v>-1.2946019739000637E-3</v>
      </c>
      <c r="M570" s="88">
        <f t="shared" ca="1" si="155"/>
        <v>31279.479300925326</v>
      </c>
      <c r="N570" s="89">
        <f t="shared" ca="1" si="169"/>
        <v>0.69352160645053285</v>
      </c>
      <c r="O570" s="89">
        <f t="shared" ca="1" si="156"/>
        <v>0.52228814785907063</v>
      </c>
      <c r="P570" s="89">
        <f t="shared" ca="1" si="157"/>
        <v>0.75600886435742276</v>
      </c>
      <c r="Q570" s="89">
        <f t="shared" ca="1" si="157"/>
        <v>0.69926513995351047</v>
      </c>
      <c r="R570" s="85">
        <f t="shared" ca="1" si="158"/>
        <v>3937.224649611835</v>
      </c>
      <c r="S570" s="85">
        <f t="shared" ca="1" si="159"/>
        <v>-30.68198055749599</v>
      </c>
      <c r="U570" s="85">
        <v>556</v>
      </c>
      <c r="V570" s="89">
        <f t="shared" ca="1" si="160"/>
        <v>0.45828638784896669</v>
      </c>
      <c r="W570" s="89">
        <f t="shared" ca="1" si="161"/>
        <v>-0.1047517771532802</v>
      </c>
      <c r="X570" s="89">
        <f t="shared" ca="1" si="162"/>
        <v>1.035363682763097E-3</v>
      </c>
      <c r="Y570" s="88">
        <f t="shared" ca="1" si="163"/>
        <v>1394.4430085004803</v>
      </c>
      <c r="Z570" s="89">
        <f t="shared" ca="1" si="170"/>
        <v>1.0177838763758635</v>
      </c>
      <c r="AA570" s="89">
        <f t="shared" ca="1" si="164"/>
        <v>0.92277453472866389</v>
      </c>
      <c r="AB570" s="89">
        <f t="shared" ca="1" si="165"/>
        <v>0.84560966194173626</v>
      </c>
      <c r="AC570" s="89">
        <f t="shared" ca="1" si="165"/>
        <v>0.8219376429201225</v>
      </c>
      <c r="AD570" s="85">
        <f t="shared" ca="1" si="166"/>
        <v>133.94353950673644</v>
      </c>
      <c r="AE570" s="85">
        <f t="shared" ca="1" si="167"/>
        <v>1.218346659699364</v>
      </c>
      <c r="AG570" s="85">
        <v>556</v>
      </c>
      <c r="AH570" s="85">
        <f t="shared" ca="1" si="168"/>
        <v>3803.2811101050984</v>
      </c>
      <c r="AI570" s="85">
        <f t="shared" ca="1" si="168"/>
        <v>-31.900327217195354</v>
      </c>
    </row>
    <row r="571" spans="9:35" x14ac:dyDescent="0.25">
      <c r="I571" s="85">
        <v>557</v>
      </c>
      <c r="J571" s="89">
        <f t="shared" ca="1" si="152"/>
        <v>0.61864780593199964</v>
      </c>
      <c r="K571" s="89">
        <f t="shared" ca="1" si="153"/>
        <v>0.30193136100600487</v>
      </c>
      <c r="L571" s="89">
        <f t="shared" ca="1" si="154"/>
        <v>1.0513414761386222E-2</v>
      </c>
      <c r="M571" s="88">
        <f t="shared" ca="1" si="155"/>
        <v>31651.017161693206</v>
      </c>
      <c r="N571" s="89">
        <f t="shared" ca="1" si="169"/>
        <v>0.76248018985132993</v>
      </c>
      <c r="O571" s="89">
        <f t="shared" ca="1" si="156"/>
        <v>0.59124673125986771</v>
      </c>
      <c r="P571" s="89">
        <f t="shared" ca="1" si="157"/>
        <v>0.77711326893271904</v>
      </c>
      <c r="Q571" s="89">
        <f t="shared" ca="1" si="157"/>
        <v>0.72282244224523706</v>
      </c>
      <c r="R571" s="85">
        <f t="shared" ca="1" si="158"/>
        <v>4222.0716208388985</v>
      </c>
      <c r="S571" s="85">
        <f t="shared" ca="1" si="159"/>
        <v>254.16499066956749</v>
      </c>
      <c r="U571" s="85">
        <v>557</v>
      </c>
      <c r="V571" s="89">
        <f t="shared" ca="1" si="160"/>
        <v>0.8742348738295731</v>
      </c>
      <c r="W571" s="89">
        <f t="shared" ca="1" si="161"/>
        <v>1.1466404478583645</v>
      </c>
      <c r="X571" s="89">
        <f t="shared" ca="1" si="162"/>
        <v>3.0990566951641509E-2</v>
      </c>
      <c r="Y571" s="88">
        <f t="shared" ca="1" si="163"/>
        <v>1436.845753014527</v>
      </c>
      <c r="Z571" s="89">
        <f t="shared" ca="1" si="170"/>
        <v>1.3330708023721702</v>
      </c>
      <c r="AA571" s="89">
        <f t="shared" ca="1" si="164"/>
        <v>1.2380614607249707</v>
      </c>
      <c r="AB571" s="89">
        <f t="shared" ca="1" si="165"/>
        <v>0.90874571501521217</v>
      </c>
      <c r="AC571" s="89">
        <f t="shared" ca="1" si="165"/>
        <v>0.89215336373337328</v>
      </c>
      <c r="AD571" s="85">
        <f t="shared" ca="1" si="166"/>
        <v>171.2271761775678</v>
      </c>
      <c r="AE571" s="85">
        <f t="shared" ca="1" si="167"/>
        <v>38.50198333053072</v>
      </c>
      <c r="AG571" s="85">
        <v>557</v>
      </c>
      <c r="AH571" s="85">
        <f t="shared" ca="1" si="168"/>
        <v>4050.8444446613307</v>
      </c>
      <c r="AI571" s="85">
        <f t="shared" ca="1" si="168"/>
        <v>215.66300733903677</v>
      </c>
    </row>
    <row r="572" spans="9:35" x14ac:dyDescent="0.25">
      <c r="I572" s="85">
        <v>558</v>
      </c>
      <c r="J572" s="89">
        <f t="shared" ca="1" si="152"/>
        <v>0.75894222562137226</v>
      </c>
      <c r="K572" s="89">
        <f t="shared" ca="1" si="153"/>
        <v>0.70290404725980749</v>
      </c>
      <c r="L572" s="89">
        <f t="shared" ca="1" si="154"/>
        <v>2.0803599420190211E-2</v>
      </c>
      <c r="M572" s="88">
        <f t="shared" ca="1" si="155"/>
        <v>31978.393465474725</v>
      </c>
      <c r="N572" s="89">
        <f t="shared" ca="1" si="169"/>
        <v>0.8225746640472561</v>
      </c>
      <c r="O572" s="89">
        <f t="shared" ca="1" si="156"/>
        <v>0.65134120545579388</v>
      </c>
      <c r="P572" s="89">
        <f t="shared" ca="1" si="157"/>
        <v>0.7946250443287366</v>
      </c>
      <c r="Q572" s="89">
        <f t="shared" ca="1" si="157"/>
        <v>0.74258687259382916</v>
      </c>
      <c r="R572" s="85">
        <f t="shared" ca="1" si="158"/>
        <v>4479.374226472115</v>
      </c>
      <c r="S572" s="85">
        <f t="shared" ca="1" si="159"/>
        <v>511.46759630278393</v>
      </c>
      <c r="U572" s="85">
        <v>558</v>
      </c>
      <c r="V572" s="89">
        <f t="shared" ca="1" si="160"/>
        <v>0.99660008871669958</v>
      </c>
      <c r="W572" s="89">
        <f t="shared" ca="1" si="161"/>
        <v>2.7064919758398802</v>
      </c>
      <c r="X572" s="89">
        <f t="shared" ca="1" si="162"/>
        <v>6.8329515249424086E-2</v>
      </c>
      <c r="Y572" s="88">
        <f t="shared" ca="1" si="163"/>
        <v>1491.510269123859</v>
      </c>
      <c r="Z572" s="89">
        <f t="shared" ca="1" si="170"/>
        <v>1.7260737181952714</v>
      </c>
      <c r="AA572" s="89">
        <f t="shared" ca="1" si="164"/>
        <v>1.6310643765480719</v>
      </c>
      <c r="AB572" s="89">
        <f t="shared" ca="1" si="165"/>
        <v>0.95783292432413003</v>
      </c>
      <c r="AC572" s="89">
        <f t="shared" ca="1" si="165"/>
        <v>0.94856163178600217</v>
      </c>
      <c r="AD572" s="85">
        <f t="shared" ca="1" si="166"/>
        <v>222.38623968605975</v>
      </c>
      <c r="AE572" s="85">
        <f t="shared" ca="1" si="167"/>
        <v>89.661046839022674</v>
      </c>
      <c r="AG572" s="85">
        <v>558</v>
      </c>
      <c r="AH572" s="85">
        <f t="shared" ca="1" si="168"/>
        <v>4256.9879867860554</v>
      </c>
      <c r="AI572" s="85">
        <f t="shared" ca="1" si="168"/>
        <v>421.80654946376126</v>
      </c>
    </row>
    <row r="573" spans="9:35" x14ac:dyDescent="0.25">
      <c r="I573" s="85">
        <v>559</v>
      </c>
      <c r="J573" s="89">
        <f t="shared" ca="1" si="152"/>
        <v>0.34672329994038908</v>
      </c>
      <c r="K573" s="89">
        <f t="shared" ca="1" si="153"/>
        <v>-0.39418210044505658</v>
      </c>
      <c r="L573" s="89">
        <f t="shared" ca="1" si="154"/>
        <v>-7.3509842547518096E-3</v>
      </c>
      <c r="M573" s="88">
        <f t="shared" ca="1" si="155"/>
        <v>31090.611322374712</v>
      </c>
      <c r="N573" s="89">
        <f t="shared" ca="1" si="169"/>
        <v>0.65815245412089729</v>
      </c>
      <c r="O573" s="89">
        <f t="shared" ca="1" si="156"/>
        <v>0.48691899552943502</v>
      </c>
      <c r="P573" s="89">
        <f t="shared" ca="1" si="157"/>
        <v>0.74477991349008543</v>
      </c>
      <c r="Q573" s="89">
        <f t="shared" ca="1" si="157"/>
        <v>0.68684213154387685</v>
      </c>
      <c r="R573" s="85">
        <f t="shared" ca="1" si="158"/>
        <v>3795.4938835345638</v>
      </c>
      <c r="S573" s="85">
        <f t="shared" ca="1" si="159"/>
        <v>-172.41274663476725</v>
      </c>
      <c r="U573" s="85">
        <v>559</v>
      </c>
      <c r="V573" s="89">
        <f t="shared" ca="1" si="160"/>
        <v>0.5954174959990759</v>
      </c>
      <c r="W573" s="89">
        <f t="shared" ca="1" si="161"/>
        <v>0.24150336598601471</v>
      </c>
      <c r="X573" s="89">
        <f t="shared" ca="1" si="162"/>
        <v>9.3238466925849393E-3</v>
      </c>
      <c r="Y573" s="88">
        <f t="shared" ca="1" si="163"/>
        <v>1406.048856679937</v>
      </c>
      <c r="Z573" s="89">
        <f t="shared" ca="1" si="170"/>
        <v>1.1050224875073875</v>
      </c>
      <c r="AA573" s="89">
        <f t="shared" ca="1" si="164"/>
        <v>1.010013145860188</v>
      </c>
      <c r="AB573" s="89">
        <f t="shared" ca="1" si="165"/>
        <v>0.86542507739633467</v>
      </c>
      <c r="AC573" s="89">
        <f t="shared" ca="1" si="165"/>
        <v>0.8437555040630782</v>
      </c>
      <c r="AD573" s="85">
        <f t="shared" ca="1" si="166"/>
        <v>143.87447689969417</v>
      </c>
      <c r="AE573" s="85">
        <f t="shared" ca="1" si="167"/>
        <v>11.149284052657094</v>
      </c>
      <c r="AG573" s="85">
        <v>559</v>
      </c>
      <c r="AH573" s="85">
        <f t="shared" ca="1" si="168"/>
        <v>3651.6194066348698</v>
      </c>
      <c r="AI573" s="85">
        <f t="shared" ca="1" si="168"/>
        <v>-183.56203068742434</v>
      </c>
    </row>
    <row r="574" spans="9:35" x14ac:dyDescent="0.25">
      <c r="I574" s="85">
        <v>560</v>
      </c>
      <c r="J574" s="89">
        <f t="shared" ca="1" si="152"/>
        <v>0.47039381566769389</v>
      </c>
      <c r="K574" s="89">
        <f t="shared" ca="1" si="153"/>
        <v>-7.4279948993011005E-2</v>
      </c>
      <c r="L574" s="89">
        <f t="shared" ca="1" si="154"/>
        <v>8.586826977412961E-4</v>
      </c>
      <c r="M574" s="88">
        <f t="shared" ca="1" si="155"/>
        <v>31346.905492080317</v>
      </c>
      <c r="N574" s="89">
        <f t="shared" ca="1" si="169"/>
        <v>0.70609674620040197</v>
      </c>
      <c r="O574" s="89">
        <f t="shared" ca="1" si="156"/>
        <v>0.53486328760893964</v>
      </c>
      <c r="P574" s="89">
        <f t="shared" ca="1" si="157"/>
        <v>0.75993601247364317</v>
      </c>
      <c r="Q574" s="89">
        <f t="shared" ca="1" si="157"/>
        <v>0.70362780187414975</v>
      </c>
      <c r="R574" s="85">
        <f t="shared" ca="1" si="158"/>
        <v>3988.3320858335646</v>
      </c>
      <c r="S574" s="85">
        <f t="shared" ca="1" si="159"/>
        <v>20.425455664233596</v>
      </c>
      <c r="U574" s="85">
        <v>560</v>
      </c>
      <c r="V574" s="89">
        <f t="shared" ca="1" si="160"/>
        <v>0.3815886718590269</v>
      </c>
      <c r="W574" s="89">
        <f t="shared" ca="1" si="161"/>
        <v>-0.30131101306569741</v>
      </c>
      <c r="X574" s="89">
        <f t="shared" ca="1" si="162"/>
        <v>-3.6697733226047388E-3</v>
      </c>
      <c r="Y574" s="88">
        <f t="shared" ca="1" si="163"/>
        <v>1387.8973742280991</v>
      </c>
      <c r="Z574" s="89">
        <f t="shared" ca="1" si="170"/>
        <v>0.96826098816515183</v>
      </c>
      <c r="AA574" s="89">
        <f t="shared" ca="1" si="164"/>
        <v>0.87325164651795217</v>
      </c>
      <c r="AB574" s="89">
        <f t="shared" ca="1" si="165"/>
        <v>0.83354297856548554</v>
      </c>
      <c r="AC574" s="89">
        <f t="shared" ca="1" si="165"/>
        <v>0.80873703507516859</v>
      </c>
      <c r="AD574" s="85">
        <f t="shared" ca="1" si="166"/>
        <v>128.44762535533323</v>
      </c>
      <c r="AE574" s="85">
        <f t="shared" ca="1" si="167"/>
        <v>-4.2775674917038486</v>
      </c>
      <c r="AG574" s="85">
        <v>560</v>
      </c>
      <c r="AH574" s="85">
        <f t="shared" ca="1" si="168"/>
        <v>3859.8844604782316</v>
      </c>
      <c r="AI574" s="85">
        <f t="shared" ca="1" si="168"/>
        <v>24.703023155937444</v>
      </c>
    </row>
    <row r="575" spans="9:35" x14ac:dyDescent="0.25">
      <c r="I575" s="85">
        <v>561</v>
      </c>
      <c r="J575" s="89">
        <f t="shared" ca="1" si="152"/>
        <v>4.1385843326391392E-3</v>
      </c>
      <c r="K575" s="89">
        <f t="shared" ca="1" si="153"/>
        <v>-2.6405495554963241</v>
      </c>
      <c r="L575" s="89">
        <f t="shared" ca="1" si="154"/>
        <v>-6.4999638929882808E-2</v>
      </c>
      <c r="M575" s="88">
        <f t="shared" ca="1" si="155"/>
        <v>29348.963550012071</v>
      </c>
      <c r="N575" s="89">
        <f t="shared" ca="1" si="169"/>
        <v>0.32148545487122215</v>
      </c>
      <c r="O575" s="89">
        <f t="shared" ca="1" si="156"/>
        <v>0.15025199627975988</v>
      </c>
      <c r="P575" s="89">
        <f t="shared" ca="1" si="157"/>
        <v>0.62607873346139109</v>
      </c>
      <c r="Q575" s="89">
        <f t="shared" ca="1" si="157"/>
        <v>0.55971709781427448</v>
      </c>
      <c r="R575" s="85">
        <f t="shared" ca="1" si="158"/>
        <v>2597.8940456009786</v>
      </c>
      <c r="S575" s="85">
        <f t="shared" ca="1" si="159"/>
        <v>-1370.0125845683524</v>
      </c>
      <c r="U575" s="85">
        <v>561</v>
      </c>
      <c r="V575" s="89">
        <f t="shared" ca="1" si="160"/>
        <v>0.33441914237092685</v>
      </c>
      <c r="W575" s="89">
        <f t="shared" ca="1" si="161"/>
        <v>-0.42774293846886807</v>
      </c>
      <c r="X575" s="89">
        <f t="shared" ca="1" si="162"/>
        <v>-6.6962377271541657E-3</v>
      </c>
      <c r="Y575" s="88">
        <f t="shared" ca="1" si="163"/>
        <v>1383.7033020342278</v>
      </c>
      <c r="Z575" s="89">
        <f t="shared" ca="1" si="170"/>
        <v>0.93640660045886059</v>
      </c>
      <c r="AA575" s="89">
        <f t="shared" ca="1" si="164"/>
        <v>0.84139725881166094</v>
      </c>
      <c r="AB575" s="89">
        <f t="shared" ca="1" si="165"/>
        <v>0.8254680595694126</v>
      </c>
      <c r="AC575" s="89">
        <f t="shared" ca="1" si="165"/>
        <v>0.79993728968591959</v>
      </c>
      <c r="AD575" s="85">
        <f t="shared" ca="1" si="166"/>
        <v>124.96852517069078</v>
      </c>
      <c r="AE575" s="85">
        <f t="shared" ca="1" si="167"/>
        <v>-7.7566676763462965</v>
      </c>
      <c r="AG575" s="85">
        <v>561</v>
      </c>
      <c r="AH575" s="85">
        <f t="shared" ca="1" si="168"/>
        <v>2472.9255204302881</v>
      </c>
      <c r="AI575" s="85">
        <f t="shared" ca="1" si="168"/>
        <v>-1362.2559168920061</v>
      </c>
    </row>
    <row r="576" spans="9:35" x14ac:dyDescent="0.25">
      <c r="I576" s="85">
        <v>562</v>
      </c>
      <c r="J576" s="89">
        <f t="shared" ca="1" si="152"/>
        <v>0.40923678574676337</v>
      </c>
      <c r="K576" s="89">
        <f t="shared" ca="1" si="153"/>
        <v>-0.2295086845145447</v>
      </c>
      <c r="L576" s="89">
        <f t="shared" ca="1" si="154"/>
        <v>-3.1249610955373535E-3</v>
      </c>
      <c r="M576" s="88">
        <f t="shared" ca="1" si="155"/>
        <v>31222.278985196084</v>
      </c>
      <c r="N576" s="89">
        <f t="shared" ca="1" si="169"/>
        <v>0.68283234550414085</v>
      </c>
      <c r="O576" s="89">
        <f t="shared" ca="1" si="156"/>
        <v>0.51159888691267863</v>
      </c>
      <c r="P576" s="89">
        <f t="shared" ca="1" si="157"/>
        <v>0.75264360588184243</v>
      </c>
      <c r="Q576" s="89">
        <f t="shared" ca="1" si="157"/>
        <v>0.69553411767385731</v>
      </c>
      <c r="R576" s="85">
        <f t="shared" ca="1" si="158"/>
        <v>3894.0768034392204</v>
      </c>
      <c r="S576" s="85">
        <f t="shared" ca="1" si="159"/>
        <v>-73.829826730110653</v>
      </c>
      <c r="U576" s="85">
        <v>562</v>
      </c>
      <c r="V576" s="89">
        <f t="shared" ca="1" si="160"/>
        <v>0.7141094020861577</v>
      </c>
      <c r="W576" s="89">
        <f t="shared" ca="1" si="161"/>
        <v>0.56543018860623029</v>
      </c>
      <c r="X576" s="89">
        <f t="shared" ca="1" si="162"/>
        <v>1.7077845496389386E-2</v>
      </c>
      <c r="Y576" s="88">
        <f t="shared" ca="1" si="163"/>
        <v>1416.9937362865182</v>
      </c>
      <c r="Z576" s="89">
        <f t="shared" ca="1" si="170"/>
        <v>1.1866355022843698</v>
      </c>
      <c r="AA576" s="89">
        <f t="shared" ca="1" si="164"/>
        <v>1.0916261606371702</v>
      </c>
      <c r="AB576" s="89">
        <f t="shared" ca="1" si="165"/>
        <v>0.8823142870642886</v>
      </c>
      <c r="AC576" s="89">
        <f t="shared" ca="1" si="165"/>
        <v>0.86250127370009555</v>
      </c>
      <c r="AD576" s="85">
        <f t="shared" ca="1" si="166"/>
        <v>153.44043478908998</v>
      </c>
      <c r="AE576" s="85">
        <f t="shared" ca="1" si="167"/>
        <v>20.715241942052899</v>
      </c>
      <c r="AG576" s="85">
        <v>562</v>
      </c>
      <c r="AH576" s="85">
        <f t="shared" ca="1" si="168"/>
        <v>3740.6363686501304</v>
      </c>
      <c r="AI576" s="85">
        <f t="shared" ca="1" si="168"/>
        <v>-94.545068672163552</v>
      </c>
    </row>
    <row r="577" spans="9:35" x14ac:dyDescent="0.25">
      <c r="I577" s="85">
        <v>563</v>
      </c>
      <c r="J577" s="89">
        <f t="shared" ca="1" si="152"/>
        <v>5.8883517607407287E-2</v>
      </c>
      <c r="K577" s="89">
        <f t="shared" ca="1" si="153"/>
        <v>-1.564215215163689</v>
      </c>
      <c r="L577" s="89">
        <f t="shared" ca="1" si="154"/>
        <v>-3.7377610057760961E-2</v>
      </c>
      <c r="M577" s="88">
        <f t="shared" ca="1" si="155"/>
        <v>30170.941556850037</v>
      </c>
      <c r="N577" s="89">
        <f t="shared" ca="1" si="169"/>
        <v>0.48279755531780572</v>
      </c>
      <c r="O577" s="89">
        <f t="shared" ca="1" si="156"/>
        <v>0.31156409672634344</v>
      </c>
      <c r="P577" s="89">
        <f t="shared" ca="1" si="157"/>
        <v>0.68538025659994373</v>
      </c>
      <c r="Q577" s="89">
        <f t="shared" ca="1" si="157"/>
        <v>0.62231408822095258</v>
      </c>
      <c r="R577" s="85">
        <f t="shared" ca="1" si="158"/>
        <v>3137.2647660572511</v>
      </c>
      <c r="S577" s="85">
        <f t="shared" ca="1" si="159"/>
        <v>-830.64186411207993</v>
      </c>
      <c r="U577" s="85">
        <v>563</v>
      </c>
      <c r="V577" s="89">
        <f t="shared" ca="1" si="160"/>
        <v>0.15897373785246094</v>
      </c>
      <c r="W577" s="89">
        <f t="shared" ca="1" si="161"/>
        <v>-0.99868465657779049</v>
      </c>
      <c r="X577" s="89">
        <f t="shared" ca="1" si="162"/>
        <v>-2.0363155963342108E-2</v>
      </c>
      <c r="Y577" s="88">
        <f t="shared" ca="1" si="163"/>
        <v>1364.9209827066254</v>
      </c>
      <c r="Z577" s="89">
        <f t="shared" ca="1" si="170"/>
        <v>0.79255844827464783</v>
      </c>
      <c r="AA577" s="89">
        <f t="shared" ca="1" si="164"/>
        <v>0.69754910662744818</v>
      </c>
      <c r="AB577" s="89">
        <f t="shared" ca="1" si="165"/>
        <v>0.78598243711098625</v>
      </c>
      <c r="AC577" s="89">
        <f t="shared" ca="1" si="165"/>
        <v>0.75727039058767653</v>
      </c>
      <c r="AD577" s="85">
        <f t="shared" ca="1" si="166"/>
        <v>109.82661342562642</v>
      </c>
      <c r="AE577" s="85">
        <f t="shared" ca="1" si="167"/>
        <v>-22.898579421410659</v>
      </c>
      <c r="AG577" s="85">
        <v>563</v>
      </c>
      <c r="AH577" s="85">
        <f t="shared" ca="1" si="168"/>
        <v>3027.4381526316247</v>
      </c>
      <c r="AI577" s="85">
        <f t="shared" ca="1" si="168"/>
        <v>-807.74328469066927</v>
      </c>
    </row>
    <row r="578" spans="9:35" x14ac:dyDescent="0.25">
      <c r="I578" s="85">
        <v>564</v>
      </c>
      <c r="J578" s="89">
        <f t="shared" ca="1" si="152"/>
        <v>0.23548438614952294</v>
      </c>
      <c r="K578" s="89">
        <f t="shared" ca="1" si="153"/>
        <v>-0.72090369016064015</v>
      </c>
      <c r="L578" s="89">
        <f t="shared" ca="1" si="154"/>
        <v>-1.5735658835960807E-2</v>
      </c>
      <c r="M578" s="88">
        <f t="shared" ca="1" si="155"/>
        <v>30831.016493837004</v>
      </c>
      <c r="N578" s="89">
        <f t="shared" ca="1" si="169"/>
        <v>0.60918612096276292</v>
      </c>
      <c r="O578" s="89">
        <f t="shared" ca="1" si="156"/>
        <v>0.43795266237130065</v>
      </c>
      <c r="P578" s="89">
        <f t="shared" ca="1" si="157"/>
        <v>0.72879946063478573</v>
      </c>
      <c r="Q578" s="89">
        <f t="shared" ca="1" si="157"/>
        <v>0.66928970044326097</v>
      </c>
      <c r="R578" s="85">
        <f t="shared" ca="1" si="158"/>
        <v>3604.2134667671526</v>
      </c>
      <c r="S578" s="85">
        <f t="shared" ca="1" si="159"/>
        <v>-363.69316340217847</v>
      </c>
      <c r="U578" s="85">
        <v>564</v>
      </c>
      <c r="V578" s="89">
        <f t="shared" ca="1" si="160"/>
        <v>9.6955589027834743E-2</v>
      </c>
      <c r="W578" s="89">
        <f t="shared" ca="1" si="161"/>
        <v>-1.2990954393480332</v>
      </c>
      <c r="X578" s="89">
        <f t="shared" ca="1" si="162"/>
        <v>-2.7554239527859029E-2</v>
      </c>
      <c r="Y578" s="88">
        <f t="shared" ca="1" si="163"/>
        <v>1355.1409285994132</v>
      </c>
      <c r="Z578" s="89">
        <f t="shared" ca="1" si="170"/>
        <v>0.7168702744609643</v>
      </c>
      <c r="AA578" s="89">
        <f t="shared" ca="1" si="164"/>
        <v>0.62186093281376464</v>
      </c>
      <c r="AB578" s="89">
        <f t="shared" ca="1" si="165"/>
        <v>0.76327292746307285</v>
      </c>
      <c r="AC578" s="89">
        <f t="shared" ca="1" si="165"/>
        <v>0.73298334215189098</v>
      </c>
      <c r="AD578" s="85">
        <f t="shared" ca="1" si="166"/>
        <v>102.24952268795437</v>
      </c>
      <c r="AE578" s="85">
        <f t="shared" ca="1" si="167"/>
        <v>-30.475670159082711</v>
      </c>
      <c r="AG578" s="85">
        <v>564</v>
      </c>
      <c r="AH578" s="85">
        <f t="shared" ca="1" si="168"/>
        <v>3501.963944079198</v>
      </c>
      <c r="AI578" s="85">
        <f t="shared" ca="1" si="168"/>
        <v>-333.21749324309576</v>
      </c>
    </row>
    <row r="579" spans="9:35" x14ac:dyDescent="0.25">
      <c r="I579" s="85">
        <v>565</v>
      </c>
      <c r="J579" s="89">
        <f t="shared" ca="1" si="152"/>
        <v>0.36837197185530934</v>
      </c>
      <c r="K579" s="89">
        <f t="shared" ca="1" si="153"/>
        <v>-0.33616831653832685</v>
      </c>
      <c r="L579" s="89">
        <f t="shared" ca="1" si="154"/>
        <v>-5.8621732468660103E-3</v>
      </c>
      <c r="M579" s="88">
        <f t="shared" ca="1" si="155"/>
        <v>31136.933840934758</v>
      </c>
      <c r="N579" s="89">
        <f t="shared" ca="1" si="169"/>
        <v>0.66684708086109401</v>
      </c>
      <c r="O579" s="89">
        <f t="shared" ca="1" si="156"/>
        <v>0.49561362226963174</v>
      </c>
      <c r="P579" s="89">
        <f t="shared" ca="1" si="157"/>
        <v>0.74756509194154686</v>
      </c>
      <c r="Q579" s="89">
        <f t="shared" ca="1" si="157"/>
        <v>0.68991648002512862</v>
      </c>
      <c r="R579" s="85">
        <f t="shared" ca="1" si="158"/>
        <v>3830.058551077127</v>
      </c>
      <c r="S579" s="85">
        <f t="shared" ca="1" si="159"/>
        <v>-137.84807909220399</v>
      </c>
      <c r="U579" s="85">
        <v>565</v>
      </c>
      <c r="V579" s="89">
        <f t="shared" ca="1" si="160"/>
        <v>0.32318148966139837</v>
      </c>
      <c r="W579" s="89">
        <f t="shared" ca="1" si="161"/>
        <v>-0.45882062935037293</v>
      </c>
      <c r="X579" s="89">
        <f t="shared" ca="1" si="162"/>
        <v>-7.4401599993851476E-3</v>
      </c>
      <c r="Y579" s="88">
        <f t="shared" ca="1" si="163"/>
        <v>1382.674317119538</v>
      </c>
      <c r="Z579" s="89">
        <f t="shared" ca="1" si="170"/>
        <v>0.92857660964602684</v>
      </c>
      <c r="AA579" s="89">
        <f t="shared" ca="1" si="164"/>
        <v>0.83356726799882719</v>
      </c>
      <c r="AB579" s="89">
        <f t="shared" ca="1" si="165"/>
        <v>0.82344572580499054</v>
      </c>
      <c r="AC579" s="89">
        <f t="shared" ca="1" si="165"/>
        <v>0.79773756156821785</v>
      </c>
      <c r="AD579" s="85">
        <f t="shared" ca="1" si="166"/>
        <v>124.1201700701472</v>
      </c>
      <c r="AE579" s="85">
        <f t="shared" ca="1" si="167"/>
        <v>-8.6050227768898822</v>
      </c>
      <c r="AG579" s="85">
        <v>565</v>
      </c>
      <c r="AH579" s="85">
        <f t="shared" ca="1" si="168"/>
        <v>3705.9383810069799</v>
      </c>
      <c r="AI579" s="85">
        <f t="shared" ca="1" si="168"/>
        <v>-129.24305631531411</v>
      </c>
    </row>
    <row r="580" spans="9:35" x14ac:dyDescent="0.25">
      <c r="I580" s="85">
        <v>566</v>
      </c>
      <c r="J580" s="89">
        <f t="shared" ca="1" si="152"/>
        <v>0.36576280901875124</v>
      </c>
      <c r="K580" s="89">
        <f t="shared" ca="1" si="153"/>
        <v>-0.34309682708785888</v>
      </c>
      <c r="L580" s="89">
        <f t="shared" ca="1" si="154"/>
        <v>-6.0399800038081226E-3</v>
      </c>
      <c r="M580" s="88">
        <f t="shared" ca="1" si="155"/>
        <v>31131.397975879067</v>
      </c>
      <c r="N580" s="89">
        <f t="shared" ca="1" si="169"/>
        <v>0.66580869292917477</v>
      </c>
      <c r="O580" s="89">
        <f t="shared" ca="1" si="156"/>
        <v>0.4945752343377125</v>
      </c>
      <c r="P580" s="89">
        <f t="shared" ca="1" si="157"/>
        <v>0.74723330608862959</v>
      </c>
      <c r="Q580" s="89">
        <f t="shared" ca="1" si="157"/>
        <v>0.68955000626956031</v>
      </c>
      <c r="R580" s="85">
        <f t="shared" ca="1" si="158"/>
        <v>3825.9210498355278</v>
      </c>
      <c r="S580" s="85">
        <f t="shared" ca="1" si="159"/>
        <v>-141.98558033380323</v>
      </c>
      <c r="U580" s="85">
        <v>566</v>
      </c>
      <c r="V580" s="89">
        <f t="shared" ca="1" si="160"/>
        <v>0.61763218943310749</v>
      </c>
      <c r="W580" s="89">
        <f t="shared" ca="1" si="161"/>
        <v>0.29926793120296169</v>
      </c>
      <c r="X580" s="89">
        <f t="shared" ca="1" si="162"/>
        <v>1.0706586059369746E-2</v>
      </c>
      <c r="Y580" s="88">
        <f t="shared" ca="1" si="163"/>
        <v>1407.9944005657662</v>
      </c>
      <c r="Z580" s="89">
        <f t="shared" ca="1" si="170"/>
        <v>1.11957620762387</v>
      </c>
      <c r="AA580" s="89">
        <f t="shared" ca="1" si="164"/>
        <v>1.0245668659766705</v>
      </c>
      <c r="AB580" s="89">
        <f t="shared" ca="1" si="165"/>
        <v>0.86855280044695027</v>
      </c>
      <c r="AC580" s="89">
        <f t="shared" ca="1" si="165"/>
        <v>0.84721619733132125</v>
      </c>
      <c r="AD580" s="85">
        <f t="shared" ca="1" si="166"/>
        <v>145.56125083885581</v>
      </c>
      <c r="AE580" s="85">
        <f t="shared" ca="1" si="167"/>
        <v>12.836057991818734</v>
      </c>
      <c r="AG580" s="85">
        <v>566</v>
      </c>
      <c r="AH580" s="85">
        <f t="shared" ca="1" si="168"/>
        <v>3680.359798996672</v>
      </c>
      <c r="AI580" s="85">
        <f t="shared" ca="1" si="168"/>
        <v>-154.82163832562196</v>
      </c>
    </row>
    <row r="581" spans="9:35" x14ac:dyDescent="0.25">
      <c r="I581" s="85">
        <v>567</v>
      </c>
      <c r="J581" s="89">
        <f t="shared" ca="1" si="152"/>
        <v>0.31724665929582396</v>
      </c>
      <c r="K581" s="89">
        <f t="shared" ca="1" si="153"/>
        <v>-0.47541203417447231</v>
      </c>
      <c r="L581" s="89">
        <f t="shared" ca="1" si="154"/>
        <v>-9.4355926247319515E-3</v>
      </c>
      <c r="M581" s="88">
        <f t="shared" ca="1" si="155"/>
        <v>31025.867080424632</v>
      </c>
      <c r="N581" s="89">
        <f t="shared" ca="1" si="169"/>
        <v>0.64597838260982798</v>
      </c>
      <c r="O581" s="89">
        <f t="shared" ca="1" si="156"/>
        <v>0.47474492401836571</v>
      </c>
      <c r="P581" s="89">
        <f t="shared" ca="1" si="157"/>
        <v>0.7408533223057332</v>
      </c>
      <c r="Q581" s="89">
        <f t="shared" ca="1" si="157"/>
        <v>0.68251560326792704</v>
      </c>
      <c r="R581" s="85">
        <f t="shared" ca="1" si="158"/>
        <v>3747.4005723631926</v>
      </c>
      <c r="S581" s="85">
        <f t="shared" ca="1" si="159"/>
        <v>-220.50605780613841</v>
      </c>
      <c r="U581" s="85">
        <v>567</v>
      </c>
      <c r="V581" s="89">
        <f t="shared" ca="1" si="160"/>
        <v>0.35058464759270636</v>
      </c>
      <c r="W581" s="89">
        <f t="shared" ca="1" si="161"/>
        <v>-0.38374251908862067</v>
      </c>
      <c r="X581" s="89">
        <f t="shared" ca="1" si="162"/>
        <v>-5.6429776220428812E-3</v>
      </c>
      <c r="Y581" s="88">
        <f t="shared" ca="1" si="163"/>
        <v>1385.1614692994724</v>
      </c>
      <c r="Z581" s="89">
        <f t="shared" ca="1" si="170"/>
        <v>0.94749245882658173</v>
      </c>
      <c r="AA581" s="89">
        <f t="shared" ca="1" si="164"/>
        <v>0.85248311717938208</v>
      </c>
      <c r="AB581" s="89">
        <f t="shared" ca="1" si="165"/>
        <v>0.82830605141791147</v>
      </c>
      <c r="AC581" s="89">
        <f t="shared" ca="1" si="165"/>
        <v>0.80302699726963112</v>
      </c>
      <c r="AD581" s="85">
        <f t="shared" ca="1" si="166"/>
        <v>126.17426877135938</v>
      </c>
      <c r="AE581" s="85">
        <f t="shared" ca="1" si="167"/>
        <v>-6.550924075677699</v>
      </c>
      <c r="AG581" s="85">
        <v>567</v>
      </c>
      <c r="AH581" s="85">
        <f t="shared" ca="1" si="168"/>
        <v>3621.2263035918331</v>
      </c>
      <c r="AI581" s="85">
        <f t="shared" ca="1" si="168"/>
        <v>-213.95513373046072</v>
      </c>
    </row>
    <row r="582" spans="9:35" x14ac:dyDescent="0.25">
      <c r="I582" s="85">
        <v>568</v>
      </c>
      <c r="J582" s="89">
        <f t="shared" ca="1" si="152"/>
        <v>0.6600619375126785</v>
      </c>
      <c r="K582" s="89">
        <f t="shared" ca="1" si="153"/>
        <v>0.41263217399880892</v>
      </c>
      <c r="L582" s="89">
        <f t="shared" ca="1" si="154"/>
        <v>1.3354335967811361E-2</v>
      </c>
      <c r="M582" s="88">
        <f t="shared" ca="1" si="155"/>
        <v>31741.063053632653</v>
      </c>
      <c r="N582" s="89">
        <f t="shared" ca="1" si="169"/>
        <v>0.77907111331800505</v>
      </c>
      <c r="O582" s="89">
        <f t="shared" ca="1" si="156"/>
        <v>0.60783765472654272</v>
      </c>
      <c r="P582" s="89">
        <f t="shared" ca="1" si="157"/>
        <v>0.78203108737227911</v>
      </c>
      <c r="Q582" s="89">
        <f t="shared" ca="1" si="157"/>
        <v>0.72835242372452269</v>
      </c>
      <c r="R582" s="85">
        <f t="shared" ca="1" si="158"/>
        <v>4292.2694696873004</v>
      </c>
      <c r="S582" s="85">
        <f t="shared" ca="1" si="159"/>
        <v>324.36283951796941</v>
      </c>
      <c r="U582" s="85">
        <v>568</v>
      </c>
      <c r="V582" s="89">
        <f t="shared" ca="1" si="160"/>
        <v>0.86635865473256113</v>
      </c>
      <c r="W582" s="89">
        <f t="shared" ca="1" si="161"/>
        <v>1.1093419592870151</v>
      </c>
      <c r="X582" s="89">
        <f t="shared" ca="1" si="162"/>
        <v>3.0097734325350966E-2</v>
      </c>
      <c r="Y582" s="88">
        <f t="shared" ca="1" si="163"/>
        <v>1435.5634627677546</v>
      </c>
      <c r="Z582" s="89">
        <f t="shared" ca="1" si="170"/>
        <v>1.3236734882679875</v>
      </c>
      <c r="AA582" s="89">
        <f t="shared" ca="1" si="164"/>
        <v>1.2286641466207879</v>
      </c>
      <c r="AB582" s="89">
        <f t="shared" ca="1" si="165"/>
        <v>0.90719424649207026</v>
      </c>
      <c r="AC582" s="89">
        <f t="shared" ca="1" si="165"/>
        <v>0.89040112298485175</v>
      </c>
      <c r="AD582" s="85">
        <f t="shared" ca="1" si="166"/>
        <v>170.06289290934865</v>
      </c>
      <c r="AE582" s="85">
        <f t="shared" ca="1" si="167"/>
        <v>37.337700062311569</v>
      </c>
      <c r="AG582" s="85">
        <v>568</v>
      </c>
      <c r="AH582" s="85">
        <f t="shared" ca="1" si="168"/>
        <v>4122.2065767779513</v>
      </c>
      <c r="AI582" s="85">
        <f t="shared" ca="1" si="168"/>
        <v>287.02513945565784</v>
      </c>
    </row>
    <row r="583" spans="9:35" x14ac:dyDescent="0.25">
      <c r="I583" s="85">
        <v>569</v>
      </c>
      <c r="J583" s="89">
        <f t="shared" ca="1" si="152"/>
        <v>0.72820269532189508</v>
      </c>
      <c r="K583" s="89">
        <f t="shared" ca="1" si="153"/>
        <v>0.60738625300166948</v>
      </c>
      <c r="L583" s="89">
        <f t="shared" ca="1" si="154"/>
        <v>1.8352320879746819E-2</v>
      </c>
      <c r="M583" s="88">
        <f t="shared" ca="1" si="155"/>
        <v>31900.101512709971</v>
      </c>
      <c r="N583" s="89">
        <f t="shared" ca="1" si="169"/>
        <v>0.80825924601734989</v>
      </c>
      <c r="O583" s="89">
        <f t="shared" ca="1" si="156"/>
        <v>0.63702578742588756</v>
      </c>
      <c r="P583" s="89">
        <f t="shared" ca="1" si="157"/>
        <v>0.79052932099269579</v>
      </c>
      <c r="Q583" s="89">
        <f t="shared" ca="1" si="157"/>
        <v>0.73794597672317597</v>
      </c>
      <c r="R583" s="85">
        <f t="shared" ca="1" si="158"/>
        <v>4417.3214336998753</v>
      </c>
      <c r="S583" s="85">
        <f t="shared" ca="1" si="159"/>
        <v>449.4148035305443</v>
      </c>
      <c r="U583" s="85">
        <v>569</v>
      </c>
      <c r="V583" s="89">
        <f t="shared" ca="1" si="160"/>
        <v>0.82329894307879958</v>
      </c>
      <c r="W583" s="89">
        <f t="shared" ca="1" si="161"/>
        <v>0.92801051773867271</v>
      </c>
      <c r="X583" s="89">
        <f t="shared" ca="1" si="162"/>
        <v>2.5757112670482692E-2</v>
      </c>
      <c r="Y583" s="88">
        <f t="shared" ca="1" si="163"/>
        <v>1429.3457290914023</v>
      </c>
      <c r="Z583" s="89">
        <f t="shared" ca="1" si="170"/>
        <v>1.2779872264792638</v>
      </c>
      <c r="AA583" s="89">
        <f t="shared" ca="1" si="164"/>
        <v>1.1829778848320642</v>
      </c>
      <c r="AB583" s="89">
        <f t="shared" ca="1" si="165"/>
        <v>0.89937303490377474</v>
      </c>
      <c r="AC583" s="89">
        <f t="shared" ca="1" si="165"/>
        <v>0.88159104390434595</v>
      </c>
      <c r="AD583" s="85">
        <f t="shared" ca="1" si="166"/>
        <v>164.4462573968442</v>
      </c>
      <c r="AE583" s="85">
        <f t="shared" ca="1" si="167"/>
        <v>31.721064549807124</v>
      </c>
      <c r="AG583" s="85">
        <v>569</v>
      </c>
      <c r="AH583" s="85">
        <f t="shared" ca="1" si="168"/>
        <v>4252.8751763030314</v>
      </c>
      <c r="AI583" s="85">
        <f t="shared" ca="1" si="168"/>
        <v>417.69373898073718</v>
      </c>
    </row>
    <row r="584" spans="9:35" x14ac:dyDescent="0.25">
      <c r="I584" s="85">
        <v>570</v>
      </c>
      <c r="J584" s="89">
        <f t="shared" ca="1" si="152"/>
        <v>0.92655333888232438</v>
      </c>
      <c r="K584" s="89">
        <f t="shared" ca="1" si="153"/>
        <v>1.4505926533499558</v>
      </c>
      <c r="L584" s="89">
        <f t="shared" ca="1" si="154"/>
        <v>3.9991574281603652E-2</v>
      </c>
      <c r="M584" s="88">
        <f t="shared" ca="1" si="155"/>
        <v>32597.918785664493</v>
      </c>
      <c r="N584" s="89">
        <f t="shared" ca="1" si="169"/>
        <v>0.93463205644737735</v>
      </c>
      <c r="O584" s="89">
        <f t="shared" ca="1" si="156"/>
        <v>0.76339859785591502</v>
      </c>
      <c r="P584" s="89">
        <f t="shared" ca="1" si="157"/>
        <v>0.8250110236356718</v>
      </c>
      <c r="Q584" s="89">
        <f t="shared" ca="1" si="157"/>
        <v>0.77738714205289305</v>
      </c>
      <c r="R584" s="85">
        <f t="shared" ca="1" si="158"/>
        <v>4981.2614637326442</v>
      </c>
      <c r="S584" s="85">
        <f t="shared" ca="1" si="159"/>
        <v>1013.3548335633132</v>
      </c>
      <c r="U584" s="85">
        <v>570</v>
      </c>
      <c r="V584" s="89">
        <f t="shared" ca="1" si="160"/>
        <v>0.84524503732234779</v>
      </c>
      <c r="W584" s="89">
        <f t="shared" ca="1" si="161"/>
        <v>1.0162508959717607</v>
      </c>
      <c r="X584" s="89">
        <f t="shared" ca="1" si="162"/>
        <v>2.7869366857190832E-2</v>
      </c>
      <c r="Y584" s="88">
        <f t="shared" ca="1" si="163"/>
        <v>1432.368061435295</v>
      </c>
      <c r="Z584" s="89">
        <f t="shared" ca="1" si="170"/>
        <v>1.3002192949273517</v>
      </c>
      <c r="AA584" s="89">
        <f t="shared" ca="1" si="164"/>
        <v>1.2052099532801521</v>
      </c>
      <c r="AB584" s="89">
        <f t="shared" ca="1" si="165"/>
        <v>0.90323709032078636</v>
      </c>
      <c r="AC584" s="89">
        <f t="shared" ca="1" si="165"/>
        <v>0.88593886953067313</v>
      </c>
      <c r="AD584" s="85">
        <f t="shared" ca="1" si="166"/>
        <v>167.17033078559462</v>
      </c>
      <c r="AE584" s="85">
        <f t="shared" ca="1" si="167"/>
        <v>34.445137938557536</v>
      </c>
      <c r="AG584" s="85">
        <v>570</v>
      </c>
      <c r="AH584" s="85">
        <f t="shared" ca="1" si="168"/>
        <v>4814.0911329470491</v>
      </c>
      <c r="AI584" s="85">
        <f t="shared" ca="1" si="168"/>
        <v>978.90969562475561</v>
      </c>
    </row>
    <row r="585" spans="9:35" x14ac:dyDescent="0.25">
      <c r="I585" s="85">
        <v>571</v>
      </c>
      <c r="J585" s="89">
        <f t="shared" ca="1" si="152"/>
        <v>0.7045067838365876</v>
      </c>
      <c r="K585" s="89">
        <f t="shared" ca="1" si="153"/>
        <v>0.53740711119836282</v>
      </c>
      <c r="L585" s="89">
        <f t="shared" ca="1" si="154"/>
        <v>1.6556442217416048E-2</v>
      </c>
      <c r="M585" s="88">
        <f t="shared" ca="1" si="155"/>
        <v>31842.864212083936</v>
      </c>
      <c r="N585" s="89">
        <f t="shared" ca="1" si="169"/>
        <v>0.79777135026903556</v>
      </c>
      <c r="O585" s="89">
        <f t="shared" ca="1" si="156"/>
        <v>0.62653789167757323</v>
      </c>
      <c r="P585" s="89">
        <f t="shared" ca="1" si="157"/>
        <v>0.78749840506321611</v>
      </c>
      <c r="Q585" s="89">
        <f t="shared" ca="1" si="157"/>
        <v>0.73451890430980615</v>
      </c>
      <c r="R585" s="85">
        <f t="shared" ca="1" si="158"/>
        <v>4372.1602623073704</v>
      </c>
      <c r="S585" s="85">
        <f t="shared" ca="1" si="159"/>
        <v>404.25363213803939</v>
      </c>
      <c r="U585" s="85">
        <v>571</v>
      </c>
      <c r="V585" s="89">
        <f t="shared" ca="1" si="160"/>
        <v>0.69201743372738633</v>
      </c>
      <c r="W585" s="89">
        <f t="shared" ca="1" si="161"/>
        <v>0.50157695592765383</v>
      </c>
      <c r="X585" s="89">
        <f t="shared" ca="1" si="162"/>
        <v>1.5549358643081707E-2</v>
      </c>
      <c r="Y585" s="88">
        <f t="shared" ca="1" si="163"/>
        <v>1414.8295343878071</v>
      </c>
      <c r="Z585" s="89">
        <f t="shared" ca="1" si="170"/>
        <v>1.1705477489455103</v>
      </c>
      <c r="AA585" s="89">
        <f t="shared" ca="1" si="164"/>
        <v>1.0755384072983107</v>
      </c>
      <c r="AB585" s="89">
        <f t="shared" ca="1" si="165"/>
        <v>0.8791096947704925</v>
      </c>
      <c r="AC585" s="89">
        <f t="shared" ca="1" si="165"/>
        <v>0.85893312681209499</v>
      </c>
      <c r="AD585" s="85">
        <f t="shared" ca="1" si="166"/>
        <v>151.53438438448075</v>
      </c>
      <c r="AE585" s="85">
        <f t="shared" ca="1" si="167"/>
        <v>18.809191537443667</v>
      </c>
      <c r="AG585" s="85">
        <v>571</v>
      </c>
      <c r="AH585" s="85">
        <f t="shared" ca="1" si="168"/>
        <v>4220.6258779228901</v>
      </c>
      <c r="AI585" s="85">
        <f t="shared" ca="1" si="168"/>
        <v>385.44444060059573</v>
      </c>
    </row>
    <row r="586" spans="9:35" x14ac:dyDescent="0.25">
      <c r="I586" s="85">
        <v>572</v>
      </c>
      <c r="J586" s="89">
        <f t="shared" ca="1" si="152"/>
        <v>0.44598994218449706</v>
      </c>
      <c r="K586" s="89">
        <f t="shared" ca="1" si="153"/>
        <v>-0.13579937600377354</v>
      </c>
      <c r="L586" s="89">
        <f t="shared" ca="1" si="154"/>
        <v>-7.2009382681195678E-4</v>
      </c>
      <c r="M586" s="88">
        <f t="shared" ca="1" si="155"/>
        <v>31297.454779655454</v>
      </c>
      <c r="N586" s="89">
        <f t="shared" ca="1" si="169"/>
        <v>0.69687672262825717</v>
      </c>
      <c r="O586" s="89">
        <f t="shared" ca="1" si="156"/>
        <v>0.52564326403679495</v>
      </c>
      <c r="P586" s="89">
        <f t="shared" ca="1" si="157"/>
        <v>0.75706002684556606</v>
      </c>
      <c r="Q586" s="89">
        <f t="shared" ca="1" si="157"/>
        <v>0.70043195457952423</v>
      </c>
      <c r="R586" s="85">
        <f t="shared" ca="1" si="158"/>
        <v>3950.8237230246705</v>
      </c>
      <c r="S586" s="85">
        <f t="shared" ca="1" si="159"/>
        <v>-17.082907144660567</v>
      </c>
      <c r="U586" s="85">
        <v>572</v>
      </c>
      <c r="V586" s="89">
        <f t="shared" ca="1" si="160"/>
        <v>0.98862861810821778</v>
      </c>
      <c r="W586" s="89">
        <f t="shared" ca="1" si="161"/>
        <v>2.2777284131126034</v>
      </c>
      <c r="X586" s="89">
        <f t="shared" ca="1" si="162"/>
        <v>5.8065986821584786E-2</v>
      </c>
      <c r="Y586" s="88">
        <f t="shared" ca="1" si="163"/>
        <v>1476.2804008618671</v>
      </c>
      <c r="Z586" s="89">
        <f t="shared" ca="1" si="170"/>
        <v>1.6180471994351362</v>
      </c>
      <c r="AA586" s="89">
        <f t="shared" ca="1" si="164"/>
        <v>1.5230378577879367</v>
      </c>
      <c r="AB586" s="89">
        <f t="shared" ca="1" si="165"/>
        <v>0.94717378692079457</v>
      </c>
      <c r="AC586" s="89">
        <f t="shared" ca="1" si="165"/>
        <v>0.93612538286982505</v>
      </c>
      <c r="AD586" s="85">
        <f t="shared" ca="1" si="166"/>
        <v>207.87715900503281</v>
      </c>
      <c r="AE586" s="85">
        <f t="shared" ca="1" si="167"/>
        <v>75.15196615799573</v>
      </c>
      <c r="AG586" s="85">
        <v>572</v>
      </c>
      <c r="AH586" s="85">
        <f t="shared" ca="1" si="168"/>
        <v>3742.9465640196377</v>
      </c>
      <c r="AI586" s="85">
        <f t="shared" ca="1" si="168"/>
        <v>-92.234873302656297</v>
      </c>
    </row>
    <row r="587" spans="9:35" x14ac:dyDescent="0.25">
      <c r="I587" s="85">
        <v>573</v>
      </c>
      <c r="J587" s="89">
        <f t="shared" ca="1" si="152"/>
        <v>0.23694150483062859</v>
      </c>
      <c r="K587" s="89">
        <f t="shared" ca="1" si="153"/>
        <v>-0.71617546677494326</v>
      </c>
      <c r="L587" s="89">
        <f t="shared" ca="1" si="154"/>
        <v>-1.5614318172581805E-2</v>
      </c>
      <c r="M587" s="88">
        <f t="shared" ca="1" si="155"/>
        <v>30834.757776811304</v>
      </c>
      <c r="N587" s="89">
        <f t="shared" ca="1" si="169"/>
        <v>0.60989474802885757</v>
      </c>
      <c r="O587" s="89">
        <f t="shared" ca="1" si="156"/>
        <v>0.4386612894373953</v>
      </c>
      <c r="P587" s="89">
        <f t="shared" ca="1" si="157"/>
        <v>0.7290342340999707</v>
      </c>
      <c r="Q587" s="89">
        <f t="shared" ca="1" si="157"/>
        <v>0.66954650988437625</v>
      </c>
      <c r="R587" s="85">
        <f t="shared" ca="1" si="158"/>
        <v>3606.9405509983881</v>
      </c>
      <c r="S587" s="85">
        <f t="shared" ca="1" si="159"/>
        <v>-360.96607917094298</v>
      </c>
      <c r="U587" s="85">
        <v>573</v>
      </c>
      <c r="V587" s="89">
        <f t="shared" ca="1" si="160"/>
        <v>0.62144282111846105</v>
      </c>
      <c r="W587" s="89">
        <f t="shared" ca="1" si="161"/>
        <v>0.30927235574799</v>
      </c>
      <c r="X587" s="89">
        <f t="shared" ca="1" si="162"/>
        <v>1.0946066986967559E-2</v>
      </c>
      <c r="Y587" s="88">
        <f t="shared" ca="1" si="163"/>
        <v>1408.3316287491139</v>
      </c>
      <c r="Z587" s="89">
        <f t="shared" ca="1" si="170"/>
        <v>1.1220968116344432</v>
      </c>
      <c r="AA587" s="89">
        <f t="shared" ca="1" si="164"/>
        <v>1.0270874699872437</v>
      </c>
      <c r="AB587" s="89">
        <f t="shared" ca="1" si="165"/>
        <v>0.8690893603078248</v>
      </c>
      <c r="AC587" s="89">
        <f t="shared" ca="1" si="165"/>
        <v>0.8478103608882831</v>
      </c>
      <c r="AD587" s="85">
        <f t="shared" ca="1" si="166"/>
        <v>145.85424183965642</v>
      </c>
      <c r="AE587" s="85">
        <f t="shared" ca="1" si="167"/>
        <v>13.129048992619346</v>
      </c>
      <c r="AG587" s="85">
        <v>573</v>
      </c>
      <c r="AH587" s="85">
        <f t="shared" ca="1" si="168"/>
        <v>3461.0863091587316</v>
      </c>
      <c r="AI587" s="85">
        <f t="shared" ca="1" si="168"/>
        <v>-374.09512816356232</v>
      </c>
    </row>
    <row r="588" spans="9:35" x14ac:dyDescent="0.25">
      <c r="I588" s="85">
        <v>574</v>
      </c>
      <c r="J588" s="89">
        <f t="shared" ca="1" si="152"/>
        <v>0.35209070771231887</v>
      </c>
      <c r="K588" s="89">
        <f t="shared" ca="1" si="153"/>
        <v>-0.37968209139751624</v>
      </c>
      <c r="L588" s="89">
        <f t="shared" ca="1" si="154"/>
        <v>-6.9788697048867466E-3</v>
      </c>
      <c r="M588" s="88">
        <f t="shared" ca="1" si="155"/>
        <v>31102.182744025624</v>
      </c>
      <c r="N588" s="89">
        <f t="shared" ca="1" si="169"/>
        <v>0.66032559570739535</v>
      </c>
      <c r="O588" s="89">
        <f t="shared" ca="1" si="156"/>
        <v>0.48909213711593308</v>
      </c>
      <c r="P588" s="89">
        <f t="shared" ca="1" si="157"/>
        <v>0.74547754597964255</v>
      </c>
      <c r="Q588" s="89">
        <f t="shared" ca="1" si="157"/>
        <v>0.68761176605077501</v>
      </c>
      <c r="R588" s="85">
        <f t="shared" ca="1" si="158"/>
        <v>3804.1160834646071</v>
      </c>
      <c r="S588" s="85">
        <f t="shared" ca="1" si="159"/>
        <v>-163.79054670472397</v>
      </c>
      <c r="U588" s="85">
        <v>574</v>
      </c>
      <c r="V588" s="89">
        <f t="shared" ca="1" si="160"/>
        <v>0.6938029690853208</v>
      </c>
      <c r="W588" s="89">
        <f t="shared" ca="1" si="161"/>
        <v>0.50665905870859329</v>
      </c>
      <c r="X588" s="89">
        <f t="shared" ca="1" si="162"/>
        <v>1.5671011486046233E-2</v>
      </c>
      <c r="Y588" s="88">
        <f t="shared" ca="1" si="163"/>
        <v>1415.0016628927244</v>
      </c>
      <c r="Z588" s="89">
        <f t="shared" ca="1" si="170"/>
        <v>1.1718281792785212</v>
      </c>
      <c r="AA588" s="89">
        <f t="shared" ca="1" si="164"/>
        <v>1.0768188376313217</v>
      </c>
      <c r="AB588" s="89">
        <f t="shared" ca="1" si="165"/>
        <v>0.87936697666938846</v>
      </c>
      <c r="AC588" s="89">
        <f t="shared" ca="1" si="165"/>
        <v>0.8592193960507688</v>
      </c>
      <c r="AD588" s="85">
        <f t="shared" ca="1" si="166"/>
        <v>151.6857263706579</v>
      </c>
      <c r="AE588" s="85">
        <f t="shared" ca="1" si="167"/>
        <v>18.960533523620825</v>
      </c>
      <c r="AG588" s="85">
        <v>574</v>
      </c>
      <c r="AH588" s="85">
        <f t="shared" ca="1" si="168"/>
        <v>3652.4303570939492</v>
      </c>
      <c r="AI588" s="85">
        <f t="shared" ca="1" si="168"/>
        <v>-182.75108022834479</v>
      </c>
    </row>
    <row r="589" spans="9:35" x14ac:dyDescent="0.25">
      <c r="I589" s="85">
        <v>575</v>
      </c>
      <c r="J589" s="89">
        <f t="shared" ca="1" si="152"/>
        <v>0.27809261123361861</v>
      </c>
      <c r="K589" s="89">
        <f t="shared" ca="1" si="153"/>
        <v>-0.58851715516506609</v>
      </c>
      <c r="L589" s="89">
        <f t="shared" ca="1" si="154"/>
        <v>-1.2338215722887031E-2</v>
      </c>
      <c r="M589" s="88">
        <f t="shared" ca="1" si="155"/>
        <v>30935.941255522015</v>
      </c>
      <c r="N589" s="89">
        <f t="shared" ca="1" si="169"/>
        <v>0.6290271213199401</v>
      </c>
      <c r="O589" s="89">
        <f t="shared" ca="1" si="156"/>
        <v>0.45779366272847782</v>
      </c>
      <c r="P589" s="89">
        <f t="shared" ca="1" si="157"/>
        <v>0.73533434968258704</v>
      </c>
      <c r="Q589" s="89">
        <f t="shared" ca="1" si="157"/>
        <v>0.67644965540943913</v>
      </c>
      <c r="R589" s="85">
        <f t="shared" ca="1" si="158"/>
        <v>3681.0263083273858</v>
      </c>
      <c r="S589" s="85">
        <f t="shared" ca="1" si="159"/>
        <v>-286.88032184194526</v>
      </c>
      <c r="U589" s="85">
        <v>575</v>
      </c>
      <c r="V589" s="89">
        <f t="shared" ca="1" si="160"/>
        <v>4.8014554106515339E-2</v>
      </c>
      <c r="W589" s="89">
        <f t="shared" ca="1" si="161"/>
        <v>-1.6644170846257156</v>
      </c>
      <c r="X589" s="89">
        <f t="shared" ca="1" si="162"/>
        <v>-3.6299126961303198E-2</v>
      </c>
      <c r="Y589" s="88">
        <f t="shared" ca="1" si="163"/>
        <v>1343.3420388948452</v>
      </c>
      <c r="Z589" s="89">
        <f t="shared" ca="1" si="170"/>
        <v>0.62482787860986411</v>
      </c>
      <c r="AA589" s="89">
        <f t="shared" ca="1" si="164"/>
        <v>0.52981853696266445</v>
      </c>
      <c r="AB589" s="89">
        <f t="shared" ca="1" si="165"/>
        <v>0.73395798439124227</v>
      </c>
      <c r="AC589" s="89">
        <f t="shared" ca="1" si="165"/>
        <v>0.7018811242026407</v>
      </c>
      <c r="AD589" s="85">
        <f t="shared" ca="1" si="166"/>
        <v>93.414660270300146</v>
      </c>
      <c r="AE589" s="85">
        <f t="shared" ca="1" si="167"/>
        <v>-39.310532576736932</v>
      </c>
      <c r="AG589" s="85">
        <v>575</v>
      </c>
      <c r="AH589" s="85">
        <f t="shared" ca="1" si="168"/>
        <v>3587.6116480570854</v>
      </c>
      <c r="AI589" s="85">
        <f t="shared" ca="1" si="168"/>
        <v>-247.56978926520833</v>
      </c>
    </row>
    <row r="590" spans="9:35" x14ac:dyDescent="0.25">
      <c r="I590" s="85">
        <v>576</v>
      </c>
      <c r="J590" s="89">
        <f t="shared" ca="1" si="152"/>
        <v>0.60627510307907095</v>
      </c>
      <c r="K590" s="89">
        <f t="shared" ca="1" si="153"/>
        <v>0.26962366306387725</v>
      </c>
      <c r="L590" s="89">
        <f t="shared" ca="1" si="154"/>
        <v>9.6843004872161267E-3</v>
      </c>
      <c r="M590" s="88">
        <f t="shared" ca="1" si="155"/>
        <v>31624.785727503393</v>
      </c>
      <c r="N590" s="89">
        <f t="shared" ca="1" si="169"/>
        <v>0.75763817894417329</v>
      </c>
      <c r="O590" s="89">
        <f t="shared" ca="1" si="156"/>
        <v>0.58640472035271096</v>
      </c>
      <c r="P590" s="89">
        <f t="shared" ca="1" si="157"/>
        <v>0.77566619117487789</v>
      </c>
      <c r="Q590" s="89">
        <f t="shared" ca="1" si="157"/>
        <v>0.72119821352069446</v>
      </c>
      <c r="R590" s="85">
        <f t="shared" ca="1" si="158"/>
        <v>4201.7057904652465</v>
      </c>
      <c r="S590" s="85">
        <f t="shared" ca="1" si="159"/>
        <v>233.7991602959155</v>
      </c>
      <c r="U590" s="85">
        <v>576</v>
      </c>
      <c r="V590" s="89">
        <f t="shared" ca="1" si="160"/>
        <v>0.13517583171170511</v>
      </c>
      <c r="W590" s="89">
        <f t="shared" ca="1" si="161"/>
        <v>-1.1022530754349553</v>
      </c>
      <c r="X590" s="89">
        <f t="shared" ca="1" si="162"/>
        <v>-2.2842325145549423E-2</v>
      </c>
      <c r="Y590" s="88">
        <f t="shared" ca="1" si="163"/>
        <v>1361.5413037990854</v>
      </c>
      <c r="Z590" s="89">
        <f t="shared" ca="1" si="170"/>
        <v>0.76646449646711856</v>
      </c>
      <c r="AA590" s="89">
        <f t="shared" ca="1" si="164"/>
        <v>0.67145515481991891</v>
      </c>
      <c r="AB590" s="89">
        <f t="shared" ca="1" si="165"/>
        <v>0.7783000154084192</v>
      </c>
      <c r="AC590" s="89">
        <f t="shared" ca="1" si="165"/>
        <v>0.74903469060036176</v>
      </c>
      <c r="AD590" s="85">
        <f t="shared" ca="1" si="166"/>
        <v>107.18317784734415</v>
      </c>
      <c r="AE590" s="85">
        <f t="shared" ca="1" si="167"/>
        <v>-25.542014999692924</v>
      </c>
      <c r="AG590" s="85">
        <v>576</v>
      </c>
      <c r="AH590" s="85">
        <f t="shared" ca="1" si="168"/>
        <v>4094.5226126179023</v>
      </c>
      <c r="AI590" s="85">
        <f t="shared" ca="1" si="168"/>
        <v>259.34117529560842</v>
      </c>
    </row>
    <row r="591" spans="9:35" x14ac:dyDescent="0.25">
      <c r="I591" s="85">
        <v>577</v>
      </c>
      <c r="J591" s="89">
        <f t="shared" ca="1" si="152"/>
        <v>1.3171888871275295E-2</v>
      </c>
      <c r="K591" s="89">
        <f t="shared" ca="1" si="153"/>
        <v>-2.2211060740261632</v>
      </c>
      <c r="L591" s="89">
        <f t="shared" ca="1" si="154"/>
        <v>-5.4235437211844588E-2</v>
      </c>
      <c r="M591" s="88">
        <f t="shared" ca="1" si="155"/>
        <v>29666.588134556863</v>
      </c>
      <c r="N591" s="89">
        <f t="shared" ca="1" si="169"/>
        <v>0.38434817928608106</v>
      </c>
      <c r="O591" s="89">
        <f t="shared" ca="1" si="156"/>
        <v>0.21311472069461879</v>
      </c>
      <c r="P591" s="89">
        <f t="shared" ca="1" si="157"/>
        <v>0.64963979840582553</v>
      </c>
      <c r="Q591" s="89">
        <f t="shared" ca="1" si="157"/>
        <v>0.58438125853449008</v>
      </c>
      <c r="R591" s="85">
        <f t="shared" ca="1" si="158"/>
        <v>2800.5143766953115</v>
      </c>
      <c r="S591" s="85">
        <f t="shared" ca="1" si="159"/>
        <v>-1167.3922534740195</v>
      </c>
      <c r="U591" s="85">
        <v>577</v>
      </c>
      <c r="V591" s="89">
        <f t="shared" ca="1" si="160"/>
        <v>4.7131741264445637E-3</v>
      </c>
      <c r="W591" s="89">
        <f t="shared" ca="1" si="161"/>
        <v>-2.5961916077822904</v>
      </c>
      <c r="X591" s="89">
        <f t="shared" ca="1" si="162"/>
        <v>-5.8603481011175712E-2</v>
      </c>
      <c r="Y591" s="88">
        <f t="shared" ca="1" si="163"/>
        <v>1313.711337665058</v>
      </c>
      <c r="Z591" s="89">
        <f t="shared" ca="1" si="170"/>
        <v>0.39006828904554725</v>
      </c>
      <c r="AA591" s="89">
        <f t="shared" ca="1" si="164"/>
        <v>0.29505894739834759</v>
      </c>
      <c r="AB591" s="89">
        <f t="shared" ca="1" si="165"/>
        <v>0.65175697455040993</v>
      </c>
      <c r="AC591" s="89">
        <f t="shared" ca="1" si="165"/>
        <v>0.61602557523676293</v>
      </c>
      <c r="AD591" s="85">
        <f t="shared" ca="1" si="166"/>
        <v>72.856147548434706</v>
      </c>
      <c r="AE591" s="85">
        <f t="shared" ca="1" si="167"/>
        <v>-59.869045298602373</v>
      </c>
      <c r="AG591" s="85">
        <v>577</v>
      </c>
      <c r="AH591" s="85">
        <f t="shared" ca="1" si="168"/>
        <v>2727.6582291468767</v>
      </c>
      <c r="AI591" s="85">
        <f t="shared" ca="1" si="168"/>
        <v>-1107.523208175417</v>
      </c>
    </row>
    <row r="592" spans="9:35" x14ac:dyDescent="0.25">
      <c r="I592" s="85">
        <v>578</v>
      </c>
      <c r="J592" s="89">
        <f t="shared" ref="J592:J655" ca="1" si="171">RAND()</f>
        <v>0.35679660371230182</v>
      </c>
      <c r="K592" s="89">
        <f t="shared" ref="K592:K655" ca="1" si="172">_xlfn.NORM.S.INV(J592)</f>
        <v>-0.36703460252570846</v>
      </c>
      <c r="L592" s="89">
        <f t="shared" ref="L592:L655" ca="1" si="173">$J$10+$J$11*K592</f>
        <v>-6.6542964847579999E-3</v>
      </c>
      <c r="M592" s="88">
        <f t="shared" ref="M592:M655" ca="1" si="174">$L$7*EXP(L592)</f>
        <v>31112.279318082023</v>
      </c>
      <c r="N592" s="89">
        <f t="shared" ca="1" si="169"/>
        <v>0.66222109687170361</v>
      </c>
      <c r="O592" s="89">
        <f t="shared" ref="O592:O655" ca="1" si="175">N592-$J$9*$J$8^0.5</f>
        <v>0.49098763828024133</v>
      </c>
      <c r="P592" s="89">
        <f t="shared" ref="P592:Q655" ca="1" si="176">_xlfn.NORM.S.DIST(N592,TRUE)</f>
        <v>0.74608523222958933</v>
      </c>
      <c r="Q592" s="89">
        <f t="shared" ca="1" si="176"/>
        <v>0.6882824046264362</v>
      </c>
      <c r="R592" s="85">
        <f t="shared" ref="R592:R655" ca="1" si="177">M592*P592-$J$6*EXP(-$J$7*$J$8)*Q592</f>
        <v>3811.6459212964182</v>
      </c>
      <c r="S592" s="85">
        <f t="shared" ref="S592:S655" ca="1" si="178">R592-$Q$7</f>
        <v>-156.2607088729128</v>
      </c>
      <c r="U592" s="85">
        <v>578</v>
      </c>
      <c r="V592" s="89">
        <f t="shared" ref="V592:V655" ca="1" si="179">RAND()</f>
        <v>0.71427138928963252</v>
      </c>
      <c r="W592" s="89">
        <f t="shared" ref="W592:W655" ca="1" si="180">_xlfn.NORM.S.INV(V592)</f>
        <v>0.56590667838354969</v>
      </c>
      <c r="X592" s="89">
        <f t="shared" ref="X592:X655" ca="1" si="181">$V$10+$V$11*W592</f>
        <v>1.7089251471150826E-2</v>
      </c>
      <c r="Y592" s="88">
        <f t="shared" ref="Y592:Y655" ca="1" si="182">$X$7*EXP(X592)</f>
        <v>1417.0098985734849</v>
      </c>
      <c r="Z592" s="89">
        <f t="shared" ca="1" si="170"/>
        <v>1.1867555533715985</v>
      </c>
      <c r="AA592" s="89">
        <f t="shared" ref="AA592:AA655" ca="1" si="183">Z592-$V$9*$V$8^0.5</f>
        <v>1.091746211724399</v>
      </c>
      <c r="AB592" s="89">
        <f t="shared" ref="AB592:AC655" ca="1" si="184">_xlfn.NORM.S.DIST(Z592,TRUE)</f>
        <v>0.88233797239047762</v>
      </c>
      <c r="AC592" s="89">
        <f t="shared" ca="1" si="184"/>
        <v>0.86252766645353274</v>
      </c>
      <c r="AD592" s="85">
        <f t="shared" ref="AD592:AD655" ca="1" si="185">Y592*AB592-$V$6*EXP(-$V$7*$V$8)*AC592</f>
        <v>153.45469519720154</v>
      </c>
      <c r="AE592" s="85">
        <f t="shared" ref="AE592:AE655" ca="1" si="186">AD592-$AC$7</f>
        <v>20.729502350164466</v>
      </c>
      <c r="AG592" s="85">
        <v>578</v>
      </c>
      <c r="AH592" s="85">
        <f t="shared" ref="AH592:AI655" ca="1" si="187">R592-AD592</f>
        <v>3658.1912260992167</v>
      </c>
      <c r="AI592" s="85">
        <f t="shared" ca="1" si="187"/>
        <v>-176.99021122307727</v>
      </c>
    </row>
    <row r="593" spans="9:35" x14ac:dyDescent="0.25">
      <c r="I593" s="85">
        <v>579</v>
      </c>
      <c r="J593" s="89">
        <f t="shared" ca="1" si="171"/>
        <v>0.34331258380649055</v>
      </c>
      <c r="K593" s="89">
        <f t="shared" ca="1" si="172"/>
        <v>-0.40343918150569885</v>
      </c>
      <c r="L593" s="89">
        <f t="shared" ca="1" si="173"/>
        <v>-7.5885492480322527E-3</v>
      </c>
      <c r="M593" s="88">
        <f t="shared" ca="1" si="174"/>
        <v>31083.226158767731</v>
      </c>
      <c r="N593" s="89">
        <f t="shared" ref="N593:N656" ca="1" si="188">(LN(M593/$J$6)+($J$7+$J$9^2/2)*$J$8)/($J$9*$J$8^0.5)</f>
        <v>0.65676507927468064</v>
      </c>
      <c r="O593" s="89">
        <f t="shared" ca="1" si="175"/>
        <v>0.48553162068321837</v>
      </c>
      <c r="P593" s="89">
        <f t="shared" ca="1" si="176"/>
        <v>0.74433400932745486</v>
      </c>
      <c r="Q593" s="89">
        <f t="shared" ca="1" si="176"/>
        <v>0.6863503559408406</v>
      </c>
      <c r="R593" s="85">
        <f t="shared" ca="1" si="177"/>
        <v>3789.9952082443306</v>
      </c>
      <c r="S593" s="85">
        <f t="shared" ca="1" si="178"/>
        <v>-177.91142192500047</v>
      </c>
      <c r="U593" s="85">
        <v>579</v>
      </c>
      <c r="V593" s="89">
        <f t="shared" ca="1" si="179"/>
        <v>0.45594807588698028</v>
      </c>
      <c r="W593" s="89">
        <f t="shared" ca="1" si="180"/>
        <v>-0.11064715623404965</v>
      </c>
      <c r="X593" s="89">
        <f t="shared" ca="1" si="181"/>
        <v>8.9424303714785106E-4</v>
      </c>
      <c r="Y593" s="88">
        <f t="shared" ca="1" si="182"/>
        <v>1394.2462376873859</v>
      </c>
      <c r="Z593" s="89">
        <f t="shared" ref="Z593:Z656" ca="1" si="189">(LN(Y593/$V$6)+($V$7+$V$9^2/2)*$V$8)/($V$9*$V$8^0.5)</f>
        <v>1.0162985419532862</v>
      </c>
      <c r="AA593" s="89">
        <f t="shared" ca="1" si="183"/>
        <v>0.92128920030608652</v>
      </c>
      <c r="AB593" s="89">
        <f t="shared" ca="1" si="184"/>
        <v>0.84525637864137604</v>
      </c>
      <c r="AC593" s="89">
        <f t="shared" ca="1" si="184"/>
        <v>0.82155027098780098</v>
      </c>
      <c r="AD593" s="85">
        <f t="shared" ca="1" si="185"/>
        <v>133.77718295434829</v>
      </c>
      <c r="AE593" s="85">
        <f t="shared" ca="1" si="186"/>
        <v>1.0519901073112123</v>
      </c>
      <c r="AG593" s="85">
        <v>579</v>
      </c>
      <c r="AH593" s="85">
        <f t="shared" ca="1" si="187"/>
        <v>3656.2180252899825</v>
      </c>
      <c r="AI593" s="85">
        <f t="shared" ca="1" si="187"/>
        <v>-178.96341203231168</v>
      </c>
    </row>
    <row r="594" spans="9:35" x14ac:dyDescent="0.25">
      <c r="I594" s="85">
        <v>580</v>
      </c>
      <c r="J594" s="89">
        <f t="shared" ca="1" si="171"/>
        <v>0.1474329962449541</v>
      </c>
      <c r="K594" s="89">
        <f t="shared" ca="1" si="172"/>
        <v>-1.0475065941166684</v>
      </c>
      <c r="L594" s="89">
        <f t="shared" ca="1" si="173"/>
        <v>-2.4117287577829463E-2</v>
      </c>
      <c r="M594" s="88">
        <f t="shared" ca="1" si="174"/>
        <v>30573.682306174946</v>
      </c>
      <c r="N594" s="89">
        <f t="shared" ca="1" si="188"/>
        <v>0.56023757544593134</v>
      </c>
      <c r="O594" s="89">
        <f t="shared" ca="1" si="175"/>
        <v>0.38900411685446906</v>
      </c>
      <c r="P594" s="89">
        <f t="shared" ca="1" si="176"/>
        <v>0.71234129986595207</v>
      </c>
      <c r="Q594" s="89">
        <f t="shared" ca="1" si="176"/>
        <v>0.65136344951406699</v>
      </c>
      <c r="R594" s="85">
        <f t="shared" ca="1" si="177"/>
        <v>3418.7730146593931</v>
      </c>
      <c r="S594" s="85">
        <f t="shared" ca="1" si="178"/>
        <v>-549.13361550993795</v>
      </c>
      <c r="U594" s="85">
        <v>580</v>
      </c>
      <c r="V594" s="89">
        <f t="shared" ca="1" si="179"/>
        <v>0.27626910754026124</v>
      </c>
      <c r="W594" s="89">
        <f t="shared" ca="1" si="180"/>
        <v>-0.59396097455884056</v>
      </c>
      <c r="X594" s="89">
        <f t="shared" ca="1" si="181"/>
        <v>-1.0675082216125288E-2</v>
      </c>
      <c r="Y594" s="88">
        <f t="shared" ca="1" si="182"/>
        <v>1378.2087001086977</v>
      </c>
      <c r="Z594" s="89">
        <f t="shared" ca="1" si="189"/>
        <v>0.89452814493028643</v>
      </c>
      <c r="AA594" s="89">
        <f t="shared" ca="1" si="183"/>
        <v>0.79951880328308678</v>
      </c>
      <c r="AB594" s="89">
        <f t="shared" ca="1" si="184"/>
        <v>0.81448031101967189</v>
      </c>
      <c r="AC594" s="89">
        <f t="shared" ca="1" si="184"/>
        <v>0.78800517596317077</v>
      </c>
      <c r="AD594" s="85">
        <f t="shared" ca="1" si="185"/>
        <v>120.46288054679417</v>
      </c>
      <c r="AE594" s="85">
        <f t="shared" ca="1" si="186"/>
        <v>-12.262312300242911</v>
      </c>
      <c r="AG594" s="85">
        <v>580</v>
      </c>
      <c r="AH594" s="85">
        <f t="shared" ca="1" si="187"/>
        <v>3298.3101341125989</v>
      </c>
      <c r="AI594" s="85">
        <f t="shared" ca="1" si="187"/>
        <v>-536.87130320969504</v>
      </c>
    </row>
    <row r="595" spans="9:35" x14ac:dyDescent="0.25">
      <c r="I595" s="85">
        <v>581</v>
      </c>
      <c r="J595" s="89">
        <f t="shared" ca="1" si="171"/>
        <v>0.10510033319553924</v>
      </c>
      <c r="K595" s="89">
        <f t="shared" ca="1" si="172"/>
        <v>-1.2530138498063657</v>
      </c>
      <c r="L595" s="89">
        <f t="shared" ca="1" si="173"/>
        <v>-2.9391231869467547E-2</v>
      </c>
      <c r="M595" s="88">
        <f t="shared" ca="1" si="174"/>
        <v>30412.862858066157</v>
      </c>
      <c r="N595" s="89">
        <f t="shared" ca="1" si="188"/>
        <v>0.52943784544561179</v>
      </c>
      <c r="O595" s="89">
        <f t="shared" ca="1" si="175"/>
        <v>0.35820438685414951</v>
      </c>
      <c r="P595" s="89">
        <f t="shared" ca="1" si="176"/>
        <v>0.7017491247425135</v>
      </c>
      <c r="Q595" s="89">
        <f t="shared" ca="1" si="176"/>
        <v>0.63990481773075791</v>
      </c>
      <c r="R595" s="85">
        <f t="shared" ca="1" si="177"/>
        <v>3305.0632631786102</v>
      </c>
      <c r="S595" s="85">
        <f t="shared" ca="1" si="178"/>
        <v>-662.84336699072082</v>
      </c>
      <c r="U595" s="85">
        <v>581</v>
      </c>
      <c r="V595" s="89">
        <f t="shared" ca="1" si="179"/>
        <v>0.70830391647737478</v>
      </c>
      <c r="W595" s="89">
        <f t="shared" ca="1" si="180"/>
        <v>0.54843657683668345</v>
      </c>
      <c r="X595" s="89">
        <f t="shared" ca="1" si="181"/>
        <v>1.6671060889089751E-2</v>
      </c>
      <c r="Y595" s="88">
        <f t="shared" ca="1" si="182"/>
        <v>1416.4174422676717</v>
      </c>
      <c r="Z595" s="89">
        <f t="shared" ca="1" si="189"/>
        <v>1.1823539800651113</v>
      </c>
      <c r="AA595" s="89">
        <f t="shared" ca="1" si="183"/>
        <v>1.0873446384179117</v>
      </c>
      <c r="AB595" s="89">
        <f t="shared" ca="1" si="184"/>
        <v>0.88146736238626411</v>
      </c>
      <c r="AC595" s="89">
        <f t="shared" ca="1" si="184"/>
        <v>0.86155773604335351</v>
      </c>
      <c r="AD595" s="85">
        <f t="shared" ca="1" si="185"/>
        <v>152.9322061587086</v>
      </c>
      <c r="AE595" s="85">
        <f t="shared" ca="1" si="186"/>
        <v>20.207013311671517</v>
      </c>
      <c r="AG595" s="85">
        <v>581</v>
      </c>
      <c r="AH595" s="85">
        <f t="shared" ca="1" si="187"/>
        <v>3152.1310570199016</v>
      </c>
      <c r="AI595" s="85">
        <f t="shared" ca="1" si="187"/>
        <v>-683.05038030239234</v>
      </c>
    </row>
    <row r="596" spans="9:35" x14ac:dyDescent="0.25">
      <c r="I596" s="85">
        <v>582</v>
      </c>
      <c r="J596" s="89">
        <f t="shared" ca="1" si="171"/>
        <v>5.7704883681033992E-2</v>
      </c>
      <c r="K596" s="89">
        <f t="shared" ca="1" si="172"/>
        <v>-1.5743361032579957</v>
      </c>
      <c r="L596" s="89">
        <f t="shared" ca="1" si="173"/>
        <v>-3.7637342979657748E-2</v>
      </c>
      <c r="M596" s="88">
        <f t="shared" ca="1" si="174"/>
        <v>30163.106187638816</v>
      </c>
      <c r="N596" s="89">
        <f t="shared" ca="1" si="188"/>
        <v>0.48128072020839868</v>
      </c>
      <c r="O596" s="89">
        <f t="shared" ca="1" si="175"/>
        <v>0.31004726161693641</v>
      </c>
      <c r="P596" s="89">
        <f t="shared" ca="1" si="176"/>
        <v>0.68484150112358855</v>
      </c>
      <c r="Q596" s="89">
        <f t="shared" ca="1" si="176"/>
        <v>0.62173749180269966</v>
      </c>
      <c r="R596" s="85">
        <f t="shared" ca="1" si="177"/>
        <v>3131.8966690221641</v>
      </c>
      <c r="S596" s="85">
        <f t="shared" ca="1" si="178"/>
        <v>-836.0099611471669</v>
      </c>
      <c r="U596" s="85">
        <v>582</v>
      </c>
      <c r="V596" s="89">
        <f t="shared" ca="1" si="179"/>
        <v>0.90660995900848074</v>
      </c>
      <c r="W596" s="89">
        <f t="shared" ca="1" si="180"/>
        <v>1.3201645589568847</v>
      </c>
      <c r="X596" s="89">
        <f t="shared" ca="1" si="181"/>
        <v>3.5144300622121399E-2</v>
      </c>
      <c r="Y596" s="88">
        <f t="shared" ca="1" si="182"/>
        <v>1442.8264400897667</v>
      </c>
      <c r="Z596" s="89">
        <f t="shared" ca="1" si="189"/>
        <v>1.3767900156459991</v>
      </c>
      <c r="AA596" s="89">
        <f t="shared" ca="1" si="183"/>
        <v>1.2817806739987996</v>
      </c>
      <c r="AB596" s="89">
        <f t="shared" ca="1" si="184"/>
        <v>0.91571141069133477</v>
      </c>
      <c r="AC596" s="89">
        <f t="shared" ca="1" si="184"/>
        <v>0.90004020224892545</v>
      </c>
      <c r="AD596" s="85">
        <f t="shared" ca="1" si="185"/>
        <v>176.68314979537877</v>
      </c>
      <c r="AE596" s="85">
        <f t="shared" ca="1" si="186"/>
        <v>43.957956948341689</v>
      </c>
      <c r="AG596" s="85">
        <v>582</v>
      </c>
      <c r="AH596" s="85">
        <f t="shared" ca="1" si="187"/>
        <v>2955.2135192267851</v>
      </c>
      <c r="AI596" s="85">
        <f t="shared" ca="1" si="187"/>
        <v>-879.96791809550859</v>
      </c>
    </row>
    <row r="597" spans="9:35" x14ac:dyDescent="0.25">
      <c r="I597" s="85">
        <v>583</v>
      </c>
      <c r="J597" s="89">
        <f t="shared" ca="1" si="171"/>
        <v>0.94545414938802086</v>
      </c>
      <c r="K597" s="89">
        <f t="shared" ca="1" si="172"/>
        <v>1.6022890713809048</v>
      </c>
      <c r="L597" s="89">
        <f t="shared" ca="1" si="173"/>
        <v>4.3884568011928554E-2</v>
      </c>
      <c r="M597" s="88">
        <f t="shared" ca="1" si="174"/>
        <v>32725.069617228666</v>
      </c>
      <c r="N597" s="89">
        <f t="shared" ca="1" si="188"/>
        <v>0.95736706257496618</v>
      </c>
      <c r="O597" s="89">
        <f t="shared" ca="1" si="175"/>
        <v>0.78613360398350385</v>
      </c>
      <c r="P597" s="89">
        <f t="shared" ca="1" si="176"/>
        <v>0.83080899143597309</v>
      </c>
      <c r="Q597" s="89">
        <f t="shared" ca="1" si="176"/>
        <v>0.78410539040679583</v>
      </c>
      <c r="R597" s="85">
        <f t="shared" ca="1" si="177"/>
        <v>5086.5324700778401</v>
      </c>
      <c r="S597" s="85">
        <f t="shared" ca="1" si="178"/>
        <v>1118.6258399085091</v>
      </c>
      <c r="U597" s="85">
        <v>583</v>
      </c>
      <c r="V597" s="89">
        <f t="shared" ca="1" si="179"/>
        <v>0.43232214289593396</v>
      </c>
      <c r="W597" s="89">
        <f t="shared" ca="1" si="180"/>
        <v>-0.17046521826879288</v>
      </c>
      <c r="X597" s="89">
        <f t="shared" ca="1" si="181"/>
        <v>-5.3765191280234379E-4</v>
      </c>
      <c r="Y597" s="88">
        <f t="shared" ca="1" si="182"/>
        <v>1392.25125218635</v>
      </c>
      <c r="Z597" s="89">
        <f t="shared" ca="1" si="189"/>
        <v>1.0012274455208163</v>
      </c>
      <c r="AA597" s="89">
        <f t="shared" ca="1" si="183"/>
        <v>0.90621810387361668</v>
      </c>
      <c r="AB597" s="89">
        <f t="shared" ca="1" si="184"/>
        <v>0.84164156967129866</v>
      </c>
      <c r="AC597" s="89">
        <f t="shared" ca="1" si="184"/>
        <v>0.81758978872146282</v>
      </c>
      <c r="AD597" s="85">
        <f t="shared" ca="1" si="185"/>
        <v>132.09450448318194</v>
      </c>
      <c r="AE597" s="85">
        <f t="shared" ca="1" si="186"/>
        <v>-0.6306883638551426</v>
      </c>
      <c r="AG597" s="85">
        <v>583</v>
      </c>
      <c r="AH597" s="85">
        <f t="shared" ca="1" si="187"/>
        <v>4954.4379655946577</v>
      </c>
      <c r="AI597" s="85">
        <f t="shared" ca="1" si="187"/>
        <v>1119.2565282723642</v>
      </c>
    </row>
    <row r="598" spans="9:35" x14ac:dyDescent="0.25">
      <c r="I598" s="85">
        <v>584</v>
      </c>
      <c r="J598" s="89">
        <f t="shared" ca="1" si="171"/>
        <v>0.23451916245434734</v>
      </c>
      <c r="K598" s="89">
        <f t="shared" ca="1" si="172"/>
        <v>-0.72404464799491097</v>
      </c>
      <c r="L598" s="89">
        <f t="shared" ca="1" si="173"/>
        <v>-1.5816265413985189E-2</v>
      </c>
      <c r="M598" s="88">
        <f t="shared" ca="1" si="174"/>
        <v>30828.531411258773</v>
      </c>
      <c r="N598" s="89">
        <f t="shared" ca="1" si="188"/>
        <v>0.6087153801467603</v>
      </c>
      <c r="O598" s="89">
        <f t="shared" ca="1" si="175"/>
        <v>0.43748192155529803</v>
      </c>
      <c r="P598" s="89">
        <f t="shared" ca="1" si="176"/>
        <v>0.72864344462781938</v>
      </c>
      <c r="Q598" s="89">
        <f t="shared" ca="1" si="176"/>
        <v>0.66911905791275594</v>
      </c>
      <c r="R598" s="85">
        <f t="shared" ca="1" si="177"/>
        <v>3602.4025337689673</v>
      </c>
      <c r="S598" s="85">
        <f t="shared" ca="1" si="178"/>
        <v>-365.50409640036378</v>
      </c>
      <c r="U598" s="85">
        <v>584</v>
      </c>
      <c r="V598" s="89">
        <f t="shared" ca="1" si="179"/>
        <v>0.8230046140486571</v>
      </c>
      <c r="W598" s="89">
        <f t="shared" ca="1" si="180"/>
        <v>0.92687628413433221</v>
      </c>
      <c r="X598" s="89">
        <f t="shared" ca="1" si="181"/>
        <v>2.5729961951872389E-2</v>
      </c>
      <c r="Y598" s="88">
        <f t="shared" ca="1" si="182"/>
        <v>1429.3069218545393</v>
      </c>
      <c r="Z598" s="89">
        <f t="shared" ca="1" si="189"/>
        <v>1.2777014575418131</v>
      </c>
      <c r="AA598" s="89">
        <f t="shared" ca="1" si="183"/>
        <v>1.1826921158946135</v>
      </c>
      <c r="AB598" s="89">
        <f t="shared" ca="1" si="184"/>
        <v>0.89932264443926124</v>
      </c>
      <c r="AC598" s="89">
        <f t="shared" ca="1" si="184"/>
        <v>0.88153440502167224</v>
      </c>
      <c r="AD598" s="85">
        <f t="shared" ca="1" si="185"/>
        <v>164.41135619214401</v>
      </c>
      <c r="AE598" s="85">
        <f t="shared" ca="1" si="186"/>
        <v>31.686163345106934</v>
      </c>
      <c r="AG598" s="85">
        <v>584</v>
      </c>
      <c r="AH598" s="85">
        <f t="shared" ca="1" si="187"/>
        <v>3437.9911775768232</v>
      </c>
      <c r="AI598" s="85">
        <f t="shared" ca="1" si="187"/>
        <v>-397.19025974547071</v>
      </c>
    </row>
    <row r="599" spans="9:35" x14ac:dyDescent="0.25">
      <c r="I599" s="85">
        <v>585</v>
      </c>
      <c r="J599" s="89">
        <f t="shared" ca="1" si="171"/>
        <v>0.23788326542394511</v>
      </c>
      <c r="K599" s="89">
        <f t="shared" ca="1" si="172"/>
        <v>-0.71312803832958593</v>
      </c>
      <c r="L599" s="89">
        <f t="shared" ca="1" si="173"/>
        <v>-1.5536111844539378E-2</v>
      </c>
      <c r="M599" s="88">
        <f t="shared" ca="1" si="174"/>
        <v>30837.1693442918</v>
      </c>
      <c r="N599" s="89">
        <f t="shared" ca="1" si="188"/>
        <v>0.61035147143260049</v>
      </c>
      <c r="O599" s="89">
        <f t="shared" ca="1" si="175"/>
        <v>0.43911801284113822</v>
      </c>
      <c r="P599" s="89">
        <f t="shared" ca="1" si="176"/>
        <v>0.72918549623435625</v>
      </c>
      <c r="Q599" s="89">
        <f t="shared" ca="1" si="176"/>
        <v>0.66971198608159954</v>
      </c>
      <c r="R599" s="85">
        <f t="shared" ca="1" si="177"/>
        <v>3608.6988486497794</v>
      </c>
      <c r="S599" s="85">
        <f t="shared" ca="1" si="178"/>
        <v>-359.20778151955165</v>
      </c>
      <c r="U599" s="85">
        <v>585</v>
      </c>
      <c r="V599" s="89">
        <f t="shared" ca="1" si="179"/>
        <v>0.68584366116288797</v>
      </c>
      <c r="W599" s="89">
        <f t="shared" ca="1" si="180"/>
        <v>0.48410313335747446</v>
      </c>
      <c r="X599" s="89">
        <f t="shared" ca="1" si="181"/>
        <v>1.5131078989019473E-2</v>
      </c>
      <c r="Y599" s="88">
        <f t="shared" ca="1" si="182"/>
        <v>1414.2378637301317</v>
      </c>
      <c r="Z599" s="89">
        <f t="shared" ca="1" si="189"/>
        <v>1.1661452381311985</v>
      </c>
      <c r="AA599" s="89">
        <f t="shared" ca="1" si="183"/>
        <v>1.071135896483999</v>
      </c>
      <c r="AB599" s="89">
        <f t="shared" ca="1" si="184"/>
        <v>0.87822213550789385</v>
      </c>
      <c r="AC599" s="89">
        <f t="shared" ca="1" si="184"/>
        <v>0.857945835084718</v>
      </c>
      <c r="AD599" s="85">
        <f t="shared" ca="1" si="185"/>
        <v>151.01450330119292</v>
      </c>
      <c r="AE599" s="85">
        <f t="shared" ca="1" si="186"/>
        <v>18.289310454155839</v>
      </c>
      <c r="AG599" s="85">
        <v>585</v>
      </c>
      <c r="AH599" s="85">
        <f t="shared" ca="1" si="187"/>
        <v>3457.6843453485862</v>
      </c>
      <c r="AI599" s="85">
        <f t="shared" ca="1" si="187"/>
        <v>-377.49709197370748</v>
      </c>
    </row>
    <row r="600" spans="9:35" x14ac:dyDescent="0.25">
      <c r="I600" s="85">
        <v>586</v>
      </c>
      <c r="J600" s="89">
        <f t="shared" ca="1" si="171"/>
        <v>0.7726388741635084</v>
      </c>
      <c r="K600" s="89">
        <f t="shared" ca="1" si="172"/>
        <v>0.74756554837208966</v>
      </c>
      <c r="L600" s="89">
        <f t="shared" ca="1" si="173"/>
        <v>2.1949750041766136E-2</v>
      </c>
      <c r="M600" s="88">
        <f t="shared" ca="1" si="174"/>
        <v>32015.066533437333</v>
      </c>
      <c r="N600" s="89">
        <f t="shared" ca="1" si="188"/>
        <v>0.82926816093159106</v>
      </c>
      <c r="O600" s="89">
        <f t="shared" ca="1" si="175"/>
        <v>0.65803470234012873</v>
      </c>
      <c r="P600" s="89">
        <f t="shared" ca="1" si="176"/>
        <v>0.79652365847701723</v>
      </c>
      <c r="Q600" s="89">
        <f t="shared" ca="1" si="176"/>
        <v>0.74474208370552464</v>
      </c>
      <c r="R600" s="85">
        <f t="shared" ca="1" si="177"/>
        <v>4508.5504174577618</v>
      </c>
      <c r="S600" s="85">
        <f t="shared" ca="1" si="178"/>
        <v>540.64378728843076</v>
      </c>
      <c r="U600" s="85">
        <v>586</v>
      </c>
      <c r="V600" s="89">
        <f t="shared" ca="1" si="179"/>
        <v>0.64392980966031121</v>
      </c>
      <c r="W600" s="89">
        <f t="shared" ca="1" si="180"/>
        <v>0.36898302073807615</v>
      </c>
      <c r="X600" s="89">
        <f t="shared" ca="1" si="181"/>
        <v>1.2375391119999701E-2</v>
      </c>
      <c r="Y600" s="88">
        <f t="shared" ca="1" si="182"/>
        <v>1410.3460304069026</v>
      </c>
      <c r="Z600" s="89">
        <f t="shared" ca="1" si="189"/>
        <v>1.1371408494969488</v>
      </c>
      <c r="AA600" s="89">
        <f t="shared" ca="1" si="183"/>
        <v>1.0421315078497493</v>
      </c>
      <c r="AB600" s="89">
        <f t="shared" ca="1" si="184"/>
        <v>0.87226029524096882</v>
      </c>
      <c r="AC600" s="89">
        <f t="shared" ca="1" si="184"/>
        <v>0.8513246437805988</v>
      </c>
      <c r="AD600" s="85">
        <f t="shared" ca="1" si="185"/>
        <v>147.60814046266046</v>
      </c>
      <c r="AE600" s="85">
        <f t="shared" ca="1" si="186"/>
        <v>14.88294761562338</v>
      </c>
      <c r="AG600" s="85">
        <v>586</v>
      </c>
      <c r="AH600" s="85">
        <f t="shared" ca="1" si="187"/>
        <v>4360.9422769951016</v>
      </c>
      <c r="AI600" s="85">
        <f t="shared" ca="1" si="187"/>
        <v>525.76083967280738</v>
      </c>
    </row>
    <row r="601" spans="9:35" x14ac:dyDescent="0.25">
      <c r="I601" s="85">
        <v>587</v>
      </c>
      <c r="J601" s="89">
        <f t="shared" ca="1" si="171"/>
        <v>0.57262298451201321</v>
      </c>
      <c r="K601" s="89">
        <f t="shared" ca="1" si="172"/>
        <v>0.18305606152229609</v>
      </c>
      <c r="L601" s="89">
        <f t="shared" ca="1" si="173"/>
        <v>7.4627112471730029E-3</v>
      </c>
      <c r="M601" s="88">
        <f t="shared" ca="1" si="174"/>
        <v>31554.606427465336</v>
      </c>
      <c r="N601" s="89">
        <f t="shared" ca="1" si="188"/>
        <v>0.74466414187035834</v>
      </c>
      <c r="O601" s="89">
        <f t="shared" ca="1" si="175"/>
        <v>0.57343068327889601</v>
      </c>
      <c r="P601" s="89">
        <f t="shared" ca="1" si="176"/>
        <v>0.77176260918748518</v>
      </c>
      <c r="Q601" s="89">
        <f t="shared" ca="1" si="176"/>
        <v>0.71682343999103093</v>
      </c>
      <c r="R601" s="85">
        <f t="shared" ca="1" si="177"/>
        <v>4147.4067822342477</v>
      </c>
      <c r="S601" s="85">
        <f t="shared" ca="1" si="178"/>
        <v>179.50015206491662</v>
      </c>
      <c r="U601" s="85">
        <v>587</v>
      </c>
      <c r="V601" s="89">
        <f t="shared" ca="1" si="179"/>
        <v>0.33691051373013581</v>
      </c>
      <c r="W601" s="89">
        <f t="shared" ca="1" si="180"/>
        <v>-0.42090969227721148</v>
      </c>
      <c r="X601" s="89">
        <f t="shared" ca="1" si="181"/>
        <v>-6.5326668861610798E-3</v>
      </c>
      <c r="Y601" s="88">
        <f t="shared" ca="1" si="182"/>
        <v>1383.9296540588173</v>
      </c>
      <c r="Z601" s="89">
        <f t="shared" ca="1" si="189"/>
        <v>0.93812822949193331</v>
      </c>
      <c r="AA601" s="89">
        <f t="shared" ca="1" si="183"/>
        <v>0.84311888784473366</v>
      </c>
      <c r="AB601" s="89">
        <f t="shared" ca="1" si="184"/>
        <v>0.82591074196902525</v>
      </c>
      <c r="AC601" s="89">
        <f t="shared" ca="1" si="184"/>
        <v>0.80041902187421676</v>
      </c>
      <c r="AD601" s="85">
        <f t="shared" ca="1" si="185"/>
        <v>125.15542165307681</v>
      </c>
      <c r="AE601" s="85">
        <f t="shared" ca="1" si="186"/>
        <v>-7.5697711939602641</v>
      </c>
      <c r="AG601" s="85">
        <v>587</v>
      </c>
      <c r="AH601" s="85">
        <f t="shared" ca="1" si="187"/>
        <v>4022.251360581171</v>
      </c>
      <c r="AI601" s="85">
        <f t="shared" ca="1" si="187"/>
        <v>187.06992325887688</v>
      </c>
    </row>
    <row r="602" spans="9:35" x14ac:dyDescent="0.25">
      <c r="I602" s="85">
        <v>588</v>
      </c>
      <c r="J602" s="89">
        <f t="shared" ca="1" si="171"/>
        <v>0.28199508894272907</v>
      </c>
      <c r="K602" s="89">
        <f t="shared" ca="1" si="172"/>
        <v>-0.57692491647973354</v>
      </c>
      <c r="L602" s="89">
        <f t="shared" ca="1" si="173"/>
        <v>-1.2040723447800994E-2</v>
      </c>
      <c r="M602" s="88">
        <f t="shared" ca="1" si="174"/>
        <v>30945.145828144785</v>
      </c>
      <c r="N602" s="89">
        <f t="shared" ca="1" si="188"/>
        <v>0.63076447030262695</v>
      </c>
      <c r="O602" s="89">
        <f t="shared" ca="1" si="175"/>
        <v>0.45953101171116467</v>
      </c>
      <c r="P602" s="89">
        <f t="shared" ca="1" si="176"/>
        <v>0.73590273109344773</v>
      </c>
      <c r="Q602" s="89">
        <f t="shared" ca="1" si="176"/>
        <v>0.67707355625532362</v>
      </c>
      <c r="R602" s="85">
        <f t="shared" ca="1" si="177"/>
        <v>3687.7973632118556</v>
      </c>
      <c r="S602" s="85">
        <f t="shared" ca="1" si="178"/>
        <v>-280.10926695747548</v>
      </c>
      <c r="U602" s="85">
        <v>588</v>
      </c>
      <c r="V602" s="89">
        <f t="shared" ca="1" si="179"/>
        <v>0.32657167730701964</v>
      </c>
      <c r="W602" s="89">
        <f t="shared" ca="1" si="180"/>
        <v>-0.44939969039995742</v>
      </c>
      <c r="X602" s="89">
        <f t="shared" ca="1" si="181"/>
        <v>-7.2146462590862055E-3</v>
      </c>
      <c r="Y602" s="88">
        <f t="shared" ca="1" si="182"/>
        <v>1382.9861643380016</v>
      </c>
      <c r="Z602" s="89">
        <f t="shared" ca="1" si="189"/>
        <v>0.93095020508821136</v>
      </c>
      <c r="AA602" s="89">
        <f t="shared" ca="1" si="183"/>
        <v>0.83594086344101171</v>
      </c>
      <c r="AB602" s="89">
        <f t="shared" ca="1" si="184"/>
        <v>0.824060338673131</v>
      </c>
      <c r="AC602" s="89">
        <f t="shared" ca="1" si="184"/>
        <v>0.79840591382781279</v>
      </c>
      <c r="AD602" s="85">
        <f t="shared" ca="1" si="185"/>
        <v>124.37705520080249</v>
      </c>
      <c r="AE602" s="85">
        <f t="shared" ca="1" si="186"/>
        <v>-8.3481376462345906</v>
      </c>
      <c r="AG602" s="85">
        <v>588</v>
      </c>
      <c r="AH602" s="85">
        <f t="shared" ca="1" si="187"/>
        <v>3563.4203080110528</v>
      </c>
      <c r="AI602" s="85">
        <f t="shared" ca="1" si="187"/>
        <v>-271.76112931124089</v>
      </c>
    </row>
    <row r="603" spans="9:35" x14ac:dyDescent="0.25">
      <c r="I603" s="85">
        <v>589</v>
      </c>
      <c r="J603" s="89">
        <f t="shared" ca="1" si="171"/>
        <v>0.16427168576181528</v>
      </c>
      <c r="K603" s="89">
        <f t="shared" ca="1" si="172"/>
        <v>-0.97705207645937042</v>
      </c>
      <c r="L603" s="89">
        <f t="shared" ca="1" si="173"/>
        <v>-2.230920931815053E-2</v>
      </c>
      <c r="M603" s="88">
        <f t="shared" ca="1" si="174"/>
        <v>30629.01192153501</v>
      </c>
      <c r="N603" s="89">
        <f t="shared" ca="1" si="188"/>
        <v>0.57079671660065656</v>
      </c>
      <c r="O603" s="89">
        <f t="shared" ca="1" si="175"/>
        <v>0.39956325800919429</v>
      </c>
      <c r="P603" s="89">
        <f t="shared" ca="1" si="176"/>
        <v>0.71593127555483416</v>
      </c>
      <c r="Q603" s="89">
        <f t="shared" ca="1" si="176"/>
        <v>0.65526088853135755</v>
      </c>
      <c r="R603" s="85">
        <f t="shared" ca="1" si="177"/>
        <v>3458.2860295433602</v>
      </c>
      <c r="S603" s="85">
        <f t="shared" ca="1" si="178"/>
        <v>-509.62060062597084</v>
      </c>
      <c r="U603" s="85">
        <v>589</v>
      </c>
      <c r="V603" s="89">
        <f t="shared" ca="1" si="179"/>
        <v>0.36682477551689041</v>
      </c>
      <c r="W603" s="89">
        <f t="shared" ca="1" si="180"/>
        <v>-0.34027485543126079</v>
      </c>
      <c r="X603" s="89">
        <f t="shared" ca="1" si="181"/>
        <v>-4.6024703578497247E-3</v>
      </c>
      <c r="Y603" s="88">
        <f t="shared" ca="1" si="182"/>
        <v>1386.6034899567424</v>
      </c>
      <c r="Z603" s="89">
        <f t="shared" ca="1" si="189"/>
        <v>0.95844408996256614</v>
      </c>
      <c r="AA603" s="89">
        <f t="shared" ca="1" si="183"/>
        <v>0.86343474831536648</v>
      </c>
      <c r="AB603" s="89">
        <f t="shared" ca="1" si="184"/>
        <v>0.83108056417602449</v>
      </c>
      <c r="AC603" s="89">
        <f t="shared" ca="1" si="184"/>
        <v>0.80605075938646076</v>
      </c>
      <c r="AD603" s="85">
        <f t="shared" ca="1" si="185"/>
        <v>127.37070748693418</v>
      </c>
      <c r="AE603" s="85">
        <f t="shared" ca="1" si="186"/>
        <v>-5.354485360102899</v>
      </c>
      <c r="AG603" s="85">
        <v>589</v>
      </c>
      <c r="AH603" s="85">
        <f t="shared" ca="1" si="187"/>
        <v>3330.9153220564258</v>
      </c>
      <c r="AI603" s="85">
        <f t="shared" ca="1" si="187"/>
        <v>-504.26611526586794</v>
      </c>
    </row>
    <row r="604" spans="9:35" x14ac:dyDescent="0.25">
      <c r="I604" s="85">
        <v>590</v>
      </c>
      <c r="J604" s="89">
        <f t="shared" ca="1" si="171"/>
        <v>0.24292962242260785</v>
      </c>
      <c r="K604" s="89">
        <f t="shared" ca="1" si="172"/>
        <v>-0.69690979922108309</v>
      </c>
      <c r="L604" s="89">
        <f t="shared" ca="1" si="173"/>
        <v>-1.5119902259726172E-2</v>
      </c>
      <c r="M604" s="88">
        <f t="shared" ca="1" si="174"/>
        <v>30850.006741079877</v>
      </c>
      <c r="N604" s="89">
        <f t="shared" ca="1" si="188"/>
        <v>0.61278212714811808</v>
      </c>
      <c r="O604" s="89">
        <f t="shared" ca="1" si="175"/>
        <v>0.44154866855665581</v>
      </c>
      <c r="P604" s="89">
        <f t="shared" ca="1" si="176"/>
        <v>0.72998979490364269</v>
      </c>
      <c r="Q604" s="89">
        <f t="shared" ca="1" si="176"/>
        <v>0.6705920819866984</v>
      </c>
      <c r="R604" s="85">
        <f t="shared" ca="1" si="177"/>
        <v>3618.0648563847717</v>
      </c>
      <c r="S604" s="85">
        <f t="shared" ca="1" si="178"/>
        <v>-349.84177378455934</v>
      </c>
      <c r="U604" s="85">
        <v>590</v>
      </c>
      <c r="V604" s="89">
        <f t="shared" ca="1" si="179"/>
        <v>0.77112091028722352</v>
      </c>
      <c r="W604" s="89">
        <f t="shared" ca="1" si="180"/>
        <v>0.74254337913399082</v>
      </c>
      <c r="X604" s="89">
        <f t="shared" ca="1" si="181"/>
        <v>2.1317492761106321E-2</v>
      </c>
      <c r="Y604" s="88">
        <f t="shared" ca="1" si="182"/>
        <v>1423.0140428751486</v>
      </c>
      <c r="Z604" s="89">
        <f t="shared" ca="1" si="189"/>
        <v>1.2312589802625686</v>
      </c>
      <c r="AA604" s="89">
        <f t="shared" ca="1" si="183"/>
        <v>1.1362496386153691</v>
      </c>
      <c r="AB604" s="89">
        <f t="shared" ca="1" si="184"/>
        <v>0.89088699078620492</v>
      </c>
      <c r="AC604" s="89">
        <f t="shared" ca="1" si="184"/>
        <v>0.87207394936098459</v>
      </c>
      <c r="AD604" s="85">
        <f t="shared" ca="1" si="185"/>
        <v>158.77829268449136</v>
      </c>
      <c r="AE604" s="85">
        <f t="shared" ca="1" si="186"/>
        <v>26.053099837454283</v>
      </c>
      <c r="AG604" s="85">
        <v>590</v>
      </c>
      <c r="AH604" s="85">
        <f t="shared" ca="1" si="187"/>
        <v>3459.2865637002806</v>
      </c>
      <c r="AI604" s="85">
        <f t="shared" ca="1" si="187"/>
        <v>-375.89487362201362</v>
      </c>
    </row>
    <row r="605" spans="9:35" x14ac:dyDescent="0.25">
      <c r="I605" s="85">
        <v>591</v>
      </c>
      <c r="J605" s="89">
        <f t="shared" ca="1" si="171"/>
        <v>0.57255381372395575</v>
      </c>
      <c r="K605" s="89">
        <f t="shared" ca="1" si="172"/>
        <v>0.18287974940868276</v>
      </c>
      <c r="L605" s="89">
        <f t="shared" ca="1" si="173"/>
        <v>7.4581865394588304E-3</v>
      </c>
      <c r="M605" s="88">
        <f t="shared" ca="1" si="174"/>
        <v>31554.46365241722</v>
      </c>
      <c r="N605" s="89">
        <f t="shared" ca="1" si="188"/>
        <v>0.74463771766710074</v>
      </c>
      <c r="O605" s="89">
        <f t="shared" ca="1" si="175"/>
        <v>0.57340425907563852</v>
      </c>
      <c r="P605" s="89">
        <f t="shared" ca="1" si="176"/>
        <v>0.77175461999776096</v>
      </c>
      <c r="Q605" s="89">
        <f t="shared" ca="1" si="176"/>
        <v>0.71681449639231731</v>
      </c>
      <c r="R605" s="85">
        <f t="shared" ca="1" si="177"/>
        <v>4147.2965943609124</v>
      </c>
      <c r="S605" s="85">
        <f t="shared" ca="1" si="178"/>
        <v>179.38996419158138</v>
      </c>
      <c r="U605" s="85">
        <v>591</v>
      </c>
      <c r="V605" s="89">
        <f t="shared" ca="1" si="179"/>
        <v>8.7158312475251964E-2</v>
      </c>
      <c r="W605" s="89">
        <f t="shared" ca="1" si="180"/>
        <v>-1.3584636006091315</v>
      </c>
      <c r="X605" s="89">
        <f t="shared" ca="1" si="181"/>
        <v>-2.8975364977363242E-2</v>
      </c>
      <c r="Y605" s="88">
        <f t="shared" ca="1" si="182"/>
        <v>1353.2164711097591</v>
      </c>
      <c r="Z605" s="89">
        <f t="shared" ca="1" si="189"/>
        <v>0.70191253004483012</v>
      </c>
      <c r="AA605" s="89">
        <f t="shared" ca="1" si="183"/>
        <v>0.60690318839763047</v>
      </c>
      <c r="AB605" s="89">
        <f t="shared" ca="1" si="184"/>
        <v>0.75863314286703631</v>
      </c>
      <c r="AC605" s="89">
        <f t="shared" ca="1" si="184"/>
        <v>0.72804241897312261</v>
      </c>
      <c r="AD605" s="85">
        <f t="shared" ca="1" si="185"/>
        <v>100.78509196733341</v>
      </c>
      <c r="AE605" s="85">
        <f t="shared" ca="1" si="186"/>
        <v>-31.940100879703664</v>
      </c>
      <c r="AG605" s="85">
        <v>591</v>
      </c>
      <c r="AH605" s="85">
        <f t="shared" ca="1" si="187"/>
        <v>4046.5115023935791</v>
      </c>
      <c r="AI605" s="85">
        <f t="shared" ca="1" si="187"/>
        <v>211.33006507128505</v>
      </c>
    </row>
    <row r="606" spans="9:35" x14ac:dyDescent="0.25">
      <c r="I606" s="85">
        <v>592</v>
      </c>
      <c r="J606" s="89">
        <f t="shared" ca="1" si="171"/>
        <v>9.9728721642333484E-2</v>
      </c>
      <c r="K606" s="89">
        <f t="shared" ca="1" si="172"/>
        <v>-1.2830988595605661</v>
      </c>
      <c r="L606" s="89">
        <f t="shared" ca="1" si="173"/>
        <v>-3.0163305171330031E-2</v>
      </c>
      <c r="M606" s="88">
        <f t="shared" ca="1" si="174"/>
        <v>30389.39096079881</v>
      </c>
      <c r="N606" s="89">
        <f t="shared" ca="1" si="188"/>
        <v>0.52492895268473738</v>
      </c>
      <c r="O606" s="89">
        <f t="shared" ca="1" si="175"/>
        <v>0.35369549409327511</v>
      </c>
      <c r="P606" s="89">
        <f t="shared" ca="1" si="176"/>
        <v>0.70018370921300388</v>
      </c>
      <c r="Q606" s="89">
        <f t="shared" ca="1" si="176"/>
        <v>0.63821645010070238</v>
      </c>
      <c r="R606" s="85">
        <f t="shared" ca="1" si="177"/>
        <v>3288.6102418091359</v>
      </c>
      <c r="S606" s="85">
        <f t="shared" ca="1" si="178"/>
        <v>-679.29638836019512</v>
      </c>
      <c r="U606" s="85">
        <v>592</v>
      </c>
      <c r="V606" s="89">
        <f t="shared" ca="1" si="179"/>
        <v>0.54648976443482367</v>
      </c>
      <c r="W606" s="89">
        <f t="shared" ca="1" si="180"/>
        <v>0.1167975678569306</v>
      </c>
      <c r="X606" s="89">
        <f t="shared" ca="1" si="181"/>
        <v>6.338701462255839E-3</v>
      </c>
      <c r="Y606" s="88">
        <f t="shared" ca="1" si="182"/>
        <v>1401.8578551281551</v>
      </c>
      <c r="Z606" s="89">
        <f t="shared" ca="1" si="189"/>
        <v>1.0736029957124233</v>
      </c>
      <c r="AA606" s="89">
        <f t="shared" ca="1" si="183"/>
        <v>0.97859365406522369</v>
      </c>
      <c r="AB606" s="89">
        <f t="shared" ca="1" si="184"/>
        <v>0.85849967280956052</v>
      </c>
      <c r="AC606" s="89">
        <f t="shared" ca="1" si="184"/>
        <v>0.83610960196361384</v>
      </c>
      <c r="AD606" s="85">
        <f t="shared" ca="1" si="185"/>
        <v>140.26190125073617</v>
      </c>
      <c r="AE606" s="85">
        <f t="shared" ca="1" si="186"/>
        <v>7.5367084036990946</v>
      </c>
      <c r="AG606" s="85">
        <v>592</v>
      </c>
      <c r="AH606" s="85">
        <f t="shared" ca="1" si="187"/>
        <v>3148.3483405583997</v>
      </c>
      <c r="AI606" s="85">
        <f t="shared" ca="1" si="187"/>
        <v>-686.83309676389422</v>
      </c>
    </row>
    <row r="607" spans="9:35" x14ac:dyDescent="0.25">
      <c r="I607" s="85">
        <v>593</v>
      </c>
      <c r="J607" s="89">
        <f t="shared" ca="1" si="171"/>
        <v>0.48444056024201032</v>
      </c>
      <c r="K607" s="89">
        <f t="shared" ca="1" si="172"/>
        <v>-3.9011624719469805E-2</v>
      </c>
      <c r="L607" s="89">
        <f t="shared" ca="1" si="173"/>
        <v>1.7637756924087759E-3</v>
      </c>
      <c r="M607" s="88">
        <f t="shared" ca="1" si="174"/>
        <v>31375.290200108189</v>
      </c>
      <c r="N607" s="89">
        <f t="shared" ca="1" si="188"/>
        <v>0.71138247132744747</v>
      </c>
      <c r="O607" s="89">
        <f t="shared" ca="1" si="175"/>
        <v>0.54014901273598515</v>
      </c>
      <c r="P607" s="89">
        <f t="shared" ca="1" si="176"/>
        <v>0.76157637092451802</v>
      </c>
      <c r="Q607" s="89">
        <f t="shared" ca="1" si="176"/>
        <v>0.70545286399069318</v>
      </c>
      <c r="R607" s="85">
        <f t="shared" ca="1" si="177"/>
        <v>4009.9259462627706</v>
      </c>
      <c r="S607" s="85">
        <f t="shared" ca="1" si="178"/>
        <v>42.019316093439556</v>
      </c>
      <c r="U607" s="85">
        <v>593</v>
      </c>
      <c r="V607" s="89">
        <f t="shared" ca="1" si="179"/>
        <v>0.72267785003029716</v>
      </c>
      <c r="W607" s="89">
        <f t="shared" ca="1" si="180"/>
        <v>0.59081512454695684</v>
      </c>
      <c r="X607" s="89">
        <f t="shared" ca="1" si="181"/>
        <v>1.7685497438661001E-2</v>
      </c>
      <c r="Y607" s="88">
        <f t="shared" ca="1" si="182"/>
        <v>1417.855036941565</v>
      </c>
      <c r="Z607" s="89">
        <f t="shared" ca="1" si="189"/>
        <v>1.1930312096088962</v>
      </c>
      <c r="AA607" s="89">
        <f t="shared" ca="1" si="183"/>
        <v>1.0980218679616967</v>
      </c>
      <c r="AB607" s="89">
        <f t="shared" ca="1" si="184"/>
        <v>0.88357142480512163</v>
      </c>
      <c r="AC607" s="89">
        <f t="shared" ca="1" si="184"/>
        <v>0.86390252977254445</v>
      </c>
      <c r="AD607" s="85">
        <f t="shared" ca="1" si="185"/>
        <v>154.20091479074586</v>
      </c>
      <c r="AE607" s="85">
        <f t="shared" ca="1" si="186"/>
        <v>21.475721943708777</v>
      </c>
      <c r="AG607" s="85">
        <v>593</v>
      </c>
      <c r="AH607" s="85">
        <f t="shared" ca="1" si="187"/>
        <v>3855.725031472025</v>
      </c>
      <c r="AI607" s="85">
        <f t="shared" ca="1" si="187"/>
        <v>20.543594149730779</v>
      </c>
    </row>
    <row r="608" spans="9:35" x14ac:dyDescent="0.25">
      <c r="I608" s="85">
        <v>594</v>
      </c>
      <c r="J608" s="89">
        <f t="shared" ca="1" si="171"/>
        <v>0.15810182650616877</v>
      </c>
      <c r="K608" s="89">
        <f t="shared" ca="1" si="172"/>
        <v>-1.0022897884359705</v>
      </c>
      <c r="L608" s="89">
        <f t="shared" ca="1" si="173"/>
        <v>-2.2956886143799801E-2</v>
      </c>
      <c r="M608" s="88">
        <f t="shared" ca="1" si="174"/>
        <v>30609.18064314386</v>
      </c>
      <c r="N608" s="89">
        <f t="shared" ca="1" si="188"/>
        <v>0.56701429679218662</v>
      </c>
      <c r="O608" s="89">
        <f t="shared" ca="1" si="175"/>
        <v>0.39578083820072435</v>
      </c>
      <c r="P608" s="89">
        <f t="shared" ca="1" si="176"/>
        <v>0.71464776583831768</v>
      </c>
      <c r="Q608" s="89">
        <f t="shared" ca="1" si="176"/>
        <v>0.65386664304100839</v>
      </c>
      <c r="R608" s="85">
        <f t="shared" ca="1" si="177"/>
        <v>3444.1009179900029</v>
      </c>
      <c r="S608" s="85">
        <f t="shared" ca="1" si="178"/>
        <v>-523.80571217932811</v>
      </c>
      <c r="U608" s="85">
        <v>594</v>
      </c>
      <c r="V608" s="89">
        <f t="shared" ca="1" si="179"/>
        <v>0.31195922994168357</v>
      </c>
      <c r="W608" s="89">
        <f t="shared" ca="1" si="180"/>
        <v>-0.49030447638938907</v>
      </c>
      <c r="X608" s="89">
        <f t="shared" ca="1" si="181"/>
        <v>-8.1938046352475983E-3</v>
      </c>
      <c r="Y608" s="88">
        <f t="shared" ca="1" si="182"/>
        <v>1381.6326646045143</v>
      </c>
      <c r="Z608" s="89">
        <f t="shared" ca="1" si="189"/>
        <v>0.92064428822587341</v>
      </c>
      <c r="AA608" s="89">
        <f t="shared" ca="1" si="183"/>
        <v>0.82563494657867376</v>
      </c>
      <c r="AB608" s="89">
        <f t="shared" ca="1" si="184"/>
        <v>0.82138191417886652</v>
      </c>
      <c r="AC608" s="89">
        <f t="shared" ca="1" si="184"/>
        <v>0.79549439753817508</v>
      </c>
      <c r="AD608" s="85">
        <f t="shared" ca="1" si="185"/>
        <v>123.26349919722691</v>
      </c>
      <c r="AE608" s="85">
        <f t="shared" ca="1" si="186"/>
        <v>-9.4616936498101722</v>
      </c>
      <c r="AG608" s="85">
        <v>594</v>
      </c>
      <c r="AH608" s="85">
        <f t="shared" ca="1" si="187"/>
        <v>3320.8374187927761</v>
      </c>
      <c r="AI608" s="85">
        <f t="shared" ca="1" si="187"/>
        <v>-514.34401852951794</v>
      </c>
    </row>
    <row r="609" spans="9:35" x14ac:dyDescent="0.25">
      <c r="I609" s="85">
        <v>595</v>
      </c>
      <c r="J609" s="89">
        <f t="shared" ca="1" si="171"/>
        <v>0.89050782934851236</v>
      </c>
      <c r="K609" s="89">
        <f t="shared" ca="1" si="172"/>
        <v>1.2292333152866028</v>
      </c>
      <c r="L609" s="89">
        <f t="shared" ca="1" si="173"/>
        <v>3.431081710608689E-2</v>
      </c>
      <c r="M609" s="88">
        <f t="shared" ca="1" si="174"/>
        <v>32413.262913786075</v>
      </c>
      <c r="N609" s="89">
        <f t="shared" ca="1" si="188"/>
        <v>0.90145654727851798</v>
      </c>
      <c r="O609" s="89">
        <f t="shared" ca="1" si="175"/>
        <v>0.73022308868705577</v>
      </c>
      <c r="P609" s="89">
        <f t="shared" ca="1" si="176"/>
        <v>0.81632718634537027</v>
      </c>
      <c r="Q609" s="89">
        <f t="shared" ca="1" si="176"/>
        <v>0.76737308416458794</v>
      </c>
      <c r="R609" s="85">
        <f t="shared" ca="1" si="177"/>
        <v>4829.7152659220483</v>
      </c>
      <c r="S609" s="85">
        <f t="shared" ca="1" si="178"/>
        <v>861.80863575271724</v>
      </c>
      <c r="U609" s="85">
        <v>595</v>
      </c>
      <c r="V609" s="89">
        <f t="shared" ca="1" si="179"/>
        <v>0.75025199948173327</v>
      </c>
      <c r="W609" s="89">
        <f t="shared" ca="1" si="180"/>
        <v>0.67528297080489508</v>
      </c>
      <c r="X609" s="89">
        <f t="shared" ca="1" si="181"/>
        <v>1.9707446635538393E-2</v>
      </c>
      <c r="Y609" s="88">
        <f t="shared" ca="1" si="182"/>
        <v>1420.7247680423568</v>
      </c>
      <c r="Z609" s="89">
        <f t="shared" ca="1" si="189"/>
        <v>1.2143127926808621</v>
      </c>
      <c r="AA609" s="89">
        <f t="shared" ca="1" si="183"/>
        <v>1.1193034510336626</v>
      </c>
      <c r="AB609" s="89">
        <f t="shared" ca="1" si="184"/>
        <v>0.88768584879933166</v>
      </c>
      <c r="AC609" s="89">
        <f t="shared" ca="1" si="184"/>
        <v>0.86849464796916243</v>
      </c>
      <c r="AD609" s="85">
        <f t="shared" ca="1" si="185"/>
        <v>156.74245802701739</v>
      </c>
      <c r="AE609" s="85">
        <f t="shared" ca="1" si="186"/>
        <v>24.017265179980313</v>
      </c>
      <c r="AG609" s="85">
        <v>595</v>
      </c>
      <c r="AH609" s="85">
        <f t="shared" ca="1" si="187"/>
        <v>4672.9728078950311</v>
      </c>
      <c r="AI609" s="85">
        <f t="shared" ca="1" si="187"/>
        <v>837.79137057273692</v>
      </c>
    </row>
    <row r="610" spans="9:35" x14ac:dyDescent="0.25">
      <c r="I610" s="85">
        <v>596</v>
      </c>
      <c r="J610" s="89">
        <f t="shared" ca="1" si="171"/>
        <v>0.99670933785682569</v>
      </c>
      <c r="K610" s="89">
        <f t="shared" ca="1" si="172"/>
        <v>2.7173184904322962</v>
      </c>
      <c r="L610" s="89">
        <f t="shared" ca="1" si="173"/>
        <v>7.2499630871285456E-2</v>
      </c>
      <c r="M610" s="88">
        <f t="shared" ca="1" si="174"/>
        <v>33675.026256322206</v>
      </c>
      <c r="N610" s="89">
        <f t="shared" ca="1" si="188"/>
        <v>1.1244784617999743</v>
      </c>
      <c r="O610" s="89">
        <f t="shared" ca="1" si="175"/>
        <v>0.95324500320851202</v>
      </c>
      <c r="P610" s="89">
        <f t="shared" ca="1" si="176"/>
        <v>0.86959494868002007</v>
      </c>
      <c r="Q610" s="89">
        <f t="shared" ca="1" si="176"/>
        <v>0.82976702526076473</v>
      </c>
      <c r="R610" s="85">
        <f t="shared" ca="1" si="177"/>
        <v>5894.8086577496724</v>
      </c>
      <c r="S610" s="85">
        <f t="shared" ca="1" si="178"/>
        <v>1926.9020275803414</v>
      </c>
      <c r="U610" s="85">
        <v>596</v>
      </c>
      <c r="V610" s="89">
        <f t="shared" ca="1" si="179"/>
        <v>0.78910341895158542</v>
      </c>
      <c r="W610" s="89">
        <f t="shared" ca="1" si="180"/>
        <v>0.80331418338842087</v>
      </c>
      <c r="X610" s="89">
        <f t="shared" ca="1" si="181"/>
        <v>2.2772193979373627E-2</v>
      </c>
      <c r="Y610" s="88">
        <f t="shared" ca="1" si="182"/>
        <v>1425.0856095268832</v>
      </c>
      <c r="Z610" s="89">
        <f t="shared" ca="1" si="189"/>
        <v>1.2465701190732028</v>
      </c>
      <c r="AA610" s="89">
        <f t="shared" ca="1" si="183"/>
        <v>1.1515607774260033</v>
      </c>
      <c r="AB610" s="89">
        <f t="shared" ca="1" si="184"/>
        <v>0.89372241809295538</v>
      </c>
      <c r="AC610" s="89">
        <f t="shared" ca="1" si="184"/>
        <v>0.8752491966264162</v>
      </c>
      <c r="AD610" s="85">
        <f t="shared" ca="1" si="185"/>
        <v>160.62677135038007</v>
      </c>
      <c r="AE610" s="85">
        <f t="shared" ca="1" si="186"/>
        <v>27.901578503342989</v>
      </c>
      <c r="AG610" s="85">
        <v>596</v>
      </c>
      <c r="AH610" s="85">
        <f t="shared" ca="1" si="187"/>
        <v>5734.1818863992921</v>
      </c>
      <c r="AI610" s="85">
        <f t="shared" ca="1" si="187"/>
        <v>1899.0004490769984</v>
      </c>
    </row>
    <row r="611" spans="9:35" x14ac:dyDescent="0.25">
      <c r="I611" s="85">
        <v>597</v>
      </c>
      <c r="J611" s="89">
        <f t="shared" ca="1" si="171"/>
        <v>0.79202905016021752</v>
      </c>
      <c r="K611" s="89">
        <f t="shared" ca="1" si="172"/>
        <v>0.81348176028124641</v>
      </c>
      <c r="L611" s="89">
        <f t="shared" ca="1" si="173"/>
        <v>2.364136150510841E-2</v>
      </c>
      <c r="M611" s="88">
        <f t="shared" ca="1" si="174"/>
        <v>32069.269419171036</v>
      </c>
      <c r="N611" s="89">
        <f t="shared" ca="1" si="188"/>
        <v>0.83914713830702536</v>
      </c>
      <c r="O611" s="89">
        <f t="shared" ca="1" si="175"/>
        <v>0.66791367971556315</v>
      </c>
      <c r="P611" s="89">
        <f t="shared" ca="1" si="176"/>
        <v>0.79930662660686203</v>
      </c>
      <c r="Q611" s="89">
        <f t="shared" ca="1" si="176"/>
        <v>0.7479056526421316</v>
      </c>
      <c r="R611" s="85">
        <f t="shared" ca="1" si="177"/>
        <v>4551.799845612175</v>
      </c>
      <c r="S611" s="85">
        <f t="shared" ca="1" si="178"/>
        <v>583.89321544284394</v>
      </c>
      <c r="U611" s="85">
        <v>597</v>
      </c>
      <c r="V611" s="89">
        <f t="shared" ca="1" si="179"/>
        <v>0.14233815611745404</v>
      </c>
      <c r="W611" s="89">
        <f t="shared" ca="1" si="180"/>
        <v>-1.0698733678179775</v>
      </c>
      <c r="X611" s="89">
        <f t="shared" ca="1" si="181"/>
        <v>-2.2067235845754232E-2</v>
      </c>
      <c r="Y611" s="88">
        <f t="shared" ca="1" si="182"/>
        <v>1362.5970289826826</v>
      </c>
      <c r="Z611" s="89">
        <f t="shared" ca="1" si="189"/>
        <v>0.77462252899694573</v>
      </c>
      <c r="AA611" s="89">
        <f t="shared" ca="1" si="183"/>
        <v>0.67961318734974607</v>
      </c>
      <c r="AB611" s="89">
        <f t="shared" ca="1" si="184"/>
        <v>0.78071862957103222</v>
      </c>
      <c r="AC611" s="89">
        <f t="shared" ca="1" si="184"/>
        <v>0.75162529130062072</v>
      </c>
      <c r="AD611" s="85">
        <f t="shared" ca="1" si="185"/>
        <v>108.00612697244401</v>
      </c>
      <c r="AE611" s="85">
        <f t="shared" ca="1" si="186"/>
        <v>-24.71906587459307</v>
      </c>
      <c r="AG611" s="85">
        <v>597</v>
      </c>
      <c r="AH611" s="85">
        <f t="shared" ca="1" si="187"/>
        <v>4443.7937186397312</v>
      </c>
      <c r="AI611" s="85">
        <f t="shared" ca="1" si="187"/>
        <v>608.61228131743701</v>
      </c>
    </row>
    <row r="612" spans="9:35" x14ac:dyDescent="0.25">
      <c r="I612" s="85">
        <v>598</v>
      </c>
      <c r="J612" s="89">
        <f t="shared" ca="1" si="171"/>
        <v>0.83369455653220736</v>
      </c>
      <c r="K612" s="89">
        <f t="shared" ca="1" si="172"/>
        <v>0.96886833341476686</v>
      </c>
      <c r="L612" s="89">
        <f t="shared" ca="1" si="173"/>
        <v>2.7629055893924184E-2</v>
      </c>
      <c r="M612" s="88">
        <f t="shared" ca="1" si="174"/>
        <v>32197.407182205894</v>
      </c>
      <c r="N612" s="89">
        <f t="shared" ca="1" si="188"/>
        <v>0.86243519440083916</v>
      </c>
      <c r="O612" s="89">
        <f t="shared" ca="1" si="175"/>
        <v>0.69120173580937694</v>
      </c>
      <c r="P612" s="89">
        <f t="shared" ca="1" si="176"/>
        <v>0.80577595976914562</v>
      </c>
      <c r="Q612" s="89">
        <f t="shared" ca="1" si="176"/>
        <v>0.7552806133980503</v>
      </c>
      <c r="R612" s="85">
        <f t="shared" ca="1" si="177"/>
        <v>4654.6373358133933</v>
      </c>
      <c r="S612" s="85">
        <f t="shared" ca="1" si="178"/>
        <v>686.73070564406225</v>
      </c>
      <c r="U612" s="85">
        <v>598</v>
      </c>
      <c r="V612" s="89">
        <f t="shared" ca="1" si="179"/>
        <v>1.1902257955806794E-2</v>
      </c>
      <c r="W612" s="89">
        <f t="shared" ca="1" si="180"/>
        <v>-2.2602697225984136</v>
      </c>
      <c r="X612" s="89">
        <f t="shared" ca="1" si="181"/>
        <v>-5.0562350379207602E-2</v>
      </c>
      <c r="Y612" s="88">
        <f t="shared" ca="1" si="182"/>
        <v>1324.3176483587429</v>
      </c>
      <c r="Z612" s="89">
        <f t="shared" ca="1" si="189"/>
        <v>0.47470344694220318</v>
      </c>
      <c r="AA612" s="89">
        <f t="shared" ca="1" si="183"/>
        <v>0.37969410529500358</v>
      </c>
      <c r="AB612" s="89">
        <f t="shared" ca="1" si="184"/>
        <v>0.68250081963281095</v>
      </c>
      <c r="AC612" s="89">
        <f t="shared" ca="1" si="184"/>
        <v>0.64791375182064714</v>
      </c>
      <c r="AD612" s="85">
        <f t="shared" ca="1" si="185"/>
        <v>79.933136573178444</v>
      </c>
      <c r="AE612" s="85">
        <f t="shared" ca="1" si="186"/>
        <v>-52.792056273858634</v>
      </c>
      <c r="AG612" s="85">
        <v>598</v>
      </c>
      <c r="AH612" s="85">
        <f t="shared" ca="1" si="187"/>
        <v>4574.7041992402146</v>
      </c>
      <c r="AI612" s="85">
        <f t="shared" ca="1" si="187"/>
        <v>739.52276191792089</v>
      </c>
    </row>
    <row r="613" spans="9:35" x14ac:dyDescent="0.25">
      <c r="I613" s="85">
        <v>599</v>
      </c>
      <c r="J613" s="89">
        <f t="shared" ca="1" si="171"/>
        <v>5.5648786819532559E-2</v>
      </c>
      <c r="K613" s="89">
        <f t="shared" ca="1" si="172"/>
        <v>-1.592387898560446</v>
      </c>
      <c r="L613" s="89">
        <f t="shared" ca="1" si="173"/>
        <v>-3.8100607220473315E-2</v>
      </c>
      <c r="M613" s="88">
        <f t="shared" ca="1" si="174"/>
        <v>30149.135935359169</v>
      </c>
      <c r="N613" s="89">
        <f t="shared" ca="1" si="188"/>
        <v>0.47857526623563862</v>
      </c>
      <c r="O613" s="89">
        <f t="shared" ca="1" si="175"/>
        <v>0.30734180764417635</v>
      </c>
      <c r="P613" s="89">
        <f t="shared" ca="1" si="176"/>
        <v>0.68387959121401243</v>
      </c>
      <c r="Q613" s="89">
        <f t="shared" ca="1" si="176"/>
        <v>0.6207083916744236</v>
      </c>
      <c r="R613" s="85">
        <f t="shared" ca="1" si="177"/>
        <v>3122.3359775691351</v>
      </c>
      <c r="S613" s="85">
        <f t="shared" ca="1" si="178"/>
        <v>-845.5706526001959</v>
      </c>
      <c r="U613" s="85">
        <v>599</v>
      </c>
      <c r="V613" s="89">
        <f t="shared" ca="1" si="179"/>
        <v>0.46326158150754149</v>
      </c>
      <c r="W613" s="89">
        <f t="shared" ca="1" si="180"/>
        <v>-9.222010703287653E-2</v>
      </c>
      <c r="X613" s="89">
        <f t="shared" ca="1" si="181"/>
        <v>1.3353405551235825E-3</v>
      </c>
      <c r="Y613" s="88">
        <f t="shared" ca="1" si="182"/>
        <v>1394.8613718993902</v>
      </c>
      <c r="Z613" s="89">
        <f t="shared" ca="1" si="189"/>
        <v>1.0209412171926715</v>
      </c>
      <c r="AA613" s="89">
        <f t="shared" ca="1" si="183"/>
        <v>0.92593187554547185</v>
      </c>
      <c r="AB613" s="89">
        <f t="shared" ca="1" si="184"/>
        <v>0.84635885516166742</v>
      </c>
      <c r="AC613" s="89">
        <f t="shared" ca="1" si="184"/>
        <v>0.82275930763388605</v>
      </c>
      <c r="AD613" s="85">
        <f t="shared" ca="1" si="185"/>
        <v>134.29746844846909</v>
      </c>
      <c r="AE613" s="85">
        <f t="shared" ca="1" si="186"/>
        <v>1.5722756014320112</v>
      </c>
      <c r="AG613" s="85">
        <v>599</v>
      </c>
      <c r="AH613" s="85">
        <f t="shared" ca="1" si="187"/>
        <v>2988.0385091206663</v>
      </c>
      <c r="AI613" s="85">
        <f t="shared" ca="1" si="187"/>
        <v>-847.14292820162791</v>
      </c>
    </row>
    <row r="614" spans="9:35" x14ac:dyDescent="0.25">
      <c r="I614" s="85">
        <v>600</v>
      </c>
      <c r="J614" s="89">
        <f t="shared" ca="1" si="171"/>
        <v>0.60825118273877399</v>
      </c>
      <c r="K614" s="89">
        <f t="shared" ca="1" si="172"/>
        <v>0.27476390008800972</v>
      </c>
      <c r="L614" s="89">
        <f t="shared" ca="1" si="173"/>
        <v>9.8162146798323885E-3</v>
      </c>
      <c r="M614" s="88">
        <f t="shared" ca="1" si="174"/>
        <v>31628.957760748446</v>
      </c>
      <c r="N614" s="89">
        <f t="shared" ca="1" si="188"/>
        <v>0.75840855521117845</v>
      </c>
      <c r="O614" s="89">
        <f t="shared" ca="1" si="175"/>
        <v>0.58717509661971623</v>
      </c>
      <c r="P614" s="89">
        <f t="shared" ca="1" si="176"/>
        <v>0.77589678107248194</v>
      </c>
      <c r="Q614" s="89">
        <f t="shared" ca="1" si="176"/>
        <v>0.72145694203539867</v>
      </c>
      <c r="R614" s="85">
        <f t="shared" ca="1" si="177"/>
        <v>4204.9423766736436</v>
      </c>
      <c r="S614" s="85">
        <f t="shared" ca="1" si="178"/>
        <v>237.03574650431256</v>
      </c>
      <c r="U614" s="85">
        <v>600</v>
      </c>
      <c r="V614" s="89">
        <f t="shared" ca="1" si="179"/>
        <v>0.16630019957407427</v>
      </c>
      <c r="W614" s="89">
        <f t="shared" ca="1" si="180"/>
        <v>-0.96888935113572716</v>
      </c>
      <c r="X614" s="89">
        <f t="shared" ca="1" si="181"/>
        <v>-1.9649930794497047E-2</v>
      </c>
      <c r="Y614" s="88">
        <f t="shared" ca="1" si="182"/>
        <v>1365.89482594845</v>
      </c>
      <c r="Z614" s="89">
        <f t="shared" ca="1" si="189"/>
        <v>0.80006534345442737</v>
      </c>
      <c r="AA614" s="89">
        <f t="shared" ca="1" si="183"/>
        <v>0.70505600180722772</v>
      </c>
      <c r="AB614" s="89">
        <f t="shared" ca="1" si="184"/>
        <v>0.7881635303686082</v>
      </c>
      <c r="AC614" s="89">
        <f t="shared" ca="1" si="184"/>
        <v>0.75961230704443938</v>
      </c>
      <c r="AD614" s="85">
        <f t="shared" ca="1" si="185"/>
        <v>110.59310031600216</v>
      </c>
      <c r="AE614" s="85">
        <f t="shared" ca="1" si="186"/>
        <v>-22.132092531034914</v>
      </c>
      <c r="AG614" s="85">
        <v>600</v>
      </c>
      <c r="AH614" s="85">
        <f t="shared" ca="1" si="187"/>
        <v>4094.3492763576414</v>
      </c>
      <c r="AI614" s="85">
        <f t="shared" ca="1" si="187"/>
        <v>259.16783903534747</v>
      </c>
    </row>
    <row r="615" spans="9:35" x14ac:dyDescent="0.25">
      <c r="I615" s="85">
        <v>601</v>
      </c>
      <c r="J615" s="89">
        <f t="shared" ca="1" si="171"/>
        <v>0.66185110854854823</v>
      </c>
      <c r="K615" s="89">
        <f t="shared" ca="1" si="172"/>
        <v>0.41752043164299496</v>
      </c>
      <c r="L615" s="89">
        <f t="shared" ca="1" si="173"/>
        <v>1.347978359939055E-2</v>
      </c>
      <c r="M615" s="88">
        <f t="shared" ca="1" si="174"/>
        <v>31745.045144583259</v>
      </c>
      <c r="N615" s="89">
        <f t="shared" ca="1" si="188"/>
        <v>0.77980372499688588</v>
      </c>
      <c r="O615" s="89">
        <f t="shared" ca="1" si="175"/>
        <v>0.60857026640542355</v>
      </c>
      <c r="P615" s="89">
        <f t="shared" ca="1" si="176"/>
        <v>0.78224679327204338</v>
      </c>
      <c r="Q615" s="89">
        <f t="shared" ca="1" si="176"/>
        <v>0.7285953410632896</v>
      </c>
      <c r="R615" s="85">
        <f t="shared" ca="1" si="177"/>
        <v>4295.3840181335254</v>
      </c>
      <c r="S615" s="85">
        <f t="shared" ca="1" si="178"/>
        <v>327.47738796419435</v>
      </c>
      <c r="U615" s="85">
        <v>601</v>
      </c>
      <c r="V615" s="89">
        <f t="shared" ca="1" si="179"/>
        <v>0.42230412412025276</v>
      </c>
      <c r="W615" s="89">
        <f t="shared" ca="1" si="180"/>
        <v>-0.19600245016524578</v>
      </c>
      <c r="X615" s="89">
        <f t="shared" ca="1" si="181"/>
        <v>-1.1489494397432785E-3</v>
      </c>
      <c r="Y615" s="88">
        <f t="shared" ca="1" si="182"/>
        <v>1391.4004325174828</v>
      </c>
      <c r="Z615" s="89">
        <f t="shared" ca="1" si="189"/>
        <v>0.99479336739394364</v>
      </c>
      <c r="AA615" s="89">
        <f t="shared" ca="1" si="183"/>
        <v>0.89978402574674399</v>
      </c>
      <c r="AB615" s="89">
        <f t="shared" ca="1" si="184"/>
        <v>0.84008161362440503</v>
      </c>
      <c r="AC615" s="89">
        <f t="shared" ca="1" si="184"/>
        <v>0.8158824015049948</v>
      </c>
      <c r="AD615" s="85">
        <f t="shared" ca="1" si="185"/>
        <v>131.37908212438742</v>
      </c>
      <c r="AE615" s="85">
        <f t="shared" ca="1" si="186"/>
        <v>-1.3461107226496551</v>
      </c>
      <c r="AG615" s="85">
        <v>601</v>
      </c>
      <c r="AH615" s="85">
        <f t="shared" ca="1" si="187"/>
        <v>4164.004936009138</v>
      </c>
      <c r="AI615" s="85">
        <f t="shared" ca="1" si="187"/>
        <v>328.823498686844</v>
      </c>
    </row>
    <row r="616" spans="9:35" x14ac:dyDescent="0.25">
      <c r="I616" s="85">
        <v>602</v>
      </c>
      <c r="J616" s="89">
        <f t="shared" ca="1" si="171"/>
        <v>0.46457793613517084</v>
      </c>
      <c r="K616" s="89">
        <f t="shared" ca="1" si="172"/>
        <v>-8.8906934720405395E-2</v>
      </c>
      <c r="L616" s="89">
        <f t="shared" ca="1" si="173"/>
        <v>4.8330953818072689E-4</v>
      </c>
      <c r="M616" s="88">
        <f t="shared" ca="1" si="174"/>
        <v>31335.140913315005</v>
      </c>
      <c r="N616" s="89">
        <f t="shared" ca="1" si="188"/>
        <v>0.70390457439795073</v>
      </c>
      <c r="O616" s="89">
        <f t="shared" ca="1" si="175"/>
        <v>0.53267111580648852</v>
      </c>
      <c r="P616" s="89">
        <f t="shared" ca="1" si="176"/>
        <v>0.75925389873059601</v>
      </c>
      <c r="Q616" s="89">
        <f t="shared" ca="1" si="176"/>
        <v>0.70286936798665012</v>
      </c>
      <c r="R616" s="85">
        <f t="shared" ca="1" si="177"/>
        <v>3979.3957698641061</v>
      </c>
      <c r="S616" s="85">
        <f t="shared" ca="1" si="178"/>
        <v>11.489139694775076</v>
      </c>
      <c r="U616" s="85">
        <v>602</v>
      </c>
      <c r="V616" s="89">
        <f t="shared" ca="1" si="179"/>
        <v>0.4272320674657013</v>
      </c>
      <c r="W616" s="89">
        <f t="shared" ca="1" si="180"/>
        <v>-0.18342554364090125</v>
      </c>
      <c r="X616" s="89">
        <f t="shared" ca="1" si="181"/>
        <v>-8.4788972089540294E-4</v>
      </c>
      <c r="Y616" s="88">
        <f t="shared" ca="1" si="182"/>
        <v>1391.8193902029784</v>
      </c>
      <c r="Z616" s="89">
        <f t="shared" ca="1" si="189"/>
        <v>0.99796210547409892</v>
      </c>
      <c r="AA616" s="89">
        <f t="shared" ca="1" si="183"/>
        <v>0.90295276382689926</v>
      </c>
      <c r="AB616" s="89">
        <f t="shared" ca="1" si="184"/>
        <v>0.84085113280004986</v>
      </c>
      <c r="AC616" s="89">
        <f t="shared" ca="1" si="184"/>
        <v>0.81672451736221174</v>
      </c>
      <c r="AD616" s="85">
        <f t="shared" ca="1" si="185"/>
        <v>131.73120206375779</v>
      </c>
      <c r="AE616" s="85">
        <f t="shared" ca="1" si="186"/>
        <v>-0.99399078327928692</v>
      </c>
      <c r="AG616" s="85">
        <v>602</v>
      </c>
      <c r="AH616" s="85">
        <f t="shared" ca="1" si="187"/>
        <v>3847.6645678003483</v>
      </c>
      <c r="AI616" s="85">
        <f t="shared" ca="1" si="187"/>
        <v>12.483130478054363</v>
      </c>
    </row>
    <row r="617" spans="9:35" x14ac:dyDescent="0.25">
      <c r="I617" s="85">
        <v>603</v>
      </c>
      <c r="J617" s="89">
        <f t="shared" ca="1" si="171"/>
        <v>0.72758470438940959</v>
      </c>
      <c r="K617" s="89">
        <f t="shared" ca="1" si="172"/>
        <v>0.60552443920151444</v>
      </c>
      <c r="L617" s="89">
        <f t="shared" ca="1" si="173"/>
        <v>1.8304541047202867E-2</v>
      </c>
      <c r="M617" s="88">
        <f t="shared" ca="1" si="174"/>
        <v>31898.577367613547</v>
      </c>
      <c r="N617" s="89">
        <f t="shared" ca="1" si="188"/>
        <v>0.80798021274349763</v>
      </c>
      <c r="O617" s="89">
        <f t="shared" ca="1" si="175"/>
        <v>0.6367467541520353</v>
      </c>
      <c r="P617" s="89">
        <f t="shared" ca="1" si="176"/>
        <v>0.79044901343353724</v>
      </c>
      <c r="Q617" s="89">
        <f t="shared" ca="1" si="176"/>
        <v>0.73785509304384622</v>
      </c>
      <c r="R617" s="85">
        <f t="shared" ca="1" si="177"/>
        <v>4416.1166135091007</v>
      </c>
      <c r="S617" s="85">
        <f t="shared" ca="1" si="178"/>
        <v>448.20998333976968</v>
      </c>
      <c r="U617" s="85">
        <v>603</v>
      </c>
      <c r="V617" s="89">
        <f t="shared" ca="1" si="179"/>
        <v>0.41788957087052969</v>
      </c>
      <c r="W617" s="89">
        <f t="shared" ca="1" si="180"/>
        <v>-0.20729543157260882</v>
      </c>
      <c r="X617" s="89">
        <f t="shared" ca="1" si="181"/>
        <v>-1.4192751991718038E-3</v>
      </c>
      <c r="Y617" s="88">
        <f t="shared" ca="1" si="182"/>
        <v>1391.0243519733128</v>
      </c>
      <c r="Z617" s="89">
        <f t="shared" ca="1" si="189"/>
        <v>0.99194811286694862</v>
      </c>
      <c r="AA617" s="89">
        <f t="shared" ca="1" si="183"/>
        <v>0.89693877121974896</v>
      </c>
      <c r="AB617" s="89">
        <f t="shared" ca="1" si="184"/>
        <v>0.83938858135985661</v>
      </c>
      <c r="AC617" s="89">
        <f t="shared" ca="1" si="184"/>
        <v>0.81512420498912863</v>
      </c>
      <c r="AD617" s="85">
        <f t="shared" ca="1" si="185"/>
        <v>131.06327402470424</v>
      </c>
      <c r="AE617" s="85">
        <f t="shared" ca="1" si="186"/>
        <v>-1.6619188223328365</v>
      </c>
      <c r="AG617" s="85">
        <v>603</v>
      </c>
      <c r="AH617" s="85">
        <f t="shared" ca="1" si="187"/>
        <v>4285.0533394843969</v>
      </c>
      <c r="AI617" s="85">
        <f t="shared" ca="1" si="187"/>
        <v>449.87190216210251</v>
      </c>
    </row>
    <row r="618" spans="9:35" x14ac:dyDescent="0.25">
      <c r="I618" s="85">
        <v>604</v>
      </c>
      <c r="J618" s="89">
        <f t="shared" ca="1" si="171"/>
        <v>0.91492375144974936</v>
      </c>
      <c r="K618" s="89">
        <f t="shared" ca="1" si="172"/>
        <v>1.3717139720758538</v>
      </c>
      <c r="L618" s="89">
        <f t="shared" ca="1" si="173"/>
        <v>3.7967306235975003E-2</v>
      </c>
      <c r="M618" s="88">
        <f t="shared" ca="1" si="174"/>
        <v>32531.998602882337</v>
      </c>
      <c r="N618" s="89">
        <f t="shared" ca="1" si="188"/>
        <v>0.92281037123305176</v>
      </c>
      <c r="O618" s="89">
        <f t="shared" ca="1" si="175"/>
        <v>0.75157691264158943</v>
      </c>
      <c r="P618" s="89">
        <f t="shared" ca="1" si="176"/>
        <v>0.82194698244667541</v>
      </c>
      <c r="Q618" s="89">
        <f t="shared" ca="1" si="176"/>
        <v>0.77384723415162582</v>
      </c>
      <c r="R618" s="85">
        <f t="shared" ca="1" si="177"/>
        <v>4926.977358466298</v>
      </c>
      <c r="S618" s="85">
        <f t="shared" ca="1" si="178"/>
        <v>959.07072829696699</v>
      </c>
      <c r="U618" s="85">
        <v>604</v>
      </c>
      <c r="V618" s="89">
        <f t="shared" ca="1" si="179"/>
        <v>0.2907886270981469</v>
      </c>
      <c r="W618" s="89">
        <f t="shared" ca="1" si="180"/>
        <v>-0.55108230606327824</v>
      </c>
      <c r="X618" s="89">
        <f t="shared" ca="1" si="181"/>
        <v>-9.6486740245037769E-3</v>
      </c>
      <c r="Y618" s="88">
        <f t="shared" ca="1" si="182"/>
        <v>1379.6240310376272</v>
      </c>
      <c r="Z618" s="89">
        <f t="shared" ca="1" si="189"/>
        <v>0.90533137936835928</v>
      </c>
      <c r="AA618" s="89">
        <f t="shared" ca="1" si="183"/>
        <v>0.81032203772115963</v>
      </c>
      <c r="AB618" s="89">
        <f t="shared" ca="1" si="184"/>
        <v>0.81735507140952857</v>
      </c>
      <c r="AC618" s="89">
        <f t="shared" ca="1" si="184"/>
        <v>0.79112244368254081</v>
      </c>
      <c r="AD618" s="85">
        <f t="shared" ca="1" si="185"/>
        <v>121.61767773503539</v>
      </c>
      <c r="AE618" s="85">
        <f t="shared" ca="1" si="186"/>
        <v>-11.107515112001693</v>
      </c>
      <c r="AG618" s="85">
        <v>604</v>
      </c>
      <c r="AH618" s="85">
        <f t="shared" ca="1" si="187"/>
        <v>4805.3596807312624</v>
      </c>
      <c r="AI618" s="85">
        <f t="shared" ca="1" si="187"/>
        <v>970.17824340896868</v>
      </c>
    </row>
    <row r="619" spans="9:35" x14ac:dyDescent="0.25">
      <c r="I619" s="85">
        <v>605</v>
      </c>
      <c r="J619" s="89">
        <f t="shared" ca="1" si="171"/>
        <v>0.15270085339732187</v>
      </c>
      <c r="K619" s="89">
        <f t="shared" ca="1" si="172"/>
        <v>-1.0249183683562926</v>
      </c>
      <c r="L619" s="89">
        <f t="shared" ca="1" si="173"/>
        <v>-2.3537604666355797E-2</v>
      </c>
      <c r="M619" s="88">
        <f t="shared" ca="1" si="174"/>
        <v>30591.410485213444</v>
      </c>
      <c r="N619" s="89">
        <f t="shared" ca="1" si="188"/>
        <v>0.56362291214497406</v>
      </c>
      <c r="O619" s="89">
        <f t="shared" ca="1" si="175"/>
        <v>0.39238945355351179</v>
      </c>
      <c r="P619" s="89">
        <f t="shared" ca="1" si="176"/>
        <v>0.71349460483869298</v>
      </c>
      <c r="Q619" s="89">
        <f t="shared" ca="1" si="176"/>
        <v>0.65261476131597007</v>
      </c>
      <c r="R619" s="85">
        <f t="shared" ca="1" si="177"/>
        <v>3431.4117559873739</v>
      </c>
      <c r="S619" s="85">
        <f t="shared" ca="1" si="178"/>
        <v>-536.49487418195713</v>
      </c>
      <c r="U619" s="85">
        <v>605</v>
      </c>
      <c r="V619" s="89">
        <f t="shared" ca="1" si="179"/>
        <v>0.58316594972833735</v>
      </c>
      <c r="W619" s="89">
        <f t="shared" ca="1" si="180"/>
        <v>0.20999945225229547</v>
      </c>
      <c r="X619" s="89">
        <f t="shared" ca="1" si="181"/>
        <v>8.5697217101878432E-3</v>
      </c>
      <c r="Y619" s="88">
        <f t="shared" ca="1" si="182"/>
        <v>1404.9889198233079</v>
      </c>
      <c r="Z619" s="89">
        <f t="shared" ca="1" si="189"/>
        <v>1.0970851103050758</v>
      </c>
      <c r="AA619" s="89">
        <f t="shared" ca="1" si="183"/>
        <v>1.0020757686578763</v>
      </c>
      <c r="AB619" s="89">
        <f t="shared" ca="1" si="184"/>
        <v>0.86369790575083938</v>
      </c>
      <c r="AC619" s="89">
        <f t="shared" ca="1" si="184"/>
        <v>0.84184650001139094</v>
      </c>
      <c r="AD619" s="85">
        <f t="shared" ca="1" si="185"/>
        <v>142.95809486163466</v>
      </c>
      <c r="AE619" s="85">
        <f t="shared" ca="1" si="186"/>
        <v>10.232902014597585</v>
      </c>
      <c r="AG619" s="85">
        <v>605</v>
      </c>
      <c r="AH619" s="85">
        <f t="shared" ca="1" si="187"/>
        <v>3288.453661125739</v>
      </c>
      <c r="AI619" s="85">
        <f t="shared" ca="1" si="187"/>
        <v>-546.72777619655471</v>
      </c>
    </row>
    <row r="620" spans="9:35" x14ac:dyDescent="0.25">
      <c r="I620" s="85">
        <v>606</v>
      </c>
      <c r="J620" s="89">
        <f t="shared" ca="1" si="171"/>
        <v>0.94996258656803279</v>
      </c>
      <c r="K620" s="89">
        <f t="shared" ca="1" si="172"/>
        <v>1.6444909756405521</v>
      </c>
      <c r="L620" s="89">
        <f t="shared" ca="1" si="173"/>
        <v>4.4967597860774824E-2</v>
      </c>
      <c r="M620" s="88">
        <f t="shared" ca="1" si="174"/>
        <v>32760.531043855237</v>
      </c>
      <c r="N620" s="89">
        <f t="shared" ca="1" si="188"/>
        <v>0.96369193539920872</v>
      </c>
      <c r="O620" s="89">
        <f t="shared" ca="1" si="175"/>
        <v>0.7924584768077465</v>
      </c>
      <c r="P620" s="89">
        <f t="shared" ca="1" si="176"/>
        <v>0.83239980061780749</v>
      </c>
      <c r="Q620" s="89">
        <f t="shared" ca="1" si="176"/>
        <v>0.78595330294864241</v>
      </c>
      <c r="R620" s="85">
        <f t="shared" ca="1" si="177"/>
        <v>5116.0223820010069</v>
      </c>
      <c r="S620" s="85">
        <f t="shared" ca="1" si="178"/>
        <v>1148.1157518316759</v>
      </c>
      <c r="U620" s="85">
        <v>606</v>
      </c>
      <c r="V620" s="89">
        <f t="shared" ca="1" si="179"/>
        <v>0.64884879690352526</v>
      </c>
      <c r="W620" s="89">
        <f t="shared" ca="1" si="180"/>
        <v>0.38221431289802593</v>
      </c>
      <c r="X620" s="89">
        <f t="shared" ca="1" si="181"/>
        <v>1.269211519598437E-2</v>
      </c>
      <c r="Y620" s="88">
        <f t="shared" ca="1" si="182"/>
        <v>1410.7927916964952</v>
      </c>
      <c r="Z620" s="89">
        <f t="shared" ca="1" si="189"/>
        <v>1.1404744593346061</v>
      </c>
      <c r="AA620" s="89">
        <f t="shared" ca="1" si="183"/>
        <v>1.0454651176874066</v>
      </c>
      <c r="AB620" s="89">
        <f t="shared" ca="1" si="184"/>
        <v>0.87295565628504057</v>
      </c>
      <c r="AC620" s="89">
        <f t="shared" ca="1" si="184"/>
        <v>0.85209597284187899</v>
      </c>
      <c r="AD620" s="85">
        <f t="shared" ca="1" si="185"/>
        <v>147.99798803370163</v>
      </c>
      <c r="AE620" s="85">
        <f t="shared" ca="1" si="186"/>
        <v>15.272795186664553</v>
      </c>
      <c r="AG620" s="85">
        <v>606</v>
      </c>
      <c r="AH620" s="85">
        <f t="shared" ca="1" si="187"/>
        <v>4968.0243939673055</v>
      </c>
      <c r="AI620" s="85">
        <f t="shared" ca="1" si="187"/>
        <v>1132.8429566450113</v>
      </c>
    </row>
    <row r="621" spans="9:35" x14ac:dyDescent="0.25">
      <c r="I621" s="85">
        <v>607</v>
      </c>
      <c r="J621" s="89">
        <f t="shared" ca="1" si="171"/>
        <v>0.84357874962117974</v>
      </c>
      <c r="K621" s="89">
        <f t="shared" ca="1" si="172"/>
        <v>1.0092755538612208</v>
      </c>
      <c r="L621" s="89">
        <f t="shared" ca="1" si="173"/>
        <v>2.8666028670867462E-2</v>
      </c>
      <c r="M621" s="88">
        <f t="shared" ca="1" si="174"/>
        <v>32230.812334065133</v>
      </c>
      <c r="N621" s="89">
        <f t="shared" ca="1" si="188"/>
        <v>0.86849109483918452</v>
      </c>
      <c r="O621" s="89">
        <f t="shared" ca="1" si="175"/>
        <v>0.6972576362477223</v>
      </c>
      <c r="P621" s="89">
        <f t="shared" ca="1" si="176"/>
        <v>0.80743722737969537</v>
      </c>
      <c r="Q621" s="89">
        <f t="shared" ca="1" si="176"/>
        <v>0.75717921254380549</v>
      </c>
      <c r="R621" s="85">
        <f t="shared" ca="1" si="177"/>
        <v>4681.5821805960586</v>
      </c>
      <c r="S621" s="85">
        <f t="shared" ca="1" si="178"/>
        <v>713.67555042672757</v>
      </c>
      <c r="U621" s="85">
        <v>607</v>
      </c>
      <c r="V621" s="89">
        <f t="shared" ca="1" si="179"/>
        <v>0.71448589181539457</v>
      </c>
      <c r="W621" s="89">
        <f t="shared" ca="1" si="180"/>
        <v>0.5665378412146076</v>
      </c>
      <c r="X621" s="89">
        <f t="shared" ca="1" si="181"/>
        <v>1.7104359932368831E-2</v>
      </c>
      <c r="Y621" s="88">
        <f t="shared" ca="1" si="182"/>
        <v>1417.0313075743111</v>
      </c>
      <c r="Z621" s="89">
        <f t="shared" ca="1" si="189"/>
        <v>1.186914574168459</v>
      </c>
      <c r="AA621" s="89">
        <f t="shared" ca="1" si="183"/>
        <v>1.0919052325212595</v>
      </c>
      <c r="AB621" s="89">
        <f t="shared" ca="1" si="184"/>
        <v>0.88236934100088826</v>
      </c>
      <c r="AC621" s="89">
        <f t="shared" ca="1" si="184"/>
        <v>0.86256262121705674</v>
      </c>
      <c r="AD621" s="85">
        <f t="shared" ca="1" si="185"/>
        <v>153.47358550737817</v>
      </c>
      <c r="AE621" s="85">
        <f t="shared" ca="1" si="186"/>
        <v>20.748392660341096</v>
      </c>
      <c r="AG621" s="85">
        <v>607</v>
      </c>
      <c r="AH621" s="85">
        <f t="shared" ca="1" si="187"/>
        <v>4528.1085950886809</v>
      </c>
      <c r="AI621" s="85">
        <f t="shared" ca="1" si="187"/>
        <v>692.92715776638647</v>
      </c>
    </row>
    <row r="622" spans="9:35" x14ac:dyDescent="0.25">
      <c r="I622" s="85">
        <v>608</v>
      </c>
      <c r="J622" s="89">
        <f t="shared" ca="1" si="171"/>
        <v>0.84193940549320767</v>
      </c>
      <c r="K622" s="89">
        <f t="shared" ca="1" si="172"/>
        <v>1.0024605949099394</v>
      </c>
      <c r="L622" s="89">
        <f t="shared" ca="1" si="173"/>
        <v>2.8491135994994605E-2</v>
      </c>
      <c r="M622" s="88">
        <f t="shared" ca="1" si="174"/>
        <v>32225.175893950887</v>
      </c>
      <c r="N622" s="89">
        <f t="shared" ca="1" si="188"/>
        <v>0.86746972508287878</v>
      </c>
      <c r="O622" s="89">
        <f t="shared" ca="1" si="175"/>
        <v>0.69623626649141657</v>
      </c>
      <c r="P622" s="89">
        <f t="shared" ca="1" si="176"/>
        <v>0.80715765356205482</v>
      </c>
      <c r="Q622" s="89">
        <f t="shared" ca="1" si="176"/>
        <v>0.75685956045206293</v>
      </c>
      <c r="R622" s="85">
        <f t="shared" ca="1" si="177"/>
        <v>4677.0318967790772</v>
      </c>
      <c r="S622" s="85">
        <f t="shared" ca="1" si="178"/>
        <v>709.12526660974618</v>
      </c>
      <c r="U622" s="85">
        <v>608</v>
      </c>
      <c r="V622" s="89">
        <f t="shared" ca="1" si="179"/>
        <v>0.9610919859552568</v>
      </c>
      <c r="W622" s="89">
        <f t="shared" ca="1" si="180"/>
        <v>1.7635010040538144</v>
      </c>
      <c r="X622" s="89">
        <f t="shared" ca="1" si="181"/>
        <v>4.5756667443608484E-2</v>
      </c>
      <c r="Y622" s="88">
        <f t="shared" ca="1" si="182"/>
        <v>1458.2197789417901</v>
      </c>
      <c r="Z622" s="89">
        <f t="shared" ca="1" si="189"/>
        <v>1.4884881564550811</v>
      </c>
      <c r="AA622" s="89">
        <f t="shared" ca="1" si="183"/>
        <v>1.3934788148078816</v>
      </c>
      <c r="AB622" s="89">
        <f t="shared" ca="1" si="184"/>
        <v>0.93168889837615732</v>
      </c>
      <c r="AC622" s="89">
        <f t="shared" ca="1" si="184"/>
        <v>0.91826247650532555</v>
      </c>
      <c r="AD622" s="85">
        <f t="shared" ca="1" si="185"/>
        <v>190.90547372885726</v>
      </c>
      <c r="AE622" s="85">
        <f t="shared" ca="1" si="186"/>
        <v>58.180280881820181</v>
      </c>
      <c r="AG622" s="85">
        <v>608</v>
      </c>
      <c r="AH622" s="85">
        <f t="shared" ca="1" si="187"/>
        <v>4486.1264230502202</v>
      </c>
      <c r="AI622" s="85">
        <f t="shared" ca="1" si="187"/>
        <v>650.944985727926</v>
      </c>
    </row>
    <row r="623" spans="9:35" x14ac:dyDescent="0.25">
      <c r="I623" s="85">
        <v>609</v>
      </c>
      <c r="J623" s="89">
        <f t="shared" ca="1" si="171"/>
        <v>0.77943849736072968</v>
      </c>
      <c r="K623" s="89">
        <f t="shared" ca="1" si="172"/>
        <v>0.77029823136995546</v>
      </c>
      <c r="L623" s="89">
        <f t="shared" ca="1" si="173"/>
        <v>2.2533140167471672E-2</v>
      </c>
      <c r="M623" s="88">
        <f t="shared" ca="1" si="174"/>
        <v>32033.749256254876</v>
      </c>
      <c r="N623" s="89">
        <f t="shared" ca="1" si="188"/>
        <v>0.83267514768817796</v>
      </c>
      <c r="O623" s="89">
        <f t="shared" ca="1" si="175"/>
        <v>0.66144168909671563</v>
      </c>
      <c r="P623" s="89">
        <f t="shared" ca="1" si="176"/>
        <v>0.79748601780478734</v>
      </c>
      <c r="Q623" s="89">
        <f t="shared" ca="1" si="176"/>
        <v>0.74583545100710602</v>
      </c>
      <c r="R623" s="85">
        <f t="shared" ca="1" si="177"/>
        <v>4523.4406430489071</v>
      </c>
      <c r="S623" s="85">
        <f t="shared" ca="1" si="178"/>
        <v>555.53401287957604</v>
      </c>
      <c r="U623" s="85">
        <v>609</v>
      </c>
      <c r="V623" s="89">
        <f t="shared" ca="1" si="179"/>
        <v>0.64149731936349819</v>
      </c>
      <c r="W623" s="89">
        <f t="shared" ca="1" si="180"/>
        <v>0.36246394605321008</v>
      </c>
      <c r="X623" s="89">
        <f t="shared" ca="1" si="181"/>
        <v>1.2219340759923071E-2</v>
      </c>
      <c r="Y623" s="88">
        <f t="shared" ca="1" si="182"/>
        <v>1410.1259625723037</v>
      </c>
      <c r="Z623" s="89">
        <f t="shared" ca="1" si="189"/>
        <v>1.1354983756373114</v>
      </c>
      <c r="AA623" s="89">
        <f t="shared" ca="1" si="183"/>
        <v>1.0404890339901118</v>
      </c>
      <c r="AB623" s="89">
        <f t="shared" ca="1" si="184"/>
        <v>0.8719167189438386</v>
      </c>
      <c r="AC623" s="89">
        <f t="shared" ca="1" si="184"/>
        <v>0.85094362191200634</v>
      </c>
      <c r="AD623" s="85">
        <f t="shared" ca="1" si="185"/>
        <v>147.4162218205829</v>
      </c>
      <c r="AE623" s="85">
        <f t="shared" ca="1" si="186"/>
        <v>14.691028973545826</v>
      </c>
      <c r="AG623" s="85">
        <v>609</v>
      </c>
      <c r="AH623" s="85">
        <f t="shared" ca="1" si="187"/>
        <v>4376.0244212283242</v>
      </c>
      <c r="AI623" s="85">
        <f t="shared" ca="1" si="187"/>
        <v>540.84298390603021</v>
      </c>
    </row>
    <row r="624" spans="9:35" x14ac:dyDescent="0.25">
      <c r="I624" s="85">
        <v>610</v>
      </c>
      <c r="J624" s="89">
        <f t="shared" ca="1" si="171"/>
        <v>0.79986301186924558</v>
      </c>
      <c r="K624" s="89">
        <f t="shared" ca="1" si="172"/>
        <v>0.84113202440842172</v>
      </c>
      <c r="L624" s="89">
        <f t="shared" ca="1" si="173"/>
        <v>2.4350951792645455E-2</v>
      </c>
      <c r="M624" s="88">
        <f t="shared" ca="1" si="174"/>
        <v>32092.033536922539</v>
      </c>
      <c r="N624" s="89">
        <f t="shared" ca="1" si="188"/>
        <v>0.84329113150423129</v>
      </c>
      <c r="O624" s="89">
        <f t="shared" ca="1" si="175"/>
        <v>0.67205767291276897</v>
      </c>
      <c r="P624" s="89">
        <f t="shared" ca="1" si="176"/>
        <v>0.80046717924574462</v>
      </c>
      <c r="Q624" s="89">
        <f t="shared" ca="1" si="176"/>
        <v>0.74922650933070001</v>
      </c>
      <c r="R624" s="85">
        <f t="shared" ca="1" si="177"/>
        <v>4570.0085744952121</v>
      </c>
      <c r="S624" s="85">
        <f t="shared" ca="1" si="178"/>
        <v>602.10194432588105</v>
      </c>
      <c r="U624" s="85">
        <v>610</v>
      </c>
      <c r="V624" s="89">
        <f t="shared" ca="1" si="179"/>
        <v>5.5636386513732816E-2</v>
      </c>
      <c r="W624" s="89">
        <f t="shared" ca="1" si="180"/>
        <v>-1.5924983523478455</v>
      </c>
      <c r="X624" s="89">
        <f t="shared" ca="1" si="181"/>
        <v>-3.4577572199203252E-2</v>
      </c>
      <c r="Y624" s="88">
        <f t="shared" ca="1" si="182"/>
        <v>1345.6566675873926</v>
      </c>
      <c r="Z624" s="89">
        <f t="shared" ca="1" si="189"/>
        <v>0.64294772590332916</v>
      </c>
      <c r="AA624" s="89">
        <f t="shared" ca="1" si="183"/>
        <v>0.54793838425612951</v>
      </c>
      <c r="AB624" s="89">
        <f t="shared" ca="1" si="184"/>
        <v>0.73987099010732948</v>
      </c>
      <c r="AC624" s="89">
        <f t="shared" ca="1" si="184"/>
        <v>0.70813289427049597</v>
      </c>
      <c r="AD624" s="85">
        <f t="shared" ca="1" si="185"/>
        <v>95.120358749888283</v>
      </c>
      <c r="AE624" s="85">
        <f t="shared" ca="1" si="186"/>
        <v>-37.604834097148796</v>
      </c>
      <c r="AG624" s="85">
        <v>610</v>
      </c>
      <c r="AH624" s="85">
        <f t="shared" ca="1" si="187"/>
        <v>4474.8882157453236</v>
      </c>
      <c r="AI624" s="85">
        <f t="shared" ca="1" si="187"/>
        <v>639.70677842302985</v>
      </c>
    </row>
    <row r="625" spans="9:35" x14ac:dyDescent="0.25">
      <c r="I625" s="85">
        <v>611</v>
      </c>
      <c r="J625" s="89">
        <f t="shared" ca="1" si="171"/>
        <v>0.65439429185332765</v>
      </c>
      <c r="K625" s="89">
        <f t="shared" ca="1" si="172"/>
        <v>0.39721161696949725</v>
      </c>
      <c r="L625" s="89">
        <f t="shared" ca="1" si="173"/>
        <v>1.295859734317897E-2</v>
      </c>
      <c r="M625" s="88">
        <f t="shared" ca="1" si="174"/>
        <v>31728.504374136621</v>
      </c>
      <c r="N625" s="89">
        <f t="shared" ca="1" si="188"/>
        <v>0.7767600076036919</v>
      </c>
      <c r="O625" s="89">
        <f t="shared" ca="1" si="175"/>
        <v>0.60552654901222969</v>
      </c>
      <c r="P625" s="89">
        <f t="shared" ca="1" si="176"/>
        <v>0.78134981211341914</v>
      </c>
      <c r="Q625" s="89">
        <f t="shared" ca="1" si="176"/>
        <v>0.72758540509262126</v>
      </c>
      <c r="R625" s="85">
        <f t="shared" ca="1" si="177"/>
        <v>4282.4524682998563</v>
      </c>
      <c r="S625" s="85">
        <f t="shared" ca="1" si="178"/>
        <v>314.54583813052523</v>
      </c>
      <c r="U625" s="85">
        <v>611</v>
      </c>
      <c r="V625" s="89">
        <f t="shared" ca="1" si="179"/>
        <v>0.39893159563395797</v>
      </c>
      <c r="W625" s="89">
        <f t="shared" ca="1" si="180"/>
        <v>-0.25611350880305411</v>
      </c>
      <c r="X625" s="89">
        <f t="shared" ca="1" si="181"/>
        <v>-2.5878579963201447E-3</v>
      </c>
      <c r="Y625" s="88">
        <f t="shared" ca="1" si="182"/>
        <v>1389.3997742568436</v>
      </c>
      <c r="Z625" s="89">
        <f t="shared" ca="1" si="189"/>
        <v>0.97964845078227158</v>
      </c>
      <c r="AA625" s="89">
        <f t="shared" ca="1" si="183"/>
        <v>0.88463910913507193</v>
      </c>
      <c r="AB625" s="89">
        <f t="shared" ca="1" si="184"/>
        <v>0.83637016004286191</v>
      </c>
      <c r="AC625" s="89">
        <f t="shared" ca="1" si="184"/>
        <v>0.81182434682692417</v>
      </c>
      <c r="AD625" s="85">
        <f t="shared" ca="1" si="185"/>
        <v>129.70206843774895</v>
      </c>
      <c r="AE625" s="85">
        <f t="shared" ca="1" si="186"/>
        <v>-3.0231244092881298</v>
      </c>
      <c r="AG625" s="85">
        <v>611</v>
      </c>
      <c r="AH625" s="85">
        <f t="shared" ca="1" si="187"/>
        <v>4152.7503998621069</v>
      </c>
      <c r="AI625" s="85">
        <f t="shared" ca="1" si="187"/>
        <v>317.56896253981336</v>
      </c>
    </row>
    <row r="626" spans="9:35" x14ac:dyDescent="0.25">
      <c r="I626" s="85">
        <v>612</v>
      </c>
      <c r="J626" s="89">
        <f t="shared" ca="1" si="171"/>
        <v>0.39775958627626229</v>
      </c>
      <c r="K626" s="89">
        <f t="shared" ca="1" si="172"/>
        <v>-0.25915043439085045</v>
      </c>
      <c r="L626" s="89">
        <f t="shared" ca="1" si="173"/>
        <v>-3.8856589941573092E-3</v>
      </c>
      <c r="M626" s="88">
        <f t="shared" ca="1" si="174"/>
        <v>31198.537294453912</v>
      </c>
      <c r="N626" s="89">
        <f t="shared" ca="1" si="188"/>
        <v>0.67838988487245433</v>
      </c>
      <c r="O626" s="89">
        <f t="shared" ca="1" si="175"/>
        <v>0.507156426280992</v>
      </c>
      <c r="P626" s="89">
        <f t="shared" ca="1" si="176"/>
        <v>0.75123773957734408</v>
      </c>
      <c r="Q626" s="89">
        <f t="shared" ca="1" si="176"/>
        <v>0.69397746704766561</v>
      </c>
      <c r="R626" s="85">
        <f t="shared" ca="1" si="177"/>
        <v>3876.2244500049455</v>
      </c>
      <c r="S626" s="85">
        <f t="shared" ca="1" si="178"/>
        <v>-91.6821801643855</v>
      </c>
      <c r="U626" s="85">
        <v>612</v>
      </c>
      <c r="V626" s="89">
        <f t="shared" ca="1" si="179"/>
        <v>0.10681981916304195</v>
      </c>
      <c r="W626" s="89">
        <f t="shared" ca="1" si="180"/>
        <v>-1.2436194934007456</v>
      </c>
      <c r="X626" s="89">
        <f t="shared" ca="1" si="181"/>
        <v>-2.6226283988284818E-2</v>
      </c>
      <c r="Y626" s="88">
        <f t="shared" ca="1" si="182"/>
        <v>1356.9416909039576</v>
      </c>
      <c r="Z626" s="89">
        <f t="shared" ca="1" si="189"/>
        <v>0.73084737941244826</v>
      </c>
      <c r="AA626" s="89">
        <f t="shared" ca="1" si="183"/>
        <v>0.63583803776524861</v>
      </c>
      <c r="AB626" s="89">
        <f t="shared" ca="1" si="184"/>
        <v>0.76756380995821516</v>
      </c>
      <c r="AC626" s="89">
        <f t="shared" ca="1" si="184"/>
        <v>0.7375590039269817</v>
      </c>
      <c r="AD626" s="85">
        <f t="shared" ca="1" si="185"/>
        <v>103.62786660323559</v>
      </c>
      <c r="AE626" s="85">
        <f t="shared" ca="1" si="186"/>
        <v>-29.09732624380149</v>
      </c>
      <c r="AG626" s="85">
        <v>612</v>
      </c>
      <c r="AH626" s="85">
        <f t="shared" ca="1" si="187"/>
        <v>3772.5965834017097</v>
      </c>
      <c r="AI626" s="85">
        <f t="shared" ca="1" si="187"/>
        <v>-62.58485392058401</v>
      </c>
    </row>
    <row r="627" spans="9:35" x14ac:dyDescent="0.25">
      <c r="I627" s="85">
        <v>613</v>
      </c>
      <c r="J627" s="89">
        <f t="shared" ca="1" si="171"/>
        <v>0.78207447915210282</v>
      </c>
      <c r="K627" s="89">
        <f t="shared" ca="1" si="172"/>
        <v>0.77921845317171379</v>
      </c>
      <c r="L627" s="89">
        <f t="shared" ca="1" si="173"/>
        <v>2.2762060322595361E-2</v>
      </c>
      <c r="M627" s="88">
        <f t="shared" ca="1" si="174"/>
        <v>32041.083266523168</v>
      </c>
      <c r="N627" s="89">
        <f t="shared" ca="1" si="188"/>
        <v>0.83401203685111891</v>
      </c>
      <c r="O627" s="89">
        <f t="shared" ca="1" si="175"/>
        <v>0.66277857825965669</v>
      </c>
      <c r="P627" s="89">
        <f t="shared" ca="1" si="176"/>
        <v>0.7978628995053143</v>
      </c>
      <c r="Q627" s="89">
        <f t="shared" ca="1" si="176"/>
        <v>0.74626381238673845</v>
      </c>
      <c r="R627" s="85">
        <f t="shared" ca="1" si="177"/>
        <v>4529.2907960287812</v>
      </c>
      <c r="S627" s="85">
        <f t="shared" ca="1" si="178"/>
        <v>561.38416585945015</v>
      </c>
      <c r="U627" s="85">
        <v>613</v>
      </c>
      <c r="V627" s="89">
        <f t="shared" ca="1" si="179"/>
        <v>0.45161194988481468</v>
      </c>
      <c r="W627" s="89">
        <f t="shared" ca="1" si="180"/>
        <v>-0.12158979015160938</v>
      </c>
      <c r="X627" s="89">
        <f t="shared" ca="1" si="181"/>
        <v>6.3230372128357439E-4</v>
      </c>
      <c r="Y627" s="88">
        <f t="shared" ca="1" si="182"/>
        <v>1393.8810776087182</v>
      </c>
      <c r="Z627" s="89">
        <f t="shared" ca="1" si="189"/>
        <v>1.0135415570997648</v>
      </c>
      <c r="AA627" s="89">
        <f t="shared" ca="1" si="183"/>
        <v>0.91853221545256514</v>
      </c>
      <c r="AB627" s="89">
        <f t="shared" ca="1" si="184"/>
        <v>0.84459922158544931</v>
      </c>
      <c r="AC627" s="89">
        <f t="shared" ca="1" si="184"/>
        <v>0.82082984947147852</v>
      </c>
      <c r="AD627" s="85">
        <f t="shared" ca="1" si="185"/>
        <v>133.46864899119737</v>
      </c>
      <c r="AE627" s="85">
        <f t="shared" ca="1" si="186"/>
        <v>0.74345614416029093</v>
      </c>
      <c r="AG627" s="85">
        <v>613</v>
      </c>
      <c r="AH627" s="85">
        <f t="shared" ca="1" si="187"/>
        <v>4395.8221470375838</v>
      </c>
      <c r="AI627" s="85">
        <f t="shared" ca="1" si="187"/>
        <v>560.64070971528986</v>
      </c>
    </row>
    <row r="628" spans="9:35" x14ac:dyDescent="0.25">
      <c r="I628" s="85">
        <v>614</v>
      </c>
      <c r="J628" s="89">
        <f t="shared" ca="1" si="171"/>
        <v>0.29236318928588145</v>
      </c>
      <c r="K628" s="89">
        <f t="shared" ca="1" si="172"/>
        <v>-0.54649404712800842</v>
      </c>
      <c r="L628" s="89">
        <f t="shared" ca="1" si="173"/>
        <v>-1.1259774331583679E-2</v>
      </c>
      <c r="M628" s="88">
        <f t="shared" ca="1" si="174"/>
        <v>30969.321851323752</v>
      </c>
      <c r="N628" s="89">
        <f t="shared" ca="1" si="188"/>
        <v>0.63532519764319151</v>
      </c>
      <c r="O628" s="89">
        <f t="shared" ca="1" si="175"/>
        <v>0.46409173905172924</v>
      </c>
      <c r="P628" s="89">
        <f t="shared" ca="1" si="176"/>
        <v>0.73739182851913621</v>
      </c>
      <c r="Q628" s="89">
        <f t="shared" ca="1" si="176"/>
        <v>0.67870898995195916</v>
      </c>
      <c r="R628" s="85">
        <f t="shared" ca="1" si="177"/>
        <v>3705.606575927588</v>
      </c>
      <c r="S628" s="85">
        <f t="shared" ca="1" si="178"/>
        <v>-262.30005424174306</v>
      </c>
      <c r="U628" s="85">
        <v>614</v>
      </c>
      <c r="V628" s="89">
        <f t="shared" ca="1" si="179"/>
        <v>0.87926639638342907</v>
      </c>
      <c r="W628" s="89">
        <f t="shared" ca="1" si="180"/>
        <v>1.1713273866732041</v>
      </c>
      <c r="X628" s="89">
        <f t="shared" ca="1" si="181"/>
        <v>3.1581510586662101E-2</v>
      </c>
      <c r="Y628" s="88">
        <f t="shared" ca="1" si="182"/>
        <v>1437.6950987998034</v>
      </c>
      <c r="Z628" s="89">
        <f t="shared" ca="1" si="189"/>
        <v>1.3392906500710968</v>
      </c>
      <c r="AA628" s="89">
        <f t="shared" ca="1" si="183"/>
        <v>1.2442813084238973</v>
      </c>
      <c r="AB628" s="89">
        <f t="shared" ca="1" si="184"/>
        <v>0.90976196430899814</v>
      </c>
      <c r="AC628" s="89">
        <f t="shared" ca="1" si="184"/>
        <v>0.89330197607676787</v>
      </c>
      <c r="AD628" s="85">
        <f t="shared" ca="1" si="185"/>
        <v>171.99944773432571</v>
      </c>
      <c r="AE628" s="85">
        <f t="shared" ca="1" si="186"/>
        <v>39.274254887288635</v>
      </c>
      <c r="AG628" s="85">
        <v>614</v>
      </c>
      <c r="AH628" s="85">
        <f t="shared" ca="1" si="187"/>
        <v>3533.6071281932623</v>
      </c>
      <c r="AI628" s="85">
        <f t="shared" ca="1" si="187"/>
        <v>-301.57430912903169</v>
      </c>
    </row>
    <row r="629" spans="9:35" x14ac:dyDescent="0.25">
      <c r="I629" s="85">
        <v>615</v>
      </c>
      <c r="J629" s="89">
        <f t="shared" ca="1" si="171"/>
        <v>0.13178789765443055</v>
      </c>
      <c r="K629" s="89">
        <f t="shared" ca="1" si="172"/>
        <v>-1.1179793912803251</v>
      </c>
      <c r="L629" s="89">
        <f t="shared" ca="1" si="173"/>
        <v>-2.592583494551089E-2</v>
      </c>
      <c r="M629" s="88">
        <f t="shared" ca="1" si="174"/>
        <v>30518.438324256691</v>
      </c>
      <c r="N629" s="89">
        <f t="shared" ca="1" si="188"/>
        <v>0.54967569470978261</v>
      </c>
      <c r="O629" s="89">
        <f t="shared" ca="1" si="175"/>
        <v>0.37844223611832034</v>
      </c>
      <c r="P629" s="89">
        <f t="shared" ca="1" si="176"/>
        <v>0.70872908478767715</v>
      </c>
      <c r="Q629" s="89">
        <f t="shared" ca="1" si="176"/>
        <v>0.64744895139254122</v>
      </c>
      <c r="R629" s="85">
        <f t="shared" ca="1" si="177"/>
        <v>3379.5200937959889</v>
      </c>
      <c r="S629" s="85">
        <f t="shared" ca="1" si="178"/>
        <v>-588.3865363733421</v>
      </c>
      <c r="U629" s="85">
        <v>615</v>
      </c>
      <c r="V629" s="89">
        <f t="shared" ca="1" si="179"/>
        <v>0.92239626439632516</v>
      </c>
      <c r="W629" s="89">
        <f t="shared" ca="1" si="180"/>
        <v>1.421376029577982</v>
      </c>
      <c r="X629" s="89">
        <f t="shared" ca="1" si="181"/>
        <v>3.7567050352381927E-2</v>
      </c>
      <c r="Y629" s="88">
        <f t="shared" ca="1" si="182"/>
        <v>1446.3262853709878</v>
      </c>
      <c r="Z629" s="89">
        <f t="shared" ca="1" si="189"/>
        <v>1.402290136878888</v>
      </c>
      <c r="AA629" s="89">
        <f t="shared" ca="1" si="183"/>
        <v>1.3072807952316885</v>
      </c>
      <c r="AB629" s="89">
        <f t="shared" ca="1" si="184"/>
        <v>0.91958568774928773</v>
      </c>
      <c r="AC629" s="89">
        <f t="shared" ca="1" si="184"/>
        <v>0.9044413179228632</v>
      </c>
      <c r="AD629" s="85">
        <f t="shared" ca="1" si="185"/>
        <v>179.89482051395748</v>
      </c>
      <c r="AE629" s="85">
        <f t="shared" ca="1" si="186"/>
        <v>47.169627666920405</v>
      </c>
      <c r="AG629" s="85">
        <v>615</v>
      </c>
      <c r="AH629" s="85">
        <f t="shared" ca="1" si="187"/>
        <v>3199.6252732820312</v>
      </c>
      <c r="AI629" s="85">
        <f t="shared" ca="1" si="187"/>
        <v>-635.5561640402625</v>
      </c>
    </row>
    <row r="630" spans="9:35" x14ac:dyDescent="0.25">
      <c r="I630" s="85">
        <v>616</v>
      </c>
      <c r="J630" s="89">
        <f t="shared" ca="1" si="171"/>
        <v>0.81089194636141981</v>
      </c>
      <c r="K630" s="89">
        <f t="shared" ca="1" si="172"/>
        <v>0.88118793702750353</v>
      </c>
      <c r="L630" s="89">
        <f t="shared" ca="1" si="173"/>
        <v>2.5378908937004088E-2</v>
      </c>
      <c r="M630" s="88">
        <f t="shared" ca="1" si="174"/>
        <v>32125.039733645226</v>
      </c>
      <c r="N630" s="89">
        <f t="shared" ca="1" si="188"/>
        <v>0.84929438082719966</v>
      </c>
      <c r="O630" s="89">
        <f t="shared" ca="1" si="175"/>
        <v>0.67806092223573744</v>
      </c>
      <c r="P630" s="89">
        <f t="shared" ca="1" si="176"/>
        <v>0.80214124659292763</v>
      </c>
      <c r="Q630" s="89">
        <f t="shared" ca="1" si="176"/>
        <v>0.7511334667511036</v>
      </c>
      <c r="R630" s="85">
        <f t="shared" ca="1" si="177"/>
        <v>4596.4566071082372</v>
      </c>
      <c r="S630" s="85">
        <f t="shared" ca="1" si="178"/>
        <v>628.54997693890618</v>
      </c>
      <c r="U630" s="85">
        <v>616</v>
      </c>
      <c r="V630" s="89">
        <f t="shared" ca="1" si="179"/>
        <v>0.85148967079876658</v>
      </c>
      <c r="W630" s="89">
        <f t="shared" ca="1" si="180"/>
        <v>1.0428437642604738</v>
      </c>
      <c r="X630" s="89">
        <f t="shared" ca="1" si="181"/>
        <v>2.8505933681859653E-2</v>
      </c>
      <c r="Y630" s="88">
        <f t="shared" ca="1" si="182"/>
        <v>1433.280149695684</v>
      </c>
      <c r="Z630" s="89">
        <f t="shared" ca="1" si="189"/>
        <v>1.3069193395085723</v>
      </c>
      <c r="AA630" s="89">
        <f t="shared" ca="1" si="183"/>
        <v>1.2119099978613728</v>
      </c>
      <c r="AB630" s="89">
        <f t="shared" ca="1" si="184"/>
        <v>0.90437994641226604</v>
      </c>
      <c r="AC630" s="89">
        <f t="shared" ca="1" si="184"/>
        <v>0.88722658269111632</v>
      </c>
      <c r="AD630" s="85">
        <f t="shared" ca="1" si="185"/>
        <v>167.99468473881052</v>
      </c>
      <c r="AE630" s="85">
        <f t="shared" ca="1" si="186"/>
        <v>35.269491891773441</v>
      </c>
      <c r="AG630" s="85">
        <v>616</v>
      </c>
      <c r="AH630" s="85">
        <f t="shared" ca="1" si="187"/>
        <v>4428.4619223694262</v>
      </c>
      <c r="AI630" s="85">
        <f t="shared" ca="1" si="187"/>
        <v>593.28048504713274</v>
      </c>
    </row>
    <row r="631" spans="9:35" x14ac:dyDescent="0.25">
      <c r="I631" s="85">
        <v>617</v>
      </c>
      <c r="J631" s="89">
        <f t="shared" ca="1" si="171"/>
        <v>0.30775816582900206</v>
      </c>
      <c r="K631" s="89">
        <f t="shared" ca="1" si="172"/>
        <v>-0.5022149445621098</v>
      </c>
      <c r="L631" s="89">
        <f t="shared" ca="1" si="173"/>
        <v>-1.0123437225467645E-2</v>
      </c>
      <c r="M631" s="88">
        <f t="shared" ca="1" si="174"/>
        <v>31004.533443224929</v>
      </c>
      <c r="N631" s="89">
        <f t="shared" ca="1" si="188"/>
        <v>0.64196138379199197</v>
      </c>
      <c r="O631" s="89">
        <f t="shared" ca="1" si="175"/>
        <v>0.4707279252005297</v>
      </c>
      <c r="P631" s="89">
        <f t="shared" ca="1" si="176"/>
        <v>0.73955087175488887</v>
      </c>
      <c r="Q631" s="89">
        <f t="shared" ca="1" si="176"/>
        <v>0.68108248003412863</v>
      </c>
      <c r="R631" s="85">
        <f t="shared" ca="1" si="177"/>
        <v>3731.6093617881925</v>
      </c>
      <c r="S631" s="85">
        <f t="shared" ca="1" si="178"/>
        <v>-236.29726838113857</v>
      </c>
      <c r="U631" s="85">
        <v>617</v>
      </c>
      <c r="V631" s="89">
        <f t="shared" ca="1" si="179"/>
        <v>0.29632248107930947</v>
      </c>
      <c r="W631" s="89">
        <f t="shared" ca="1" si="180"/>
        <v>-0.53500707909289114</v>
      </c>
      <c r="X631" s="89">
        <f t="shared" ca="1" si="181"/>
        <v>-9.2638732547156936E-3</v>
      </c>
      <c r="Y631" s="88">
        <f t="shared" ca="1" si="182"/>
        <v>1380.1550135814825</v>
      </c>
      <c r="Z631" s="89">
        <f t="shared" ca="1" si="189"/>
        <v>0.90938151552462221</v>
      </c>
      <c r="AA631" s="89">
        <f t="shared" ca="1" si="183"/>
        <v>0.81437217387742256</v>
      </c>
      <c r="AB631" s="89">
        <f t="shared" ca="1" si="184"/>
        <v>0.81842561225523047</v>
      </c>
      <c r="AC631" s="89">
        <f t="shared" ca="1" si="184"/>
        <v>0.79228411275157939</v>
      </c>
      <c r="AD631" s="85">
        <f t="shared" ca="1" si="185"/>
        <v>122.05196342164459</v>
      </c>
      <c r="AE631" s="85">
        <f t="shared" ca="1" si="186"/>
        <v>-10.673229425392492</v>
      </c>
      <c r="AG631" s="85">
        <v>617</v>
      </c>
      <c r="AH631" s="85">
        <f t="shared" ca="1" si="187"/>
        <v>3609.5573983665481</v>
      </c>
      <c r="AI631" s="85">
        <f t="shared" ca="1" si="187"/>
        <v>-225.62403895574607</v>
      </c>
    </row>
    <row r="632" spans="9:35" x14ac:dyDescent="0.25">
      <c r="I632" s="85">
        <v>618</v>
      </c>
      <c r="J632" s="89">
        <f t="shared" ca="1" si="171"/>
        <v>0.51403883896399805</v>
      </c>
      <c r="K632" s="89">
        <f t="shared" ca="1" si="172"/>
        <v>3.5197416774274098E-2</v>
      </c>
      <c r="L632" s="89">
        <f t="shared" ca="1" si="173"/>
        <v>3.668206509025853E-3</v>
      </c>
      <c r="M632" s="88">
        <f t="shared" ca="1" si="174"/>
        <v>31435.099202622769</v>
      </c>
      <c r="N632" s="89">
        <f t="shared" ca="1" si="188"/>
        <v>0.7225043095025474</v>
      </c>
      <c r="O632" s="89">
        <f t="shared" ca="1" si="175"/>
        <v>0.55127085091108508</v>
      </c>
      <c r="P632" s="89">
        <f t="shared" ca="1" si="176"/>
        <v>0.76500776161509054</v>
      </c>
      <c r="Q632" s="89">
        <f t="shared" ca="1" si="176"/>
        <v>0.70927599132469332</v>
      </c>
      <c r="R632" s="85">
        <f t="shared" ca="1" si="177"/>
        <v>4055.5778523125955</v>
      </c>
      <c r="S632" s="85">
        <f t="shared" ca="1" si="178"/>
        <v>87.671222143264458</v>
      </c>
      <c r="U632" s="85">
        <v>618</v>
      </c>
      <c r="V632" s="89">
        <f t="shared" ca="1" si="179"/>
        <v>0.66149956886745265</v>
      </c>
      <c r="W632" s="89">
        <f t="shared" ca="1" si="180"/>
        <v>0.41655919342551406</v>
      </c>
      <c r="X632" s="89">
        <f t="shared" ca="1" si="181"/>
        <v>1.3514245825281414E-2</v>
      </c>
      <c r="Y632" s="88">
        <f t="shared" ca="1" si="182"/>
        <v>1411.9531245693827</v>
      </c>
      <c r="Z632" s="89">
        <f t="shared" ca="1" si="189"/>
        <v>1.149127615066915</v>
      </c>
      <c r="AA632" s="89">
        <f t="shared" ca="1" si="183"/>
        <v>1.0541182734197154</v>
      </c>
      <c r="AB632" s="89">
        <f t="shared" ca="1" si="184"/>
        <v>0.87474831853837176</v>
      </c>
      <c r="AC632" s="89">
        <f t="shared" ca="1" si="184"/>
        <v>0.85408561452171683</v>
      </c>
      <c r="AD632" s="85">
        <f t="shared" ca="1" si="185"/>
        <v>149.01194908036905</v>
      </c>
      <c r="AE632" s="85">
        <f t="shared" ca="1" si="186"/>
        <v>16.286756233331971</v>
      </c>
      <c r="AG632" s="85">
        <v>618</v>
      </c>
      <c r="AH632" s="85">
        <f t="shared" ca="1" si="187"/>
        <v>3906.5659032322264</v>
      </c>
      <c r="AI632" s="85">
        <f t="shared" ca="1" si="187"/>
        <v>71.384465909932487</v>
      </c>
    </row>
    <row r="633" spans="9:35" x14ac:dyDescent="0.25">
      <c r="I633" s="85">
        <v>619</v>
      </c>
      <c r="J633" s="89">
        <f t="shared" ca="1" si="171"/>
        <v>0.90650013120805517</v>
      </c>
      <c r="K633" s="89">
        <f t="shared" ca="1" si="172"/>
        <v>1.3195068021160941</v>
      </c>
      <c r="L633" s="89">
        <f t="shared" ca="1" si="173"/>
        <v>3.6627510689254274E-2</v>
      </c>
      <c r="M633" s="88">
        <f t="shared" ca="1" si="174"/>
        <v>32488.441561309028</v>
      </c>
      <c r="N633" s="89">
        <f t="shared" ca="1" si="188"/>
        <v>0.9149859918288058</v>
      </c>
      <c r="O633" s="89">
        <f t="shared" ca="1" si="175"/>
        <v>0.74375253323734358</v>
      </c>
      <c r="P633" s="89">
        <f t="shared" ca="1" si="176"/>
        <v>0.8199005079402395</v>
      </c>
      <c r="Q633" s="89">
        <f t="shared" ca="1" si="176"/>
        <v>0.77148689929630021</v>
      </c>
      <c r="R633" s="85">
        <f t="shared" ca="1" si="177"/>
        <v>4891.2202854089555</v>
      </c>
      <c r="S633" s="85">
        <f t="shared" ca="1" si="178"/>
        <v>923.3136552396245</v>
      </c>
      <c r="U633" s="85">
        <v>619</v>
      </c>
      <c r="V633" s="89">
        <f t="shared" ca="1" si="179"/>
        <v>0.32866684560391446</v>
      </c>
      <c r="W633" s="89">
        <f t="shared" ca="1" si="180"/>
        <v>-0.44359739259191922</v>
      </c>
      <c r="X633" s="89">
        <f t="shared" ca="1" si="181"/>
        <v>-7.0757537465770005E-3</v>
      </c>
      <c r="Y633" s="88">
        <f t="shared" ca="1" si="182"/>
        <v>1383.1782641014324</v>
      </c>
      <c r="Z633" s="89">
        <f t="shared" ca="1" si="189"/>
        <v>0.93241208778417739</v>
      </c>
      <c r="AA633" s="89">
        <f t="shared" ca="1" si="183"/>
        <v>0.83740274613697774</v>
      </c>
      <c r="AB633" s="89">
        <f t="shared" ca="1" si="184"/>
        <v>0.82443819989016709</v>
      </c>
      <c r="AC633" s="89">
        <f t="shared" ca="1" si="184"/>
        <v>0.7988168886642435</v>
      </c>
      <c r="AD633" s="85">
        <f t="shared" ca="1" si="185"/>
        <v>124.53539329951832</v>
      </c>
      <c r="AE633" s="85">
        <f t="shared" ca="1" si="186"/>
        <v>-8.1897995475187599</v>
      </c>
      <c r="AG633" s="85">
        <v>619</v>
      </c>
      <c r="AH633" s="85">
        <f t="shared" ca="1" si="187"/>
        <v>4766.684892109437</v>
      </c>
      <c r="AI633" s="85">
        <f t="shared" ca="1" si="187"/>
        <v>931.50345478714326</v>
      </c>
    </row>
    <row r="634" spans="9:35" x14ac:dyDescent="0.25">
      <c r="I634" s="85">
        <v>620</v>
      </c>
      <c r="J634" s="89">
        <f t="shared" ca="1" si="171"/>
        <v>0.69054861671362477</v>
      </c>
      <c r="K634" s="89">
        <f t="shared" ca="1" si="172"/>
        <v>0.49740601241242671</v>
      </c>
      <c r="L634" s="89">
        <f t="shared" ca="1" si="173"/>
        <v>1.5529891763548472E-2</v>
      </c>
      <c r="M634" s="88">
        <f t="shared" ca="1" si="174"/>
        <v>31810.192677732906</v>
      </c>
      <c r="N634" s="89">
        <f t="shared" ca="1" si="188"/>
        <v>0.79177631599061904</v>
      </c>
      <c r="O634" s="89">
        <f t="shared" ca="1" si="175"/>
        <v>0.62054285739915671</v>
      </c>
      <c r="P634" s="89">
        <f t="shared" ca="1" si="176"/>
        <v>0.78575444278011508</v>
      </c>
      <c r="Q634" s="89">
        <f t="shared" ca="1" si="176"/>
        <v>0.73254977640174124</v>
      </c>
      <c r="R634" s="85">
        <f t="shared" ca="1" si="177"/>
        <v>4346.4599425790548</v>
      </c>
      <c r="S634" s="85">
        <f t="shared" ca="1" si="178"/>
        <v>378.55331240972373</v>
      </c>
      <c r="U634" s="85">
        <v>620</v>
      </c>
      <c r="V634" s="89">
        <f t="shared" ca="1" si="179"/>
        <v>0.37926524574795106</v>
      </c>
      <c r="W634" s="89">
        <f t="shared" ca="1" si="180"/>
        <v>-0.30741108542028339</v>
      </c>
      <c r="X634" s="89">
        <f t="shared" ca="1" si="181"/>
        <v>-3.8157938137699196E-3</v>
      </c>
      <c r="Y634" s="88">
        <f t="shared" ca="1" si="182"/>
        <v>1387.69472756747</v>
      </c>
      <c r="Z634" s="89">
        <f t="shared" ca="1" si="189"/>
        <v>0.96672408149225364</v>
      </c>
      <c r="AA634" s="89">
        <f t="shared" ca="1" si="183"/>
        <v>0.87171473984505399</v>
      </c>
      <c r="AB634" s="89">
        <f t="shared" ca="1" si="184"/>
        <v>0.83315900735410253</v>
      </c>
      <c r="AC634" s="89">
        <f t="shared" ca="1" si="184"/>
        <v>0.80831799146188066</v>
      </c>
      <c r="AD634" s="85">
        <f t="shared" ca="1" si="185"/>
        <v>128.27874954888944</v>
      </c>
      <c r="AE634" s="85">
        <f t="shared" ca="1" si="186"/>
        <v>-4.4464432981476421</v>
      </c>
      <c r="AG634" s="85">
        <v>620</v>
      </c>
      <c r="AH634" s="85">
        <f t="shared" ca="1" si="187"/>
        <v>4218.1811930301656</v>
      </c>
      <c r="AI634" s="85">
        <f t="shared" ca="1" si="187"/>
        <v>382.99975570787137</v>
      </c>
    </row>
    <row r="635" spans="9:35" x14ac:dyDescent="0.25">
      <c r="I635" s="85">
        <v>621</v>
      </c>
      <c r="J635" s="89">
        <f t="shared" ca="1" si="171"/>
        <v>0.84882261431714368</v>
      </c>
      <c r="K635" s="89">
        <f t="shared" ca="1" si="172"/>
        <v>1.03139682027407</v>
      </c>
      <c r="L635" s="89">
        <f t="shared" ca="1" si="173"/>
        <v>2.9233727978272984E-2</v>
      </c>
      <c r="M635" s="88">
        <f t="shared" ca="1" si="174"/>
        <v>32249.114938600709</v>
      </c>
      <c r="N635" s="89">
        <f t="shared" ca="1" si="188"/>
        <v>0.87180644752828673</v>
      </c>
      <c r="O635" s="89">
        <f t="shared" ca="1" si="175"/>
        <v>0.7005729889368244</v>
      </c>
      <c r="P635" s="89">
        <f t="shared" ca="1" si="176"/>
        <v>0.80834301168350109</v>
      </c>
      <c r="Q635" s="89">
        <f t="shared" ca="1" si="176"/>
        <v>0.75821522993991353</v>
      </c>
      <c r="R635" s="85">
        <f t="shared" ca="1" si="177"/>
        <v>4696.3686787318002</v>
      </c>
      <c r="S635" s="85">
        <f t="shared" ca="1" si="178"/>
        <v>728.46204856246914</v>
      </c>
      <c r="U635" s="85">
        <v>621</v>
      </c>
      <c r="V635" s="89">
        <f t="shared" ca="1" si="179"/>
        <v>0.68982195611238739</v>
      </c>
      <c r="W635" s="89">
        <f t="shared" ca="1" si="180"/>
        <v>0.49534574164777306</v>
      </c>
      <c r="X635" s="89">
        <f t="shared" ca="1" si="181"/>
        <v>1.5400198941882484E-2</v>
      </c>
      <c r="Y635" s="88">
        <f t="shared" ca="1" si="182"/>
        <v>1414.6185145754275</v>
      </c>
      <c r="Z635" s="89">
        <f t="shared" ca="1" si="189"/>
        <v>1.1689778012054974</v>
      </c>
      <c r="AA635" s="89">
        <f t="shared" ca="1" si="183"/>
        <v>1.0739684595582979</v>
      </c>
      <c r="AB635" s="89">
        <f t="shared" ca="1" si="184"/>
        <v>0.87879371233099912</v>
      </c>
      <c r="AC635" s="89">
        <f t="shared" ca="1" si="184"/>
        <v>0.85858159098844344</v>
      </c>
      <c r="AD635" s="85">
        <f t="shared" ca="1" si="185"/>
        <v>151.34890814987398</v>
      </c>
      <c r="AE635" s="85">
        <f t="shared" ca="1" si="186"/>
        <v>18.623715302836899</v>
      </c>
      <c r="AG635" s="85">
        <v>621</v>
      </c>
      <c r="AH635" s="85">
        <f t="shared" ca="1" si="187"/>
        <v>4545.0197705819264</v>
      </c>
      <c r="AI635" s="85">
        <f t="shared" ca="1" si="187"/>
        <v>709.83833325963224</v>
      </c>
    </row>
    <row r="636" spans="9:35" x14ac:dyDescent="0.25">
      <c r="I636" s="85">
        <v>622</v>
      </c>
      <c r="J636" s="89">
        <f t="shared" ca="1" si="171"/>
        <v>0.8882173176292828</v>
      </c>
      <c r="K636" s="89">
        <f t="shared" ca="1" si="172"/>
        <v>1.2171021185948625</v>
      </c>
      <c r="L636" s="89">
        <f t="shared" ca="1" si="173"/>
        <v>3.3999493521289732E-2</v>
      </c>
      <c r="M636" s="88">
        <f t="shared" ca="1" si="174"/>
        <v>32403.17347120299</v>
      </c>
      <c r="N636" s="89">
        <f t="shared" ca="1" si="188"/>
        <v>0.89963842372160285</v>
      </c>
      <c r="O636" s="89">
        <f t="shared" ca="1" si="175"/>
        <v>0.72840496513014052</v>
      </c>
      <c r="P636" s="89">
        <f t="shared" ca="1" si="176"/>
        <v>0.81584364888496164</v>
      </c>
      <c r="Q636" s="89">
        <f t="shared" ca="1" si="176"/>
        <v>0.76681713761103454</v>
      </c>
      <c r="R636" s="85">
        <f t="shared" ca="1" si="177"/>
        <v>4821.4814181659094</v>
      </c>
      <c r="S636" s="85">
        <f t="shared" ca="1" si="178"/>
        <v>853.57478799657838</v>
      </c>
      <c r="U636" s="85">
        <v>622</v>
      </c>
      <c r="V636" s="89">
        <f t="shared" ca="1" si="179"/>
        <v>0.7488868025724672</v>
      </c>
      <c r="W636" s="89">
        <f t="shared" ca="1" si="180"/>
        <v>0.67099079296983288</v>
      </c>
      <c r="X636" s="89">
        <f t="shared" ca="1" si="181"/>
        <v>1.9604702622154208E-2</v>
      </c>
      <c r="Y636" s="88">
        <f t="shared" ca="1" si="182"/>
        <v>1420.5788045763384</v>
      </c>
      <c r="Z636" s="89">
        <f t="shared" ca="1" si="189"/>
        <v>1.2132313830888903</v>
      </c>
      <c r="AA636" s="89">
        <f t="shared" ca="1" si="183"/>
        <v>1.1182220414416908</v>
      </c>
      <c r="AB636" s="89">
        <f t="shared" ca="1" si="184"/>
        <v>0.88747931567745075</v>
      </c>
      <c r="AC636" s="89">
        <f t="shared" ca="1" si="184"/>
        <v>0.86826391361086219</v>
      </c>
      <c r="AD636" s="85">
        <f t="shared" ca="1" si="185"/>
        <v>156.61290339338052</v>
      </c>
      <c r="AE636" s="85">
        <f t="shared" ca="1" si="186"/>
        <v>23.887710546343442</v>
      </c>
      <c r="AG636" s="85">
        <v>622</v>
      </c>
      <c r="AH636" s="85">
        <f t="shared" ca="1" si="187"/>
        <v>4664.8685147725291</v>
      </c>
      <c r="AI636" s="85">
        <f t="shared" ca="1" si="187"/>
        <v>829.68707745023494</v>
      </c>
    </row>
    <row r="637" spans="9:35" x14ac:dyDescent="0.25">
      <c r="I637" s="85">
        <v>623</v>
      </c>
      <c r="J637" s="89">
        <f t="shared" ca="1" si="171"/>
        <v>0.57606975592146714</v>
      </c>
      <c r="K637" s="89">
        <f t="shared" ca="1" si="172"/>
        <v>0.19184899897073257</v>
      </c>
      <c r="L637" s="89">
        <f t="shared" ca="1" si="173"/>
        <v>7.6883648967596314E-3</v>
      </c>
      <c r="M637" s="88">
        <f t="shared" ca="1" si="174"/>
        <v>31561.727643000886</v>
      </c>
      <c r="N637" s="89">
        <f t="shared" ca="1" si="188"/>
        <v>0.74598195470578699</v>
      </c>
      <c r="O637" s="89">
        <f t="shared" ca="1" si="175"/>
        <v>0.57474849611432477</v>
      </c>
      <c r="P637" s="89">
        <f t="shared" ca="1" si="176"/>
        <v>0.77216084204763691</v>
      </c>
      <c r="Q637" s="89">
        <f t="shared" ca="1" si="176"/>
        <v>0.71726929806797979</v>
      </c>
      <c r="R637" s="85">
        <f t="shared" ca="1" si="177"/>
        <v>4152.9040883530106</v>
      </c>
      <c r="S637" s="85">
        <f t="shared" ca="1" si="178"/>
        <v>184.99745818367956</v>
      </c>
      <c r="U637" s="85">
        <v>623</v>
      </c>
      <c r="V637" s="89">
        <f t="shared" ca="1" si="179"/>
        <v>0.28558714664047913</v>
      </c>
      <c r="W637" s="89">
        <f t="shared" ca="1" si="180"/>
        <v>-0.56632290392416373</v>
      </c>
      <c r="X637" s="89">
        <f t="shared" ca="1" si="181"/>
        <v>-1.0013495858727503E-2</v>
      </c>
      <c r="Y637" s="88">
        <f t="shared" ca="1" si="182"/>
        <v>1379.120805867431</v>
      </c>
      <c r="Z637" s="89">
        <f t="shared" ca="1" si="189"/>
        <v>0.90149152711910885</v>
      </c>
      <c r="AA637" s="89">
        <f t="shared" ca="1" si="183"/>
        <v>0.8064821854719092</v>
      </c>
      <c r="AB637" s="89">
        <f t="shared" ca="1" si="184"/>
        <v>0.81633648161528394</v>
      </c>
      <c r="AC637" s="89">
        <f t="shared" ca="1" si="184"/>
        <v>0.7900175621089387</v>
      </c>
      <c r="AD637" s="85">
        <f t="shared" ca="1" si="185"/>
        <v>121.20662021636565</v>
      </c>
      <c r="AE637" s="85">
        <f t="shared" ca="1" si="186"/>
        <v>-11.518572630671429</v>
      </c>
      <c r="AG637" s="85">
        <v>623</v>
      </c>
      <c r="AH637" s="85">
        <f t="shared" ca="1" si="187"/>
        <v>4031.6974681366451</v>
      </c>
      <c r="AI637" s="85">
        <f t="shared" ca="1" si="187"/>
        <v>196.51603081435098</v>
      </c>
    </row>
    <row r="638" spans="9:35" x14ac:dyDescent="0.25">
      <c r="I638" s="85">
        <v>624</v>
      </c>
      <c r="J638" s="89">
        <f t="shared" ca="1" si="171"/>
        <v>0.85097670302584638</v>
      </c>
      <c r="K638" s="89">
        <f t="shared" ca="1" si="172"/>
        <v>1.0406315257142553</v>
      </c>
      <c r="L638" s="89">
        <f t="shared" ca="1" si="173"/>
        <v>2.9470718744743846E-2</v>
      </c>
      <c r="M638" s="88">
        <f t="shared" ca="1" si="174"/>
        <v>32256.758586769258</v>
      </c>
      <c r="N638" s="89">
        <f t="shared" ca="1" si="188"/>
        <v>0.87319046890133101</v>
      </c>
      <c r="O638" s="89">
        <f t="shared" ca="1" si="175"/>
        <v>0.70195701030986868</v>
      </c>
      <c r="P638" s="89">
        <f t="shared" ca="1" si="176"/>
        <v>0.80872036549785919</v>
      </c>
      <c r="Q638" s="89">
        <f t="shared" ca="1" si="176"/>
        <v>0.75864701318092032</v>
      </c>
      <c r="R638" s="85">
        <f t="shared" ca="1" si="177"/>
        <v>4702.5488108397258</v>
      </c>
      <c r="S638" s="85">
        <f t="shared" ca="1" si="178"/>
        <v>734.64218067039474</v>
      </c>
      <c r="U638" s="85">
        <v>624</v>
      </c>
      <c r="V638" s="89">
        <f t="shared" ca="1" si="179"/>
        <v>0.59763948217759744</v>
      </c>
      <c r="W638" s="89">
        <f t="shared" ca="1" si="180"/>
        <v>0.24724187993959376</v>
      </c>
      <c r="X638" s="89">
        <f t="shared" ca="1" si="181"/>
        <v>9.4612123789820698E-3</v>
      </c>
      <c r="Y638" s="88">
        <f t="shared" ca="1" si="182"/>
        <v>1406.2420128124511</v>
      </c>
      <c r="Z638" s="89">
        <f t="shared" ca="1" si="189"/>
        <v>1.1064682999297808</v>
      </c>
      <c r="AA638" s="89">
        <f t="shared" ca="1" si="183"/>
        <v>1.0114589582825813</v>
      </c>
      <c r="AB638" s="89">
        <f t="shared" ca="1" si="184"/>
        <v>0.86573806128675479</v>
      </c>
      <c r="AC638" s="89">
        <f t="shared" ca="1" si="184"/>
        <v>0.84410159254061123</v>
      </c>
      <c r="AD638" s="85">
        <f t="shared" ca="1" si="185"/>
        <v>144.04166929674989</v>
      </c>
      <c r="AE638" s="85">
        <f t="shared" ca="1" si="186"/>
        <v>11.316476449712809</v>
      </c>
      <c r="AG638" s="85">
        <v>624</v>
      </c>
      <c r="AH638" s="85">
        <f t="shared" ca="1" si="187"/>
        <v>4558.5071415429757</v>
      </c>
      <c r="AI638" s="85">
        <f t="shared" ca="1" si="187"/>
        <v>723.32570422068193</v>
      </c>
    </row>
    <row r="639" spans="9:35" x14ac:dyDescent="0.25">
      <c r="I639" s="85">
        <v>625</v>
      </c>
      <c r="J639" s="89">
        <f t="shared" ca="1" si="171"/>
        <v>0.48259362799616479</v>
      </c>
      <c r="K639" s="89">
        <f t="shared" ca="1" si="172"/>
        <v>-4.3645156872979221E-2</v>
      </c>
      <c r="L639" s="89">
        <f t="shared" ca="1" si="173"/>
        <v>1.6448650954611879E-3</v>
      </c>
      <c r="M639" s="88">
        <f t="shared" ca="1" si="174"/>
        <v>31371.559567431366</v>
      </c>
      <c r="N639" s="89">
        <f t="shared" ca="1" si="188"/>
        <v>0.71068803580108597</v>
      </c>
      <c r="O639" s="89">
        <f t="shared" ca="1" si="175"/>
        <v>0.53945457720962375</v>
      </c>
      <c r="P639" s="89">
        <f t="shared" ca="1" si="176"/>
        <v>0.76136121237107213</v>
      </c>
      <c r="Q639" s="89">
        <f t="shared" ca="1" si="176"/>
        <v>0.70521338449818805</v>
      </c>
      <c r="R639" s="85">
        <f t="shared" ca="1" si="177"/>
        <v>4007.0851858652895</v>
      </c>
      <c r="S639" s="85">
        <f t="shared" ca="1" si="178"/>
        <v>39.178555695958494</v>
      </c>
      <c r="U639" s="85">
        <v>625</v>
      </c>
      <c r="V639" s="89">
        <f t="shared" ca="1" si="179"/>
        <v>0.10862009889962876</v>
      </c>
      <c r="W639" s="89">
        <f t="shared" ca="1" si="180"/>
        <v>-1.2338999241735829</v>
      </c>
      <c r="X639" s="89">
        <f t="shared" ca="1" si="181"/>
        <v>-2.5993621785286962E-2</v>
      </c>
      <c r="Y639" s="88">
        <f t="shared" ca="1" si="182"/>
        <v>1357.2574366767321</v>
      </c>
      <c r="Z639" s="89">
        <f t="shared" ca="1" si="189"/>
        <v>0.73329621443187043</v>
      </c>
      <c r="AA639" s="89">
        <f t="shared" ca="1" si="183"/>
        <v>0.63828687278467078</v>
      </c>
      <c r="AB639" s="89">
        <f t="shared" ca="1" si="184"/>
        <v>0.76831110829185312</v>
      </c>
      <c r="AC639" s="89">
        <f t="shared" ca="1" si="184"/>
        <v>0.73835652217868974</v>
      </c>
      <c r="AD639" s="85">
        <f t="shared" ca="1" si="185"/>
        <v>103.87033964953491</v>
      </c>
      <c r="AE639" s="85">
        <f t="shared" ca="1" si="186"/>
        <v>-28.854853197502166</v>
      </c>
      <c r="AG639" s="85">
        <v>625</v>
      </c>
      <c r="AH639" s="85">
        <f t="shared" ca="1" si="187"/>
        <v>3903.2148462157547</v>
      </c>
      <c r="AI639" s="85">
        <f t="shared" ca="1" si="187"/>
        <v>68.03340889346066</v>
      </c>
    </row>
    <row r="640" spans="9:35" x14ac:dyDescent="0.25">
      <c r="I640" s="85">
        <v>626</v>
      </c>
      <c r="J640" s="89">
        <f t="shared" ca="1" si="171"/>
        <v>0.65910899346712515</v>
      </c>
      <c r="K640" s="89">
        <f t="shared" ca="1" si="172"/>
        <v>0.41003262791115591</v>
      </c>
      <c r="L640" s="89">
        <f t="shared" ca="1" si="173"/>
        <v>1.3287623669971481E-2</v>
      </c>
      <c r="M640" s="88">
        <f t="shared" ca="1" si="174"/>
        <v>31738.945605011184</v>
      </c>
      <c r="N640" s="89">
        <f t="shared" ca="1" si="188"/>
        <v>0.77868151482254311</v>
      </c>
      <c r="O640" s="89">
        <f t="shared" ca="1" si="175"/>
        <v>0.60744805623108089</v>
      </c>
      <c r="P640" s="89">
        <f t="shared" ca="1" si="176"/>
        <v>0.78191632610682582</v>
      </c>
      <c r="Q640" s="89">
        <f t="shared" ca="1" si="176"/>
        <v>0.72822319766722177</v>
      </c>
      <c r="R640" s="85">
        <f t="shared" ca="1" si="177"/>
        <v>4290.6136805324459</v>
      </c>
      <c r="S640" s="85">
        <f t="shared" ca="1" si="178"/>
        <v>322.70705036311483</v>
      </c>
      <c r="U640" s="85">
        <v>626</v>
      </c>
      <c r="V640" s="89">
        <f t="shared" ca="1" si="179"/>
        <v>0.55124191738196004</v>
      </c>
      <c r="W640" s="89">
        <f t="shared" ca="1" si="180"/>
        <v>0.128799671796165</v>
      </c>
      <c r="X640" s="89">
        <f t="shared" ca="1" si="181"/>
        <v>6.6260018433578777E-3</v>
      </c>
      <c r="Y640" s="88">
        <f t="shared" ca="1" si="182"/>
        <v>1402.2606672854565</v>
      </c>
      <c r="Z640" s="89">
        <f t="shared" ca="1" si="189"/>
        <v>1.0766269128991011</v>
      </c>
      <c r="AA640" s="89">
        <f t="shared" ca="1" si="183"/>
        <v>0.98161757125190141</v>
      </c>
      <c r="AB640" s="89">
        <f t="shared" ca="1" si="184"/>
        <v>0.85917651205628076</v>
      </c>
      <c r="AC640" s="89">
        <f t="shared" ca="1" si="184"/>
        <v>0.83685585616700098</v>
      </c>
      <c r="AD640" s="85">
        <f t="shared" ca="1" si="185"/>
        <v>140.60785175591286</v>
      </c>
      <c r="AE640" s="85">
        <f t="shared" ca="1" si="186"/>
        <v>7.8826589088757828</v>
      </c>
      <c r="AG640" s="85">
        <v>626</v>
      </c>
      <c r="AH640" s="85">
        <f t="shared" ca="1" si="187"/>
        <v>4150.0058287765332</v>
      </c>
      <c r="AI640" s="85">
        <f t="shared" ca="1" si="187"/>
        <v>314.82439145423905</v>
      </c>
    </row>
    <row r="641" spans="9:35" x14ac:dyDescent="0.25">
      <c r="I641" s="85">
        <v>627</v>
      </c>
      <c r="J641" s="89">
        <f t="shared" ca="1" si="171"/>
        <v>0.39096796408619261</v>
      </c>
      <c r="K641" s="89">
        <f t="shared" ca="1" si="172"/>
        <v>-0.27679707382191182</v>
      </c>
      <c r="L641" s="89">
        <f t="shared" ca="1" si="173"/>
        <v>-4.3385256969980471E-3</v>
      </c>
      <c r="M641" s="88">
        <f t="shared" ca="1" si="174"/>
        <v>31184.411714479749</v>
      </c>
      <c r="N641" s="89">
        <f t="shared" ca="1" si="188"/>
        <v>0.67574515231512711</v>
      </c>
      <c r="O641" s="89">
        <f t="shared" ca="1" si="175"/>
        <v>0.50451169372366489</v>
      </c>
      <c r="P641" s="89">
        <f t="shared" ca="1" si="176"/>
        <v>0.75039876842438624</v>
      </c>
      <c r="Q641" s="89">
        <f t="shared" ca="1" si="176"/>
        <v>0.69304907655997283</v>
      </c>
      <c r="R641" s="85">
        <f t="shared" ca="1" si="177"/>
        <v>3865.618704496319</v>
      </c>
      <c r="S641" s="85">
        <f t="shared" ca="1" si="178"/>
        <v>-102.28792567301207</v>
      </c>
      <c r="U641" s="85">
        <v>627</v>
      </c>
      <c r="V641" s="89">
        <f t="shared" ca="1" si="179"/>
        <v>0.56640433647904997</v>
      </c>
      <c r="W641" s="89">
        <f t="shared" ca="1" si="180"/>
        <v>0.1672271443454186</v>
      </c>
      <c r="X641" s="89">
        <f t="shared" ca="1" si="181"/>
        <v>7.5458595253180046E-3</v>
      </c>
      <c r="Y641" s="88">
        <f t="shared" ca="1" si="182"/>
        <v>1403.5511409674411</v>
      </c>
      <c r="Z641" s="89">
        <f t="shared" ca="1" si="189"/>
        <v>1.0863086733029967</v>
      </c>
      <c r="AA641" s="89">
        <f t="shared" ca="1" si="183"/>
        <v>0.99129933165579709</v>
      </c>
      <c r="AB641" s="89">
        <f t="shared" ca="1" si="184"/>
        <v>0.86132877448217626</v>
      </c>
      <c r="AC641" s="89">
        <f t="shared" ca="1" si="184"/>
        <v>0.83923028037216629</v>
      </c>
      <c r="AD641" s="85">
        <f t="shared" ca="1" si="185"/>
        <v>141.71798778823472</v>
      </c>
      <c r="AE641" s="85">
        <f t="shared" ca="1" si="186"/>
        <v>8.9927949411976442</v>
      </c>
      <c r="AG641" s="85">
        <v>627</v>
      </c>
      <c r="AH641" s="85">
        <f t="shared" ca="1" si="187"/>
        <v>3723.9007167080845</v>
      </c>
      <c r="AI641" s="85">
        <f t="shared" ca="1" si="187"/>
        <v>-111.28072061420971</v>
      </c>
    </row>
    <row r="642" spans="9:35" x14ac:dyDescent="0.25">
      <c r="I642" s="85">
        <v>628</v>
      </c>
      <c r="J642" s="89">
        <f t="shared" ca="1" si="171"/>
        <v>0.77216192311734799</v>
      </c>
      <c r="K642" s="89">
        <f t="shared" ca="1" si="172"/>
        <v>0.74598553389189615</v>
      </c>
      <c r="L642" s="89">
        <f t="shared" ca="1" si="173"/>
        <v>2.1909202041061459E-2</v>
      </c>
      <c r="M642" s="88">
        <f t="shared" ca="1" si="174"/>
        <v>32013.76841281525</v>
      </c>
      <c r="N642" s="89">
        <f t="shared" ca="1" si="188"/>
        <v>0.82903136141216205</v>
      </c>
      <c r="O642" s="89">
        <f t="shared" ca="1" si="175"/>
        <v>0.65779790282069972</v>
      </c>
      <c r="P642" s="89">
        <f t="shared" ca="1" si="176"/>
        <v>0.79645666932631842</v>
      </c>
      <c r="Q642" s="89">
        <f t="shared" ca="1" si="176"/>
        <v>0.74466599891307916</v>
      </c>
      <c r="R642" s="85">
        <f t="shared" ca="1" si="177"/>
        <v>4507.5164771489981</v>
      </c>
      <c r="S642" s="85">
        <f t="shared" ca="1" si="178"/>
        <v>539.60984697966705</v>
      </c>
      <c r="U642" s="85">
        <v>628</v>
      </c>
      <c r="V642" s="89">
        <f t="shared" ca="1" si="179"/>
        <v>0.12464737899830503</v>
      </c>
      <c r="W642" s="89">
        <f t="shared" ca="1" si="180"/>
        <v>-1.152064041542644</v>
      </c>
      <c r="X642" s="89">
        <f t="shared" ca="1" si="181"/>
        <v>-2.4034675221690532E-2</v>
      </c>
      <c r="Y642" s="88">
        <f t="shared" ca="1" si="182"/>
        <v>1359.9188373880272</v>
      </c>
      <c r="Z642" s="89">
        <f t="shared" ca="1" si="189"/>
        <v>0.75391467709705418</v>
      </c>
      <c r="AA642" s="89">
        <f t="shared" ca="1" si="183"/>
        <v>0.65890533544985452</v>
      </c>
      <c r="AB642" s="89">
        <f t="shared" ca="1" si="184"/>
        <v>0.7745497715550187</v>
      </c>
      <c r="AC642" s="89">
        <f t="shared" ca="1" si="184"/>
        <v>0.74502172025582114</v>
      </c>
      <c r="AD642" s="85">
        <f t="shared" ca="1" si="185"/>
        <v>105.92344909499207</v>
      </c>
      <c r="AE642" s="85">
        <f t="shared" ca="1" si="186"/>
        <v>-26.801743752045013</v>
      </c>
      <c r="AG642" s="85">
        <v>628</v>
      </c>
      <c r="AH642" s="85">
        <f t="shared" ca="1" si="187"/>
        <v>4401.593028054006</v>
      </c>
      <c r="AI642" s="85">
        <f t="shared" ca="1" si="187"/>
        <v>566.41159073171207</v>
      </c>
    </row>
    <row r="643" spans="9:35" x14ac:dyDescent="0.25">
      <c r="I643" s="85">
        <v>629</v>
      </c>
      <c r="J643" s="89">
        <f t="shared" ca="1" si="171"/>
        <v>0.74198029508371188</v>
      </c>
      <c r="K643" s="89">
        <f t="shared" ca="1" si="172"/>
        <v>0.64946260478168438</v>
      </c>
      <c r="L643" s="89">
        <f t="shared" ca="1" si="173"/>
        <v>1.9432128668228181E-2</v>
      </c>
      <c r="M643" s="88">
        <f t="shared" ca="1" si="174"/>
        <v>31934.566094990161</v>
      </c>
      <c r="N643" s="89">
        <f t="shared" ca="1" si="188"/>
        <v>0.81456530207300515</v>
      </c>
      <c r="O643" s="89">
        <f t="shared" ca="1" si="175"/>
        <v>0.64333184348154293</v>
      </c>
      <c r="P643" s="89">
        <f t="shared" ca="1" si="176"/>
        <v>0.79233941071046066</v>
      </c>
      <c r="Q643" s="89">
        <f t="shared" ca="1" si="176"/>
        <v>0.73999560096849892</v>
      </c>
      <c r="R643" s="85">
        <f t="shared" ca="1" si="177"/>
        <v>4444.597920735232</v>
      </c>
      <c r="S643" s="85">
        <f t="shared" ca="1" si="178"/>
        <v>476.691290565901</v>
      </c>
      <c r="U643" s="85">
        <v>629</v>
      </c>
      <c r="V643" s="89">
        <f t="shared" ca="1" si="179"/>
        <v>0.99209943619854657</v>
      </c>
      <c r="W643" s="89">
        <f t="shared" ca="1" si="180"/>
        <v>2.4134769429385701</v>
      </c>
      <c r="X643" s="89">
        <f t="shared" ca="1" si="181"/>
        <v>6.1315467458521296E-2</v>
      </c>
      <c r="Y643" s="88">
        <f t="shared" ca="1" si="182"/>
        <v>1481.0853480025021</v>
      </c>
      <c r="Z643" s="89">
        <f t="shared" ca="1" si="189"/>
        <v>1.6522488956115289</v>
      </c>
      <c r="AA643" s="89">
        <f t="shared" ca="1" si="183"/>
        <v>1.5572395539643293</v>
      </c>
      <c r="AB643" s="89">
        <f t="shared" ca="1" si="184"/>
        <v>0.95075808874372547</v>
      </c>
      <c r="AC643" s="89">
        <f t="shared" ca="1" si="184"/>
        <v>0.94029318968943787</v>
      </c>
      <c r="AD643" s="85">
        <f t="shared" ca="1" si="185"/>
        <v>212.43697509398589</v>
      </c>
      <c r="AE643" s="85">
        <f t="shared" ca="1" si="186"/>
        <v>79.711782246948815</v>
      </c>
      <c r="AG643" s="85">
        <v>629</v>
      </c>
      <c r="AH643" s="85">
        <f t="shared" ca="1" si="187"/>
        <v>4232.1609456412461</v>
      </c>
      <c r="AI643" s="85">
        <f t="shared" ca="1" si="187"/>
        <v>396.97950831895218</v>
      </c>
    </row>
    <row r="644" spans="9:35" x14ac:dyDescent="0.25">
      <c r="I644" s="85">
        <v>630</v>
      </c>
      <c r="J644" s="89">
        <f t="shared" ca="1" si="171"/>
        <v>0.1081643745650489</v>
      </c>
      <c r="K644" s="89">
        <f t="shared" ca="1" si="172"/>
        <v>-1.2363493107849046</v>
      </c>
      <c r="L644" s="89">
        <f t="shared" ca="1" si="173"/>
        <v>-2.8963568864820554E-2</v>
      </c>
      <c r="M644" s="88">
        <f t="shared" ca="1" si="174"/>
        <v>30425.872095962561</v>
      </c>
      <c r="N644" s="89">
        <f t="shared" ca="1" si="188"/>
        <v>0.53193538890566194</v>
      </c>
      <c r="O644" s="89">
        <f t="shared" ca="1" si="175"/>
        <v>0.36070193031419967</v>
      </c>
      <c r="P644" s="89">
        <f t="shared" ca="1" si="176"/>
        <v>0.7026146270572432</v>
      </c>
      <c r="Q644" s="89">
        <f t="shared" ca="1" si="176"/>
        <v>0.64083885922689698</v>
      </c>
      <c r="R644" s="85">
        <f t="shared" ca="1" si="177"/>
        <v>3314.1981158936323</v>
      </c>
      <c r="S644" s="85">
        <f t="shared" ca="1" si="178"/>
        <v>-653.70851427569869</v>
      </c>
      <c r="U644" s="85">
        <v>630</v>
      </c>
      <c r="V644" s="89">
        <f t="shared" ca="1" si="179"/>
        <v>0.34292879308231239</v>
      </c>
      <c r="W644" s="89">
        <f t="shared" ca="1" si="180"/>
        <v>-0.40448298681411382</v>
      </c>
      <c r="X644" s="89">
        <f t="shared" ca="1" si="181"/>
        <v>-6.139452599424956E-3</v>
      </c>
      <c r="Y644" s="88">
        <f t="shared" ca="1" si="182"/>
        <v>1384.4739419745101</v>
      </c>
      <c r="Z644" s="89">
        <f t="shared" ca="1" si="189"/>
        <v>0.94226692027663905</v>
      </c>
      <c r="AA644" s="89">
        <f t="shared" ca="1" si="183"/>
        <v>0.8472575786294394</v>
      </c>
      <c r="AB644" s="89">
        <f t="shared" ca="1" si="184"/>
        <v>0.82697200012760597</v>
      </c>
      <c r="AC644" s="89">
        <f t="shared" ca="1" si="184"/>
        <v>0.80157421690826591</v>
      </c>
      <c r="AD644" s="85">
        <f t="shared" ca="1" si="185"/>
        <v>125.60524391060028</v>
      </c>
      <c r="AE644" s="85">
        <f t="shared" ca="1" si="186"/>
        <v>-7.1199489364367992</v>
      </c>
      <c r="AG644" s="85">
        <v>630</v>
      </c>
      <c r="AH644" s="85">
        <f t="shared" ca="1" si="187"/>
        <v>3188.5928719830322</v>
      </c>
      <c r="AI644" s="85">
        <f t="shared" ca="1" si="187"/>
        <v>-646.58856533926189</v>
      </c>
    </row>
    <row r="645" spans="9:35" x14ac:dyDescent="0.25">
      <c r="I645" s="85">
        <v>631</v>
      </c>
      <c r="J645" s="89">
        <f t="shared" ca="1" si="171"/>
        <v>0.85093950194932833</v>
      </c>
      <c r="K645" s="89">
        <f t="shared" ca="1" si="172"/>
        <v>1.0404712893745502</v>
      </c>
      <c r="L645" s="89">
        <f t="shared" ca="1" si="173"/>
        <v>2.946660659052202E-2</v>
      </c>
      <c r="M645" s="88">
        <f t="shared" ca="1" si="174"/>
        <v>32256.625942275976</v>
      </c>
      <c r="N645" s="89">
        <f t="shared" ca="1" si="188"/>
        <v>0.87316645400228132</v>
      </c>
      <c r="O645" s="89">
        <f t="shared" ca="1" si="175"/>
        <v>0.7019329954108191</v>
      </c>
      <c r="P645" s="89">
        <f t="shared" ca="1" si="176"/>
        <v>0.80871382171389794</v>
      </c>
      <c r="Q645" s="89">
        <f t="shared" ca="1" si="176"/>
        <v>0.75863952465100892</v>
      </c>
      <c r="R645" s="85">
        <f t="shared" ca="1" si="177"/>
        <v>4702.4415389706373</v>
      </c>
      <c r="S645" s="85">
        <f t="shared" ca="1" si="178"/>
        <v>734.5349088013063</v>
      </c>
      <c r="U645" s="85">
        <v>631</v>
      </c>
      <c r="V645" s="89">
        <f t="shared" ca="1" si="179"/>
        <v>8.9733287713985921E-2</v>
      </c>
      <c r="W645" s="89">
        <f t="shared" ca="1" si="180"/>
        <v>-1.3423992572615431</v>
      </c>
      <c r="X645" s="89">
        <f t="shared" ca="1" si="181"/>
        <v>-2.8590824734312278E-2</v>
      </c>
      <c r="Y645" s="88">
        <f t="shared" ca="1" si="182"/>
        <v>1353.7369373641568</v>
      </c>
      <c r="Z645" s="89">
        <f t="shared" ca="1" si="189"/>
        <v>0.70595992408402819</v>
      </c>
      <c r="AA645" s="89">
        <f t="shared" ca="1" si="183"/>
        <v>0.61095058243682854</v>
      </c>
      <c r="AB645" s="89">
        <f t="shared" ca="1" si="184"/>
        <v>0.75989346990784479</v>
      </c>
      <c r="AC645" s="89">
        <f t="shared" ca="1" si="184"/>
        <v>0.72938385176224174</v>
      </c>
      <c r="AD645" s="85">
        <f t="shared" ca="1" si="185"/>
        <v>101.18026307327193</v>
      </c>
      <c r="AE645" s="85">
        <f t="shared" ca="1" si="186"/>
        <v>-31.544929773765148</v>
      </c>
      <c r="AG645" s="85">
        <v>631</v>
      </c>
      <c r="AH645" s="85">
        <f t="shared" ca="1" si="187"/>
        <v>4601.2612758973655</v>
      </c>
      <c r="AI645" s="85">
        <f t="shared" ca="1" si="187"/>
        <v>766.07983857507145</v>
      </c>
    </row>
    <row r="646" spans="9:35" x14ac:dyDescent="0.25">
      <c r="I646" s="85">
        <v>632</v>
      </c>
      <c r="J646" s="89">
        <f t="shared" ca="1" si="171"/>
        <v>2.1498403321194792E-2</v>
      </c>
      <c r="K646" s="89">
        <f t="shared" ca="1" si="172"/>
        <v>-2.0237410098353568</v>
      </c>
      <c r="L646" s="89">
        <f t="shared" ca="1" si="173"/>
        <v>-4.9170446439793361E-2</v>
      </c>
      <c r="M646" s="88">
        <f t="shared" ca="1" si="174"/>
        <v>29817.230308257098</v>
      </c>
      <c r="N646" s="89">
        <f t="shared" ca="1" si="188"/>
        <v>0.41392762487875279</v>
      </c>
      <c r="O646" s="89">
        <f t="shared" ca="1" si="175"/>
        <v>0.24269416628729051</v>
      </c>
      <c r="P646" s="89">
        <f t="shared" ca="1" si="176"/>
        <v>0.66053644403069312</v>
      </c>
      <c r="Q646" s="89">
        <f t="shared" ca="1" si="176"/>
        <v>0.59587883650136686</v>
      </c>
      <c r="R646" s="85">
        <f t="shared" ca="1" si="177"/>
        <v>2899.200583038546</v>
      </c>
      <c r="S646" s="85">
        <f t="shared" ca="1" si="178"/>
        <v>-1068.706047130785</v>
      </c>
      <c r="U646" s="85">
        <v>632</v>
      </c>
      <c r="V646" s="89">
        <f t="shared" ca="1" si="179"/>
        <v>0.10299623979939643</v>
      </c>
      <c r="W646" s="89">
        <f t="shared" ca="1" si="180"/>
        <v>-1.2646621054483813</v>
      </c>
      <c r="X646" s="89">
        <f t="shared" ca="1" si="181"/>
        <v>-2.6729991545832742E-2</v>
      </c>
      <c r="Y646" s="88">
        <f t="shared" ca="1" si="182"/>
        <v>1356.2583612327051</v>
      </c>
      <c r="Z646" s="89">
        <f t="shared" ca="1" si="189"/>
        <v>0.72554571592530959</v>
      </c>
      <c r="AA646" s="89">
        <f t="shared" ca="1" si="183"/>
        <v>0.63053637427810993</v>
      </c>
      <c r="AB646" s="89">
        <f t="shared" ca="1" si="184"/>
        <v>0.76594134520199408</v>
      </c>
      <c r="AC646" s="89">
        <f t="shared" ca="1" si="184"/>
        <v>0.7358281439473251</v>
      </c>
      <c r="AD646" s="85">
        <f t="shared" ca="1" si="185"/>
        <v>103.10392141324371</v>
      </c>
      <c r="AE646" s="85">
        <f t="shared" ca="1" si="186"/>
        <v>-29.621271433793368</v>
      </c>
      <c r="AG646" s="85">
        <v>632</v>
      </c>
      <c r="AH646" s="85">
        <f t="shared" ca="1" si="187"/>
        <v>2796.0966616253022</v>
      </c>
      <c r="AI646" s="85">
        <f t="shared" ca="1" si="187"/>
        <v>-1039.0847756969915</v>
      </c>
    </row>
    <row r="647" spans="9:35" x14ac:dyDescent="0.25">
      <c r="I647" s="85">
        <v>633</v>
      </c>
      <c r="J647" s="89">
        <f t="shared" ca="1" si="171"/>
        <v>0.7592387616166385</v>
      </c>
      <c r="K647" s="89">
        <f t="shared" ca="1" si="172"/>
        <v>0.7038559652444637</v>
      </c>
      <c r="L647" s="89">
        <f t="shared" ca="1" si="173"/>
        <v>2.082802854511058E-2</v>
      </c>
      <c r="M647" s="88">
        <f t="shared" ca="1" si="174"/>
        <v>31979.174679185591</v>
      </c>
      <c r="N647" s="89">
        <f t="shared" ca="1" si="188"/>
        <v>0.82271732965198863</v>
      </c>
      <c r="O647" s="89">
        <f t="shared" ca="1" si="175"/>
        <v>0.65148387106052641</v>
      </c>
      <c r="P647" s="89">
        <f t="shared" ca="1" si="176"/>
        <v>0.79466562093547666</v>
      </c>
      <c r="Q647" s="89">
        <f t="shared" ca="1" si="176"/>
        <v>0.74263290730866582</v>
      </c>
      <c r="R647" s="85">
        <f t="shared" ca="1" si="177"/>
        <v>4479.9950143016176</v>
      </c>
      <c r="S647" s="85">
        <f t="shared" ca="1" si="178"/>
        <v>512.08838413228659</v>
      </c>
      <c r="U647" s="85">
        <v>633</v>
      </c>
      <c r="V647" s="89">
        <f t="shared" ca="1" si="179"/>
        <v>0.45620187873647411</v>
      </c>
      <c r="W647" s="89">
        <f t="shared" ca="1" si="180"/>
        <v>-0.1100070831464075</v>
      </c>
      <c r="X647" s="89">
        <f t="shared" ca="1" si="181"/>
        <v>9.0956478764624539E-4</v>
      </c>
      <c r="Y647" s="88">
        <f t="shared" ca="1" si="182"/>
        <v>1394.2676001440279</v>
      </c>
      <c r="Z647" s="89">
        <f t="shared" ca="1" si="189"/>
        <v>1.0164598076797171</v>
      </c>
      <c r="AA647" s="89">
        <f t="shared" ca="1" si="183"/>
        <v>0.92145046603251746</v>
      </c>
      <c r="AB647" s="89">
        <f t="shared" ca="1" si="184"/>
        <v>0.84529476114160462</v>
      </c>
      <c r="AC647" s="89">
        <f t="shared" ca="1" si="184"/>
        <v>0.82159235440452583</v>
      </c>
      <c r="AD647" s="85">
        <f t="shared" ca="1" si="185"/>
        <v>133.79524011707304</v>
      </c>
      <c r="AE647" s="85">
        <f t="shared" ca="1" si="186"/>
        <v>1.0700472700359569</v>
      </c>
      <c r="AG647" s="85">
        <v>633</v>
      </c>
      <c r="AH647" s="85">
        <f t="shared" ca="1" si="187"/>
        <v>4346.1997741845444</v>
      </c>
      <c r="AI647" s="85">
        <f t="shared" ca="1" si="187"/>
        <v>511.01833686225064</v>
      </c>
    </row>
    <row r="648" spans="9:35" x14ac:dyDescent="0.25">
      <c r="I648" s="85">
        <v>634</v>
      </c>
      <c r="J648" s="89">
        <f t="shared" ca="1" si="171"/>
        <v>0.80342349672162849</v>
      </c>
      <c r="K648" s="89">
        <f t="shared" ca="1" si="172"/>
        <v>0.85391334185222689</v>
      </c>
      <c r="L648" s="89">
        <f t="shared" ca="1" si="173"/>
        <v>2.4678959462964174E-2</v>
      </c>
      <c r="M648" s="88">
        <f t="shared" ca="1" si="174"/>
        <v>32102.561696642955</v>
      </c>
      <c r="N648" s="89">
        <f t="shared" ca="1" si="188"/>
        <v>0.84520668978949132</v>
      </c>
      <c r="O648" s="89">
        <f t="shared" ca="1" si="175"/>
        <v>0.6739732311980291</v>
      </c>
      <c r="P648" s="89">
        <f t="shared" ca="1" si="176"/>
        <v>0.80100227606613483</v>
      </c>
      <c r="Q648" s="89">
        <f t="shared" ca="1" si="176"/>
        <v>0.74983583377536178</v>
      </c>
      <c r="R648" s="85">
        <f t="shared" ca="1" si="177"/>
        <v>4578.4388385148668</v>
      </c>
      <c r="S648" s="85">
        <f t="shared" ca="1" si="178"/>
        <v>610.53220834553576</v>
      </c>
      <c r="U648" s="85">
        <v>634</v>
      </c>
      <c r="V648" s="89">
        <f t="shared" ca="1" si="179"/>
        <v>0.52707807751014668</v>
      </c>
      <c r="W648" s="89">
        <f t="shared" ca="1" si="180"/>
        <v>6.7926875026249084E-2</v>
      </c>
      <c r="X648" s="89">
        <f t="shared" ca="1" si="181"/>
        <v>5.1688591790976859E-3</v>
      </c>
      <c r="Y648" s="88">
        <f t="shared" ca="1" si="182"/>
        <v>1400.218861403247</v>
      </c>
      <c r="Z648" s="89">
        <f t="shared" ca="1" si="189"/>
        <v>1.0612900771838196</v>
      </c>
      <c r="AA648" s="89">
        <f t="shared" ca="1" si="183"/>
        <v>0.96628073553661997</v>
      </c>
      <c r="AB648" s="89">
        <f t="shared" ca="1" si="184"/>
        <v>0.85572095308296636</v>
      </c>
      <c r="AC648" s="89">
        <f t="shared" ca="1" si="184"/>
        <v>0.8330481384546885</v>
      </c>
      <c r="AD648" s="85">
        <f t="shared" ca="1" si="185"/>
        <v>138.85709739407162</v>
      </c>
      <c r="AE648" s="85">
        <f t="shared" ca="1" si="186"/>
        <v>6.1319045470345372</v>
      </c>
      <c r="AG648" s="85">
        <v>634</v>
      </c>
      <c r="AH648" s="85">
        <f t="shared" ca="1" si="187"/>
        <v>4439.5817411207954</v>
      </c>
      <c r="AI648" s="85">
        <f t="shared" ca="1" si="187"/>
        <v>604.40030379850123</v>
      </c>
    </row>
    <row r="649" spans="9:35" x14ac:dyDescent="0.25">
      <c r="I649" s="85">
        <v>635</v>
      </c>
      <c r="J649" s="89">
        <f t="shared" ca="1" si="171"/>
        <v>0.76137693088753344</v>
      </c>
      <c r="K649" s="89">
        <f t="shared" ca="1" si="172"/>
        <v>0.71073875653139518</v>
      </c>
      <c r="L649" s="89">
        <f t="shared" ca="1" si="173"/>
        <v>2.1004662006038392E-2</v>
      </c>
      <c r="M649" s="88">
        <f t="shared" ca="1" si="174"/>
        <v>31984.823770381368</v>
      </c>
      <c r="N649" s="89">
        <f t="shared" ca="1" si="188"/>
        <v>0.82374886555846882</v>
      </c>
      <c r="O649" s="89">
        <f t="shared" ca="1" si="175"/>
        <v>0.65251540696700649</v>
      </c>
      <c r="P649" s="89">
        <f t="shared" ca="1" si="176"/>
        <v>0.79495886616737244</v>
      </c>
      <c r="Q649" s="89">
        <f t="shared" ca="1" si="176"/>
        <v>0.74296563147537986</v>
      </c>
      <c r="R649" s="85">
        <f t="shared" ca="1" si="177"/>
        <v>4484.4849812905741</v>
      </c>
      <c r="S649" s="85">
        <f t="shared" ca="1" si="178"/>
        <v>516.57835112124303</v>
      </c>
      <c r="U649" s="85">
        <v>635</v>
      </c>
      <c r="V649" s="89">
        <f t="shared" ca="1" si="179"/>
        <v>0.29131044826040264</v>
      </c>
      <c r="W649" s="89">
        <f t="shared" ca="1" si="180"/>
        <v>-0.5495604433446426</v>
      </c>
      <c r="X649" s="89">
        <f t="shared" ca="1" si="181"/>
        <v>-9.6122444333868635E-3</v>
      </c>
      <c r="Y649" s="88">
        <f t="shared" ca="1" si="182"/>
        <v>1379.674291092444</v>
      </c>
      <c r="Z649" s="89">
        <f t="shared" ca="1" si="189"/>
        <v>0.90571481104450047</v>
      </c>
      <c r="AA649" s="89">
        <f t="shared" ca="1" si="183"/>
        <v>0.81070546939730082</v>
      </c>
      <c r="AB649" s="89">
        <f t="shared" ca="1" si="184"/>
        <v>0.81745658948579891</v>
      </c>
      <c r="AC649" s="89">
        <f t="shared" ca="1" si="184"/>
        <v>0.79123258416217368</v>
      </c>
      <c r="AD649" s="85">
        <f t="shared" ca="1" si="185"/>
        <v>121.65876059704453</v>
      </c>
      <c r="AE649" s="85">
        <f t="shared" ca="1" si="186"/>
        <v>-11.066432249992545</v>
      </c>
      <c r="AG649" s="85">
        <v>635</v>
      </c>
      <c r="AH649" s="85">
        <f t="shared" ca="1" si="187"/>
        <v>4362.8262206935296</v>
      </c>
      <c r="AI649" s="85">
        <f t="shared" ca="1" si="187"/>
        <v>527.64478337123558</v>
      </c>
    </row>
    <row r="650" spans="9:35" x14ac:dyDescent="0.25">
      <c r="I650" s="85">
        <v>636</v>
      </c>
      <c r="J650" s="89">
        <f t="shared" ca="1" si="171"/>
        <v>0.5746296406103768</v>
      </c>
      <c r="K650" s="89">
        <f t="shared" ca="1" si="172"/>
        <v>0.18817340629530219</v>
      </c>
      <c r="L650" s="89">
        <f t="shared" ca="1" si="173"/>
        <v>7.5940379546576807E-3</v>
      </c>
      <c r="M650" s="88">
        <f t="shared" ca="1" si="174"/>
        <v>31558.750662151822</v>
      </c>
      <c r="N650" s="89">
        <f t="shared" ca="1" si="188"/>
        <v>0.74543108723585394</v>
      </c>
      <c r="O650" s="89">
        <f t="shared" ca="1" si="175"/>
        <v>0.57419762864439172</v>
      </c>
      <c r="P650" s="89">
        <f t="shared" ca="1" si="176"/>
        <v>0.7719944217324729</v>
      </c>
      <c r="Q650" s="89">
        <f t="shared" ca="1" si="176"/>
        <v>0.71708296308038633</v>
      </c>
      <c r="R650" s="85">
        <f t="shared" ca="1" si="177"/>
        <v>4150.6056280080302</v>
      </c>
      <c r="S650" s="85">
        <f t="shared" ca="1" si="178"/>
        <v>182.69899783869914</v>
      </c>
      <c r="U650" s="85">
        <v>636</v>
      </c>
      <c r="V650" s="89">
        <f t="shared" ca="1" si="179"/>
        <v>0.47470991535413842</v>
      </c>
      <c r="W650" s="89">
        <f t="shared" ca="1" si="180"/>
        <v>-6.3435360029494611E-2</v>
      </c>
      <c r="X650" s="89">
        <f t="shared" ca="1" si="181"/>
        <v>2.0243754798223677E-3</v>
      </c>
      <c r="Y650" s="88">
        <f t="shared" ca="1" si="182"/>
        <v>1395.8228112943643</v>
      </c>
      <c r="Z650" s="89">
        <f t="shared" ca="1" si="189"/>
        <v>1.0281935032600498</v>
      </c>
      <c r="AA650" s="89">
        <f t="shared" ca="1" si="183"/>
        <v>0.93318416161285012</v>
      </c>
      <c r="AB650" s="89">
        <f t="shared" ca="1" si="184"/>
        <v>0.84807059307291288</v>
      </c>
      <c r="AC650" s="89">
        <f t="shared" ca="1" si="184"/>
        <v>0.82463755455450705</v>
      </c>
      <c r="AD650" s="85">
        <f t="shared" ca="1" si="185"/>
        <v>135.11201517377708</v>
      </c>
      <c r="AE650" s="85">
        <f t="shared" ca="1" si="186"/>
        <v>2.3868223267400026</v>
      </c>
      <c r="AG650" s="85">
        <v>636</v>
      </c>
      <c r="AH650" s="85">
        <f t="shared" ca="1" si="187"/>
        <v>4015.4936128342533</v>
      </c>
      <c r="AI650" s="85">
        <f t="shared" ca="1" si="187"/>
        <v>180.31217551195914</v>
      </c>
    </row>
    <row r="651" spans="9:35" x14ac:dyDescent="0.25">
      <c r="I651" s="85">
        <v>637</v>
      </c>
      <c r="J651" s="89">
        <f t="shared" ca="1" si="171"/>
        <v>0.40269226301246508</v>
      </c>
      <c r="K651" s="89">
        <f t="shared" ca="1" si="172"/>
        <v>-0.24638460033584153</v>
      </c>
      <c r="L651" s="89">
        <f t="shared" ca="1" si="173"/>
        <v>-3.5580486749184023E-3</v>
      </c>
      <c r="M651" s="88">
        <f t="shared" ca="1" si="174"/>
        <v>31208.759931646022</v>
      </c>
      <c r="N651" s="89">
        <f t="shared" ca="1" si="188"/>
        <v>0.68030312263529569</v>
      </c>
      <c r="O651" s="89">
        <f t="shared" ca="1" si="175"/>
        <v>0.50906966404383347</v>
      </c>
      <c r="P651" s="89">
        <f t="shared" ca="1" si="176"/>
        <v>0.75184372613167305</v>
      </c>
      <c r="Q651" s="89">
        <f t="shared" ca="1" si="176"/>
        <v>0.69464830269494837</v>
      </c>
      <c r="R651" s="85">
        <f t="shared" ca="1" si="177"/>
        <v>3883.9071790921007</v>
      </c>
      <c r="S651" s="85">
        <f t="shared" ca="1" si="178"/>
        <v>-83.999451077230333</v>
      </c>
      <c r="U651" s="85">
        <v>637</v>
      </c>
      <c r="V651" s="89">
        <f t="shared" ca="1" si="179"/>
        <v>0.52659731391636844</v>
      </c>
      <c r="W651" s="89">
        <f t="shared" ca="1" si="180"/>
        <v>6.6719045262572871E-2</v>
      </c>
      <c r="X651" s="89">
        <f t="shared" ca="1" si="181"/>
        <v>5.1399467523125623E-3</v>
      </c>
      <c r="Y651" s="88">
        <f t="shared" ca="1" si="182"/>
        <v>1400.1783782631694</v>
      </c>
      <c r="Z651" s="89">
        <f t="shared" ca="1" si="189"/>
        <v>1.0609857657731323</v>
      </c>
      <c r="AA651" s="89">
        <f t="shared" ca="1" si="183"/>
        <v>0.96597642412593265</v>
      </c>
      <c r="AB651" s="89">
        <f t="shared" ca="1" si="184"/>
        <v>0.85565181496749387</v>
      </c>
      <c r="AC651" s="89">
        <f t="shared" ca="1" si="184"/>
        <v>0.83297201086042028</v>
      </c>
      <c r="AD651" s="85">
        <f t="shared" ca="1" si="185"/>
        <v>138.82245652224265</v>
      </c>
      <c r="AE651" s="85">
        <f t="shared" ca="1" si="186"/>
        <v>6.0972636752055678</v>
      </c>
      <c r="AG651" s="85">
        <v>637</v>
      </c>
      <c r="AH651" s="85">
        <f t="shared" ca="1" si="187"/>
        <v>3745.0847225698581</v>
      </c>
      <c r="AI651" s="85">
        <f t="shared" ca="1" si="187"/>
        <v>-90.096714752435901</v>
      </c>
    </row>
    <row r="652" spans="9:35" x14ac:dyDescent="0.25">
      <c r="I652" s="85">
        <v>638</v>
      </c>
      <c r="J652" s="89">
        <f t="shared" ca="1" si="171"/>
        <v>0.28041564374046724</v>
      </c>
      <c r="K652" s="89">
        <f t="shared" ca="1" si="172"/>
        <v>-0.58160720679031441</v>
      </c>
      <c r="L652" s="89">
        <f t="shared" ca="1" si="173"/>
        <v>-1.2160885328083055E-2</v>
      </c>
      <c r="M652" s="88">
        <f t="shared" ca="1" si="174"/>
        <v>30941.427624634111</v>
      </c>
      <c r="N652" s="89">
        <f t="shared" ca="1" si="188"/>
        <v>0.63006272730642576</v>
      </c>
      <c r="O652" s="89">
        <f t="shared" ca="1" si="175"/>
        <v>0.45882926871496349</v>
      </c>
      <c r="P652" s="89">
        <f t="shared" ca="1" si="176"/>
        <v>0.73567322764934551</v>
      </c>
      <c r="Q652" s="89">
        <f t="shared" ca="1" si="176"/>
        <v>0.67682161259692364</v>
      </c>
      <c r="R652" s="85">
        <f t="shared" ca="1" si="177"/>
        <v>3685.0615537238373</v>
      </c>
      <c r="S652" s="85">
        <f t="shared" ca="1" si="178"/>
        <v>-282.84507644549376</v>
      </c>
      <c r="U652" s="85">
        <v>638</v>
      </c>
      <c r="V652" s="89">
        <f t="shared" ca="1" si="179"/>
        <v>0.24098634823034859</v>
      </c>
      <c r="W652" s="89">
        <f t="shared" ca="1" si="180"/>
        <v>-0.70313327595594322</v>
      </c>
      <c r="X652" s="89">
        <f t="shared" ca="1" si="181"/>
        <v>-1.3288394345063148E-2</v>
      </c>
      <c r="Y652" s="88">
        <f t="shared" ca="1" si="182"/>
        <v>1374.6117126690533</v>
      </c>
      <c r="Z652" s="89">
        <f t="shared" ca="1" si="189"/>
        <v>0.86702230094031674</v>
      </c>
      <c r="AA652" s="89">
        <f t="shared" ca="1" si="183"/>
        <v>0.77201295929311708</v>
      </c>
      <c r="AB652" s="89">
        <f t="shared" ca="1" si="184"/>
        <v>0.80703510459873407</v>
      </c>
      <c r="AC652" s="89">
        <f t="shared" ca="1" si="184"/>
        <v>0.77994662396760583</v>
      </c>
      <c r="AD652" s="85">
        <f t="shared" ca="1" si="185"/>
        <v>117.54653535895193</v>
      </c>
      <c r="AE652" s="85">
        <f t="shared" ca="1" si="186"/>
        <v>-15.17865748808515</v>
      </c>
      <c r="AG652" s="85">
        <v>638</v>
      </c>
      <c r="AH652" s="85">
        <f t="shared" ca="1" si="187"/>
        <v>3567.5150183648852</v>
      </c>
      <c r="AI652" s="85">
        <f t="shared" ca="1" si="187"/>
        <v>-267.66641895740861</v>
      </c>
    </row>
    <row r="653" spans="9:35" x14ac:dyDescent="0.25">
      <c r="I653" s="85">
        <v>639</v>
      </c>
      <c r="J653" s="89">
        <f t="shared" ca="1" si="171"/>
        <v>0.83955660167423918</v>
      </c>
      <c r="K653" s="89">
        <f t="shared" ca="1" si="172"/>
        <v>0.99263718487399</v>
      </c>
      <c r="L653" s="89">
        <f t="shared" ca="1" si="173"/>
        <v>2.8239037269284683E-2</v>
      </c>
      <c r="M653" s="88">
        <f t="shared" ca="1" si="174"/>
        <v>32217.052992101868</v>
      </c>
      <c r="N653" s="89">
        <f t="shared" ca="1" si="188"/>
        <v>0.86599747352770051</v>
      </c>
      <c r="O653" s="89">
        <f t="shared" ca="1" si="175"/>
        <v>0.69476401493623818</v>
      </c>
      <c r="P653" s="89">
        <f t="shared" ca="1" si="176"/>
        <v>0.80675422635952199</v>
      </c>
      <c r="Q653" s="89">
        <f t="shared" ca="1" si="176"/>
        <v>0.75639839845934542</v>
      </c>
      <c r="R653" s="85">
        <f t="shared" ca="1" si="177"/>
        <v>4670.4770724649788</v>
      </c>
      <c r="S653" s="85">
        <f t="shared" ca="1" si="178"/>
        <v>702.57044229564781</v>
      </c>
      <c r="U653" s="85">
        <v>639</v>
      </c>
      <c r="V653" s="89">
        <f t="shared" ca="1" si="179"/>
        <v>0.55487503697576901</v>
      </c>
      <c r="W653" s="89">
        <f t="shared" ca="1" si="180"/>
        <v>0.1379879688542861</v>
      </c>
      <c r="X653" s="89">
        <f t="shared" ca="1" si="181"/>
        <v>6.8459467180100224E-3</v>
      </c>
      <c r="Y653" s="88">
        <f t="shared" ca="1" si="182"/>
        <v>1402.5691212523432</v>
      </c>
      <c r="Z653" s="89">
        <f t="shared" ca="1" si="189"/>
        <v>1.0789418944665854</v>
      </c>
      <c r="AA653" s="89">
        <f t="shared" ca="1" si="183"/>
        <v>0.98393255281938574</v>
      </c>
      <c r="AB653" s="89">
        <f t="shared" ca="1" si="184"/>
        <v>0.85969318439365727</v>
      </c>
      <c r="AC653" s="89">
        <f t="shared" ca="1" si="184"/>
        <v>0.8374256616542608</v>
      </c>
      <c r="AD653" s="85">
        <f t="shared" ca="1" si="185"/>
        <v>140.87294788018608</v>
      </c>
      <c r="AE653" s="85">
        <f t="shared" ca="1" si="186"/>
        <v>8.1477550331489965</v>
      </c>
      <c r="AG653" s="85">
        <v>639</v>
      </c>
      <c r="AH653" s="85">
        <f t="shared" ca="1" si="187"/>
        <v>4529.6041245847928</v>
      </c>
      <c r="AI653" s="85">
        <f t="shared" ca="1" si="187"/>
        <v>694.42268726249881</v>
      </c>
    </row>
    <row r="654" spans="9:35" x14ac:dyDescent="0.25">
      <c r="I654" s="85">
        <v>640</v>
      </c>
      <c r="J654" s="89">
        <f t="shared" ca="1" si="171"/>
        <v>0.79147974884712424</v>
      </c>
      <c r="K654" s="89">
        <f t="shared" ca="1" si="172"/>
        <v>0.8115663571555215</v>
      </c>
      <c r="L654" s="89">
        <f t="shared" ca="1" si="173"/>
        <v>2.3592206406680374E-2</v>
      </c>
      <c r="M654" s="88">
        <f t="shared" ca="1" si="174"/>
        <v>32067.693089818851</v>
      </c>
      <c r="N654" s="89">
        <f t="shared" ca="1" si="188"/>
        <v>0.8388600735077012</v>
      </c>
      <c r="O654" s="89">
        <f t="shared" ca="1" si="175"/>
        <v>0.66762661491623887</v>
      </c>
      <c r="P654" s="89">
        <f t="shared" ca="1" si="176"/>
        <v>0.79922608242214588</v>
      </c>
      <c r="Q654" s="89">
        <f t="shared" ca="1" si="176"/>
        <v>0.74781401785681467</v>
      </c>
      <c r="R654" s="85">
        <f t="shared" ca="1" si="177"/>
        <v>4550.5399385942728</v>
      </c>
      <c r="S654" s="85">
        <f t="shared" ca="1" si="178"/>
        <v>582.63330842494179</v>
      </c>
      <c r="U654" s="85">
        <v>640</v>
      </c>
      <c r="V654" s="89">
        <f t="shared" ca="1" si="179"/>
        <v>0.69263921695815656</v>
      </c>
      <c r="W654" s="89">
        <f t="shared" ca="1" si="180"/>
        <v>0.50334523793337005</v>
      </c>
      <c r="X654" s="89">
        <f t="shared" ca="1" si="181"/>
        <v>1.5591686896253837E-2</v>
      </c>
      <c r="Y654" s="88">
        <f t="shared" ca="1" si="182"/>
        <v>1414.8894229180137</v>
      </c>
      <c r="Z654" s="89">
        <f t="shared" ca="1" si="189"/>
        <v>1.1709932656961612</v>
      </c>
      <c r="AA654" s="89">
        <f t="shared" ca="1" si="183"/>
        <v>1.0759839240489617</v>
      </c>
      <c r="AB654" s="89">
        <f t="shared" ca="1" si="184"/>
        <v>0.87919925797085041</v>
      </c>
      <c r="AC654" s="89">
        <f t="shared" ca="1" si="184"/>
        <v>0.85903277693411861</v>
      </c>
      <c r="AD654" s="85">
        <f t="shared" ca="1" si="185"/>
        <v>151.58703565414726</v>
      </c>
      <c r="AE654" s="85">
        <f t="shared" ca="1" si="186"/>
        <v>18.861842807110179</v>
      </c>
      <c r="AG654" s="85">
        <v>640</v>
      </c>
      <c r="AH654" s="85">
        <f t="shared" ca="1" si="187"/>
        <v>4398.9529029401256</v>
      </c>
      <c r="AI654" s="85">
        <f t="shared" ca="1" si="187"/>
        <v>563.77146561783161</v>
      </c>
    </row>
    <row r="655" spans="9:35" x14ac:dyDescent="0.25">
      <c r="I655" s="85">
        <v>641</v>
      </c>
      <c r="J655" s="89">
        <f t="shared" ca="1" si="171"/>
        <v>0.35868176866126178</v>
      </c>
      <c r="K655" s="89">
        <f t="shared" ca="1" si="172"/>
        <v>-0.36198460172019681</v>
      </c>
      <c r="L655" s="89">
        <f t="shared" ca="1" si="173"/>
        <v>-6.5246980293087644E-3</v>
      </c>
      <c r="M655" s="88">
        <f t="shared" ca="1" si="174"/>
        <v>31116.311682715619</v>
      </c>
      <c r="N655" s="89">
        <f t="shared" ca="1" si="188"/>
        <v>0.66297794927961096</v>
      </c>
      <c r="O655" s="89">
        <f t="shared" ca="1" si="175"/>
        <v>0.49174449068814868</v>
      </c>
      <c r="P655" s="89">
        <f t="shared" ca="1" si="176"/>
        <v>0.74632766165871389</v>
      </c>
      <c r="Q655" s="89">
        <f t="shared" ca="1" si="176"/>
        <v>0.6885500089296025</v>
      </c>
      <c r="R655" s="85">
        <f t="shared" ca="1" si="177"/>
        <v>3814.6548978338469</v>
      </c>
      <c r="S655" s="85">
        <f t="shared" ca="1" si="178"/>
        <v>-153.25173233548412</v>
      </c>
      <c r="U655" s="85">
        <v>641</v>
      </c>
      <c r="V655" s="89">
        <f t="shared" ca="1" si="179"/>
        <v>0.37329392075971346</v>
      </c>
      <c r="W655" s="89">
        <f t="shared" ca="1" si="180"/>
        <v>-0.32314181792429159</v>
      </c>
      <c r="X655" s="89">
        <f t="shared" ca="1" si="181"/>
        <v>-4.1923482467507815E-3</v>
      </c>
      <c r="Y655" s="88">
        <f t="shared" ca="1" si="182"/>
        <v>1387.1722833366989</v>
      </c>
      <c r="Z655" s="89">
        <f t="shared" ca="1" si="189"/>
        <v>0.9627607403465045</v>
      </c>
      <c r="AA655" s="89">
        <f t="shared" ca="1" si="183"/>
        <v>0.86775139869930484</v>
      </c>
      <c r="AB655" s="89">
        <f t="shared" ca="1" si="184"/>
        <v>0.83216619653248336</v>
      </c>
      <c r="AC655" s="89">
        <f t="shared" ca="1" si="184"/>
        <v>0.80723477925250298</v>
      </c>
      <c r="AD655" s="85">
        <f t="shared" ca="1" si="185"/>
        <v>127.84372959477764</v>
      </c>
      <c r="AE655" s="85">
        <f t="shared" ca="1" si="186"/>
        <v>-4.8814632522594366</v>
      </c>
      <c r="AG655" s="85">
        <v>641</v>
      </c>
      <c r="AH655" s="85">
        <f t="shared" ca="1" si="187"/>
        <v>3686.811168239069</v>
      </c>
      <c r="AI655" s="85">
        <f t="shared" ca="1" si="187"/>
        <v>-148.37026908322468</v>
      </c>
    </row>
    <row r="656" spans="9:35" x14ac:dyDescent="0.25">
      <c r="I656" s="85">
        <v>642</v>
      </c>
      <c r="J656" s="89">
        <f t="shared" ref="J656:J719" ca="1" si="190">RAND()</f>
        <v>0.71146340246944839</v>
      </c>
      <c r="K656" s="89">
        <f t="shared" ref="K656:K719" ca="1" si="191">_xlfn.NORM.S.INV(J656)</f>
        <v>0.55766495134845784</v>
      </c>
      <c r="L656" s="89">
        <f t="shared" ref="L656:L719" ca="1" si="192">$J$10+$J$11*K656</f>
        <v>1.707632031155901E-2</v>
      </c>
      <c r="M656" s="88">
        <f t="shared" ref="M656:M719" ca="1" si="193">$L$7*EXP(L656)</f>
        <v>31859.422923525293</v>
      </c>
      <c r="N656" s="89">
        <f t="shared" ca="1" si="188"/>
        <v>0.80080742802170957</v>
      </c>
      <c r="O656" s="89">
        <f t="shared" ref="O656:O719" ca="1" si="194">N656-$J$9*$J$8^0.5</f>
        <v>0.62957396943024735</v>
      </c>
      <c r="P656" s="89">
        <f t="shared" ref="P656:Q719" ca="1" si="195">_xlfn.NORM.S.DIST(N656,TRUE)</f>
        <v>0.78837843094021021</v>
      </c>
      <c r="Q656" s="89">
        <f t="shared" ca="1" si="195"/>
        <v>0.73551332053506169</v>
      </c>
      <c r="R656" s="85">
        <f t="shared" ref="R656:R719" ca="1" si="196">M656*P656-$J$6*EXP(-$J$7*$J$8)*Q656</f>
        <v>4385.2075107827768</v>
      </c>
      <c r="S656" s="85">
        <f t="shared" ref="S656:S719" ca="1" si="197">R656-$Q$7</f>
        <v>417.30088061344577</v>
      </c>
      <c r="U656" s="85">
        <v>642</v>
      </c>
      <c r="V656" s="89">
        <f t="shared" ref="V656:V719" ca="1" si="198">RAND()</f>
        <v>0.94914716702154411</v>
      </c>
      <c r="W656" s="89">
        <f t="shared" ref="W656:W719" ca="1" si="199">_xlfn.NORM.S.INV(V656)</f>
        <v>1.6366402229217003</v>
      </c>
      <c r="X656" s="89">
        <f t="shared" ref="X656:X719" ca="1" si="200">$V$10+$V$11*W656</f>
        <v>4.2719937304402281E-2</v>
      </c>
      <c r="Y656" s="88">
        <f t="shared" ref="Y656:Y719" ca="1" si="201">$X$7*EXP(X656)</f>
        <v>1453.7982758431763</v>
      </c>
      <c r="Z656" s="89">
        <f t="shared" ca="1" si="189"/>
        <v>1.4565257190088512</v>
      </c>
      <c r="AA656" s="89">
        <f t="shared" ref="AA656:AA719" ca="1" si="202">Z656-$V$9*$V$8^0.5</f>
        <v>1.3615163773616517</v>
      </c>
      <c r="AB656" s="89">
        <f t="shared" ref="AB656:AC719" ca="1" si="203">_xlfn.NORM.S.DIST(Z656,TRUE)</f>
        <v>0.92737632742409715</v>
      </c>
      <c r="AC656" s="89">
        <f t="shared" ca="1" si="203"/>
        <v>0.9133247192222097</v>
      </c>
      <c r="AD656" s="85">
        <f t="shared" ref="AD656:AD719" ca="1" si="204">Y656*AB656-$V$6*EXP(-$V$7*$V$8)*AC656</f>
        <v>186.79546279437318</v>
      </c>
      <c r="AE656" s="85">
        <f t="shared" ref="AE656:AE719" ca="1" si="205">AD656-$AC$7</f>
        <v>54.070269947336101</v>
      </c>
      <c r="AG656" s="85">
        <v>642</v>
      </c>
      <c r="AH656" s="85">
        <f t="shared" ref="AH656:AI719" ca="1" si="206">R656-AD656</f>
        <v>4198.4120479884041</v>
      </c>
      <c r="AI656" s="85">
        <f t="shared" ca="1" si="206"/>
        <v>363.23061066610967</v>
      </c>
    </row>
    <row r="657" spans="9:35" x14ac:dyDescent="0.25">
      <c r="I657" s="85">
        <v>643</v>
      </c>
      <c r="J657" s="89">
        <f t="shared" ca="1" si="190"/>
        <v>0.59007324680007389</v>
      </c>
      <c r="K657" s="89">
        <f t="shared" ca="1" si="191"/>
        <v>0.22773339840906121</v>
      </c>
      <c r="L657" s="89">
        <f t="shared" ca="1" si="192"/>
        <v>8.6092682631224854E-3</v>
      </c>
      <c r="M657" s="88">
        <f t="shared" ca="1" si="193"/>
        <v>31590.806331511572</v>
      </c>
      <c r="N657" s="89">
        <f t="shared" ref="N657:N720" ca="1" si="207">(LN(M657/$J$6)+($J$7+$J$9^2/2)*$J$8)/($J$9*$J$8^0.5)</f>
        <v>0.75136001208976932</v>
      </c>
      <c r="O657" s="89">
        <f t="shared" ca="1" si="194"/>
        <v>0.58012655349830711</v>
      </c>
      <c r="P657" s="89">
        <f t="shared" ca="1" si="195"/>
        <v>0.77378198924375075</v>
      </c>
      <c r="Q657" s="89">
        <f t="shared" ca="1" si="195"/>
        <v>0.71908536083675112</v>
      </c>
      <c r="R657" s="85">
        <f t="shared" ca="1" si="196"/>
        <v>4175.3811028111995</v>
      </c>
      <c r="S657" s="85">
        <f t="shared" ca="1" si="197"/>
        <v>207.47447264186849</v>
      </c>
      <c r="U657" s="85">
        <v>643</v>
      </c>
      <c r="V657" s="89">
        <f t="shared" ca="1" si="198"/>
        <v>5.8929173056444739E-2</v>
      </c>
      <c r="W657" s="89">
        <f t="shared" ca="1" si="199"/>
        <v>-1.5638263852448782</v>
      </c>
      <c r="X657" s="89">
        <f t="shared" ca="1" si="200"/>
        <v>-3.3891236943540314E-2</v>
      </c>
      <c r="Y657" s="88">
        <f t="shared" ca="1" si="201"/>
        <v>1346.5805562127766</v>
      </c>
      <c r="Z657" s="89">
        <f t="shared" ref="Z657:Z720" ca="1" si="208">(LN(Y657/$V$6)+($V$7+$V$9^2/2)*$V$8)/($V$9*$V$8^0.5)</f>
        <v>0.65017159719602258</v>
      </c>
      <c r="AA657" s="89">
        <f t="shared" ca="1" si="202"/>
        <v>0.55516225554882292</v>
      </c>
      <c r="AB657" s="89">
        <f t="shared" ca="1" si="203"/>
        <v>0.74220930725450296</v>
      </c>
      <c r="AC657" s="89">
        <f t="shared" ca="1" si="203"/>
        <v>0.71060815831639068</v>
      </c>
      <c r="AD657" s="85">
        <f t="shared" ca="1" si="204"/>
        <v>95.804998278619564</v>
      </c>
      <c r="AE657" s="85">
        <f t="shared" ca="1" si="205"/>
        <v>-36.920194568417514</v>
      </c>
      <c r="AG657" s="85">
        <v>643</v>
      </c>
      <c r="AH657" s="85">
        <f t="shared" ca="1" si="206"/>
        <v>4079.5761045325798</v>
      </c>
      <c r="AI657" s="85">
        <f t="shared" ca="1" si="206"/>
        <v>244.394667210286</v>
      </c>
    </row>
    <row r="658" spans="9:35" x14ac:dyDescent="0.25">
      <c r="I658" s="85">
        <v>644</v>
      </c>
      <c r="J658" s="89">
        <f t="shared" ca="1" si="190"/>
        <v>0.54790246939163134</v>
      </c>
      <c r="K658" s="89">
        <f t="shared" ca="1" si="191"/>
        <v>0.12036368016654098</v>
      </c>
      <c r="L658" s="89">
        <f t="shared" ca="1" si="192"/>
        <v>5.8538331291194887E-3</v>
      </c>
      <c r="M658" s="88">
        <f t="shared" ca="1" si="193"/>
        <v>31503.879729139986</v>
      </c>
      <c r="N658" s="89">
        <f t="shared" ca="1" si="207"/>
        <v>0.73526832558954414</v>
      </c>
      <c r="O658" s="89">
        <f t="shared" ca="1" si="194"/>
        <v>0.56403486699808192</v>
      </c>
      <c r="P658" s="89">
        <f t="shared" ca="1" si="195"/>
        <v>0.76891195273299295</v>
      </c>
      <c r="Q658" s="89">
        <f t="shared" ca="1" si="195"/>
        <v>0.71363479835354482</v>
      </c>
      <c r="R658" s="85">
        <f t="shared" ca="1" si="196"/>
        <v>4108.3300122057299</v>
      </c>
      <c r="S658" s="85">
        <f t="shared" ca="1" si="197"/>
        <v>140.42338203639883</v>
      </c>
      <c r="U658" s="85">
        <v>644</v>
      </c>
      <c r="V658" s="89">
        <f t="shared" ca="1" si="198"/>
        <v>0.3239121867711503</v>
      </c>
      <c r="W658" s="89">
        <f t="shared" ca="1" si="199"/>
        <v>-0.45678668993913418</v>
      </c>
      <c r="X658" s="89">
        <f t="shared" ca="1" si="200"/>
        <v>-7.3914725716686513E-3</v>
      </c>
      <c r="Y658" s="88">
        <f t="shared" ca="1" si="201"/>
        <v>1382.7416376142257</v>
      </c>
      <c r="Z658" s="89">
        <f t="shared" ca="1" si="208"/>
        <v>0.929089058494449</v>
      </c>
      <c r="AA658" s="89">
        <f t="shared" ca="1" si="202"/>
        <v>0.83407971684724935</v>
      </c>
      <c r="AB658" s="89">
        <f t="shared" ca="1" si="203"/>
        <v>0.82357853283155824</v>
      </c>
      <c r="AC658" s="89">
        <f t="shared" ca="1" si="203"/>
        <v>0.79788196796915234</v>
      </c>
      <c r="AD658" s="85">
        <f t="shared" ca="1" si="204"/>
        <v>124.17560931446508</v>
      </c>
      <c r="AE658" s="85">
        <f t="shared" ca="1" si="205"/>
        <v>-8.5495835325720009</v>
      </c>
      <c r="AG658" s="85">
        <v>644</v>
      </c>
      <c r="AH658" s="85">
        <f t="shared" ca="1" si="206"/>
        <v>3984.1544028912649</v>
      </c>
      <c r="AI658" s="85">
        <f t="shared" ca="1" si="206"/>
        <v>148.97296556897084</v>
      </c>
    </row>
    <row r="659" spans="9:35" x14ac:dyDescent="0.25">
      <c r="I659" s="85">
        <v>645</v>
      </c>
      <c r="J659" s="89">
        <f t="shared" ca="1" si="190"/>
        <v>0.79263881140152082</v>
      </c>
      <c r="K659" s="89">
        <f t="shared" ca="1" si="191"/>
        <v>0.81561148747166301</v>
      </c>
      <c r="L659" s="89">
        <f t="shared" ca="1" si="192"/>
        <v>2.3696016814094695E-2</v>
      </c>
      <c r="M659" s="88">
        <f t="shared" ca="1" si="193"/>
        <v>32071.022222899683</v>
      </c>
      <c r="N659" s="89">
        <f t="shared" ca="1" si="207"/>
        <v>0.83946632422685585</v>
      </c>
      <c r="O659" s="89">
        <f t="shared" ca="1" si="194"/>
        <v>0.66823286563539352</v>
      </c>
      <c r="P659" s="89">
        <f t="shared" ca="1" si="195"/>
        <v>0.79939616050688411</v>
      </c>
      <c r="Q659" s="89">
        <f t="shared" ca="1" si="195"/>
        <v>0.74800752027661621</v>
      </c>
      <c r="R659" s="85">
        <f t="shared" ca="1" si="196"/>
        <v>4553.200951719522</v>
      </c>
      <c r="S659" s="85">
        <f t="shared" ca="1" si="197"/>
        <v>585.29432155019094</v>
      </c>
      <c r="U659" s="85">
        <v>645</v>
      </c>
      <c r="V659" s="89">
        <f t="shared" ca="1" si="198"/>
        <v>0.87732829683497537</v>
      </c>
      <c r="W659" s="89">
        <f t="shared" ca="1" si="199"/>
        <v>1.1617343054195719</v>
      </c>
      <c r="X659" s="89">
        <f t="shared" ca="1" si="200"/>
        <v>3.1351876189720927E-2</v>
      </c>
      <c r="Y659" s="88">
        <f t="shared" ca="1" si="201"/>
        <v>1437.3649924561414</v>
      </c>
      <c r="Z659" s="89">
        <f t="shared" ca="1" si="208"/>
        <v>1.3368736835606463</v>
      </c>
      <c r="AA659" s="89">
        <f t="shared" ca="1" si="202"/>
        <v>1.2418643419134467</v>
      </c>
      <c r="AB659" s="89">
        <f t="shared" ca="1" si="203"/>
        <v>0.9093680638475754</v>
      </c>
      <c r="AC659" s="89">
        <f t="shared" ca="1" si="203"/>
        <v>0.89285669082146779</v>
      </c>
      <c r="AD659" s="85">
        <f t="shared" ca="1" si="204"/>
        <v>171.6991945156733</v>
      </c>
      <c r="AE659" s="85">
        <f t="shared" ca="1" si="205"/>
        <v>38.97400166863622</v>
      </c>
      <c r="AG659" s="85">
        <v>645</v>
      </c>
      <c r="AH659" s="85">
        <f t="shared" ca="1" si="206"/>
        <v>4381.5017572038487</v>
      </c>
      <c r="AI659" s="85">
        <f t="shared" ca="1" si="206"/>
        <v>546.32031988155472</v>
      </c>
    </row>
    <row r="660" spans="9:35" x14ac:dyDescent="0.25">
      <c r="I660" s="85">
        <v>646</v>
      </c>
      <c r="J660" s="89">
        <f t="shared" ca="1" si="190"/>
        <v>0.61864661851591674</v>
      </c>
      <c r="K660" s="89">
        <f t="shared" ca="1" si="191"/>
        <v>0.30192824578865923</v>
      </c>
      <c r="L660" s="89">
        <f t="shared" ca="1" si="192"/>
        <v>1.0513334815387809E-2</v>
      </c>
      <c r="M660" s="88">
        <f t="shared" ca="1" si="193"/>
        <v>31651.014631321133</v>
      </c>
      <c r="N660" s="89">
        <f t="shared" ca="1" si="207"/>
        <v>0.76247972296828459</v>
      </c>
      <c r="O660" s="89">
        <f t="shared" ca="1" si="194"/>
        <v>0.59124626437682237</v>
      </c>
      <c r="P660" s="89">
        <f t="shared" ca="1" si="195"/>
        <v>0.77711312965743806</v>
      </c>
      <c r="Q660" s="89">
        <f t="shared" ca="1" si="195"/>
        <v>0.72282228585505615</v>
      </c>
      <c r="R660" s="85">
        <f t="shared" ca="1" si="196"/>
        <v>4222.0696544533603</v>
      </c>
      <c r="S660" s="85">
        <f t="shared" ca="1" si="197"/>
        <v>254.16302428402923</v>
      </c>
      <c r="U660" s="85">
        <v>646</v>
      </c>
      <c r="V660" s="89">
        <f t="shared" ca="1" si="198"/>
        <v>0.23271249561890894</v>
      </c>
      <c r="W660" s="89">
        <f t="shared" ca="1" si="199"/>
        <v>-0.72994305826065853</v>
      </c>
      <c r="X660" s="89">
        <f t="shared" ca="1" si="200"/>
        <v>-1.3930153549316359E-2</v>
      </c>
      <c r="Y660" s="88">
        <f t="shared" ca="1" si="201"/>
        <v>1373.7298259598974</v>
      </c>
      <c r="Z660" s="89">
        <f t="shared" ca="1" si="208"/>
        <v>0.86026760510591715</v>
      </c>
      <c r="AA660" s="89">
        <f t="shared" ca="1" si="202"/>
        <v>0.7652582634587175</v>
      </c>
      <c r="AB660" s="89">
        <f t="shared" ca="1" si="203"/>
        <v>0.80517922711096956</v>
      </c>
      <c r="AC660" s="89">
        <f t="shared" ca="1" si="203"/>
        <v>0.7779411141941972</v>
      </c>
      <c r="AD660" s="85">
        <f t="shared" ca="1" si="204"/>
        <v>116.83563928005185</v>
      </c>
      <c r="AE660" s="85">
        <f t="shared" ca="1" si="205"/>
        <v>-15.889553566985228</v>
      </c>
      <c r="AG660" s="85">
        <v>646</v>
      </c>
      <c r="AH660" s="85">
        <f t="shared" ca="1" si="206"/>
        <v>4105.2340151733088</v>
      </c>
      <c r="AI660" s="85">
        <f t="shared" ca="1" si="206"/>
        <v>270.05257785101446</v>
      </c>
    </row>
    <row r="661" spans="9:35" x14ac:dyDescent="0.25">
      <c r="I661" s="85">
        <v>647</v>
      </c>
      <c r="J661" s="89">
        <f t="shared" ca="1" si="190"/>
        <v>0.24373345351661813</v>
      </c>
      <c r="K661" s="89">
        <f t="shared" ca="1" si="191"/>
        <v>-0.6943433566437216</v>
      </c>
      <c r="L661" s="89">
        <f t="shared" ca="1" si="192"/>
        <v>-1.505403949913766E-2</v>
      </c>
      <c r="M661" s="88">
        <f t="shared" ca="1" si="193"/>
        <v>30852.038674601659</v>
      </c>
      <c r="N661" s="89">
        <f t="shared" ca="1" si="207"/>
        <v>0.61316676436289164</v>
      </c>
      <c r="O661" s="89">
        <f t="shared" ca="1" si="194"/>
        <v>0.44193330577142936</v>
      </c>
      <c r="P661" s="89">
        <f t="shared" ca="1" si="195"/>
        <v>0.73011696089074163</v>
      </c>
      <c r="Q661" s="89">
        <f t="shared" ca="1" si="195"/>
        <v>0.67073126566712582</v>
      </c>
      <c r="R661" s="85">
        <f t="shared" ca="1" si="196"/>
        <v>3619.5482763225118</v>
      </c>
      <c r="S661" s="85">
        <f t="shared" ca="1" si="197"/>
        <v>-348.35835384681923</v>
      </c>
      <c r="U661" s="85">
        <v>647</v>
      </c>
      <c r="V661" s="89">
        <f t="shared" ca="1" si="198"/>
        <v>0.1922949520845274</v>
      </c>
      <c r="W661" s="89">
        <f t="shared" ca="1" si="199"/>
        <v>-0.869470376610047</v>
      </c>
      <c r="X661" s="89">
        <f t="shared" ca="1" si="200"/>
        <v>-1.7270088942217293E-2</v>
      </c>
      <c r="Y661" s="88">
        <f t="shared" ca="1" si="201"/>
        <v>1369.1493106645009</v>
      </c>
      <c r="Z661" s="89">
        <f t="shared" ca="1" si="208"/>
        <v>0.82511384722279046</v>
      </c>
      <c r="AA661" s="89">
        <f t="shared" ca="1" si="202"/>
        <v>0.73010450557559081</v>
      </c>
      <c r="AB661" s="89">
        <f t="shared" ca="1" si="203"/>
        <v>0.79534652055379707</v>
      </c>
      <c r="AC661" s="89">
        <f t="shared" ca="1" si="203"/>
        <v>0.76733684624914933</v>
      </c>
      <c r="AD661" s="85">
        <f t="shared" ca="1" si="204"/>
        <v>113.16989923171968</v>
      </c>
      <c r="AE661" s="85">
        <f t="shared" ca="1" si="205"/>
        <v>-19.555293615317396</v>
      </c>
      <c r="AG661" s="85">
        <v>647</v>
      </c>
      <c r="AH661" s="85">
        <f t="shared" ca="1" si="206"/>
        <v>3506.3783770907921</v>
      </c>
      <c r="AI661" s="85">
        <f t="shared" ca="1" si="206"/>
        <v>-328.80306023150183</v>
      </c>
    </row>
    <row r="662" spans="9:35" x14ac:dyDescent="0.25">
      <c r="I662" s="85">
        <v>648</v>
      </c>
      <c r="J662" s="89">
        <f t="shared" ca="1" si="190"/>
        <v>0.22698791344928149</v>
      </c>
      <c r="K662" s="89">
        <f t="shared" ca="1" si="191"/>
        <v>-0.74880320635948006</v>
      </c>
      <c r="L662" s="89">
        <f t="shared" ca="1" si="192"/>
        <v>-1.6451645693468693E-2</v>
      </c>
      <c r="M662" s="88">
        <f t="shared" ca="1" si="193"/>
        <v>30808.949791900784</v>
      </c>
      <c r="N662" s="89">
        <f t="shared" ca="1" si="207"/>
        <v>0.60500477192387014</v>
      </c>
      <c r="O662" s="89">
        <f t="shared" ca="1" si="194"/>
        <v>0.43377131333240787</v>
      </c>
      <c r="P662" s="89">
        <f t="shared" ca="1" si="195"/>
        <v>0.72741208698773541</v>
      </c>
      <c r="Q662" s="89">
        <f t="shared" ca="1" si="195"/>
        <v>0.66777274250733454</v>
      </c>
      <c r="R662" s="85">
        <f t="shared" ca="1" si="196"/>
        <v>3588.1465653755367</v>
      </c>
      <c r="S662" s="85">
        <f t="shared" ca="1" si="197"/>
        <v>-379.7600647937943</v>
      </c>
      <c r="U662" s="85">
        <v>648</v>
      </c>
      <c r="V662" s="89">
        <f t="shared" ca="1" si="198"/>
        <v>2.7320881568309252E-2</v>
      </c>
      <c r="W662" s="89">
        <f t="shared" ca="1" si="199"/>
        <v>-1.9217139327442636</v>
      </c>
      <c r="X662" s="89">
        <f t="shared" ca="1" si="200"/>
        <v>-4.245817065023224E-2</v>
      </c>
      <c r="Y662" s="88">
        <f t="shared" ca="1" si="201"/>
        <v>1335.0937634066945</v>
      </c>
      <c r="Z662" s="89">
        <f t="shared" ca="1" si="208"/>
        <v>0.56000221428940555</v>
      </c>
      <c r="AA662" s="89">
        <f t="shared" ca="1" si="202"/>
        <v>0.4649928726422059</v>
      </c>
      <c r="AB662" s="89">
        <f t="shared" ca="1" si="203"/>
        <v>0.71226103632458138</v>
      </c>
      <c r="AC662" s="89">
        <f t="shared" ca="1" si="203"/>
        <v>0.67903171966753695</v>
      </c>
      <c r="AD662" s="85">
        <f t="shared" ca="1" si="204"/>
        <v>87.449589323341343</v>
      </c>
      <c r="AE662" s="85">
        <f t="shared" ca="1" si="205"/>
        <v>-45.275603523695736</v>
      </c>
      <c r="AG662" s="85">
        <v>648</v>
      </c>
      <c r="AH662" s="85">
        <f t="shared" ca="1" si="206"/>
        <v>3500.6969760521952</v>
      </c>
      <c r="AI662" s="85">
        <f t="shared" ca="1" si="206"/>
        <v>-334.48446127009856</v>
      </c>
    </row>
    <row r="663" spans="9:35" x14ac:dyDescent="0.25">
      <c r="I663" s="85">
        <v>649</v>
      </c>
      <c r="J663" s="89">
        <f t="shared" ca="1" si="190"/>
        <v>2.1777265402041612E-2</v>
      </c>
      <c r="K663" s="89">
        <f t="shared" ca="1" si="191"/>
        <v>-2.018352805671555</v>
      </c>
      <c r="L663" s="89">
        <f t="shared" ca="1" si="192"/>
        <v>-4.9032168652488516E-2</v>
      </c>
      <c r="M663" s="88">
        <f t="shared" ca="1" si="193"/>
        <v>29821.353653964674</v>
      </c>
      <c r="N663" s="89">
        <f t="shared" ca="1" si="207"/>
        <v>0.41473516441245289</v>
      </c>
      <c r="O663" s="89">
        <f t="shared" ca="1" si="194"/>
        <v>0.24350170582099062</v>
      </c>
      <c r="P663" s="89">
        <f t="shared" ca="1" si="195"/>
        <v>0.66083210641329715</v>
      </c>
      <c r="Q663" s="89">
        <f t="shared" ca="1" si="195"/>
        <v>0.59619161809092058</v>
      </c>
      <c r="R663" s="85">
        <f t="shared" ca="1" si="196"/>
        <v>2901.9248127568862</v>
      </c>
      <c r="S663" s="85">
        <f t="shared" ca="1" si="197"/>
        <v>-1065.9818174124448</v>
      </c>
      <c r="U663" s="85">
        <v>649</v>
      </c>
      <c r="V663" s="89">
        <f t="shared" ca="1" si="198"/>
        <v>0.23726932629513775</v>
      </c>
      <c r="W663" s="89">
        <f t="shared" ca="1" si="199"/>
        <v>-0.71511392104072002</v>
      </c>
      <c r="X663" s="89">
        <f t="shared" ca="1" si="200"/>
        <v>-1.3575181054804325E-2</v>
      </c>
      <c r="Y663" s="88">
        <f t="shared" ca="1" si="201"/>
        <v>1374.2175488219832</v>
      </c>
      <c r="Z663" s="89">
        <f t="shared" ca="1" si="208"/>
        <v>0.86400379028895058</v>
      </c>
      <c r="AA663" s="89">
        <f t="shared" ca="1" si="202"/>
        <v>0.76899444864175093</v>
      </c>
      <c r="AB663" s="89">
        <f t="shared" ca="1" si="203"/>
        <v>0.80620709579868388</v>
      </c>
      <c r="AC663" s="89">
        <f t="shared" ca="1" si="203"/>
        <v>0.77905169695879362</v>
      </c>
      <c r="AD663" s="85">
        <f t="shared" ca="1" si="204"/>
        <v>117.22859440411457</v>
      </c>
      <c r="AE663" s="85">
        <f t="shared" ca="1" si="205"/>
        <v>-15.496598442922505</v>
      </c>
      <c r="AG663" s="85">
        <v>649</v>
      </c>
      <c r="AH663" s="85">
        <f t="shared" ca="1" si="206"/>
        <v>2784.6962183527717</v>
      </c>
      <c r="AI663" s="85">
        <f t="shared" ca="1" si="206"/>
        <v>-1050.4852189695223</v>
      </c>
    </row>
    <row r="664" spans="9:35" x14ac:dyDescent="0.25">
      <c r="I664" s="85">
        <v>650</v>
      </c>
      <c r="J664" s="89">
        <f t="shared" ca="1" si="190"/>
        <v>0.14383682157652322</v>
      </c>
      <c r="K664" s="89">
        <f t="shared" ca="1" si="191"/>
        <v>-1.0632388614162633</v>
      </c>
      <c r="L664" s="89">
        <f t="shared" ca="1" si="192"/>
        <v>-2.4521025640705959E-2</v>
      </c>
      <c r="M664" s="88">
        <f t="shared" ca="1" si="193"/>
        <v>30561.341038393064</v>
      </c>
      <c r="N664" s="89">
        <f t="shared" ca="1" si="207"/>
        <v>0.55787975317102401</v>
      </c>
      <c r="O664" s="89">
        <f t="shared" ca="1" si="194"/>
        <v>0.38664629457956173</v>
      </c>
      <c r="P664" s="89">
        <f t="shared" ca="1" si="195"/>
        <v>0.71153675098852343</v>
      </c>
      <c r="Q664" s="89">
        <f t="shared" ca="1" si="195"/>
        <v>0.65049095987235517</v>
      </c>
      <c r="R664" s="85">
        <f t="shared" ca="1" si="196"/>
        <v>3409.986783077471</v>
      </c>
      <c r="S664" s="85">
        <f t="shared" ca="1" si="197"/>
        <v>-557.91984709185999</v>
      </c>
      <c r="U664" s="85">
        <v>650</v>
      </c>
      <c r="V664" s="89">
        <f t="shared" ca="1" si="198"/>
        <v>0.4578084047377039</v>
      </c>
      <c r="W664" s="89">
        <f t="shared" ca="1" si="199"/>
        <v>-0.10595657099284808</v>
      </c>
      <c r="X664" s="89">
        <f t="shared" ca="1" si="200"/>
        <v>1.0065239284158837E-3</v>
      </c>
      <c r="Y664" s="88">
        <f t="shared" ca="1" si="201"/>
        <v>1394.4027936865596</v>
      </c>
      <c r="Z664" s="89">
        <f t="shared" ca="1" si="208"/>
        <v>1.0174803298629937</v>
      </c>
      <c r="AA664" s="89">
        <f t="shared" ca="1" si="202"/>
        <v>0.9224709882157941</v>
      </c>
      <c r="AB664" s="89">
        <f t="shared" ca="1" si="203"/>
        <v>0.8455375075053313</v>
      </c>
      <c r="AC664" s="89">
        <f t="shared" ca="1" si="203"/>
        <v>0.82185852179244889</v>
      </c>
      <c r="AD664" s="85">
        <f t="shared" ca="1" si="204"/>
        <v>133.90953492228891</v>
      </c>
      <c r="AE664" s="85">
        <f t="shared" ca="1" si="205"/>
        <v>1.1843420752518341</v>
      </c>
      <c r="AG664" s="85">
        <v>650</v>
      </c>
      <c r="AH664" s="85">
        <f t="shared" ca="1" si="206"/>
        <v>3276.0772481551821</v>
      </c>
      <c r="AI664" s="85">
        <f t="shared" ca="1" si="206"/>
        <v>-559.10418916711183</v>
      </c>
    </row>
    <row r="665" spans="9:35" x14ac:dyDescent="0.25">
      <c r="I665" s="85">
        <v>651</v>
      </c>
      <c r="J665" s="89">
        <f t="shared" ca="1" si="190"/>
        <v>0.87403242689474059</v>
      </c>
      <c r="K665" s="89">
        <f t="shared" ca="1" si="191"/>
        <v>1.1456617260142299</v>
      </c>
      <c r="L665" s="89">
        <f t="shared" ca="1" si="192"/>
        <v>3.2166114697858246E-2</v>
      </c>
      <c r="M665" s="88">
        <f t="shared" ca="1" si="193"/>
        <v>32343.820603919023</v>
      </c>
      <c r="N665" s="89">
        <f t="shared" ca="1" si="207"/>
        <v>0.8889315277766594</v>
      </c>
      <c r="O665" s="89">
        <f t="shared" ca="1" si="194"/>
        <v>0.71769806918519707</v>
      </c>
      <c r="P665" s="89">
        <f t="shared" ca="1" si="195"/>
        <v>0.81298005993411726</v>
      </c>
      <c r="Q665" s="89">
        <f t="shared" ca="1" si="195"/>
        <v>0.76352826296326137</v>
      </c>
      <c r="R665" s="85">
        <f t="shared" ca="1" si="196"/>
        <v>4773.1435778743689</v>
      </c>
      <c r="S665" s="85">
        <f t="shared" ca="1" si="197"/>
        <v>805.23694770503789</v>
      </c>
      <c r="U665" s="85">
        <v>651</v>
      </c>
      <c r="V665" s="89">
        <f t="shared" ca="1" si="198"/>
        <v>0.70012883385686542</v>
      </c>
      <c r="W665" s="89">
        <f t="shared" ca="1" si="199"/>
        <v>0.52477108824832963</v>
      </c>
      <c r="X665" s="89">
        <f t="shared" ca="1" si="200"/>
        <v>1.610456822040239E-2</v>
      </c>
      <c r="Y665" s="88">
        <f t="shared" ca="1" si="201"/>
        <v>1415.6152794019697</v>
      </c>
      <c r="Z665" s="89">
        <f t="shared" ca="1" si="208"/>
        <v>1.1763914856528155</v>
      </c>
      <c r="AA665" s="89">
        <f t="shared" ca="1" si="202"/>
        <v>1.0813821440056159</v>
      </c>
      <c r="AB665" s="89">
        <f t="shared" ca="1" si="203"/>
        <v>0.8802807637287946</v>
      </c>
      <c r="AC665" s="89">
        <f t="shared" ca="1" si="203"/>
        <v>0.86023641944269125</v>
      </c>
      <c r="AD665" s="85">
        <f t="shared" ca="1" si="204"/>
        <v>152.22560109324877</v>
      </c>
      <c r="AE665" s="85">
        <f t="shared" ca="1" si="205"/>
        <v>19.500408246211691</v>
      </c>
      <c r="AG665" s="85">
        <v>651</v>
      </c>
      <c r="AH665" s="85">
        <f t="shared" ca="1" si="206"/>
        <v>4620.9179767811202</v>
      </c>
      <c r="AI665" s="85">
        <f t="shared" ca="1" si="206"/>
        <v>785.7365394588262</v>
      </c>
    </row>
    <row r="666" spans="9:35" x14ac:dyDescent="0.25">
      <c r="I666" s="85">
        <v>652</v>
      </c>
      <c r="J666" s="89">
        <f t="shared" ca="1" si="190"/>
        <v>0.37504240781327791</v>
      </c>
      <c r="K666" s="89">
        <f t="shared" ca="1" si="191"/>
        <v>-0.31852752960296504</v>
      </c>
      <c r="L666" s="89">
        <f t="shared" ca="1" si="192"/>
        <v>-5.4094567369524418E-3</v>
      </c>
      <c r="M666" s="88">
        <f t="shared" ca="1" si="193"/>
        <v>31151.03323622634</v>
      </c>
      <c r="N666" s="89">
        <f t="shared" ca="1" si="207"/>
        <v>0.66949093629470791</v>
      </c>
      <c r="O666" s="89">
        <f t="shared" ca="1" si="194"/>
        <v>0.49825747770324563</v>
      </c>
      <c r="P666" s="89">
        <f t="shared" ca="1" si="195"/>
        <v>0.74840881972902518</v>
      </c>
      <c r="Q666" s="89">
        <f t="shared" ca="1" si="195"/>
        <v>0.6908487125738666</v>
      </c>
      <c r="R666" s="85">
        <f t="shared" ca="1" si="196"/>
        <v>3840.6047170404272</v>
      </c>
      <c r="S666" s="85">
        <f t="shared" ca="1" si="197"/>
        <v>-127.30191312890383</v>
      </c>
      <c r="U666" s="85">
        <v>652</v>
      </c>
      <c r="V666" s="89">
        <f t="shared" ca="1" si="198"/>
        <v>0.9318468986649926</v>
      </c>
      <c r="W666" s="89">
        <f t="shared" ca="1" si="199"/>
        <v>1.4896883369350726</v>
      </c>
      <c r="X666" s="89">
        <f t="shared" ca="1" si="200"/>
        <v>3.9202276312515015E-2</v>
      </c>
      <c r="Y666" s="88">
        <f t="shared" ca="1" si="201"/>
        <v>1448.6932904262658</v>
      </c>
      <c r="Z666" s="89">
        <f t="shared" ca="1" si="208"/>
        <v>1.4195013492900332</v>
      </c>
      <c r="AA666" s="89">
        <f t="shared" ca="1" si="202"/>
        <v>1.3244920076428337</v>
      </c>
      <c r="AB666" s="89">
        <f t="shared" ca="1" si="203"/>
        <v>0.92212354811523656</v>
      </c>
      <c r="AC666" s="89">
        <f t="shared" ca="1" si="203"/>
        <v>0.90733015215550006</v>
      </c>
      <c r="AD666" s="85">
        <f t="shared" ca="1" si="204"/>
        <v>182.07450102415783</v>
      </c>
      <c r="AE666" s="85">
        <f t="shared" ca="1" si="205"/>
        <v>49.349308177120747</v>
      </c>
      <c r="AG666" s="85">
        <v>652</v>
      </c>
      <c r="AH666" s="85">
        <f t="shared" ca="1" si="206"/>
        <v>3658.5302160162692</v>
      </c>
      <c r="AI666" s="85">
        <f t="shared" ca="1" si="206"/>
        <v>-176.65122130602458</v>
      </c>
    </row>
    <row r="667" spans="9:35" x14ac:dyDescent="0.25">
      <c r="I667" s="85">
        <v>653</v>
      </c>
      <c r="J667" s="89">
        <f t="shared" ca="1" si="190"/>
        <v>0.42947303973230155</v>
      </c>
      <c r="K667" s="89">
        <f t="shared" ca="1" si="191"/>
        <v>-0.17771592312783563</v>
      </c>
      <c r="L667" s="89">
        <f t="shared" ca="1" si="192"/>
        <v>-1.7958005393959686E-3</v>
      </c>
      <c r="M667" s="88">
        <f t="shared" ca="1" si="193"/>
        <v>31263.805998816602</v>
      </c>
      <c r="N667" s="89">
        <f t="shared" ca="1" si="207"/>
        <v>0.69059461677445666</v>
      </c>
      <c r="O667" s="89">
        <f t="shared" ca="1" si="194"/>
        <v>0.51936115818299444</v>
      </c>
      <c r="P667" s="89">
        <f t="shared" ca="1" si="195"/>
        <v>0.75508983430281451</v>
      </c>
      <c r="Q667" s="89">
        <f t="shared" ca="1" si="195"/>
        <v>0.69824554389516602</v>
      </c>
      <c r="R667" s="85">
        <f t="shared" ca="1" si="196"/>
        <v>3925.3826933686287</v>
      </c>
      <c r="S667" s="85">
        <f t="shared" ca="1" si="197"/>
        <v>-42.523936800702359</v>
      </c>
      <c r="U667" s="85">
        <v>653</v>
      </c>
      <c r="V667" s="89">
        <f t="shared" ca="1" si="198"/>
        <v>0.52200558558667476</v>
      </c>
      <c r="W667" s="89">
        <f t="shared" ca="1" si="199"/>
        <v>5.518782446000238E-2</v>
      </c>
      <c r="X667" s="89">
        <f t="shared" ca="1" si="200"/>
        <v>4.8639181370028388E-3</v>
      </c>
      <c r="Y667" s="88">
        <f t="shared" ca="1" si="201"/>
        <v>1399.7919423003764</v>
      </c>
      <c r="Z667" s="89">
        <f t="shared" ca="1" si="208"/>
        <v>1.0580804870865961</v>
      </c>
      <c r="AA667" s="89">
        <f t="shared" ca="1" si="202"/>
        <v>0.96307114543939643</v>
      </c>
      <c r="AB667" s="89">
        <f t="shared" ca="1" si="203"/>
        <v>0.85499062520341451</v>
      </c>
      <c r="AC667" s="89">
        <f t="shared" ca="1" si="203"/>
        <v>0.83224408953369888</v>
      </c>
      <c r="AD667" s="85">
        <f t="shared" ca="1" si="204"/>
        <v>138.49192957164132</v>
      </c>
      <c r="AE667" s="85">
        <f t="shared" ca="1" si="205"/>
        <v>5.7667367246042431</v>
      </c>
      <c r="AG667" s="85">
        <v>653</v>
      </c>
      <c r="AH667" s="85">
        <f t="shared" ca="1" si="206"/>
        <v>3786.8907637969874</v>
      </c>
      <c r="AI667" s="85">
        <f t="shared" ca="1" si="206"/>
        <v>-48.290673525306602</v>
      </c>
    </row>
    <row r="668" spans="9:35" x14ac:dyDescent="0.25">
      <c r="I668" s="85">
        <v>654</v>
      </c>
      <c r="J668" s="89">
        <f t="shared" ca="1" si="190"/>
        <v>0.98153143001292675</v>
      </c>
      <c r="K668" s="89">
        <f t="shared" ca="1" si="191"/>
        <v>2.0864581758434464</v>
      </c>
      <c r="L668" s="89">
        <f t="shared" ca="1" si="192"/>
        <v>5.6309827042798674E-2</v>
      </c>
      <c r="M668" s="88">
        <f t="shared" ca="1" si="193"/>
        <v>33134.223743029223</v>
      </c>
      <c r="N668" s="89">
        <f t="shared" ca="1" si="207"/>
        <v>1.0299303287326318</v>
      </c>
      <c r="O668" s="89">
        <f t="shared" ca="1" si="194"/>
        <v>0.85869687014116947</v>
      </c>
      <c r="P668" s="89">
        <f t="shared" ca="1" si="195"/>
        <v>0.84847864381950588</v>
      </c>
      <c r="Q668" s="89">
        <f t="shared" ca="1" si="195"/>
        <v>0.80474611114984262</v>
      </c>
      <c r="R668" s="85">
        <f t="shared" ca="1" si="196"/>
        <v>5430.1271159278804</v>
      </c>
      <c r="S668" s="85">
        <f t="shared" ca="1" si="197"/>
        <v>1462.2204857585493</v>
      </c>
      <c r="U668" s="85">
        <v>654</v>
      </c>
      <c r="V668" s="89">
        <f t="shared" ca="1" si="198"/>
        <v>0.58801667895378185</v>
      </c>
      <c r="W668" s="89">
        <f t="shared" ca="1" si="199"/>
        <v>0.22244608193768134</v>
      </c>
      <c r="X668" s="89">
        <f t="shared" ca="1" si="200"/>
        <v>8.86766292700715E-3</v>
      </c>
      <c r="Y668" s="88">
        <f t="shared" ca="1" si="201"/>
        <v>1405.4075862975999</v>
      </c>
      <c r="Z668" s="89">
        <f t="shared" ca="1" si="208"/>
        <v>1.1002210252756848</v>
      </c>
      <c r="AA668" s="89">
        <f t="shared" ca="1" si="202"/>
        <v>1.0052116836284852</v>
      </c>
      <c r="AB668" s="89">
        <f t="shared" ca="1" si="203"/>
        <v>0.86438208403778316</v>
      </c>
      <c r="AC668" s="89">
        <f t="shared" ca="1" si="203"/>
        <v>0.84260253478534253</v>
      </c>
      <c r="AD668" s="85">
        <f t="shared" ca="1" si="204"/>
        <v>143.3198395292959</v>
      </c>
      <c r="AE668" s="85">
        <f t="shared" ca="1" si="205"/>
        <v>10.594646682258826</v>
      </c>
      <c r="AG668" s="85">
        <v>654</v>
      </c>
      <c r="AH668" s="85">
        <f t="shared" ca="1" si="206"/>
        <v>5286.8072763985847</v>
      </c>
      <c r="AI668" s="85">
        <f t="shared" ca="1" si="206"/>
        <v>1451.6258390762905</v>
      </c>
    </row>
    <row r="669" spans="9:35" x14ac:dyDescent="0.25">
      <c r="I669" s="85">
        <v>655</v>
      </c>
      <c r="J669" s="89">
        <f t="shared" ca="1" si="190"/>
        <v>0.32687975023194105</v>
      </c>
      <c r="K669" s="89">
        <f t="shared" ca="1" si="191"/>
        <v>-0.44854557757834207</v>
      </c>
      <c r="L669" s="89">
        <f t="shared" ca="1" si="192"/>
        <v>-8.7461172340642396E-3</v>
      </c>
      <c r="M669" s="88">
        <f t="shared" ca="1" si="193"/>
        <v>31047.266028427017</v>
      </c>
      <c r="N669" s="89">
        <f t="shared" ca="1" si="207"/>
        <v>0.6500049052085024</v>
      </c>
      <c r="O669" s="89">
        <f t="shared" ca="1" si="194"/>
        <v>0.47877144661704013</v>
      </c>
      <c r="P669" s="89">
        <f t="shared" ca="1" si="195"/>
        <v>0.7421554734383744</v>
      </c>
      <c r="Q669" s="89">
        <f t="shared" ca="1" si="195"/>
        <v>0.68394938408877259</v>
      </c>
      <c r="R669" s="85">
        <f t="shared" ca="1" si="196"/>
        <v>3763.2679940763919</v>
      </c>
      <c r="S669" s="85">
        <f t="shared" ca="1" si="197"/>
        <v>-204.63863609293912</v>
      </c>
      <c r="U669" s="85">
        <v>655</v>
      </c>
      <c r="V669" s="89">
        <f t="shared" ca="1" si="198"/>
        <v>0.16933054990016172</v>
      </c>
      <c r="W669" s="89">
        <f t="shared" ca="1" si="199"/>
        <v>-0.95681408879122842</v>
      </c>
      <c r="X669" s="89">
        <f t="shared" ca="1" si="200"/>
        <v>-1.9360879183958932E-2</v>
      </c>
      <c r="Y669" s="88">
        <f t="shared" ca="1" si="201"/>
        <v>1366.2896971140399</v>
      </c>
      <c r="Z669" s="89">
        <f t="shared" ca="1" si="208"/>
        <v>0.80310769282267513</v>
      </c>
      <c r="AA669" s="89">
        <f t="shared" ca="1" si="202"/>
        <v>0.70809835117547548</v>
      </c>
      <c r="AB669" s="89">
        <f t="shared" ca="1" si="203"/>
        <v>0.78904375414837868</v>
      </c>
      <c r="AC669" s="89">
        <f t="shared" ca="1" si="203"/>
        <v>0.76055790826264413</v>
      </c>
      <c r="AD669" s="85">
        <f t="shared" ca="1" si="204"/>
        <v>110.90449723441759</v>
      </c>
      <c r="AE669" s="85">
        <f t="shared" ca="1" si="205"/>
        <v>-21.820695612619488</v>
      </c>
      <c r="AG669" s="85">
        <v>655</v>
      </c>
      <c r="AH669" s="85">
        <f t="shared" ca="1" si="206"/>
        <v>3652.3634968419742</v>
      </c>
      <c r="AI669" s="85">
        <f t="shared" ca="1" si="206"/>
        <v>-182.81794048031963</v>
      </c>
    </row>
    <row r="670" spans="9:35" x14ac:dyDescent="0.25">
      <c r="I670" s="85">
        <v>656</v>
      </c>
      <c r="J670" s="89">
        <f t="shared" ca="1" si="190"/>
        <v>0.98135831735720025</v>
      </c>
      <c r="K670" s="89">
        <f t="shared" ca="1" si="191"/>
        <v>2.0826475094557431</v>
      </c>
      <c r="L670" s="89">
        <f t="shared" ca="1" si="192"/>
        <v>5.6212033696401646E-2</v>
      </c>
      <c r="M670" s="88">
        <f t="shared" ca="1" si="193"/>
        <v>33130.983594844176</v>
      </c>
      <c r="N670" s="89">
        <f t="shared" ca="1" si="207"/>
        <v>1.0293592175304083</v>
      </c>
      <c r="O670" s="89">
        <f t="shared" ca="1" si="194"/>
        <v>0.85812575893894594</v>
      </c>
      <c r="P670" s="89">
        <f t="shared" ca="1" si="195"/>
        <v>0.84834454711315521</v>
      </c>
      <c r="Q670" s="89">
        <f t="shared" ca="1" si="195"/>
        <v>0.80458848747118894</v>
      </c>
      <c r="R670" s="85">
        <f t="shared" ca="1" si="196"/>
        <v>5427.3781366118274</v>
      </c>
      <c r="S670" s="85">
        <f t="shared" ca="1" si="197"/>
        <v>1459.4715064424963</v>
      </c>
      <c r="U670" s="85">
        <v>656</v>
      </c>
      <c r="V670" s="89">
        <f t="shared" ca="1" si="198"/>
        <v>0.75446404659642408</v>
      </c>
      <c r="W670" s="89">
        <f t="shared" ca="1" si="199"/>
        <v>0.68860494744886158</v>
      </c>
      <c r="X670" s="89">
        <f t="shared" ca="1" si="200"/>
        <v>2.0026341471495644E-2</v>
      </c>
      <c r="Y670" s="88">
        <f t="shared" ca="1" si="201"/>
        <v>1421.1779020814145</v>
      </c>
      <c r="Z670" s="89">
        <f t="shared" ca="1" si="208"/>
        <v>1.2176692503767936</v>
      </c>
      <c r="AA670" s="89">
        <f t="shared" ca="1" si="202"/>
        <v>1.1226599087295941</v>
      </c>
      <c r="AB670" s="89">
        <f t="shared" ca="1" si="203"/>
        <v>0.88832515661236189</v>
      </c>
      <c r="AC670" s="89">
        <f t="shared" ca="1" si="203"/>
        <v>0.86920901941805251</v>
      </c>
      <c r="AD670" s="85">
        <f t="shared" ca="1" si="204"/>
        <v>157.14484365339194</v>
      </c>
      <c r="AE670" s="85">
        <f t="shared" ca="1" si="205"/>
        <v>24.419650806354866</v>
      </c>
      <c r="AG670" s="85">
        <v>656</v>
      </c>
      <c r="AH670" s="85">
        <f t="shared" ca="1" si="206"/>
        <v>5270.2332929584354</v>
      </c>
      <c r="AI670" s="85">
        <f t="shared" ca="1" si="206"/>
        <v>1435.0518556361415</v>
      </c>
    </row>
    <row r="671" spans="9:35" x14ac:dyDescent="0.25">
      <c r="I671" s="85">
        <v>657</v>
      </c>
      <c r="J671" s="89">
        <f t="shared" ca="1" si="190"/>
        <v>0.19475498982710782</v>
      </c>
      <c r="K671" s="89">
        <f t="shared" ca="1" si="191"/>
        <v>-0.86050635912209927</v>
      </c>
      <c r="L671" s="89">
        <f t="shared" ca="1" si="192"/>
        <v>-1.9318290001930097E-2</v>
      </c>
      <c r="M671" s="88">
        <f t="shared" ca="1" si="193"/>
        <v>30720.757959032155</v>
      </c>
      <c r="N671" s="89">
        <f t="shared" ca="1" si="207"/>
        <v>0.58826362605178373</v>
      </c>
      <c r="O671" s="89">
        <f t="shared" ca="1" si="194"/>
        <v>0.41703016746032145</v>
      </c>
      <c r="P671" s="89">
        <f t="shared" ca="1" si="195"/>
        <v>0.72182232182426043</v>
      </c>
      <c r="Q671" s="89">
        <f t="shared" ca="1" si="195"/>
        <v>0.66167182896351762</v>
      </c>
      <c r="R671" s="85">
        <f t="shared" ca="1" si="196"/>
        <v>3524.2407178998328</v>
      </c>
      <c r="S671" s="85">
        <f t="shared" ca="1" si="197"/>
        <v>-443.66591226949822</v>
      </c>
      <c r="U671" s="85">
        <v>657</v>
      </c>
      <c r="V671" s="89">
        <f t="shared" ca="1" si="198"/>
        <v>0.82201299466596167</v>
      </c>
      <c r="W671" s="89">
        <f t="shared" ca="1" si="199"/>
        <v>0.92306369915525421</v>
      </c>
      <c r="X671" s="89">
        <f t="shared" ca="1" si="200"/>
        <v>2.563869819319985E-2</v>
      </c>
      <c r="Y671" s="88">
        <f t="shared" ca="1" si="201"/>
        <v>1429.1764838847744</v>
      </c>
      <c r="Z671" s="89">
        <f t="shared" ca="1" si="208"/>
        <v>1.2767408808544027</v>
      </c>
      <c r="AA671" s="89">
        <f t="shared" ca="1" si="202"/>
        <v>1.1817315392072032</v>
      </c>
      <c r="AB671" s="89">
        <f t="shared" ca="1" si="203"/>
        <v>0.89915312826363358</v>
      </c>
      <c r="AC671" s="89">
        <f t="shared" ca="1" si="203"/>
        <v>0.88134388012072884</v>
      </c>
      <c r="AD671" s="85">
        <f t="shared" ca="1" si="204"/>
        <v>164.29406142548373</v>
      </c>
      <c r="AE671" s="85">
        <f t="shared" ca="1" si="205"/>
        <v>31.568868578446654</v>
      </c>
      <c r="AG671" s="85">
        <v>657</v>
      </c>
      <c r="AH671" s="85">
        <f t="shared" ca="1" si="206"/>
        <v>3359.9466564743489</v>
      </c>
      <c r="AI671" s="85">
        <f t="shared" ca="1" si="206"/>
        <v>-475.23478084794488</v>
      </c>
    </row>
    <row r="672" spans="9:35" x14ac:dyDescent="0.25">
      <c r="I672" s="85">
        <v>658</v>
      </c>
      <c r="J672" s="89">
        <f t="shared" ca="1" si="190"/>
        <v>0.59728968453699782</v>
      </c>
      <c r="K672" s="89">
        <f t="shared" ca="1" si="191"/>
        <v>0.2463379552811796</v>
      </c>
      <c r="L672" s="89">
        <f t="shared" ca="1" si="192"/>
        <v>9.086718055271524E-3</v>
      </c>
      <c r="M672" s="88">
        <f t="shared" ca="1" si="193"/>
        <v>31605.892956694806</v>
      </c>
      <c r="N672" s="89">
        <f t="shared" ca="1" si="207"/>
        <v>0.75414830940079913</v>
      </c>
      <c r="O672" s="89">
        <f t="shared" ca="1" si="194"/>
        <v>0.58291485080933692</v>
      </c>
      <c r="P672" s="89">
        <f t="shared" ca="1" si="195"/>
        <v>0.77461991401014885</v>
      </c>
      <c r="Q672" s="89">
        <f t="shared" ca="1" si="195"/>
        <v>0.72002468861941538</v>
      </c>
      <c r="R672" s="85">
        <f t="shared" ca="1" si="196"/>
        <v>4187.0611850989699</v>
      </c>
      <c r="S672" s="85">
        <f t="shared" ca="1" si="197"/>
        <v>219.15455492963883</v>
      </c>
      <c r="U672" s="85">
        <v>658</v>
      </c>
      <c r="V672" s="89">
        <f t="shared" ca="1" si="198"/>
        <v>0.12076508500213867</v>
      </c>
      <c r="W672" s="89">
        <f t="shared" ca="1" si="199"/>
        <v>-1.1711707001517846</v>
      </c>
      <c r="X672" s="89">
        <f t="shared" ca="1" si="200"/>
        <v>-2.4492040890891929E-2</v>
      </c>
      <c r="Y672" s="88">
        <f t="shared" ca="1" si="201"/>
        <v>1359.2969994134162</v>
      </c>
      <c r="Z672" s="89">
        <f t="shared" ca="1" si="208"/>
        <v>0.74910077499782857</v>
      </c>
      <c r="AA672" s="89">
        <f t="shared" ca="1" si="202"/>
        <v>0.65409143335062891</v>
      </c>
      <c r="AB672" s="89">
        <f t="shared" ca="1" si="203"/>
        <v>0.77310176601799874</v>
      </c>
      <c r="AC672" s="89">
        <f t="shared" ca="1" si="203"/>
        <v>0.74347354984209979</v>
      </c>
      <c r="AD672" s="85">
        <f t="shared" ca="1" si="204"/>
        <v>105.44225454045511</v>
      </c>
      <c r="AE672" s="85">
        <f t="shared" ca="1" si="205"/>
        <v>-27.282938306581968</v>
      </c>
      <c r="AG672" s="85">
        <v>658</v>
      </c>
      <c r="AH672" s="85">
        <f t="shared" ca="1" si="206"/>
        <v>4081.6189305585149</v>
      </c>
      <c r="AI672" s="85">
        <f t="shared" ca="1" si="206"/>
        <v>246.4374932362208</v>
      </c>
    </row>
    <row r="673" spans="9:35" x14ac:dyDescent="0.25">
      <c r="I673" s="85">
        <v>659</v>
      </c>
      <c r="J673" s="89">
        <f t="shared" ca="1" si="190"/>
        <v>0.64512337879835446</v>
      </c>
      <c r="K673" s="89">
        <f t="shared" ca="1" si="191"/>
        <v>0.37218751318933752</v>
      </c>
      <c r="L673" s="89">
        <f t="shared" ca="1" si="192"/>
        <v>1.2316402356720647E-2</v>
      </c>
      <c r="M673" s="88">
        <f t="shared" ca="1" si="193"/>
        <v>31708.135028945453</v>
      </c>
      <c r="N673" s="89">
        <f t="shared" ca="1" si="207"/>
        <v>0.77300960162730636</v>
      </c>
      <c r="O673" s="89">
        <f t="shared" ca="1" si="194"/>
        <v>0.60177614303584415</v>
      </c>
      <c r="P673" s="89">
        <f t="shared" ca="1" si="195"/>
        <v>0.78024165087817532</v>
      </c>
      <c r="Q673" s="89">
        <f t="shared" ca="1" si="195"/>
        <v>0.72633842124327941</v>
      </c>
      <c r="R673" s="85">
        <f t="shared" ca="1" si="196"/>
        <v>4266.5481638466736</v>
      </c>
      <c r="S673" s="85">
        <f t="shared" ca="1" si="197"/>
        <v>298.64153367734252</v>
      </c>
      <c r="U673" s="85">
        <v>659</v>
      </c>
      <c r="V673" s="89">
        <f t="shared" ca="1" si="198"/>
        <v>0.68644728566177626</v>
      </c>
      <c r="W673" s="89">
        <f t="shared" ca="1" si="199"/>
        <v>0.48580500035796559</v>
      </c>
      <c r="X673" s="89">
        <f t="shared" ca="1" si="200"/>
        <v>1.5171817432904111E-2</v>
      </c>
      <c r="Y673" s="88">
        <f t="shared" ca="1" si="201"/>
        <v>1414.295478753548</v>
      </c>
      <c r="Z673" s="89">
        <f t="shared" ca="1" si="208"/>
        <v>1.166574021692671</v>
      </c>
      <c r="AA673" s="89">
        <f t="shared" ca="1" si="202"/>
        <v>1.0715646800454715</v>
      </c>
      <c r="AB673" s="89">
        <f t="shared" ca="1" si="203"/>
        <v>0.87830878025127113</v>
      </c>
      <c r="AC673" s="89">
        <f t="shared" ca="1" si="203"/>
        <v>0.85804219767134438</v>
      </c>
      <c r="AD673" s="85">
        <f t="shared" ca="1" si="204"/>
        <v>151.0651045863392</v>
      </c>
      <c r="AE673" s="85">
        <f t="shared" ca="1" si="205"/>
        <v>18.339911739302124</v>
      </c>
      <c r="AG673" s="85">
        <v>659</v>
      </c>
      <c r="AH673" s="85">
        <f t="shared" ca="1" si="206"/>
        <v>4115.4830592603339</v>
      </c>
      <c r="AI673" s="85">
        <f t="shared" ca="1" si="206"/>
        <v>280.3016219380404</v>
      </c>
    </row>
    <row r="674" spans="9:35" x14ac:dyDescent="0.25">
      <c r="I674" s="85">
        <v>660</v>
      </c>
      <c r="J674" s="89">
        <f t="shared" ca="1" si="190"/>
        <v>8.2907594431501419E-2</v>
      </c>
      <c r="K674" s="89">
        <f t="shared" ca="1" si="191"/>
        <v>-1.3857764064285381</v>
      </c>
      <c r="L674" s="89">
        <f t="shared" ca="1" si="192"/>
        <v>-3.2798324846749168E-2</v>
      </c>
      <c r="M674" s="88">
        <f t="shared" ca="1" si="193"/>
        <v>30309.419726852768</v>
      </c>
      <c r="N674" s="89">
        <f t="shared" ca="1" si="207"/>
        <v>0.50954049007296487</v>
      </c>
      <c r="O674" s="89">
        <f t="shared" ca="1" si="194"/>
        <v>0.3383070314815026</v>
      </c>
      <c r="P674" s="89">
        <f t="shared" ca="1" si="195"/>
        <v>0.6948132876503037</v>
      </c>
      <c r="Q674" s="89">
        <f t="shared" ca="1" si="195"/>
        <v>0.6324340872788845</v>
      </c>
      <c r="R674" s="85">
        <f t="shared" ca="1" si="196"/>
        <v>3232.8300470410686</v>
      </c>
      <c r="S674" s="85">
        <f t="shared" ca="1" si="197"/>
        <v>-735.07658312826243</v>
      </c>
      <c r="U674" s="85">
        <v>660</v>
      </c>
      <c r="V674" s="89">
        <f t="shared" ca="1" si="198"/>
        <v>5.5462426560108913E-3</v>
      </c>
      <c r="W674" s="89">
        <f t="shared" ca="1" si="199"/>
        <v>-2.5397716898177101</v>
      </c>
      <c r="X674" s="89">
        <f t="shared" ca="1" si="200"/>
        <v>-5.7252929140017395E-2</v>
      </c>
      <c r="Y674" s="88">
        <f t="shared" ca="1" si="201"/>
        <v>1315.4867716082558</v>
      </c>
      <c r="Z674" s="89">
        <f t="shared" ca="1" si="208"/>
        <v>0.40428322673213146</v>
      </c>
      <c r="AA674" s="89">
        <f t="shared" ca="1" si="202"/>
        <v>0.30927388508493181</v>
      </c>
      <c r="AB674" s="89">
        <f t="shared" ca="1" si="203"/>
        <v>0.65699777081526922</v>
      </c>
      <c r="AC674" s="89">
        <f t="shared" ca="1" si="203"/>
        <v>0.62144340274356247</v>
      </c>
      <c r="AD674" s="85">
        <f t="shared" ca="1" si="204"/>
        <v>74.01795677245525</v>
      </c>
      <c r="AE674" s="85">
        <f t="shared" ca="1" si="205"/>
        <v>-58.707236074581829</v>
      </c>
      <c r="AG674" s="85">
        <v>660</v>
      </c>
      <c r="AH674" s="85">
        <f t="shared" ca="1" si="206"/>
        <v>3158.8120902686132</v>
      </c>
      <c r="AI674" s="85">
        <f t="shared" ca="1" si="206"/>
        <v>-676.3693470536806</v>
      </c>
    </row>
    <row r="675" spans="9:35" x14ac:dyDescent="0.25">
      <c r="I675" s="85">
        <v>661</v>
      </c>
      <c r="J675" s="89">
        <f t="shared" ca="1" si="190"/>
        <v>0.27255363262299503</v>
      </c>
      <c r="K675" s="89">
        <f t="shared" ca="1" si="191"/>
        <v>-0.60510796054492788</v>
      </c>
      <c r="L675" s="89">
        <f t="shared" ca="1" si="192"/>
        <v>-1.2763986496931713E-2</v>
      </c>
      <c r="M675" s="88">
        <f t="shared" ca="1" si="193"/>
        <v>30922.772439515276</v>
      </c>
      <c r="N675" s="89">
        <f t="shared" ca="1" si="207"/>
        <v>0.626540628449054</v>
      </c>
      <c r="O675" s="89">
        <f t="shared" ca="1" si="194"/>
        <v>0.45530716985759173</v>
      </c>
      <c r="P675" s="89">
        <f t="shared" ca="1" si="195"/>
        <v>0.73451980154673113</v>
      </c>
      <c r="Q675" s="89">
        <f t="shared" ca="1" si="195"/>
        <v>0.67555586560219083</v>
      </c>
      <c r="R675" s="85">
        <f t="shared" ca="1" si="196"/>
        <v>3671.3481871143194</v>
      </c>
      <c r="S675" s="85">
        <f t="shared" ca="1" si="197"/>
        <v>-296.55844305501159</v>
      </c>
      <c r="U675" s="85">
        <v>661</v>
      </c>
      <c r="V675" s="89">
        <f t="shared" ca="1" si="198"/>
        <v>0.78630982311940323</v>
      </c>
      <c r="W675" s="89">
        <f t="shared" ca="1" si="199"/>
        <v>0.7936823914590817</v>
      </c>
      <c r="X675" s="89">
        <f t="shared" ca="1" si="200"/>
        <v>2.2541632945574479E-2</v>
      </c>
      <c r="Y675" s="88">
        <f t="shared" ca="1" si="201"/>
        <v>1424.7570781902161</v>
      </c>
      <c r="Z675" s="89">
        <f t="shared" ca="1" si="208"/>
        <v>1.2441433994496192</v>
      </c>
      <c r="AA675" s="89">
        <f t="shared" ca="1" si="202"/>
        <v>1.1491340578024196</v>
      </c>
      <c r="AB675" s="89">
        <f t="shared" ca="1" si="203"/>
        <v>0.89327660466200554</v>
      </c>
      <c r="AC675" s="89">
        <f t="shared" ca="1" si="203"/>
        <v>0.87474964665762345</v>
      </c>
      <c r="AD675" s="85">
        <f t="shared" ca="1" si="204"/>
        <v>160.33322872189592</v>
      </c>
      <c r="AE675" s="85">
        <f t="shared" ca="1" si="205"/>
        <v>27.608035874858842</v>
      </c>
      <c r="AG675" s="85">
        <v>661</v>
      </c>
      <c r="AH675" s="85">
        <f t="shared" ca="1" si="206"/>
        <v>3511.0149583924235</v>
      </c>
      <c r="AI675" s="85">
        <f t="shared" ca="1" si="206"/>
        <v>-324.16647892987044</v>
      </c>
    </row>
    <row r="676" spans="9:35" x14ac:dyDescent="0.25">
      <c r="I676" s="85">
        <v>662</v>
      </c>
      <c r="J676" s="89">
        <f t="shared" ca="1" si="190"/>
        <v>0.51563510261349554</v>
      </c>
      <c r="K676" s="89">
        <f t="shared" ca="1" si="191"/>
        <v>3.9201428452591482E-2</v>
      </c>
      <c r="L676" s="89">
        <f t="shared" ca="1" si="192"/>
        <v>3.77096168651895E-3</v>
      </c>
      <c r="M676" s="88">
        <f t="shared" ca="1" si="193"/>
        <v>31438.32948778227</v>
      </c>
      <c r="N676" s="89">
        <f t="shared" ca="1" si="207"/>
        <v>0.72310439769990331</v>
      </c>
      <c r="O676" s="89">
        <f t="shared" ca="1" si="194"/>
        <v>0.55187093910844109</v>
      </c>
      <c r="P676" s="89">
        <f t="shared" ca="1" si="195"/>
        <v>0.76519212616238452</v>
      </c>
      <c r="Q676" s="89">
        <f t="shared" ca="1" si="195"/>
        <v>0.70948160989875175</v>
      </c>
      <c r="R676" s="85">
        <f t="shared" ca="1" si="196"/>
        <v>4058.0493433334996</v>
      </c>
      <c r="S676" s="85">
        <f t="shared" ca="1" si="197"/>
        <v>90.142713164168526</v>
      </c>
      <c r="U676" s="85">
        <v>662</v>
      </c>
      <c r="V676" s="89">
        <f t="shared" ca="1" si="198"/>
        <v>0.82597663417661582</v>
      </c>
      <c r="W676" s="89">
        <f t="shared" ca="1" si="199"/>
        <v>0.93838472761108771</v>
      </c>
      <c r="X676" s="89">
        <f t="shared" ca="1" si="200"/>
        <v>2.6005445334911146E-2</v>
      </c>
      <c r="Y676" s="88">
        <f t="shared" ca="1" si="201"/>
        <v>1429.7007264015865</v>
      </c>
      <c r="Z676" s="89">
        <f t="shared" ca="1" si="208"/>
        <v>1.2806009975055967</v>
      </c>
      <c r="AA676" s="89">
        <f t="shared" ca="1" si="202"/>
        <v>1.1855916558583972</v>
      </c>
      <c r="AB676" s="89">
        <f t="shared" ca="1" si="203"/>
        <v>0.89983307526652179</v>
      </c>
      <c r="AC676" s="89">
        <f t="shared" ca="1" si="203"/>
        <v>0.8821082004722639</v>
      </c>
      <c r="AD676" s="85">
        <f t="shared" ca="1" si="204"/>
        <v>164.76561411051944</v>
      </c>
      <c r="AE676" s="85">
        <f t="shared" ca="1" si="205"/>
        <v>32.040421263482358</v>
      </c>
      <c r="AG676" s="85">
        <v>662</v>
      </c>
      <c r="AH676" s="85">
        <f t="shared" ca="1" si="206"/>
        <v>3893.2837292229801</v>
      </c>
      <c r="AI676" s="85">
        <f t="shared" ca="1" si="206"/>
        <v>58.102291900686168</v>
      </c>
    </row>
    <row r="677" spans="9:35" x14ac:dyDescent="0.25">
      <c r="I677" s="85">
        <v>663</v>
      </c>
      <c r="J677" s="89">
        <f t="shared" ca="1" si="190"/>
        <v>0.23622446513201134</v>
      </c>
      <c r="K677" s="89">
        <f t="shared" ca="1" si="191"/>
        <v>-0.71850019084066064</v>
      </c>
      <c r="L677" s="89">
        <f t="shared" ca="1" si="192"/>
        <v>-1.5673977697375111E-2</v>
      </c>
      <c r="M677" s="88">
        <f t="shared" ca="1" si="193"/>
        <v>30832.918244688579</v>
      </c>
      <c r="N677" s="89">
        <f t="shared" ca="1" si="207"/>
        <v>0.60954633758802568</v>
      </c>
      <c r="O677" s="89">
        <f t="shared" ca="1" si="194"/>
        <v>0.4383128789965634</v>
      </c>
      <c r="P677" s="89">
        <f t="shared" ca="1" si="195"/>
        <v>0.72891881577855233</v>
      </c>
      <c r="Q677" s="89">
        <f t="shared" ca="1" si="195"/>
        <v>0.66942025443713737</v>
      </c>
      <c r="R677" s="85">
        <f t="shared" ca="1" si="196"/>
        <v>3605.5995752592353</v>
      </c>
      <c r="S677" s="85">
        <f t="shared" ca="1" si="197"/>
        <v>-362.30705491009576</v>
      </c>
      <c r="U677" s="85">
        <v>663</v>
      </c>
      <c r="V677" s="89">
        <f t="shared" ca="1" si="198"/>
        <v>0.91719600060874551</v>
      </c>
      <c r="W677" s="89">
        <f t="shared" ca="1" si="199"/>
        <v>1.3864550434262983</v>
      </c>
      <c r="X677" s="89">
        <f t="shared" ca="1" si="200"/>
        <v>3.6731129193838974E-2</v>
      </c>
      <c r="Y677" s="88">
        <f t="shared" ca="1" si="201"/>
        <v>1445.1177758066187</v>
      </c>
      <c r="Z677" s="89">
        <f t="shared" ca="1" si="208"/>
        <v>1.3934918319538099</v>
      </c>
      <c r="AA677" s="89">
        <f t="shared" ca="1" si="202"/>
        <v>1.2984824903066103</v>
      </c>
      <c r="AB677" s="89">
        <f t="shared" ca="1" si="203"/>
        <v>0.91826444334533663</v>
      </c>
      <c r="AC677" s="89">
        <f t="shared" ca="1" si="203"/>
        <v>0.90293920533410099</v>
      </c>
      <c r="AD677" s="85">
        <f t="shared" ca="1" si="204"/>
        <v>178.78428903555368</v>
      </c>
      <c r="AE677" s="85">
        <f t="shared" ca="1" si="205"/>
        <v>46.059096188516605</v>
      </c>
      <c r="AG677" s="85">
        <v>663</v>
      </c>
      <c r="AH677" s="85">
        <f t="shared" ca="1" si="206"/>
        <v>3426.8152862236816</v>
      </c>
      <c r="AI677" s="85">
        <f t="shared" ca="1" si="206"/>
        <v>-408.36615109861236</v>
      </c>
    </row>
    <row r="678" spans="9:35" x14ac:dyDescent="0.25">
      <c r="I678" s="85">
        <v>664</v>
      </c>
      <c r="J678" s="89">
        <f t="shared" ca="1" si="190"/>
        <v>0.63823827609043482</v>
      </c>
      <c r="K678" s="89">
        <f t="shared" ca="1" si="191"/>
        <v>0.35375373573160712</v>
      </c>
      <c r="L678" s="89">
        <f t="shared" ca="1" si="192"/>
        <v>1.1843335286313565E-2</v>
      </c>
      <c r="M678" s="88">
        <f t="shared" ca="1" si="193"/>
        <v>31693.138501860481</v>
      </c>
      <c r="N678" s="89">
        <f t="shared" ca="1" si="207"/>
        <v>0.77024689932427315</v>
      </c>
      <c r="O678" s="89">
        <f t="shared" ca="1" si="194"/>
        <v>0.59901344073281093</v>
      </c>
      <c r="P678" s="89">
        <f t="shared" ca="1" si="195"/>
        <v>0.77942327574076087</v>
      </c>
      <c r="Q678" s="89">
        <f t="shared" ca="1" si="195"/>
        <v>0.72541803916586833</v>
      </c>
      <c r="R678" s="85">
        <f t="shared" ca="1" si="196"/>
        <v>4254.853382524856</v>
      </c>
      <c r="S678" s="85">
        <f t="shared" ca="1" si="197"/>
        <v>286.94675235552495</v>
      </c>
      <c r="U678" s="85">
        <v>664</v>
      </c>
      <c r="V678" s="89">
        <f t="shared" ca="1" si="198"/>
        <v>0.84313078778166506</v>
      </c>
      <c r="W678" s="89">
        <f t="shared" ca="1" si="199"/>
        <v>1.0074086745663191</v>
      </c>
      <c r="X678" s="89">
        <f t="shared" ca="1" si="200"/>
        <v>2.765770616899536E-2</v>
      </c>
      <c r="Y678" s="88">
        <f t="shared" ca="1" si="201"/>
        <v>1432.0649175086201</v>
      </c>
      <c r="Z678" s="89">
        <f t="shared" ca="1" si="208"/>
        <v>1.2979915067485686</v>
      </c>
      <c r="AA678" s="89">
        <f t="shared" ca="1" si="202"/>
        <v>1.202982165101369</v>
      </c>
      <c r="AB678" s="89">
        <f t="shared" ca="1" si="203"/>
        <v>0.90285487324366276</v>
      </c>
      <c r="AC678" s="89">
        <f t="shared" ca="1" si="203"/>
        <v>0.88550838885958516</v>
      </c>
      <c r="AD678" s="85">
        <f t="shared" ca="1" si="204"/>
        <v>166.89657785072086</v>
      </c>
      <c r="AE678" s="85">
        <f t="shared" ca="1" si="205"/>
        <v>34.171385003683781</v>
      </c>
      <c r="AG678" s="85">
        <v>664</v>
      </c>
      <c r="AH678" s="85">
        <f t="shared" ca="1" si="206"/>
        <v>4087.9568046741351</v>
      </c>
      <c r="AI678" s="85">
        <f t="shared" ca="1" si="206"/>
        <v>252.77536735184117</v>
      </c>
    </row>
    <row r="679" spans="9:35" x14ac:dyDescent="0.25">
      <c r="I679" s="85">
        <v>665</v>
      </c>
      <c r="J679" s="89">
        <f t="shared" ca="1" si="190"/>
        <v>5.7784188889589139E-3</v>
      </c>
      <c r="K679" s="89">
        <f t="shared" ca="1" si="191"/>
        <v>-2.5253947966244898</v>
      </c>
      <c r="L679" s="89">
        <f t="shared" ca="1" si="192"/>
        <v>-6.204441585919919E-2</v>
      </c>
      <c r="M679" s="88">
        <f t="shared" ca="1" si="193"/>
        <v>29435.824567822026</v>
      </c>
      <c r="N679" s="89">
        <f t="shared" ca="1" si="207"/>
        <v>0.33874389895681684</v>
      </c>
      <c r="O679" s="89">
        <f t="shared" ca="1" si="194"/>
        <v>0.16751044036535456</v>
      </c>
      <c r="P679" s="89">
        <f t="shared" ca="1" si="195"/>
        <v>0.6325986664278811</v>
      </c>
      <c r="Q679" s="89">
        <f t="shared" ca="1" si="195"/>
        <v>0.56651578331449293</v>
      </c>
      <c r="R679" s="85">
        <f t="shared" ca="1" si="196"/>
        <v>2652.5594539686699</v>
      </c>
      <c r="S679" s="85">
        <f t="shared" ca="1" si="197"/>
        <v>-1315.3471762006611</v>
      </c>
      <c r="U679" s="85">
        <v>665</v>
      </c>
      <c r="V679" s="89">
        <f t="shared" ca="1" si="198"/>
        <v>0.77160873664559249</v>
      </c>
      <c r="W679" s="89">
        <f t="shared" ca="1" si="199"/>
        <v>0.74415530062932322</v>
      </c>
      <c r="X679" s="89">
        <f t="shared" ca="1" si="200"/>
        <v>2.1356078134325902E-2</v>
      </c>
      <c r="Y679" s="88">
        <f t="shared" ca="1" si="201"/>
        <v>1423.0689514624169</v>
      </c>
      <c r="Z679" s="89">
        <f t="shared" ca="1" si="208"/>
        <v>1.2316651021506975</v>
      </c>
      <c r="AA679" s="89">
        <f t="shared" ca="1" si="202"/>
        <v>1.1366557605034979</v>
      </c>
      <c r="AB679" s="89">
        <f t="shared" ca="1" si="203"/>
        <v>0.89096289448551602</v>
      </c>
      <c r="AC679" s="89">
        <f t="shared" ca="1" si="203"/>
        <v>0.87215888998158886</v>
      </c>
      <c r="AD679" s="85">
        <f t="shared" ca="1" si="204"/>
        <v>158.82721211464059</v>
      </c>
      <c r="AE679" s="85">
        <f t="shared" ca="1" si="205"/>
        <v>26.102019267603509</v>
      </c>
      <c r="AG679" s="85">
        <v>665</v>
      </c>
      <c r="AH679" s="85">
        <f t="shared" ca="1" si="206"/>
        <v>2493.7322418540293</v>
      </c>
      <c r="AI679" s="85">
        <f t="shared" ca="1" si="206"/>
        <v>-1341.4491954682646</v>
      </c>
    </row>
    <row r="680" spans="9:35" x14ac:dyDescent="0.25">
      <c r="I680" s="85">
        <v>666</v>
      </c>
      <c r="J680" s="89">
        <f t="shared" ca="1" si="190"/>
        <v>0.37792648558530872</v>
      </c>
      <c r="K680" s="89">
        <f t="shared" ca="1" si="191"/>
        <v>-0.31093113939213307</v>
      </c>
      <c r="L680" s="89">
        <f t="shared" ca="1" si="192"/>
        <v>-5.2145101465996165E-3</v>
      </c>
      <c r="M680" s="88">
        <f t="shared" ca="1" si="193"/>
        <v>31157.106615914807</v>
      </c>
      <c r="N680" s="89">
        <f t="shared" ca="1" si="207"/>
        <v>0.67062942051360175</v>
      </c>
      <c r="O680" s="89">
        <f t="shared" ca="1" si="194"/>
        <v>0.49939596192213948</v>
      </c>
      <c r="P680" s="89">
        <f t="shared" ca="1" si="195"/>
        <v>0.74877168228895608</v>
      </c>
      <c r="Q680" s="89">
        <f t="shared" ca="1" si="195"/>
        <v>0.69124976830663998</v>
      </c>
      <c r="R680" s="85">
        <f t="shared" ca="1" si="196"/>
        <v>3845.1511900417936</v>
      </c>
      <c r="S680" s="85">
        <f t="shared" ca="1" si="197"/>
        <v>-122.75544012753744</v>
      </c>
      <c r="U680" s="85">
        <v>666</v>
      </c>
      <c r="V680" s="89">
        <f t="shared" ca="1" si="198"/>
        <v>0.33996028264519462</v>
      </c>
      <c r="W680" s="89">
        <f t="shared" ca="1" si="199"/>
        <v>-0.41257152770254324</v>
      </c>
      <c r="X680" s="89">
        <f t="shared" ca="1" si="200"/>
        <v>-6.3330720591105727E-3</v>
      </c>
      <c r="Y680" s="88">
        <f t="shared" ca="1" si="201"/>
        <v>1384.2059068271637</v>
      </c>
      <c r="Z680" s="89">
        <f t="shared" ca="1" si="208"/>
        <v>0.9402290210940023</v>
      </c>
      <c r="AA680" s="89">
        <f t="shared" ca="1" si="202"/>
        <v>0.84521967944680265</v>
      </c>
      <c r="AB680" s="89">
        <f t="shared" ca="1" si="203"/>
        <v>0.82644995067526339</v>
      </c>
      <c r="AC680" s="89">
        <f t="shared" ca="1" si="203"/>
        <v>0.80100590167505603</v>
      </c>
      <c r="AD680" s="85">
        <f t="shared" ca="1" si="204"/>
        <v>125.38365628787074</v>
      </c>
      <c r="AE680" s="85">
        <f t="shared" ca="1" si="205"/>
        <v>-7.3415365591663431</v>
      </c>
      <c r="AG680" s="85">
        <v>666</v>
      </c>
      <c r="AH680" s="85">
        <f t="shared" ca="1" si="206"/>
        <v>3719.7675337539231</v>
      </c>
      <c r="AI680" s="85">
        <f t="shared" ca="1" si="206"/>
        <v>-115.4139035683711</v>
      </c>
    </row>
    <row r="681" spans="9:35" x14ac:dyDescent="0.25">
      <c r="I681" s="85">
        <v>667</v>
      </c>
      <c r="J681" s="89">
        <f t="shared" ca="1" si="190"/>
        <v>0.57875713578956445</v>
      </c>
      <c r="K681" s="89">
        <f t="shared" ca="1" si="191"/>
        <v>0.1987149505280148</v>
      </c>
      <c r="L681" s="89">
        <f t="shared" ca="1" si="192"/>
        <v>7.8645661987558381E-3</v>
      </c>
      <c r="M681" s="88">
        <f t="shared" ca="1" si="193"/>
        <v>31567.289350480485</v>
      </c>
      <c r="N681" s="89">
        <f t="shared" ca="1" si="207"/>
        <v>0.74701096681268042</v>
      </c>
      <c r="O681" s="89">
        <f t="shared" ca="1" si="194"/>
        <v>0.5757775082212182</v>
      </c>
      <c r="P681" s="89">
        <f t="shared" ca="1" si="195"/>
        <v>0.77247152951094389</v>
      </c>
      <c r="Q681" s="89">
        <f t="shared" ca="1" si="195"/>
        <v>0.71761721097382714</v>
      </c>
      <c r="R681" s="85">
        <f t="shared" ca="1" si="196"/>
        <v>4157.199485196059</v>
      </c>
      <c r="S681" s="85">
        <f t="shared" ca="1" si="197"/>
        <v>189.29285502672792</v>
      </c>
      <c r="U681" s="85">
        <v>667</v>
      </c>
      <c r="V681" s="89">
        <f t="shared" ca="1" si="198"/>
        <v>0.78701898271628934</v>
      </c>
      <c r="W681" s="89">
        <f t="shared" ca="1" si="199"/>
        <v>0.79612044033520046</v>
      </c>
      <c r="X681" s="89">
        <f t="shared" ca="1" si="200"/>
        <v>2.2599993744214505E-2</v>
      </c>
      <c r="Y681" s="88">
        <f t="shared" ca="1" si="201"/>
        <v>1424.8402305775637</v>
      </c>
      <c r="Z681" s="89">
        <f t="shared" ca="1" si="208"/>
        <v>1.2447576632433492</v>
      </c>
      <c r="AA681" s="89">
        <f t="shared" ca="1" si="202"/>
        <v>1.1497483215961497</v>
      </c>
      <c r="AB681" s="89">
        <f t="shared" ca="1" si="203"/>
        <v>0.89338957862546498</v>
      </c>
      <c r="AC681" s="89">
        <f t="shared" ca="1" si="203"/>
        <v>0.8748762271507261</v>
      </c>
      <c r="AD681" s="85">
        <f t="shared" ca="1" si="204"/>
        <v>160.40751150180654</v>
      </c>
      <c r="AE681" s="85">
        <f t="shared" ca="1" si="205"/>
        <v>27.68231865476946</v>
      </c>
      <c r="AG681" s="85">
        <v>667</v>
      </c>
      <c r="AH681" s="85">
        <f t="shared" ca="1" si="206"/>
        <v>3996.7919736942522</v>
      </c>
      <c r="AI681" s="85">
        <f t="shared" ca="1" si="206"/>
        <v>161.61053637195846</v>
      </c>
    </row>
    <row r="682" spans="9:35" x14ac:dyDescent="0.25">
      <c r="I682" s="85">
        <v>668</v>
      </c>
      <c r="J682" s="89">
        <f t="shared" ca="1" si="190"/>
        <v>0.92327155578168274</v>
      </c>
      <c r="K682" s="89">
        <f t="shared" ca="1" si="191"/>
        <v>1.4274268766682781</v>
      </c>
      <c r="L682" s="89">
        <f t="shared" ca="1" si="192"/>
        <v>3.939706964826762E-2</v>
      </c>
      <c r="M682" s="88">
        <f t="shared" ca="1" si="193"/>
        <v>32578.544931402983</v>
      </c>
      <c r="N682" s="89">
        <f t="shared" ca="1" si="207"/>
        <v>0.93116016118680023</v>
      </c>
      <c r="O682" s="89">
        <f t="shared" ca="1" si="194"/>
        <v>0.75992670259533801</v>
      </c>
      <c r="P682" s="89">
        <f t="shared" ca="1" si="195"/>
        <v>0.82411463888040049</v>
      </c>
      <c r="Q682" s="89">
        <f t="shared" ca="1" si="195"/>
        <v>0.77635080038057636</v>
      </c>
      <c r="R682" s="85">
        <f t="shared" ca="1" si="196"/>
        <v>4965.2864980626618</v>
      </c>
      <c r="S682" s="85">
        <f t="shared" ca="1" si="197"/>
        <v>997.37986789333081</v>
      </c>
      <c r="U682" s="85">
        <v>668</v>
      </c>
      <c r="V682" s="89">
        <f t="shared" ca="1" si="198"/>
        <v>0.36721439938430622</v>
      </c>
      <c r="W682" s="89">
        <f t="shared" ca="1" si="199"/>
        <v>-0.33924018524923921</v>
      </c>
      <c r="X682" s="89">
        <f t="shared" ca="1" si="200"/>
        <v>-4.5777029388109694E-3</v>
      </c>
      <c r="Y682" s="88">
        <f t="shared" ca="1" si="201"/>
        <v>1386.6378329717111</v>
      </c>
      <c r="Z682" s="89">
        <f t="shared" ca="1" si="208"/>
        <v>0.95870477400278464</v>
      </c>
      <c r="AA682" s="89">
        <f t="shared" ca="1" si="202"/>
        <v>0.86369543235558499</v>
      </c>
      <c r="AB682" s="89">
        <f t="shared" ca="1" si="203"/>
        <v>0.83114625361036687</v>
      </c>
      <c r="AC682" s="89">
        <f t="shared" ca="1" si="203"/>
        <v>0.80612238825850746</v>
      </c>
      <c r="AD682" s="85">
        <f t="shared" ca="1" si="204"/>
        <v>127.39925042722825</v>
      </c>
      <c r="AE682" s="85">
        <f t="shared" ca="1" si="205"/>
        <v>-5.3259424198088254</v>
      </c>
      <c r="AG682" s="85">
        <v>668</v>
      </c>
      <c r="AH682" s="85">
        <f t="shared" ca="1" si="206"/>
        <v>4837.8872476354336</v>
      </c>
      <c r="AI682" s="85">
        <f t="shared" ca="1" si="206"/>
        <v>1002.7058103131396</v>
      </c>
    </row>
    <row r="683" spans="9:35" x14ac:dyDescent="0.25">
      <c r="I683" s="85">
        <v>669</v>
      </c>
      <c r="J683" s="89">
        <f t="shared" ca="1" si="190"/>
        <v>0.10123664232409457</v>
      </c>
      <c r="K683" s="89">
        <f t="shared" ca="1" si="191"/>
        <v>-1.2745366721049325</v>
      </c>
      <c r="L683" s="89">
        <f t="shared" ca="1" si="192"/>
        <v>-2.9943573271821056E-2</v>
      </c>
      <c r="M683" s="88">
        <f t="shared" ca="1" si="193"/>
        <v>30396.069213085211</v>
      </c>
      <c r="N683" s="89">
        <f t="shared" ca="1" si="207"/>
        <v>0.52621218261723168</v>
      </c>
      <c r="O683" s="89">
        <f t="shared" ca="1" si="194"/>
        <v>0.35497872402576941</v>
      </c>
      <c r="P683" s="89">
        <f t="shared" ca="1" si="195"/>
        <v>0.70062960477988689</v>
      </c>
      <c r="Q683" s="89">
        <f t="shared" ca="1" si="195"/>
        <v>0.63869723480834861</v>
      </c>
      <c r="R683" s="85">
        <f t="shared" ca="1" si="196"/>
        <v>3293.2877343895198</v>
      </c>
      <c r="S683" s="85">
        <f t="shared" ca="1" si="197"/>
        <v>-674.61889577981128</v>
      </c>
      <c r="U683" s="85">
        <v>669</v>
      </c>
      <c r="V683" s="89">
        <f t="shared" ca="1" si="198"/>
        <v>7.044179332675693E-2</v>
      </c>
      <c r="W683" s="89">
        <f t="shared" ca="1" si="199"/>
        <v>-1.472508599004783</v>
      </c>
      <c r="X683" s="89">
        <f t="shared" ca="1" si="200"/>
        <v>-3.1705317298034615E-2</v>
      </c>
      <c r="Y683" s="88">
        <f t="shared" ca="1" si="201"/>
        <v>1349.5272925959812</v>
      </c>
      <c r="Z683" s="89">
        <f t="shared" ca="1" si="208"/>
        <v>0.67317901528363244</v>
      </c>
      <c r="AA683" s="89">
        <f t="shared" ca="1" si="202"/>
        <v>0.57816967363643279</v>
      </c>
      <c r="AB683" s="89">
        <f t="shared" ca="1" si="203"/>
        <v>0.74958329509859312</v>
      </c>
      <c r="AC683" s="89">
        <f t="shared" ca="1" si="203"/>
        <v>0.71842521441033613</v>
      </c>
      <c r="AD683" s="85">
        <f t="shared" ca="1" si="204"/>
        <v>98.002989571104763</v>
      </c>
      <c r="AE683" s="85">
        <f t="shared" ca="1" si="205"/>
        <v>-34.722203275932316</v>
      </c>
      <c r="AG683" s="85">
        <v>669</v>
      </c>
      <c r="AH683" s="85">
        <f t="shared" ca="1" si="206"/>
        <v>3195.2847448184148</v>
      </c>
      <c r="AI683" s="85">
        <f t="shared" ca="1" si="206"/>
        <v>-639.89669250387897</v>
      </c>
    </row>
    <row r="684" spans="9:35" x14ac:dyDescent="0.25">
      <c r="I684" s="85">
        <v>670</v>
      </c>
      <c r="J684" s="89">
        <f t="shared" ca="1" si="190"/>
        <v>0.87006507836002234</v>
      </c>
      <c r="K684" s="89">
        <f t="shared" ca="1" si="191"/>
        <v>1.1266988158448783</v>
      </c>
      <c r="L684" s="89">
        <f t="shared" ca="1" si="192"/>
        <v>3.1679468464834208E-2</v>
      </c>
      <c r="M684" s="88">
        <f t="shared" ca="1" si="193"/>
        <v>32328.084434744804</v>
      </c>
      <c r="N684" s="89">
        <f t="shared" ca="1" si="207"/>
        <v>0.88608952343342462</v>
      </c>
      <c r="O684" s="89">
        <f t="shared" ca="1" si="194"/>
        <v>0.7148560648419624</v>
      </c>
      <c r="P684" s="89">
        <f t="shared" ca="1" si="195"/>
        <v>0.8122153559839369</v>
      </c>
      <c r="Q684" s="89">
        <f t="shared" ca="1" si="195"/>
        <v>0.76265100620228976</v>
      </c>
      <c r="R684" s="85">
        <f t="shared" ca="1" si="196"/>
        <v>4760.3563998539794</v>
      </c>
      <c r="S684" s="85">
        <f t="shared" ca="1" si="197"/>
        <v>792.44976968464834</v>
      </c>
      <c r="U684" s="85">
        <v>670</v>
      </c>
      <c r="V684" s="89">
        <f t="shared" ca="1" si="198"/>
        <v>3.1366635321027236E-2</v>
      </c>
      <c r="W684" s="89">
        <f t="shared" ca="1" si="199"/>
        <v>-1.8610772341374282</v>
      </c>
      <c r="X684" s="89">
        <f t="shared" ca="1" si="200"/>
        <v>-4.1006679586105987E-2</v>
      </c>
      <c r="Y684" s="88">
        <f t="shared" ca="1" si="201"/>
        <v>1337.0330471600917</v>
      </c>
      <c r="Z684" s="89">
        <f t="shared" ca="1" si="208"/>
        <v>0.57527956532627766</v>
      </c>
      <c r="AA684" s="89">
        <f t="shared" ca="1" si="202"/>
        <v>0.48027022367907801</v>
      </c>
      <c r="AB684" s="89">
        <f t="shared" ca="1" si="203"/>
        <v>0.71744888030474929</v>
      </c>
      <c r="AC684" s="89">
        <f t="shared" ca="1" si="203"/>
        <v>0.68448237056005468</v>
      </c>
      <c r="AD684" s="85">
        <f t="shared" ca="1" si="204"/>
        <v>88.835904417466509</v>
      </c>
      <c r="AE684" s="85">
        <f t="shared" ca="1" si="205"/>
        <v>-43.88928842957057</v>
      </c>
      <c r="AG684" s="85">
        <v>670</v>
      </c>
      <c r="AH684" s="85">
        <f t="shared" ca="1" si="206"/>
        <v>4671.5204954365126</v>
      </c>
      <c r="AI684" s="85">
        <f t="shared" ca="1" si="206"/>
        <v>836.33905811421891</v>
      </c>
    </row>
    <row r="685" spans="9:35" x14ac:dyDescent="0.25">
      <c r="I685" s="85">
        <v>671</v>
      </c>
      <c r="J685" s="89">
        <f t="shared" ca="1" si="190"/>
        <v>0.92683276637587564</v>
      </c>
      <c r="K685" s="89">
        <f t="shared" ca="1" si="191"/>
        <v>1.4526013636004507</v>
      </c>
      <c r="L685" s="89">
        <f t="shared" ca="1" si="192"/>
        <v>4.0043123926036393E-2</v>
      </c>
      <c r="M685" s="88">
        <f t="shared" ca="1" si="193"/>
        <v>32599.599240100186</v>
      </c>
      <c r="N685" s="89">
        <f t="shared" ca="1" si="207"/>
        <v>0.93493310534784924</v>
      </c>
      <c r="O685" s="89">
        <f t="shared" ca="1" si="194"/>
        <v>0.76369964675638702</v>
      </c>
      <c r="P685" s="89">
        <f t="shared" ca="1" si="195"/>
        <v>0.82508861257954191</v>
      </c>
      <c r="Q685" s="89">
        <f t="shared" ca="1" si="195"/>
        <v>0.7774768743306657</v>
      </c>
      <c r="R685" s="85">
        <f t="shared" ca="1" si="196"/>
        <v>4982.6479223627684</v>
      </c>
      <c r="S685" s="85">
        <f t="shared" ca="1" si="197"/>
        <v>1014.7412921934374</v>
      </c>
      <c r="U685" s="85">
        <v>671</v>
      </c>
      <c r="V685" s="89">
        <f t="shared" ca="1" si="198"/>
        <v>0.15123497854143808</v>
      </c>
      <c r="W685" s="89">
        <f t="shared" ca="1" si="199"/>
        <v>-1.0311511230178176</v>
      </c>
      <c r="X685" s="89">
        <f t="shared" ca="1" si="200"/>
        <v>-2.1140322052594567E-2</v>
      </c>
      <c r="Y685" s="88">
        <f t="shared" ca="1" si="201"/>
        <v>1363.8606244949492</v>
      </c>
      <c r="Z685" s="89">
        <f t="shared" ca="1" si="208"/>
        <v>0.78437855695261116</v>
      </c>
      <c r="AA685" s="89">
        <f t="shared" ca="1" si="202"/>
        <v>0.68936921530541151</v>
      </c>
      <c r="AB685" s="89">
        <f t="shared" ca="1" si="203"/>
        <v>0.78359099162978862</v>
      </c>
      <c r="AC685" s="89">
        <f t="shared" ca="1" si="203"/>
        <v>0.75470452449323222</v>
      </c>
      <c r="AD685" s="85">
        <f t="shared" ca="1" si="204"/>
        <v>108.99445686150659</v>
      </c>
      <c r="AE685" s="85">
        <f t="shared" ca="1" si="205"/>
        <v>-23.730735985530487</v>
      </c>
      <c r="AG685" s="85">
        <v>671</v>
      </c>
      <c r="AH685" s="85">
        <f t="shared" ca="1" si="206"/>
        <v>4873.653465501262</v>
      </c>
      <c r="AI685" s="85">
        <f t="shared" ca="1" si="206"/>
        <v>1038.4720281789678</v>
      </c>
    </row>
    <row r="686" spans="9:35" x14ac:dyDescent="0.25">
      <c r="I686" s="85">
        <v>672</v>
      </c>
      <c r="J686" s="89">
        <f t="shared" ca="1" si="190"/>
        <v>0.20182517756020524</v>
      </c>
      <c r="K686" s="89">
        <f t="shared" ca="1" si="191"/>
        <v>-0.83511963017794222</v>
      </c>
      <c r="L686" s="89">
        <f t="shared" ca="1" si="192"/>
        <v>-1.8666788945439113E-2</v>
      </c>
      <c r="M686" s="88">
        <f t="shared" ca="1" si="193"/>
        <v>30740.779086483337</v>
      </c>
      <c r="N686" s="89">
        <f t="shared" ca="1" si="207"/>
        <v>0.59206837929247691</v>
      </c>
      <c r="O686" s="89">
        <f t="shared" ca="1" si="194"/>
        <v>0.42083492070101464</v>
      </c>
      <c r="P686" s="89">
        <f t="shared" ca="1" si="195"/>
        <v>0.72309759990354827</v>
      </c>
      <c r="Q686" s="89">
        <f t="shared" ca="1" si="195"/>
        <v>0.66306218501865954</v>
      </c>
      <c r="R686" s="85">
        <f t="shared" ca="1" si="196"/>
        <v>3538.705187018506</v>
      </c>
      <c r="S686" s="85">
        <f t="shared" ca="1" si="197"/>
        <v>-429.20144315082507</v>
      </c>
      <c r="U686" s="85">
        <v>672</v>
      </c>
      <c r="V686" s="89">
        <f t="shared" ca="1" si="198"/>
        <v>0.17567950238999053</v>
      </c>
      <c r="W686" s="89">
        <f t="shared" ca="1" si="199"/>
        <v>-0.93195650351577697</v>
      </c>
      <c r="X686" s="89">
        <f t="shared" ca="1" si="200"/>
        <v>-1.8765850699030716E-2</v>
      </c>
      <c r="Y686" s="88">
        <f t="shared" ca="1" si="201"/>
        <v>1367.1029203239798</v>
      </c>
      <c r="Z686" s="89">
        <f t="shared" ca="1" si="208"/>
        <v>0.80937053471392439</v>
      </c>
      <c r="AA686" s="89">
        <f t="shared" ca="1" si="202"/>
        <v>0.71436119306672474</v>
      </c>
      <c r="AB686" s="89">
        <f t="shared" ca="1" si="203"/>
        <v>0.79084897727296422</v>
      </c>
      <c r="AC686" s="89">
        <f t="shared" ca="1" si="203"/>
        <v>0.76249806899846817</v>
      </c>
      <c r="AD686" s="85">
        <f t="shared" ca="1" si="204"/>
        <v>111.54690064413853</v>
      </c>
      <c r="AE686" s="85">
        <f t="shared" ca="1" si="205"/>
        <v>-21.178292202898547</v>
      </c>
      <c r="AG686" s="85">
        <v>672</v>
      </c>
      <c r="AH686" s="85">
        <f t="shared" ca="1" si="206"/>
        <v>3427.1582863743674</v>
      </c>
      <c r="AI686" s="85">
        <f t="shared" ca="1" si="206"/>
        <v>-408.02315094792652</v>
      </c>
    </row>
    <row r="687" spans="9:35" x14ac:dyDescent="0.25">
      <c r="I687" s="85">
        <v>673</v>
      </c>
      <c r="J687" s="89">
        <f t="shared" ca="1" si="190"/>
        <v>9.1345897164384571E-2</v>
      </c>
      <c r="K687" s="89">
        <f t="shared" ca="1" si="191"/>
        <v>-1.3325126289928804</v>
      </c>
      <c r="L687" s="89">
        <f t="shared" ca="1" si="192"/>
        <v>-3.1431413522790733E-2</v>
      </c>
      <c r="M687" s="88">
        <f t="shared" ca="1" si="193"/>
        <v>30350.878344571764</v>
      </c>
      <c r="N687" s="89">
        <f t="shared" ca="1" si="207"/>
        <v>0.51752322507815884</v>
      </c>
      <c r="O687" s="89">
        <f t="shared" ca="1" si="194"/>
        <v>0.34628976648669657</v>
      </c>
      <c r="P687" s="89">
        <f t="shared" ca="1" si="195"/>
        <v>0.69760451975429905</v>
      </c>
      <c r="Q687" s="89">
        <f t="shared" ca="1" si="195"/>
        <v>0.6354375207090599</v>
      </c>
      <c r="R687" s="85">
        <f t="shared" ca="1" si="196"/>
        <v>3261.6939585457767</v>
      </c>
      <c r="S687" s="85">
        <f t="shared" ca="1" si="197"/>
        <v>-706.21267162355434</v>
      </c>
      <c r="U687" s="85">
        <v>673</v>
      </c>
      <c r="V687" s="89">
        <f t="shared" ca="1" si="198"/>
        <v>0.70133192341238204</v>
      </c>
      <c r="W687" s="89">
        <f t="shared" ca="1" si="199"/>
        <v>0.52823512476663137</v>
      </c>
      <c r="X687" s="89">
        <f t="shared" ca="1" si="200"/>
        <v>1.6187488599770723E-2</v>
      </c>
      <c r="Y687" s="88">
        <f t="shared" ca="1" si="201"/>
        <v>1415.7326676248481</v>
      </c>
      <c r="Z687" s="89">
        <f t="shared" ca="1" si="208"/>
        <v>1.1772642459301812</v>
      </c>
      <c r="AA687" s="89">
        <f t="shared" ca="1" si="202"/>
        <v>1.0822549042829817</v>
      </c>
      <c r="AB687" s="89">
        <f t="shared" ca="1" si="203"/>
        <v>0.88045497355804547</v>
      </c>
      <c r="AC687" s="89">
        <f t="shared" ca="1" si="203"/>
        <v>0.8604303609751125</v>
      </c>
      <c r="AD687" s="85">
        <f t="shared" ca="1" si="204"/>
        <v>152.32894591471972</v>
      </c>
      <c r="AE687" s="85">
        <f t="shared" ca="1" si="205"/>
        <v>19.603753067682646</v>
      </c>
      <c r="AG687" s="85">
        <v>673</v>
      </c>
      <c r="AH687" s="85">
        <f t="shared" ca="1" si="206"/>
        <v>3109.3650126310567</v>
      </c>
      <c r="AI687" s="85">
        <f t="shared" ca="1" si="206"/>
        <v>-725.81642469123699</v>
      </c>
    </row>
    <row r="688" spans="9:35" x14ac:dyDescent="0.25">
      <c r="I688" s="85">
        <v>674</v>
      </c>
      <c r="J688" s="89">
        <f t="shared" ca="1" si="190"/>
        <v>0.83053332146874559</v>
      </c>
      <c r="K688" s="89">
        <f t="shared" ca="1" si="191"/>
        <v>0.9562749206435377</v>
      </c>
      <c r="L688" s="89">
        <f t="shared" ca="1" si="192"/>
        <v>2.7305870431814021E-2</v>
      </c>
      <c r="M688" s="88">
        <f t="shared" ca="1" si="193"/>
        <v>32187.003129596796</v>
      </c>
      <c r="N688" s="89">
        <f t="shared" ca="1" si="207"/>
        <v>0.86054779771581746</v>
      </c>
      <c r="O688" s="89">
        <f t="shared" ca="1" si="194"/>
        <v>0.68931433912435525</v>
      </c>
      <c r="P688" s="89">
        <f t="shared" ca="1" si="195"/>
        <v>0.80525642622794347</v>
      </c>
      <c r="Q688" s="89">
        <f t="shared" ca="1" si="195"/>
        <v>0.75468726184997159</v>
      </c>
      <c r="R688" s="85">
        <f t="shared" ca="1" si="196"/>
        <v>4646.2567020859824</v>
      </c>
      <c r="S688" s="85">
        <f t="shared" ca="1" si="197"/>
        <v>678.35007191665136</v>
      </c>
      <c r="U688" s="85">
        <v>674</v>
      </c>
      <c r="V688" s="89">
        <f t="shared" ca="1" si="198"/>
        <v>0.953746600532276</v>
      </c>
      <c r="W688" s="89">
        <f t="shared" ca="1" si="199"/>
        <v>1.682320030920383</v>
      </c>
      <c r="X688" s="89">
        <f t="shared" ca="1" si="200"/>
        <v>4.3813397777093921E-2</v>
      </c>
      <c r="Y688" s="88">
        <f t="shared" ca="1" si="201"/>
        <v>1455.3888162311218</v>
      </c>
      <c r="Z688" s="89">
        <f t="shared" ca="1" si="208"/>
        <v>1.4680346975338467</v>
      </c>
      <c r="AA688" s="89">
        <f t="shared" ca="1" si="202"/>
        <v>1.3730253558866472</v>
      </c>
      <c r="AB688" s="89">
        <f t="shared" ca="1" si="203"/>
        <v>0.92895260092432552</v>
      </c>
      <c r="AC688" s="89">
        <f t="shared" ca="1" si="203"/>
        <v>0.91512776787072048</v>
      </c>
      <c r="AD688" s="85">
        <f t="shared" ca="1" si="204"/>
        <v>188.27174960582875</v>
      </c>
      <c r="AE688" s="85">
        <f t="shared" ca="1" si="205"/>
        <v>55.546556758791667</v>
      </c>
      <c r="AG688" s="85">
        <v>674</v>
      </c>
      <c r="AH688" s="85">
        <f t="shared" ca="1" si="206"/>
        <v>4457.9849524801539</v>
      </c>
      <c r="AI688" s="85">
        <f t="shared" ca="1" si="206"/>
        <v>622.80351515785969</v>
      </c>
    </row>
    <row r="689" spans="9:35" x14ac:dyDescent="0.25">
      <c r="I689" s="85">
        <v>675</v>
      </c>
      <c r="J689" s="89">
        <f t="shared" ca="1" si="190"/>
        <v>0.59022271498598422</v>
      </c>
      <c r="K689" s="89">
        <f t="shared" ca="1" si="191"/>
        <v>0.22811791893035424</v>
      </c>
      <c r="L689" s="89">
        <f t="shared" ca="1" si="192"/>
        <v>8.6191362349441383E-3</v>
      </c>
      <c r="M689" s="88">
        <f t="shared" ca="1" si="193"/>
        <v>31591.118070236385</v>
      </c>
      <c r="N689" s="89">
        <f t="shared" ca="1" si="207"/>
        <v>0.75141764084937523</v>
      </c>
      <c r="O689" s="89">
        <f t="shared" ca="1" si="194"/>
        <v>0.58018418225791302</v>
      </c>
      <c r="P689" s="89">
        <f t="shared" ca="1" si="195"/>
        <v>0.77379932533667262</v>
      </c>
      <c r="Q689" s="89">
        <f t="shared" ca="1" si="195"/>
        <v>0.71910479034750363</v>
      </c>
      <c r="R689" s="85">
        <f t="shared" ca="1" si="196"/>
        <v>4175.6223233240053</v>
      </c>
      <c r="S689" s="85">
        <f t="shared" ca="1" si="197"/>
        <v>207.71569315467423</v>
      </c>
      <c r="U689" s="85">
        <v>675</v>
      </c>
      <c r="V689" s="89">
        <f t="shared" ca="1" si="198"/>
        <v>0.25293933186146156</v>
      </c>
      <c r="W689" s="89">
        <f t="shared" ca="1" si="199"/>
        <v>-0.66526867300430637</v>
      </c>
      <c r="X689" s="89">
        <f t="shared" ca="1" si="200"/>
        <v>-1.2382010354942784E-2</v>
      </c>
      <c r="Y689" s="88">
        <f t="shared" ca="1" si="201"/>
        <v>1375.8582035323934</v>
      </c>
      <c r="Z689" s="89">
        <f t="shared" ca="1" si="208"/>
        <v>0.87656224695410712</v>
      </c>
      <c r="AA689" s="89">
        <f t="shared" ca="1" si="202"/>
        <v>0.78155290530690746</v>
      </c>
      <c r="AB689" s="89">
        <f t="shared" ca="1" si="203"/>
        <v>0.80963777370769274</v>
      </c>
      <c r="AC689" s="89">
        <f t="shared" ca="1" si="203"/>
        <v>0.78276131339390009</v>
      </c>
      <c r="AD689" s="85">
        <f t="shared" ca="1" si="204"/>
        <v>118.55412183835642</v>
      </c>
      <c r="AE689" s="85">
        <f t="shared" ca="1" si="205"/>
        <v>-14.171071008680656</v>
      </c>
      <c r="AG689" s="85">
        <v>675</v>
      </c>
      <c r="AH689" s="85">
        <f t="shared" ca="1" si="206"/>
        <v>4057.0682014856488</v>
      </c>
      <c r="AI689" s="85">
        <f t="shared" ca="1" si="206"/>
        <v>221.88676416335488</v>
      </c>
    </row>
    <row r="690" spans="9:35" x14ac:dyDescent="0.25">
      <c r="I690" s="85">
        <v>676</v>
      </c>
      <c r="J690" s="89">
        <f t="shared" ca="1" si="190"/>
        <v>0.44951604386051724</v>
      </c>
      <c r="K690" s="89">
        <f t="shared" ca="1" si="191"/>
        <v>-0.12688415503565745</v>
      </c>
      <c r="L690" s="89">
        <f t="shared" ca="1" si="192"/>
        <v>-4.9130200836403418E-4</v>
      </c>
      <c r="M690" s="88">
        <f t="shared" ca="1" si="193"/>
        <v>31304.616200453285</v>
      </c>
      <c r="N690" s="89">
        <f t="shared" ca="1" si="207"/>
        <v>0.69821286230755797</v>
      </c>
      <c r="O690" s="89">
        <f t="shared" ca="1" si="194"/>
        <v>0.52697940371609575</v>
      </c>
      <c r="P690" s="89">
        <f t="shared" ca="1" si="195"/>
        <v>0.75747795810122776</v>
      </c>
      <c r="Q690" s="89">
        <f t="shared" ca="1" si="195"/>
        <v>0.70089605432691016</v>
      </c>
      <c r="R690" s="85">
        <f t="shared" ca="1" si="196"/>
        <v>3956.2468452264475</v>
      </c>
      <c r="S690" s="85">
        <f t="shared" ca="1" si="197"/>
        <v>-11.659784942883562</v>
      </c>
      <c r="U690" s="85">
        <v>676</v>
      </c>
      <c r="V690" s="89">
        <f t="shared" ca="1" si="198"/>
        <v>0.27871252992124873</v>
      </c>
      <c r="W690" s="89">
        <f t="shared" ca="1" si="199"/>
        <v>-0.58667044659144874</v>
      </c>
      <c r="X690" s="89">
        <f t="shared" ca="1" si="200"/>
        <v>-1.0500565191937582E-2</v>
      </c>
      <c r="Y690" s="88">
        <f t="shared" ca="1" si="201"/>
        <v>1378.4492419784656</v>
      </c>
      <c r="Z690" s="89">
        <f t="shared" ca="1" si="208"/>
        <v>0.89636498561523681</v>
      </c>
      <c r="AA690" s="89">
        <f t="shared" ca="1" si="202"/>
        <v>0.80135564396803716</v>
      </c>
      <c r="AB690" s="89">
        <f t="shared" ca="1" si="203"/>
        <v>0.81497106920836382</v>
      </c>
      <c r="AC690" s="89">
        <f t="shared" ca="1" si="203"/>
        <v>0.78853710702482527</v>
      </c>
      <c r="AD690" s="85">
        <f t="shared" ca="1" si="204"/>
        <v>120.65885620553934</v>
      </c>
      <c r="AE690" s="85">
        <f t="shared" ca="1" si="205"/>
        <v>-12.066336641497742</v>
      </c>
      <c r="AG690" s="85">
        <v>676</v>
      </c>
      <c r="AH690" s="85">
        <f t="shared" ca="1" si="206"/>
        <v>3835.587989020908</v>
      </c>
      <c r="AI690" s="85">
        <f t="shared" ca="1" si="206"/>
        <v>0.40655169861418017</v>
      </c>
    </row>
    <row r="691" spans="9:35" x14ac:dyDescent="0.25">
      <c r="I691" s="85">
        <v>677</v>
      </c>
      <c r="J691" s="89">
        <f t="shared" ca="1" si="190"/>
        <v>0.92833650332448192</v>
      </c>
      <c r="K691" s="89">
        <f t="shared" ca="1" si="191"/>
        <v>1.4635132403296074</v>
      </c>
      <c r="L691" s="89">
        <f t="shared" ca="1" si="192"/>
        <v>4.0323156033874423E-2</v>
      </c>
      <c r="M691" s="88">
        <f t="shared" ca="1" si="193"/>
        <v>32608.729452906766</v>
      </c>
      <c r="N691" s="89">
        <f t="shared" ca="1" si="207"/>
        <v>0.93656848730030906</v>
      </c>
      <c r="O691" s="89">
        <f t="shared" ca="1" si="194"/>
        <v>0.76533502870884673</v>
      </c>
      <c r="P691" s="89">
        <f t="shared" ca="1" si="195"/>
        <v>0.82550971595150258</v>
      </c>
      <c r="Q691" s="89">
        <f t="shared" ca="1" si="195"/>
        <v>0.77796396471830409</v>
      </c>
      <c r="R691" s="85">
        <f t="shared" ca="1" si="196"/>
        <v>4990.1830799416384</v>
      </c>
      <c r="S691" s="85">
        <f t="shared" ca="1" si="197"/>
        <v>1022.2764497723074</v>
      </c>
      <c r="U691" s="85">
        <v>677</v>
      </c>
      <c r="V691" s="89">
        <f t="shared" ca="1" si="198"/>
        <v>0.19387179342232341</v>
      </c>
      <c r="W691" s="89">
        <f t="shared" ca="1" si="199"/>
        <v>-0.86371660995509458</v>
      </c>
      <c r="X691" s="89">
        <f t="shared" ca="1" si="200"/>
        <v>-1.7132358144258092E-2</v>
      </c>
      <c r="Y691" s="88">
        <f t="shared" ca="1" si="201"/>
        <v>1369.3378976784059</v>
      </c>
      <c r="Z691" s="89">
        <f t="shared" ca="1" si="208"/>
        <v>0.82656350254690214</v>
      </c>
      <c r="AA691" s="89">
        <f t="shared" ca="1" si="202"/>
        <v>0.73155416089970249</v>
      </c>
      <c r="AB691" s="89">
        <f t="shared" ca="1" si="203"/>
        <v>0.79575774443122582</v>
      </c>
      <c r="AC691" s="89">
        <f t="shared" ca="1" si="203"/>
        <v>0.76777963233112556</v>
      </c>
      <c r="AD691" s="85">
        <f t="shared" ca="1" si="204"/>
        <v>113.3199300414193</v>
      </c>
      <c r="AE691" s="85">
        <f t="shared" ca="1" si="205"/>
        <v>-19.405262805617781</v>
      </c>
      <c r="AG691" s="85">
        <v>677</v>
      </c>
      <c r="AH691" s="85">
        <f t="shared" ca="1" si="206"/>
        <v>4876.8631499002195</v>
      </c>
      <c r="AI691" s="85">
        <f t="shared" ca="1" si="206"/>
        <v>1041.6817125779253</v>
      </c>
    </row>
    <row r="692" spans="9:35" x14ac:dyDescent="0.25">
      <c r="I692" s="85">
        <v>678</v>
      </c>
      <c r="J692" s="89">
        <f t="shared" ca="1" si="190"/>
        <v>7.922968879342851E-2</v>
      </c>
      <c r="K692" s="89">
        <f t="shared" ca="1" si="191"/>
        <v>-1.4102720182068753</v>
      </c>
      <c r="L692" s="89">
        <f t="shared" ca="1" si="192"/>
        <v>-3.3426957113162237E-2</v>
      </c>
      <c r="M692" s="88">
        <f t="shared" ca="1" si="193"/>
        <v>30290.372235197399</v>
      </c>
      <c r="N692" s="89">
        <f t="shared" ca="1" si="207"/>
        <v>0.50586929011248982</v>
      </c>
      <c r="O692" s="89">
        <f t="shared" ca="1" si="194"/>
        <v>0.33463583152102755</v>
      </c>
      <c r="P692" s="89">
        <f t="shared" ca="1" si="195"/>
        <v>0.69352579390490998</v>
      </c>
      <c r="Q692" s="89">
        <f t="shared" ca="1" si="195"/>
        <v>0.63105009395967182</v>
      </c>
      <c r="R692" s="85">
        <f t="shared" ca="1" si="196"/>
        <v>3219.6078534119188</v>
      </c>
      <c r="S692" s="85">
        <f t="shared" ca="1" si="197"/>
        <v>-748.29877675741227</v>
      </c>
      <c r="U692" s="85">
        <v>678</v>
      </c>
      <c r="V692" s="89">
        <f t="shared" ca="1" si="198"/>
        <v>0.12777962809609389</v>
      </c>
      <c r="W692" s="89">
        <f t="shared" ca="1" si="199"/>
        <v>-1.1369498376157932</v>
      </c>
      <c r="X692" s="89">
        <f t="shared" ca="1" si="200"/>
        <v>-2.3672878942452916E-2</v>
      </c>
      <c r="Y692" s="88">
        <f t="shared" ca="1" si="201"/>
        <v>1360.4109399785345</v>
      </c>
      <c r="Z692" s="89">
        <f t="shared" ca="1" si="208"/>
        <v>0.75772268453048208</v>
      </c>
      <c r="AA692" s="89">
        <f t="shared" ca="1" si="202"/>
        <v>0.66271334288328243</v>
      </c>
      <c r="AB692" s="89">
        <f t="shared" ca="1" si="203"/>
        <v>0.7756914920577358</v>
      </c>
      <c r="AC692" s="89">
        <f t="shared" ca="1" si="203"/>
        <v>0.74624291869533288</v>
      </c>
      <c r="AD692" s="85">
        <f t="shared" ca="1" si="204"/>
        <v>106.30488811755527</v>
      </c>
      <c r="AE692" s="85">
        <f t="shared" ca="1" si="205"/>
        <v>-26.420304729481813</v>
      </c>
      <c r="AG692" s="85">
        <v>678</v>
      </c>
      <c r="AH692" s="85">
        <f t="shared" ca="1" si="206"/>
        <v>3113.3029652943633</v>
      </c>
      <c r="AI692" s="85">
        <f t="shared" ca="1" si="206"/>
        <v>-721.87847202793046</v>
      </c>
    </row>
    <row r="693" spans="9:35" x14ac:dyDescent="0.25">
      <c r="I693" s="85">
        <v>679</v>
      </c>
      <c r="J693" s="89">
        <f t="shared" ca="1" si="190"/>
        <v>0.26101321655498311</v>
      </c>
      <c r="K693" s="89">
        <f t="shared" ca="1" si="191"/>
        <v>-0.64022484429920234</v>
      </c>
      <c r="L693" s="89">
        <f t="shared" ca="1" si="192"/>
        <v>-1.3665193065013282E-2</v>
      </c>
      <c r="M693" s="88">
        <f t="shared" ca="1" si="193"/>
        <v>30894.917187442832</v>
      </c>
      <c r="N693" s="89">
        <f t="shared" ca="1" si="207"/>
        <v>0.62127759997614507</v>
      </c>
      <c r="O693" s="89">
        <f t="shared" ca="1" si="194"/>
        <v>0.45004414138468279</v>
      </c>
      <c r="P693" s="89">
        <f t="shared" ca="1" si="195"/>
        <v>0.73279150531361725</v>
      </c>
      <c r="Q693" s="89">
        <f t="shared" ca="1" si="195"/>
        <v>0.67366069371335802</v>
      </c>
      <c r="R693" s="85">
        <f t="shared" ca="1" si="196"/>
        <v>3650.9120071646648</v>
      </c>
      <c r="S693" s="85">
        <f t="shared" ca="1" si="197"/>
        <v>-316.99462300466621</v>
      </c>
      <c r="U693" s="85">
        <v>679</v>
      </c>
      <c r="V693" s="89">
        <f t="shared" ca="1" si="198"/>
        <v>0.52791083590247212</v>
      </c>
      <c r="W693" s="89">
        <f t="shared" ca="1" si="199"/>
        <v>7.0019262263124479E-2</v>
      </c>
      <c r="X693" s="89">
        <f t="shared" ca="1" si="200"/>
        <v>5.2189457017282909E-3</v>
      </c>
      <c r="Y693" s="88">
        <f t="shared" ca="1" si="201"/>
        <v>1400.2889952533021</v>
      </c>
      <c r="Z693" s="89">
        <f t="shared" ca="1" si="208"/>
        <v>1.0618172518990865</v>
      </c>
      <c r="AA693" s="89">
        <f t="shared" ca="1" si="202"/>
        <v>0.96680791025188684</v>
      </c>
      <c r="AB693" s="89">
        <f t="shared" ca="1" si="203"/>
        <v>0.85584067185171819</v>
      </c>
      <c r="AC693" s="89">
        <f t="shared" ca="1" si="203"/>
        <v>0.8331799653316494</v>
      </c>
      <c r="AD693" s="85">
        <f t="shared" ca="1" si="204"/>
        <v>138.91711659767998</v>
      </c>
      <c r="AE693" s="85">
        <f t="shared" ca="1" si="205"/>
        <v>6.1919237506428999</v>
      </c>
      <c r="AG693" s="85">
        <v>679</v>
      </c>
      <c r="AH693" s="85">
        <f t="shared" ca="1" si="206"/>
        <v>3511.9948905669849</v>
      </c>
      <c r="AI693" s="85">
        <f t="shared" ca="1" si="206"/>
        <v>-323.18654675530911</v>
      </c>
    </row>
    <row r="694" spans="9:35" x14ac:dyDescent="0.25">
      <c r="I694" s="85">
        <v>680</v>
      </c>
      <c r="J694" s="89">
        <f t="shared" ca="1" si="190"/>
        <v>0.58764879039467455</v>
      </c>
      <c r="K694" s="89">
        <f t="shared" ca="1" si="191"/>
        <v>0.22150092144167841</v>
      </c>
      <c r="L694" s="89">
        <f t="shared" ca="1" si="192"/>
        <v>8.449323855249484E-3</v>
      </c>
      <c r="M694" s="88">
        <f t="shared" ca="1" si="193"/>
        <v>31585.753962758485</v>
      </c>
      <c r="N694" s="89">
        <f t="shared" ca="1" si="207"/>
        <v>0.75042593992193141</v>
      </c>
      <c r="O694" s="89">
        <f t="shared" ca="1" si="194"/>
        <v>0.57919248133046919</v>
      </c>
      <c r="P694" s="89">
        <f t="shared" ca="1" si="195"/>
        <v>0.77350089358810203</v>
      </c>
      <c r="Q694" s="89">
        <f t="shared" ca="1" si="195"/>
        <v>0.71877034825902164</v>
      </c>
      <c r="R694" s="85">
        <f t="shared" ca="1" si="196"/>
        <v>4171.4723808645613</v>
      </c>
      <c r="S694" s="85">
        <f t="shared" ca="1" si="197"/>
        <v>203.56575069523024</v>
      </c>
      <c r="U694" s="85">
        <v>680</v>
      </c>
      <c r="V694" s="89">
        <f t="shared" ca="1" si="198"/>
        <v>8.7683725951774427E-2</v>
      </c>
      <c r="W694" s="89">
        <f t="shared" ca="1" si="199"/>
        <v>-1.3551572809535986</v>
      </c>
      <c r="X694" s="89">
        <f t="shared" ca="1" si="200"/>
        <v>-2.8896219945634717E-2</v>
      </c>
      <c r="Y694" s="88">
        <f t="shared" ca="1" si="201"/>
        <v>1353.3235757086431</v>
      </c>
      <c r="Z694" s="89">
        <f t="shared" ca="1" si="208"/>
        <v>0.70274555372814662</v>
      </c>
      <c r="AA694" s="89">
        <f t="shared" ca="1" si="202"/>
        <v>0.60773621208094697</v>
      </c>
      <c r="AB694" s="89">
        <f t="shared" ca="1" si="203"/>
        <v>0.75889283335311464</v>
      </c>
      <c r="AC694" s="89">
        <f t="shared" ca="1" si="203"/>
        <v>0.72831877912481424</v>
      </c>
      <c r="AD694" s="85">
        <f t="shared" ca="1" si="204"/>
        <v>100.8663589743627</v>
      </c>
      <c r="AE694" s="85">
        <f t="shared" ca="1" si="205"/>
        <v>-31.858833872674381</v>
      </c>
      <c r="AG694" s="85">
        <v>680</v>
      </c>
      <c r="AH694" s="85">
        <f t="shared" ca="1" si="206"/>
        <v>4070.6060218901985</v>
      </c>
      <c r="AI694" s="85">
        <f t="shared" ca="1" si="206"/>
        <v>235.42458456790462</v>
      </c>
    </row>
    <row r="695" spans="9:35" x14ac:dyDescent="0.25">
      <c r="I695" s="85">
        <v>681</v>
      </c>
      <c r="J695" s="89">
        <f t="shared" ca="1" si="190"/>
        <v>0.44455758244289367</v>
      </c>
      <c r="K695" s="89">
        <f t="shared" ca="1" si="191"/>
        <v>-0.13942392841106879</v>
      </c>
      <c r="L695" s="89">
        <f t="shared" ca="1" si="192"/>
        <v>-8.1311091963451581E-4</v>
      </c>
      <c r="M695" s="88">
        <f t="shared" ca="1" si="193"/>
        <v>31294.543716790504</v>
      </c>
      <c r="N695" s="89">
        <f t="shared" ca="1" si="207"/>
        <v>0.69633350465212229</v>
      </c>
      <c r="O695" s="89">
        <f t="shared" ca="1" si="194"/>
        <v>0.52510004606066008</v>
      </c>
      <c r="P695" s="89">
        <f t="shared" ca="1" si="195"/>
        <v>0.75689000230429992</v>
      </c>
      <c r="Q695" s="89">
        <f t="shared" ca="1" si="195"/>
        <v>0.7002431779543592</v>
      </c>
      <c r="R695" s="85">
        <f t="shared" ca="1" si="196"/>
        <v>3948.620121150605</v>
      </c>
      <c r="S695" s="85">
        <f t="shared" ca="1" si="197"/>
        <v>-19.286509018726065</v>
      </c>
      <c r="U695" s="85">
        <v>681</v>
      </c>
      <c r="V695" s="89">
        <f t="shared" ca="1" si="198"/>
        <v>5.2437292954796377E-2</v>
      </c>
      <c r="W695" s="89">
        <f t="shared" ca="1" si="199"/>
        <v>-1.6216673846089589</v>
      </c>
      <c r="X695" s="89">
        <f t="shared" ca="1" si="200"/>
        <v>-3.5275805952837122E-2</v>
      </c>
      <c r="Y695" s="88">
        <f t="shared" ca="1" si="201"/>
        <v>1344.7174126291977</v>
      </c>
      <c r="Z695" s="89">
        <f t="shared" ca="1" si="208"/>
        <v>0.63559861957832609</v>
      </c>
      <c r="AA695" s="89">
        <f t="shared" ca="1" si="202"/>
        <v>0.54058927793112643</v>
      </c>
      <c r="AB695" s="89">
        <f t="shared" ca="1" si="203"/>
        <v>0.73748096526832818</v>
      </c>
      <c r="AC695" s="89">
        <f t="shared" ca="1" si="203"/>
        <v>0.70560464508534504</v>
      </c>
      <c r="AD695" s="85">
        <f t="shared" ca="1" si="204"/>
        <v>94.426552665856548</v>
      </c>
      <c r="AE695" s="85">
        <f t="shared" ca="1" si="205"/>
        <v>-38.298640181180531</v>
      </c>
      <c r="AG695" s="85">
        <v>681</v>
      </c>
      <c r="AH695" s="85">
        <f t="shared" ca="1" si="206"/>
        <v>3854.1935684847485</v>
      </c>
      <c r="AI695" s="85">
        <f t="shared" ca="1" si="206"/>
        <v>19.012131162454466</v>
      </c>
    </row>
    <row r="696" spans="9:35" x14ac:dyDescent="0.25">
      <c r="I696" s="85">
        <v>682</v>
      </c>
      <c r="J696" s="89">
        <f t="shared" ca="1" si="190"/>
        <v>9.5867645205747087E-2</v>
      </c>
      <c r="K696" s="89">
        <f t="shared" ca="1" si="191"/>
        <v>-1.305462846547174</v>
      </c>
      <c r="L696" s="89">
        <f t="shared" ca="1" si="192"/>
        <v>-3.0737233430507317E-2</v>
      </c>
      <c r="M696" s="88">
        <f t="shared" ca="1" si="193"/>
        <v>30371.954634626007</v>
      </c>
      <c r="N696" s="89">
        <f t="shared" ca="1" si="207"/>
        <v>0.52157722304090381</v>
      </c>
      <c r="O696" s="89">
        <f t="shared" ca="1" si="194"/>
        <v>0.35034376444944154</v>
      </c>
      <c r="P696" s="89">
        <f t="shared" ca="1" si="195"/>
        <v>0.6990176373080601</v>
      </c>
      <c r="Q696" s="89">
        <f t="shared" ca="1" si="195"/>
        <v>0.63695963770451702</v>
      </c>
      <c r="R696" s="85">
        <f t="shared" ca="1" si="196"/>
        <v>3276.4117723355012</v>
      </c>
      <c r="S696" s="85">
        <f t="shared" ca="1" si="197"/>
        <v>-691.49485783382988</v>
      </c>
      <c r="U696" s="85">
        <v>682</v>
      </c>
      <c r="V696" s="89">
        <f t="shared" ca="1" si="198"/>
        <v>0.48490479181302892</v>
      </c>
      <c r="W696" s="89">
        <f t="shared" ca="1" si="199"/>
        <v>-3.7847109101531169E-2</v>
      </c>
      <c r="X696" s="89">
        <f t="shared" ca="1" si="200"/>
        <v>2.636894274906842E-3</v>
      </c>
      <c r="Y696" s="88">
        <f t="shared" ca="1" si="201"/>
        <v>1396.6780408962536</v>
      </c>
      <c r="Z696" s="89">
        <f t="shared" ca="1" si="208"/>
        <v>1.0346404355770729</v>
      </c>
      <c r="AA696" s="89">
        <f t="shared" ca="1" si="202"/>
        <v>0.93963109392987321</v>
      </c>
      <c r="AB696" s="89">
        <f t="shared" ca="1" si="203"/>
        <v>0.84958156862442125</v>
      </c>
      <c r="AC696" s="89">
        <f t="shared" ca="1" si="203"/>
        <v>0.82629658943960127</v>
      </c>
      <c r="AD696" s="85">
        <f t="shared" ca="1" si="204"/>
        <v>135.83795714698749</v>
      </c>
      <c r="AE696" s="85">
        <f t="shared" ca="1" si="205"/>
        <v>3.1127642999504133</v>
      </c>
      <c r="AG696" s="85">
        <v>682</v>
      </c>
      <c r="AH696" s="85">
        <f t="shared" ca="1" si="206"/>
        <v>3140.5738151885134</v>
      </c>
      <c r="AI696" s="85">
        <f t="shared" ca="1" si="206"/>
        <v>-694.6076221337803</v>
      </c>
    </row>
    <row r="697" spans="9:35" x14ac:dyDescent="0.25">
      <c r="I697" s="85">
        <v>683</v>
      </c>
      <c r="J697" s="89">
        <f t="shared" ca="1" si="190"/>
        <v>0.21030368595165949</v>
      </c>
      <c r="K697" s="89">
        <f t="shared" ca="1" si="191"/>
        <v>-0.80536796560935309</v>
      </c>
      <c r="L697" s="89">
        <f t="shared" ca="1" si="192"/>
        <v>-1.7903270299872827E-2</v>
      </c>
      <c r="M697" s="88">
        <f t="shared" ca="1" si="193"/>
        <v>30764.25920710939</v>
      </c>
      <c r="N697" s="89">
        <f t="shared" ca="1" si="207"/>
        <v>0.59652731303035189</v>
      </c>
      <c r="O697" s="89">
        <f t="shared" ca="1" si="194"/>
        <v>0.42529385443888962</v>
      </c>
      <c r="P697" s="89">
        <f t="shared" ca="1" si="195"/>
        <v>0.72458849344313592</v>
      </c>
      <c r="Q697" s="89">
        <f t="shared" ca="1" si="195"/>
        <v>0.66468876349417894</v>
      </c>
      <c r="R697" s="85">
        <f t="shared" ca="1" si="196"/>
        <v>3555.7011190264348</v>
      </c>
      <c r="S697" s="85">
        <f t="shared" ca="1" si="197"/>
        <v>-412.20551114289628</v>
      </c>
      <c r="U697" s="85">
        <v>683</v>
      </c>
      <c r="V697" s="89">
        <f t="shared" ca="1" si="198"/>
        <v>0.88745637632599117</v>
      </c>
      <c r="W697" s="89">
        <f t="shared" ca="1" si="199"/>
        <v>1.2131113599244225</v>
      </c>
      <c r="X697" s="89">
        <f t="shared" ca="1" si="200"/>
        <v>3.2581714509225208E-2</v>
      </c>
      <c r="Y697" s="88">
        <f t="shared" ca="1" si="201"/>
        <v>1439.1338064576528</v>
      </c>
      <c r="Z697" s="89">
        <f t="shared" ca="1" si="208"/>
        <v>1.3498180772190194</v>
      </c>
      <c r="AA697" s="89">
        <f t="shared" ca="1" si="202"/>
        <v>1.2548087355718198</v>
      </c>
      <c r="AB697" s="89">
        <f t="shared" ca="1" si="203"/>
        <v>0.91146282759861219</v>
      </c>
      <c r="AC697" s="89">
        <f t="shared" ca="1" si="203"/>
        <v>0.89522589966976973</v>
      </c>
      <c r="AD697" s="85">
        <f t="shared" ca="1" si="204"/>
        <v>173.30955585209017</v>
      </c>
      <c r="AE697" s="85">
        <f t="shared" ca="1" si="205"/>
        <v>40.584363005053092</v>
      </c>
      <c r="AG697" s="85">
        <v>683</v>
      </c>
      <c r="AH697" s="85">
        <f t="shared" ca="1" si="206"/>
        <v>3382.3915631743448</v>
      </c>
      <c r="AI697" s="85">
        <f t="shared" ca="1" si="206"/>
        <v>-452.78987414794938</v>
      </c>
    </row>
    <row r="698" spans="9:35" x14ac:dyDescent="0.25">
      <c r="I698" s="85">
        <v>684</v>
      </c>
      <c r="J698" s="89">
        <f t="shared" ca="1" si="190"/>
        <v>0.39811814809252544</v>
      </c>
      <c r="K698" s="89">
        <f t="shared" ca="1" si="191"/>
        <v>-0.25822107195173905</v>
      </c>
      <c r="L698" s="89">
        <f t="shared" ca="1" si="192"/>
        <v>-3.8618087134742016E-3</v>
      </c>
      <c r="M698" s="88">
        <f t="shared" ca="1" si="193"/>
        <v>31199.281397198782</v>
      </c>
      <c r="N698" s="89">
        <f t="shared" ca="1" si="207"/>
        <v>0.67852917003832924</v>
      </c>
      <c r="O698" s="89">
        <f t="shared" ca="1" si="194"/>
        <v>0.50729571144686703</v>
      </c>
      <c r="P698" s="89">
        <f t="shared" ca="1" si="195"/>
        <v>0.75128188243704486</v>
      </c>
      <c r="Q698" s="89">
        <f t="shared" ca="1" si="195"/>
        <v>0.69402632639502382</v>
      </c>
      <c r="R698" s="85">
        <f t="shared" ca="1" si="196"/>
        <v>3876.7834644927461</v>
      </c>
      <c r="S698" s="85">
        <f t="shared" ca="1" si="197"/>
        <v>-91.123165676584904</v>
      </c>
      <c r="U698" s="85">
        <v>684</v>
      </c>
      <c r="V698" s="89">
        <f t="shared" ca="1" si="198"/>
        <v>0.5726387868590137</v>
      </c>
      <c r="W698" s="89">
        <f t="shared" ca="1" si="199"/>
        <v>0.18309634153786589</v>
      </c>
      <c r="X698" s="89">
        <f t="shared" ca="1" si="200"/>
        <v>7.9257284569866897E-3</v>
      </c>
      <c r="Y698" s="88">
        <f t="shared" ca="1" si="201"/>
        <v>1404.084407719226</v>
      </c>
      <c r="Z698" s="89">
        <f t="shared" ca="1" si="208"/>
        <v>1.0903069004781667</v>
      </c>
      <c r="AA698" s="89">
        <f t="shared" ca="1" si="202"/>
        <v>0.99529755883096704</v>
      </c>
      <c r="AB698" s="89">
        <f t="shared" ca="1" si="203"/>
        <v>0.86221101172777381</v>
      </c>
      <c r="AC698" s="89">
        <f t="shared" ca="1" si="203"/>
        <v>0.8402042176381096</v>
      </c>
      <c r="AD698" s="85">
        <f t="shared" ca="1" si="204"/>
        <v>142.17754120540508</v>
      </c>
      <c r="AE698" s="85">
        <f t="shared" ca="1" si="205"/>
        <v>9.452348358367999</v>
      </c>
      <c r="AG698" s="85">
        <v>684</v>
      </c>
      <c r="AH698" s="85">
        <f t="shared" ca="1" si="206"/>
        <v>3734.6059232873413</v>
      </c>
      <c r="AI698" s="85">
        <f t="shared" ca="1" si="206"/>
        <v>-100.5755140349529</v>
      </c>
    </row>
    <row r="699" spans="9:35" x14ac:dyDescent="0.25">
      <c r="I699" s="85">
        <v>685</v>
      </c>
      <c r="J699" s="89">
        <f t="shared" ca="1" si="190"/>
        <v>0.76899805075785865</v>
      </c>
      <c r="K699" s="89">
        <f t="shared" ca="1" si="191"/>
        <v>0.73555115353563738</v>
      </c>
      <c r="L699" s="89">
        <f t="shared" ca="1" si="192"/>
        <v>2.1641423949567872E-2</v>
      </c>
      <c r="M699" s="88">
        <f t="shared" ca="1" si="193"/>
        <v>32005.196974681043</v>
      </c>
      <c r="N699" s="89">
        <f t="shared" ca="1" si="207"/>
        <v>0.8274675426719692</v>
      </c>
      <c r="O699" s="89">
        <f t="shared" ca="1" si="194"/>
        <v>0.65623408408050699</v>
      </c>
      <c r="P699" s="89">
        <f t="shared" ca="1" si="195"/>
        <v>0.79601394429666827</v>
      </c>
      <c r="Q699" s="89">
        <f t="shared" ca="1" si="195"/>
        <v>0.74416323916376825</v>
      </c>
      <c r="R699" s="85">
        <f t="shared" ca="1" si="196"/>
        <v>4500.6915949821159</v>
      </c>
      <c r="S699" s="85">
        <f t="shared" ca="1" si="197"/>
        <v>532.78496481278489</v>
      </c>
      <c r="U699" s="85">
        <v>685</v>
      </c>
      <c r="V699" s="89">
        <f t="shared" ca="1" si="198"/>
        <v>0.36226348903439842</v>
      </c>
      <c r="W699" s="89">
        <f t="shared" ca="1" si="199"/>
        <v>-0.35241510164688511</v>
      </c>
      <c r="X699" s="89">
        <f t="shared" ca="1" si="200"/>
        <v>-4.8930775199006755E-3</v>
      </c>
      <c r="Y699" s="88">
        <f t="shared" ca="1" si="201"/>
        <v>1386.2005915970462</v>
      </c>
      <c r="Z699" s="89">
        <f t="shared" ca="1" si="208"/>
        <v>0.95538536797783946</v>
      </c>
      <c r="AA699" s="89">
        <f t="shared" ca="1" si="202"/>
        <v>0.86037602633063981</v>
      </c>
      <c r="AB699" s="89">
        <f t="shared" ca="1" si="203"/>
        <v>0.8303085746440434</v>
      </c>
      <c r="AC699" s="89">
        <f t="shared" ca="1" si="203"/>
        <v>0.80520910170804749</v>
      </c>
      <c r="AD699" s="85">
        <f t="shared" ca="1" si="204"/>
        <v>127.03602192411392</v>
      </c>
      <c r="AE699" s="85">
        <f t="shared" ca="1" si="205"/>
        <v>-5.6891709229231537</v>
      </c>
      <c r="AG699" s="85">
        <v>685</v>
      </c>
      <c r="AH699" s="85">
        <f t="shared" ca="1" si="206"/>
        <v>4373.6555730580021</v>
      </c>
      <c r="AI699" s="85">
        <f t="shared" ca="1" si="206"/>
        <v>538.47413573570805</v>
      </c>
    </row>
    <row r="700" spans="9:35" x14ac:dyDescent="0.25">
      <c r="I700" s="85">
        <v>686</v>
      </c>
      <c r="J700" s="89">
        <f t="shared" ca="1" si="190"/>
        <v>0.16876223851068728</v>
      </c>
      <c r="K700" s="89">
        <f t="shared" ca="1" si="191"/>
        <v>-0.95906802540937941</v>
      </c>
      <c r="L700" s="89">
        <f t="shared" ca="1" si="192"/>
        <v>-2.1847683601906035E-2</v>
      </c>
      <c r="M700" s="88">
        <f t="shared" ca="1" si="193"/>
        <v>30643.151260783314</v>
      </c>
      <c r="N700" s="89">
        <f t="shared" ca="1" si="207"/>
        <v>0.57349201762442226</v>
      </c>
      <c r="O700" s="89">
        <f t="shared" ca="1" si="194"/>
        <v>0.40225855903295998</v>
      </c>
      <c r="P700" s="89">
        <f t="shared" ca="1" si="195"/>
        <v>0.7168441988372245</v>
      </c>
      <c r="Q700" s="89">
        <f t="shared" ca="1" si="195"/>
        <v>0.65625312515298095</v>
      </c>
      <c r="R700" s="85">
        <f t="shared" ca="1" si="196"/>
        <v>3468.4152809481566</v>
      </c>
      <c r="S700" s="85">
        <f t="shared" ca="1" si="197"/>
        <v>-499.49134922117446</v>
      </c>
      <c r="U700" s="85">
        <v>686</v>
      </c>
      <c r="V700" s="89">
        <f t="shared" ca="1" si="198"/>
        <v>0.92013487494013779</v>
      </c>
      <c r="W700" s="89">
        <f t="shared" ca="1" si="199"/>
        <v>1.4059793723904506</v>
      </c>
      <c r="X700" s="89">
        <f t="shared" ca="1" si="200"/>
        <v>3.7198492847791829E-2</v>
      </c>
      <c r="Y700" s="88">
        <f t="shared" ca="1" si="201"/>
        <v>1445.7933291829625</v>
      </c>
      <c r="Z700" s="89">
        <f t="shared" ca="1" si="208"/>
        <v>1.3984109656500332</v>
      </c>
      <c r="AA700" s="89">
        <f t="shared" ca="1" si="202"/>
        <v>1.3034016240028337</v>
      </c>
      <c r="AB700" s="89">
        <f t="shared" ca="1" si="203"/>
        <v>0.91900515393767945</v>
      </c>
      <c r="AC700" s="89">
        <f t="shared" ca="1" si="203"/>
        <v>0.90378115881375221</v>
      </c>
      <c r="AD700" s="85">
        <f t="shared" ca="1" si="204"/>
        <v>179.40487618123348</v>
      </c>
      <c r="AE700" s="85">
        <f t="shared" ca="1" si="205"/>
        <v>46.679683334196397</v>
      </c>
      <c r="AG700" s="85">
        <v>686</v>
      </c>
      <c r="AH700" s="85">
        <f t="shared" ca="1" si="206"/>
        <v>3289.0104047669229</v>
      </c>
      <c r="AI700" s="85">
        <f t="shared" ca="1" si="206"/>
        <v>-546.17103255537086</v>
      </c>
    </row>
    <row r="701" spans="9:35" x14ac:dyDescent="0.25">
      <c r="I701" s="85">
        <v>687</v>
      </c>
      <c r="J701" s="89">
        <f t="shared" ca="1" si="190"/>
        <v>0.74865925562098312</v>
      </c>
      <c r="K701" s="89">
        <f t="shared" ca="1" si="191"/>
        <v>0.67027658805582568</v>
      </c>
      <c r="L701" s="89">
        <f t="shared" ca="1" si="192"/>
        <v>1.9966279094725318E-2</v>
      </c>
      <c r="M701" s="88">
        <f t="shared" ca="1" si="193"/>
        <v>31951.628513633219</v>
      </c>
      <c r="N701" s="89">
        <f t="shared" ca="1" si="207"/>
        <v>0.8176847299633887</v>
      </c>
      <c r="O701" s="89">
        <f t="shared" ca="1" si="194"/>
        <v>0.64645127137192637</v>
      </c>
      <c r="P701" s="89">
        <f t="shared" ca="1" si="195"/>
        <v>0.79323138401638316</v>
      </c>
      <c r="Q701" s="89">
        <f t="shared" ca="1" si="195"/>
        <v>0.74100642744124645</v>
      </c>
      <c r="R701" s="85">
        <f t="shared" ca="1" si="196"/>
        <v>4458.1247609854145</v>
      </c>
      <c r="S701" s="85">
        <f t="shared" ca="1" si="197"/>
        <v>490.21813081608343</v>
      </c>
      <c r="U701" s="85">
        <v>687</v>
      </c>
      <c r="V701" s="89">
        <f t="shared" ca="1" si="198"/>
        <v>0.46479522987112554</v>
      </c>
      <c r="W701" s="89">
        <f t="shared" ca="1" si="199"/>
        <v>-8.8360116428668908E-2</v>
      </c>
      <c r="X701" s="89">
        <f t="shared" ca="1" si="200"/>
        <v>1.4277390860189809E-3</v>
      </c>
      <c r="Y701" s="88">
        <f t="shared" ca="1" si="201"/>
        <v>1394.9902609954463</v>
      </c>
      <c r="Z701" s="89">
        <f t="shared" ca="1" si="208"/>
        <v>1.0219137376763778</v>
      </c>
      <c r="AA701" s="89">
        <f t="shared" ca="1" si="202"/>
        <v>0.92690439602917818</v>
      </c>
      <c r="AB701" s="89">
        <f t="shared" ca="1" si="203"/>
        <v>0.8465891350698026</v>
      </c>
      <c r="AC701" s="89">
        <f t="shared" ca="1" si="203"/>
        <v>0.82301191271330454</v>
      </c>
      <c r="AD701" s="85">
        <f t="shared" ca="1" si="204"/>
        <v>134.40656971921999</v>
      </c>
      <c r="AE701" s="85">
        <f t="shared" ca="1" si="205"/>
        <v>1.6813768721829092</v>
      </c>
      <c r="AG701" s="85">
        <v>687</v>
      </c>
      <c r="AH701" s="85">
        <f t="shared" ca="1" si="206"/>
        <v>4323.7181912661945</v>
      </c>
      <c r="AI701" s="85">
        <f t="shared" ca="1" si="206"/>
        <v>488.53675394390052</v>
      </c>
    </row>
    <row r="702" spans="9:35" x14ac:dyDescent="0.25">
      <c r="I702" s="85">
        <v>688</v>
      </c>
      <c r="J702" s="89">
        <f t="shared" ca="1" si="190"/>
        <v>0.16458582856802395</v>
      </c>
      <c r="K702" s="89">
        <f t="shared" ca="1" si="191"/>
        <v>-0.97578371371686545</v>
      </c>
      <c r="L702" s="89">
        <f t="shared" ca="1" si="192"/>
        <v>-2.227665925356468E-2</v>
      </c>
      <c r="M702" s="88">
        <f t="shared" ca="1" si="193"/>
        <v>30630.008914077254</v>
      </c>
      <c r="N702" s="89">
        <f t="shared" ca="1" si="207"/>
        <v>0.57098680833187299</v>
      </c>
      <c r="O702" s="89">
        <f t="shared" ca="1" si="194"/>
        <v>0.39975334974041071</v>
      </c>
      <c r="P702" s="89">
        <f t="shared" ca="1" si="195"/>
        <v>0.71599570749755248</v>
      </c>
      <c r="Q702" s="89">
        <f t="shared" ca="1" si="195"/>
        <v>0.6553309032045509</v>
      </c>
      <c r="R702" s="85">
        <f t="shared" ca="1" si="196"/>
        <v>3458.9998398056887</v>
      </c>
      <c r="S702" s="85">
        <f t="shared" ca="1" si="197"/>
        <v>-508.90679036364236</v>
      </c>
      <c r="U702" s="85">
        <v>688</v>
      </c>
      <c r="V702" s="89">
        <f t="shared" ca="1" si="198"/>
        <v>0.66106872989429344</v>
      </c>
      <c r="W702" s="89">
        <f t="shared" ca="1" si="199"/>
        <v>0.4153816464913519</v>
      </c>
      <c r="X702" s="89">
        <f t="shared" ca="1" si="200"/>
        <v>1.3486058293773341E-2</v>
      </c>
      <c r="Y702" s="88">
        <f t="shared" ca="1" si="201"/>
        <v>1411.9133256571149</v>
      </c>
      <c r="Z702" s="89">
        <f t="shared" ca="1" si="208"/>
        <v>1.1488309333825713</v>
      </c>
      <c r="AA702" s="89">
        <f t="shared" ca="1" si="202"/>
        <v>1.0538215917353717</v>
      </c>
      <c r="AB702" s="89">
        <f t="shared" ca="1" si="203"/>
        <v>0.87468714929060054</v>
      </c>
      <c r="AC702" s="89">
        <f t="shared" ca="1" si="203"/>
        <v>0.85401769693894858</v>
      </c>
      <c r="AD702" s="85">
        <f t="shared" ca="1" si="204"/>
        <v>148.97713626594327</v>
      </c>
      <c r="AE702" s="85">
        <f t="shared" ca="1" si="205"/>
        <v>16.251943418906194</v>
      </c>
      <c r="AG702" s="85">
        <v>688</v>
      </c>
      <c r="AH702" s="85">
        <f t="shared" ca="1" si="206"/>
        <v>3310.0227035397456</v>
      </c>
      <c r="AI702" s="85">
        <f t="shared" ca="1" si="206"/>
        <v>-525.15873378254855</v>
      </c>
    </row>
    <row r="703" spans="9:35" x14ac:dyDescent="0.25">
      <c r="I703" s="85">
        <v>689</v>
      </c>
      <c r="J703" s="89">
        <f t="shared" ca="1" si="190"/>
        <v>0.90401836409875103</v>
      </c>
      <c r="K703" s="89">
        <f t="shared" ca="1" si="191"/>
        <v>1.3047932101114308</v>
      </c>
      <c r="L703" s="89">
        <f t="shared" ca="1" si="192"/>
        <v>3.6249914947916295E-2</v>
      </c>
      <c r="M703" s="88">
        <f t="shared" ca="1" si="193"/>
        <v>32476.176379918634</v>
      </c>
      <c r="N703" s="89">
        <f t="shared" ca="1" si="207"/>
        <v>0.9127808401928813</v>
      </c>
      <c r="O703" s="89">
        <f t="shared" ca="1" si="194"/>
        <v>0.74154738160141909</v>
      </c>
      <c r="P703" s="89">
        <f t="shared" ca="1" si="195"/>
        <v>0.81932109145394305</v>
      </c>
      <c r="Q703" s="89">
        <f t="shared" ca="1" si="195"/>
        <v>0.77081919296641976</v>
      </c>
      <c r="R703" s="85">
        <f t="shared" ca="1" si="196"/>
        <v>4881.1676088640525</v>
      </c>
      <c r="S703" s="85">
        <f t="shared" ca="1" si="197"/>
        <v>913.26097869472142</v>
      </c>
      <c r="U703" s="85">
        <v>689</v>
      </c>
      <c r="V703" s="89">
        <f t="shared" ca="1" si="198"/>
        <v>0.57569182918312878</v>
      </c>
      <c r="W703" s="89">
        <f t="shared" ca="1" si="199"/>
        <v>0.19088417128784416</v>
      </c>
      <c r="X703" s="89">
        <f t="shared" ca="1" si="200"/>
        <v>8.1121496433432267E-3</v>
      </c>
      <c r="Y703" s="88">
        <f t="shared" ca="1" si="201"/>
        <v>1404.3461831997474</v>
      </c>
      <c r="Z703" s="89">
        <f t="shared" ca="1" si="208"/>
        <v>1.0922690358126979</v>
      </c>
      <c r="AA703" s="89">
        <f t="shared" ca="1" si="202"/>
        <v>0.9972596941654982</v>
      </c>
      <c r="AB703" s="89">
        <f t="shared" ca="1" si="203"/>
        <v>0.86264256691487895</v>
      </c>
      <c r="AC703" s="89">
        <f t="shared" ca="1" si="203"/>
        <v>0.84068076376901701</v>
      </c>
      <c r="AD703" s="85">
        <f t="shared" ca="1" si="204"/>
        <v>142.40330341450772</v>
      </c>
      <c r="AE703" s="85">
        <f t="shared" ca="1" si="205"/>
        <v>9.6781105674706396</v>
      </c>
      <c r="AG703" s="85">
        <v>689</v>
      </c>
      <c r="AH703" s="85">
        <f t="shared" ca="1" si="206"/>
        <v>4738.7643054495447</v>
      </c>
      <c r="AI703" s="85">
        <f t="shared" ca="1" si="206"/>
        <v>903.58286812725078</v>
      </c>
    </row>
    <row r="704" spans="9:35" x14ac:dyDescent="0.25">
      <c r="I704" s="85">
        <v>690</v>
      </c>
      <c r="J704" s="89">
        <f t="shared" ca="1" si="190"/>
        <v>3.488372763566705E-2</v>
      </c>
      <c r="K704" s="89">
        <f t="shared" ca="1" si="191"/>
        <v>-1.8134174816574771</v>
      </c>
      <c r="L704" s="89">
        <f t="shared" ca="1" si="192"/>
        <v>-4.3772901875693965E-2</v>
      </c>
      <c r="M704" s="88">
        <f t="shared" ca="1" si="193"/>
        <v>29978.605260086544</v>
      </c>
      <c r="N704" s="89">
        <f t="shared" ca="1" si="207"/>
        <v>0.44544917801736628</v>
      </c>
      <c r="O704" s="89">
        <f t="shared" ca="1" si="194"/>
        <v>0.274215719425904</v>
      </c>
      <c r="P704" s="89">
        <f t="shared" ca="1" si="195"/>
        <v>0.67200241024646945</v>
      </c>
      <c r="Q704" s="89">
        <f t="shared" ca="1" si="195"/>
        <v>0.60804057569710201</v>
      </c>
      <c r="R704" s="85">
        <f t="shared" ca="1" si="196"/>
        <v>3006.7227004109627</v>
      </c>
      <c r="S704" s="85">
        <f t="shared" ca="1" si="197"/>
        <v>-961.18392975836832</v>
      </c>
      <c r="U704" s="85">
        <v>690</v>
      </c>
      <c r="V704" s="89">
        <f t="shared" ca="1" si="198"/>
        <v>0.81594462231068154</v>
      </c>
      <c r="W704" s="89">
        <f t="shared" ca="1" si="199"/>
        <v>0.90001784276115793</v>
      </c>
      <c r="X704" s="89">
        <f t="shared" ca="1" si="200"/>
        <v>2.5087037971094735E-2</v>
      </c>
      <c r="Y704" s="88">
        <f t="shared" ca="1" si="201"/>
        <v>1428.3882814981882</v>
      </c>
      <c r="Z704" s="89">
        <f t="shared" ca="1" si="208"/>
        <v>1.2709345021074188</v>
      </c>
      <c r="AA704" s="89">
        <f t="shared" ca="1" si="202"/>
        <v>1.1759251604602192</v>
      </c>
      <c r="AB704" s="89">
        <f t="shared" ca="1" si="203"/>
        <v>0.89812402458696583</v>
      </c>
      <c r="AC704" s="89">
        <f t="shared" ca="1" si="203"/>
        <v>0.88018760819536079</v>
      </c>
      <c r="AD704" s="85">
        <f t="shared" ca="1" si="204"/>
        <v>163.58575181761853</v>
      </c>
      <c r="AE704" s="85">
        <f t="shared" ca="1" si="205"/>
        <v>30.860558970581451</v>
      </c>
      <c r="AG704" s="85">
        <v>690</v>
      </c>
      <c r="AH704" s="85">
        <f t="shared" ca="1" si="206"/>
        <v>2843.1369485933442</v>
      </c>
      <c r="AI704" s="85">
        <f t="shared" ca="1" si="206"/>
        <v>-992.04448872894977</v>
      </c>
    </row>
    <row r="705" spans="9:35" x14ac:dyDescent="0.25">
      <c r="I705" s="85">
        <v>691</v>
      </c>
      <c r="J705" s="89">
        <f t="shared" ca="1" si="190"/>
        <v>0.84394921963747815</v>
      </c>
      <c r="K705" s="89">
        <f t="shared" ca="1" si="191"/>
        <v>1.0108221478811206</v>
      </c>
      <c r="L705" s="89">
        <f t="shared" ca="1" si="192"/>
        <v>2.8705719000414989E-2</v>
      </c>
      <c r="M705" s="88">
        <f t="shared" ca="1" si="193"/>
        <v>32232.091611015549</v>
      </c>
      <c r="N705" s="89">
        <f t="shared" ca="1" si="207"/>
        <v>0.86872288557607569</v>
      </c>
      <c r="O705" s="89">
        <f t="shared" ca="1" si="194"/>
        <v>0.69748942698461347</v>
      </c>
      <c r="P705" s="89">
        <f t="shared" ca="1" si="195"/>
        <v>0.80750063965014884</v>
      </c>
      <c r="Q705" s="89">
        <f t="shared" ca="1" si="195"/>
        <v>0.75725172305351107</v>
      </c>
      <c r="R705" s="85">
        <f t="shared" ca="1" si="196"/>
        <v>4682.6151569925132</v>
      </c>
      <c r="S705" s="85">
        <f t="shared" ca="1" si="197"/>
        <v>714.70852682318218</v>
      </c>
      <c r="U705" s="85">
        <v>691</v>
      </c>
      <c r="V705" s="89">
        <f t="shared" ca="1" si="198"/>
        <v>0.72444466897964443</v>
      </c>
      <c r="W705" s="89">
        <f t="shared" ca="1" si="199"/>
        <v>0.59609664994483691</v>
      </c>
      <c r="X705" s="89">
        <f t="shared" ca="1" si="200"/>
        <v>1.7811923960818567E-2</v>
      </c>
      <c r="Y705" s="88">
        <f t="shared" ca="1" si="201"/>
        <v>1418.0343027545473</v>
      </c>
      <c r="Z705" s="89">
        <f t="shared" ca="1" si="208"/>
        <v>1.1943618842558932</v>
      </c>
      <c r="AA705" s="89">
        <f t="shared" ca="1" si="202"/>
        <v>1.0993525426086936</v>
      </c>
      <c r="AB705" s="89">
        <f t="shared" ca="1" si="203"/>
        <v>0.88383178007503493</v>
      </c>
      <c r="AC705" s="89">
        <f t="shared" ca="1" si="203"/>
        <v>0.86419283882119247</v>
      </c>
      <c r="AD705" s="85">
        <f t="shared" ca="1" si="204"/>
        <v>154.35933228361091</v>
      </c>
      <c r="AE705" s="85">
        <f t="shared" ca="1" si="205"/>
        <v>21.634139436573832</v>
      </c>
      <c r="AG705" s="85">
        <v>691</v>
      </c>
      <c r="AH705" s="85">
        <f t="shared" ca="1" si="206"/>
        <v>4528.2558247089019</v>
      </c>
      <c r="AI705" s="85">
        <f t="shared" ca="1" si="206"/>
        <v>693.07438738660835</v>
      </c>
    </row>
    <row r="706" spans="9:35" x14ac:dyDescent="0.25">
      <c r="I706" s="85">
        <v>692</v>
      </c>
      <c r="J706" s="89">
        <f t="shared" ca="1" si="190"/>
        <v>0.72624143231354621</v>
      </c>
      <c r="K706" s="89">
        <f t="shared" ca="1" si="191"/>
        <v>0.60148479603721794</v>
      </c>
      <c r="L706" s="89">
        <f t="shared" ca="1" si="192"/>
        <v>1.8200871456875774E-2</v>
      </c>
      <c r="M706" s="88">
        <f t="shared" ca="1" si="193"/>
        <v>31895.270626573034</v>
      </c>
      <c r="N706" s="89">
        <f t="shared" ca="1" si="207"/>
        <v>0.80737478439333799</v>
      </c>
      <c r="O706" s="89">
        <f t="shared" ca="1" si="194"/>
        <v>0.63614132580187577</v>
      </c>
      <c r="P706" s="89">
        <f t="shared" ca="1" si="195"/>
        <v>0.79027470502119601</v>
      </c>
      <c r="Q706" s="89">
        <f t="shared" ca="1" si="195"/>
        <v>0.73765784398782919</v>
      </c>
      <c r="R706" s="85">
        <f t="shared" ca="1" si="196"/>
        <v>4413.5030914838717</v>
      </c>
      <c r="S706" s="85">
        <f t="shared" ca="1" si="197"/>
        <v>445.59646131454065</v>
      </c>
      <c r="U706" s="85">
        <v>692</v>
      </c>
      <c r="V706" s="89">
        <f t="shared" ca="1" si="198"/>
        <v>0.70859579999375211</v>
      </c>
      <c r="W706" s="89">
        <f t="shared" ca="1" si="199"/>
        <v>0.549287156466712</v>
      </c>
      <c r="X706" s="89">
        <f t="shared" ca="1" si="200"/>
        <v>1.6691421640263219E-2</v>
      </c>
      <c r="Y706" s="88">
        <f t="shared" ca="1" si="201"/>
        <v>1416.4462818843688</v>
      </c>
      <c r="Z706" s="89">
        <f t="shared" ca="1" si="208"/>
        <v>1.182568282688627</v>
      </c>
      <c r="AA706" s="89">
        <f t="shared" ca="1" si="202"/>
        <v>1.0875589410414275</v>
      </c>
      <c r="AB706" s="89">
        <f t="shared" ca="1" si="203"/>
        <v>0.88150985556015127</v>
      </c>
      <c r="AC706" s="89">
        <f t="shared" ca="1" si="203"/>
        <v>0.86160506749027244</v>
      </c>
      <c r="AD706" s="85">
        <f t="shared" ca="1" si="204"/>
        <v>152.95762795234214</v>
      </c>
      <c r="AE706" s="85">
        <f t="shared" ca="1" si="205"/>
        <v>20.232435105305058</v>
      </c>
      <c r="AG706" s="85">
        <v>692</v>
      </c>
      <c r="AH706" s="85">
        <f t="shared" ca="1" si="206"/>
        <v>4260.5454635315291</v>
      </c>
      <c r="AI706" s="85">
        <f t="shared" ca="1" si="206"/>
        <v>425.36402620923559</v>
      </c>
    </row>
    <row r="707" spans="9:35" x14ac:dyDescent="0.25">
      <c r="I707" s="85">
        <v>693</v>
      </c>
      <c r="J707" s="89">
        <f t="shared" ca="1" si="190"/>
        <v>0.59087577725214935</v>
      </c>
      <c r="K707" s="89">
        <f t="shared" ca="1" si="191"/>
        <v>0.22979837757896243</v>
      </c>
      <c r="L707" s="89">
        <f t="shared" ca="1" si="192"/>
        <v>8.6622619400070454E-3</v>
      </c>
      <c r="M707" s="88">
        <f t="shared" ca="1" si="193"/>
        <v>31592.480488854311</v>
      </c>
      <c r="N707" s="89">
        <f t="shared" ca="1" si="207"/>
        <v>0.75166949411110107</v>
      </c>
      <c r="O707" s="89">
        <f t="shared" ca="1" si="194"/>
        <v>0.58043603551963874</v>
      </c>
      <c r="P707" s="89">
        <f t="shared" ca="1" si="195"/>
        <v>0.77387507994070948</v>
      </c>
      <c r="Q707" s="89">
        <f t="shared" ca="1" si="195"/>
        <v>0.71918969493933049</v>
      </c>
      <c r="R707" s="85">
        <f t="shared" ca="1" si="196"/>
        <v>4176.6766135381185</v>
      </c>
      <c r="S707" s="85">
        <f t="shared" ca="1" si="197"/>
        <v>208.76998336878751</v>
      </c>
      <c r="U707" s="85">
        <v>693</v>
      </c>
      <c r="V707" s="89">
        <f t="shared" ca="1" si="198"/>
        <v>0.21349121669772531</v>
      </c>
      <c r="W707" s="89">
        <f t="shared" ca="1" si="199"/>
        <v>-0.79436592822285024</v>
      </c>
      <c r="X707" s="89">
        <f t="shared" ca="1" si="200"/>
        <v>-1.5472276095957574E-2</v>
      </c>
      <c r="Y707" s="88">
        <f t="shared" ca="1" si="201"/>
        <v>1371.6129988452112</v>
      </c>
      <c r="Z707" s="89">
        <f t="shared" ca="1" si="208"/>
        <v>0.84403633226574248</v>
      </c>
      <c r="AA707" s="89">
        <f t="shared" ca="1" si="202"/>
        <v>0.74902699061854283</v>
      </c>
      <c r="AB707" s="89">
        <f t="shared" ca="1" si="203"/>
        <v>0.80067544832095316</v>
      </c>
      <c r="AC707" s="89">
        <f t="shared" ca="1" si="203"/>
        <v>0.77307953118389627</v>
      </c>
      <c r="AD707" s="85">
        <f t="shared" ca="1" si="204"/>
        <v>115.13596870658807</v>
      </c>
      <c r="AE707" s="85">
        <f t="shared" ca="1" si="205"/>
        <v>-17.589224140449005</v>
      </c>
      <c r="AG707" s="85">
        <v>693</v>
      </c>
      <c r="AH707" s="85">
        <f t="shared" ca="1" si="206"/>
        <v>4061.5406448315307</v>
      </c>
      <c r="AI707" s="85">
        <f t="shared" ca="1" si="206"/>
        <v>226.35920750923651</v>
      </c>
    </row>
    <row r="708" spans="9:35" x14ac:dyDescent="0.25">
      <c r="I708" s="85">
        <v>694</v>
      </c>
      <c r="J708" s="89">
        <f t="shared" ca="1" si="190"/>
        <v>0.11196908448846099</v>
      </c>
      <c r="K708" s="89">
        <f t="shared" ca="1" si="191"/>
        <v>-1.2161227405918016</v>
      </c>
      <c r="L708" s="89">
        <f t="shared" ca="1" si="192"/>
        <v>-2.8444493253347237E-2</v>
      </c>
      <c r="M708" s="88">
        <f t="shared" ca="1" si="193"/>
        <v>30441.669523800432</v>
      </c>
      <c r="N708" s="89">
        <f t="shared" ca="1" si="207"/>
        <v>0.53496678017547061</v>
      </c>
      <c r="O708" s="89">
        <f t="shared" ca="1" si="194"/>
        <v>0.36373332158400834</v>
      </c>
      <c r="P708" s="89">
        <f t="shared" ca="1" si="195"/>
        <v>0.70366358563592835</v>
      </c>
      <c r="Q708" s="89">
        <f t="shared" ca="1" si="195"/>
        <v>0.64197142087121062</v>
      </c>
      <c r="R708" s="85">
        <f t="shared" ca="1" si="196"/>
        <v>3325.3059081359788</v>
      </c>
      <c r="S708" s="85">
        <f t="shared" ca="1" si="197"/>
        <v>-642.60072203335221</v>
      </c>
      <c r="U708" s="85">
        <v>694</v>
      </c>
      <c r="V708" s="89">
        <f t="shared" ca="1" si="198"/>
        <v>0.87141374674776384</v>
      </c>
      <c r="W708" s="89">
        <f t="shared" ca="1" si="199"/>
        <v>1.1330994162120727</v>
      </c>
      <c r="X708" s="89">
        <f t="shared" ca="1" si="200"/>
        <v>3.0666428486236536E-2</v>
      </c>
      <c r="Y708" s="88">
        <f t="shared" ca="1" si="201"/>
        <v>1436.380091510601</v>
      </c>
      <c r="Z708" s="89">
        <f t="shared" ca="1" si="208"/>
        <v>1.3296591540038598</v>
      </c>
      <c r="AA708" s="89">
        <f t="shared" ca="1" si="202"/>
        <v>1.2346498123566603</v>
      </c>
      <c r="AB708" s="89">
        <f t="shared" ca="1" si="203"/>
        <v>0.90818470074919122</v>
      </c>
      <c r="AC708" s="89">
        <f t="shared" ca="1" si="203"/>
        <v>0.8915195691258303</v>
      </c>
      <c r="AD708" s="85">
        <f t="shared" ca="1" si="204"/>
        <v>170.80413879666116</v>
      </c>
      <c r="AE708" s="85">
        <f t="shared" ca="1" si="205"/>
        <v>38.078945949624085</v>
      </c>
      <c r="AG708" s="85">
        <v>694</v>
      </c>
      <c r="AH708" s="85">
        <f t="shared" ca="1" si="206"/>
        <v>3154.5017693393174</v>
      </c>
      <c r="AI708" s="85">
        <f t="shared" ca="1" si="206"/>
        <v>-680.6796679829763</v>
      </c>
    </row>
    <row r="709" spans="9:35" x14ac:dyDescent="0.25">
      <c r="I709" s="85">
        <v>695</v>
      </c>
      <c r="J709" s="89">
        <f t="shared" ca="1" si="190"/>
        <v>2.4975853723913866E-2</v>
      </c>
      <c r="K709" s="89">
        <f t="shared" ca="1" si="191"/>
        <v>-1.9603772967038633</v>
      </c>
      <c r="L709" s="89">
        <f t="shared" ca="1" si="192"/>
        <v>-4.7544339896521633E-2</v>
      </c>
      <c r="M709" s="88">
        <f t="shared" ca="1" si="193"/>
        <v>29865.755744635731</v>
      </c>
      <c r="N709" s="89">
        <f t="shared" ca="1" si="207"/>
        <v>0.42342405482093692</v>
      </c>
      <c r="O709" s="89">
        <f t="shared" ca="1" si="194"/>
        <v>0.25219059622947465</v>
      </c>
      <c r="P709" s="89">
        <f t="shared" ca="1" si="195"/>
        <v>0.66400705125364712</v>
      </c>
      <c r="Q709" s="89">
        <f t="shared" ca="1" si="195"/>
        <v>0.59955312682820938</v>
      </c>
      <c r="R709" s="85">
        <f t="shared" ca="1" si="196"/>
        <v>2931.3376872150984</v>
      </c>
      <c r="S709" s="85">
        <f t="shared" ca="1" si="197"/>
        <v>-1036.5689429542326</v>
      </c>
      <c r="U709" s="85">
        <v>695</v>
      </c>
      <c r="V709" s="89">
        <f t="shared" ca="1" si="198"/>
        <v>0.22199343880731792</v>
      </c>
      <c r="W709" s="89">
        <f t="shared" ca="1" si="199"/>
        <v>-0.76547814158213878</v>
      </c>
      <c r="X709" s="89">
        <f t="shared" ca="1" si="200"/>
        <v>-1.4780774659785193E-2</v>
      </c>
      <c r="Y709" s="88">
        <f t="shared" ca="1" si="201"/>
        <v>1372.5617992143866</v>
      </c>
      <c r="Z709" s="89">
        <f t="shared" ca="1" si="208"/>
        <v>0.85131457905898955</v>
      </c>
      <c r="AA709" s="89">
        <f t="shared" ca="1" si="202"/>
        <v>0.7563052374117899</v>
      </c>
      <c r="AB709" s="89">
        <f t="shared" ca="1" si="203"/>
        <v>0.80270268579213722</v>
      </c>
      <c r="AC709" s="89">
        <f t="shared" ca="1" si="203"/>
        <v>0.77526689564894402</v>
      </c>
      <c r="AD709" s="85">
        <f t="shared" ca="1" si="204"/>
        <v>115.89661268911675</v>
      </c>
      <c r="AE709" s="85">
        <f t="shared" ca="1" si="205"/>
        <v>-16.828580157920328</v>
      </c>
      <c r="AG709" s="85">
        <v>695</v>
      </c>
      <c r="AH709" s="85">
        <f t="shared" ca="1" si="206"/>
        <v>2815.4410745259815</v>
      </c>
      <c r="AI709" s="85">
        <f t="shared" ca="1" si="206"/>
        <v>-1019.7403627963123</v>
      </c>
    </row>
    <row r="710" spans="9:35" x14ac:dyDescent="0.25">
      <c r="I710" s="85">
        <v>696</v>
      </c>
      <c r="J710" s="89">
        <f t="shared" ca="1" si="190"/>
        <v>0.50462392255110711</v>
      </c>
      <c r="K710" s="89">
        <f t="shared" ca="1" si="191"/>
        <v>1.1590714526185793E-2</v>
      </c>
      <c r="L710" s="89">
        <f t="shared" ca="1" si="192"/>
        <v>3.0623863780145518E-3</v>
      </c>
      <c r="M710" s="88">
        <f t="shared" ca="1" si="193"/>
        <v>31416.060954164852</v>
      </c>
      <c r="N710" s="89">
        <f t="shared" ca="1" si="207"/>
        <v>0.71896633196010484</v>
      </c>
      <c r="O710" s="89">
        <f t="shared" ca="1" si="194"/>
        <v>0.54773287336864263</v>
      </c>
      <c r="P710" s="89">
        <f t="shared" ca="1" si="195"/>
        <v>0.7639191678243783</v>
      </c>
      <c r="Q710" s="89">
        <f t="shared" ca="1" si="195"/>
        <v>0.70806233179176625</v>
      </c>
      <c r="R710" s="85">
        <f t="shared" ca="1" si="196"/>
        <v>4041.0238014840143</v>
      </c>
      <c r="S710" s="85">
        <f t="shared" ca="1" si="197"/>
        <v>73.117171314683219</v>
      </c>
      <c r="U710" s="85">
        <v>696</v>
      </c>
      <c r="V710" s="89">
        <f t="shared" ca="1" si="198"/>
        <v>0.29713457626075568</v>
      </c>
      <c r="W710" s="89">
        <f t="shared" ca="1" si="199"/>
        <v>-0.53265972207970391</v>
      </c>
      <c r="X710" s="89">
        <f t="shared" ca="1" si="200"/>
        <v>-9.207683392681033E-3</v>
      </c>
      <c r="Y710" s="88">
        <f t="shared" ca="1" si="201"/>
        <v>1380.2325664801049</v>
      </c>
      <c r="Z710" s="89">
        <f t="shared" ca="1" si="208"/>
        <v>0.90997292960096943</v>
      </c>
      <c r="AA710" s="89">
        <f t="shared" ca="1" si="202"/>
        <v>0.81496358795376977</v>
      </c>
      <c r="AB710" s="89">
        <f t="shared" ca="1" si="203"/>
        <v>0.81858160687976267</v>
      </c>
      <c r="AC710" s="89">
        <f t="shared" ca="1" si="203"/>
        <v>0.79245342353693049</v>
      </c>
      <c r="AD710" s="85">
        <f t="shared" ca="1" si="204"/>
        <v>122.11544074969822</v>
      </c>
      <c r="AE710" s="85">
        <f t="shared" ca="1" si="205"/>
        <v>-10.609752097338855</v>
      </c>
      <c r="AG710" s="85">
        <v>696</v>
      </c>
      <c r="AH710" s="85">
        <f t="shared" ca="1" si="206"/>
        <v>3918.9083607343159</v>
      </c>
      <c r="AI710" s="85">
        <f t="shared" ca="1" si="206"/>
        <v>83.726923412022074</v>
      </c>
    </row>
    <row r="711" spans="9:35" x14ac:dyDescent="0.25">
      <c r="I711" s="85">
        <v>697</v>
      </c>
      <c r="J711" s="89">
        <f t="shared" ca="1" si="190"/>
        <v>0.41945548563176871</v>
      </c>
      <c r="K711" s="89">
        <f t="shared" ca="1" si="191"/>
        <v>-0.20328667325101782</v>
      </c>
      <c r="L711" s="89">
        <f t="shared" ca="1" si="192"/>
        <v>-2.4520241417815137E-3</v>
      </c>
      <c r="M711" s="88">
        <f t="shared" ca="1" si="193"/>
        <v>31243.296681504813</v>
      </c>
      <c r="N711" s="89">
        <f t="shared" ca="1" si="207"/>
        <v>0.68676228395945926</v>
      </c>
      <c r="O711" s="89">
        <f t="shared" ca="1" si="194"/>
        <v>0.51552882536799705</v>
      </c>
      <c r="P711" s="89">
        <f t="shared" ca="1" si="195"/>
        <v>0.753883729677022</v>
      </c>
      <c r="Q711" s="89">
        <f t="shared" ca="1" si="195"/>
        <v>0.69690823398454327</v>
      </c>
      <c r="R711" s="85">
        <f t="shared" ca="1" si="196"/>
        <v>3909.9086777560842</v>
      </c>
      <c r="S711" s="85">
        <f t="shared" ca="1" si="197"/>
        <v>-57.997952413246821</v>
      </c>
      <c r="U711" s="85">
        <v>697</v>
      </c>
      <c r="V711" s="89">
        <f t="shared" ca="1" si="198"/>
        <v>0.13884391218062642</v>
      </c>
      <c r="W711" s="89">
        <f t="shared" ca="1" si="199"/>
        <v>-1.0855281015597271</v>
      </c>
      <c r="X711" s="89">
        <f t="shared" ca="1" si="200"/>
        <v>-2.2441971058249192E-2</v>
      </c>
      <c r="Y711" s="88">
        <f t="shared" ca="1" si="201"/>
        <v>1362.086511555884</v>
      </c>
      <c r="Z711" s="89">
        <f t="shared" ca="1" si="208"/>
        <v>0.77067833565765675</v>
      </c>
      <c r="AA711" s="89">
        <f t="shared" ca="1" si="202"/>
        <v>0.6756689940104571</v>
      </c>
      <c r="AB711" s="89">
        <f t="shared" ca="1" si="203"/>
        <v>0.77955119190642674</v>
      </c>
      <c r="AC711" s="89">
        <f t="shared" ca="1" si="203"/>
        <v>0.75037458698013859</v>
      </c>
      <c r="AD711" s="85">
        <f t="shared" ca="1" si="204"/>
        <v>107.60785433528872</v>
      </c>
      <c r="AE711" s="85">
        <f t="shared" ca="1" si="205"/>
        <v>-25.117338511748358</v>
      </c>
      <c r="AG711" s="85">
        <v>697</v>
      </c>
      <c r="AH711" s="85">
        <f t="shared" ca="1" si="206"/>
        <v>3802.3008234207955</v>
      </c>
      <c r="AI711" s="85">
        <f t="shared" ca="1" si="206"/>
        <v>-32.880613901498464</v>
      </c>
    </row>
    <row r="712" spans="9:35" x14ac:dyDescent="0.25">
      <c r="I712" s="85">
        <v>698</v>
      </c>
      <c r="J712" s="89">
        <f t="shared" ca="1" si="190"/>
        <v>0.16265903918878277</v>
      </c>
      <c r="K712" s="89">
        <f t="shared" ca="1" si="191"/>
        <v>-0.98358810029239652</v>
      </c>
      <c r="L712" s="89">
        <f t="shared" ca="1" si="192"/>
        <v>-2.2476943666354016E-2</v>
      </c>
      <c r="M712" s="88">
        <f t="shared" ca="1" si="193"/>
        <v>30623.874815030882</v>
      </c>
      <c r="N712" s="89">
        <f t="shared" ca="1" si="207"/>
        <v>0.56981715133588073</v>
      </c>
      <c r="O712" s="89">
        <f t="shared" ca="1" si="194"/>
        <v>0.39858369274441846</v>
      </c>
      <c r="P712" s="89">
        <f t="shared" ca="1" si="195"/>
        <v>0.71559913929489438</v>
      </c>
      <c r="Q712" s="89">
        <f t="shared" ca="1" si="195"/>
        <v>0.65490001034059708</v>
      </c>
      <c r="R712" s="85">
        <f t="shared" ca="1" si="196"/>
        <v>3454.6090673375948</v>
      </c>
      <c r="S712" s="85">
        <f t="shared" ca="1" si="197"/>
        <v>-513.29756283173629</v>
      </c>
      <c r="U712" s="85">
        <v>698</v>
      </c>
      <c r="V712" s="89">
        <f t="shared" ca="1" si="198"/>
        <v>0.35424805816245175</v>
      </c>
      <c r="W712" s="89">
        <f t="shared" ca="1" si="199"/>
        <v>-0.37387661369278419</v>
      </c>
      <c r="X712" s="89">
        <f t="shared" ca="1" si="200"/>
        <v>-5.4068124967872437E-3</v>
      </c>
      <c r="Y712" s="88">
        <f t="shared" ca="1" si="201"/>
        <v>1385.4886347623844</v>
      </c>
      <c r="Z712" s="89">
        <f t="shared" ca="1" si="208"/>
        <v>0.94997816308640592</v>
      </c>
      <c r="AA712" s="89">
        <f t="shared" ca="1" si="202"/>
        <v>0.85496882143920627</v>
      </c>
      <c r="AB712" s="89">
        <f t="shared" ca="1" si="203"/>
        <v>0.82893832576830895</v>
      </c>
      <c r="AC712" s="89">
        <f t="shared" ca="1" si="203"/>
        <v>0.80371579570693386</v>
      </c>
      <c r="AD712" s="85">
        <f t="shared" ca="1" si="204"/>
        <v>126.44536537799308</v>
      </c>
      <c r="AE712" s="85">
        <f t="shared" ca="1" si="205"/>
        <v>-6.2798274690439939</v>
      </c>
      <c r="AG712" s="85">
        <v>698</v>
      </c>
      <c r="AH712" s="85">
        <f t="shared" ca="1" si="206"/>
        <v>3328.1637019596019</v>
      </c>
      <c r="AI712" s="85">
        <f t="shared" ca="1" si="206"/>
        <v>-507.01773536269229</v>
      </c>
    </row>
    <row r="713" spans="9:35" x14ac:dyDescent="0.25">
      <c r="I713" s="85">
        <v>699</v>
      </c>
      <c r="J713" s="89">
        <f t="shared" ca="1" si="190"/>
        <v>0.73118382479788557</v>
      </c>
      <c r="K713" s="89">
        <f t="shared" ca="1" si="191"/>
        <v>0.61639727651928167</v>
      </c>
      <c r="L713" s="89">
        <f t="shared" ca="1" si="192"/>
        <v>1.8583571284424914E-2</v>
      </c>
      <c r="M713" s="88">
        <f t="shared" ca="1" si="193"/>
        <v>31907.479277116679</v>
      </c>
      <c r="N713" s="89">
        <f t="shared" ca="1" si="207"/>
        <v>0.8096097437914429</v>
      </c>
      <c r="O713" s="89">
        <f t="shared" ca="1" si="194"/>
        <v>0.63837628519998058</v>
      </c>
      <c r="P713" s="89">
        <f t="shared" ca="1" si="195"/>
        <v>0.79091774690784578</v>
      </c>
      <c r="Q713" s="89">
        <f t="shared" ca="1" si="195"/>
        <v>0.73838561779179679</v>
      </c>
      <c r="R713" s="85">
        <f t="shared" ca="1" si="196"/>
        <v>4423.1552059603127</v>
      </c>
      <c r="S713" s="85">
        <f t="shared" ca="1" si="197"/>
        <v>455.2485757909817</v>
      </c>
      <c r="U713" s="85">
        <v>699</v>
      </c>
      <c r="V713" s="89">
        <f t="shared" ca="1" si="198"/>
        <v>0.98012267686855492</v>
      </c>
      <c r="W713" s="89">
        <f t="shared" ca="1" si="199"/>
        <v>2.056289225115548</v>
      </c>
      <c r="X713" s="89">
        <f t="shared" ca="1" si="200"/>
        <v>5.2765285925760172E-2</v>
      </c>
      <c r="Y713" s="88">
        <f t="shared" ca="1" si="201"/>
        <v>1468.4757832644084</v>
      </c>
      <c r="Z713" s="89">
        <f t="shared" ca="1" si="208"/>
        <v>1.5622558340396397</v>
      </c>
      <c r="AA713" s="89">
        <f t="shared" ca="1" si="202"/>
        <v>1.4672464923924402</v>
      </c>
      <c r="AB713" s="89">
        <f t="shared" ca="1" si="203"/>
        <v>0.94088613398131205</v>
      </c>
      <c r="AC713" s="89">
        <f t="shared" ca="1" si="203"/>
        <v>0.92884549316476372</v>
      </c>
      <c r="AD713" s="85">
        <f t="shared" ca="1" si="204"/>
        <v>200.50898177599038</v>
      </c>
      <c r="AE713" s="85">
        <f t="shared" ca="1" si="205"/>
        <v>67.7837889289533</v>
      </c>
      <c r="AG713" s="85">
        <v>699</v>
      </c>
      <c r="AH713" s="85">
        <f t="shared" ca="1" si="206"/>
        <v>4222.6462241843219</v>
      </c>
      <c r="AI713" s="85">
        <f t="shared" ca="1" si="206"/>
        <v>387.4647868620284</v>
      </c>
    </row>
    <row r="714" spans="9:35" x14ac:dyDescent="0.25">
      <c r="I714" s="85">
        <v>700</v>
      </c>
      <c r="J714" s="89">
        <f t="shared" ca="1" si="190"/>
        <v>0.43393470626009967</v>
      </c>
      <c r="K714" s="89">
        <f t="shared" ca="1" si="191"/>
        <v>-0.16636538570329451</v>
      </c>
      <c r="L714" s="89">
        <f t="shared" ca="1" si="192"/>
        <v>-1.5045110573955324E-3</v>
      </c>
      <c r="M714" s="88">
        <f t="shared" ca="1" si="193"/>
        <v>31272.914143160284</v>
      </c>
      <c r="N714" s="89">
        <f t="shared" ca="1" si="207"/>
        <v>0.69229574156862084</v>
      </c>
      <c r="O714" s="89">
        <f t="shared" ca="1" si="194"/>
        <v>0.52106228297715851</v>
      </c>
      <c r="P714" s="89">
        <f t="shared" ca="1" si="195"/>
        <v>0.75562418808916587</v>
      </c>
      <c r="Q714" s="89">
        <f t="shared" ca="1" si="195"/>
        <v>0.6988383078200171</v>
      </c>
      <c r="R714" s="85">
        <f t="shared" ca="1" si="196"/>
        <v>3932.2625946528133</v>
      </c>
      <c r="S714" s="85">
        <f t="shared" ca="1" si="197"/>
        <v>-35.644035516517761</v>
      </c>
      <c r="U714" s="85">
        <v>700</v>
      </c>
      <c r="V714" s="89">
        <f t="shared" ca="1" si="198"/>
        <v>0.24095588779978361</v>
      </c>
      <c r="W714" s="89">
        <f t="shared" ca="1" si="199"/>
        <v>-0.70323104417750393</v>
      </c>
      <c r="X714" s="89">
        <f t="shared" ca="1" si="200"/>
        <v>-1.3290734672013848E-2</v>
      </c>
      <c r="Y714" s="88">
        <f t="shared" ca="1" si="201"/>
        <v>1374.6084956319796</v>
      </c>
      <c r="Z714" s="89">
        <f t="shared" ca="1" si="208"/>
        <v>0.866997668341981</v>
      </c>
      <c r="AA714" s="89">
        <f t="shared" ca="1" si="202"/>
        <v>0.77198832669478135</v>
      </c>
      <c r="AB714" s="89">
        <f t="shared" ca="1" si="203"/>
        <v>0.80702835637708104</v>
      </c>
      <c r="AC714" s="89">
        <f t="shared" ca="1" si="203"/>
        <v>0.77993932932877408</v>
      </c>
      <c r="AD714" s="85">
        <f t="shared" ca="1" si="204"/>
        <v>117.54393910795557</v>
      </c>
      <c r="AE714" s="85">
        <f t="shared" ca="1" si="205"/>
        <v>-15.181253739081512</v>
      </c>
      <c r="AG714" s="85">
        <v>700</v>
      </c>
      <c r="AH714" s="85">
        <f t="shared" ca="1" si="206"/>
        <v>3814.7186555448579</v>
      </c>
      <c r="AI714" s="85">
        <f t="shared" ca="1" si="206"/>
        <v>-20.462781777436248</v>
      </c>
    </row>
    <row r="715" spans="9:35" x14ac:dyDescent="0.25">
      <c r="I715" s="85">
        <v>701</v>
      </c>
      <c r="J715" s="89">
        <f t="shared" ca="1" si="190"/>
        <v>0.25132176103259662</v>
      </c>
      <c r="K715" s="89">
        <f t="shared" ca="1" si="191"/>
        <v>-0.67033615828512383</v>
      </c>
      <c r="L715" s="89">
        <f t="shared" ca="1" si="192"/>
        <v>-1.4437941413857756E-2</v>
      </c>
      <c r="M715" s="88">
        <f t="shared" ca="1" si="193"/>
        <v>30871.052413118578</v>
      </c>
      <c r="N715" s="89">
        <f t="shared" ca="1" si="207"/>
        <v>0.61676476495429289</v>
      </c>
      <c r="O715" s="89">
        <f t="shared" ca="1" si="194"/>
        <v>0.44553130636283061</v>
      </c>
      <c r="P715" s="89">
        <f t="shared" ca="1" si="195"/>
        <v>0.73130505209046004</v>
      </c>
      <c r="Q715" s="89">
        <f t="shared" ca="1" si="195"/>
        <v>0.67203207957790945</v>
      </c>
      <c r="R715" s="85">
        <f t="shared" ca="1" si="196"/>
        <v>3633.44182965648</v>
      </c>
      <c r="S715" s="85">
        <f t="shared" ca="1" si="197"/>
        <v>-334.46480051285107</v>
      </c>
      <c r="U715" s="85">
        <v>701</v>
      </c>
      <c r="V715" s="89">
        <f t="shared" ca="1" si="198"/>
        <v>0.60600447804378388</v>
      </c>
      <c r="W715" s="89">
        <f t="shared" ca="1" si="199"/>
        <v>0.26892026253181972</v>
      </c>
      <c r="X715" s="89">
        <f t="shared" ca="1" si="200"/>
        <v>9.9801386948976094E-3</v>
      </c>
      <c r="Y715" s="88">
        <f t="shared" ca="1" si="201"/>
        <v>1406.9719381718046</v>
      </c>
      <c r="Z715" s="89">
        <f t="shared" ca="1" si="208"/>
        <v>1.111930145122253</v>
      </c>
      <c r="AA715" s="89">
        <f t="shared" ca="1" si="202"/>
        <v>1.0169208034750534</v>
      </c>
      <c r="AB715" s="89">
        <f t="shared" ca="1" si="203"/>
        <v>0.86691590684957254</v>
      </c>
      <c r="AC715" s="89">
        <f t="shared" ca="1" si="203"/>
        <v>0.84540444703874362</v>
      </c>
      <c r="AD715" s="85">
        <f t="shared" ca="1" si="204"/>
        <v>144.6740238031357</v>
      </c>
      <c r="AE715" s="85">
        <f t="shared" ca="1" si="205"/>
        <v>11.948830956098618</v>
      </c>
      <c r="AG715" s="85">
        <v>701</v>
      </c>
      <c r="AH715" s="85">
        <f t="shared" ca="1" si="206"/>
        <v>3488.7678058533443</v>
      </c>
      <c r="AI715" s="85">
        <f t="shared" ca="1" si="206"/>
        <v>-346.41363146894969</v>
      </c>
    </row>
    <row r="716" spans="9:35" x14ac:dyDescent="0.25">
      <c r="I716" s="85">
        <v>702</v>
      </c>
      <c r="J716" s="89">
        <f t="shared" ca="1" si="190"/>
        <v>0.20144846401858696</v>
      </c>
      <c r="K716" s="89">
        <f t="shared" ca="1" si="191"/>
        <v>-0.83645865296348254</v>
      </c>
      <c r="L716" s="89">
        <f t="shared" ca="1" si="192"/>
        <v>-1.8701152362694009E-2</v>
      </c>
      <c r="M716" s="88">
        <f t="shared" ca="1" si="193"/>
        <v>30739.722746414682</v>
      </c>
      <c r="N716" s="89">
        <f t="shared" ca="1" si="207"/>
        <v>0.59186769761765978</v>
      </c>
      <c r="O716" s="89">
        <f t="shared" ca="1" si="194"/>
        <v>0.42063423902619751</v>
      </c>
      <c r="P716" s="89">
        <f t="shared" ca="1" si="195"/>
        <v>0.72303040695352072</v>
      </c>
      <c r="Q716" s="89">
        <f t="shared" ca="1" si="195"/>
        <v>0.66298890612539951</v>
      </c>
      <c r="R716" s="85">
        <f t="shared" ca="1" si="196"/>
        <v>3537.9413855385756</v>
      </c>
      <c r="S716" s="85">
        <f t="shared" ca="1" si="197"/>
        <v>-429.96524463075548</v>
      </c>
      <c r="U716" s="85">
        <v>702</v>
      </c>
      <c r="V716" s="89">
        <f t="shared" ca="1" si="198"/>
        <v>4.5852603701852623E-2</v>
      </c>
      <c r="W716" s="89">
        <f t="shared" ca="1" si="199"/>
        <v>-1.6864705261028228</v>
      </c>
      <c r="X716" s="89">
        <f t="shared" ca="1" si="200"/>
        <v>-3.6827031249839839E-2</v>
      </c>
      <c r="Y716" s="88">
        <f t="shared" ca="1" si="201"/>
        <v>1342.6330700218602</v>
      </c>
      <c r="Z716" s="89">
        <f t="shared" ca="1" si="208"/>
        <v>0.61927153773449206</v>
      </c>
      <c r="AA716" s="89">
        <f t="shared" ca="1" si="202"/>
        <v>0.52426219608729241</v>
      </c>
      <c r="AB716" s="89">
        <f t="shared" ca="1" si="203"/>
        <v>0.73213125429824988</v>
      </c>
      <c r="AC716" s="89">
        <f t="shared" ca="1" si="203"/>
        <v>0.69995190658853201</v>
      </c>
      <c r="AD716" s="85">
        <f t="shared" ca="1" si="204"/>
        <v>92.894954022680508</v>
      </c>
      <c r="AE716" s="85">
        <f t="shared" ca="1" si="205"/>
        <v>-39.83023882435657</v>
      </c>
      <c r="AG716" s="85">
        <v>702</v>
      </c>
      <c r="AH716" s="85">
        <f t="shared" ca="1" si="206"/>
        <v>3445.0464315158952</v>
      </c>
      <c r="AI716" s="85">
        <f t="shared" ca="1" si="206"/>
        <v>-390.13500580639891</v>
      </c>
    </row>
    <row r="717" spans="9:35" x14ac:dyDescent="0.25">
      <c r="I717" s="85">
        <v>703</v>
      </c>
      <c r="J717" s="89">
        <f t="shared" ca="1" si="190"/>
        <v>0.97505246119861799</v>
      </c>
      <c r="K717" s="89">
        <f t="shared" ca="1" si="191"/>
        <v>1.9608623906398552</v>
      </c>
      <c r="L717" s="89">
        <f t="shared" ca="1" si="192"/>
        <v>5.3086655324577486E-2</v>
      </c>
      <c r="M717" s="88">
        <f t="shared" ca="1" si="193"/>
        <v>33027.598378394789</v>
      </c>
      <c r="N717" s="89">
        <f t="shared" ca="1" si="207"/>
        <v>1.0111070698629323</v>
      </c>
      <c r="O717" s="89">
        <f t="shared" ca="1" si="194"/>
        <v>0.83987361127146998</v>
      </c>
      <c r="P717" s="89">
        <f t="shared" ca="1" si="195"/>
        <v>0.84401740651546409</v>
      </c>
      <c r="Q717" s="89">
        <f t="shared" ca="1" si="195"/>
        <v>0.79951037256091273</v>
      </c>
      <c r="R717" s="85">
        <f t="shared" ca="1" si="196"/>
        <v>5339.8947224545009</v>
      </c>
      <c r="S717" s="85">
        <f t="shared" ca="1" si="197"/>
        <v>1371.9880922851698</v>
      </c>
      <c r="U717" s="85">
        <v>703</v>
      </c>
      <c r="V717" s="89">
        <f t="shared" ca="1" si="198"/>
        <v>4.8050629390931188E-2</v>
      </c>
      <c r="W717" s="89">
        <f t="shared" ca="1" si="199"/>
        <v>-1.6640559004306807</v>
      </c>
      <c r="X717" s="89">
        <f t="shared" ca="1" si="200"/>
        <v>-3.6290481114091167E-2</v>
      </c>
      <c r="Y717" s="88">
        <f t="shared" ca="1" si="201"/>
        <v>1343.353653275075</v>
      </c>
      <c r="Z717" s="89">
        <f t="shared" ca="1" si="208"/>
        <v>0.62491887857957307</v>
      </c>
      <c r="AA717" s="89">
        <f t="shared" ca="1" si="202"/>
        <v>0.52990953693237342</v>
      </c>
      <c r="AB717" s="89">
        <f t="shared" ca="1" si="203"/>
        <v>0.73398784939256867</v>
      </c>
      <c r="AC717" s="89">
        <f t="shared" ca="1" si="203"/>
        <v>0.70191267322783601</v>
      </c>
      <c r="AD717" s="85">
        <f t="shared" ca="1" si="204"/>
        <v>93.423184910837108</v>
      </c>
      <c r="AE717" s="85">
        <f t="shared" ca="1" si="205"/>
        <v>-39.302007936199971</v>
      </c>
      <c r="AG717" s="85">
        <v>703</v>
      </c>
      <c r="AH717" s="85">
        <f t="shared" ca="1" si="206"/>
        <v>5246.4715375436635</v>
      </c>
      <c r="AI717" s="85">
        <f t="shared" ca="1" si="206"/>
        <v>1411.2901002213698</v>
      </c>
    </row>
    <row r="718" spans="9:35" x14ac:dyDescent="0.25">
      <c r="I718" s="85">
        <v>704</v>
      </c>
      <c r="J718" s="89">
        <f t="shared" ca="1" si="190"/>
        <v>0.4023954279485904</v>
      </c>
      <c r="K718" s="89">
        <f t="shared" ca="1" si="191"/>
        <v>-0.24715165836446015</v>
      </c>
      <c r="L718" s="89">
        <f t="shared" ca="1" si="192"/>
        <v>-3.5777337283624355E-3</v>
      </c>
      <c r="M718" s="88">
        <f t="shared" ca="1" si="193"/>
        <v>31208.145591585522</v>
      </c>
      <c r="N718" s="89">
        <f t="shared" ca="1" si="207"/>
        <v>0.68018816231383672</v>
      </c>
      <c r="O718" s="89">
        <f t="shared" ca="1" si="194"/>
        <v>0.5089547037223745</v>
      </c>
      <c r="P718" s="89">
        <f t="shared" ca="1" si="195"/>
        <v>0.75180733658924315</v>
      </c>
      <c r="Q718" s="89">
        <f t="shared" ca="1" si="195"/>
        <v>0.69460801275524031</v>
      </c>
      <c r="R718" s="85">
        <f t="shared" ca="1" si="196"/>
        <v>3883.445302549495</v>
      </c>
      <c r="S718" s="85">
        <f t="shared" ca="1" si="197"/>
        <v>-84.461327619836084</v>
      </c>
      <c r="U718" s="85">
        <v>704</v>
      </c>
      <c r="V718" s="89">
        <f t="shared" ca="1" si="198"/>
        <v>0.21714106398790878</v>
      </c>
      <c r="W718" s="89">
        <f t="shared" ca="1" si="199"/>
        <v>-0.78188505642085193</v>
      </c>
      <c r="X718" s="89">
        <f t="shared" ca="1" si="200"/>
        <v>-1.517351520842034E-2</v>
      </c>
      <c r="Y718" s="88">
        <f t="shared" ca="1" si="201"/>
        <v>1372.0228443819635</v>
      </c>
      <c r="Z718" s="89">
        <f t="shared" ca="1" si="208"/>
        <v>0.84718087450082635</v>
      </c>
      <c r="AA718" s="89">
        <f t="shared" ca="1" si="202"/>
        <v>0.7521715328536267</v>
      </c>
      <c r="AB718" s="89">
        <f t="shared" ca="1" si="203"/>
        <v>0.80155284394353998</v>
      </c>
      <c r="AC718" s="89">
        <f t="shared" ca="1" si="203"/>
        <v>0.7740260447148849</v>
      </c>
      <c r="AD718" s="85">
        <f t="shared" ca="1" si="204"/>
        <v>115.46430185244446</v>
      </c>
      <c r="AE718" s="85">
        <f t="shared" ca="1" si="205"/>
        <v>-17.260890994592614</v>
      </c>
      <c r="AG718" s="85">
        <v>704</v>
      </c>
      <c r="AH718" s="85">
        <f t="shared" ca="1" si="206"/>
        <v>3767.9810006970506</v>
      </c>
      <c r="AI718" s="85">
        <f t="shared" ca="1" si="206"/>
        <v>-67.200436625243469</v>
      </c>
    </row>
    <row r="719" spans="9:35" x14ac:dyDescent="0.25">
      <c r="I719" s="85">
        <v>705</v>
      </c>
      <c r="J719" s="89">
        <f t="shared" ca="1" si="190"/>
        <v>0.9228248901362166</v>
      </c>
      <c r="K719" s="89">
        <f t="shared" ca="1" si="191"/>
        <v>1.4243325830031384</v>
      </c>
      <c r="L719" s="89">
        <f t="shared" ca="1" si="192"/>
        <v>3.9317660615447114E-2</v>
      </c>
      <c r="M719" s="88">
        <f t="shared" ca="1" si="193"/>
        <v>32575.958003373366</v>
      </c>
      <c r="N719" s="89">
        <f t="shared" ca="1" si="207"/>
        <v>0.93069641401102177</v>
      </c>
      <c r="O719" s="89">
        <f t="shared" ca="1" si="194"/>
        <v>0.75946295541955955</v>
      </c>
      <c r="P719" s="89">
        <f t="shared" ca="1" si="195"/>
        <v>0.82399468740957338</v>
      </c>
      <c r="Q719" s="89">
        <f t="shared" ca="1" si="195"/>
        <v>0.77621216700395435</v>
      </c>
      <c r="R719" s="85">
        <f t="shared" ca="1" si="196"/>
        <v>4963.1547279434162</v>
      </c>
      <c r="S719" s="85">
        <f t="shared" ca="1" si="197"/>
        <v>995.24809777408518</v>
      </c>
      <c r="U719" s="85">
        <v>705</v>
      </c>
      <c r="V719" s="89">
        <f t="shared" ca="1" si="198"/>
        <v>0.60138357418776167</v>
      </c>
      <c r="W719" s="89">
        <f t="shared" ca="1" si="199"/>
        <v>0.25692994753141779</v>
      </c>
      <c r="X719" s="89">
        <f t="shared" ca="1" si="200"/>
        <v>9.6931205115366095E-3</v>
      </c>
      <c r="Y719" s="88">
        <f t="shared" ca="1" si="201"/>
        <v>1406.5681695893049</v>
      </c>
      <c r="Z719" s="89">
        <f t="shared" ca="1" si="208"/>
        <v>1.1089091981460391</v>
      </c>
      <c r="AA719" s="89">
        <f t="shared" ca="1" si="202"/>
        <v>1.0138998564988395</v>
      </c>
      <c r="AB719" s="89">
        <f t="shared" ca="1" si="203"/>
        <v>0.86626532230290154</v>
      </c>
      <c r="AC719" s="89">
        <f t="shared" ca="1" si="203"/>
        <v>0.84468473006768008</v>
      </c>
      <c r="AD719" s="85">
        <f t="shared" ca="1" si="204"/>
        <v>144.3241216593658</v>
      </c>
      <c r="AE719" s="85">
        <f t="shared" ca="1" si="205"/>
        <v>11.598928812328722</v>
      </c>
      <c r="AG719" s="85">
        <v>705</v>
      </c>
      <c r="AH719" s="85">
        <f t="shared" ca="1" si="206"/>
        <v>4818.8306062840502</v>
      </c>
      <c r="AI719" s="85">
        <f t="shared" ca="1" si="206"/>
        <v>983.64916896175646</v>
      </c>
    </row>
    <row r="720" spans="9:35" x14ac:dyDescent="0.25">
      <c r="I720" s="85">
        <v>706</v>
      </c>
      <c r="J720" s="89">
        <f t="shared" ref="J720:J783" ca="1" si="209">RAND()</f>
        <v>6.2195274571570369E-2</v>
      </c>
      <c r="K720" s="89">
        <f t="shared" ref="K720:K783" ca="1" si="210">_xlfn.NORM.S.INV(J720)</f>
        <v>-1.5366030340181385</v>
      </c>
      <c r="L720" s="89">
        <f t="shared" ref="L720:L783" ca="1" si="211">$J$10+$J$11*K720</f>
        <v>-3.6668997095928905E-2</v>
      </c>
      <c r="M720" s="88">
        <f t="shared" ref="M720:M783" ca="1" si="212">$L$7*EXP(L720)</f>
        <v>30192.328653800025</v>
      </c>
      <c r="N720" s="89">
        <f t="shared" ca="1" si="207"/>
        <v>0.4869358409522902</v>
      </c>
      <c r="O720" s="89">
        <f t="shared" ref="O720:O783" ca="1" si="213">N720-$J$9*$J$8^0.5</f>
        <v>0.31570238236082793</v>
      </c>
      <c r="P720" s="89">
        <f t="shared" ref="P720:Q783" ca="1" si="214">_xlfn.NORM.S.DIST(N720,TRUE)</f>
        <v>0.68684810061479817</v>
      </c>
      <c r="Q720" s="89">
        <f t="shared" ca="1" si="214"/>
        <v>0.62388579087237739</v>
      </c>
      <c r="R720" s="85">
        <f t="shared" ref="R720:R783" ca="1" si="215">M720*P720-$J$6*EXP(-$J$7*$J$8)*Q720</f>
        <v>3151.9387636168722</v>
      </c>
      <c r="S720" s="85">
        <f t="shared" ref="S720:S783" ca="1" si="216">R720-$Q$7</f>
        <v>-815.96786655245887</v>
      </c>
      <c r="U720" s="85">
        <v>706</v>
      </c>
      <c r="V720" s="89">
        <f t="shared" ref="V720:V783" ca="1" si="217">RAND()</f>
        <v>0.78717565157849179</v>
      </c>
      <c r="W720" s="89">
        <f t="shared" ref="W720:W783" ca="1" si="218">_xlfn.NORM.S.INV(V720)</f>
        <v>0.79665969693731897</v>
      </c>
      <c r="X720" s="89">
        <f t="shared" ref="X720:X783" ca="1" si="219">$V$10+$V$11*W720</f>
        <v>2.2612902199939004E-2</v>
      </c>
      <c r="Y720" s="88">
        <f t="shared" ref="Y720:Y783" ca="1" si="220">$X$7*EXP(X720)</f>
        <v>1424.8586231833044</v>
      </c>
      <c r="Z720" s="89">
        <f t="shared" ca="1" si="208"/>
        <v>1.2448935283646174</v>
      </c>
      <c r="AA720" s="89">
        <f t="shared" ref="AA720:AA783" ca="1" si="221">Z720-$V$9*$V$8^0.5</f>
        <v>1.1498841867174179</v>
      </c>
      <c r="AB720" s="89">
        <f t="shared" ref="AB720:AC783" ca="1" si="222">_xlfn.NORM.S.DIST(Z720,TRUE)</f>
        <v>0.89341455495913913</v>
      </c>
      <c r="AC720" s="89">
        <f t="shared" ca="1" si="222"/>
        <v>0.87490421261930473</v>
      </c>
      <c r="AD720" s="85">
        <f t="shared" ref="AD720:AD783" ca="1" si="223">Y720*AB720-$V$6*EXP(-$V$7*$V$8)*AC720</f>
        <v>160.42394349379606</v>
      </c>
      <c r="AE720" s="85">
        <f t="shared" ref="AE720:AE783" ca="1" si="224">AD720-$AC$7</f>
        <v>27.698750646758981</v>
      </c>
      <c r="AG720" s="85">
        <v>706</v>
      </c>
      <c r="AH720" s="85">
        <f t="shared" ref="AH720:AI783" ca="1" si="225">R720-AD720</f>
        <v>2991.5148201230759</v>
      </c>
      <c r="AI720" s="85">
        <f t="shared" ca="1" si="225"/>
        <v>-843.66661719921785</v>
      </c>
    </row>
    <row r="721" spans="9:35" x14ac:dyDescent="0.25">
      <c r="I721" s="85">
        <v>707</v>
      </c>
      <c r="J721" s="89">
        <f t="shared" ca="1" si="209"/>
        <v>0.20654567396291412</v>
      </c>
      <c r="K721" s="89">
        <f t="shared" ca="1" si="210"/>
        <v>-0.81846565080612976</v>
      </c>
      <c r="L721" s="89">
        <f t="shared" ca="1" si="211"/>
        <v>-1.8239396933676523E-2</v>
      </c>
      <c r="M721" s="88">
        <f t="shared" ca="1" si="212"/>
        <v>30753.920257916074</v>
      </c>
      <c r="N721" s="89">
        <f t="shared" ref="N721:N784" ca="1" si="226">(LN(M721/$J$6)+($J$7+$J$9^2/2)*$J$8)/($J$9*$J$8^0.5)</f>
        <v>0.59456434015946102</v>
      </c>
      <c r="O721" s="89">
        <f t="shared" ca="1" si="213"/>
        <v>0.42333088156799875</v>
      </c>
      <c r="P721" s="89">
        <f t="shared" ca="1" si="214"/>
        <v>0.72393263870978997</v>
      </c>
      <c r="Q721" s="89">
        <f t="shared" ca="1" si="214"/>
        <v>0.6639730669785302</v>
      </c>
      <c r="R721" s="85">
        <f t="shared" ca="1" si="215"/>
        <v>3548.2130249805159</v>
      </c>
      <c r="S721" s="85">
        <f t="shared" ca="1" si="216"/>
        <v>-419.69360518881513</v>
      </c>
      <c r="U721" s="85">
        <v>707</v>
      </c>
      <c r="V721" s="89">
        <f t="shared" ca="1" si="217"/>
        <v>0.41579101370716764</v>
      </c>
      <c r="W721" s="89">
        <f t="shared" ca="1" si="218"/>
        <v>-0.21267300057642521</v>
      </c>
      <c r="X721" s="89">
        <f t="shared" ca="1" si="219"/>
        <v>-1.5480007652909646E-3</v>
      </c>
      <c r="Y721" s="88">
        <f t="shared" ca="1" si="220"/>
        <v>1390.8453031004506</v>
      </c>
      <c r="Z721" s="89">
        <f t="shared" ref="Z721:Z784" ca="1" si="227">(LN(Y721/$V$6)+($V$7+$V$9^2/2)*$V$8)/($V$9*$V$8^0.5)</f>
        <v>0.99059324013667294</v>
      </c>
      <c r="AA721" s="89">
        <f t="shared" ca="1" si="221"/>
        <v>0.89558389848947328</v>
      </c>
      <c r="AB721" s="89">
        <f t="shared" ca="1" si="222"/>
        <v>0.83905788007960247</v>
      </c>
      <c r="AC721" s="89">
        <f t="shared" ca="1" si="222"/>
        <v>0.81476248078135793</v>
      </c>
      <c r="AD721" s="85">
        <f t="shared" ca="1" si="223"/>
        <v>130.91301204390197</v>
      </c>
      <c r="AE721" s="85">
        <f t="shared" ca="1" si="224"/>
        <v>-1.8121808031351065</v>
      </c>
      <c r="AG721" s="85">
        <v>707</v>
      </c>
      <c r="AH721" s="85">
        <f t="shared" ca="1" si="225"/>
        <v>3417.3000129366137</v>
      </c>
      <c r="AI721" s="85">
        <f t="shared" ca="1" si="225"/>
        <v>-417.88142438568002</v>
      </c>
    </row>
    <row r="722" spans="9:35" x14ac:dyDescent="0.25">
      <c r="I722" s="85">
        <v>708</v>
      </c>
      <c r="J722" s="89">
        <f t="shared" ca="1" si="209"/>
        <v>0.80697266706960247</v>
      </c>
      <c r="K722" s="89">
        <f t="shared" ca="1" si="210"/>
        <v>0.86679440933404395</v>
      </c>
      <c r="L722" s="89">
        <f t="shared" ca="1" si="211"/>
        <v>2.5009527024133449E-2</v>
      </c>
      <c r="M722" s="88">
        <f t="shared" ca="1" si="212"/>
        <v>32113.175516365904</v>
      </c>
      <c r="N722" s="89">
        <f t="shared" ca="1" si="226"/>
        <v>0.84713719778651853</v>
      </c>
      <c r="O722" s="89">
        <f t="shared" ca="1" si="213"/>
        <v>0.6759037391950562</v>
      </c>
      <c r="P722" s="89">
        <f t="shared" ca="1" si="214"/>
        <v>0.80154067317132605</v>
      </c>
      <c r="Q722" s="89">
        <f t="shared" ca="1" si="214"/>
        <v>0.75044911822740845</v>
      </c>
      <c r="R722" s="85">
        <f t="shared" ca="1" si="215"/>
        <v>4586.9433904309262</v>
      </c>
      <c r="S722" s="85">
        <f t="shared" ca="1" si="216"/>
        <v>619.03676026159519</v>
      </c>
      <c r="U722" s="85">
        <v>708</v>
      </c>
      <c r="V722" s="89">
        <f t="shared" ca="1" si="217"/>
        <v>0.74419109329503941</v>
      </c>
      <c r="W722" s="89">
        <f t="shared" ca="1" si="218"/>
        <v>0.65632068148383116</v>
      </c>
      <c r="X722" s="89">
        <f t="shared" ca="1" si="219"/>
        <v>1.9253536806387531E-2</v>
      </c>
      <c r="Y722" s="88">
        <f t="shared" ca="1" si="220"/>
        <v>1420.0800334423802</v>
      </c>
      <c r="Z722" s="89">
        <f t="shared" ca="1" si="227"/>
        <v>1.2095352642685904</v>
      </c>
      <c r="AA722" s="89">
        <f t="shared" ca="1" si="221"/>
        <v>1.1145259226213908</v>
      </c>
      <c r="AB722" s="89">
        <f t="shared" ca="1" si="222"/>
        <v>0.88677136421532232</v>
      </c>
      <c r="AC722" s="89">
        <f t="shared" ca="1" si="222"/>
        <v>0.86747318504660298</v>
      </c>
      <c r="AD722" s="85">
        <f t="shared" ca="1" si="223"/>
        <v>156.17043073952914</v>
      </c>
      <c r="AE722" s="85">
        <f t="shared" ca="1" si="224"/>
        <v>23.445237892492059</v>
      </c>
      <c r="AG722" s="85">
        <v>708</v>
      </c>
      <c r="AH722" s="85">
        <f t="shared" ca="1" si="225"/>
        <v>4430.7729596913969</v>
      </c>
      <c r="AI722" s="85">
        <f t="shared" ca="1" si="225"/>
        <v>595.59152236910313</v>
      </c>
    </row>
    <row r="723" spans="9:35" x14ac:dyDescent="0.25">
      <c r="I723" s="85">
        <v>709</v>
      </c>
      <c r="J723" s="89">
        <f t="shared" ca="1" si="209"/>
        <v>0.44958239147478152</v>
      </c>
      <c r="K723" s="89">
        <f t="shared" ca="1" si="210"/>
        <v>-0.12671650385765729</v>
      </c>
      <c r="L723" s="89">
        <f t="shared" ca="1" si="211"/>
        <v>-4.8699956672890567E-4</v>
      </c>
      <c r="M723" s="88">
        <f t="shared" ca="1" si="212"/>
        <v>31304.750887027141</v>
      </c>
      <c r="N723" s="89">
        <f t="shared" ca="1" si="226"/>
        <v>0.69823798848132412</v>
      </c>
      <c r="O723" s="89">
        <f t="shared" ca="1" si="213"/>
        <v>0.52700452988986179</v>
      </c>
      <c r="P723" s="89">
        <f t="shared" ca="1" si="214"/>
        <v>0.75748581358750733</v>
      </c>
      <c r="Q723" s="89">
        <f t="shared" ca="1" si="214"/>
        <v>0.70090477861859535</v>
      </c>
      <c r="R723" s="85">
        <f t="shared" ca="1" si="215"/>
        <v>3956.3488678664144</v>
      </c>
      <c r="S723" s="85">
        <f t="shared" ca="1" si="216"/>
        <v>-11.557762302916672</v>
      </c>
      <c r="U723" s="85">
        <v>709</v>
      </c>
      <c r="V723" s="89">
        <f t="shared" ca="1" si="217"/>
        <v>0.10605706753636712</v>
      </c>
      <c r="W723" s="89">
        <f t="shared" ca="1" si="218"/>
        <v>-1.2477731746627274</v>
      </c>
      <c r="X723" s="89">
        <f t="shared" ca="1" si="219"/>
        <v>-2.6325712739742529E-2</v>
      </c>
      <c r="Y723" s="88">
        <f t="shared" ca="1" si="220"/>
        <v>1356.8067785930225</v>
      </c>
      <c r="Z723" s="89">
        <f t="shared" ca="1" si="227"/>
        <v>0.72980086388319776</v>
      </c>
      <c r="AA723" s="89">
        <f t="shared" ca="1" si="221"/>
        <v>0.63479152223599811</v>
      </c>
      <c r="AB723" s="89">
        <f t="shared" ca="1" si="222"/>
        <v>0.76724404181997319</v>
      </c>
      <c r="AC723" s="89">
        <f t="shared" ca="1" si="222"/>
        <v>0.73721780339125553</v>
      </c>
      <c r="AD723" s="85">
        <f t="shared" ca="1" si="223"/>
        <v>103.52433436306831</v>
      </c>
      <c r="AE723" s="85">
        <f t="shared" ca="1" si="224"/>
        <v>-29.200858483968773</v>
      </c>
      <c r="AG723" s="85">
        <v>709</v>
      </c>
      <c r="AH723" s="85">
        <f t="shared" ca="1" si="225"/>
        <v>3852.8245335033462</v>
      </c>
      <c r="AI723" s="85">
        <f t="shared" ca="1" si="225"/>
        <v>17.643096181052101</v>
      </c>
    </row>
    <row r="724" spans="9:35" x14ac:dyDescent="0.25">
      <c r="I724" s="85">
        <v>710</v>
      </c>
      <c r="J724" s="89">
        <f t="shared" ca="1" si="209"/>
        <v>0.76054648893732202</v>
      </c>
      <c r="K724" s="89">
        <f t="shared" ca="1" si="210"/>
        <v>0.70806157190908592</v>
      </c>
      <c r="L724" s="89">
        <f t="shared" ca="1" si="211"/>
        <v>2.0935957266105473E-2</v>
      </c>
      <c r="M724" s="88">
        <f t="shared" ca="1" si="212"/>
        <v>31982.62633687034</v>
      </c>
      <c r="N724" s="89">
        <f t="shared" ca="1" si="226"/>
        <v>0.82334763124072552</v>
      </c>
      <c r="O724" s="89">
        <f t="shared" ca="1" si="213"/>
        <v>0.65211417264926319</v>
      </c>
      <c r="P724" s="89">
        <f t="shared" ca="1" si="214"/>
        <v>0.79484483278924967</v>
      </c>
      <c r="Q724" s="89">
        <f t="shared" ca="1" si="214"/>
        <v>0.74283623906077334</v>
      </c>
      <c r="R724" s="85">
        <f t="shared" ca="1" si="215"/>
        <v>4482.7382373202163</v>
      </c>
      <c r="S724" s="85">
        <f t="shared" ca="1" si="216"/>
        <v>514.83160715088525</v>
      </c>
      <c r="U724" s="85">
        <v>710</v>
      </c>
      <c r="V724" s="89">
        <f t="shared" ca="1" si="217"/>
        <v>0.15532962134072492</v>
      </c>
      <c r="W724" s="89">
        <f t="shared" ca="1" si="218"/>
        <v>-1.0138397118432616</v>
      </c>
      <c r="X724" s="89">
        <f t="shared" ca="1" si="219"/>
        <v>-2.0725930121559408E-2</v>
      </c>
      <c r="Y724" s="88">
        <f t="shared" ca="1" si="220"/>
        <v>1364.4259144505054</v>
      </c>
      <c r="Z724" s="89">
        <f t="shared" ca="1" si="227"/>
        <v>0.78874014839036688</v>
      </c>
      <c r="AA724" s="89">
        <f t="shared" ca="1" si="221"/>
        <v>0.69373080674316723</v>
      </c>
      <c r="AB724" s="89">
        <f t="shared" ca="1" si="222"/>
        <v>0.78486805136831828</v>
      </c>
      <c r="AC724" s="89">
        <f t="shared" ca="1" si="222"/>
        <v>0.75607447874138467</v>
      </c>
      <c r="AD724" s="85">
        <f t="shared" ca="1" si="223"/>
        <v>109.4377741641747</v>
      </c>
      <c r="AE724" s="85">
        <f t="shared" ca="1" si="224"/>
        <v>-23.287418682862381</v>
      </c>
      <c r="AG724" s="85">
        <v>710</v>
      </c>
      <c r="AH724" s="85">
        <f t="shared" ca="1" si="225"/>
        <v>4373.3004631560416</v>
      </c>
      <c r="AI724" s="85">
        <f t="shared" ca="1" si="225"/>
        <v>538.11902583374763</v>
      </c>
    </row>
    <row r="725" spans="9:35" x14ac:dyDescent="0.25">
      <c r="I725" s="85">
        <v>711</v>
      </c>
      <c r="J725" s="89">
        <f t="shared" ca="1" si="209"/>
        <v>0.55391040020602966</v>
      </c>
      <c r="K725" s="89">
        <f t="shared" ca="1" si="210"/>
        <v>0.13554726170121101</v>
      </c>
      <c r="L725" s="89">
        <f t="shared" ca="1" si="211"/>
        <v>6.2434902382694744E-3</v>
      </c>
      <c r="M725" s="88">
        <f t="shared" ca="1" si="212"/>
        <v>31516.157831811895</v>
      </c>
      <c r="N725" s="89">
        <f t="shared" ca="1" si="226"/>
        <v>0.73754391537412944</v>
      </c>
      <c r="O725" s="89">
        <f t="shared" ca="1" si="213"/>
        <v>0.56631045678266712</v>
      </c>
      <c r="P725" s="89">
        <f t="shared" ca="1" si="214"/>
        <v>0.76960417626366229</v>
      </c>
      <c r="Q725" s="89">
        <f t="shared" ca="1" si="214"/>
        <v>0.71440862338836775</v>
      </c>
      <c r="R725" s="85">
        <f t="shared" ca="1" si="215"/>
        <v>4117.7750431657005</v>
      </c>
      <c r="S725" s="85">
        <f t="shared" ca="1" si="216"/>
        <v>149.86841299636944</v>
      </c>
      <c r="U725" s="85">
        <v>711</v>
      </c>
      <c r="V725" s="89">
        <f t="shared" ca="1" si="217"/>
        <v>0.78994795468916224</v>
      </c>
      <c r="W725" s="89">
        <f t="shared" ca="1" si="218"/>
        <v>0.80624067349174333</v>
      </c>
      <c r="X725" s="89">
        <f t="shared" ca="1" si="219"/>
        <v>2.2842246840624678E-2</v>
      </c>
      <c r="Y725" s="88">
        <f t="shared" ca="1" si="220"/>
        <v>1425.185444348175</v>
      </c>
      <c r="Z725" s="89">
        <f t="shared" ca="1" si="227"/>
        <v>1.2473074451091131</v>
      </c>
      <c r="AA725" s="89">
        <f t="shared" ca="1" si="221"/>
        <v>1.1522981034619135</v>
      </c>
      <c r="AB725" s="89">
        <f t="shared" ca="1" si="222"/>
        <v>0.89385760569967077</v>
      </c>
      <c r="AC725" s="89">
        <f t="shared" ca="1" si="222"/>
        <v>0.87540070197571029</v>
      </c>
      <c r="AD725" s="85">
        <f t="shared" ca="1" si="223"/>
        <v>160.71600271760326</v>
      </c>
      <c r="AE725" s="85">
        <f t="shared" ca="1" si="224"/>
        <v>27.990809870566181</v>
      </c>
      <c r="AG725" s="85">
        <v>711</v>
      </c>
      <c r="AH725" s="85">
        <f t="shared" ca="1" si="225"/>
        <v>3957.0590404480972</v>
      </c>
      <c r="AI725" s="85">
        <f t="shared" ca="1" si="225"/>
        <v>121.87760312580326</v>
      </c>
    </row>
    <row r="726" spans="9:35" x14ac:dyDescent="0.25">
      <c r="I726" s="85">
        <v>712</v>
      </c>
      <c r="J726" s="89">
        <f t="shared" ca="1" si="209"/>
        <v>0.71228390336162828</v>
      </c>
      <c r="K726" s="89">
        <f t="shared" ca="1" si="210"/>
        <v>0.56006926538781932</v>
      </c>
      <c r="L726" s="89">
        <f t="shared" ca="1" si="211"/>
        <v>1.713802235833415E-2</v>
      </c>
      <c r="M726" s="88">
        <f t="shared" ca="1" si="212"/>
        <v>31861.388775776679</v>
      </c>
      <c r="N726" s="89">
        <f t="shared" ca="1" si="226"/>
        <v>0.80116776675038215</v>
      </c>
      <c r="O726" s="89">
        <f t="shared" ca="1" si="213"/>
        <v>0.62993430815891993</v>
      </c>
      <c r="P726" s="89">
        <f t="shared" ca="1" si="214"/>
        <v>0.78848273553361181</v>
      </c>
      <c r="Q726" s="89">
        <f t="shared" ca="1" si="214"/>
        <v>0.73563121747210314</v>
      </c>
      <c r="R726" s="85">
        <f t="shared" ca="1" si="215"/>
        <v>4386.7574488258833</v>
      </c>
      <c r="S726" s="85">
        <f t="shared" ca="1" si="216"/>
        <v>418.85081865655229</v>
      </c>
      <c r="U726" s="85">
        <v>712</v>
      </c>
      <c r="V726" s="89">
        <f t="shared" ca="1" si="217"/>
        <v>0.56274183142442147</v>
      </c>
      <c r="W726" s="89">
        <f t="shared" ca="1" si="218"/>
        <v>0.15792444283921536</v>
      </c>
      <c r="X726" s="89">
        <f t="shared" ca="1" si="219"/>
        <v>7.3231760940177769E-3</v>
      </c>
      <c r="Y726" s="88">
        <f t="shared" ca="1" si="220"/>
        <v>1403.2386281803665</v>
      </c>
      <c r="Z726" s="89">
        <f t="shared" ca="1" si="227"/>
        <v>1.0839648676577893</v>
      </c>
      <c r="AA726" s="89">
        <f t="shared" ca="1" si="221"/>
        <v>0.98895552601058967</v>
      </c>
      <c r="AB726" s="89">
        <f t="shared" ca="1" si="222"/>
        <v>0.86080981187460759</v>
      </c>
      <c r="AC726" s="89">
        <f t="shared" ca="1" si="222"/>
        <v>0.83865754915250701</v>
      </c>
      <c r="AD726" s="85">
        <f t="shared" ca="1" si="223"/>
        <v>141.44889258617559</v>
      </c>
      <c r="AE726" s="85">
        <f t="shared" ca="1" si="224"/>
        <v>8.7236997391385103</v>
      </c>
      <c r="AG726" s="85">
        <v>712</v>
      </c>
      <c r="AH726" s="85">
        <f t="shared" ca="1" si="225"/>
        <v>4245.3085562397082</v>
      </c>
      <c r="AI726" s="85">
        <f t="shared" ca="1" si="225"/>
        <v>410.12711891741378</v>
      </c>
    </row>
    <row r="727" spans="9:35" x14ac:dyDescent="0.25">
      <c r="I727" s="85">
        <v>713</v>
      </c>
      <c r="J727" s="89">
        <f t="shared" ca="1" si="209"/>
        <v>0.11056238585255285</v>
      </c>
      <c r="K727" s="89">
        <f t="shared" ca="1" si="210"/>
        <v>-1.2235427396984782</v>
      </c>
      <c r="L727" s="89">
        <f t="shared" ca="1" si="211"/>
        <v>-2.8634913108847155E-2</v>
      </c>
      <c r="M727" s="88">
        <f t="shared" ca="1" si="212"/>
        <v>30435.873377356733</v>
      </c>
      <c r="N727" s="89">
        <f t="shared" ca="1" si="226"/>
        <v>0.53385473199828504</v>
      </c>
      <c r="O727" s="89">
        <f t="shared" ca="1" si="213"/>
        <v>0.36262127340682276</v>
      </c>
      <c r="P727" s="89">
        <f t="shared" ca="1" si="214"/>
        <v>0.70327897834099795</v>
      </c>
      <c r="Q727" s="89">
        <f t="shared" ca="1" si="214"/>
        <v>0.64155609171803829</v>
      </c>
      <c r="R727" s="85">
        <f t="shared" ca="1" si="215"/>
        <v>3321.2284854208629</v>
      </c>
      <c r="S727" s="85">
        <f t="shared" ca="1" si="216"/>
        <v>-646.67814474846818</v>
      </c>
      <c r="U727" s="85">
        <v>713</v>
      </c>
      <c r="V727" s="89">
        <f t="shared" ca="1" si="217"/>
        <v>0.27857257161048521</v>
      </c>
      <c r="W727" s="89">
        <f t="shared" ca="1" si="218"/>
        <v>-0.58708720075528531</v>
      </c>
      <c r="X727" s="89">
        <f t="shared" ca="1" si="219"/>
        <v>-1.0510541245361407E-2</v>
      </c>
      <c r="Y727" s="88">
        <f t="shared" ca="1" si="220"/>
        <v>1378.4354905637781</v>
      </c>
      <c r="Z727" s="89">
        <f t="shared" ca="1" si="227"/>
        <v>0.89625998485161695</v>
      </c>
      <c r="AA727" s="89">
        <f t="shared" ca="1" si="221"/>
        <v>0.8012506432044173</v>
      </c>
      <c r="AB727" s="89">
        <f t="shared" ca="1" si="222"/>
        <v>0.81494303736705076</v>
      </c>
      <c r="AC727" s="89">
        <f t="shared" ca="1" si="222"/>
        <v>0.78850672091089735</v>
      </c>
      <c r="AD727" s="85">
        <f t="shared" ca="1" si="223"/>
        <v>120.64764939314364</v>
      </c>
      <c r="AE727" s="85">
        <f t="shared" ca="1" si="224"/>
        <v>-12.077543453893441</v>
      </c>
      <c r="AG727" s="85">
        <v>713</v>
      </c>
      <c r="AH727" s="85">
        <f t="shared" ca="1" si="225"/>
        <v>3200.5808360277192</v>
      </c>
      <c r="AI727" s="85">
        <f t="shared" ca="1" si="225"/>
        <v>-634.60060129457474</v>
      </c>
    </row>
    <row r="728" spans="9:35" x14ac:dyDescent="0.25">
      <c r="I728" s="85">
        <v>714</v>
      </c>
      <c r="J728" s="89">
        <f t="shared" ca="1" si="209"/>
        <v>0.67993836686387032</v>
      </c>
      <c r="K728" s="89">
        <f t="shared" ca="1" si="210"/>
        <v>0.46752645916622421</v>
      </c>
      <c r="L728" s="89">
        <f t="shared" ca="1" si="211"/>
        <v>1.4763091103636754E-2</v>
      </c>
      <c r="M728" s="88">
        <f t="shared" ca="1" si="212"/>
        <v>31785.809950536073</v>
      </c>
      <c r="N728" s="89">
        <f t="shared" ca="1" si="226"/>
        <v>0.78729821535409927</v>
      </c>
      <c r="O728" s="89">
        <f t="shared" ca="1" si="213"/>
        <v>0.61606475676263694</v>
      </c>
      <c r="P728" s="89">
        <f t="shared" ca="1" si="214"/>
        <v>0.78444634291889226</v>
      </c>
      <c r="Q728" s="89">
        <f t="shared" ca="1" si="214"/>
        <v>0.731074109324648</v>
      </c>
      <c r="R728" s="85">
        <f t="shared" ca="1" si="215"/>
        <v>4327.3170424425807</v>
      </c>
      <c r="S728" s="85">
        <f t="shared" ca="1" si="216"/>
        <v>359.41041227324968</v>
      </c>
      <c r="U728" s="85">
        <v>714</v>
      </c>
      <c r="V728" s="89">
        <f t="shared" ca="1" si="217"/>
        <v>0.90804207794318503</v>
      </c>
      <c r="W728" s="89">
        <f t="shared" ca="1" si="218"/>
        <v>1.3287942973470417</v>
      </c>
      <c r="X728" s="89">
        <f t="shared" ca="1" si="219"/>
        <v>3.5350874997818825E-2</v>
      </c>
      <c r="Y728" s="88">
        <f t="shared" ca="1" si="220"/>
        <v>1443.1245218478348</v>
      </c>
      <c r="Z728" s="89">
        <f t="shared" ca="1" si="227"/>
        <v>1.3789642689574746</v>
      </c>
      <c r="AA728" s="89">
        <f t="shared" ca="1" si="221"/>
        <v>1.2839549273102751</v>
      </c>
      <c r="AB728" s="89">
        <f t="shared" ca="1" si="222"/>
        <v>0.91604711458872423</v>
      </c>
      <c r="AC728" s="89">
        <f t="shared" ca="1" si="222"/>
        <v>0.9004211366849999</v>
      </c>
      <c r="AD728" s="85">
        <f t="shared" ca="1" si="223"/>
        <v>176.95615672286931</v>
      </c>
      <c r="AE728" s="85">
        <f t="shared" ca="1" si="224"/>
        <v>44.230963875832231</v>
      </c>
      <c r="AG728" s="85">
        <v>714</v>
      </c>
      <c r="AH728" s="85">
        <f t="shared" ca="1" si="225"/>
        <v>4150.3608857197114</v>
      </c>
      <c r="AI728" s="85">
        <f t="shared" ca="1" si="225"/>
        <v>315.17944839741745</v>
      </c>
    </row>
    <row r="729" spans="9:35" x14ac:dyDescent="0.25">
      <c r="I729" s="85">
        <v>715</v>
      </c>
      <c r="J729" s="89">
        <f t="shared" ca="1" si="209"/>
        <v>0.16647315089994352</v>
      </c>
      <c r="K729" s="89">
        <f t="shared" ca="1" si="210"/>
        <v>-0.96819638136463515</v>
      </c>
      <c r="L729" s="89">
        <f t="shared" ca="1" si="211"/>
        <v>-2.2081945115547934E-2</v>
      </c>
      <c r="M729" s="88">
        <f t="shared" ca="1" si="212"/>
        <v>30635.973590544978</v>
      </c>
      <c r="N729" s="89">
        <f t="shared" ca="1" si="226"/>
        <v>0.57212393503373682</v>
      </c>
      <c r="O729" s="89">
        <f t="shared" ca="1" si="213"/>
        <v>0.40089047644227455</v>
      </c>
      <c r="P729" s="89">
        <f t="shared" ca="1" si="214"/>
        <v>0.7163809925983724</v>
      </c>
      <c r="Q729" s="89">
        <f t="shared" ca="1" si="214"/>
        <v>0.65574961905442741</v>
      </c>
      <c r="R729" s="85">
        <f t="shared" ca="1" si="215"/>
        <v>3463.2716717654366</v>
      </c>
      <c r="S729" s="85">
        <f t="shared" ca="1" si="216"/>
        <v>-504.63495840389442</v>
      </c>
      <c r="U729" s="85">
        <v>715</v>
      </c>
      <c r="V729" s="89">
        <f t="shared" ca="1" si="217"/>
        <v>0.20342173331999069</v>
      </c>
      <c r="W729" s="89">
        <f t="shared" ca="1" si="218"/>
        <v>-0.82946122952691648</v>
      </c>
      <c r="X729" s="89">
        <f t="shared" ca="1" si="219"/>
        <v>-1.6312369923722932E-2</v>
      </c>
      <c r="Y729" s="88">
        <f t="shared" ca="1" si="220"/>
        <v>1370.4611991084644</v>
      </c>
      <c r="Z729" s="89">
        <f t="shared" ca="1" si="227"/>
        <v>0.83519410882538803</v>
      </c>
      <c r="AA729" s="89">
        <f t="shared" ca="1" si="221"/>
        <v>0.74018476717818837</v>
      </c>
      <c r="AB729" s="89">
        <f t="shared" ca="1" si="222"/>
        <v>0.79819578693791104</v>
      </c>
      <c r="AC729" s="89">
        <f t="shared" ca="1" si="222"/>
        <v>0.77040605538468698</v>
      </c>
      <c r="AD729" s="85">
        <f t="shared" ca="1" si="223"/>
        <v>114.21517700574225</v>
      </c>
      <c r="AE729" s="85">
        <f t="shared" ca="1" si="224"/>
        <v>-18.51001584129483</v>
      </c>
      <c r="AG729" s="85">
        <v>715</v>
      </c>
      <c r="AH729" s="85">
        <f t="shared" ca="1" si="225"/>
        <v>3349.0564947596945</v>
      </c>
      <c r="AI729" s="85">
        <f t="shared" ca="1" si="225"/>
        <v>-486.12494256259959</v>
      </c>
    </row>
    <row r="730" spans="9:35" x14ac:dyDescent="0.25">
      <c r="I730" s="85">
        <v>716</v>
      </c>
      <c r="J730" s="89">
        <f t="shared" ca="1" si="209"/>
        <v>0.69024550014006691</v>
      </c>
      <c r="K730" s="89">
        <f t="shared" ca="1" si="210"/>
        <v>0.4965463423394515</v>
      </c>
      <c r="L730" s="89">
        <f t="shared" ca="1" si="211"/>
        <v>1.5507830001987579E-2</v>
      </c>
      <c r="M730" s="88">
        <f t="shared" ca="1" si="212"/>
        <v>31809.490896588133</v>
      </c>
      <c r="N730" s="89">
        <f t="shared" ca="1" si="226"/>
        <v>0.79164747574092376</v>
      </c>
      <c r="O730" s="89">
        <f t="shared" ca="1" si="213"/>
        <v>0.62041401714946143</v>
      </c>
      <c r="P730" s="89">
        <f t="shared" ca="1" si="214"/>
        <v>0.78571687184061245</v>
      </c>
      <c r="Q730" s="89">
        <f t="shared" ca="1" si="214"/>
        <v>0.73250737684180611</v>
      </c>
      <c r="R730" s="85">
        <f t="shared" ca="1" si="215"/>
        <v>4345.9085281097032</v>
      </c>
      <c r="S730" s="85">
        <f t="shared" ca="1" si="216"/>
        <v>378.00189794037215</v>
      </c>
      <c r="U730" s="85">
        <v>716</v>
      </c>
      <c r="V730" s="89">
        <f t="shared" ca="1" si="217"/>
        <v>0.42394528399319042</v>
      </c>
      <c r="W730" s="89">
        <f t="shared" ca="1" si="218"/>
        <v>-0.19181059942946616</v>
      </c>
      <c r="X730" s="89">
        <f t="shared" ca="1" si="219"/>
        <v>-1.0486070064491065E-3</v>
      </c>
      <c r="Y730" s="88">
        <f t="shared" ca="1" si="220"/>
        <v>1391.5400560275323</v>
      </c>
      <c r="Z730" s="89">
        <f t="shared" ca="1" si="227"/>
        <v>0.9958494996810896</v>
      </c>
      <c r="AA730" s="89">
        <f t="shared" ca="1" si="221"/>
        <v>0.90084015803388995</v>
      </c>
      <c r="AB730" s="89">
        <f t="shared" ca="1" si="222"/>
        <v>0.84033836233240677</v>
      </c>
      <c r="AC730" s="89">
        <f t="shared" ca="1" si="222"/>
        <v>0.81616334378947475</v>
      </c>
      <c r="AD730" s="85">
        <f t="shared" ca="1" si="223"/>
        <v>131.49639519552761</v>
      </c>
      <c r="AE730" s="85">
        <f t="shared" ca="1" si="224"/>
        <v>-1.228797651509467</v>
      </c>
      <c r="AG730" s="85">
        <v>716</v>
      </c>
      <c r="AH730" s="85">
        <f t="shared" ca="1" si="225"/>
        <v>4214.4121329141753</v>
      </c>
      <c r="AI730" s="85">
        <f t="shared" ca="1" si="225"/>
        <v>379.23069559188161</v>
      </c>
    </row>
    <row r="731" spans="9:35" x14ac:dyDescent="0.25">
      <c r="I731" s="85">
        <v>717</v>
      </c>
      <c r="J731" s="89">
        <f t="shared" ca="1" si="209"/>
        <v>1.0548248594057008E-2</v>
      </c>
      <c r="K731" s="89">
        <f t="shared" ca="1" si="210"/>
        <v>-2.3062530445442282</v>
      </c>
      <c r="L731" s="89">
        <f t="shared" ca="1" si="211"/>
        <v>-5.6420568717819621E-2</v>
      </c>
      <c r="M731" s="88">
        <f t="shared" ca="1" si="212"/>
        <v>29601.833512597419</v>
      </c>
      <c r="N731" s="89">
        <f t="shared" ca="1" si="226"/>
        <v>0.37158705465571079</v>
      </c>
      <c r="O731" s="89">
        <f t="shared" ca="1" si="213"/>
        <v>0.20035359606424852</v>
      </c>
      <c r="P731" s="89">
        <f t="shared" ca="1" si="214"/>
        <v>0.64489983553576913</v>
      </c>
      <c r="Q731" s="89">
        <f t="shared" ca="1" si="214"/>
        <v>0.57939797570466633</v>
      </c>
      <c r="R731" s="85">
        <f t="shared" ca="1" si="215"/>
        <v>2758.600485131632</v>
      </c>
      <c r="S731" s="85">
        <f t="shared" ca="1" si="216"/>
        <v>-1209.306145037699</v>
      </c>
      <c r="U731" s="85">
        <v>717</v>
      </c>
      <c r="V731" s="89">
        <f t="shared" ca="1" si="217"/>
        <v>0.63229120349087697</v>
      </c>
      <c r="W731" s="89">
        <f t="shared" ca="1" si="218"/>
        <v>0.33792780566048264</v>
      </c>
      <c r="X731" s="89">
        <f t="shared" ca="1" si="219"/>
        <v>1.163200686235866E-2</v>
      </c>
      <c r="Y731" s="88">
        <f t="shared" ca="1" si="220"/>
        <v>1409.2979909663463</v>
      </c>
      <c r="Z731" s="89">
        <f t="shared" ca="1" si="227"/>
        <v>1.1293165214387515</v>
      </c>
      <c r="AA731" s="89">
        <f t="shared" ca="1" si="221"/>
        <v>1.034307179791552</v>
      </c>
      <c r="AB731" s="89">
        <f t="shared" ca="1" si="222"/>
        <v>0.87061783309165319</v>
      </c>
      <c r="AC731" s="89">
        <f t="shared" ca="1" si="222"/>
        <v>0.84950370929281871</v>
      </c>
      <c r="AD731" s="85">
        <f t="shared" ca="1" si="223"/>
        <v>146.69483657483056</v>
      </c>
      <c r="AE731" s="85">
        <f t="shared" ca="1" si="224"/>
        <v>13.969643727793482</v>
      </c>
      <c r="AG731" s="85">
        <v>717</v>
      </c>
      <c r="AH731" s="85">
        <f t="shared" ca="1" si="225"/>
        <v>2611.9056485568017</v>
      </c>
      <c r="AI731" s="85">
        <f t="shared" ca="1" si="225"/>
        <v>-1223.2757887654925</v>
      </c>
    </row>
    <row r="732" spans="9:35" x14ac:dyDescent="0.25">
      <c r="I732" s="85">
        <v>718</v>
      </c>
      <c r="J732" s="89">
        <f t="shared" ca="1" si="209"/>
        <v>0.22362145075344408</v>
      </c>
      <c r="K732" s="89">
        <f t="shared" ca="1" si="210"/>
        <v>-0.76001954589126197</v>
      </c>
      <c r="L732" s="89">
        <f t="shared" ca="1" si="211"/>
        <v>-1.6739491247379622E-2</v>
      </c>
      <c r="M732" s="88">
        <f t="shared" ca="1" si="212"/>
        <v>30800.082848898801</v>
      </c>
      <c r="N732" s="89">
        <f t="shared" ca="1" si="226"/>
        <v>0.60332375960140194</v>
      </c>
      <c r="O732" s="89">
        <f t="shared" ca="1" si="213"/>
        <v>0.43209030100993967</v>
      </c>
      <c r="P732" s="89">
        <f t="shared" ca="1" si="214"/>
        <v>0.72685333504333116</v>
      </c>
      <c r="Q732" s="89">
        <f t="shared" ca="1" si="214"/>
        <v>0.66716210818286892</v>
      </c>
      <c r="R732" s="85">
        <f t="shared" ca="1" si="215"/>
        <v>3581.6991205339291</v>
      </c>
      <c r="S732" s="85">
        <f t="shared" ca="1" si="216"/>
        <v>-386.20750963540195</v>
      </c>
      <c r="U732" s="85">
        <v>718</v>
      </c>
      <c r="V732" s="89">
        <f t="shared" ca="1" si="217"/>
        <v>8.2298391368992307E-3</v>
      </c>
      <c r="W732" s="89">
        <f t="shared" ca="1" si="218"/>
        <v>-2.3985600306672548</v>
      </c>
      <c r="X732" s="89">
        <f t="shared" ca="1" si="219"/>
        <v>-5.3872674836656913E-2</v>
      </c>
      <c r="Y732" s="88">
        <f t="shared" ca="1" si="220"/>
        <v>1319.9409753585082</v>
      </c>
      <c r="Z732" s="89">
        <f t="shared" ca="1" si="227"/>
        <v>0.43986135246962377</v>
      </c>
      <c r="AA732" s="89">
        <f t="shared" ca="1" si="221"/>
        <v>0.34485201082242412</v>
      </c>
      <c r="AB732" s="89">
        <f t="shared" ca="1" si="222"/>
        <v>0.66998123570092538</v>
      </c>
      <c r="AC732" s="89">
        <f t="shared" ca="1" si="222"/>
        <v>0.63489718513409277</v>
      </c>
      <c r="AD732" s="85">
        <f t="shared" ca="1" si="223"/>
        <v>76.973362861813598</v>
      </c>
      <c r="AE732" s="85">
        <f t="shared" ca="1" si="224"/>
        <v>-55.75182998522348</v>
      </c>
      <c r="AG732" s="85">
        <v>718</v>
      </c>
      <c r="AH732" s="85">
        <f t="shared" ca="1" si="225"/>
        <v>3504.7257576721154</v>
      </c>
      <c r="AI732" s="85">
        <f t="shared" ca="1" si="225"/>
        <v>-330.45567965017847</v>
      </c>
    </row>
    <row r="733" spans="9:35" x14ac:dyDescent="0.25">
      <c r="I733" s="85">
        <v>719</v>
      </c>
      <c r="J733" s="89">
        <f t="shared" ca="1" si="209"/>
        <v>0.80975322328861266</v>
      </c>
      <c r="K733" s="89">
        <f t="shared" ca="1" si="210"/>
        <v>0.8769872683149984</v>
      </c>
      <c r="L733" s="89">
        <f t="shared" ca="1" si="211"/>
        <v>2.5271106938952834E-2</v>
      </c>
      <c r="M733" s="88">
        <f t="shared" ca="1" si="212"/>
        <v>32121.576776834645</v>
      </c>
      <c r="N733" s="89">
        <f t="shared" ca="1" si="226"/>
        <v>0.84866481929793958</v>
      </c>
      <c r="O733" s="89">
        <f t="shared" ca="1" si="213"/>
        <v>0.67743136070647725</v>
      </c>
      <c r="P733" s="89">
        <f t="shared" ca="1" si="214"/>
        <v>0.80196608623711363</v>
      </c>
      <c r="Q733" s="89">
        <f t="shared" ca="1" si="214"/>
        <v>0.75093384683609332</v>
      </c>
      <c r="R733" s="85">
        <f t="shared" ca="1" si="215"/>
        <v>4593.6791298692042</v>
      </c>
      <c r="S733" s="85">
        <f t="shared" ca="1" si="216"/>
        <v>625.77249969987315</v>
      </c>
      <c r="U733" s="85">
        <v>719</v>
      </c>
      <c r="V733" s="89">
        <f t="shared" ca="1" si="217"/>
        <v>9.7152921745106258E-2</v>
      </c>
      <c r="W733" s="89">
        <f t="shared" ca="1" si="218"/>
        <v>-1.2979461399227994</v>
      </c>
      <c r="X733" s="89">
        <f t="shared" ca="1" si="219"/>
        <v>-2.7526728171138427E-2</v>
      </c>
      <c r="Y733" s="88">
        <f t="shared" ca="1" si="220"/>
        <v>1355.1782108777472</v>
      </c>
      <c r="Z733" s="89">
        <f t="shared" ca="1" si="227"/>
        <v>0.71715983921579407</v>
      </c>
      <c r="AA733" s="89">
        <f t="shared" ca="1" si="221"/>
        <v>0.62215049756859442</v>
      </c>
      <c r="AB733" s="89">
        <f t="shared" ca="1" si="222"/>
        <v>0.76336226172793953</v>
      </c>
      <c r="AC733" s="89">
        <f t="shared" ca="1" si="222"/>
        <v>0.73307854357211044</v>
      </c>
      <c r="AD733" s="85">
        <f t="shared" ca="1" si="223"/>
        <v>102.27798090703857</v>
      </c>
      <c r="AE733" s="85">
        <f t="shared" ca="1" si="224"/>
        <v>-30.44721193999851</v>
      </c>
      <c r="AG733" s="85">
        <v>719</v>
      </c>
      <c r="AH733" s="85">
        <f t="shared" ca="1" si="225"/>
        <v>4491.4011489621653</v>
      </c>
      <c r="AI733" s="85">
        <f t="shared" ca="1" si="225"/>
        <v>656.21971163987166</v>
      </c>
    </row>
    <row r="734" spans="9:35" x14ac:dyDescent="0.25">
      <c r="I734" s="85">
        <v>720</v>
      </c>
      <c r="J734" s="89">
        <f t="shared" ca="1" si="209"/>
        <v>0.9460810810756598</v>
      </c>
      <c r="K734" s="89">
        <f t="shared" ca="1" si="210"/>
        <v>1.6079878589825836</v>
      </c>
      <c r="L734" s="89">
        <f t="shared" ca="1" si="211"/>
        <v>4.4030816319513923E-2</v>
      </c>
      <c r="M734" s="88">
        <f t="shared" ca="1" si="212"/>
        <v>32729.855953264039</v>
      </c>
      <c r="N734" s="89">
        <f t="shared" ca="1" si="226"/>
        <v>0.95822114978892725</v>
      </c>
      <c r="O734" s="89">
        <f t="shared" ca="1" si="213"/>
        <v>0.78698769119746492</v>
      </c>
      <c r="P734" s="89">
        <f t="shared" ca="1" si="214"/>
        <v>0.83102437274809682</v>
      </c>
      <c r="Q734" s="89">
        <f t="shared" ca="1" si="214"/>
        <v>0.78435546417363289</v>
      </c>
      <c r="R734" s="85">
        <f t="shared" ca="1" si="215"/>
        <v>5090.5095166185638</v>
      </c>
      <c r="S734" s="85">
        <f t="shared" ca="1" si="216"/>
        <v>1122.6028864492328</v>
      </c>
      <c r="U734" s="85">
        <v>720</v>
      </c>
      <c r="V734" s="89">
        <f t="shared" ca="1" si="217"/>
        <v>0.47796214655075342</v>
      </c>
      <c r="W734" s="89">
        <f t="shared" ca="1" si="218"/>
        <v>-5.5268831445015584E-2</v>
      </c>
      <c r="X734" s="89">
        <f t="shared" ca="1" si="219"/>
        <v>2.2198617700995016E-3</v>
      </c>
      <c r="Y734" s="88">
        <f t="shared" ca="1" si="220"/>
        <v>1396.0957021899735</v>
      </c>
      <c r="Z734" s="89">
        <f t="shared" ca="1" si="227"/>
        <v>1.0302510513588763</v>
      </c>
      <c r="AA734" s="89">
        <f t="shared" ca="1" si="221"/>
        <v>0.93524170971167664</v>
      </c>
      <c r="AB734" s="89">
        <f t="shared" ca="1" si="222"/>
        <v>0.84855391480254161</v>
      </c>
      <c r="AC734" s="89">
        <f t="shared" ca="1" si="222"/>
        <v>0.82516812611917345</v>
      </c>
      <c r="AD734" s="85">
        <f t="shared" ca="1" si="223"/>
        <v>135.34351188993469</v>
      </c>
      <c r="AE734" s="85">
        <f t="shared" ca="1" si="224"/>
        <v>2.6183190428976104</v>
      </c>
      <c r="AG734" s="85">
        <v>720</v>
      </c>
      <c r="AH734" s="85">
        <f t="shared" ca="1" si="225"/>
        <v>4955.1660047286296</v>
      </c>
      <c r="AI734" s="85">
        <f t="shared" ca="1" si="225"/>
        <v>1119.9845674063351</v>
      </c>
    </row>
    <row r="735" spans="9:35" x14ac:dyDescent="0.25">
      <c r="I735" s="85">
        <v>721</v>
      </c>
      <c r="J735" s="89">
        <f t="shared" ca="1" si="209"/>
        <v>0.57790388143201299</v>
      </c>
      <c r="K735" s="89">
        <f t="shared" ca="1" si="210"/>
        <v>0.19653398244211448</v>
      </c>
      <c r="L735" s="89">
        <f t="shared" ca="1" si="211"/>
        <v>7.8085958917792006E-3</v>
      </c>
      <c r="M735" s="88">
        <f t="shared" ca="1" si="212"/>
        <v>31565.522569049237</v>
      </c>
      <c r="N735" s="89">
        <f t="shared" ca="1" si="226"/>
        <v>0.74668410133068519</v>
      </c>
      <c r="O735" s="89">
        <f t="shared" ca="1" si="213"/>
        <v>0.57545064273922297</v>
      </c>
      <c r="P735" s="89">
        <f t="shared" ca="1" si="214"/>
        <v>0.7723728655678529</v>
      </c>
      <c r="Q735" s="89">
        <f t="shared" ca="1" si="214"/>
        <v>0.71750671883262462</v>
      </c>
      <c r="R735" s="85">
        <f t="shared" ca="1" si="215"/>
        <v>4155.8347839960079</v>
      </c>
      <c r="S735" s="85">
        <f t="shared" ca="1" si="216"/>
        <v>187.92815382667686</v>
      </c>
      <c r="U735" s="85">
        <v>721</v>
      </c>
      <c r="V735" s="89">
        <f t="shared" ca="1" si="217"/>
        <v>0.20666294396301443</v>
      </c>
      <c r="W735" s="89">
        <f t="shared" ca="1" si="218"/>
        <v>-0.81805481550399906</v>
      </c>
      <c r="X735" s="89">
        <f t="shared" ca="1" si="219"/>
        <v>-1.6039328870888919E-2</v>
      </c>
      <c r="Y735" s="88">
        <f t="shared" ca="1" si="220"/>
        <v>1370.8354423666985</v>
      </c>
      <c r="Z735" s="89">
        <f t="shared" ca="1" si="227"/>
        <v>0.83806794257794559</v>
      </c>
      <c r="AA735" s="89">
        <f t="shared" ca="1" si="221"/>
        <v>0.74305860093074594</v>
      </c>
      <c r="AB735" s="89">
        <f t="shared" ca="1" si="222"/>
        <v>0.79900372697690958</v>
      </c>
      <c r="AC735" s="89">
        <f t="shared" ca="1" si="222"/>
        <v>0.77127689878739814</v>
      </c>
      <c r="AD735" s="85">
        <f t="shared" ca="1" si="223"/>
        <v>114.51404764827339</v>
      </c>
      <c r="AE735" s="85">
        <f t="shared" ca="1" si="224"/>
        <v>-18.211145198763688</v>
      </c>
      <c r="AG735" s="85">
        <v>721</v>
      </c>
      <c r="AH735" s="85">
        <f t="shared" ca="1" si="225"/>
        <v>4041.3207363477345</v>
      </c>
      <c r="AI735" s="85">
        <f t="shared" ca="1" si="225"/>
        <v>206.13929902544055</v>
      </c>
    </row>
    <row r="736" spans="9:35" x14ac:dyDescent="0.25">
      <c r="I736" s="85">
        <v>722</v>
      </c>
      <c r="J736" s="89">
        <f t="shared" ca="1" si="209"/>
        <v>0.4844882119177879</v>
      </c>
      <c r="K736" s="89">
        <f t="shared" ca="1" si="210"/>
        <v>-3.8892089033359653E-2</v>
      </c>
      <c r="L736" s="89">
        <f t="shared" ca="1" si="211"/>
        <v>1.7668433434622239E-3</v>
      </c>
      <c r="M736" s="88">
        <f t="shared" ca="1" si="212"/>
        <v>31375.386448697853</v>
      </c>
      <c r="N736" s="89">
        <f t="shared" ca="1" si="226"/>
        <v>0.71140038634872038</v>
      </c>
      <c r="O736" s="89">
        <f t="shared" ca="1" si="213"/>
        <v>0.54016692775725805</v>
      </c>
      <c r="P736" s="89">
        <f t="shared" ca="1" si="214"/>
        <v>0.7615819201708498</v>
      </c>
      <c r="Q736" s="89">
        <f t="shared" ca="1" si="214"/>
        <v>0.70545904088551126</v>
      </c>
      <c r="R736" s="85">
        <f t="shared" ca="1" si="215"/>
        <v>4009.9992471814439</v>
      </c>
      <c r="S736" s="85">
        <f t="shared" ca="1" si="216"/>
        <v>42.092617012112896</v>
      </c>
      <c r="U736" s="85">
        <v>722</v>
      </c>
      <c r="V736" s="89">
        <f t="shared" ca="1" si="217"/>
        <v>0.21527545869316511</v>
      </c>
      <c r="W736" s="89">
        <f t="shared" ca="1" si="218"/>
        <v>-0.78824926547585517</v>
      </c>
      <c r="X736" s="89">
        <f t="shared" ca="1" si="219"/>
        <v>-1.5325858472249142E-2</v>
      </c>
      <c r="Y736" s="88">
        <f t="shared" ca="1" si="220"/>
        <v>1371.8138418642698</v>
      </c>
      <c r="Z736" s="89">
        <f t="shared" ca="1" si="227"/>
        <v>0.8455774188701739</v>
      </c>
      <c r="AA736" s="89">
        <f t="shared" ca="1" si="221"/>
        <v>0.75056807722297425</v>
      </c>
      <c r="AB736" s="89">
        <f t="shared" ca="1" si="222"/>
        <v>0.80110573648959005</v>
      </c>
      <c r="AC736" s="89">
        <f t="shared" ca="1" si="222"/>
        <v>0.7735436804925826</v>
      </c>
      <c r="AD736" s="85">
        <f t="shared" ca="1" si="223"/>
        <v>115.29682200153275</v>
      </c>
      <c r="AE736" s="85">
        <f t="shared" ca="1" si="224"/>
        <v>-17.428370845504332</v>
      </c>
      <c r="AG736" s="85">
        <v>722</v>
      </c>
      <c r="AH736" s="85">
        <f t="shared" ca="1" si="225"/>
        <v>3894.7024251799112</v>
      </c>
      <c r="AI736" s="85">
        <f t="shared" ca="1" si="225"/>
        <v>59.520987857617229</v>
      </c>
    </row>
    <row r="737" spans="9:35" x14ac:dyDescent="0.25">
      <c r="I737" s="85">
        <v>723</v>
      </c>
      <c r="J737" s="89">
        <f t="shared" ca="1" si="209"/>
        <v>0.966284168046462</v>
      </c>
      <c r="K737" s="89">
        <f t="shared" ca="1" si="210"/>
        <v>1.8287860611892819</v>
      </c>
      <c r="L737" s="89">
        <f t="shared" ca="1" si="211"/>
        <v>4.9697173033898034E-2</v>
      </c>
      <c r="M737" s="88">
        <f t="shared" ca="1" si="212"/>
        <v>32915.841424689395</v>
      </c>
      <c r="N737" s="89">
        <f t="shared" ca="1" si="226"/>
        <v>0.99131256055055328</v>
      </c>
      <c r="O737" s="89">
        <f t="shared" ca="1" si="213"/>
        <v>0.82007910195909095</v>
      </c>
      <c r="P737" s="89">
        <f t="shared" ca="1" si="214"/>
        <v>0.83923350920642459</v>
      </c>
      <c r="Q737" s="89">
        <f t="shared" ca="1" si="214"/>
        <v>0.79391449261731006</v>
      </c>
      <c r="R737" s="85">
        <f t="shared" ca="1" si="215"/>
        <v>5245.8361911615248</v>
      </c>
      <c r="S737" s="85">
        <f t="shared" ca="1" si="216"/>
        <v>1277.9295609921937</v>
      </c>
      <c r="U737" s="85">
        <v>723</v>
      </c>
      <c r="V737" s="89">
        <f t="shared" ca="1" si="217"/>
        <v>0.91269609108974969</v>
      </c>
      <c r="W737" s="89">
        <f t="shared" ca="1" si="218"/>
        <v>1.3575459051345484</v>
      </c>
      <c r="X737" s="89">
        <f t="shared" ca="1" si="219"/>
        <v>3.603911665248774E-2</v>
      </c>
      <c r="Y737" s="88">
        <f t="shared" ca="1" si="220"/>
        <v>1444.118082122209</v>
      </c>
      <c r="Z737" s="89">
        <f t="shared" ca="1" si="227"/>
        <v>1.3862082056350316</v>
      </c>
      <c r="AA737" s="89">
        <f t="shared" ca="1" si="221"/>
        <v>1.291198863987832</v>
      </c>
      <c r="AB737" s="89">
        <f t="shared" ca="1" si="222"/>
        <v>0.91715833169489835</v>
      </c>
      <c r="AC737" s="89">
        <f t="shared" ca="1" si="222"/>
        <v>0.90168263552891625</v>
      </c>
      <c r="AD737" s="85">
        <f t="shared" ca="1" si="223"/>
        <v>177.86685776074955</v>
      </c>
      <c r="AE737" s="85">
        <f t="shared" ca="1" si="224"/>
        <v>45.141664913712475</v>
      </c>
      <c r="AG737" s="85">
        <v>723</v>
      </c>
      <c r="AH737" s="85">
        <f t="shared" ca="1" si="225"/>
        <v>5067.9693334007752</v>
      </c>
      <c r="AI737" s="85">
        <f t="shared" ca="1" si="225"/>
        <v>1232.7878960784813</v>
      </c>
    </row>
    <row r="738" spans="9:35" x14ac:dyDescent="0.25">
      <c r="I738" s="85">
        <v>724</v>
      </c>
      <c r="J738" s="89">
        <f t="shared" ca="1" si="209"/>
        <v>0.55949631149534795</v>
      </c>
      <c r="K738" s="89">
        <f t="shared" ca="1" si="210"/>
        <v>0.14969230814841669</v>
      </c>
      <c r="L738" s="89">
        <f t="shared" ca="1" si="211"/>
        <v>6.6064953629052566E-3</v>
      </c>
      <c r="M738" s="88">
        <f t="shared" ca="1" si="212"/>
        <v>31527.600435349883</v>
      </c>
      <c r="N738" s="89">
        <f t="shared" ca="1" si="226"/>
        <v>0.73966385809806878</v>
      </c>
      <c r="O738" s="89">
        <f t="shared" ca="1" si="213"/>
        <v>0.56843039950660645</v>
      </c>
      <c r="P738" s="89">
        <f t="shared" ca="1" si="214"/>
        <v>0.770248008301473</v>
      </c>
      <c r="Q738" s="89">
        <f t="shared" ca="1" si="214"/>
        <v>0.71512862329961568</v>
      </c>
      <c r="R738" s="85">
        <f t="shared" ca="1" si="215"/>
        <v>4126.5850033773786</v>
      </c>
      <c r="S738" s="85">
        <f t="shared" ca="1" si="216"/>
        <v>158.67837320804756</v>
      </c>
      <c r="U738" s="85">
        <v>724</v>
      </c>
      <c r="V738" s="89">
        <f t="shared" ca="1" si="217"/>
        <v>0.80762828525690356</v>
      </c>
      <c r="W738" s="89">
        <f t="shared" ca="1" si="218"/>
        <v>0.86918960988686345</v>
      </c>
      <c r="X738" s="89">
        <f t="shared" ca="1" si="219"/>
        <v>2.4349087100286649E-2</v>
      </c>
      <c r="Y738" s="88">
        <f t="shared" ca="1" si="220"/>
        <v>1427.334589956118</v>
      </c>
      <c r="Z738" s="89">
        <f t="shared" ca="1" si="227"/>
        <v>1.2631673619713677</v>
      </c>
      <c r="AA738" s="89">
        <f t="shared" ca="1" si="221"/>
        <v>1.1681580203241682</v>
      </c>
      <c r="AB738" s="89">
        <f t="shared" ca="1" si="222"/>
        <v>0.89673548020919891</v>
      </c>
      <c r="AC738" s="89">
        <f t="shared" ca="1" si="222"/>
        <v>0.87862848486891376</v>
      </c>
      <c r="AD738" s="85">
        <f t="shared" ca="1" si="223"/>
        <v>162.6401363880384</v>
      </c>
      <c r="AE738" s="85">
        <f t="shared" ca="1" si="224"/>
        <v>29.914943541001321</v>
      </c>
      <c r="AG738" s="85">
        <v>724</v>
      </c>
      <c r="AH738" s="85">
        <f t="shared" ca="1" si="225"/>
        <v>3963.94486698934</v>
      </c>
      <c r="AI738" s="85">
        <f t="shared" ca="1" si="225"/>
        <v>128.76342966704624</v>
      </c>
    </row>
    <row r="739" spans="9:35" x14ac:dyDescent="0.25">
      <c r="I739" s="85">
        <v>725</v>
      </c>
      <c r="J739" s="89">
        <f t="shared" ca="1" si="209"/>
        <v>0.66939721612237513</v>
      </c>
      <c r="K739" s="89">
        <f t="shared" ca="1" si="210"/>
        <v>0.43824930895077957</v>
      </c>
      <c r="L739" s="89">
        <f t="shared" ca="1" si="211"/>
        <v>1.4011749946673818E-2</v>
      </c>
      <c r="M739" s="88">
        <f t="shared" ca="1" si="212"/>
        <v>31761.936932826258</v>
      </c>
      <c r="N739" s="89">
        <f t="shared" ca="1" si="226"/>
        <v>0.78291039790800321</v>
      </c>
      <c r="O739" s="89">
        <f t="shared" ca="1" si="213"/>
        <v>0.61167693931654088</v>
      </c>
      <c r="P739" s="89">
        <f t="shared" ca="1" si="214"/>
        <v>0.78316013445983923</v>
      </c>
      <c r="Q739" s="89">
        <f t="shared" ca="1" si="214"/>
        <v>0.72962423889088357</v>
      </c>
      <c r="R739" s="85">
        <f t="shared" ca="1" si="215"/>
        <v>4308.6052831069937</v>
      </c>
      <c r="S739" s="85">
        <f t="shared" ca="1" si="216"/>
        <v>340.6986529376627</v>
      </c>
      <c r="U739" s="85">
        <v>725</v>
      </c>
      <c r="V739" s="89">
        <f t="shared" ca="1" si="217"/>
        <v>0.3863931557066691</v>
      </c>
      <c r="W739" s="89">
        <f t="shared" ca="1" si="218"/>
        <v>-0.28873221070762389</v>
      </c>
      <c r="X739" s="89">
        <f t="shared" ca="1" si="219"/>
        <v>-3.368668222234123E-3</v>
      </c>
      <c r="Y739" s="88">
        <f t="shared" ca="1" si="220"/>
        <v>1388.3153401289446</v>
      </c>
      <c r="Z739" s="89">
        <f t="shared" ca="1" si="227"/>
        <v>0.97143020389857793</v>
      </c>
      <c r="AA739" s="89">
        <f t="shared" ca="1" si="221"/>
        <v>0.87642086225137827</v>
      </c>
      <c r="AB739" s="89">
        <f t="shared" ca="1" si="222"/>
        <v>0.83433295304096777</v>
      </c>
      <c r="AC739" s="89">
        <f t="shared" ca="1" si="222"/>
        <v>0.80959935950291839</v>
      </c>
      <c r="AD739" s="85">
        <f t="shared" ca="1" si="223"/>
        <v>128.79618308131626</v>
      </c>
      <c r="AE739" s="85">
        <f t="shared" ca="1" si="224"/>
        <v>-3.9290097657208207</v>
      </c>
      <c r="AG739" s="85">
        <v>725</v>
      </c>
      <c r="AH739" s="85">
        <f t="shared" ca="1" si="225"/>
        <v>4179.8091000256773</v>
      </c>
      <c r="AI739" s="85">
        <f t="shared" ca="1" si="225"/>
        <v>344.62766270338352</v>
      </c>
    </row>
    <row r="740" spans="9:35" x14ac:dyDescent="0.25">
      <c r="I740" s="85">
        <v>726</v>
      </c>
      <c r="J740" s="89">
        <f t="shared" ca="1" si="209"/>
        <v>0.79980080946815912</v>
      </c>
      <c r="K740" s="89">
        <f t="shared" ca="1" si="210"/>
        <v>0.84090995493238885</v>
      </c>
      <c r="L740" s="89">
        <f t="shared" ca="1" si="211"/>
        <v>2.4345252811159183E-2</v>
      </c>
      <c r="M740" s="88">
        <f t="shared" ca="1" si="212"/>
        <v>32091.850645538703</v>
      </c>
      <c r="N740" s="89">
        <f t="shared" ca="1" si="226"/>
        <v>0.84325784956544891</v>
      </c>
      <c r="O740" s="89">
        <f t="shared" ca="1" si="213"/>
        <v>0.6720243909739867</v>
      </c>
      <c r="P740" s="89">
        <f t="shared" ca="1" si="214"/>
        <v>0.8004578745387132</v>
      </c>
      <c r="Q740" s="89">
        <f t="shared" ca="1" si="214"/>
        <v>0.74921591565952972</v>
      </c>
      <c r="R740" s="85">
        <f t="shared" ca="1" si="215"/>
        <v>4569.8621767959557</v>
      </c>
      <c r="S740" s="85">
        <f t="shared" ca="1" si="216"/>
        <v>601.95554662662471</v>
      </c>
      <c r="U740" s="85">
        <v>726</v>
      </c>
      <c r="V740" s="89">
        <f t="shared" ca="1" si="217"/>
        <v>7.8572159780232909E-2</v>
      </c>
      <c r="W740" s="89">
        <f t="shared" ca="1" si="218"/>
        <v>-1.414741439542319</v>
      </c>
      <c r="X740" s="89">
        <f t="shared" ca="1" si="219"/>
        <v>-3.0322515831493847E-2</v>
      </c>
      <c r="Y740" s="88">
        <f t="shared" ca="1" si="220"/>
        <v>1351.39471175273</v>
      </c>
      <c r="Z740" s="89">
        <f t="shared" ca="1" si="227"/>
        <v>0.68773338901748715</v>
      </c>
      <c r="AA740" s="89">
        <f t="shared" ca="1" si="221"/>
        <v>0.5927240473702875</v>
      </c>
      <c r="AB740" s="89">
        <f t="shared" ca="1" si="222"/>
        <v>0.75418965508572322</v>
      </c>
      <c r="AC740" s="89">
        <f t="shared" ca="1" si="222"/>
        <v>0.72331707735499196</v>
      </c>
      <c r="AD740" s="85">
        <f t="shared" ca="1" si="223"/>
        <v>99.407084868815218</v>
      </c>
      <c r="AE740" s="85">
        <f t="shared" ca="1" si="224"/>
        <v>-33.31810797822186</v>
      </c>
      <c r="AG740" s="85">
        <v>726</v>
      </c>
      <c r="AH740" s="85">
        <f t="shared" ca="1" si="225"/>
        <v>4470.4550919271405</v>
      </c>
      <c r="AI740" s="85">
        <f t="shared" ca="1" si="225"/>
        <v>635.27365460484657</v>
      </c>
    </row>
    <row r="741" spans="9:35" x14ac:dyDescent="0.25">
      <c r="I741" s="85">
        <v>727</v>
      </c>
      <c r="J741" s="89">
        <f t="shared" ca="1" si="209"/>
        <v>0.33314178027709163</v>
      </c>
      <c r="K741" s="89">
        <f t="shared" ca="1" si="210"/>
        <v>-0.43125418301514656</v>
      </c>
      <c r="L741" s="89">
        <f t="shared" ca="1" si="211"/>
        <v>-8.3023672003003524E-3</v>
      </c>
      <c r="M741" s="88">
        <f t="shared" ca="1" si="212"/>
        <v>31061.046311049718</v>
      </c>
      <c r="N741" s="89">
        <f t="shared" ca="1" si="226"/>
        <v>0.65259639659934399</v>
      </c>
      <c r="O741" s="89">
        <f t="shared" ca="1" si="213"/>
        <v>0.48136293800788171</v>
      </c>
      <c r="P741" s="89">
        <f t="shared" ca="1" si="214"/>
        <v>0.74299174538256629</v>
      </c>
      <c r="Q741" s="89">
        <f t="shared" ca="1" si="214"/>
        <v>0.68487071365959207</v>
      </c>
      <c r="R741" s="85">
        <f t="shared" ca="1" si="215"/>
        <v>3773.5008703292733</v>
      </c>
      <c r="S741" s="85">
        <f t="shared" ca="1" si="216"/>
        <v>-194.40575984005773</v>
      </c>
      <c r="U741" s="85">
        <v>727</v>
      </c>
      <c r="V741" s="89">
        <f t="shared" ca="1" si="217"/>
        <v>0.50490815626101704</v>
      </c>
      <c r="W741" s="89">
        <f t="shared" ca="1" si="218"/>
        <v>1.2303233642298272E-2</v>
      </c>
      <c r="X741" s="89">
        <f t="shared" ca="1" si="219"/>
        <v>3.8373681797861481E-3</v>
      </c>
      <c r="Y741" s="88">
        <f t="shared" ca="1" si="220"/>
        <v>1398.3557232433259</v>
      </c>
      <c r="Z741" s="89">
        <f t="shared" ca="1" si="227"/>
        <v>1.0472757605258258</v>
      </c>
      <c r="AA741" s="89">
        <f t="shared" ca="1" si="221"/>
        <v>0.95226641887862618</v>
      </c>
      <c r="AB741" s="89">
        <f t="shared" ca="1" si="222"/>
        <v>0.85251379385911397</v>
      </c>
      <c r="AC741" s="89">
        <f t="shared" ca="1" si="222"/>
        <v>0.82951905800441761</v>
      </c>
      <c r="AD741" s="85">
        <f t="shared" ca="1" si="223"/>
        <v>137.26575070235276</v>
      </c>
      <c r="AE741" s="85">
        <f t="shared" ca="1" si="224"/>
        <v>4.5405578553156829</v>
      </c>
      <c r="AG741" s="85">
        <v>727</v>
      </c>
      <c r="AH741" s="85">
        <f t="shared" ca="1" si="225"/>
        <v>3636.2351196269206</v>
      </c>
      <c r="AI741" s="85">
        <f t="shared" ca="1" si="225"/>
        <v>-198.94631769537341</v>
      </c>
    </row>
    <row r="742" spans="9:35" x14ac:dyDescent="0.25">
      <c r="I742" s="85">
        <v>728</v>
      </c>
      <c r="J742" s="89">
        <f t="shared" ca="1" si="209"/>
        <v>0.82566765919113871</v>
      </c>
      <c r="K742" s="89">
        <f t="shared" ca="1" si="210"/>
        <v>0.93718251627293625</v>
      </c>
      <c r="L742" s="89">
        <f t="shared" ca="1" si="211"/>
        <v>2.6815900981800936E-2</v>
      </c>
      <c r="M742" s="88">
        <f t="shared" ca="1" si="212"/>
        <v>32171.236344312809</v>
      </c>
      <c r="N742" s="89">
        <f t="shared" ca="1" si="226"/>
        <v>0.85768638585131818</v>
      </c>
      <c r="O742" s="89">
        <f t="shared" ca="1" si="213"/>
        <v>0.68645292725985585</v>
      </c>
      <c r="P742" s="89">
        <f t="shared" ca="1" si="214"/>
        <v>0.80446717022786374</v>
      </c>
      <c r="Q742" s="89">
        <f t="shared" ca="1" si="214"/>
        <v>0.75378623074333284</v>
      </c>
      <c r="R742" s="85">
        <f t="shared" ca="1" si="215"/>
        <v>4633.5666158726854</v>
      </c>
      <c r="S742" s="85">
        <f t="shared" ca="1" si="216"/>
        <v>665.65998570335432</v>
      </c>
      <c r="U742" s="85">
        <v>728</v>
      </c>
      <c r="V742" s="89">
        <f t="shared" ca="1" si="217"/>
        <v>8.6391908063554901E-2</v>
      </c>
      <c r="W742" s="89">
        <f t="shared" ca="1" si="218"/>
        <v>-1.3633132239373471</v>
      </c>
      <c r="X742" s="89">
        <f t="shared" ca="1" si="219"/>
        <v>-2.9091452843078437E-2</v>
      </c>
      <c r="Y742" s="88">
        <f t="shared" ca="1" si="220"/>
        <v>1353.0593882156627</v>
      </c>
      <c r="Z742" s="89">
        <f t="shared" ca="1" si="227"/>
        <v>0.70069067266004315</v>
      </c>
      <c r="AA742" s="89">
        <f t="shared" ca="1" si="221"/>
        <v>0.60568133101284349</v>
      </c>
      <c r="AB742" s="89">
        <f t="shared" ca="1" si="222"/>
        <v>0.75825196088902147</v>
      </c>
      <c r="AC742" s="89">
        <f t="shared" ca="1" si="222"/>
        <v>0.72763680832613831</v>
      </c>
      <c r="AD742" s="85">
        <f t="shared" ca="1" si="223"/>
        <v>100.66595361142345</v>
      </c>
      <c r="AE742" s="85">
        <f t="shared" ca="1" si="224"/>
        <v>-32.059239235613632</v>
      </c>
      <c r="AG742" s="85">
        <v>728</v>
      </c>
      <c r="AH742" s="85">
        <f t="shared" ca="1" si="225"/>
        <v>4532.9006622612615</v>
      </c>
      <c r="AI742" s="85">
        <f t="shared" ca="1" si="225"/>
        <v>697.71922493896795</v>
      </c>
    </row>
    <row r="743" spans="9:35" x14ac:dyDescent="0.25">
      <c r="I743" s="85">
        <v>729</v>
      </c>
      <c r="J743" s="89">
        <f t="shared" ca="1" si="209"/>
        <v>0.43809248854764671</v>
      </c>
      <c r="K743" s="89">
        <f t="shared" ca="1" si="210"/>
        <v>-0.15580722291945062</v>
      </c>
      <c r="L743" s="89">
        <f t="shared" ca="1" si="211"/>
        <v>-1.2335563304825456E-3</v>
      </c>
      <c r="M743" s="88">
        <f t="shared" ca="1" si="212"/>
        <v>31281.388835148791</v>
      </c>
      <c r="N743" s="89">
        <f t="shared" ca="1" si="226"/>
        <v>0.69387811179662273</v>
      </c>
      <c r="O743" s="89">
        <f t="shared" ca="1" si="213"/>
        <v>0.52264465320516051</v>
      </c>
      <c r="P743" s="89">
        <f t="shared" ca="1" si="214"/>
        <v>0.75612067435187713</v>
      </c>
      <c r="Q743" s="89">
        <f t="shared" ca="1" si="214"/>
        <v>0.69938921978104207</v>
      </c>
      <c r="R743" s="85">
        <f t="shared" ca="1" si="215"/>
        <v>3938.6683811695584</v>
      </c>
      <c r="S743" s="85">
        <f t="shared" ca="1" si="216"/>
        <v>-29.238248999772622</v>
      </c>
      <c r="U743" s="85">
        <v>729</v>
      </c>
      <c r="V743" s="89">
        <f t="shared" ca="1" si="217"/>
        <v>0.8723397500536596</v>
      </c>
      <c r="W743" s="89">
        <f t="shared" ca="1" si="218"/>
        <v>1.1375211219141301</v>
      </c>
      <c r="X743" s="89">
        <f t="shared" ca="1" si="219"/>
        <v>3.0772273073131792E-2</v>
      </c>
      <c r="Y743" s="88">
        <f t="shared" ca="1" si="220"/>
        <v>1436.5321326142337</v>
      </c>
      <c r="Z743" s="89">
        <f t="shared" ca="1" si="227"/>
        <v>1.3307731980026958</v>
      </c>
      <c r="AA743" s="89">
        <f t="shared" ca="1" si="221"/>
        <v>1.2357638563554962</v>
      </c>
      <c r="AB743" s="89">
        <f t="shared" ca="1" si="222"/>
        <v>0.90836817528438984</v>
      </c>
      <c r="AC743" s="89">
        <f t="shared" ca="1" si="222"/>
        <v>0.89172682319918595</v>
      </c>
      <c r="AD743" s="85">
        <f t="shared" ca="1" si="223"/>
        <v>170.94223415239162</v>
      </c>
      <c r="AE743" s="85">
        <f t="shared" ca="1" si="224"/>
        <v>38.217041305354542</v>
      </c>
      <c r="AG743" s="85">
        <v>729</v>
      </c>
      <c r="AH743" s="85">
        <f t="shared" ca="1" si="225"/>
        <v>3767.726147017167</v>
      </c>
      <c r="AI743" s="85">
        <f t="shared" ca="1" si="225"/>
        <v>-67.455290305127164</v>
      </c>
    </row>
    <row r="744" spans="9:35" x14ac:dyDescent="0.25">
      <c r="I744" s="85">
        <v>730</v>
      </c>
      <c r="J744" s="89">
        <f t="shared" ca="1" si="209"/>
        <v>0.83048815185680724</v>
      </c>
      <c r="K744" s="89">
        <f t="shared" ca="1" si="210"/>
        <v>0.9560960776220423</v>
      </c>
      <c r="L744" s="89">
        <f t="shared" ca="1" si="211"/>
        <v>2.7301280773268148E-2</v>
      </c>
      <c r="M744" s="88">
        <f t="shared" ca="1" si="212"/>
        <v>32186.85540258183</v>
      </c>
      <c r="N744" s="89">
        <f t="shared" ca="1" si="226"/>
        <v>0.86052099420099448</v>
      </c>
      <c r="O744" s="89">
        <f t="shared" ca="1" si="213"/>
        <v>0.68928753560953226</v>
      </c>
      <c r="P744" s="89">
        <f t="shared" ca="1" si="214"/>
        <v>0.80524904208561321</v>
      </c>
      <c r="Q744" s="89">
        <f t="shared" ca="1" si="214"/>
        <v>0.75467882991225954</v>
      </c>
      <c r="R744" s="85">
        <f t="shared" ca="1" si="215"/>
        <v>4646.1377445032667</v>
      </c>
      <c r="S744" s="85">
        <f t="shared" ca="1" si="216"/>
        <v>678.23111433393569</v>
      </c>
      <c r="U744" s="85">
        <v>730</v>
      </c>
      <c r="V744" s="89">
        <f t="shared" ca="1" si="217"/>
        <v>0.90469243712231273</v>
      </c>
      <c r="W744" s="89">
        <f t="shared" ca="1" si="218"/>
        <v>1.308761577674995</v>
      </c>
      <c r="X744" s="89">
        <f t="shared" ca="1" si="219"/>
        <v>3.4871341740530901E-2</v>
      </c>
      <c r="Y744" s="88">
        <f t="shared" ca="1" si="220"/>
        <v>1442.4326615434716</v>
      </c>
      <c r="Z744" s="89">
        <f t="shared" ca="1" si="227"/>
        <v>1.3739170467688553</v>
      </c>
      <c r="AA744" s="89">
        <f t="shared" ca="1" si="221"/>
        <v>1.2789077051216557</v>
      </c>
      <c r="AB744" s="89">
        <f t="shared" ca="1" si="222"/>
        <v>0.91526628160062984</v>
      </c>
      <c r="AC744" s="89">
        <f t="shared" ca="1" si="222"/>
        <v>0.89953522049851242</v>
      </c>
      <c r="AD744" s="85">
        <f t="shared" ca="1" si="223"/>
        <v>176.32264986668997</v>
      </c>
      <c r="AE744" s="85">
        <f t="shared" ca="1" si="224"/>
        <v>43.597457019652893</v>
      </c>
      <c r="AG744" s="85">
        <v>730</v>
      </c>
      <c r="AH744" s="85">
        <f t="shared" ca="1" si="225"/>
        <v>4469.8150946365768</v>
      </c>
      <c r="AI744" s="85">
        <f t="shared" ca="1" si="225"/>
        <v>634.6336573142828</v>
      </c>
    </row>
    <row r="745" spans="9:35" x14ac:dyDescent="0.25">
      <c r="I745" s="85">
        <v>731</v>
      </c>
      <c r="J745" s="89">
        <f t="shared" ca="1" si="209"/>
        <v>0.37479601178775368</v>
      </c>
      <c r="K745" s="89">
        <f t="shared" ca="1" si="210"/>
        <v>-0.31917736044838846</v>
      </c>
      <c r="L745" s="89">
        <f t="shared" ca="1" si="211"/>
        <v>-5.4261333825835131E-3</v>
      </c>
      <c r="M745" s="88">
        <f t="shared" ca="1" si="212"/>
        <v>31150.513745815708</v>
      </c>
      <c r="N745" s="89">
        <f t="shared" ca="1" si="226"/>
        <v>0.66939354501517556</v>
      </c>
      <c r="O745" s="89">
        <f t="shared" ca="1" si="213"/>
        <v>0.49816008642371329</v>
      </c>
      <c r="P745" s="89">
        <f t="shared" ca="1" si="214"/>
        <v>0.74837776591350558</v>
      </c>
      <c r="Q745" s="89">
        <f t="shared" ca="1" si="214"/>
        <v>0.6908143938138005</v>
      </c>
      <c r="R745" s="85">
        <f t="shared" ca="1" si="215"/>
        <v>3840.2159339013197</v>
      </c>
      <c r="S745" s="85">
        <f t="shared" ca="1" si="216"/>
        <v>-127.69069626801138</v>
      </c>
      <c r="U745" s="85">
        <v>731</v>
      </c>
      <c r="V745" s="89">
        <f t="shared" ca="1" si="217"/>
        <v>0.34169034043098556</v>
      </c>
      <c r="W745" s="89">
        <f t="shared" ca="1" si="218"/>
        <v>-0.40785425213798771</v>
      </c>
      <c r="X745" s="89">
        <f t="shared" ca="1" si="219"/>
        <v>-6.2201522681871006E-3</v>
      </c>
      <c r="Y745" s="88">
        <f t="shared" ca="1" si="220"/>
        <v>1384.3622198940111</v>
      </c>
      <c r="Z745" s="89">
        <f t="shared" ca="1" si="227"/>
        <v>0.9414175336019911</v>
      </c>
      <c r="AA745" s="89">
        <f t="shared" ca="1" si="221"/>
        <v>0.84640819195479144</v>
      </c>
      <c r="AB745" s="89">
        <f t="shared" ca="1" si="222"/>
        <v>0.82675453410879407</v>
      </c>
      <c r="AC745" s="89">
        <f t="shared" ca="1" si="222"/>
        <v>0.80133746494602232</v>
      </c>
      <c r="AD745" s="85">
        <f t="shared" ca="1" si="223"/>
        <v>125.5128650243264</v>
      </c>
      <c r="AE745" s="85">
        <f t="shared" ca="1" si="224"/>
        <v>-7.2123278227106766</v>
      </c>
      <c r="AG745" s="85">
        <v>731</v>
      </c>
      <c r="AH745" s="85">
        <f t="shared" ca="1" si="225"/>
        <v>3714.7030688769933</v>
      </c>
      <c r="AI745" s="85">
        <f t="shared" ca="1" si="225"/>
        <v>-120.4783684453007</v>
      </c>
    </row>
    <row r="746" spans="9:35" x14ac:dyDescent="0.25">
      <c r="I746" s="85">
        <v>732</v>
      </c>
      <c r="J746" s="89">
        <f t="shared" ca="1" si="209"/>
        <v>0.51232287391544196</v>
      </c>
      <c r="K746" s="89">
        <f t="shared" ca="1" si="210"/>
        <v>3.0893777779268185E-2</v>
      </c>
      <c r="L746" s="89">
        <f t="shared" ca="1" si="211"/>
        <v>3.5577619788081279E-3</v>
      </c>
      <c r="M746" s="88">
        <f t="shared" ca="1" si="212"/>
        <v>31431.62755957451</v>
      </c>
      <c r="N746" s="89">
        <f t="shared" ca="1" si="226"/>
        <v>0.72185931563787675</v>
      </c>
      <c r="O746" s="89">
        <f t="shared" ca="1" si="213"/>
        <v>0.55062585704641442</v>
      </c>
      <c r="P746" s="89">
        <f t="shared" ca="1" si="214"/>
        <v>0.76480951159181698</v>
      </c>
      <c r="Q746" s="89">
        <f t="shared" ca="1" si="214"/>
        <v>0.70905491008929622</v>
      </c>
      <c r="R746" s="85">
        <f t="shared" ca="1" si="215"/>
        <v>4052.9223625287268</v>
      </c>
      <c r="S746" s="85">
        <f t="shared" ca="1" si="216"/>
        <v>85.01573235939577</v>
      </c>
      <c r="U746" s="85">
        <v>732</v>
      </c>
      <c r="V746" s="89">
        <f t="shared" ca="1" si="217"/>
        <v>0.39434433745997388</v>
      </c>
      <c r="W746" s="89">
        <f t="shared" ca="1" si="218"/>
        <v>-0.2680138278411186</v>
      </c>
      <c r="X746" s="89">
        <f t="shared" ca="1" si="219"/>
        <v>-2.8727219011972969E-3</v>
      </c>
      <c r="Y746" s="88">
        <f t="shared" ca="1" si="220"/>
        <v>1389.0040407794811</v>
      </c>
      <c r="Z746" s="89">
        <f t="shared" ca="1" si="227"/>
        <v>0.97665017819203503</v>
      </c>
      <c r="AA746" s="89">
        <f t="shared" ca="1" si="221"/>
        <v>0.88164083654483538</v>
      </c>
      <c r="AB746" s="89">
        <f t="shared" ca="1" si="222"/>
        <v>0.83562881585503623</v>
      </c>
      <c r="AC746" s="89">
        <f t="shared" ca="1" si="222"/>
        <v>0.81101446780803921</v>
      </c>
      <c r="AD746" s="85">
        <f t="shared" ca="1" si="223"/>
        <v>129.37123537464595</v>
      </c>
      <c r="AE746" s="85">
        <f t="shared" ca="1" si="224"/>
        <v>-3.3539574723911301</v>
      </c>
      <c r="AG746" s="85">
        <v>732</v>
      </c>
      <c r="AH746" s="85">
        <f t="shared" ca="1" si="225"/>
        <v>3923.5511271540809</v>
      </c>
      <c r="AI746" s="85">
        <f t="shared" ca="1" si="225"/>
        <v>88.3696898317869</v>
      </c>
    </row>
    <row r="747" spans="9:35" x14ac:dyDescent="0.25">
      <c r="I747" s="85">
        <v>733</v>
      </c>
      <c r="J747" s="89">
        <f t="shared" ca="1" si="209"/>
        <v>0.17850795321003265</v>
      </c>
      <c r="K747" s="89">
        <f t="shared" ca="1" si="210"/>
        <v>-0.92106612180913183</v>
      </c>
      <c r="L747" s="89">
        <f t="shared" ca="1" si="211"/>
        <v>-2.0872438606826506E-2</v>
      </c>
      <c r="M747" s="88">
        <f t="shared" ca="1" si="212"/>
        <v>30673.050417815721</v>
      </c>
      <c r="N747" s="89">
        <f t="shared" ca="1" si="226"/>
        <v>0.57918742904168707</v>
      </c>
      <c r="O747" s="89">
        <f t="shared" ca="1" si="213"/>
        <v>0.4079539704502248</v>
      </c>
      <c r="P747" s="89">
        <f t="shared" ca="1" si="214"/>
        <v>0.71876864392858208</v>
      </c>
      <c r="Q747" s="89">
        <f t="shared" ca="1" si="214"/>
        <v>0.65834626577973898</v>
      </c>
      <c r="R747" s="85">
        <f t="shared" ca="1" si="215"/>
        <v>3489.8771082755302</v>
      </c>
      <c r="S747" s="85">
        <f t="shared" ca="1" si="216"/>
        <v>-478.02952189380085</v>
      </c>
      <c r="U747" s="85">
        <v>733</v>
      </c>
      <c r="V747" s="89">
        <f t="shared" ca="1" si="217"/>
        <v>0.31832064342278343</v>
      </c>
      <c r="W747" s="89">
        <f t="shared" ca="1" si="218"/>
        <v>-0.47240002455014485</v>
      </c>
      <c r="X747" s="89">
        <f t="shared" ca="1" si="219"/>
        <v>-7.7652167924092651E-3</v>
      </c>
      <c r="Y747" s="88">
        <f t="shared" ca="1" si="220"/>
        <v>1382.2249424803147</v>
      </c>
      <c r="Z747" s="89">
        <f t="shared" ca="1" si="227"/>
        <v>0.92515529562165166</v>
      </c>
      <c r="AA747" s="89">
        <f t="shared" ca="1" si="221"/>
        <v>0.83014595397445201</v>
      </c>
      <c r="AB747" s="89">
        <f t="shared" ca="1" si="222"/>
        <v>0.82255743326567421</v>
      </c>
      <c r="AC747" s="89">
        <f t="shared" ca="1" si="222"/>
        <v>0.7967718660559191</v>
      </c>
      <c r="AD747" s="85">
        <f t="shared" ca="1" si="223"/>
        <v>123.75033391596457</v>
      </c>
      <c r="AE747" s="85">
        <f t="shared" ca="1" si="224"/>
        <v>-8.9748589310725038</v>
      </c>
      <c r="AG747" s="85">
        <v>733</v>
      </c>
      <c r="AH747" s="85">
        <f t="shared" ca="1" si="225"/>
        <v>3366.1267743595654</v>
      </c>
      <c r="AI747" s="85">
        <f t="shared" ca="1" si="225"/>
        <v>-469.05466296272834</v>
      </c>
    </row>
    <row r="748" spans="9:35" x14ac:dyDescent="0.25">
      <c r="I748" s="85">
        <v>734</v>
      </c>
      <c r="J748" s="89">
        <f t="shared" ca="1" si="209"/>
        <v>0.32771403324928816</v>
      </c>
      <c r="K748" s="89">
        <f t="shared" ca="1" si="210"/>
        <v>-0.44623422014090647</v>
      </c>
      <c r="L748" s="89">
        <f t="shared" ca="1" si="211"/>
        <v>-8.6868007378062932E-3</v>
      </c>
      <c r="M748" s="88">
        <f t="shared" ca="1" si="212"/>
        <v>31049.107698086369</v>
      </c>
      <c r="N748" s="89">
        <f t="shared" ca="1" si="226"/>
        <v>0.6503513123694965</v>
      </c>
      <c r="O748" s="89">
        <f t="shared" ca="1" si="213"/>
        <v>0.47911785377803423</v>
      </c>
      <c r="P748" s="89">
        <f t="shared" ca="1" si="214"/>
        <v>0.74226734042279885</v>
      </c>
      <c r="Q748" s="89">
        <f t="shared" ca="1" si="214"/>
        <v>0.68407260543772719</v>
      </c>
      <c r="R748" s="85">
        <f t="shared" ca="1" si="215"/>
        <v>3764.6349023102448</v>
      </c>
      <c r="S748" s="85">
        <f t="shared" ca="1" si="216"/>
        <v>-203.27172785908624</v>
      </c>
      <c r="U748" s="85">
        <v>734</v>
      </c>
      <c r="V748" s="89">
        <f t="shared" ca="1" si="217"/>
        <v>0.48624608363941779</v>
      </c>
      <c r="W748" s="89">
        <f t="shared" ca="1" si="218"/>
        <v>-3.4482788117050862E-2</v>
      </c>
      <c r="X748" s="89">
        <f t="shared" ca="1" si="219"/>
        <v>2.7174277135343055E-3</v>
      </c>
      <c r="Y748" s="88">
        <f t="shared" ca="1" si="220"/>
        <v>1396.7905247108358</v>
      </c>
      <c r="Z748" s="89">
        <f t="shared" ca="1" si="227"/>
        <v>1.0354880726328739</v>
      </c>
      <c r="AA748" s="89">
        <f t="shared" ca="1" si="221"/>
        <v>0.94047873098567425</v>
      </c>
      <c r="AB748" s="89">
        <f t="shared" ca="1" si="222"/>
        <v>0.84977948310236473</v>
      </c>
      <c r="AC748" s="89">
        <f t="shared" ca="1" si="222"/>
        <v>0.82651397279030059</v>
      </c>
      <c r="AD748" s="85">
        <f t="shared" ca="1" si="223"/>
        <v>135.93353245548997</v>
      </c>
      <c r="AE748" s="85">
        <f t="shared" ca="1" si="224"/>
        <v>3.2083396084528886</v>
      </c>
      <c r="AG748" s="85">
        <v>734</v>
      </c>
      <c r="AH748" s="85">
        <f t="shared" ca="1" si="225"/>
        <v>3628.7013698547548</v>
      </c>
      <c r="AI748" s="85">
        <f t="shared" ca="1" si="225"/>
        <v>-206.48006746753913</v>
      </c>
    </row>
    <row r="749" spans="9:35" x14ac:dyDescent="0.25">
      <c r="I749" s="85">
        <v>735</v>
      </c>
      <c r="J749" s="89">
        <f t="shared" ca="1" si="209"/>
        <v>1.6095920208576531E-2</v>
      </c>
      <c r="K749" s="89">
        <f t="shared" ca="1" si="210"/>
        <v>-2.1420204008278732</v>
      </c>
      <c r="L749" s="89">
        <f t="shared" ca="1" si="211"/>
        <v>-5.2205857120792905E-2</v>
      </c>
      <c r="M749" s="88">
        <f t="shared" ca="1" si="212"/>
        <v>29726.859993797676</v>
      </c>
      <c r="N749" s="89">
        <f t="shared" ca="1" si="226"/>
        <v>0.3962008867402585</v>
      </c>
      <c r="O749" s="89">
        <f t="shared" ca="1" si="213"/>
        <v>0.22496742814879622</v>
      </c>
      <c r="P749" s="89">
        <f t="shared" ca="1" si="214"/>
        <v>0.65402158140000588</v>
      </c>
      <c r="Q749" s="89">
        <f t="shared" ca="1" si="214"/>
        <v>0.58899769332367602</v>
      </c>
      <c r="R749" s="85">
        <f t="shared" ca="1" si="215"/>
        <v>2839.8015707585946</v>
      </c>
      <c r="S749" s="85">
        <f t="shared" ca="1" si="216"/>
        <v>-1128.1050594107364</v>
      </c>
      <c r="U749" s="85">
        <v>735</v>
      </c>
      <c r="V749" s="89">
        <f t="shared" ca="1" si="217"/>
        <v>0.42454876519918949</v>
      </c>
      <c r="W749" s="89">
        <f t="shared" ca="1" si="218"/>
        <v>-0.19027003871627007</v>
      </c>
      <c r="X749" s="89">
        <f t="shared" ca="1" si="219"/>
        <v>-1.0117298320592729E-3</v>
      </c>
      <c r="Y749" s="88">
        <f t="shared" ca="1" si="220"/>
        <v>1391.5913730390564</v>
      </c>
      <c r="Z749" s="89">
        <f t="shared" ca="1" si="227"/>
        <v>0.99623764229686451</v>
      </c>
      <c r="AA749" s="89">
        <f t="shared" ca="1" si="221"/>
        <v>0.90122830064966486</v>
      </c>
      <c r="AB749" s="89">
        <f t="shared" ca="1" si="222"/>
        <v>0.8404326530648667</v>
      </c>
      <c r="AC749" s="89">
        <f t="shared" ca="1" si="222"/>
        <v>0.81626652667103239</v>
      </c>
      <c r="AD749" s="85">
        <f t="shared" ca="1" si="223"/>
        <v>131.53952126848162</v>
      </c>
      <c r="AE749" s="85">
        <f t="shared" ca="1" si="224"/>
        <v>-1.185671578555457</v>
      </c>
      <c r="AG749" s="85">
        <v>735</v>
      </c>
      <c r="AH749" s="85">
        <f t="shared" ca="1" si="225"/>
        <v>2708.262049490113</v>
      </c>
      <c r="AI749" s="85">
        <f t="shared" ca="1" si="225"/>
        <v>-1126.919387832181</v>
      </c>
    </row>
    <row r="750" spans="9:35" x14ac:dyDescent="0.25">
      <c r="I750" s="85">
        <v>736</v>
      </c>
      <c r="J750" s="89">
        <f t="shared" ca="1" si="209"/>
        <v>0.16059304551672182</v>
      </c>
      <c r="K750" s="89">
        <f t="shared" ca="1" si="210"/>
        <v>-0.99202344037168655</v>
      </c>
      <c r="L750" s="89">
        <f t="shared" ca="1" si="211"/>
        <v>-2.2693420274490766E-2</v>
      </c>
      <c r="M750" s="88">
        <f t="shared" ca="1" si="212"/>
        <v>30617.246179981023</v>
      </c>
      <c r="N750" s="89">
        <f t="shared" ca="1" si="226"/>
        <v>0.56855293224039993</v>
      </c>
      <c r="O750" s="89">
        <f t="shared" ca="1" si="213"/>
        <v>0.39731947364893766</v>
      </c>
      <c r="P750" s="89">
        <f t="shared" ca="1" si="214"/>
        <v>0.7151702128227666</v>
      </c>
      <c r="Q750" s="89">
        <f t="shared" ca="1" si="214"/>
        <v>0.654434055568336</v>
      </c>
      <c r="R750" s="85">
        <f t="shared" ca="1" si="215"/>
        <v>3449.8670431779537</v>
      </c>
      <c r="S750" s="85">
        <f t="shared" ca="1" si="216"/>
        <v>-518.03958699137729</v>
      </c>
      <c r="U750" s="85">
        <v>736</v>
      </c>
      <c r="V750" s="89">
        <f t="shared" ca="1" si="217"/>
        <v>0.11972556105588295</v>
      </c>
      <c r="W750" s="89">
        <f t="shared" ca="1" si="218"/>
        <v>-1.176359816460397</v>
      </c>
      <c r="X750" s="89">
        <f t="shared" ca="1" si="219"/>
        <v>-2.4616255370336126E-2</v>
      </c>
      <c r="Y750" s="88">
        <f t="shared" ca="1" si="220"/>
        <v>1359.1281655302475</v>
      </c>
      <c r="Z750" s="89">
        <f t="shared" ca="1" si="227"/>
        <v>0.74779338272154683</v>
      </c>
      <c r="AA750" s="89">
        <f t="shared" ca="1" si="221"/>
        <v>0.65278404107434718</v>
      </c>
      <c r="AB750" s="89">
        <f t="shared" ca="1" si="222"/>
        <v>0.77270760294126195</v>
      </c>
      <c r="AC750" s="89">
        <f t="shared" ca="1" si="222"/>
        <v>0.74305224326038966</v>
      </c>
      <c r="AD750" s="85">
        <f t="shared" ca="1" si="223"/>
        <v>105.31176203513985</v>
      </c>
      <c r="AE750" s="85">
        <f t="shared" ca="1" si="224"/>
        <v>-27.413430811897229</v>
      </c>
      <c r="AG750" s="85">
        <v>736</v>
      </c>
      <c r="AH750" s="85">
        <f t="shared" ca="1" si="225"/>
        <v>3344.5552811428138</v>
      </c>
      <c r="AI750" s="85">
        <f t="shared" ca="1" si="225"/>
        <v>-490.62615617948006</v>
      </c>
    </row>
    <row r="751" spans="9:35" x14ac:dyDescent="0.25">
      <c r="I751" s="85">
        <v>737</v>
      </c>
      <c r="J751" s="89">
        <f t="shared" ca="1" si="209"/>
        <v>0.94397979688874112</v>
      </c>
      <c r="K751" s="89">
        <f t="shared" ca="1" si="210"/>
        <v>1.5890885332839464</v>
      </c>
      <c r="L751" s="89">
        <f t="shared" ca="1" si="211"/>
        <v>4.3545801858347465E-2</v>
      </c>
      <c r="M751" s="88">
        <f t="shared" ca="1" si="212"/>
        <v>32713.985348862247</v>
      </c>
      <c r="N751" s="89">
        <f t="shared" ca="1" si="226"/>
        <v>0.95538867496095714</v>
      </c>
      <c r="O751" s="89">
        <f t="shared" ca="1" si="213"/>
        <v>0.78415521636949492</v>
      </c>
      <c r="P751" s="89">
        <f t="shared" ca="1" si="214"/>
        <v>0.83030941051220086</v>
      </c>
      <c r="Q751" s="89">
        <f t="shared" ca="1" si="214"/>
        <v>0.78352548036717617</v>
      </c>
      <c r="R751" s="85">
        <f t="shared" ca="1" si="215"/>
        <v>5077.3263279706007</v>
      </c>
      <c r="S751" s="85">
        <f t="shared" ca="1" si="216"/>
        <v>1109.4196978012696</v>
      </c>
      <c r="U751" s="85">
        <v>737</v>
      </c>
      <c r="V751" s="89">
        <f t="shared" ca="1" si="217"/>
        <v>0.40540892125078365</v>
      </c>
      <c r="W751" s="89">
        <f t="shared" ca="1" si="218"/>
        <v>-0.23937109360938807</v>
      </c>
      <c r="X751" s="89">
        <f t="shared" ca="1" si="219"/>
        <v>-2.1870864074335686E-3</v>
      </c>
      <c r="Y751" s="88">
        <f t="shared" ca="1" si="220"/>
        <v>1389.9567178080924</v>
      </c>
      <c r="Z751" s="89">
        <f t="shared" ca="1" si="227"/>
        <v>0.98386668429424173</v>
      </c>
      <c r="AA751" s="89">
        <f t="shared" ca="1" si="221"/>
        <v>0.88885734264704208</v>
      </c>
      <c r="AB751" s="89">
        <f t="shared" ca="1" si="222"/>
        <v>0.83740946680978934</v>
      </c>
      <c r="AC751" s="89">
        <f t="shared" ca="1" si="222"/>
        <v>0.8129601233083904</v>
      </c>
      <c r="AD751" s="85">
        <f t="shared" ca="1" si="223"/>
        <v>130.16816904153438</v>
      </c>
      <c r="AE751" s="85">
        <f t="shared" ca="1" si="224"/>
        <v>-2.5570238055026948</v>
      </c>
      <c r="AG751" s="85">
        <v>737</v>
      </c>
      <c r="AH751" s="85">
        <f t="shared" ca="1" si="225"/>
        <v>4947.1581589290663</v>
      </c>
      <c r="AI751" s="85">
        <f t="shared" ca="1" si="225"/>
        <v>1111.9767216067723</v>
      </c>
    </row>
    <row r="752" spans="9:35" x14ac:dyDescent="0.25">
      <c r="I752" s="85">
        <v>738</v>
      </c>
      <c r="J752" s="89">
        <f t="shared" ca="1" si="209"/>
        <v>0.93967175216532151</v>
      </c>
      <c r="K752" s="89">
        <f t="shared" ca="1" si="210"/>
        <v>1.5520239392093687</v>
      </c>
      <c r="L752" s="89">
        <f t="shared" ca="1" si="211"/>
        <v>4.2594611090481536E-2</v>
      </c>
      <c r="M752" s="88">
        <f t="shared" ca="1" si="212"/>
        <v>32682.882902543235</v>
      </c>
      <c r="N752" s="89">
        <f t="shared" ca="1" si="226"/>
        <v>0.94983373975325691</v>
      </c>
      <c r="O752" s="89">
        <f t="shared" ca="1" si="213"/>
        <v>0.77860028116179469</v>
      </c>
      <c r="P752" s="89">
        <f t="shared" ca="1" si="214"/>
        <v>0.82890163043428189</v>
      </c>
      <c r="Q752" s="89">
        <f t="shared" ca="1" si="214"/>
        <v>0.7818923932962436</v>
      </c>
      <c r="R752" s="85">
        <f t="shared" ca="1" si="215"/>
        <v>5051.5235440252145</v>
      </c>
      <c r="S752" s="85">
        <f t="shared" ca="1" si="216"/>
        <v>1083.6169138558835</v>
      </c>
      <c r="U752" s="85">
        <v>738</v>
      </c>
      <c r="V752" s="89">
        <f t="shared" ca="1" si="217"/>
        <v>0.3378467052873636</v>
      </c>
      <c r="W752" s="89">
        <f t="shared" ca="1" si="218"/>
        <v>-0.41834702769239707</v>
      </c>
      <c r="X752" s="89">
        <f t="shared" ca="1" si="219"/>
        <v>-6.471323098806674E-3</v>
      </c>
      <c r="Y752" s="88">
        <f t="shared" ca="1" si="220"/>
        <v>1384.0145521491879</v>
      </c>
      <c r="Z752" s="89">
        <f t="shared" ca="1" si="227"/>
        <v>0.93877389007952461</v>
      </c>
      <c r="AA752" s="89">
        <f t="shared" ca="1" si="221"/>
        <v>0.84376454843232496</v>
      </c>
      <c r="AB752" s="89">
        <f t="shared" ca="1" si="222"/>
        <v>0.82607657645664367</v>
      </c>
      <c r="AC752" s="89">
        <f t="shared" ca="1" si="222"/>
        <v>0.80059950521078627</v>
      </c>
      <c r="AD752" s="85">
        <f t="shared" ca="1" si="223"/>
        <v>125.22554693818529</v>
      </c>
      <c r="AE752" s="85">
        <f t="shared" ca="1" si="224"/>
        <v>-7.4996459088517895</v>
      </c>
      <c r="AG752" s="85">
        <v>738</v>
      </c>
      <c r="AH752" s="85">
        <f t="shared" ca="1" si="225"/>
        <v>4926.2979970870292</v>
      </c>
      <c r="AI752" s="85">
        <f t="shared" ca="1" si="225"/>
        <v>1091.1165597647353</v>
      </c>
    </row>
    <row r="753" spans="9:35" x14ac:dyDescent="0.25">
      <c r="I753" s="85">
        <v>739</v>
      </c>
      <c r="J753" s="89">
        <f t="shared" ca="1" si="209"/>
        <v>0.93725899549935776</v>
      </c>
      <c r="K753" s="89">
        <f t="shared" ca="1" si="210"/>
        <v>1.5321638409135074</v>
      </c>
      <c r="L753" s="89">
        <f t="shared" ca="1" si="211"/>
        <v>4.2084940267973055E-2</v>
      </c>
      <c r="M753" s="88">
        <f t="shared" ca="1" si="212"/>
        <v>32666.229634935142</v>
      </c>
      <c r="N753" s="89">
        <f t="shared" ca="1" si="226"/>
        <v>0.94685727226436256</v>
      </c>
      <c r="O753" s="89">
        <f t="shared" ca="1" si="213"/>
        <v>0.77562381367290034</v>
      </c>
      <c r="P753" s="89">
        <f t="shared" ca="1" si="214"/>
        <v>0.82814424347301385</v>
      </c>
      <c r="Q753" s="89">
        <f t="shared" ca="1" si="214"/>
        <v>0.7810144322524476</v>
      </c>
      <c r="R753" s="85">
        <f t="shared" ca="1" si="215"/>
        <v>5037.7259263340784</v>
      </c>
      <c r="S753" s="85">
        <f t="shared" ca="1" si="216"/>
        <v>1069.8192961647474</v>
      </c>
      <c r="U753" s="85">
        <v>739</v>
      </c>
      <c r="V753" s="89">
        <f t="shared" ca="1" si="217"/>
        <v>0.75225266995384821</v>
      </c>
      <c r="W753" s="89">
        <f t="shared" ca="1" si="218"/>
        <v>0.68159565985128301</v>
      </c>
      <c r="X753" s="89">
        <f t="shared" ca="1" si="219"/>
        <v>1.9858556639083456E-2</v>
      </c>
      <c r="Y753" s="88">
        <f t="shared" ca="1" si="220"/>
        <v>1420.9394699884897</v>
      </c>
      <c r="Z753" s="89">
        <f t="shared" ca="1" si="227"/>
        <v>1.2159032679007227</v>
      </c>
      <c r="AA753" s="89">
        <f t="shared" ca="1" si="221"/>
        <v>1.1208939262535231</v>
      </c>
      <c r="AB753" s="89">
        <f t="shared" ca="1" si="222"/>
        <v>0.88798911345804143</v>
      </c>
      <c r="AC753" s="89">
        <f t="shared" ca="1" si="222"/>
        <v>0.86883349171976676</v>
      </c>
      <c r="AD753" s="85">
        <f t="shared" ca="1" si="223"/>
        <v>156.93307847337132</v>
      </c>
      <c r="AE753" s="85">
        <f t="shared" ca="1" si="224"/>
        <v>24.207885626334246</v>
      </c>
      <c r="AG753" s="85">
        <v>739</v>
      </c>
      <c r="AH753" s="85">
        <f t="shared" ca="1" si="225"/>
        <v>4880.7928478607073</v>
      </c>
      <c r="AI753" s="85">
        <f t="shared" ca="1" si="225"/>
        <v>1045.6114105384131</v>
      </c>
    </row>
    <row r="754" spans="9:35" x14ac:dyDescent="0.25">
      <c r="I754" s="85">
        <v>740</v>
      </c>
      <c r="J754" s="89">
        <f t="shared" ca="1" si="209"/>
        <v>0.80315445298943111</v>
      </c>
      <c r="K754" s="89">
        <f t="shared" ca="1" si="210"/>
        <v>0.85294267611148811</v>
      </c>
      <c r="L754" s="89">
        <f t="shared" ca="1" si="211"/>
        <v>2.4654049213322246E-2</v>
      </c>
      <c r="M754" s="88">
        <f t="shared" ca="1" si="212"/>
        <v>32101.762023777013</v>
      </c>
      <c r="N754" s="89">
        <f t="shared" ca="1" si="226"/>
        <v>0.84506121442593363</v>
      </c>
      <c r="O754" s="89">
        <f t="shared" ca="1" si="213"/>
        <v>0.67382775583447141</v>
      </c>
      <c r="P754" s="89">
        <f t="shared" ca="1" si="214"/>
        <v>0.80096166898280319</v>
      </c>
      <c r="Q754" s="89">
        <f t="shared" ca="1" si="214"/>
        <v>0.74978958674384943</v>
      </c>
      <c r="R754" s="85">
        <f t="shared" ca="1" si="215"/>
        <v>4577.7983149649335</v>
      </c>
      <c r="S754" s="85">
        <f t="shared" ca="1" si="216"/>
        <v>609.89168479560249</v>
      </c>
      <c r="U754" s="85">
        <v>740</v>
      </c>
      <c r="V754" s="89">
        <f t="shared" ca="1" si="217"/>
        <v>0.82844791792641881</v>
      </c>
      <c r="W754" s="89">
        <f t="shared" ca="1" si="218"/>
        <v>0.94804967878949986</v>
      </c>
      <c r="X754" s="89">
        <f t="shared" ca="1" si="219"/>
        <v>2.6236800118284862E-2</v>
      </c>
      <c r="Y754" s="88">
        <f t="shared" ca="1" si="220"/>
        <v>1430.0315327687745</v>
      </c>
      <c r="Z754" s="89">
        <f t="shared" ca="1" si="227"/>
        <v>1.2830360715663427</v>
      </c>
      <c r="AA754" s="89">
        <f t="shared" ca="1" si="221"/>
        <v>1.1880267299191432</v>
      </c>
      <c r="AB754" s="89">
        <f t="shared" ca="1" si="222"/>
        <v>0.90026028056829133</v>
      </c>
      <c r="AC754" s="89">
        <f t="shared" ca="1" si="222"/>
        <v>0.88258856055148271</v>
      </c>
      <c r="AD754" s="85">
        <f t="shared" ca="1" si="223"/>
        <v>165.0633553218247</v>
      </c>
      <c r="AE754" s="85">
        <f t="shared" ca="1" si="224"/>
        <v>32.338162474787623</v>
      </c>
      <c r="AG754" s="85">
        <v>740</v>
      </c>
      <c r="AH754" s="85">
        <f t="shared" ca="1" si="225"/>
        <v>4412.7349596431086</v>
      </c>
      <c r="AI754" s="85">
        <f t="shared" ca="1" si="225"/>
        <v>577.55352232081486</v>
      </c>
    </row>
    <row r="755" spans="9:35" x14ac:dyDescent="0.25">
      <c r="I755" s="85">
        <v>741</v>
      </c>
      <c r="J755" s="89">
        <f t="shared" ca="1" si="209"/>
        <v>0.82292896212938749</v>
      </c>
      <c r="K755" s="89">
        <f t="shared" ca="1" si="210"/>
        <v>0.9265849426226026</v>
      </c>
      <c r="L755" s="89">
        <f t="shared" ca="1" si="211"/>
        <v>2.6543934851598783E-2</v>
      </c>
      <c r="M755" s="88">
        <f t="shared" ca="1" si="212"/>
        <v>32162.488047334587</v>
      </c>
      <c r="N755" s="89">
        <f t="shared" ca="1" si="226"/>
        <v>0.85609810904817885</v>
      </c>
      <c r="O755" s="89">
        <f t="shared" ca="1" si="213"/>
        <v>0.68486465045671663</v>
      </c>
      <c r="P755" s="89">
        <f t="shared" ca="1" si="214"/>
        <v>0.8040282427447536</v>
      </c>
      <c r="Q755" s="89">
        <f t="shared" ca="1" si="214"/>
        <v>0.75328533280740384</v>
      </c>
      <c r="R755" s="85">
        <f t="shared" ca="1" si="215"/>
        <v>4626.5308175697646</v>
      </c>
      <c r="S755" s="85">
        <f t="shared" ca="1" si="216"/>
        <v>658.62418740043358</v>
      </c>
      <c r="U755" s="85">
        <v>741</v>
      </c>
      <c r="V755" s="89">
        <f t="shared" ca="1" si="217"/>
        <v>0.58004870316339563</v>
      </c>
      <c r="W755" s="89">
        <f t="shared" ca="1" si="218"/>
        <v>0.20201807502765032</v>
      </c>
      <c r="X755" s="89">
        <f t="shared" ca="1" si="219"/>
        <v>8.3786674808652845E-3</v>
      </c>
      <c r="Y755" s="88">
        <f t="shared" ca="1" si="220"/>
        <v>1404.7205163886463</v>
      </c>
      <c r="Z755" s="89">
        <f t="shared" ca="1" si="227"/>
        <v>1.0950742108923399</v>
      </c>
      <c r="AA755" s="89">
        <f t="shared" ca="1" si="221"/>
        <v>1.0000648692451404</v>
      </c>
      <c r="AB755" s="89">
        <f t="shared" ca="1" si="222"/>
        <v>0.8632579370633735</v>
      </c>
      <c r="AC755" s="89">
        <f t="shared" ca="1" si="222"/>
        <v>0.8413604420176799</v>
      </c>
      <c r="AD755" s="85">
        <f t="shared" ca="1" si="223"/>
        <v>142.72633439820447</v>
      </c>
      <c r="AE755" s="85">
        <f t="shared" ca="1" si="224"/>
        <v>10.001141551167393</v>
      </c>
      <c r="AG755" s="85">
        <v>741</v>
      </c>
      <c r="AH755" s="85">
        <f t="shared" ca="1" si="225"/>
        <v>4483.8044831715597</v>
      </c>
      <c r="AI755" s="85">
        <f t="shared" ca="1" si="225"/>
        <v>648.62304584926619</v>
      </c>
    </row>
    <row r="756" spans="9:35" x14ac:dyDescent="0.25">
      <c r="I756" s="85">
        <v>742</v>
      </c>
      <c r="J756" s="89">
        <f t="shared" ca="1" si="209"/>
        <v>0.10359702663602532</v>
      </c>
      <c r="K756" s="89">
        <f t="shared" ca="1" si="210"/>
        <v>-1.2613186811051267</v>
      </c>
      <c r="L756" s="89">
        <f t="shared" ca="1" si="211"/>
        <v>-2.9604359223409992E-2</v>
      </c>
      <c r="M756" s="88">
        <f t="shared" ca="1" si="212"/>
        <v>30406.38173575616</v>
      </c>
      <c r="N756" s="89">
        <f t="shared" ca="1" si="226"/>
        <v>0.52819318592815745</v>
      </c>
      <c r="O756" s="89">
        <f t="shared" ca="1" si="213"/>
        <v>0.35695972733669518</v>
      </c>
      <c r="P756" s="89">
        <f t="shared" ca="1" si="214"/>
        <v>0.70131737082652545</v>
      </c>
      <c r="Q756" s="89">
        <f t="shared" ca="1" si="214"/>
        <v>0.63943902244425221</v>
      </c>
      <c r="R756" s="85">
        <f t="shared" ca="1" si="215"/>
        <v>3300.5165401920058</v>
      </c>
      <c r="S756" s="85">
        <f t="shared" ca="1" si="216"/>
        <v>-667.39008997732526</v>
      </c>
      <c r="U756" s="85">
        <v>742</v>
      </c>
      <c r="V756" s="89">
        <f t="shared" ca="1" si="217"/>
        <v>0.42769022364312281</v>
      </c>
      <c r="W756" s="89">
        <f t="shared" ca="1" si="218"/>
        <v>-0.1822577584348731</v>
      </c>
      <c r="X756" s="89">
        <f t="shared" ca="1" si="219"/>
        <v>-8.199358607692245E-4</v>
      </c>
      <c r="Y756" s="88">
        <f t="shared" ca="1" si="220"/>
        <v>1391.8582974713347</v>
      </c>
      <c r="Z756" s="89">
        <f t="shared" ca="1" si="227"/>
        <v>0.99825632770152961</v>
      </c>
      <c r="AA756" s="89">
        <f t="shared" ca="1" si="221"/>
        <v>0.90324698605432996</v>
      </c>
      <c r="AB756" s="89">
        <f t="shared" ca="1" si="222"/>
        <v>0.84092246057628595</v>
      </c>
      <c r="AC756" s="89">
        <f t="shared" ca="1" si="222"/>
        <v>0.81680258707111764</v>
      </c>
      <c r="AD756" s="85">
        <f t="shared" ca="1" si="223"/>
        <v>131.76391867208804</v>
      </c>
      <c r="AE756" s="85">
        <f t="shared" ca="1" si="224"/>
        <v>-0.96127417494903966</v>
      </c>
      <c r="AG756" s="85">
        <v>742</v>
      </c>
      <c r="AH756" s="85">
        <f t="shared" ca="1" si="225"/>
        <v>3168.7526215199177</v>
      </c>
      <c r="AI756" s="85">
        <f t="shared" ca="1" si="225"/>
        <v>-666.42881580237622</v>
      </c>
    </row>
    <row r="757" spans="9:35" x14ac:dyDescent="0.25">
      <c r="I757" s="85">
        <v>743</v>
      </c>
      <c r="J757" s="89">
        <f t="shared" ca="1" si="209"/>
        <v>0.16750485859928088</v>
      </c>
      <c r="K757" s="89">
        <f t="shared" ca="1" si="210"/>
        <v>-0.96407222403298154</v>
      </c>
      <c r="L757" s="89">
        <f t="shared" ca="1" si="211"/>
        <v>-2.1976106633378071E-2</v>
      </c>
      <c r="M757" s="88">
        <f t="shared" ca="1" si="212"/>
        <v>30639.216227084435</v>
      </c>
      <c r="N757" s="89">
        <f t="shared" ca="1" si="226"/>
        <v>0.57274202966921495</v>
      </c>
      <c r="O757" s="89">
        <f t="shared" ca="1" si="213"/>
        <v>0.40150857107775267</v>
      </c>
      <c r="P757" s="89">
        <f t="shared" ca="1" si="214"/>
        <v>0.71659031240841942</v>
      </c>
      <c r="Q757" s="89">
        <f t="shared" ca="1" si="214"/>
        <v>0.65597713549501124</v>
      </c>
      <c r="R757" s="85">
        <f t="shared" ca="1" si="215"/>
        <v>3465.5949743482415</v>
      </c>
      <c r="S757" s="85">
        <f t="shared" ca="1" si="216"/>
        <v>-502.31165582108952</v>
      </c>
      <c r="U757" s="85">
        <v>743</v>
      </c>
      <c r="V757" s="89">
        <f t="shared" ca="1" si="217"/>
        <v>0.27476363091171307</v>
      </c>
      <c r="W757" s="89">
        <f t="shared" ca="1" si="218"/>
        <v>-0.5984686638908624</v>
      </c>
      <c r="X757" s="89">
        <f t="shared" ca="1" si="219"/>
        <v>-1.0782985036292173E-2</v>
      </c>
      <c r="Y757" s="88">
        <f t="shared" ca="1" si="220"/>
        <v>1378.0599955261437</v>
      </c>
      <c r="Z757" s="89">
        <f t="shared" ca="1" si="227"/>
        <v>0.89339243744830488</v>
      </c>
      <c r="AA757" s="89">
        <f t="shared" ca="1" si="221"/>
        <v>0.79838309580110522</v>
      </c>
      <c r="AB757" s="89">
        <f t="shared" ca="1" si="222"/>
        <v>0.81417647443004615</v>
      </c>
      <c r="AC757" s="89">
        <f t="shared" ca="1" si="222"/>
        <v>0.78767589505676316</v>
      </c>
      <c r="AD757" s="85">
        <f t="shared" ca="1" si="223"/>
        <v>120.34178617886312</v>
      </c>
      <c r="AE757" s="85">
        <f t="shared" ca="1" si="224"/>
        <v>-12.383406668173961</v>
      </c>
      <c r="AG757" s="85">
        <v>743</v>
      </c>
      <c r="AH757" s="85">
        <f t="shared" ca="1" si="225"/>
        <v>3345.2531881693785</v>
      </c>
      <c r="AI757" s="85">
        <f t="shared" ca="1" si="225"/>
        <v>-489.92824915291555</v>
      </c>
    </row>
    <row r="758" spans="9:35" x14ac:dyDescent="0.25">
      <c r="I758" s="85">
        <v>744</v>
      </c>
      <c r="J758" s="89">
        <f t="shared" ca="1" si="209"/>
        <v>0.68194655908748902</v>
      </c>
      <c r="K758" s="89">
        <f t="shared" ca="1" si="210"/>
        <v>0.47314899779139463</v>
      </c>
      <c r="L758" s="89">
        <f t="shared" ca="1" si="211"/>
        <v>1.4907382629438189E-2</v>
      </c>
      <c r="M758" s="88">
        <f t="shared" ca="1" si="212"/>
        <v>31790.396704459577</v>
      </c>
      <c r="N758" s="89">
        <f t="shared" ca="1" si="226"/>
        <v>0.78814087500127683</v>
      </c>
      <c r="O758" s="89">
        <f t="shared" ca="1" si="213"/>
        <v>0.6169074164098145</v>
      </c>
      <c r="P758" s="89">
        <f t="shared" ca="1" si="214"/>
        <v>0.7846928457678648</v>
      </c>
      <c r="Q758" s="89">
        <f t="shared" ca="1" si="214"/>
        <v>0.73135210263153372</v>
      </c>
      <c r="R758" s="85">
        <f t="shared" ca="1" si="215"/>
        <v>4330.9156701838328</v>
      </c>
      <c r="S758" s="85">
        <f t="shared" ca="1" si="216"/>
        <v>363.00904001450181</v>
      </c>
      <c r="U758" s="85">
        <v>744</v>
      </c>
      <c r="V758" s="89">
        <f t="shared" ca="1" si="217"/>
        <v>0.16429924440848154</v>
      </c>
      <c r="W758" s="89">
        <f t="shared" ca="1" si="218"/>
        <v>-0.97694074455533164</v>
      </c>
      <c r="X758" s="89">
        <f t="shared" ca="1" si="219"/>
        <v>-1.9842661036591783E-2</v>
      </c>
      <c r="Y758" s="88">
        <f t="shared" ca="1" si="220"/>
        <v>1365.6316020743843</v>
      </c>
      <c r="Z758" s="89">
        <f t="shared" ca="1" si="227"/>
        <v>0.79803680353663264</v>
      </c>
      <c r="AA758" s="89">
        <f t="shared" ca="1" si="221"/>
        <v>0.70302746188943299</v>
      </c>
      <c r="AB758" s="89">
        <f t="shared" ca="1" si="222"/>
        <v>0.78757543351184767</v>
      </c>
      <c r="AC758" s="89">
        <f t="shared" ca="1" si="222"/>
        <v>0.75898068223547255</v>
      </c>
      <c r="AD758" s="85">
        <f t="shared" ca="1" si="223"/>
        <v>110.38571423531164</v>
      </c>
      <c r="AE758" s="85">
        <f t="shared" ca="1" si="224"/>
        <v>-22.33947861172544</v>
      </c>
      <c r="AG758" s="85">
        <v>744</v>
      </c>
      <c r="AH758" s="85">
        <f t="shared" ca="1" si="225"/>
        <v>4220.5299559485211</v>
      </c>
      <c r="AI758" s="85">
        <f t="shared" ca="1" si="225"/>
        <v>385.34851862622725</v>
      </c>
    </row>
    <row r="759" spans="9:35" x14ac:dyDescent="0.25">
      <c r="I759" s="85">
        <v>745</v>
      </c>
      <c r="J759" s="89">
        <f t="shared" ca="1" si="209"/>
        <v>4.3726865105798374E-2</v>
      </c>
      <c r="K759" s="89">
        <f t="shared" ca="1" si="210"/>
        <v>-1.7089849882482628</v>
      </c>
      <c r="L759" s="89">
        <f t="shared" ca="1" si="211"/>
        <v>-4.1092844908222764E-2</v>
      </c>
      <c r="M759" s="88">
        <f t="shared" ca="1" si="212"/>
        <v>30059.057389979222</v>
      </c>
      <c r="N759" s="89">
        <f t="shared" ca="1" si="226"/>
        <v>0.46110065752094631</v>
      </c>
      <c r="O759" s="89">
        <f t="shared" ca="1" si="213"/>
        <v>0.28986719892948404</v>
      </c>
      <c r="P759" s="89">
        <f t="shared" ca="1" si="214"/>
        <v>0.67763680498621248</v>
      </c>
      <c r="Q759" s="89">
        <f t="shared" ca="1" si="214"/>
        <v>0.61404108187636131</v>
      </c>
      <c r="R759" s="85">
        <f t="shared" ca="1" si="215"/>
        <v>3061.0137443651292</v>
      </c>
      <c r="S759" s="85">
        <f t="shared" ca="1" si="216"/>
        <v>-906.8928858042018</v>
      </c>
      <c r="U759" s="85">
        <v>745</v>
      </c>
      <c r="V759" s="89">
        <f t="shared" ca="1" si="217"/>
        <v>0.21818853123147353</v>
      </c>
      <c r="W759" s="89">
        <f t="shared" ca="1" si="218"/>
        <v>-0.77832564208448995</v>
      </c>
      <c r="X759" s="89">
        <f t="shared" ca="1" si="219"/>
        <v>-1.5088311722388703E-2</v>
      </c>
      <c r="Y759" s="88">
        <f t="shared" ca="1" si="220"/>
        <v>1372.1397504915531</v>
      </c>
      <c r="Z759" s="89">
        <f t="shared" ca="1" si="227"/>
        <v>0.84807766511693117</v>
      </c>
      <c r="AA759" s="89">
        <f t="shared" ca="1" si="221"/>
        <v>0.75306832346973152</v>
      </c>
      <c r="AB759" s="89">
        <f t="shared" ca="1" si="222"/>
        <v>0.80180264034097537</v>
      </c>
      <c r="AC759" s="89">
        <f t="shared" ca="1" si="222"/>
        <v>0.77429557088237733</v>
      </c>
      <c r="AD759" s="85">
        <f t="shared" ca="1" si="223"/>
        <v>115.55802288048005</v>
      </c>
      <c r="AE759" s="85">
        <f t="shared" ca="1" si="224"/>
        <v>-17.167169966557026</v>
      </c>
      <c r="AG759" s="85">
        <v>745</v>
      </c>
      <c r="AH759" s="85">
        <f t="shared" ca="1" si="225"/>
        <v>2945.4557214846491</v>
      </c>
      <c r="AI759" s="85">
        <f t="shared" ca="1" si="225"/>
        <v>-889.72571583764477</v>
      </c>
    </row>
    <row r="760" spans="9:35" x14ac:dyDescent="0.25">
      <c r="I760" s="85">
        <v>746</v>
      </c>
      <c r="J760" s="89">
        <f t="shared" ca="1" si="209"/>
        <v>1.9422592981353515E-2</v>
      </c>
      <c r="K760" s="89">
        <f t="shared" ca="1" si="210"/>
        <v>-2.0658231013354125</v>
      </c>
      <c r="L760" s="89">
        <f t="shared" ca="1" si="211"/>
        <v>-5.0250401527033799E-2</v>
      </c>
      <c r="M760" s="88">
        <f t="shared" ca="1" si="212"/>
        <v>29785.046420403</v>
      </c>
      <c r="N760" s="89">
        <f t="shared" ca="1" si="226"/>
        <v>0.40762070860126848</v>
      </c>
      <c r="O760" s="89">
        <f t="shared" ca="1" si="213"/>
        <v>0.2363872500098062</v>
      </c>
      <c r="P760" s="89">
        <f t="shared" ca="1" si="214"/>
        <v>0.65822392080453873</v>
      </c>
      <c r="Q760" s="89">
        <f t="shared" ca="1" si="214"/>
        <v>0.59343390554912046</v>
      </c>
      <c r="R760" s="85">
        <f t="shared" ca="1" si="215"/>
        <v>2877.9791424282994</v>
      </c>
      <c r="S760" s="85">
        <f t="shared" ca="1" si="216"/>
        <v>-1089.9274877410317</v>
      </c>
      <c r="U760" s="85">
        <v>746</v>
      </c>
      <c r="V760" s="89">
        <f t="shared" ca="1" si="217"/>
        <v>0.78374954322385559</v>
      </c>
      <c r="W760" s="89">
        <f t="shared" ca="1" si="218"/>
        <v>0.78491925205829027</v>
      </c>
      <c r="X760" s="89">
        <f t="shared" ca="1" si="219"/>
        <v>2.2331865282984295E-2</v>
      </c>
      <c r="Y760" s="88">
        <f t="shared" ca="1" si="220"/>
        <v>1424.4582415723908</v>
      </c>
      <c r="Z760" s="89">
        <f t="shared" ca="1" si="227"/>
        <v>1.2419355358969062</v>
      </c>
      <c r="AA760" s="89">
        <f t="shared" ca="1" si="221"/>
        <v>1.1469261942497067</v>
      </c>
      <c r="AB760" s="89">
        <f t="shared" ca="1" si="222"/>
        <v>0.89286982623690192</v>
      </c>
      <c r="AC760" s="89">
        <f t="shared" ca="1" si="222"/>
        <v>0.87429393715313231</v>
      </c>
      <c r="AD760" s="85">
        <f t="shared" ca="1" si="223"/>
        <v>160.06634571279415</v>
      </c>
      <c r="AE760" s="85">
        <f t="shared" ca="1" si="224"/>
        <v>27.341152865757067</v>
      </c>
      <c r="AG760" s="85">
        <v>746</v>
      </c>
      <c r="AH760" s="85">
        <f t="shared" ca="1" si="225"/>
        <v>2717.9127967155055</v>
      </c>
      <c r="AI760" s="85">
        <f t="shared" ca="1" si="225"/>
        <v>-1117.2686406067887</v>
      </c>
    </row>
    <row r="761" spans="9:35" x14ac:dyDescent="0.25">
      <c r="I761" s="85">
        <v>747</v>
      </c>
      <c r="J761" s="89">
        <f t="shared" ca="1" si="209"/>
        <v>0.15895407875575995</v>
      </c>
      <c r="K761" s="89">
        <f t="shared" ca="1" si="210"/>
        <v>-0.99876579890519057</v>
      </c>
      <c r="L761" s="89">
        <f t="shared" ca="1" si="211"/>
        <v>-2.2866449801748151E-2</v>
      </c>
      <c r="M761" s="88">
        <f t="shared" ca="1" si="212"/>
        <v>30611.948950650338</v>
      </c>
      <c r="N761" s="89">
        <f t="shared" ca="1" si="226"/>
        <v>0.567542443235034</v>
      </c>
      <c r="O761" s="89">
        <f t="shared" ca="1" si="213"/>
        <v>0.39630898464357173</v>
      </c>
      <c r="P761" s="89">
        <f t="shared" ca="1" si="214"/>
        <v>0.71482715054222679</v>
      </c>
      <c r="Q761" s="89">
        <f t="shared" ca="1" si="214"/>
        <v>0.65406145003035987</v>
      </c>
      <c r="R761" s="85">
        <f t="shared" ca="1" si="215"/>
        <v>3446.0795310768081</v>
      </c>
      <c r="S761" s="85">
        <f t="shared" ca="1" si="216"/>
        <v>-521.82709909252299</v>
      </c>
      <c r="U761" s="85">
        <v>747</v>
      </c>
      <c r="V761" s="89">
        <f t="shared" ca="1" si="217"/>
        <v>0.27488769240795108</v>
      </c>
      <c r="W761" s="89">
        <f t="shared" ca="1" si="218"/>
        <v>-0.598096740827878</v>
      </c>
      <c r="X761" s="89">
        <f t="shared" ca="1" si="219"/>
        <v>-1.0774082127412443E-2</v>
      </c>
      <c r="Y761" s="88">
        <f t="shared" ca="1" si="220"/>
        <v>1378.0722643233287</v>
      </c>
      <c r="Z761" s="89">
        <f t="shared" ca="1" si="227"/>
        <v>0.893486143064253</v>
      </c>
      <c r="AA761" s="89">
        <f t="shared" ca="1" si="221"/>
        <v>0.79847680141705335</v>
      </c>
      <c r="AB761" s="89">
        <f t="shared" ca="1" si="222"/>
        <v>0.81420155523239657</v>
      </c>
      <c r="AC761" s="89">
        <f t="shared" ca="1" si="222"/>
        <v>0.78770307486621527</v>
      </c>
      <c r="AD761" s="85">
        <f t="shared" ca="1" si="223"/>
        <v>120.35177529875887</v>
      </c>
      <c r="AE761" s="85">
        <f t="shared" ca="1" si="224"/>
        <v>-12.373417548278212</v>
      </c>
      <c r="AG761" s="85">
        <v>747</v>
      </c>
      <c r="AH761" s="85">
        <f t="shared" ca="1" si="225"/>
        <v>3325.727755778049</v>
      </c>
      <c r="AI761" s="85">
        <f t="shared" ca="1" si="225"/>
        <v>-509.45368154424477</v>
      </c>
    </row>
    <row r="762" spans="9:35" x14ac:dyDescent="0.25">
      <c r="I762" s="85">
        <v>748</v>
      </c>
      <c r="J762" s="89">
        <f t="shared" ca="1" si="209"/>
        <v>0.35176082205421644</v>
      </c>
      <c r="K762" s="89">
        <f t="shared" ca="1" si="210"/>
        <v>-0.38057094518204504</v>
      </c>
      <c r="L762" s="89">
        <f t="shared" ca="1" si="211"/>
        <v>-7.0016804096829557E-3</v>
      </c>
      <c r="M762" s="88">
        <f t="shared" ca="1" si="212"/>
        <v>31101.473289408139</v>
      </c>
      <c r="N762" s="89">
        <f t="shared" ca="1" si="226"/>
        <v>0.66019238164406902</v>
      </c>
      <c r="O762" s="89">
        <f t="shared" ca="1" si="213"/>
        <v>0.48895892305260674</v>
      </c>
      <c r="P762" s="89">
        <f t="shared" ca="1" si="214"/>
        <v>0.74543480971566101</v>
      </c>
      <c r="Q762" s="89">
        <f t="shared" ca="1" si="214"/>
        <v>0.68756461077884246</v>
      </c>
      <c r="R762" s="85">
        <f t="shared" ca="1" si="215"/>
        <v>3803.5872161368206</v>
      </c>
      <c r="S762" s="85">
        <f t="shared" ca="1" si="216"/>
        <v>-164.31941403251039</v>
      </c>
      <c r="U762" s="85">
        <v>748</v>
      </c>
      <c r="V762" s="89">
        <f t="shared" ca="1" si="217"/>
        <v>0.3920844482763749</v>
      </c>
      <c r="W762" s="89">
        <f t="shared" ca="1" si="218"/>
        <v>-0.2738903385001073</v>
      </c>
      <c r="X762" s="89">
        <f t="shared" ca="1" si="219"/>
        <v>-3.0133908839377796E-3</v>
      </c>
      <c r="Y762" s="88">
        <f t="shared" ca="1" si="220"/>
        <v>1388.808664736039</v>
      </c>
      <c r="Z762" s="89">
        <f t="shared" ca="1" si="227"/>
        <v>0.97516959764804112</v>
      </c>
      <c r="AA762" s="89">
        <f t="shared" ca="1" si="221"/>
        <v>0.88016025600084147</v>
      </c>
      <c r="AB762" s="89">
        <f t="shared" ca="1" si="222"/>
        <v>0.83526192993429071</v>
      </c>
      <c r="AC762" s="89">
        <f t="shared" ca="1" si="222"/>
        <v>0.81061374973935552</v>
      </c>
      <c r="AD762" s="85">
        <f t="shared" ca="1" si="223"/>
        <v>129.2080093537063</v>
      </c>
      <c r="AE762" s="85">
        <f t="shared" ca="1" si="224"/>
        <v>-3.5171834933307764</v>
      </c>
      <c r="AG762" s="85">
        <v>748</v>
      </c>
      <c r="AH762" s="85">
        <f t="shared" ca="1" si="225"/>
        <v>3674.3792067831146</v>
      </c>
      <c r="AI762" s="85">
        <f t="shared" ca="1" si="225"/>
        <v>-160.80223053917962</v>
      </c>
    </row>
    <row r="763" spans="9:35" x14ac:dyDescent="0.25">
      <c r="I763" s="85">
        <v>749</v>
      </c>
      <c r="J763" s="89">
        <f t="shared" ca="1" si="209"/>
        <v>0.96593904942041942</v>
      </c>
      <c r="K763" s="89">
        <f t="shared" ca="1" si="210"/>
        <v>1.8241996059633263</v>
      </c>
      <c r="L763" s="89">
        <f t="shared" ca="1" si="211"/>
        <v>4.9579470574797002E-2</v>
      </c>
      <c r="M763" s="88">
        <f t="shared" ca="1" si="212"/>
        <v>32911.967377207264</v>
      </c>
      <c r="N763" s="89">
        <f t="shared" ca="1" si="226"/>
        <v>0.99062518052524107</v>
      </c>
      <c r="O763" s="89">
        <f t="shared" ca="1" si="213"/>
        <v>0.81939172193377874</v>
      </c>
      <c r="P763" s="89">
        <f t="shared" ca="1" si="214"/>
        <v>0.83906568129445014</v>
      </c>
      <c r="Q763" s="89">
        <f t="shared" ca="1" si="214"/>
        <v>0.79371852181247493</v>
      </c>
      <c r="R763" s="85">
        <f t="shared" ca="1" si="215"/>
        <v>5242.5852857416212</v>
      </c>
      <c r="S763" s="85">
        <f t="shared" ca="1" si="216"/>
        <v>1274.6786555722902</v>
      </c>
      <c r="U763" s="85">
        <v>749</v>
      </c>
      <c r="V763" s="89">
        <f t="shared" ca="1" si="217"/>
        <v>0.85384777446654381</v>
      </c>
      <c r="W763" s="89">
        <f t="shared" ca="1" si="218"/>
        <v>1.0530797321645362</v>
      </c>
      <c r="X763" s="89">
        <f t="shared" ca="1" si="219"/>
        <v>2.8750957178962692E-2</v>
      </c>
      <c r="Y763" s="88">
        <f t="shared" ca="1" si="220"/>
        <v>1433.6313800383771</v>
      </c>
      <c r="Z763" s="89">
        <f t="shared" ca="1" si="227"/>
        <v>1.3094982806195719</v>
      </c>
      <c r="AA763" s="89">
        <f t="shared" ca="1" si="221"/>
        <v>1.2144889389723723</v>
      </c>
      <c r="AB763" s="89">
        <f t="shared" ca="1" si="222"/>
        <v>0.90481719010552941</v>
      </c>
      <c r="AC763" s="89">
        <f t="shared" ca="1" si="222"/>
        <v>0.88771946444446248</v>
      </c>
      <c r="AD763" s="85">
        <f t="shared" ca="1" si="223"/>
        <v>168.31240725025259</v>
      </c>
      <c r="AE763" s="85">
        <f t="shared" ca="1" si="224"/>
        <v>35.587214403215512</v>
      </c>
      <c r="AG763" s="85">
        <v>749</v>
      </c>
      <c r="AH763" s="85">
        <f t="shared" ca="1" si="225"/>
        <v>5074.2728784913688</v>
      </c>
      <c r="AI763" s="85">
        <f t="shared" ca="1" si="225"/>
        <v>1239.0914411690746</v>
      </c>
    </row>
    <row r="764" spans="9:35" x14ac:dyDescent="0.25">
      <c r="I764" s="85">
        <v>750</v>
      </c>
      <c r="J764" s="89">
        <f t="shared" ca="1" si="209"/>
        <v>0.51549985760834838</v>
      </c>
      <c r="K764" s="89">
        <f t="shared" ca="1" si="210"/>
        <v>3.8862161161831596E-2</v>
      </c>
      <c r="L764" s="89">
        <f t="shared" ca="1" si="211"/>
        <v>3.7622550509043696E-3</v>
      </c>
      <c r="M764" s="88">
        <f t="shared" ca="1" si="212"/>
        <v>31438.055766894682</v>
      </c>
      <c r="N764" s="89">
        <f t="shared" ca="1" si="226"/>
        <v>0.72305355112069902</v>
      </c>
      <c r="O764" s="89">
        <f t="shared" ca="1" si="213"/>
        <v>0.55182009252923669</v>
      </c>
      <c r="P764" s="89">
        <f t="shared" ca="1" si="214"/>
        <v>0.76517650771542489</v>
      </c>
      <c r="Q764" s="89">
        <f t="shared" ca="1" si="214"/>
        <v>0.70946419009722406</v>
      </c>
      <c r="R764" s="85">
        <f t="shared" ca="1" si="215"/>
        <v>4057.8398964030857</v>
      </c>
      <c r="S764" s="85">
        <f t="shared" ca="1" si="216"/>
        <v>89.933266233754694</v>
      </c>
      <c r="U764" s="85">
        <v>750</v>
      </c>
      <c r="V764" s="89">
        <f t="shared" ca="1" si="217"/>
        <v>0.28660372677974455</v>
      </c>
      <c r="W764" s="89">
        <f t="shared" ca="1" si="218"/>
        <v>-0.56333402440906399</v>
      </c>
      <c r="X764" s="89">
        <f t="shared" ca="1" si="219"/>
        <v>-9.9419495508381705E-3</v>
      </c>
      <c r="Y764" s="88">
        <f t="shared" ca="1" si="220"/>
        <v>1379.2194803990815</v>
      </c>
      <c r="Z764" s="89">
        <f t="shared" ca="1" si="227"/>
        <v>0.90224457210025588</v>
      </c>
      <c r="AA764" s="89">
        <f t="shared" ca="1" si="221"/>
        <v>0.80723523045305623</v>
      </c>
      <c r="AB764" s="89">
        <f t="shared" ca="1" si="222"/>
        <v>0.81653651883241007</v>
      </c>
      <c r="AC764" s="89">
        <f t="shared" ca="1" si="222"/>
        <v>0.79023451406603895</v>
      </c>
      <c r="AD764" s="85">
        <f t="shared" ca="1" si="223"/>
        <v>121.28718170688239</v>
      </c>
      <c r="AE764" s="85">
        <f t="shared" ca="1" si="224"/>
        <v>-11.438011140154686</v>
      </c>
      <c r="AG764" s="85">
        <v>750</v>
      </c>
      <c r="AH764" s="85">
        <f t="shared" ca="1" si="225"/>
        <v>3936.5527146962031</v>
      </c>
      <c r="AI764" s="85">
        <f t="shared" ca="1" si="225"/>
        <v>101.37127737390938</v>
      </c>
    </row>
    <row r="765" spans="9:35" x14ac:dyDescent="0.25">
      <c r="I765" s="85">
        <v>751</v>
      </c>
      <c r="J765" s="89">
        <f t="shared" ca="1" si="209"/>
        <v>0.19636464581506652</v>
      </c>
      <c r="K765" s="89">
        <f t="shared" ca="1" si="210"/>
        <v>-0.85467825546367759</v>
      </c>
      <c r="L765" s="89">
        <f t="shared" ca="1" si="211"/>
        <v>-1.9168723049088201E-2</v>
      </c>
      <c r="M765" s="88">
        <f t="shared" ca="1" si="212"/>
        <v>30725.353112822089</v>
      </c>
      <c r="N765" s="89">
        <f t="shared" ca="1" si="226"/>
        <v>0.58913709408818427</v>
      </c>
      <c r="O765" s="89">
        <f t="shared" ca="1" si="213"/>
        <v>0.41790363549672199</v>
      </c>
      <c r="P765" s="89">
        <f t="shared" ca="1" si="214"/>
        <v>0.7221153441858128</v>
      </c>
      <c r="Q765" s="89">
        <f t="shared" ca="1" si="214"/>
        <v>0.66199121281320839</v>
      </c>
      <c r="R765" s="85">
        <f t="shared" ca="1" si="215"/>
        <v>3527.5582757935117</v>
      </c>
      <c r="S765" s="85">
        <f t="shared" ca="1" si="216"/>
        <v>-440.34835437581933</v>
      </c>
      <c r="U765" s="85">
        <v>751</v>
      </c>
      <c r="V765" s="89">
        <f t="shared" ca="1" si="217"/>
        <v>0.42205920428433585</v>
      </c>
      <c r="W765" s="89">
        <f t="shared" ca="1" si="218"/>
        <v>-0.19662831809285661</v>
      </c>
      <c r="X765" s="89">
        <f t="shared" ca="1" si="219"/>
        <v>-1.1639311542020526E-3</v>
      </c>
      <c r="Y765" s="88">
        <f t="shared" ca="1" si="220"/>
        <v>1391.3795871096554</v>
      </c>
      <c r="Z765" s="89">
        <f t="shared" ca="1" si="227"/>
        <v>0.99463568064231622</v>
      </c>
      <c r="AA765" s="89">
        <f t="shared" ca="1" si="221"/>
        <v>0.89962633899511657</v>
      </c>
      <c r="AB765" s="89">
        <f t="shared" ca="1" si="222"/>
        <v>0.84004325637835886</v>
      </c>
      <c r="AC765" s="89">
        <f t="shared" ca="1" si="222"/>
        <v>0.81584043225364367</v>
      </c>
      <c r="AD765" s="85">
        <f t="shared" ca="1" si="223"/>
        <v>131.36157068031798</v>
      </c>
      <c r="AE765" s="85">
        <f t="shared" ca="1" si="224"/>
        <v>-1.3636221667190966</v>
      </c>
      <c r="AG765" s="85">
        <v>751</v>
      </c>
      <c r="AH765" s="85">
        <f t="shared" ca="1" si="225"/>
        <v>3396.1967051131937</v>
      </c>
      <c r="AI765" s="85">
        <f t="shared" ca="1" si="225"/>
        <v>-438.98473220910023</v>
      </c>
    </row>
    <row r="766" spans="9:35" x14ac:dyDescent="0.25">
      <c r="I766" s="85">
        <v>752</v>
      </c>
      <c r="J766" s="89">
        <f t="shared" ca="1" si="209"/>
        <v>0.18472806223925065</v>
      </c>
      <c r="K766" s="89">
        <f t="shared" ca="1" si="210"/>
        <v>-0.89749259224199918</v>
      </c>
      <c r="L766" s="89">
        <f t="shared" ca="1" si="211"/>
        <v>-2.0267469788197226E-2</v>
      </c>
      <c r="M766" s="88">
        <f t="shared" ca="1" si="212"/>
        <v>30691.612270995822</v>
      </c>
      <c r="N766" s="89">
        <f t="shared" ca="1" si="226"/>
        <v>0.58272043493671255</v>
      </c>
      <c r="O766" s="89">
        <f t="shared" ca="1" si="213"/>
        <v>0.41148697634525028</v>
      </c>
      <c r="P766" s="89">
        <f t="shared" ca="1" si="214"/>
        <v>0.71995924278786039</v>
      </c>
      <c r="Q766" s="89">
        <f t="shared" ca="1" si="214"/>
        <v>0.6596422554634388</v>
      </c>
      <c r="R766" s="85">
        <f t="shared" ca="1" si="215"/>
        <v>3503.2298410693402</v>
      </c>
      <c r="S766" s="85">
        <f t="shared" ca="1" si="216"/>
        <v>-464.67678909999086</v>
      </c>
      <c r="U766" s="85">
        <v>752</v>
      </c>
      <c r="V766" s="89">
        <f t="shared" ca="1" si="217"/>
        <v>0.95727071333176295</v>
      </c>
      <c r="W766" s="89">
        <f t="shared" ca="1" si="218"/>
        <v>1.7198562581572883</v>
      </c>
      <c r="X766" s="89">
        <f t="shared" ca="1" si="219"/>
        <v>4.4711921273048877E-2</v>
      </c>
      <c r="Y766" s="88">
        <f t="shared" ca="1" si="220"/>
        <v>1456.6971049543142</v>
      </c>
      <c r="Z766" s="89">
        <f t="shared" ca="1" si="227"/>
        <v>1.4774919096392773</v>
      </c>
      <c r="AA766" s="89">
        <f t="shared" ca="1" si="221"/>
        <v>1.3824825679920778</v>
      </c>
      <c r="AB766" s="89">
        <f t="shared" ca="1" si="222"/>
        <v>0.9302280873105937</v>
      </c>
      <c r="AC766" s="89">
        <f t="shared" ca="1" si="222"/>
        <v>0.91658821035380433</v>
      </c>
      <c r="AD766" s="85">
        <f t="shared" ca="1" si="223"/>
        <v>189.48792423200371</v>
      </c>
      <c r="AE766" s="85">
        <f t="shared" ca="1" si="224"/>
        <v>56.762731384966628</v>
      </c>
      <c r="AG766" s="85">
        <v>752</v>
      </c>
      <c r="AH766" s="85">
        <f t="shared" ca="1" si="225"/>
        <v>3313.7419168373362</v>
      </c>
      <c r="AI766" s="85">
        <f t="shared" ca="1" si="225"/>
        <v>-521.43952048495748</v>
      </c>
    </row>
    <row r="767" spans="9:35" x14ac:dyDescent="0.25">
      <c r="I767" s="85">
        <v>753</v>
      </c>
      <c r="J767" s="89">
        <f t="shared" ca="1" si="209"/>
        <v>0.42012318145550209</v>
      </c>
      <c r="K767" s="89">
        <f t="shared" ca="1" si="210"/>
        <v>-0.20157836159172862</v>
      </c>
      <c r="L767" s="89">
        <f t="shared" ca="1" si="211"/>
        <v>-2.4081836433348272E-3</v>
      </c>
      <c r="M767" s="88">
        <f t="shared" ca="1" si="212"/>
        <v>31244.666433229526</v>
      </c>
      <c r="N767" s="89">
        <f t="shared" ca="1" si="226"/>
        <v>0.68701831160036075</v>
      </c>
      <c r="O767" s="89">
        <f t="shared" ca="1" si="213"/>
        <v>0.51578485300889843</v>
      </c>
      <c r="P767" s="89">
        <f t="shared" ca="1" si="214"/>
        <v>0.75396440540291843</v>
      </c>
      <c r="Q767" s="89">
        <f t="shared" ca="1" si="214"/>
        <v>0.69699765859131257</v>
      </c>
      <c r="R767" s="85">
        <f t="shared" ca="1" si="215"/>
        <v>3910.9413665499269</v>
      </c>
      <c r="S767" s="85">
        <f t="shared" ca="1" si="216"/>
        <v>-56.965263619404141</v>
      </c>
      <c r="U767" s="85">
        <v>753</v>
      </c>
      <c r="V767" s="89">
        <f t="shared" ca="1" si="217"/>
        <v>0.67755101006112561</v>
      </c>
      <c r="W767" s="89">
        <f t="shared" ca="1" si="218"/>
        <v>0.46086149336344856</v>
      </c>
      <c r="X767" s="89">
        <f t="shared" ca="1" si="219"/>
        <v>1.4574732196696498E-2</v>
      </c>
      <c r="Y767" s="88">
        <f t="shared" ca="1" si="220"/>
        <v>1413.451275859172</v>
      </c>
      <c r="Z767" s="89">
        <f t="shared" ca="1" si="227"/>
        <v>1.1602895319166584</v>
      </c>
      <c r="AA767" s="89">
        <f t="shared" ca="1" si="221"/>
        <v>1.0652801902694589</v>
      </c>
      <c r="AB767" s="89">
        <f t="shared" ca="1" si="222"/>
        <v>0.8770345274653939</v>
      </c>
      <c r="AC767" s="89">
        <f t="shared" ca="1" si="222"/>
        <v>0.85662542274882958</v>
      </c>
      <c r="AD767" s="85">
        <f t="shared" ca="1" si="223"/>
        <v>150.32417092687774</v>
      </c>
      <c r="AE767" s="85">
        <f t="shared" ca="1" si="224"/>
        <v>17.598978079840663</v>
      </c>
      <c r="AG767" s="85">
        <v>753</v>
      </c>
      <c r="AH767" s="85">
        <f t="shared" ca="1" si="225"/>
        <v>3760.6171956230492</v>
      </c>
      <c r="AI767" s="85">
        <f t="shared" ca="1" si="225"/>
        <v>-74.564241699244803</v>
      </c>
    </row>
    <row r="768" spans="9:35" x14ac:dyDescent="0.25">
      <c r="I768" s="85">
        <v>754</v>
      </c>
      <c r="J768" s="89">
        <f t="shared" ca="1" si="209"/>
        <v>0.9790626359131408</v>
      </c>
      <c r="K768" s="89">
        <f t="shared" ca="1" si="210"/>
        <v>2.0347629752369434</v>
      </c>
      <c r="L768" s="89">
        <f t="shared" ca="1" si="211"/>
        <v>5.498317019446132E-2</v>
      </c>
      <c r="M768" s="88">
        <f t="shared" ca="1" si="212"/>
        <v>33090.295143717682</v>
      </c>
      <c r="N768" s="89">
        <f t="shared" ca="1" si="226"/>
        <v>1.0221826790662043</v>
      </c>
      <c r="O768" s="89">
        <f t="shared" ca="1" si="213"/>
        <v>0.85094922047474197</v>
      </c>
      <c r="P768" s="89">
        <f t="shared" ca="1" si="214"/>
        <v>0.84665277643601011</v>
      </c>
      <c r="Q768" s="89">
        <f t="shared" ca="1" si="214"/>
        <v>0.80260121936224671</v>
      </c>
      <c r="R768" s="85">
        <f t="shared" ca="1" si="215"/>
        <v>5392.8946794557887</v>
      </c>
      <c r="S768" s="85">
        <f t="shared" ca="1" si="216"/>
        <v>1424.9880492864577</v>
      </c>
      <c r="U768" s="85">
        <v>754</v>
      </c>
      <c r="V768" s="89">
        <f t="shared" ca="1" si="217"/>
        <v>0.63420101076738888</v>
      </c>
      <c r="W768" s="89">
        <f t="shared" ca="1" si="218"/>
        <v>0.34300064028716498</v>
      </c>
      <c r="X768" s="89">
        <f t="shared" ca="1" si="219"/>
        <v>1.1753437848866715E-2</v>
      </c>
      <c r="Y768" s="88">
        <f t="shared" ca="1" si="220"/>
        <v>1409.4691338024847</v>
      </c>
      <c r="Z768" s="89">
        <f t="shared" ca="1" si="227"/>
        <v>1.1305946166702621</v>
      </c>
      <c r="AA768" s="89">
        <f t="shared" ca="1" si="221"/>
        <v>1.0355852750230625</v>
      </c>
      <c r="AB768" s="89">
        <f t="shared" ca="1" si="222"/>
        <v>0.87088712281536385</v>
      </c>
      <c r="AC768" s="89">
        <f t="shared" ca="1" si="222"/>
        <v>0.84980216775650885</v>
      </c>
      <c r="AD768" s="85">
        <f t="shared" ca="1" si="223"/>
        <v>146.843859629495</v>
      </c>
      <c r="AE768" s="85">
        <f t="shared" ca="1" si="224"/>
        <v>14.118666782457922</v>
      </c>
      <c r="AG768" s="85">
        <v>754</v>
      </c>
      <c r="AH768" s="85">
        <f t="shared" ca="1" si="225"/>
        <v>5246.0508198262942</v>
      </c>
      <c r="AI768" s="85">
        <f t="shared" ca="1" si="225"/>
        <v>1410.8693825039998</v>
      </c>
    </row>
    <row r="769" spans="9:35" x14ac:dyDescent="0.25">
      <c r="I769" s="85">
        <v>755</v>
      </c>
      <c r="J769" s="89">
        <f t="shared" ca="1" si="209"/>
        <v>0.23987049206985067</v>
      </c>
      <c r="K769" s="89">
        <f t="shared" ca="1" si="210"/>
        <v>-0.70671921822788997</v>
      </c>
      <c r="L769" s="89">
        <f t="shared" ca="1" si="211"/>
        <v>-1.5371641932866234E-2</v>
      </c>
      <c r="M769" s="88">
        <f t="shared" ca="1" si="212"/>
        <v>30842.241547911111</v>
      </c>
      <c r="N769" s="89">
        <f t="shared" ca="1" si="226"/>
        <v>0.61131197245282254</v>
      </c>
      <c r="O769" s="89">
        <f t="shared" ca="1" si="213"/>
        <v>0.44007851386136027</v>
      </c>
      <c r="P769" s="89">
        <f t="shared" ca="1" si="214"/>
        <v>0.72950346679147549</v>
      </c>
      <c r="Q769" s="89">
        <f t="shared" ca="1" si="214"/>
        <v>0.6700598784562164</v>
      </c>
      <c r="R769" s="85">
        <f t="shared" ca="1" si="215"/>
        <v>3612.3982324695971</v>
      </c>
      <c r="S769" s="85">
        <f t="shared" ca="1" si="216"/>
        <v>-355.50839769973391</v>
      </c>
      <c r="U769" s="85">
        <v>755</v>
      </c>
      <c r="V769" s="89">
        <f t="shared" ca="1" si="217"/>
        <v>0.69961585939292814</v>
      </c>
      <c r="W769" s="89">
        <f t="shared" ca="1" si="218"/>
        <v>0.52329600420779077</v>
      </c>
      <c r="X769" s="89">
        <f t="shared" ca="1" si="219"/>
        <v>1.6069258393962796E-2</v>
      </c>
      <c r="Y769" s="88">
        <f t="shared" ca="1" si="220"/>
        <v>1415.5652951546215</v>
      </c>
      <c r="Z769" s="89">
        <f t="shared" ca="1" si="227"/>
        <v>1.1760198398143389</v>
      </c>
      <c r="AA769" s="89">
        <f t="shared" ca="1" si="221"/>
        <v>1.0810104981671393</v>
      </c>
      <c r="AB769" s="89">
        <f t="shared" ca="1" si="222"/>
        <v>0.88020652596682347</v>
      </c>
      <c r="AC769" s="89">
        <f t="shared" ca="1" si="222"/>
        <v>0.86015377809942706</v>
      </c>
      <c r="AD769" s="85">
        <f t="shared" ca="1" si="223"/>
        <v>152.18160277703214</v>
      </c>
      <c r="AE769" s="85">
        <f t="shared" ca="1" si="224"/>
        <v>19.456409929995061</v>
      </c>
      <c r="AG769" s="85">
        <v>755</v>
      </c>
      <c r="AH769" s="85">
        <f t="shared" ca="1" si="225"/>
        <v>3460.2166296925652</v>
      </c>
      <c r="AI769" s="85">
        <f t="shared" ca="1" si="225"/>
        <v>-374.96480762972897</v>
      </c>
    </row>
    <row r="770" spans="9:35" x14ac:dyDescent="0.25">
      <c r="I770" s="85">
        <v>756</v>
      </c>
      <c r="J770" s="89">
        <f t="shared" ca="1" si="209"/>
        <v>0.20318799612171334</v>
      </c>
      <c r="K770" s="89">
        <f t="shared" ca="1" si="210"/>
        <v>-0.8302879625892482</v>
      </c>
      <c r="L770" s="89">
        <f t="shared" ca="1" si="211"/>
        <v>-1.8542793587645216E-2</v>
      </c>
      <c r="M770" s="88">
        <f t="shared" ca="1" si="212"/>
        <v>30744.591036712212</v>
      </c>
      <c r="N770" s="89">
        <f t="shared" ca="1" si="226"/>
        <v>0.59279250972127151</v>
      </c>
      <c r="O770" s="89">
        <f t="shared" ca="1" si="213"/>
        <v>0.42155905112980924</v>
      </c>
      <c r="P770" s="89">
        <f t="shared" ca="1" si="214"/>
        <v>0.72333998943429045</v>
      </c>
      <c r="Q770" s="89">
        <f t="shared" ca="1" si="214"/>
        <v>0.66332654970162108</v>
      </c>
      <c r="R770" s="85">
        <f t="shared" ca="1" si="215"/>
        <v>3541.4620611109494</v>
      </c>
      <c r="S770" s="85">
        <f t="shared" ca="1" si="216"/>
        <v>-426.4445690583816</v>
      </c>
      <c r="U770" s="85">
        <v>756</v>
      </c>
      <c r="V770" s="89">
        <f t="shared" ca="1" si="217"/>
        <v>0.811569242799421</v>
      </c>
      <c r="W770" s="89">
        <f t="shared" ca="1" si="218"/>
        <v>0.88369382540564034</v>
      </c>
      <c r="X770" s="89">
        <f t="shared" ca="1" si="219"/>
        <v>2.4696281781088299E-2</v>
      </c>
      <c r="Y770" s="88">
        <f t="shared" ca="1" si="220"/>
        <v>1427.8302389718467</v>
      </c>
      <c r="Z770" s="89">
        <f t="shared" ca="1" si="227"/>
        <v>1.266821683481044</v>
      </c>
      <c r="AA770" s="89">
        <f t="shared" ca="1" si="221"/>
        <v>1.1718123418338444</v>
      </c>
      <c r="AB770" s="89">
        <f t="shared" ca="1" si="222"/>
        <v>0.89739047150781059</v>
      </c>
      <c r="AC770" s="89">
        <f t="shared" ca="1" si="222"/>
        <v>0.87936379674583165</v>
      </c>
      <c r="AD770" s="85">
        <f t="shared" ca="1" si="223"/>
        <v>163.08476490352382</v>
      </c>
      <c r="AE770" s="85">
        <f t="shared" ca="1" si="224"/>
        <v>30.359572056486741</v>
      </c>
      <c r="AG770" s="85">
        <v>756</v>
      </c>
      <c r="AH770" s="85">
        <f t="shared" ca="1" si="225"/>
        <v>3378.3772962074254</v>
      </c>
      <c r="AI770" s="85">
        <f t="shared" ca="1" si="225"/>
        <v>-456.80414111486834</v>
      </c>
    </row>
    <row r="771" spans="9:35" x14ac:dyDescent="0.25">
      <c r="I771" s="85">
        <v>757</v>
      </c>
      <c r="J771" s="89">
        <f t="shared" ca="1" si="209"/>
        <v>0.22824634301574098</v>
      </c>
      <c r="K771" s="89">
        <f t="shared" ca="1" si="210"/>
        <v>-0.7446345325400896</v>
      </c>
      <c r="L771" s="89">
        <f t="shared" ca="1" si="211"/>
        <v>-1.6344664782163683E-2</v>
      </c>
      <c r="M771" s="88">
        <f t="shared" ca="1" si="212"/>
        <v>30812.245937735068</v>
      </c>
      <c r="N771" s="89">
        <f t="shared" ca="1" si="226"/>
        <v>0.6056295383228254</v>
      </c>
      <c r="O771" s="89">
        <f t="shared" ca="1" si="213"/>
        <v>0.43439607973136313</v>
      </c>
      <c r="P771" s="89">
        <f t="shared" ca="1" si="214"/>
        <v>0.72761960846631601</v>
      </c>
      <c r="Q771" s="89">
        <f t="shared" ca="1" si="214"/>
        <v>0.66799957797530973</v>
      </c>
      <c r="R771" s="85">
        <f t="shared" ca="1" si="215"/>
        <v>3590.544563734049</v>
      </c>
      <c r="S771" s="85">
        <f t="shared" ca="1" si="216"/>
        <v>-377.36206643528203</v>
      </c>
      <c r="U771" s="85">
        <v>757</v>
      </c>
      <c r="V771" s="89">
        <f t="shared" ca="1" si="217"/>
        <v>0.4190545761026665</v>
      </c>
      <c r="W771" s="89">
        <f t="shared" ca="1" si="218"/>
        <v>-0.2043126922255222</v>
      </c>
      <c r="X771" s="89">
        <f t="shared" ca="1" si="219"/>
        <v>-1.3478758715635233E-3</v>
      </c>
      <c r="Y771" s="88">
        <f t="shared" ca="1" si="220"/>
        <v>1391.1236737224413</v>
      </c>
      <c r="Z771" s="89">
        <f t="shared" ca="1" si="227"/>
        <v>0.99269961083936309</v>
      </c>
      <c r="AA771" s="89">
        <f t="shared" ca="1" si="221"/>
        <v>0.89769026919216344</v>
      </c>
      <c r="AB771" s="89">
        <f t="shared" ca="1" si="222"/>
        <v>0.8395718176740492</v>
      </c>
      <c r="AC771" s="89">
        <f t="shared" ca="1" si="222"/>
        <v>0.81532465067151705</v>
      </c>
      <c r="AD771" s="85">
        <f t="shared" ca="1" si="223"/>
        <v>131.14665266771817</v>
      </c>
      <c r="AE771" s="85">
        <f t="shared" ca="1" si="224"/>
        <v>-1.5785401793189067</v>
      </c>
      <c r="AG771" s="85">
        <v>757</v>
      </c>
      <c r="AH771" s="85">
        <f t="shared" ca="1" si="225"/>
        <v>3459.3979110663308</v>
      </c>
      <c r="AI771" s="85">
        <f t="shared" ca="1" si="225"/>
        <v>-375.78352625596312</v>
      </c>
    </row>
    <row r="772" spans="9:35" x14ac:dyDescent="0.25">
      <c r="I772" s="85">
        <v>758</v>
      </c>
      <c r="J772" s="89">
        <f t="shared" ca="1" si="209"/>
        <v>0.8413708596310665</v>
      </c>
      <c r="K772" s="89">
        <f t="shared" ca="1" si="210"/>
        <v>1.0001079261626384</v>
      </c>
      <c r="L772" s="89">
        <f t="shared" ca="1" si="211"/>
        <v>2.8430759324261975E-2</v>
      </c>
      <c r="M772" s="88">
        <f t="shared" ca="1" si="212"/>
        <v>32223.230303851349</v>
      </c>
      <c r="N772" s="89">
        <f t="shared" ca="1" si="226"/>
        <v>0.86711712652399098</v>
      </c>
      <c r="O772" s="89">
        <f t="shared" ca="1" si="213"/>
        <v>0.69588366793252865</v>
      </c>
      <c r="P772" s="89">
        <f t="shared" ca="1" si="214"/>
        <v>0.80706108118918829</v>
      </c>
      <c r="Q772" s="89">
        <f t="shared" ca="1" si="214"/>
        <v>0.75674915694414013</v>
      </c>
      <c r="R772" s="85">
        <f t="shared" ca="1" si="215"/>
        <v>4675.4615927789346</v>
      </c>
      <c r="S772" s="85">
        <f t="shared" ca="1" si="216"/>
        <v>707.55496260960354</v>
      </c>
      <c r="U772" s="85">
        <v>758</v>
      </c>
      <c r="V772" s="89">
        <f t="shared" ca="1" si="217"/>
        <v>6.6614355606300135E-2</v>
      </c>
      <c r="W772" s="89">
        <f t="shared" ca="1" si="218"/>
        <v>-1.5014906191544235</v>
      </c>
      <c r="X772" s="89">
        <f t="shared" ca="1" si="219"/>
        <v>-3.2399074448968751E-2</v>
      </c>
      <c r="Y772" s="88">
        <f t="shared" ca="1" si="220"/>
        <v>1348.5913730743305</v>
      </c>
      <c r="Z772" s="89">
        <f t="shared" ca="1" si="227"/>
        <v>0.66587702645909985</v>
      </c>
      <c r="AA772" s="89">
        <f t="shared" ca="1" si="221"/>
        <v>0.5708676848119002</v>
      </c>
      <c r="AB772" s="89">
        <f t="shared" ca="1" si="222"/>
        <v>0.74725514708294716</v>
      </c>
      <c r="AC772" s="89">
        <f t="shared" ca="1" si="222"/>
        <v>0.71595533117879617</v>
      </c>
      <c r="AD772" s="85">
        <f t="shared" ca="1" si="223"/>
        <v>97.302528398013123</v>
      </c>
      <c r="AE772" s="85">
        <f t="shared" ca="1" si="224"/>
        <v>-35.422664449023955</v>
      </c>
      <c r="AG772" s="85">
        <v>758</v>
      </c>
      <c r="AH772" s="85">
        <f t="shared" ca="1" si="225"/>
        <v>4578.1590643809213</v>
      </c>
      <c r="AI772" s="85">
        <f t="shared" ca="1" si="225"/>
        <v>742.97762705862749</v>
      </c>
    </row>
    <row r="773" spans="9:35" x14ac:dyDescent="0.25">
      <c r="I773" s="85">
        <v>759</v>
      </c>
      <c r="J773" s="89">
        <f t="shared" ca="1" si="209"/>
        <v>0.70813283766637403</v>
      </c>
      <c r="K773" s="89">
        <f t="shared" ca="1" si="210"/>
        <v>0.54793821938922127</v>
      </c>
      <c r="L773" s="89">
        <f t="shared" ca="1" si="211"/>
        <v>1.6826702640783599E-2</v>
      </c>
      <c r="M773" s="88">
        <f t="shared" ca="1" si="212"/>
        <v>31851.471241064384</v>
      </c>
      <c r="N773" s="89">
        <f t="shared" ca="1" si="226"/>
        <v>0.79934966577811006</v>
      </c>
      <c r="O773" s="89">
        <f t="shared" ca="1" si="213"/>
        <v>0.62811620718664773</v>
      </c>
      <c r="P773" s="89">
        <f t="shared" ca="1" si="214"/>
        <v>0.7879561560826025</v>
      </c>
      <c r="Q773" s="89">
        <f t="shared" ca="1" si="214"/>
        <v>0.73503609167335493</v>
      </c>
      <c r="R773" s="85">
        <f t="shared" ca="1" si="215"/>
        <v>4378.9402543424985</v>
      </c>
      <c r="S773" s="85">
        <f t="shared" ca="1" si="216"/>
        <v>411.03362417316748</v>
      </c>
      <c r="U773" s="85">
        <v>759</v>
      </c>
      <c r="V773" s="89">
        <f t="shared" ca="1" si="217"/>
        <v>0.51864684304832864</v>
      </c>
      <c r="W773" s="89">
        <f t="shared" ca="1" si="218"/>
        <v>4.6757736061332572E-2</v>
      </c>
      <c r="X773" s="89">
        <f t="shared" ca="1" si="219"/>
        <v>4.6621228832769987E-3</v>
      </c>
      <c r="Y773" s="88">
        <f t="shared" ca="1" si="220"/>
        <v>1399.5094994289902</v>
      </c>
      <c r="Z773" s="89">
        <f t="shared" ca="1" si="227"/>
        <v>1.0559565353758753</v>
      </c>
      <c r="AA773" s="89">
        <f t="shared" ca="1" si="221"/>
        <v>0.96094719372867565</v>
      </c>
      <c r="AB773" s="89">
        <f t="shared" ca="1" si="222"/>
        <v>0.8545059635288319</v>
      </c>
      <c r="AC773" s="89">
        <f t="shared" ca="1" si="222"/>
        <v>0.83171064010288809</v>
      </c>
      <c r="AD773" s="85">
        <f t="shared" ca="1" si="223"/>
        <v>138.25051198115602</v>
      </c>
      <c r="AE773" s="85">
        <f t="shared" ca="1" si="224"/>
        <v>5.5253191341189449</v>
      </c>
      <c r="AG773" s="85">
        <v>759</v>
      </c>
      <c r="AH773" s="85">
        <f t="shared" ca="1" si="225"/>
        <v>4240.6897423613427</v>
      </c>
      <c r="AI773" s="85">
        <f t="shared" ca="1" si="225"/>
        <v>405.50830503904854</v>
      </c>
    </row>
    <row r="774" spans="9:35" x14ac:dyDescent="0.25">
      <c r="I774" s="85">
        <v>760</v>
      </c>
      <c r="J774" s="89">
        <f t="shared" ca="1" si="209"/>
        <v>3.6106258907764532E-2</v>
      </c>
      <c r="K774" s="89">
        <f t="shared" ca="1" si="210"/>
        <v>-1.7977759638275126</v>
      </c>
      <c r="L774" s="89">
        <f t="shared" ca="1" si="211"/>
        <v>-4.3371492721574097E-2</v>
      </c>
      <c r="M774" s="88">
        <f t="shared" ca="1" si="212"/>
        <v>29990.64136220486</v>
      </c>
      <c r="N774" s="89">
        <f t="shared" ca="1" si="226"/>
        <v>0.44779339951135366</v>
      </c>
      <c r="O774" s="89">
        <f t="shared" ca="1" si="213"/>
        <v>0.27655994091989139</v>
      </c>
      <c r="P774" s="89">
        <f t="shared" ca="1" si="214"/>
        <v>0.67284884628259523</v>
      </c>
      <c r="Q774" s="89">
        <f t="shared" ca="1" si="214"/>
        <v>0.60894098610389968</v>
      </c>
      <c r="R774" s="85">
        <f t="shared" ca="1" si="215"/>
        <v>3014.8160851693792</v>
      </c>
      <c r="S774" s="85">
        <f t="shared" ca="1" si="216"/>
        <v>-953.09054499995182</v>
      </c>
      <c r="U774" s="85">
        <v>760</v>
      </c>
      <c r="V774" s="89">
        <f t="shared" ca="1" si="217"/>
        <v>0.59926791507824062</v>
      </c>
      <c r="W774" s="89">
        <f t="shared" ca="1" si="218"/>
        <v>0.25145264517133115</v>
      </c>
      <c r="X774" s="89">
        <f t="shared" ca="1" si="219"/>
        <v>9.5620075780516855E-3</v>
      </c>
      <c r="Y774" s="88">
        <f t="shared" ca="1" si="220"/>
        <v>1406.3837623997915</v>
      </c>
      <c r="Z774" s="89">
        <f t="shared" ca="1" si="227"/>
        <v>1.1075291977038533</v>
      </c>
      <c r="AA774" s="89">
        <f t="shared" ca="1" si="221"/>
        <v>1.0125198560566537</v>
      </c>
      <c r="AB774" s="89">
        <f t="shared" ca="1" si="222"/>
        <v>0.86596740209612677</v>
      </c>
      <c r="AC774" s="89">
        <f t="shared" ca="1" si="222"/>
        <v>0.84435522113576644</v>
      </c>
      <c r="AD774" s="85">
        <f t="shared" ca="1" si="223"/>
        <v>144.16440356761905</v>
      </c>
      <c r="AE774" s="85">
        <f t="shared" ca="1" si="224"/>
        <v>11.439210720581968</v>
      </c>
      <c r="AG774" s="85">
        <v>760</v>
      </c>
      <c r="AH774" s="85">
        <f t="shared" ca="1" si="225"/>
        <v>2870.6516816017602</v>
      </c>
      <c r="AI774" s="85">
        <f t="shared" ca="1" si="225"/>
        <v>-964.52975572053379</v>
      </c>
    </row>
    <row r="775" spans="9:35" x14ac:dyDescent="0.25">
      <c r="I775" s="85">
        <v>761</v>
      </c>
      <c r="J775" s="89">
        <f t="shared" ca="1" si="209"/>
        <v>0.36118726871480478</v>
      </c>
      <c r="K775" s="89">
        <f t="shared" ca="1" si="210"/>
        <v>-0.35528707487353856</v>
      </c>
      <c r="L775" s="89">
        <f t="shared" ca="1" si="211"/>
        <v>-6.3528190201590298E-3</v>
      </c>
      <c r="M775" s="88">
        <f t="shared" ca="1" si="212"/>
        <v>31121.660383187544</v>
      </c>
      <c r="N775" s="89">
        <f t="shared" ca="1" si="226"/>
        <v>0.66398171928206062</v>
      </c>
      <c r="O775" s="89">
        <f t="shared" ca="1" si="213"/>
        <v>0.49274826069059835</v>
      </c>
      <c r="P775" s="89">
        <f t="shared" ca="1" si="214"/>
        <v>0.7466489943123914</v>
      </c>
      <c r="Q775" s="89">
        <f t="shared" ca="1" si="214"/>
        <v>0.68890476356427821</v>
      </c>
      <c r="R775" s="85">
        <f t="shared" ca="1" si="215"/>
        <v>3818.647640426032</v>
      </c>
      <c r="S775" s="85">
        <f t="shared" ca="1" si="216"/>
        <v>-149.25898974329903</v>
      </c>
      <c r="U775" s="85">
        <v>761</v>
      </c>
      <c r="V775" s="89">
        <f t="shared" ca="1" si="217"/>
        <v>0.39216552181911035</v>
      </c>
      <c r="W775" s="89">
        <f t="shared" ca="1" si="218"/>
        <v>-0.2736793561916066</v>
      </c>
      <c r="X775" s="89">
        <f t="shared" ca="1" si="219"/>
        <v>-3.0083404946106306E-3</v>
      </c>
      <c r="Y775" s="88">
        <f t="shared" ca="1" si="220"/>
        <v>1388.8156787782086</v>
      </c>
      <c r="Z775" s="89">
        <f t="shared" ca="1" si="227"/>
        <v>0.97522275441388728</v>
      </c>
      <c r="AA775" s="89">
        <f t="shared" ca="1" si="221"/>
        <v>0.88021341276668763</v>
      </c>
      <c r="AB775" s="89">
        <f t="shared" ca="1" si="222"/>
        <v>0.83527511128584686</v>
      </c>
      <c r="AC775" s="89">
        <f t="shared" ca="1" si="222"/>
        <v>0.8106281456247455</v>
      </c>
      <c r="AD775" s="85">
        <f t="shared" ca="1" si="223"/>
        <v>129.21386796233332</v>
      </c>
      <c r="AE775" s="85">
        <f t="shared" ca="1" si="224"/>
        <v>-3.5113248847037539</v>
      </c>
      <c r="AG775" s="85">
        <v>761</v>
      </c>
      <c r="AH775" s="85">
        <f t="shared" ca="1" si="225"/>
        <v>3689.4337724636989</v>
      </c>
      <c r="AI775" s="85">
        <f t="shared" ca="1" si="225"/>
        <v>-145.74766485859527</v>
      </c>
    </row>
    <row r="776" spans="9:35" x14ac:dyDescent="0.25">
      <c r="I776" s="85">
        <v>762</v>
      </c>
      <c r="J776" s="89">
        <f t="shared" ca="1" si="209"/>
        <v>0.9426943396366827</v>
      </c>
      <c r="K776" s="89">
        <f t="shared" ca="1" si="210"/>
        <v>1.5778010579306643</v>
      </c>
      <c r="L776" s="89">
        <f t="shared" ca="1" si="211"/>
        <v>4.3256130741837914E-2</v>
      </c>
      <c r="M776" s="88">
        <f t="shared" ca="1" si="212"/>
        <v>32704.510424572967</v>
      </c>
      <c r="N776" s="89">
        <f t="shared" ca="1" si="226"/>
        <v>0.95369700138914371</v>
      </c>
      <c r="O776" s="89">
        <f t="shared" ca="1" si="213"/>
        <v>0.78246354279768138</v>
      </c>
      <c r="P776" s="89">
        <f t="shared" ca="1" si="214"/>
        <v>0.82988148076573431</v>
      </c>
      <c r="Q776" s="89">
        <f t="shared" ca="1" si="214"/>
        <v>0.78302889856590885</v>
      </c>
      <c r="R776" s="85">
        <f t="shared" ca="1" si="215"/>
        <v>5069.4612358268168</v>
      </c>
      <c r="S776" s="85">
        <f t="shared" ca="1" si="216"/>
        <v>1101.5546056574858</v>
      </c>
      <c r="U776" s="85">
        <v>762</v>
      </c>
      <c r="V776" s="89">
        <f t="shared" ca="1" si="217"/>
        <v>0.84863672999982365</v>
      </c>
      <c r="W776" s="89">
        <f t="shared" ca="1" si="218"/>
        <v>1.0306040416609901</v>
      </c>
      <c r="X776" s="89">
        <f t="shared" ca="1" si="219"/>
        <v>2.821294530372041E-2</v>
      </c>
      <c r="Y776" s="88">
        <f t="shared" ca="1" si="220"/>
        <v>1432.860276781151</v>
      </c>
      <c r="Z776" s="89">
        <f t="shared" ca="1" si="227"/>
        <v>1.3038355545558526</v>
      </c>
      <c r="AA776" s="89">
        <f t="shared" ca="1" si="221"/>
        <v>1.2088262129086531</v>
      </c>
      <c r="AB776" s="89">
        <f t="shared" ca="1" si="222"/>
        <v>0.9038551714074875</v>
      </c>
      <c r="AC776" s="89">
        <f t="shared" ca="1" si="222"/>
        <v>0.88663519063319696</v>
      </c>
      <c r="AD776" s="85">
        <f t="shared" ca="1" si="223"/>
        <v>167.61507018497628</v>
      </c>
      <c r="AE776" s="85">
        <f t="shared" ca="1" si="224"/>
        <v>34.889877337939197</v>
      </c>
      <c r="AG776" s="85">
        <v>762</v>
      </c>
      <c r="AH776" s="85">
        <f t="shared" ca="1" si="225"/>
        <v>4901.8461656418403</v>
      </c>
      <c r="AI776" s="85">
        <f t="shared" ca="1" si="225"/>
        <v>1066.6647283195466</v>
      </c>
    </row>
    <row r="777" spans="9:35" x14ac:dyDescent="0.25">
      <c r="I777" s="85">
        <v>763</v>
      </c>
      <c r="J777" s="89">
        <f t="shared" ca="1" si="209"/>
        <v>0.87171975156981829</v>
      </c>
      <c r="K777" s="89">
        <f t="shared" ca="1" si="210"/>
        <v>1.1345581487632805</v>
      </c>
      <c r="L777" s="89">
        <f t="shared" ca="1" si="211"/>
        <v>3.1881162968719158E-2</v>
      </c>
      <c r="M777" s="88">
        <f t="shared" ca="1" si="212"/>
        <v>32334.605489304751</v>
      </c>
      <c r="N777" s="89">
        <f t="shared" ca="1" si="226"/>
        <v>0.88726741533343134</v>
      </c>
      <c r="O777" s="89">
        <f t="shared" ca="1" si="213"/>
        <v>0.71603395674196912</v>
      </c>
      <c r="P777" s="89">
        <f t="shared" ca="1" si="214"/>
        <v>0.81253252781939533</v>
      </c>
      <c r="Q777" s="89">
        <f t="shared" ca="1" si="214"/>
        <v>0.76301480910726638</v>
      </c>
      <c r="R777" s="85">
        <f t="shared" ca="1" si="215"/>
        <v>4765.653934866983</v>
      </c>
      <c r="S777" s="85">
        <f t="shared" ca="1" si="216"/>
        <v>797.747304697652</v>
      </c>
      <c r="U777" s="85">
        <v>763</v>
      </c>
      <c r="V777" s="89">
        <f t="shared" ca="1" si="217"/>
        <v>0.4916903757894926</v>
      </c>
      <c r="W777" s="89">
        <f t="shared" ca="1" si="218"/>
        <v>-2.083064535721204E-2</v>
      </c>
      <c r="X777" s="89">
        <f t="shared" ca="1" si="219"/>
        <v>3.0442259013869696E-3</v>
      </c>
      <c r="Y777" s="88">
        <f t="shared" ca="1" si="220"/>
        <v>1397.2470679178043</v>
      </c>
      <c r="Z777" s="89">
        <f t="shared" ca="1" si="227"/>
        <v>1.0389277153268115</v>
      </c>
      <c r="AA777" s="89">
        <f t="shared" ca="1" si="221"/>
        <v>0.94391837367961184</v>
      </c>
      <c r="AB777" s="89">
        <f t="shared" ca="1" si="222"/>
        <v>0.85058082225855913</v>
      </c>
      <c r="AC777" s="89">
        <f t="shared" ca="1" si="222"/>
        <v>0.82739431898429538</v>
      </c>
      <c r="AD777" s="85">
        <f t="shared" ca="1" si="223"/>
        <v>136.32167654762543</v>
      </c>
      <c r="AE777" s="85">
        <f t="shared" ca="1" si="224"/>
        <v>3.596483700588351</v>
      </c>
      <c r="AG777" s="85">
        <v>763</v>
      </c>
      <c r="AH777" s="85">
        <f t="shared" ca="1" si="225"/>
        <v>4629.3322583193576</v>
      </c>
      <c r="AI777" s="85">
        <f t="shared" ca="1" si="225"/>
        <v>794.15082099706365</v>
      </c>
    </row>
    <row r="778" spans="9:35" x14ac:dyDescent="0.25">
      <c r="I778" s="85">
        <v>764</v>
      </c>
      <c r="J778" s="89">
        <f t="shared" ca="1" si="209"/>
        <v>0.91432721673710982</v>
      </c>
      <c r="K778" s="89">
        <f t="shared" ca="1" si="210"/>
        <v>1.3678930149023578</v>
      </c>
      <c r="L778" s="89">
        <f t="shared" ca="1" si="211"/>
        <v>3.7869248796561866E-2</v>
      </c>
      <c r="M778" s="88">
        <f t="shared" ca="1" si="212"/>
        <v>32528.808754797068</v>
      </c>
      <c r="N778" s="89">
        <f t="shared" ca="1" si="226"/>
        <v>0.92223771773285446</v>
      </c>
      <c r="O778" s="89">
        <f t="shared" ca="1" si="213"/>
        <v>0.75100425914139213</v>
      </c>
      <c r="P778" s="89">
        <f t="shared" ca="1" si="214"/>
        <v>0.82179770345529102</v>
      </c>
      <c r="Q778" s="89">
        <f t="shared" ca="1" si="214"/>
        <v>0.7736749537294465</v>
      </c>
      <c r="R778" s="85">
        <f t="shared" ca="1" si="215"/>
        <v>4924.3557105219443</v>
      </c>
      <c r="S778" s="85">
        <f t="shared" ca="1" si="216"/>
        <v>956.44908035261324</v>
      </c>
      <c r="U778" s="85">
        <v>764</v>
      </c>
      <c r="V778" s="89">
        <f t="shared" ca="1" si="217"/>
        <v>0.60379496424463641</v>
      </c>
      <c r="W778" s="89">
        <f t="shared" ca="1" si="218"/>
        <v>0.26318230141442445</v>
      </c>
      <c r="X778" s="89">
        <f t="shared" ca="1" si="219"/>
        <v>9.8427862420174608E-3</v>
      </c>
      <c r="Y778" s="88">
        <f t="shared" ca="1" si="220"/>
        <v>1406.7787003961082</v>
      </c>
      <c r="Z778" s="89">
        <f t="shared" ca="1" si="227"/>
        <v>1.110484471986338</v>
      </c>
      <c r="AA778" s="89">
        <f t="shared" ca="1" si="221"/>
        <v>1.0154751303391385</v>
      </c>
      <c r="AB778" s="89">
        <f t="shared" ca="1" si="222"/>
        <v>0.86660484213498301</v>
      </c>
      <c r="AC778" s="89">
        <f t="shared" ca="1" si="222"/>
        <v>0.8450603021882549</v>
      </c>
      <c r="AD778" s="85">
        <f t="shared" ca="1" si="223"/>
        <v>144.50653294757217</v>
      </c>
      <c r="AE778" s="85">
        <f t="shared" ca="1" si="224"/>
        <v>11.78134010053509</v>
      </c>
      <c r="AG778" s="85">
        <v>764</v>
      </c>
      <c r="AH778" s="85">
        <f t="shared" ca="1" si="225"/>
        <v>4779.8491775743723</v>
      </c>
      <c r="AI778" s="85">
        <f t="shared" ca="1" si="225"/>
        <v>944.66774025207815</v>
      </c>
    </row>
    <row r="779" spans="9:35" x14ac:dyDescent="0.25">
      <c r="I779" s="85">
        <v>765</v>
      </c>
      <c r="J779" s="89">
        <f t="shared" ca="1" si="209"/>
        <v>0.26073010750114622</v>
      </c>
      <c r="K779" s="89">
        <f t="shared" ca="1" si="210"/>
        <v>-0.64109615066999426</v>
      </c>
      <c r="L779" s="89">
        <f t="shared" ca="1" si="211"/>
        <v>-1.3687553449541236E-2</v>
      </c>
      <c r="M779" s="88">
        <f t="shared" ca="1" si="212"/>
        <v>30894.226372938028</v>
      </c>
      <c r="N779" s="89">
        <f t="shared" ca="1" si="226"/>
        <v>0.62114701577425013</v>
      </c>
      <c r="O779" s="89">
        <f t="shared" ca="1" si="213"/>
        <v>0.44991355718278786</v>
      </c>
      <c r="P779" s="89">
        <f t="shared" ca="1" si="214"/>
        <v>0.73274855141804118</v>
      </c>
      <c r="Q779" s="89">
        <f t="shared" ca="1" si="214"/>
        <v>0.6736136141396476</v>
      </c>
      <c r="R779" s="85">
        <f t="shared" ca="1" si="215"/>
        <v>3650.4057990001311</v>
      </c>
      <c r="S779" s="85">
        <f t="shared" ca="1" si="216"/>
        <v>-317.50083116919996</v>
      </c>
      <c r="U779" s="85">
        <v>765</v>
      </c>
      <c r="V779" s="89">
        <f t="shared" ca="1" si="217"/>
        <v>0.12502285717603778</v>
      </c>
      <c r="W779" s="89">
        <f t="shared" ca="1" si="218"/>
        <v>-1.1502383513525432</v>
      </c>
      <c r="X779" s="89">
        <f t="shared" ca="1" si="219"/>
        <v>-2.3990972760018329E-2</v>
      </c>
      <c r="Y779" s="88">
        <f t="shared" ca="1" si="220"/>
        <v>1359.9782704875724</v>
      </c>
      <c r="Z779" s="89">
        <f t="shared" ca="1" si="227"/>
        <v>0.75437465777805313</v>
      </c>
      <c r="AA779" s="89">
        <f t="shared" ca="1" si="221"/>
        <v>0.65936531613085347</v>
      </c>
      <c r="AB779" s="89">
        <f t="shared" ca="1" si="222"/>
        <v>0.7746878578566806</v>
      </c>
      <c r="AC779" s="89">
        <f t="shared" ca="1" si="222"/>
        <v>0.74516939560293705</v>
      </c>
      <c r="AD779" s="85">
        <f t="shared" ca="1" si="223"/>
        <v>105.96948709238325</v>
      </c>
      <c r="AE779" s="85">
        <f t="shared" ca="1" si="224"/>
        <v>-26.755705754653832</v>
      </c>
      <c r="AG779" s="85">
        <v>765</v>
      </c>
      <c r="AH779" s="85">
        <f t="shared" ca="1" si="225"/>
        <v>3544.4363119077479</v>
      </c>
      <c r="AI779" s="85">
        <f t="shared" ca="1" si="225"/>
        <v>-290.74512541454612</v>
      </c>
    </row>
    <row r="780" spans="9:35" x14ac:dyDescent="0.25">
      <c r="I780" s="85">
        <v>766</v>
      </c>
      <c r="J780" s="89">
        <f t="shared" ca="1" si="209"/>
        <v>0.68288001887426586</v>
      </c>
      <c r="K780" s="89">
        <f t="shared" ca="1" si="210"/>
        <v>0.47576758960090515</v>
      </c>
      <c r="L780" s="89">
        <f t="shared" ca="1" si="211"/>
        <v>1.4974583698712119E-2</v>
      </c>
      <c r="M780" s="88">
        <f t="shared" ca="1" si="212"/>
        <v>31792.533124894821</v>
      </c>
      <c r="N780" s="89">
        <f t="shared" ca="1" si="226"/>
        <v>0.78853332791221209</v>
      </c>
      <c r="O780" s="89">
        <f t="shared" ca="1" si="213"/>
        <v>0.61729986932074987</v>
      </c>
      <c r="P780" s="89">
        <f t="shared" ca="1" si="214"/>
        <v>0.78480759398702116</v>
      </c>
      <c r="Q780" s="89">
        <f t="shared" ca="1" si="214"/>
        <v>0.73148152349063433</v>
      </c>
      <c r="R780" s="85">
        <f t="shared" ca="1" si="215"/>
        <v>4332.5922265978334</v>
      </c>
      <c r="S780" s="85">
        <f t="shared" ca="1" si="216"/>
        <v>364.68559642850232</v>
      </c>
      <c r="U780" s="85">
        <v>766</v>
      </c>
      <c r="V780" s="89">
        <f t="shared" ca="1" si="217"/>
        <v>0.84578971593043017</v>
      </c>
      <c r="W780" s="89">
        <f t="shared" ca="1" si="218"/>
        <v>1.0185417548398015</v>
      </c>
      <c r="X780" s="89">
        <f t="shared" ca="1" si="219"/>
        <v>2.792420429479105E-2</v>
      </c>
      <c r="Y780" s="88">
        <f t="shared" ca="1" si="220"/>
        <v>1432.4466109831926</v>
      </c>
      <c r="Z780" s="89">
        <f t="shared" ca="1" si="227"/>
        <v>1.3007964743567555</v>
      </c>
      <c r="AA780" s="89">
        <f t="shared" ca="1" si="221"/>
        <v>1.205787132709556</v>
      </c>
      <c r="AB780" s="89">
        <f t="shared" ca="1" si="222"/>
        <v>0.90333593545110435</v>
      </c>
      <c r="AC780" s="89">
        <f t="shared" ca="1" si="222"/>
        <v>0.88605021094574909</v>
      </c>
      <c r="AD780" s="85">
        <f t="shared" ca="1" si="223"/>
        <v>167.24128353332503</v>
      </c>
      <c r="AE780" s="85">
        <f t="shared" ca="1" si="224"/>
        <v>34.516090686287953</v>
      </c>
      <c r="AG780" s="85">
        <v>766</v>
      </c>
      <c r="AH780" s="85">
        <f t="shared" ca="1" si="225"/>
        <v>4165.3509430645081</v>
      </c>
      <c r="AI780" s="85">
        <f t="shared" ca="1" si="225"/>
        <v>330.16950574221437</v>
      </c>
    </row>
    <row r="781" spans="9:35" x14ac:dyDescent="0.25">
      <c r="I781" s="85">
        <v>767</v>
      </c>
      <c r="J781" s="89">
        <f t="shared" ca="1" si="209"/>
        <v>0.65967618712083231</v>
      </c>
      <c r="K781" s="89">
        <f t="shared" ca="1" si="210"/>
        <v>0.41157954649855483</v>
      </c>
      <c r="L781" s="89">
        <f t="shared" ca="1" si="211"/>
        <v>1.3327322328913042E-2</v>
      </c>
      <c r="M781" s="88">
        <f t="shared" ca="1" si="212"/>
        <v>31740.205623598282</v>
      </c>
      <c r="N781" s="89">
        <f t="shared" ca="1" si="226"/>
        <v>0.77891335420293217</v>
      </c>
      <c r="O781" s="89">
        <f t="shared" ca="1" si="213"/>
        <v>0.60767989561146996</v>
      </c>
      <c r="P781" s="89">
        <f t="shared" ca="1" si="214"/>
        <v>0.78198462158437643</v>
      </c>
      <c r="Q781" s="89">
        <f t="shared" ca="1" si="214"/>
        <v>0.72830010023591241</v>
      </c>
      <c r="R781" s="85">
        <f t="shared" ca="1" si="215"/>
        <v>4291.5989526652556</v>
      </c>
      <c r="S781" s="85">
        <f t="shared" ca="1" si="216"/>
        <v>323.6923224959246</v>
      </c>
      <c r="U781" s="85">
        <v>767</v>
      </c>
      <c r="V781" s="89">
        <f t="shared" ca="1" si="217"/>
        <v>0.60847525960886673</v>
      </c>
      <c r="W781" s="89">
        <f t="shared" ca="1" si="218"/>
        <v>0.27534723150407009</v>
      </c>
      <c r="X781" s="89">
        <f t="shared" ca="1" si="219"/>
        <v>1.0133984274339933E-2</v>
      </c>
      <c r="Y781" s="88">
        <f t="shared" ca="1" si="220"/>
        <v>1407.1884112361768</v>
      </c>
      <c r="Z781" s="89">
        <f t="shared" ca="1" si="227"/>
        <v>1.1135494130465955</v>
      </c>
      <c r="AA781" s="89">
        <f t="shared" ca="1" si="221"/>
        <v>1.018540071399396</v>
      </c>
      <c r="AB781" s="89">
        <f t="shared" ca="1" si="222"/>
        <v>0.86726373064354256</v>
      </c>
      <c r="AC781" s="89">
        <f t="shared" ca="1" si="222"/>
        <v>0.84578931613879038</v>
      </c>
      <c r="AD781" s="85">
        <f t="shared" ca="1" si="223"/>
        <v>144.86172540555663</v>
      </c>
      <c r="AE781" s="85">
        <f t="shared" ca="1" si="224"/>
        <v>12.136532558519548</v>
      </c>
      <c r="AG781" s="85">
        <v>767</v>
      </c>
      <c r="AH781" s="85">
        <f t="shared" ca="1" si="225"/>
        <v>4146.7372272596986</v>
      </c>
      <c r="AI781" s="85">
        <f t="shared" ca="1" si="225"/>
        <v>311.55578993740505</v>
      </c>
    </row>
    <row r="782" spans="9:35" x14ac:dyDescent="0.25">
      <c r="I782" s="85">
        <v>768</v>
      </c>
      <c r="J782" s="89">
        <f t="shared" ca="1" si="209"/>
        <v>0.53802640485108866</v>
      </c>
      <c r="K782" s="89">
        <f t="shared" ca="1" si="210"/>
        <v>9.5462858267340162E-2</v>
      </c>
      <c r="L782" s="89">
        <f t="shared" ca="1" si="211"/>
        <v>5.2148019325242694E-3</v>
      </c>
      <c r="M782" s="88">
        <f t="shared" ca="1" si="212"/>
        <v>31483.754198285187</v>
      </c>
      <c r="N782" s="89">
        <f t="shared" ca="1" si="226"/>
        <v>0.731536396083175</v>
      </c>
      <c r="O782" s="89">
        <f t="shared" ca="1" si="213"/>
        <v>0.56030293749171278</v>
      </c>
      <c r="P782" s="89">
        <f t="shared" ca="1" si="214"/>
        <v>0.76777420904395188</v>
      </c>
      <c r="Q782" s="89">
        <f t="shared" ca="1" si="214"/>
        <v>0.71236358794217192</v>
      </c>
      <c r="R782" s="85">
        <f t="shared" ca="1" si="215"/>
        <v>4092.866693382286</v>
      </c>
      <c r="S782" s="85">
        <f t="shared" ca="1" si="216"/>
        <v>124.96006321295499</v>
      </c>
      <c r="U782" s="85">
        <v>768</v>
      </c>
      <c r="V782" s="89">
        <f t="shared" ca="1" si="217"/>
        <v>0.58774689422542503</v>
      </c>
      <c r="W782" s="89">
        <f t="shared" ca="1" si="218"/>
        <v>0.22175294541111104</v>
      </c>
      <c r="X782" s="89">
        <f t="shared" ca="1" si="219"/>
        <v>8.8510709703595817E-3</v>
      </c>
      <c r="Y782" s="88">
        <f t="shared" ca="1" si="220"/>
        <v>1405.3842680293044</v>
      </c>
      <c r="Z782" s="89">
        <f t="shared" ca="1" si="227"/>
        <v>1.1000463902728552</v>
      </c>
      <c r="AA782" s="89">
        <f t="shared" ca="1" si="221"/>
        <v>1.0050370486256557</v>
      </c>
      <c r="AB782" s="89">
        <f t="shared" ca="1" si="222"/>
        <v>0.86434404501769602</v>
      </c>
      <c r="AC782" s="89">
        <f t="shared" ca="1" si="222"/>
        <v>0.84256049476336325</v>
      </c>
      <c r="AD782" s="85">
        <f t="shared" ca="1" si="223"/>
        <v>143.29968407943693</v>
      </c>
      <c r="AE782" s="85">
        <f t="shared" ca="1" si="224"/>
        <v>10.574491232399851</v>
      </c>
      <c r="AG782" s="85">
        <v>768</v>
      </c>
      <c r="AH782" s="85">
        <f t="shared" ca="1" si="225"/>
        <v>3949.5670093028493</v>
      </c>
      <c r="AI782" s="85">
        <f t="shared" ca="1" si="225"/>
        <v>114.38557198055514</v>
      </c>
    </row>
    <row r="783" spans="9:35" x14ac:dyDescent="0.25">
      <c r="I783" s="85">
        <v>769</v>
      </c>
      <c r="J783" s="89">
        <f t="shared" ca="1" si="209"/>
        <v>0.14265537915545368</v>
      </c>
      <c r="K783" s="89">
        <f t="shared" ca="1" si="210"/>
        <v>-1.0684651150108049</v>
      </c>
      <c r="L783" s="89">
        <f t="shared" ca="1" si="211"/>
        <v>-2.4655147281419237E-2</v>
      </c>
      <c r="M783" s="88">
        <f t="shared" ca="1" si="212"/>
        <v>30557.242376056398</v>
      </c>
      <c r="N783" s="89">
        <f t="shared" ca="1" si="226"/>
        <v>0.55709648545093804</v>
      </c>
      <c r="O783" s="89">
        <f t="shared" ca="1" si="213"/>
        <v>0.38586302685947577</v>
      </c>
      <c r="P783" s="89">
        <f t="shared" ca="1" si="214"/>
        <v>0.71126924565595839</v>
      </c>
      <c r="Q783" s="89">
        <f t="shared" ca="1" si="214"/>
        <v>0.65020094283610308</v>
      </c>
      <c r="R783" s="85">
        <f t="shared" ca="1" si="215"/>
        <v>3407.0709823499055</v>
      </c>
      <c r="S783" s="85">
        <f t="shared" ca="1" si="216"/>
        <v>-560.8356478194255</v>
      </c>
      <c r="U783" s="85">
        <v>769</v>
      </c>
      <c r="V783" s="89">
        <f t="shared" ca="1" si="217"/>
        <v>0.59012572665156038</v>
      </c>
      <c r="W783" s="89">
        <f t="shared" ca="1" si="218"/>
        <v>0.22786840376805728</v>
      </c>
      <c r="X783" s="89">
        <f t="shared" ca="1" si="219"/>
        <v>8.9974597639794086E-3</v>
      </c>
      <c r="Y783" s="88">
        <f t="shared" ca="1" si="220"/>
        <v>1405.5900155960751</v>
      </c>
      <c r="Z783" s="89">
        <f t="shared" ca="1" si="227"/>
        <v>1.1015871734325089</v>
      </c>
      <c r="AA783" s="89">
        <f t="shared" ca="1" si="221"/>
        <v>1.0065778317853094</v>
      </c>
      <c r="AB783" s="89">
        <f t="shared" ca="1" si="222"/>
        <v>0.8646794064341996</v>
      </c>
      <c r="AC783" s="89">
        <f t="shared" ca="1" si="222"/>
        <v>0.84293115405005248</v>
      </c>
      <c r="AD783" s="85">
        <f t="shared" ca="1" si="223"/>
        <v>143.47755527404433</v>
      </c>
      <c r="AE783" s="85">
        <f t="shared" ca="1" si="224"/>
        <v>10.752362427007256</v>
      </c>
      <c r="AG783" s="85">
        <v>769</v>
      </c>
      <c r="AH783" s="85">
        <f t="shared" ca="1" si="225"/>
        <v>3263.5934270758612</v>
      </c>
      <c r="AI783" s="85">
        <f t="shared" ca="1" si="225"/>
        <v>-571.58801024643276</v>
      </c>
    </row>
    <row r="784" spans="9:35" x14ac:dyDescent="0.25">
      <c r="I784" s="85">
        <v>770</v>
      </c>
      <c r="J784" s="89">
        <f t="shared" ref="J784:J847" ca="1" si="228">RAND()</f>
        <v>8.558360339222093E-2</v>
      </c>
      <c r="K784" s="89">
        <f t="shared" ref="K784:K847" ca="1" si="229">_xlfn.NORM.S.INV(J784)</f>
        <v>-1.3684629653235567</v>
      </c>
      <c r="L784" s="89">
        <f t="shared" ref="L784:L847" ca="1" si="230">$J$10+$J$11*K784</f>
        <v>-3.235400903134019E-2</v>
      </c>
      <c r="M784" s="88">
        <f t="shared" ref="M784:M847" ca="1" si="231">$L$7*EXP(L784)</f>
        <v>30322.889673626873</v>
      </c>
      <c r="N784" s="89">
        <f t="shared" ca="1" si="226"/>
        <v>0.51213528561738708</v>
      </c>
      <c r="O784" s="89">
        <f t="shared" ref="O784:O847" ca="1" si="232">N784-$J$9*$J$8^0.5</f>
        <v>0.34090182702592481</v>
      </c>
      <c r="P784" s="89">
        <f t="shared" ref="P784:Q847" ca="1" si="233">_xlfn.NORM.S.DIST(N784,TRUE)</f>
        <v>0.69572183462280113</v>
      </c>
      <c r="Q784" s="89">
        <f t="shared" ca="1" si="233"/>
        <v>0.63341125532424547</v>
      </c>
      <c r="R784" s="85">
        <f t="shared" ref="R784:R847" ca="1" si="234">M784*P784-$J$6*EXP(-$J$7*$J$8)*Q784</f>
        <v>3242.1952658882874</v>
      </c>
      <c r="S784" s="85">
        <f t="shared" ref="S784:S847" ca="1" si="235">R784-$Q$7</f>
        <v>-725.71136428104364</v>
      </c>
      <c r="U784" s="85">
        <v>770</v>
      </c>
      <c r="V784" s="89">
        <f t="shared" ref="V784:V847" ca="1" si="236">RAND()</f>
        <v>0.19578658504599211</v>
      </c>
      <c r="W784" s="89">
        <f t="shared" ref="W784:W847" ca="1" si="237">_xlfn.NORM.S.INV(V784)</f>
        <v>-0.85676789858315017</v>
      </c>
      <c r="X784" s="89">
        <f t="shared" ref="X784:X847" ca="1" si="238">$V$10+$V$11*W784</f>
        <v>-1.6966023355338155E-2</v>
      </c>
      <c r="Y784" s="88">
        <f t="shared" ref="Y784:Y847" ca="1" si="239">$X$7*EXP(X784)</f>
        <v>1369.5656851525418</v>
      </c>
      <c r="Z784" s="89">
        <f t="shared" ca="1" si="227"/>
        <v>0.8283142229080388</v>
      </c>
      <c r="AA784" s="89">
        <f t="shared" ref="AA784:AA847" ca="1" si="240">Z784-$V$9*$V$8^0.5</f>
        <v>0.73330488126083915</v>
      </c>
      <c r="AB784" s="89">
        <f t="shared" ref="AB784:AC847" ca="1" si="241">_xlfn.NORM.S.DIST(Z784,TRUE)</f>
        <v>0.79625371496036479</v>
      </c>
      <c r="AC784" s="89">
        <f t="shared" ca="1" si="241"/>
        <v>0.76831375072356556</v>
      </c>
      <c r="AD784" s="85">
        <f t="shared" ref="AD784:AD847" ca="1" si="242">Y784*AB784-$V$6*EXP(-$V$7*$V$8)*AC784</f>
        <v>113.50125019118832</v>
      </c>
      <c r="AE784" s="85">
        <f t="shared" ref="AE784:AE847" ca="1" si="243">AD784-$AC$7</f>
        <v>-19.223942655848759</v>
      </c>
      <c r="AG784" s="85">
        <v>770</v>
      </c>
      <c r="AH784" s="85">
        <f t="shared" ref="AH784:AI847" ca="1" si="244">R784-AD784</f>
        <v>3128.6940156970991</v>
      </c>
      <c r="AI784" s="85">
        <f t="shared" ca="1" si="244"/>
        <v>-706.48742162519488</v>
      </c>
    </row>
    <row r="785" spans="9:35" x14ac:dyDescent="0.25">
      <c r="I785" s="85">
        <v>771</v>
      </c>
      <c r="J785" s="89">
        <f t="shared" ca="1" si="228"/>
        <v>0.87918073481708658</v>
      </c>
      <c r="K785" s="89">
        <f t="shared" ca="1" si="229"/>
        <v>1.1709011063876609</v>
      </c>
      <c r="L785" s="89">
        <f t="shared" ca="1" si="230"/>
        <v>3.2813834339669466E-2</v>
      </c>
      <c r="M785" s="88">
        <f t="shared" ca="1" si="231"/>
        <v>32364.777118055641</v>
      </c>
      <c r="N785" s="89">
        <f t="shared" ref="N785:N848" ca="1" si="245">(LN(M785/$J$6)+($J$7+$J$9^2/2)*$J$8)/($J$9*$J$8^0.5)</f>
        <v>0.89271419763066584</v>
      </c>
      <c r="O785" s="89">
        <f t="shared" ca="1" si="232"/>
        <v>0.72148073903920351</v>
      </c>
      <c r="P785" s="89">
        <f t="shared" ca="1" si="233"/>
        <v>0.81399487736803899</v>
      </c>
      <c r="Q785" s="89">
        <f t="shared" ca="1" si="233"/>
        <v>0.76469310652351541</v>
      </c>
      <c r="R785" s="85">
        <f t="shared" ca="1" si="234"/>
        <v>4790.1914466309754</v>
      </c>
      <c r="S785" s="85">
        <f t="shared" ca="1" si="235"/>
        <v>822.28481646164437</v>
      </c>
      <c r="U785" s="85">
        <v>771</v>
      </c>
      <c r="V785" s="89">
        <f t="shared" ca="1" si="236"/>
        <v>4.5368630832710033E-2</v>
      </c>
      <c r="W785" s="89">
        <f t="shared" ca="1" si="237"/>
        <v>-1.6915214128782852</v>
      </c>
      <c r="X785" s="89">
        <f t="shared" ca="1" si="238"/>
        <v>-3.6947936859626301E-2</v>
      </c>
      <c r="Y785" s="88">
        <f t="shared" ca="1" si="239"/>
        <v>1342.4707479648312</v>
      </c>
      <c r="Z785" s="89">
        <f t="shared" ref="Z785:Z848" ca="1" si="246">(LN(Y785/$V$6)+($V$7+$V$9^2/2)*$V$8)/($V$9*$V$8^0.5)</f>
        <v>0.6179989722405056</v>
      </c>
      <c r="AA785" s="89">
        <f t="shared" ca="1" si="240"/>
        <v>0.52298963059330594</v>
      </c>
      <c r="AB785" s="89">
        <f t="shared" ca="1" si="241"/>
        <v>0.73171199195076353</v>
      </c>
      <c r="AC785" s="89">
        <f t="shared" ca="1" si="241"/>
        <v>0.69950926535510449</v>
      </c>
      <c r="AD785" s="85">
        <f t="shared" ca="1" si="242"/>
        <v>92.77614699408025</v>
      </c>
      <c r="AE785" s="85">
        <f t="shared" ca="1" si="243"/>
        <v>-39.949045852956829</v>
      </c>
      <c r="AG785" s="85">
        <v>771</v>
      </c>
      <c r="AH785" s="85">
        <f t="shared" ca="1" si="244"/>
        <v>4697.4152996368948</v>
      </c>
      <c r="AI785" s="85">
        <f t="shared" ca="1" si="244"/>
        <v>862.2338623146012</v>
      </c>
    </row>
    <row r="786" spans="9:35" x14ac:dyDescent="0.25">
      <c r="I786" s="85">
        <v>772</v>
      </c>
      <c r="J786" s="89">
        <f t="shared" ca="1" si="228"/>
        <v>0.67213584779914048</v>
      </c>
      <c r="K786" s="89">
        <f t="shared" ca="1" si="229"/>
        <v>0.44581857315745332</v>
      </c>
      <c r="L786" s="89">
        <f t="shared" ca="1" si="230"/>
        <v>1.4206000400852254E-2</v>
      </c>
      <c r="M786" s="88">
        <f t="shared" ca="1" si="231"/>
        <v>31768.107302780234</v>
      </c>
      <c r="N786" s="89">
        <f t="shared" ca="1" si="245"/>
        <v>0.78404481670545423</v>
      </c>
      <c r="O786" s="89">
        <f t="shared" ca="1" si="232"/>
        <v>0.61281135811399201</v>
      </c>
      <c r="P786" s="89">
        <f t="shared" ca="1" si="233"/>
        <v>0.78349309320421578</v>
      </c>
      <c r="Q786" s="89">
        <f t="shared" ca="1" si="233"/>
        <v>0.72999946008778904</v>
      </c>
      <c r="R786" s="85">
        <f t="shared" ca="1" si="234"/>
        <v>4313.4386982945507</v>
      </c>
      <c r="S786" s="85">
        <f t="shared" ca="1" si="235"/>
        <v>345.53206812521967</v>
      </c>
      <c r="U786" s="85">
        <v>772</v>
      </c>
      <c r="V786" s="89">
        <f t="shared" ca="1" si="236"/>
        <v>0.84728014209251701</v>
      </c>
      <c r="W786" s="89">
        <f t="shared" ca="1" si="237"/>
        <v>1.0248378244530769</v>
      </c>
      <c r="X786" s="89">
        <f t="shared" ca="1" si="238"/>
        <v>2.807491647063098E-2</v>
      </c>
      <c r="Y786" s="88">
        <f t="shared" ca="1" si="239"/>
        <v>1432.6625143979363</v>
      </c>
      <c r="Z786" s="89">
        <f t="shared" ca="1" si="246"/>
        <v>1.3023827623283055</v>
      </c>
      <c r="AA786" s="89">
        <f t="shared" ca="1" si="240"/>
        <v>1.207373420681106</v>
      </c>
      <c r="AB786" s="89">
        <f t="shared" ca="1" si="241"/>
        <v>0.90360721388613374</v>
      </c>
      <c r="AC786" s="89">
        <f t="shared" ca="1" si="241"/>
        <v>0.88635581657859519</v>
      </c>
      <c r="AD786" s="85">
        <f t="shared" ca="1" si="242"/>
        <v>167.43634614223288</v>
      </c>
      <c r="AE786" s="85">
        <f t="shared" ca="1" si="243"/>
        <v>34.7111532951958</v>
      </c>
      <c r="AG786" s="85">
        <v>772</v>
      </c>
      <c r="AH786" s="85">
        <f t="shared" ca="1" si="244"/>
        <v>4146.0023521523181</v>
      </c>
      <c r="AI786" s="85">
        <f t="shared" ca="1" si="244"/>
        <v>310.82091483002387</v>
      </c>
    </row>
    <row r="787" spans="9:35" x14ac:dyDescent="0.25">
      <c r="I787" s="85">
        <v>773</v>
      </c>
      <c r="J787" s="89">
        <f t="shared" ca="1" si="228"/>
        <v>0.28683982853156764</v>
      </c>
      <c r="K787" s="89">
        <f t="shared" ca="1" si="229"/>
        <v>-0.56264057467159789</v>
      </c>
      <c r="L787" s="89">
        <f t="shared" ca="1" si="230"/>
        <v>-1.1674143578462585E-2</v>
      </c>
      <c r="M787" s="88">
        <f t="shared" ca="1" si="231"/>
        <v>30956.491775129954</v>
      </c>
      <c r="N787" s="89">
        <f t="shared" ca="1" si="245"/>
        <v>0.63290528946468816</v>
      </c>
      <c r="O787" s="89">
        <f t="shared" ca="1" si="232"/>
        <v>0.46167183087322589</v>
      </c>
      <c r="P787" s="89">
        <f t="shared" ca="1" si="233"/>
        <v>0.73660225328265683</v>
      </c>
      <c r="Q787" s="89">
        <f t="shared" ca="1" si="233"/>
        <v>0.6778416626839443</v>
      </c>
      <c r="R787" s="85">
        <f t="shared" ca="1" si="234"/>
        <v>3696.1508460930017</v>
      </c>
      <c r="S787" s="85">
        <f t="shared" ca="1" si="235"/>
        <v>-271.75578407632929</v>
      </c>
      <c r="U787" s="85">
        <v>773</v>
      </c>
      <c r="V787" s="89">
        <f t="shared" ca="1" si="236"/>
        <v>0.59166916216154664</v>
      </c>
      <c r="W787" s="89">
        <f t="shared" ca="1" si="237"/>
        <v>0.23184078811669073</v>
      </c>
      <c r="X787" s="89">
        <f t="shared" ca="1" si="238"/>
        <v>9.092548720301092E-3</v>
      </c>
      <c r="Y787" s="88">
        <f t="shared" ca="1" si="239"/>
        <v>1405.7236780384849</v>
      </c>
      <c r="Z787" s="89">
        <f t="shared" ca="1" si="246"/>
        <v>1.1025880113993152</v>
      </c>
      <c r="AA787" s="89">
        <f t="shared" ca="1" si="240"/>
        <v>1.0075786697521156</v>
      </c>
      <c r="AB787" s="89">
        <f t="shared" ca="1" si="241"/>
        <v>0.864896940582082</v>
      </c>
      <c r="AC787" s="89">
        <f t="shared" ca="1" si="241"/>
        <v>0.84317161340204883</v>
      </c>
      <c r="AD787" s="85">
        <f t="shared" ca="1" si="242"/>
        <v>143.59314497638547</v>
      </c>
      <c r="AE787" s="85">
        <f t="shared" ca="1" si="243"/>
        <v>10.867952129348396</v>
      </c>
      <c r="AG787" s="85">
        <v>773</v>
      </c>
      <c r="AH787" s="85">
        <f t="shared" ca="1" si="244"/>
        <v>3552.557701116616</v>
      </c>
      <c r="AI787" s="85">
        <f t="shared" ca="1" si="244"/>
        <v>-282.62373620567769</v>
      </c>
    </row>
    <row r="788" spans="9:35" x14ac:dyDescent="0.25">
      <c r="I788" s="85">
        <v>774</v>
      </c>
      <c r="J788" s="89">
        <f t="shared" ca="1" si="228"/>
        <v>0.7015611415937808</v>
      </c>
      <c r="K788" s="89">
        <f t="shared" ca="1" si="229"/>
        <v>0.52889582721495865</v>
      </c>
      <c r="L788" s="89">
        <f t="shared" ca="1" si="230"/>
        <v>1.6338016656585422E-2</v>
      </c>
      <c r="M788" s="88">
        <f t="shared" ca="1" si="231"/>
        <v>31835.909676161813</v>
      </c>
      <c r="N788" s="89">
        <f t="shared" ca="1" si="245"/>
        <v>0.79649574932849865</v>
      </c>
      <c r="O788" s="89">
        <f t="shared" ca="1" si="232"/>
        <v>0.62526229073703643</v>
      </c>
      <c r="P788" s="89">
        <f t="shared" ca="1" si="233"/>
        <v>0.7871280274111212</v>
      </c>
      <c r="Q788" s="89">
        <f t="shared" ca="1" si="233"/>
        <v>0.73410053747791104</v>
      </c>
      <c r="R788" s="85">
        <f t="shared" ca="1" si="234"/>
        <v>4366.6848639979398</v>
      </c>
      <c r="S788" s="85">
        <f t="shared" ca="1" si="235"/>
        <v>398.77823382860879</v>
      </c>
      <c r="U788" s="85">
        <v>774</v>
      </c>
      <c r="V788" s="89">
        <f t="shared" ca="1" si="236"/>
        <v>0.29774650249151702</v>
      </c>
      <c r="W788" s="89">
        <f t="shared" ca="1" si="237"/>
        <v>-0.53089289009343732</v>
      </c>
      <c r="X788" s="89">
        <f t="shared" ca="1" si="238"/>
        <v>-9.1653898493516597E-3</v>
      </c>
      <c r="Y788" s="88">
        <f t="shared" ca="1" si="239"/>
        <v>1380.2909426404185</v>
      </c>
      <c r="Z788" s="89">
        <f t="shared" ca="1" si="246"/>
        <v>0.91041808102077804</v>
      </c>
      <c r="AA788" s="89">
        <f t="shared" ca="1" si="240"/>
        <v>0.81540873937357838</v>
      </c>
      <c r="AB788" s="89">
        <f t="shared" ca="1" si="241"/>
        <v>0.81869896710229151</v>
      </c>
      <c r="AC788" s="89">
        <f t="shared" ca="1" si="241"/>
        <v>0.79258080824649668</v>
      </c>
      <c r="AD788" s="85">
        <f t="shared" ca="1" si="242"/>
        <v>122.1632298265863</v>
      </c>
      <c r="AE788" s="85">
        <f t="shared" ca="1" si="243"/>
        <v>-10.561963020450776</v>
      </c>
      <c r="AG788" s="85">
        <v>774</v>
      </c>
      <c r="AH788" s="85">
        <f t="shared" ca="1" si="244"/>
        <v>4244.5216341713531</v>
      </c>
      <c r="AI788" s="85">
        <f t="shared" ca="1" si="244"/>
        <v>409.34019684905957</v>
      </c>
    </row>
    <row r="789" spans="9:35" x14ac:dyDescent="0.25">
      <c r="I789" s="85">
        <v>775</v>
      </c>
      <c r="J789" s="89">
        <f t="shared" ca="1" si="228"/>
        <v>0.21477550231914644</v>
      </c>
      <c r="K789" s="89">
        <f t="shared" ca="1" si="229"/>
        <v>-0.78996021293648178</v>
      </c>
      <c r="L789" s="89">
        <f t="shared" ca="1" si="230"/>
        <v>-1.7507860274161822E-2</v>
      </c>
      <c r="M789" s="88">
        <f t="shared" ca="1" si="231"/>
        <v>30776.42610893241</v>
      </c>
      <c r="N789" s="89">
        <f t="shared" ca="1" si="245"/>
        <v>0.59883649973348563</v>
      </c>
      <c r="O789" s="89">
        <f t="shared" ca="1" si="232"/>
        <v>0.42760304114202335</v>
      </c>
      <c r="P789" s="89">
        <f t="shared" ca="1" si="233"/>
        <v>0.72535904006254781</v>
      </c>
      <c r="Q789" s="89">
        <f t="shared" ca="1" si="233"/>
        <v>0.66552992426727664</v>
      </c>
      <c r="R789" s="85">
        <f t="shared" ca="1" si="234"/>
        <v>3564.5218050579679</v>
      </c>
      <c r="S789" s="85">
        <f t="shared" ca="1" si="235"/>
        <v>-403.38482511136317</v>
      </c>
      <c r="U789" s="85">
        <v>775</v>
      </c>
      <c r="V789" s="89">
        <f t="shared" ca="1" si="236"/>
        <v>0.32856333597172804</v>
      </c>
      <c r="W789" s="89">
        <f t="shared" ca="1" si="237"/>
        <v>-0.44388369712477038</v>
      </c>
      <c r="X789" s="89">
        <f t="shared" ca="1" si="238"/>
        <v>-7.0826071617628578E-3</v>
      </c>
      <c r="Y789" s="88">
        <f t="shared" ca="1" si="239"/>
        <v>1383.1687846389959</v>
      </c>
      <c r="Z789" s="89">
        <f t="shared" ca="1" si="246"/>
        <v>0.93233995366486977</v>
      </c>
      <c r="AA789" s="89">
        <f t="shared" ca="1" si="240"/>
        <v>0.83733061201767012</v>
      </c>
      <c r="AB789" s="89">
        <f t="shared" ca="1" si="241"/>
        <v>0.82441956704115171</v>
      </c>
      <c r="AC789" s="89">
        <f t="shared" ca="1" si="241"/>
        <v>0.79879662159947096</v>
      </c>
      <c r="AD789" s="85">
        <f t="shared" ca="1" si="242"/>
        <v>124.52757815688483</v>
      </c>
      <c r="AE789" s="85">
        <f t="shared" ca="1" si="243"/>
        <v>-8.1976146901522498</v>
      </c>
      <c r="AG789" s="85">
        <v>775</v>
      </c>
      <c r="AH789" s="85">
        <f t="shared" ca="1" si="244"/>
        <v>3439.994226901083</v>
      </c>
      <c r="AI789" s="85">
        <f t="shared" ca="1" si="244"/>
        <v>-395.18721042121092</v>
      </c>
    </row>
    <row r="790" spans="9:35" x14ac:dyDescent="0.25">
      <c r="I790" s="85">
        <v>776</v>
      </c>
      <c r="J790" s="89">
        <f t="shared" ca="1" si="228"/>
        <v>0.66739489483287751</v>
      </c>
      <c r="K790" s="89">
        <f t="shared" ca="1" si="229"/>
        <v>0.43273099400802012</v>
      </c>
      <c r="L790" s="89">
        <f t="shared" ca="1" si="230"/>
        <v>1.3870133119111431E-2</v>
      </c>
      <c r="M790" s="88">
        <f t="shared" ca="1" si="231"/>
        <v>31757.439226563558</v>
      </c>
      <c r="N790" s="89">
        <f t="shared" ca="1" si="245"/>
        <v>0.78208335844546395</v>
      </c>
      <c r="O790" s="89">
        <f t="shared" ca="1" si="232"/>
        <v>0.61084989985400173</v>
      </c>
      <c r="P790" s="89">
        <f t="shared" ca="1" si="233"/>
        <v>0.78291720692577105</v>
      </c>
      <c r="Q790" s="89">
        <f t="shared" ca="1" si="233"/>
        <v>0.72935052253396704</v>
      </c>
      <c r="R790" s="85">
        <f t="shared" ca="1" si="234"/>
        <v>4305.0834051020611</v>
      </c>
      <c r="S790" s="85">
        <f t="shared" ca="1" si="235"/>
        <v>337.17677493273004</v>
      </c>
      <c r="U790" s="85">
        <v>776</v>
      </c>
      <c r="V790" s="89">
        <f t="shared" ca="1" si="236"/>
        <v>0.77397428017590209</v>
      </c>
      <c r="W790" s="89">
        <f t="shared" ca="1" si="237"/>
        <v>0.75199936668022793</v>
      </c>
      <c r="X790" s="89">
        <f t="shared" ca="1" si="238"/>
        <v>2.154384547722047E-2</v>
      </c>
      <c r="Y790" s="88">
        <f t="shared" ca="1" si="239"/>
        <v>1423.3361824260276</v>
      </c>
      <c r="Z790" s="89">
        <f t="shared" ca="1" si="246"/>
        <v>1.2336414061608005</v>
      </c>
      <c r="AA790" s="89">
        <f t="shared" ca="1" si="240"/>
        <v>1.138632064513601</v>
      </c>
      <c r="AB790" s="89">
        <f t="shared" ca="1" si="241"/>
        <v>0.89133172168732477</v>
      </c>
      <c r="AC790" s="89">
        <f t="shared" ca="1" si="241"/>
        <v>0.8725716756091414</v>
      </c>
      <c r="AD790" s="85">
        <f t="shared" ca="1" si="242"/>
        <v>159.06535429005089</v>
      </c>
      <c r="AE790" s="85">
        <f t="shared" ca="1" si="243"/>
        <v>26.340161443013812</v>
      </c>
      <c r="AG790" s="85">
        <v>776</v>
      </c>
      <c r="AH790" s="85">
        <f t="shared" ca="1" si="244"/>
        <v>4146.0180508120102</v>
      </c>
      <c r="AI790" s="85">
        <f t="shared" ca="1" si="244"/>
        <v>310.83661348971623</v>
      </c>
    </row>
    <row r="791" spans="9:35" x14ac:dyDescent="0.25">
      <c r="I791" s="85">
        <v>777</v>
      </c>
      <c r="J791" s="89">
        <f t="shared" ca="1" si="228"/>
        <v>0.75388273987745613</v>
      </c>
      <c r="K791" s="89">
        <f t="shared" ca="1" si="229"/>
        <v>0.68675914307053454</v>
      </c>
      <c r="L791" s="89">
        <f t="shared" ca="1" si="230"/>
        <v>2.0389271833544675E-2</v>
      </c>
      <c r="M791" s="88">
        <f t="shared" ca="1" si="231"/>
        <v>31965.146679329348</v>
      </c>
      <c r="N791" s="89">
        <f t="shared" ca="1" si="245"/>
        <v>0.82015499916368928</v>
      </c>
      <c r="O791" s="89">
        <f t="shared" ca="1" si="232"/>
        <v>0.64892154057222706</v>
      </c>
      <c r="P791" s="89">
        <f t="shared" ca="1" si="233"/>
        <v>0.79393612400366675</v>
      </c>
      <c r="Q791" s="89">
        <f t="shared" ca="1" si="233"/>
        <v>0.74180545456364155</v>
      </c>
      <c r="R791" s="85">
        <f t="shared" ca="1" si="234"/>
        <v>4468.8525596077088</v>
      </c>
      <c r="S791" s="85">
        <f t="shared" ca="1" si="235"/>
        <v>500.94592943837779</v>
      </c>
      <c r="U791" s="85">
        <v>777</v>
      </c>
      <c r="V791" s="89">
        <f t="shared" ca="1" si="236"/>
        <v>0.23263627540271481</v>
      </c>
      <c r="W791" s="89">
        <f t="shared" ca="1" si="237"/>
        <v>-0.73019245993151849</v>
      </c>
      <c r="X791" s="89">
        <f t="shared" ca="1" si="238"/>
        <v>-1.3936123602187782E-2</v>
      </c>
      <c r="Y791" s="88">
        <f t="shared" ca="1" si="239"/>
        <v>1373.7216247446863</v>
      </c>
      <c r="Z791" s="89">
        <f t="shared" ca="1" si="246"/>
        <v>0.86020476862302186</v>
      </c>
      <c r="AA791" s="89">
        <f t="shared" ca="1" si="240"/>
        <v>0.76519542697582221</v>
      </c>
      <c r="AB791" s="89">
        <f t="shared" ca="1" si="241"/>
        <v>0.80516191174764651</v>
      </c>
      <c r="AC791" s="89">
        <f t="shared" ca="1" si="241"/>
        <v>0.77792240881299979</v>
      </c>
      <c r="AD791" s="85">
        <f t="shared" ca="1" si="242"/>
        <v>116.82903590292983</v>
      </c>
      <c r="AE791" s="85">
        <f t="shared" ca="1" si="243"/>
        <v>-15.896156944107247</v>
      </c>
      <c r="AG791" s="85">
        <v>777</v>
      </c>
      <c r="AH791" s="85">
        <f t="shared" ca="1" si="244"/>
        <v>4352.0235237047791</v>
      </c>
      <c r="AI791" s="85">
        <f t="shared" ca="1" si="244"/>
        <v>516.84208638248504</v>
      </c>
    </row>
    <row r="792" spans="9:35" x14ac:dyDescent="0.25">
      <c r="I792" s="85">
        <v>778</v>
      </c>
      <c r="J792" s="89">
        <f t="shared" ca="1" si="228"/>
        <v>0.59824433818874678</v>
      </c>
      <c r="K792" s="89">
        <f t="shared" ca="1" si="229"/>
        <v>0.24880538735830349</v>
      </c>
      <c r="L792" s="89">
        <f t="shared" ca="1" si="230"/>
        <v>9.1500399038090818E-3</v>
      </c>
      <c r="M792" s="88">
        <f t="shared" ca="1" si="231"/>
        <v>31607.894363627234</v>
      </c>
      <c r="N792" s="89">
        <f t="shared" ca="1" si="245"/>
        <v>0.75451810773962069</v>
      </c>
      <c r="O792" s="89">
        <f t="shared" ca="1" si="232"/>
        <v>0.58328464914815847</v>
      </c>
      <c r="P792" s="89">
        <f t="shared" ca="1" si="233"/>
        <v>0.77473091176742703</v>
      </c>
      <c r="Q792" s="89">
        <f t="shared" ca="1" si="233"/>
        <v>0.72014915263350487</v>
      </c>
      <c r="R792" s="85">
        <f t="shared" ca="1" si="234"/>
        <v>4188.6116258470429</v>
      </c>
      <c r="S792" s="85">
        <f t="shared" ca="1" si="235"/>
        <v>220.70499567771185</v>
      </c>
      <c r="U792" s="85">
        <v>778</v>
      </c>
      <c r="V792" s="89">
        <f t="shared" ca="1" si="236"/>
        <v>0.73235198226890263</v>
      </c>
      <c r="W792" s="89">
        <f t="shared" ca="1" si="237"/>
        <v>0.6199419050743985</v>
      </c>
      <c r="X792" s="89">
        <f t="shared" ca="1" si="238"/>
        <v>1.8382719791356538E-2</v>
      </c>
      <c r="Y792" s="88">
        <f t="shared" ca="1" si="239"/>
        <v>1418.8439418694525</v>
      </c>
      <c r="Z792" s="89">
        <f t="shared" ca="1" si="246"/>
        <v>1.2003696706550178</v>
      </c>
      <c r="AA792" s="89">
        <f t="shared" ca="1" si="240"/>
        <v>1.1053603290078182</v>
      </c>
      <c r="AB792" s="89">
        <f t="shared" ca="1" si="241"/>
        <v>0.88500209874309288</v>
      </c>
      <c r="AC792" s="89">
        <f t="shared" ca="1" si="241"/>
        <v>0.86549825682082571</v>
      </c>
      <c r="AD792" s="85">
        <f t="shared" ca="1" si="242"/>
        <v>155.07539144472048</v>
      </c>
      <c r="AE792" s="85">
        <f t="shared" ca="1" si="243"/>
        <v>22.350198597683402</v>
      </c>
      <c r="AG792" s="85">
        <v>778</v>
      </c>
      <c r="AH792" s="85">
        <f t="shared" ca="1" si="244"/>
        <v>4033.5362344023224</v>
      </c>
      <c r="AI792" s="85">
        <f t="shared" ca="1" si="244"/>
        <v>198.35479708002845</v>
      </c>
    </row>
    <row r="793" spans="9:35" x14ac:dyDescent="0.25">
      <c r="I793" s="85">
        <v>779</v>
      </c>
      <c r="J793" s="89">
        <f t="shared" ca="1" si="228"/>
        <v>9.1368891063848157E-2</v>
      </c>
      <c r="K793" s="89">
        <f t="shared" ca="1" si="229"/>
        <v>-1.3323725972500748</v>
      </c>
      <c r="L793" s="89">
        <f t="shared" ca="1" si="230"/>
        <v>-3.1427819880278506E-2</v>
      </c>
      <c r="M793" s="88">
        <f t="shared" ca="1" si="231"/>
        <v>30350.987414974446</v>
      </c>
      <c r="N793" s="89">
        <f t="shared" ca="1" si="245"/>
        <v>0.51754421187911359</v>
      </c>
      <c r="O793" s="89">
        <f t="shared" ca="1" si="232"/>
        <v>0.34631075328765132</v>
      </c>
      <c r="P793" s="89">
        <f t="shared" ca="1" si="233"/>
        <v>0.69761184286067357</v>
      </c>
      <c r="Q793" s="89">
        <f t="shared" ca="1" si="233"/>
        <v>0.63544540595369992</v>
      </c>
      <c r="R793" s="85">
        <f t="shared" ca="1" si="234"/>
        <v>3261.7700469510273</v>
      </c>
      <c r="S793" s="85">
        <f t="shared" ca="1" si="235"/>
        <v>-706.13658321830371</v>
      </c>
      <c r="U793" s="85">
        <v>779</v>
      </c>
      <c r="V793" s="89">
        <f t="shared" ca="1" si="236"/>
        <v>6.3646367473153886E-2</v>
      </c>
      <c r="W793" s="89">
        <f t="shared" ca="1" si="237"/>
        <v>-1.5248651536132962</v>
      </c>
      <c r="X793" s="89">
        <f t="shared" ca="1" si="238"/>
        <v>-3.2958602402743932E-2</v>
      </c>
      <c r="Y793" s="88">
        <f t="shared" ca="1" si="239"/>
        <v>1347.837009566291</v>
      </c>
      <c r="Z793" s="89">
        <f t="shared" ca="1" si="246"/>
        <v>0.65998783762698476</v>
      </c>
      <c r="AA793" s="89">
        <f t="shared" ca="1" si="240"/>
        <v>0.56497849597978511</v>
      </c>
      <c r="AB793" s="89">
        <f t="shared" ca="1" si="241"/>
        <v>0.74536918284773246</v>
      </c>
      <c r="AC793" s="89">
        <f t="shared" ca="1" si="241"/>
        <v>0.71395580460755159</v>
      </c>
      <c r="AD793" s="85">
        <f t="shared" ca="1" si="242"/>
        <v>96.739537205952502</v>
      </c>
      <c r="AE793" s="85">
        <f t="shared" ca="1" si="243"/>
        <v>-35.985655641084577</v>
      </c>
      <c r="AG793" s="85">
        <v>779</v>
      </c>
      <c r="AH793" s="85">
        <f t="shared" ca="1" si="244"/>
        <v>3165.0305097450746</v>
      </c>
      <c r="AI793" s="85">
        <f t="shared" ca="1" si="244"/>
        <v>-670.15092757721914</v>
      </c>
    </row>
    <row r="794" spans="9:35" x14ac:dyDescent="0.25">
      <c r="I794" s="85">
        <v>780</v>
      </c>
      <c r="J794" s="89">
        <f t="shared" ca="1" si="228"/>
        <v>0.67530340877899786</v>
      </c>
      <c r="K794" s="89">
        <f t="shared" ca="1" si="229"/>
        <v>0.45460535376987043</v>
      </c>
      <c r="L794" s="89">
        <f t="shared" ca="1" si="230"/>
        <v>1.4431496047208923E-2</v>
      </c>
      <c r="M794" s="88">
        <f t="shared" ca="1" si="231"/>
        <v>31775.271680407626</v>
      </c>
      <c r="N794" s="89">
        <f t="shared" ca="1" si="245"/>
        <v>0.78536170680515582</v>
      </c>
      <c r="O794" s="89">
        <f t="shared" ca="1" si="232"/>
        <v>0.61412824821369361</v>
      </c>
      <c r="P794" s="89">
        <f t="shared" ca="1" si="233"/>
        <v>0.78387923709935492</v>
      </c>
      <c r="Q794" s="89">
        <f t="shared" ca="1" si="233"/>
        <v>0.73043470856188886</v>
      </c>
      <c r="R794" s="85">
        <f t="shared" ca="1" si="234"/>
        <v>4319.0533222132763</v>
      </c>
      <c r="S794" s="85">
        <f t="shared" ca="1" si="235"/>
        <v>351.14669204394522</v>
      </c>
      <c r="U794" s="85">
        <v>780</v>
      </c>
      <c r="V794" s="89">
        <f t="shared" ca="1" si="236"/>
        <v>0.54221438369847696</v>
      </c>
      <c r="W794" s="89">
        <f t="shared" ca="1" si="237"/>
        <v>0.10601401485708217</v>
      </c>
      <c r="X794" s="89">
        <f t="shared" ca="1" si="238"/>
        <v>6.0805701460986067E-3</v>
      </c>
      <c r="Y794" s="88">
        <f t="shared" ca="1" si="239"/>
        <v>1401.4960384150666</v>
      </c>
      <c r="Z794" s="89">
        <f t="shared" ca="1" si="246"/>
        <v>1.0708860911251279</v>
      </c>
      <c r="AA794" s="89">
        <f t="shared" ca="1" si="240"/>
        <v>0.97587674947792824</v>
      </c>
      <c r="AB794" s="89">
        <f t="shared" ca="1" si="241"/>
        <v>0.8578896747206235</v>
      </c>
      <c r="AC794" s="89">
        <f t="shared" ca="1" si="241"/>
        <v>0.83543722736405013</v>
      </c>
      <c r="AD794" s="85">
        <f t="shared" ca="1" si="242"/>
        <v>139.95139201635652</v>
      </c>
      <c r="AE794" s="85">
        <f t="shared" ca="1" si="243"/>
        <v>7.2261991693194432</v>
      </c>
      <c r="AG794" s="85">
        <v>780</v>
      </c>
      <c r="AH794" s="85">
        <f t="shared" ca="1" si="244"/>
        <v>4179.10193019692</v>
      </c>
      <c r="AI794" s="85">
        <f t="shared" ca="1" si="244"/>
        <v>343.92049287462578</v>
      </c>
    </row>
    <row r="795" spans="9:35" x14ac:dyDescent="0.25">
      <c r="I795" s="85">
        <v>781</v>
      </c>
      <c r="J795" s="89">
        <f t="shared" ca="1" si="228"/>
        <v>0.51830680089188008</v>
      </c>
      <c r="K795" s="89">
        <f t="shared" ca="1" si="229"/>
        <v>4.59044614357354E-2</v>
      </c>
      <c r="L795" s="89">
        <f t="shared" ca="1" si="230"/>
        <v>3.9429819999598145E-3</v>
      </c>
      <c r="M795" s="88">
        <f t="shared" ca="1" si="231"/>
        <v>31443.737984247109</v>
      </c>
      <c r="N795" s="89">
        <f t="shared" ca="1" si="245"/>
        <v>0.72410899291660802</v>
      </c>
      <c r="O795" s="89">
        <f t="shared" ca="1" si="232"/>
        <v>0.55287553432514569</v>
      </c>
      <c r="P795" s="89">
        <f t="shared" ca="1" si="233"/>
        <v>0.76550058798743414</v>
      </c>
      <c r="Q795" s="89">
        <f t="shared" ca="1" si="233"/>
        <v>0.70982567927465123</v>
      </c>
      <c r="R795" s="85">
        <f t="shared" ca="1" si="234"/>
        <v>4062.1887165250955</v>
      </c>
      <c r="S795" s="85">
        <f t="shared" ca="1" si="235"/>
        <v>94.282086355764477</v>
      </c>
      <c r="U795" s="85">
        <v>781</v>
      </c>
      <c r="V795" s="89">
        <f t="shared" ca="1" si="236"/>
        <v>0.87624902079383504</v>
      </c>
      <c r="W795" s="89">
        <f t="shared" ca="1" si="237"/>
        <v>1.156438213925538</v>
      </c>
      <c r="X795" s="89">
        <f t="shared" ca="1" si="238"/>
        <v>3.1225100991614765E-2</v>
      </c>
      <c r="Y795" s="88">
        <f t="shared" ca="1" si="239"/>
        <v>1437.1827817746134</v>
      </c>
      <c r="Z795" s="89">
        <f t="shared" ca="1" si="246"/>
        <v>1.3355393390013826</v>
      </c>
      <c r="AA795" s="89">
        <f t="shared" ca="1" si="240"/>
        <v>1.240529997354183</v>
      </c>
      <c r="AB795" s="89">
        <f t="shared" ca="1" si="241"/>
        <v>0.90915005555790063</v>
      </c>
      <c r="AC795" s="89">
        <f t="shared" ca="1" si="241"/>
        <v>0.89261028698949607</v>
      </c>
      <c r="AD795" s="85">
        <f t="shared" ca="1" si="242"/>
        <v>171.53351779639752</v>
      </c>
      <c r="AE795" s="85">
        <f t="shared" ca="1" si="243"/>
        <v>38.80832494936044</v>
      </c>
      <c r="AG795" s="85">
        <v>781</v>
      </c>
      <c r="AH795" s="85">
        <f t="shared" ca="1" si="244"/>
        <v>3890.655198728698</v>
      </c>
      <c r="AI795" s="85">
        <f t="shared" ca="1" si="244"/>
        <v>55.473761406404037</v>
      </c>
    </row>
    <row r="796" spans="9:35" x14ac:dyDescent="0.25">
      <c r="I796" s="85">
        <v>782</v>
      </c>
      <c r="J796" s="89">
        <f t="shared" ca="1" si="228"/>
        <v>0.59794369261531966</v>
      </c>
      <c r="K796" s="89">
        <f t="shared" ca="1" si="229"/>
        <v>0.2480281653160272</v>
      </c>
      <c r="L796" s="89">
        <f t="shared" ca="1" si="230"/>
        <v>9.1300940107093866E-3</v>
      </c>
      <c r="M796" s="88">
        <f t="shared" ca="1" si="231"/>
        <v>31607.263922232531</v>
      </c>
      <c r="N796" s="89">
        <f t="shared" ca="1" si="245"/>
        <v>0.75440162411975042</v>
      </c>
      <c r="O796" s="89">
        <f t="shared" ca="1" si="232"/>
        <v>0.5831681655282881</v>
      </c>
      <c r="P796" s="89">
        <f t="shared" ca="1" si="233"/>
        <v>0.77469595167190697</v>
      </c>
      <c r="Q796" s="89">
        <f t="shared" ca="1" si="233"/>
        <v>0.720109950326138</v>
      </c>
      <c r="R796" s="85">
        <f t="shared" ca="1" si="234"/>
        <v>4188.1232144304595</v>
      </c>
      <c r="S796" s="85">
        <f t="shared" ca="1" si="235"/>
        <v>220.21658426112845</v>
      </c>
      <c r="U796" s="85">
        <v>782</v>
      </c>
      <c r="V796" s="89">
        <f t="shared" ca="1" si="236"/>
        <v>0.18049374086689418</v>
      </c>
      <c r="W796" s="89">
        <f t="shared" ca="1" si="237"/>
        <v>-0.91348507104854493</v>
      </c>
      <c r="X796" s="89">
        <f t="shared" ca="1" si="238"/>
        <v>-1.8323690756556925E-2</v>
      </c>
      <c r="Y796" s="88">
        <f t="shared" ca="1" si="239"/>
        <v>1367.7075321302964</v>
      </c>
      <c r="Z796" s="89">
        <f t="shared" ca="1" si="246"/>
        <v>0.81402439226948731</v>
      </c>
      <c r="AA796" s="89">
        <f t="shared" ca="1" si="240"/>
        <v>0.71901505062228765</v>
      </c>
      <c r="AB796" s="89">
        <f t="shared" ca="1" si="241"/>
        <v>0.79218451129762846</v>
      </c>
      <c r="AC796" s="89">
        <f t="shared" ca="1" si="241"/>
        <v>0.76393417682140974</v>
      </c>
      <c r="AD796" s="85">
        <f t="shared" ca="1" si="242"/>
        <v>112.0254612965731</v>
      </c>
      <c r="AE796" s="85">
        <f t="shared" ca="1" si="243"/>
        <v>-20.69973155046398</v>
      </c>
      <c r="AG796" s="85">
        <v>782</v>
      </c>
      <c r="AH796" s="85">
        <f t="shared" ca="1" si="244"/>
        <v>4076.0977531338863</v>
      </c>
      <c r="AI796" s="85">
        <f t="shared" ca="1" si="244"/>
        <v>240.91631581159243</v>
      </c>
    </row>
    <row r="797" spans="9:35" x14ac:dyDescent="0.25">
      <c r="I797" s="85">
        <v>783</v>
      </c>
      <c r="J797" s="89">
        <f t="shared" ca="1" si="228"/>
        <v>0.11045850024008641</v>
      </c>
      <c r="K797" s="89">
        <f t="shared" ca="1" si="229"/>
        <v>-1.2240933868725583</v>
      </c>
      <c r="L797" s="89">
        <f t="shared" ca="1" si="230"/>
        <v>-2.8649044398327422E-2</v>
      </c>
      <c r="M797" s="88">
        <f t="shared" ca="1" si="231"/>
        <v>30435.443282258359</v>
      </c>
      <c r="N797" s="89">
        <f t="shared" ca="1" si="245"/>
        <v>0.53377220554815918</v>
      </c>
      <c r="O797" s="89">
        <f t="shared" ca="1" si="232"/>
        <v>0.36253874695669691</v>
      </c>
      <c r="P797" s="89">
        <f t="shared" ca="1" si="233"/>
        <v>0.70325042705706675</v>
      </c>
      <c r="Q797" s="89">
        <f t="shared" ca="1" si="233"/>
        <v>0.64152526295299239</v>
      </c>
      <c r="R797" s="85">
        <f t="shared" ca="1" si="234"/>
        <v>3320.926014719309</v>
      </c>
      <c r="S797" s="85">
        <f t="shared" ca="1" si="235"/>
        <v>-646.98061545002201</v>
      </c>
      <c r="U797" s="85">
        <v>783</v>
      </c>
      <c r="V797" s="89">
        <f t="shared" ca="1" si="236"/>
        <v>0.7413470250476123</v>
      </c>
      <c r="W797" s="89">
        <f t="shared" ca="1" si="237"/>
        <v>0.64750377841722673</v>
      </c>
      <c r="X797" s="89">
        <f t="shared" ca="1" si="238"/>
        <v>1.9042482175966064E-2</v>
      </c>
      <c r="Y797" s="88">
        <f t="shared" ca="1" si="239"/>
        <v>1419.7803506015912</v>
      </c>
      <c r="Z797" s="89">
        <f t="shared" ca="1" si="246"/>
        <v>1.2073138550180638</v>
      </c>
      <c r="AA797" s="89">
        <f t="shared" ca="1" si="240"/>
        <v>1.1123045133708642</v>
      </c>
      <c r="AB797" s="89">
        <f t="shared" ca="1" si="241"/>
        <v>0.88634435154987279</v>
      </c>
      <c r="AC797" s="89">
        <f t="shared" ca="1" si="241"/>
        <v>0.86699637801494445</v>
      </c>
      <c r="AD797" s="85">
        <f t="shared" ca="1" si="242"/>
        <v>155.90474453127808</v>
      </c>
      <c r="AE797" s="85">
        <f t="shared" ca="1" si="243"/>
        <v>23.179551684241005</v>
      </c>
      <c r="AG797" s="85">
        <v>783</v>
      </c>
      <c r="AH797" s="85">
        <f t="shared" ca="1" si="244"/>
        <v>3165.0212701880309</v>
      </c>
      <c r="AI797" s="85">
        <f t="shared" ca="1" si="244"/>
        <v>-670.16016713426302</v>
      </c>
    </row>
    <row r="798" spans="9:35" x14ac:dyDescent="0.25">
      <c r="I798" s="85">
        <v>784</v>
      </c>
      <c r="J798" s="89">
        <f t="shared" ca="1" si="228"/>
        <v>0.24878635976808794</v>
      </c>
      <c r="K798" s="89">
        <f t="shared" ca="1" si="229"/>
        <v>-0.67831384910601045</v>
      </c>
      <c r="L798" s="89">
        <f t="shared" ca="1" si="230"/>
        <v>-1.4642673343268547E-2</v>
      </c>
      <c r="M798" s="88">
        <f t="shared" ca="1" si="231"/>
        <v>30864.732769933544</v>
      </c>
      <c r="N798" s="89">
        <f t="shared" ca="1" si="245"/>
        <v>0.61556913454949425</v>
      </c>
      <c r="O798" s="89">
        <f t="shared" ca="1" si="232"/>
        <v>0.44433567595803197</v>
      </c>
      <c r="P798" s="89">
        <f t="shared" ca="1" si="233"/>
        <v>0.7309105361936673</v>
      </c>
      <c r="Q798" s="89">
        <f t="shared" ca="1" si="233"/>
        <v>0.67160004424505737</v>
      </c>
      <c r="R798" s="85">
        <f t="shared" ca="1" si="234"/>
        <v>3628.8214890721028</v>
      </c>
      <c r="S798" s="85">
        <f t="shared" ca="1" si="235"/>
        <v>-339.08514109722819</v>
      </c>
      <c r="U798" s="85">
        <v>784</v>
      </c>
      <c r="V798" s="89">
        <f t="shared" ca="1" si="236"/>
        <v>0.24456348274391504</v>
      </c>
      <c r="W798" s="89">
        <f t="shared" ca="1" si="237"/>
        <v>-0.69169806010845947</v>
      </c>
      <c r="X798" s="89">
        <f t="shared" ca="1" si="238"/>
        <v>-1.3014663848510249E-2</v>
      </c>
      <c r="Y798" s="88">
        <f t="shared" ca="1" si="239"/>
        <v>1374.9880373191465</v>
      </c>
      <c r="Z798" s="89">
        <f t="shared" ca="1" si="246"/>
        <v>0.86990339128161565</v>
      </c>
      <c r="AA798" s="89">
        <f t="shared" ca="1" si="240"/>
        <v>0.77489404963441599</v>
      </c>
      <c r="AB798" s="89">
        <f t="shared" ca="1" si="241"/>
        <v>0.80782339899267974</v>
      </c>
      <c r="AC798" s="89">
        <f t="shared" ca="1" si="241"/>
        <v>0.78079886574108781</v>
      </c>
      <c r="AD798" s="85">
        <f t="shared" ca="1" si="242"/>
        <v>117.85039095823151</v>
      </c>
      <c r="AE798" s="85">
        <f t="shared" ca="1" si="243"/>
        <v>-14.874801888805564</v>
      </c>
      <c r="AG798" s="85">
        <v>784</v>
      </c>
      <c r="AH798" s="85">
        <f t="shared" ca="1" si="244"/>
        <v>3510.9710981138714</v>
      </c>
      <c r="AI798" s="85">
        <f t="shared" ca="1" si="244"/>
        <v>-324.21033920842262</v>
      </c>
    </row>
    <row r="799" spans="9:35" x14ac:dyDescent="0.25">
      <c r="I799" s="85">
        <v>785</v>
      </c>
      <c r="J799" s="89">
        <f t="shared" ca="1" si="228"/>
        <v>0.16565570810038066</v>
      </c>
      <c r="K799" s="89">
        <f t="shared" ca="1" si="229"/>
        <v>-0.97147576410313896</v>
      </c>
      <c r="L799" s="89">
        <f t="shared" ca="1" si="230"/>
        <v>-2.2166104099695647E-2</v>
      </c>
      <c r="M799" s="88">
        <f t="shared" ca="1" si="231"/>
        <v>30633.395406619413</v>
      </c>
      <c r="N799" s="89">
        <f t="shared" ca="1" si="245"/>
        <v>0.57163244823647086</v>
      </c>
      <c r="O799" s="89">
        <f t="shared" ca="1" si="232"/>
        <v>0.40039898964500859</v>
      </c>
      <c r="P799" s="89">
        <f t="shared" ca="1" si="233"/>
        <v>0.71621449611237276</v>
      </c>
      <c r="Q799" s="89">
        <f t="shared" ca="1" si="233"/>
        <v>0.65556866585441043</v>
      </c>
      <c r="R799" s="85">
        <f t="shared" ca="1" si="234"/>
        <v>3461.4249244219573</v>
      </c>
      <c r="S799" s="85">
        <f t="shared" ca="1" si="235"/>
        <v>-506.48170574737378</v>
      </c>
      <c r="U799" s="85">
        <v>785</v>
      </c>
      <c r="V799" s="89">
        <f t="shared" ca="1" si="236"/>
        <v>0.99388352034987582</v>
      </c>
      <c r="W799" s="89">
        <f t="shared" ca="1" si="237"/>
        <v>2.5053519689932853</v>
      </c>
      <c r="X799" s="89">
        <f t="shared" ca="1" si="238"/>
        <v>6.3514726032927807E-2</v>
      </c>
      <c r="Y799" s="88">
        <f t="shared" ca="1" si="239"/>
        <v>1484.3462220918423</v>
      </c>
      <c r="Z799" s="89">
        <f t="shared" ca="1" si="246"/>
        <v>1.6753967096714668</v>
      </c>
      <c r="AA799" s="89">
        <f t="shared" ca="1" si="240"/>
        <v>1.5803873680242673</v>
      </c>
      <c r="AB799" s="89">
        <f t="shared" ca="1" si="241"/>
        <v>0.95307178911652135</v>
      </c>
      <c r="AC799" s="89">
        <f t="shared" ca="1" si="241"/>
        <v>0.94299090868844904</v>
      </c>
      <c r="AD799" s="85">
        <f t="shared" ca="1" si="242"/>
        <v>215.54107544985095</v>
      </c>
      <c r="AE799" s="85">
        <f t="shared" ca="1" si="243"/>
        <v>82.815882602813872</v>
      </c>
      <c r="AG799" s="85">
        <v>785</v>
      </c>
      <c r="AH799" s="85">
        <f t="shared" ca="1" si="244"/>
        <v>3245.8838489721065</v>
      </c>
      <c r="AI799" s="85">
        <f t="shared" ca="1" si="244"/>
        <v>-589.29758835018765</v>
      </c>
    </row>
    <row r="800" spans="9:35" x14ac:dyDescent="0.25">
      <c r="I800" s="85">
        <v>786</v>
      </c>
      <c r="J800" s="89">
        <f t="shared" ca="1" si="228"/>
        <v>0.70280678386553375</v>
      </c>
      <c r="K800" s="89">
        <f t="shared" ca="1" si="229"/>
        <v>0.53249033753895614</v>
      </c>
      <c r="L800" s="89">
        <f t="shared" ca="1" si="230"/>
        <v>1.643026277773019E-2</v>
      </c>
      <c r="M800" s="88">
        <f t="shared" ca="1" si="231"/>
        <v>31838.846550798116</v>
      </c>
      <c r="N800" s="89">
        <f t="shared" ca="1" si="245"/>
        <v>0.79703446484533469</v>
      </c>
      <c r="O800" s="89">
        <f t="shared" ca="1" si="232"/>
        <v>0.62580100625387236</v>
      </c>
      <c r="P800" s="89">
        <f t="shared" ca="1" si="233"/>
        <v>0.78728449232274123</v>
      </c>
      <c r="Q800" s="89">
        <f t="shared" ca="1" si="233"/>
        <v>0.73427726412486138</v>
      </c>
      <c r="R800" s="85">
        <f t="shared" ca="1" si="234"/>
        <v>4368.9967901160526</v>
      </c>
      <c r="S800" s="85">
        <f t="shared" ca="1" si="235"/>
        <v>401.09015994672154</v>
      </c>
      <c r="U800" s="85">
        <v>786</v>
      </c>
      <c r="V800" s="89">
        <f t="shared" ca="1" si="236"/>
        <v>0.76171031378013654</v>
      </c>
      <c r="W800" s="89">
        <f t="shared" ca="1" si="237"/>
        <v>0.7118149522253685</v>
      </c>
      <c r="X800" s="89">
        <f t="shared" ca="1" si="238"/>
        <v>2.0581930995751667E-2</v>
      </c>
      <c r="Y800" s="88">
        <f t="shared" ca="1" si="239"/>
        <v>1421.9677130209404</v>
      </c>
      <c r="Z800" s="89">
        <f t="shared" ca="1" si="246"/>
        <v>1.2235169861322845</v>
      </c>
      <c r="AA800" s="89">
        <f t="shared" ca="1" si="240"/>
        <v>1.128507644485085</v>
      </c>
      <c r="AB800" s="89">
        <f t="shared" ca="1" si="241"/>
        <v>0.88943275374173381</v>
      </c>
      <c r="AC800" s="89">
        <f t="shared" ca="1" si="241"/>
        <v>0.87044720487167793</v>
      </c>
      <c r="AD800" s="85">
        <f t="shared" ca="1" si="242"/>
        <v>157.84689053694046</v>
      </c>
      <c r="AE800" s="85">
        <f t="shared" ca="1" si="243"/>
        <v>25.121697689903385</v>
      </c>
      <c r="AG800" s="85">
        <v>786</v>
      </c>
      <c r="AH800" s="85">
        <f t="shared" ca="1" si="244"/>
        <v>4211.1498995791117</v>
      </c>
      <c r="AI800" s="85">
        <f t="shared" ca="1" si="244"/>
        <v>375.96846225681816</v>
      </c>
    </row>
    <row r="801" spans="9:35" x14ac:dyDescent="0.25">
      <c r="I801" s="85">
        <v>787</v>
      </c>
      <c r="J801" s="89">
        <f t="shared" ca="1" si="228"/>
        <v>0.19069468685509172</v>
      </c>
      <c r="K801" s="89">
        <f t="shared" ca="1" si="229"/>
        <v>-0.87533919498809964</v>
      </c>
      <c r="L801" s="89">
        <f t="shared" ca="1" si="230"/>
        <v>-1.969894590520592E-2</v>
      </c>
      <c r="M801" s="88">
        <f t="shared" ca="1" si="231"/>
        <v>30709.06614658183</v>
      </c>
      <c r="N801" s="89">
        <f t="shared" ca="1" si="245"/>
        <v>0.58604060313087103</v>
      </c>
      <c r="O801" s="89">
        <f t="shared" ca="1" si="232"/>
        <v>0.41480714453940876</v>
      </c>
      <c r="P801" s="89">
        <f t="shared" ca="1" si="233"/>
        <v>0.72107588517197241</v>
      </c>
      <c r="Q801" s="89">
        <f t="shared" ca="1" si="233"/>
        <v>0.66085845550958011</v>
      </c>
      <c r="R801" s="85">
        <f t="shared" ca="1" si="234"/>
        <v>3515.8056690631784</v>
      </c>
      <c r="S801" s="85">
        <f t="shared" ca="1" si="235"/>
        <v>-452.10096110615268</v>
      </c>
      <c r="U801" s="85">
        <v>787</v>
      </c>
      <c r="V801" s="89">
        <f t="shared" ca="1" si="236"/>
        <v>0.26263133900442159</v>
      </c>
      <c r="W801" s="89">
        <f t="shared" ca="1" si="237"/>
        <v>-0.63525414035224315</v>
      </c>
      <c r="X801" s="89">
        <f t="shared" ca="1" si="238"/>
        <v>-1.1663537434428535E-2</v>
      </c>
      <c r="Y801" s="88">
        <f t="shared" ca="1" si="239"/>
        <v>1376.8470755904584</v>
      </c>
      <c r="Z801" s="89">
        <f t="shared" ca="1" si="246"/>
        <v>0.88412437619380191</v>
      </c>
      <c r="AA801" s="89">
        <f t="shared" ca="1" si="240"/>
        <v>0.78911503454660226</v>
      </c>
      <c r="AB801" s="89">
        <f t="shared" ca="1" si="241"/>
        <v>0.81168546212080905</v>
      </c>
      <c r="AC801" s="89">
        <f t="shared" ca="1" si="241"/>
        <v>0.78497761226062301</v>
      </c>
      <c r="AD801" s="85">
        <f t="shared" ca="1" si="242"/>
        <v>119.35576370545073</v>
      </c>
      <c r="AE801" s="85">
        <f t="shared" ca="1" si="243"/>
        <v>-13.369429141586352</v>
      </c>
      <c r="AG801" s="85">
        <v>787</v>
      </c>
      <c r="AH801" s="85">
        <f t="shared" ca="1" si="244"/>
        <v>3396.4499053577274</v>
      </c>
      <c r="AI801" s="85">
        <f t="shared" ca="1" si="244"/>
        <v>-438.73153196456633</v>
      </c>
    </row>
    <row r="802" spans="9:35" x14ac:dyDescent="0.25">
      <c r="I802" s="85">
        <v>788</v>
      </c>
      <c r="J802" s="89">
        <f t="shared" ca="1" si="228"/>
        <v>0.23202083888571978</v>
      </c>
      <c r="K802" s="89">
        <f t="shared" ca="1" si="229"/>
        <v>-0.73220790890779985</v>
      </c>
      <c r="L802" s="89">
        <f t="shared" ca="1" si="230"/>
        <v>-1.6025759639131623E-2</v>
      </c>
      <c r="M802" s="88">
        <f t="shared" ca="1" si="231"/>
        <v>30822.073688409808</v>
      </c>
      <c r="N802" s="89">
        <f t="shared" ca="1" si="245"/>
        <v>0.60749193802937473</v>
      </c>
      <c r="O802" s="89">
        <f t="shared" ca="1" si="232"/>
        <v>0.43625847943791246</v>
      </c>
      <c r="P802" s="89">
        <f t="shared" ca="1" si="233"/>
        <v>0.72823775436454286</v>
      </c>
      <c r="Q802" s="89">
        <f t="shared" ca="1" si="233"/>
        <v>0.66867539848964985</v>
      </c>
      <c r="R802" s="85">
        <f t="shared" ca="1" si="234"/>
        <v>3597.6984660573289</v>
      </c>
      <c r="S802" s="85">
        <f t="shared" ca="1" si="235"/>
        <v>-370.20816411200212</v>
      </c>
      <c r="U802" s="85">
        <v>788</v>
      </c>
      <c r="V802" s="89">
        <f t="shared" ca="1" si="236"/>
        <v>0.49978641909234334</v>
      </c>
      <c r="W802" s="89">
        <f t="shared" ca="1" si="237"/>
        <v>-5.3536796762796942E-4</v>
      </c>
      <c r="X802" s="89">
        <f t="shared" ca="1" si="238"/>
        <v>3.5300441344334518E-3</v>
      </c>
      <c r="Y802" s="88">
        <f t="shared" ca="1" si="239"/>
        <v>1397.926040934851</v>
      </c>
      <c r="Z802" s="89">
        <f t="shared" ca="1" si="246"/>
        <v>1.0440410886501481</v>
      </c>
      <c r="AA802" s="89">
        <f t="shared" ca="1" si="240"/>
        <v>0.94903174700294846</v>
      </c>
      <c r="AB802" s="89">
        <f t="shared" ca="1" si="241"/>
        <v>0.85176681005072319</v>
      </c>
      <c r="AC802" s="89">
        <f t="shared" ca="1" si="241"/>
        <v>0.82869776711508303</v>
      </c>
      <c r="AD802" s="85">
        <f t="shared" ca="1" si="242"/>
        <v>136.89960099157588</v>
      </c>
      <c r="AE802" s="85">
        <f t="shared" ca="1" si="243"/>
        <v>4.1744081445388019</v>
      </c>
      <c r="AG802" s="85">
        <v>788</v>
      </c>
      <c r="AH802" s="85">
        <f t="shared" ca="1" si="244"/>
        <v>3460.798865065753</v>
      </c>
      <c r="AI802" s="85">
        <f t="shared" ca="1" si="244"/>
        <v>-374.38257225654093</v>
      </c>
    </row>
    <row r="803" spans="9:35" x14ac:dyDescent="0.25">
      <c r="I803" s="85">
        <v>789</v>
      </c>
      <c r="J803" s="89">
        <f t="shared" ca="1" si="228"/>
        <v>0.26243931427203171</v>
      </c>
      <c r="K803" s="89">
        <f t="shared" ca="1" si="229"/>
        <v>-0.63584319783663468</v>
      </c>
      <c r="L803" s="89">
        <f t="shared" ca="1" si="230"/>
        <v>-1.355274662475656E-2</v>
      </c>
      <c r="M803" s="88">
        <f t="shared" ca="1" si="231"/>
        <v>30898.391406230694</v>
      </c>
      <c r="N803" s="89">
        <f t="shared" ca="1" si="245"/>
        <v>0.62193428495571501</v>
      </c>
      <c r="O803" s="89">
        <f t="shared" ca="1" si="232"/>
        <v>0.45070082636425274</v>
      </c>
      <c r="P803" s="89">
        <f t="shared" ca="1" si="233"/>
        <v>0.73300746006518569</v>
      </c>
      <c r="Q803" s="89">
        <f t="shared" ca="1" si="233"/>
        <v>0.67389740665390696</v>
      </c>
      <c r="R803" s="85">
        <f t="shared" ca="1" si="234"/>
        <v>3653.4582603495874</v>
      </c>
      <c r="S803" s="85">
        <f t="shared" ca="1" si="235"/>
        <v>-314.44836981974368</v>
      </c>
      <c r="U803" s="85">
        <v>789</v>
      </c>
      <c r="V803" s="89">
        <f t="shared" ca="1" si="236"/>
        <v>0.44424737216478016</v>
      </c>
      <c r="W803" s="89">
        <f t="shared" ca="1" si="237"/>
        <v>-0.1402091478938364</v>
      </c>
      <c r="X803" s="89">
        <f t="shared" ca="1" si="238"/>
        <v>1.866028173170462E-4</v>
      </c>
      <c r="Y803" s="88">
        <f t="shared" ca="1" si="239"/>
        <v>1393.2599619785872</v>
      </c>
      <c r="Z803" s="89">
        <f t="shared" ca="1" si="246"/>
        <v>1.0088504299301704</v>
      </c>
      <c r="AA803" s="89">
        <f t="shared" ca="1" si="240"/>
        <v>0.91384108828297073</v>
      </c>
      <c r="AB803" s="89">
        <f t="shared" ca="1" si="241"/>
        <v>0.84347681433782395</v>
      </c>
      <c r="AC803" s="89">
        <f t="shared" ca="1" si="241"/>
        <v>0.81959982358232852</v>
      </c>
      <c r="AD803" s="85">
        <f t="shared" ca="1" si="242"/>
        <v>132.94440348433955</v>
      </c>
      <c r="AE803" s="85">
        <f t="shared" ca="1" si="243"/>
        <v>0.21921063730246715</v>
      </c>
      <c r="AG803" s="85">
        <v>789</v>
      </c>
      <c r="AH803" s="85">
        <f t="shared" ca="1" si="244"/>
        <v>3520.5138568652478</v>
      </c>
      <c r="AI803" s="85">
        <f t="shared" ca="1" si="244"/>
        <v>-314.66758045704614</v>
      </c>
    </row>
    <row r="804" spans="9:35" x14ac:dyDescent="0.25">
      <c r="I804" s="85">
        <v>790</v>
      </c>
      <c r="J804" s="89">
        <f t="shared" ca="1" si="228"/>
        <v>0.48203573163582492</v>
      </c>
      <c r="K804" s="89">
        <f t="shared" ca="1" si="229"/>
        <v>-4.5044971458641274E-2</v>
      </c>
      <c r="L804" s="89">
        <f t="shared" ca="1" si="230"/>
        <v>1.6089415748116237E-3</v>
      </c>
      <c r="M804" s="88">
        <f t="shared" ca="1" si="231"/>
        <v>31370.432610805678</v>
      </c>
      <c r="N804" s="89">
        <f t="shared" ca="1" si="245"/>
        <v>0.71047824315340413</v>
      </c>
      <c r="O804" s="89">
        <f t="shared" ca="1" si="232"/>
        <v>0.53924478456194191</v>
      </c>
      <c r="P804" s="89">
        <f t="shared" ca="1" si="233"/>
        <v>0.76129619094042833</v>
      </c>
      <c r="Q804" s="89">
        <f t="shared" ca="1" si="233"/>
        <v>0.70514101882372837</v>
      </c>
      <c r="R804" s="85">
        <f t="shared" ca="1" si="234"/>
        <v>4006.2272014395021</v>
      </c>
      <c r="S804" s="85">
        <f t="shared" ca="1" si="235"/>
        <v>38.320571270171058</v>
      </c>
      <c r="U804" s="85">
        <v>790</v>
      </c>
      <c r="V804" s="89">
        <f t="shared" ca="1" si="236"/>
        <v>0.63489844082113434</v>
      </c>
      <c r="W804" s="89">
        <f t="shared" ca="1" si="237"/>
        <v>0.34485535119860672</v>
      </c>
      <c r="X804" s="89">
        <f t="shared" ca="1" si="238"/>
        <v>1.1797834994099679E-2</v>
      </c>
      <c r="Y804" s="88">
        <f t="shared" ca="1" si="239"/>
        <v>1409.5317115974467</v>
      </c>
      <c r="Z804" s="89">
        <f t="shared" ca="1" si="246"/>
        <v>1.1310619090908072</v>
      </c>
      <c r="AA804" s="89">
        <f t="shared" ca="1" si="240"/>
        <v>1.0360525674436076</v>
      </c>
      <c r="AB804" s="89">
        <f t="shared" ca="1" si="241"/>
        <v>0.87098548244177532</v>
      </c>
      <c r="AC804" s="89">
        <f t="shared" ca="1" si="241"/>
        <v>0.84991119047407648</v>
      </c>
      <c r="AD804" s="85">
        <f t="shared" ca="1" si="242"/>
        <v>146.89836090315976</v>
      </c>
      <c r="AE804" s="85">
        <f t="shared" ca="1" si="243"/>
        <v>14.173168056122677</v>
      </c>
      <c r="AG804" s="85">
        <v>790</v>
      </c>
      <c r="AH804" s="85">
        <f t="shared" ca="1" si="244"/>
        <v>3859.3288405363423</v>
      </c>
      <c r="AI804" s="85">
        <f t="shared" ca="1" si="244"/>
        <v>24.147403214048381</v>
      </c>
    </row>
    <row r="805" spans="9:35" x14ac:dyDescent="0.25">
      <c r="I805" s="85">
        <v>791</v>
      </c>
      <c r="J805" s="89">
        <f t="shared" ca="1" si="228"/>
        <v>0.89405286791064853</v>
      </c>
      <c r="K805" s="89">
        <f t="shared" ca="1" si="229"/>
        <v>1.2483736223227493</v>
      </c>
      <c r="L805" s="89">
        <f t="shared" ca="1" si="230"/>
        <v>3.480201588490716E-2</v>
      </c>
      <c r="M805" s="88">
        <f t="shared" ca="1" si="231"/>
        <v>32429.188179862329</v>
      </c>
      <c r="N805" s="89">
        <f t="shared" ca="1" si="245"/>
        <v>0.90432513839885587</v>
      </c>
      <c r="O805" s="89">
        <f t="shared" ca="1" si="232"/>
        <v>0.73309167980739365</v>
      </c>
      <c r="P805" s="89">
        <f t="shared" ca="1" si="233"/>
        <v>0.81708848958658964</v>
      </c>
      <c r="Q805" s="89">
        <f t="shared" ca="1" si="233"/>
        <v>0.7682487428030742</v>
      </c>
      <c r="R805" s="85">
        <f t="shared" ca="1" si="234"/>
        <v>4842.7215586612692</v>
      </c>
      <c r="S805" s="85">
        <f t="shared" ca="1" si="235"/>
        <v>874.81492849193819</v>
      </c>
      <c r="U805" s="85">
        <v>791</v>
      </c>
      <c r="V805" s="89">
        <f t="shared" ca="1" si="236"/>
        <v>0.31833798187370821</v>
      </c>
      <c r="W805" s="89">
        <f t="shared" ca="1" si="237"/>
        <v>-0.47235143373229044</v>
      </c>
      <c r="X805" s="89">
        <f t="shared" ca="1" si="238"/>
        <v>-7.7640536496337721E-3</v>
      </c>
      <c r="Y805" s="88">
        <f t="shared" ca="1" si="239"/>
        <v>1382.2265502062055</v>
      </c>
      <c r="Z805" s="89">
        <f t="shared" ca="1" si="246"/>
        <v>0.92516753802598006</v>
      </c>
      <c r="AA805" s="89">
        <f t="shared" ca="1" si="240"/>
        <v>0.83015819637878041</v>
      </c>
      <c r="AB805" s="89">
        <f t="shared" ca="1" si="241"/>
        <v>0.82256061684243753</v>
      </c>
      <c r="AC805" s="89">
        <f t="shared" ca="1" si="241"/>
        <v>0.79677532647921923</v>
      </c>
      <c r="AD805" s="85">
        <f t="shared" ca="1" si="242"/>
        <v>123.75165636540612</v>
      </c>
      <c r="AE805" s="85">
        <f t="shared" ca="1" si="243"/>
        <v>-8.9735364816309584</v>
      </c>
      <c r="AG805" s="85">
        <v>791</v>
      </c>
      <c r="AH805" s="85">
        <f t="shared" ca="1" si="244"/>
        <v>4718.969902295863</v>
      </c>
      <c r="AI805" s="85">
        <f t="shared" ca="1" si="244"/>
        <v>883.78846497356915</v>
      </c>
    </row>
    <row r="806" spans="9:35" x14ac:dyDescent="0.25">
      <c r="I806" s="85">
        <v>792</v>
      </c>
      <c r="J806" s="89">
        <f t="shared" ca="1" si="228"/>
        <v>0.57731639281337654</v>
      </c>
      <c r="K806" s="89">
        <f t="shared" ca="1" si="229"/>
        <v>0.19503287100336578</v>
      </c>
      <c r="L806" s="89">
        <f t="shared" ca="1" si="230"/>
        <v>7.7700727842765875E-3</v>
      </c>
      <c r="M806" s="88">
        <f t="shared" ca="1" si="231"/>
        <v>31564.306590451717</v>
      </c>
      <c r="N806" s="89">
        <f t="shared" ca="1" si="245"/>
        <v>0.74645912714736928</v>
      </c>
      <c r="O806" s="89">
        <f t="shared" ca="1" si="232"/>
        <v>0.57522566855590695</v>
      </c>
      <c r="P806" s="89">
        <f t="shared" ca="1" si="233"/>
        <v>0.77230494339498468</v>
      </c>
      <c r="Q806" s="89">
        <f t="shared" ca="1" si="233"/>
        <v>0.71743065749235835</v>
      </c>
      <c r="R806" s="85">
        <f t="shared" ca="1" si="234"/>
        <v>4154.8956364167025</v>
      </c>
      <c r="S806" s="85">
        <f t="shared" ca="1" si="235"/>
        <v>186.98900624737144</v>
      </c>
      <c r="U806" s="85">
        <v>792</v>
      </c>
      <c r="V806" s="89">
        <f t="shared" ca="1" si="236"/>
        <v>0.12920079296017817</v>
      </c>
      <c r="W806" s="89">
        <f t="shared" ca="1" si="237"/>
        <v>-1.1301771503320299</v>
      </c>
      <c r="X806" s="89">
        <f t="shared" ca="1" si="238"/>
        <v>-2.3510757730408637E-2</v>
      </c>
      <c r="Y806" s="88">
        <f t="shared" ca="1" si="239"/>
        <v>1360.6315093280043</v>
      </c>
      <c r="Z806" s="89">
        <f t="shared" ca="1" si="246"/>
        <v>0.75942905581180753</v>
      </c>
      <c r="AA806" s="89">
        <f t="shared" ca="1" si="240"/>
        <v>0.66441971416460788</v>
      </c>
      <c r="AB806" s="89">
        <f t="shared" ca="1" si="241"/>
        <v>0.77620203108149832</v>
      </c>
      <c r="AC806" s="89">
        <f t="shared" ca="1" si="241"/>
        <v>0.74678914068469704</v>
      </c>
      <c r="AD806" s="85">
        <f t="shared" ca="1" si="242"/>
        <v>106.476038203646</v>
      </c>
      <c r="AE806" s="85">
        <f t="shared" ca="1" si="243"/>
        <v>-26.24915464339108</v>
      </c>
      <c r="AG806" s="85">
        <v>792</v>
      </c>
      <c r="AH806" s="85">
        <f t="shared" ca="1" si="244"/>
        <v>4048.4195982130564</v>
      </c>
      <c r="AI806" s="85">
        <f t="shared" ca="1" si="244"/>
        <v>213.23816089076252</v>
      </c>
    </row>
    <row r="807" spans="9:35" x14ac:dyDescent="0.25">
      <c r="I807" s="85">
        <v>793</v>
      </c>
      <c r="J807" s="89">
        <f t="shared" ca="1" si="228"/>
        <v>0.74878309831613921</v>
      </c>
      <c r="K807" s="89">
        <f t="shared" ca="1" si="229"/>
        <v>0.67066525249105025</v>
      </c>
      <c r="L807" s="89">
        <f t="shared" ca="1" si="230"/>
        <v>1.9976253412043878E-2</v>
      </c>
      <c r="M807" s="88">
        <f t="shared" ca="1" si="231"/>
        <v>31951.947210904247</v>
      </c>
      <c r="N807" s="89">
        <f t="shared" ca="1" si="245"/>
        <v>0.81774297977858657</v>
      </c>
      <c r="O807" s="89">
        <f t="shared" ca="1" si="232"/>
        <v>0.64650952118712435</v>
      </c>
      <c r="P807" s="89">
        <f t="shared" ca="1" si="233"/>
        <v>0.79324801844253412</v>
      </c>
      <c r="Q807" s="89">
        <f t="shared" ca="1" si="233"/>
        <v>0.74102528349346941</v>
      </c>
      <c r="R807" s="85">
        <f t="shared" ca="1" si="234"/>
        <v>4458.3775643134904</v>
      </c>
      <c r="S807" s="85">
        <f t="shared" ca="1" si="235"/>
        <v>490.4709341441594</v>
      </c>
      <c r="U807" s="85">
        <v>793</v>
      </c>
      <c r="V807" s="89">
        <f t="shared" ca="1" si="236"/>
        <v>0.50577365188055079</v>
      </c>
      <c r="W807" s="89">
        <f t="shared" ca="1" si="237"/>
        <v>1.4472904296840623E-2</v>
      </c>
      <c r="X807" s="89">
        <f t="shared" ca="1" si="238"/>
        <v>3.8893046743434254E-3</v>
      </c>
      <c r="Y807" s="88">
        <f t="shared" ca="1" si="239"/>
        <v>1398.4283508237295</v>
      </c>
      <c r="Z807" s="89">
        <f t="shared" ca="1" si="246"/>
        <v>1.047822406715101</v>
      </c>
      <c r="AA807" s="89">
        <f t="shared" ca="1" si="240"/>
        <v>0.95281306506790131</v>
      </c>
      <c r="AB807" s="89">
        <f t="shared" ca="1" si="241"/>
        <v>0.85263978148558472</v>
      </c>
      <c r="AC807" s="89">
        <f t="shared" ca="1" si="241"/>
        <v>0.82965760329201299</v>
      </c>
      <c r="AD807" s="85">
        <f t="shared" ca="1" si="242"/>
        <v>137.32767129202625</v>
      </c>
      <c r="AE807" s="85">
        <f t="shared" ca="1" si="243"/>
        <v>4.602478444989174</v>
      </c>
      <c r="AG807" s="85">
        <v>793</v>
      </c>
      <c r="AH807" s="85">
        <f t="shared" ca="1" si="244"/>
        <v>4321.0498930214644</v>
      </c>
      <c r="AI807" s="85">
        <f t="shared" ca="1" si="244"/>
        <v>485.86845569917023</v>
      </c>
    </row>
    <row r="808" spans="9:35" x14ac:dyDescent="0.25">
      <c r="I808" s="85">
        <v>794</v>
      </c>
      <c r="J808" s="89">
        <f t="shared" ca="1" si="228"/>
        <v>0.8325390011512841</v>
      </c>
      <c r="K808" s="89">
        <f t="shared" ca="1" si="229"/>
        <v>0.964247215562822</v>
      </c>
      <c r="L808" s="89">
        <f t="shared" ca="1" si="230"/>
        <v>2.7510463885897708E-2</v>
      </c>
      <c r="M808" s="88">
        <f t="shared" ca="1" si="231"/>
        <v>32193.589053439166</v>
      </c>
      <c r="N808" s="89">
        <f t="shared" ca="1" si="245"/>
        <v>0.86174261942745445</v>
      </c>
      <c r="O808" s="89">
        <f t="shared" ca="1" si="232"/>
        <v>0.69050916083599212</v>
      </c>
      <c r="P808" s="89">
        <f t="shared" ca="1" si="233"/>
        <v>0.80558541649741444</v>
      </c>
      <c r="Q808" s="89">
        <f t="shared" ca="1" si="233"/>
        <v>0.75506297448483095</v>
      </c>
      <c r="R808" s="85">
        <f t="shared" ca="1" si="234"/>
        <v>4651.5611431578473</v>
      </c>
      <c r="S808" s="85">
        <f t="shared" ca="1" si="235"/>
        <v>683.65451298851622</v>
      </c>
      <c r="U808" s="85">
        <v>794</v>
      </c>
      <c r="V808" s="89">
        <f t="shared" ca="1" si="236"/>
        <v>0.64051536685205201</v>
      </c>
      <c r="W808" s="89">
        <f t="shared" ca="1" si="237"/>
        <v>0.35983668671008551</v>
      </c>
      <c r="X808" s="89">
        <f t="shared" ca="1" si="238"/>
        <v>1.2156450735444435E-2</v>
      </c>
      <c r="Y808" s="88">
        <f t="shared" ca="1" si="239"/>
        <v>1410.0372825045749</v>
      </c>
      <c r="Z808" s="89">
        <f t="shared" ca="1" si="246"/>
        <v>1.1348364404697999</v>
      </c>
      <c r="AA808" s="89">
        <f t="shared" ca="1" si="240"/>
        <v>1.0398270988226004</v>
      </c>
      <c r="AB808" s="89">
        <f t="shared" ca="1" si="241"/>
        <v>0.87177807257715345</v>
      </c>
      <c r="AC808" s="89">
        <f t="shared" ca="1" si="241"/>
        <v>0.850789881632248</v>
      </c>
      <c r="AD808" s="85">
        <f t="shared" ca="1" si="242"/>
        <v>147.33890633364331</v>
      </c>
      <c r="AE808" s="85">
        <f t="shared" ca="1" si="243"/>
        <v>14.61371348660623</v>
      </c>
      <c r="AG808" s="85">
        <v>794</v>
      </c>
      <c r="AH808" s="85">
        <f t="shared" ca="1" si="244"/>
        <v>4504.2222368242037</v>
      </c>
      <c r="AI808" s="85">
        <f t="shared" ca="1" si="244"/>
        <v>669.04079950190999</v>
      </c>
    </row>
    <row r="809" spans="9:35" x14ac:dyDescent="0.25">
      <c r="I809" s="85">
        <v>795</v>
      </c>
      <c r="J809" s="89">
        <f t="shared" ca="1" si="228"/>
        <v>0.58332786960009175</v>
      </c>
      <c r="K809" s="89">
        <f t="shared" ca="1" si="229"/>
        <v>0.21041439211857363</v>
      </c>
      <c r="L809" s="89">
        <f t="shared" ca="1" si="230"/>
        <v>8.1648096280440355E-3</v>
      </c>
      <c r="M809" s="88">
        <f t="shared" ca="1" si="231"/>
        <v>31576.768644665095</v>
      </c>
      <c r="N809" s="89">
        <f t="shared" ca="1" si="245"/>
        <v>0.74876438248131283</v>
      </c>
      <c r="O809" s="89">
        <f t="shared" ca="1" si="232"/>
        <v>0.5775309238898505</v>
      </c>
      <c r="P809" s="89">
        <f t="shared" ca="1" si="233"/>
        <v>0.77300038456724141</v>
      </c>
      <c r="Q809" s="89">
        <f t="shared" ca="1" si="233"/>
        <v>0.71820957260633267</v>
      </c>
      <c r="R809" s="85">
        <f t="shared" ca="1" si="234"/>
        <v>4164.5244773331324</v>
      </c>
      <c r="S809" s="85">
        <f t="shared" ca="1" si="235"/>
        <v>196.61784716380134</v>
      </c>
      <c r="U809" s="85">
        <v>795</v>
      </c>
      <c r="V809" s="89">
        <f t="shared" ca="1" si="236"/>
        <v>0.1202179979446949</v>
      </c>
      <c r="W809" s="89">
        <f t="shared" ca="1" si="237"/>
        <v>-1.1738977198275555</v>
      </c>
      <c r="X809" s="89">
        <f t="shared" ca="1" si="238"/>
        <v>-2.4557318928483372E-2</v>
      </c>
      <c r="Y809" s="88">
        <f t="shared" ca="1" si="239"/>
        <v>1359.2082700688609</v>
      </c>
      <c r="Z809" s="89">
        <f t="shared" ca="1" si="246"/>
        <v>0.74841370532173557</v>
      </c>
      <c r="AA809" s="89">
        <f t="shared" ca="1" si="240"/>
        <v>0.65340436367453592</v>
      </c>
      <c r="AB809" s="89">
        <f t="shared" ca="1" si="241"/>
        <v>0.77289467084434782</v>
      </c>
      <c r="AC809" s="89">
        <f t="shared" ca="1" si="241"/>
        <v>0.74325218681596983</v>
      </c>
      <c r="AD809" s="85">
        <f t="shared" ca="1" si="242"/>
        <v>105.3736669143035</v>
      </c>
      <c r="AE809" s="85">
        <f t="shared" ca="1" si="243"/>
        <v>-27.35152593273358</v>
      </c>
      <c r="AG809" s="85">
        <v>795</v>
      </c>
      <c r="AH809" s="85">
        <f t="shared" ca="1" si="244"/>
        <v>4059.1508104188288</v>
      </c>
      <c r="AI809" s="85">
        <f t="shared" ca="1" si="244"/>
        <v>223.96937309653492</v>
      </c>
    </row>
    <row r="810" spans="9:35" x14ac:dyDescent="0.25">
      <c r="I810" s="85">
        <v>796</v>
      </c>
      <c r="J810" s="89">
        <f t="shared" ca="1" si="228"/>
        <v>1.4402974101901389E-4</v>
      </c>
      <c r="K810" s="89">
        <f t="shared" ca="1" si="229"/>
        <v>-3.6258078638427005</v>
      </c>
      <c r="L810" s="89">
        <f t="shared" ca="1" si="230"/>
        <v>-9.0284378457222383E-2</v>
      </c>
      <c r="M810" s="88">
        <f t="shared" ca="1" si="231"/>
        <v>28616.185738721899</v>
      </c>
      <c r="N810" s="89">
        <f t="shared" ca="1" si="245"/>
        <v>0.17382307781403042</v>
      </c>
      <c r="O810" s="89">
        <f t="shared" ca="1" si="232"/>
        <v>2.5896192225681458E-3</v>
      </c>
      <c r="P810" s="89">
        <f t="shared" ca="1" si="233"/>
        <v>0.568997746494465</v>
      </c>
      <c r="Q810" s="89">
        <f t="shared" ca="1" si="233"/>
        <v>0.50103310744333085</v>
      </c>
      <c r="R810" s="85">
        <f t="shared" ca="1" si="234"/>
        <v>2159.8157490126687</v>
      </c>
      <c r="S810" s="85">
        <f t="shared" ca="1" si="235"/>
        <v>-1808.0908811566624</v>
      </c>
      <c r="U810" s="85">
        <v>796</v>
      </c>
      <c r="V810" s="89">
        <f t="shared" ca="1" si="236"/>
        <v>0.21566752576767112</v>
      </c>
      <c r="W810" s="89">
        <f t="shared" ca="1" si="237"/>
        <v>-0.78690914874873275</v>
      </c>
      <c r="X810" s="89">
        <f t="shared" ca="1" si="238"/>
        <v>-1.5293779426077505E-2</v>
      </c>
      <c r="Y810" s="88">
        <f t="shared" ca="1" si="239"/>
        <v>1371.8578490496923</v>
      </c>
      <c r="Z810" s="89">
        <f t="shared" ca="1" si="246"/>
        <v>0.84591505983910886</v>
      </c>
      <c r="AA810" s="89">
        <f t="shared" ca="1" si="240"/>
        <v>0.75090571819190921</v>
      </c>
      <c r="AB810" s="89">
        <f t="shared" ca="1" si="241"/>
        <v>0.80119993470376427</v>
      </c>
      <c r="AC810" s="89">
        <f t="shared" ca="1" si="241"/>
        <v>0.77364530062088877</v>
      </c>
      <c r="AD810" s="85">
        <f t="shared" ca="1" si="242"/>
        <v>115.33207848303061</v>
      </c>
      <c r="AE810" s="85">
        <f t="shared" ca="1" si="243"/>
        <v>-17.393114364006465</v>
      </c>
      <c r="AG810" s="85">
        <v>796</v>
      </c>
      <c r="AH810" s="85">
        <f t="shared" ca="1" si="244"/>
        <v>2044.4836705296379</v>
      </c>
      <c r="AI810" s="85">
        <f t="shared" ca="1" si="244"/>
        <v>-1790.6977667926558</v>
      </c>
    </row>
    <row r="811" spans="9:35" x14ac:dyDescent="0.25">
      <c r="I811" s="85">
        <v>797</v>
      </c>
      <c r="J811" s="89">
        <f t="shared" ca="1" si="228"/>
        <v>0.11516071305392728</v>
      </c>
      <c r="K811" s="89">
        <f t="shared" ca="1" si="229"/>
        <v>-1.1995312885146807</v>
      </c>
      <c r="L811" s="89">
        <f t="shared" ca="1" si="230"/>
        <v>-2.8018705883074327E-2</v>
      </c>
      <c r="M811" s="88">
        <f t="shared" ca="1" si="231"/>
        <v>30454.633962064861</v>
      </c>
      <c r="N811" s="89">
        <f t="shared" ca="1" si="245"/>
        <v>0.53745336996799942</v>
      </c>
      <c r="O811" s="89">
        <f t="shared" ca="1" si="232"/>
        <v>0.36621991137653714</v>
      </c>
      <c r="P811" s="89">
        <f t="shared" ca="1" si="233"/>
        <v>0.7045227567902328</v>
      </c>
      <c r="Q811" s="89">
        <f t="shared" ca="1" si="233"/>
        <v>0.64289950721163991</v>
      </c>
      <c r="R811" s="85">
        <f t="shared" ca="1" si="234"/>
        <v>3334.4340822194281</v>
      </c>
      <c r="S811" s="85">
        <f t="shared" ca="1" si="235"/>
        <v>-633.47254794990295</v>
      </c>
      <c r="U811" s="85">
        <v>797</v>
      </c>
      <c r="V811" s="89">
        <f t="shared" ca="1" si="236"/>
        <v>0.9669050983081392</v>
      </c>
      <c r="W811" s="89">
        <f t="shared" ca="1" si="237"/>
        <v>1.8371361180834267</v>
      </c>
      <c r="X811" s="89">
        <f t="shared" ca="1" si="238"/>
        <v>4.7519308096472979E-2</v>
      </c>
      <c r="Y811" s="88">
        <f t="shared" ca="1" si="239"/>
        <v>1460.7923630095304</v>
      </c>
      <c r="Z811" s="89">
        <f t="shared" ca="1" si="246"/>
        <v>1.5070404442859957</v>
      </c>
      <c r="AA811" s="89">
        <f t="shared" ca="1" si="240"/>
        <v>1.4120311026387962</v>
      </c>
      <c r="AB811" s="89">
        <f t="shared" ca="1" si="241"/>
        <v>0.9340998546466367</v>
      </c>
      <c r="AC811" s="89">
        <f t="shared" ca="1" si="241"/>
        <v>0.92102959831510955</v>
      </c>
      <c r="AD811" s="85">
        <f t="shared" ca="1" si="242"/>
        <v>193.30543821156834</v>
      </c>
      <c r="AE811" s="85">
        <f t="shared" ca="1" si="243"/>
        <v>60.580245364531265</v>
      </c>
      <c r="AG811" s="85">
        <v>797</v>
      </c>
      <c r="AH811" s="85">
        <f t="shared" ca="1" si="244"/>
        <v>3141.1286440078597</v>
      </c>
      <c r="AI811" s="85">
        <f t="shared" ca="1" si="244"/>
        <v>-694.05279331443421</v>
      </c>
    </row>
    <row r="812" spans="9:35" x14ac:dyDescent="0.25">
      <c r="I812" s="85">
        <v>798</v>
      </c>
      <c r="J812" s="89">
        <f t="shared" ca="1" si="228"/>
        <v>0.93863734368054363</v>
      </c>
      <c r="K812" s="89">
        <f t="shared" ca="1" si="229"/>
        <v>1.5434348121754724</v>
      </c>
      <c r="L812" s="89">
        <f t="shared" ca="1" si="230"/>
        <v>4.2374187839056443E-2</v>
      </c>
      <c r="M812" s="88">
        <f t="shared" ca="1" si="231"/>
        <v>32675.679629141549</v>
      </c>
      <c r="N812" s="89">
        <f t="shared" ca="1" si="245"/>
        <v>0.9485464723392939</v>
      </c>
      <c r="O812" s="89">
        <f t="shared" ca="1" si="232"/>
        <v>0.77731301374783168</v>
      </c>
      <c r="P812" s="89">
        <f t="shared" ca="1" si="233"/>
        <v>0.82857433687659143</v>
      </c>
      <c r="Q812" s="89">
        <f t="shared" ca="1" si="233"/>
        <v>0.78151294052704601</v>
      </c>
      <c r="R812" s="85">
        <f t="shared" ca="1" si="234"/>
        <v>5045.5539174672267</v>
      </c>
      <c r="S812" s="85">
        <f t="shared" ca="1" si="235"/>
        <v>1077.6472872978957</v>
      </c>
      <c r="U812" s="85">
        <v>798</v>
      </c>
      <c r="V812" s="89">
        <f t="shared" ca="1" si="236"/>
        <v>0.34996686377081787</v>
      </c>
      <c r="W812" s="89">
        <f t="shared" ca="1" si="237"/>
        <v>-0.38540992885203251</v>
      </c>
      <c r="X812" s="89">
        <f t="shared" ca="1" si="238"/>
        <v>-5.6828912457630946E-3</v>
      </c>
      <c r="Y812" s="88">
        <f t="shared" ca="1" si="239"/>
        <v>1385.1061835891289</v>
      </c>
      <c r="Z812" s="89">
        <f t="shared" ca="1" si="246"/>
        <v>0.9470723567289534</v>
      </c>
      <c r="AA812" s="89">
        <f t="shared" ca="1" si="240"/>
        <v>0.85206301508175375</v>
      </c>
      <c r="AB812" s="89">
        <f t="shared" ca="1" si="241"/>
        <v>0.82819904516648257</v>
      </c>
      <c r="AC812" s="89">
        <f t="shared" ca="1" si="241"/>
        <v>0.80291044095466424</v>
      </c>
      <c r="AD812" s="85">
        <f t="shared" ca="1" si="242"/>
        <v>126.12847824066728</v>
      </c>
      <c r="AE812" s="85">
        <f t="shared" ca="1" si="243"/>
        <v>-6.596714606369801</v>
      </c>
      <c r="AG812" s="85">
        <v>798</v>
      </c>
      <c r="AH812" s="85">
        <f t="shared" ca="1" si="244"/>
        <v>4919.4254392265593</v>
      </c>
      <c r="AI812" s="85">
        <f t="shared" ca="1" si="244"/>
        <v>1084.2440019042656</v>
      </c>
    </row>
    <row r="813" spans="9:35" x14ac:dyDescent="0.25">
      <c r="I813" s="85">
        <v>799</v>
      </c>
      <c r="J813" s="89">
        <f t="shared" ca="1" si="228"/>
        <v>9.7535733914476785E-2</v>
      </c>
      <c r="K813" s="89">
        <f t="shared" ca="1" si="229"/>
        <v>-1.29572145230229</v>
      </c>
      <c r="L813" s="89">
        <f t="shared" ca="1" si="230"/>
        <v>-3.0487239480668501E-2</v>
      </c>
      <c r="M813" s="88">
        <f t="shared" ca="1" si="231"/>
        <v>30379.548388686177</v>
      </c>
      <c r="N813" s="89">
        <f t="shared" ca="1" si="245"/>
        <v>0.52303718274676492</v>
      </c>
      <c r="O813" s="89">
        <f t="shared" ca="1" si="232"/>
        <v>0.35180372415530264</v>
      </c>
      <c r="P813" s="89">
        <f t="shared" ca="1" si="233"/>
        <v>0.69952581090258503</v>
      </c>
      <c r="Q813" s="89">
        <f t="shared" ca="1" si="233"/>
        <v>0.6375072672889367</v>
      </c>
      <c r="R813" s="85">
        <f t="shared" ca="1" si="234"/>
        <v>3281.7218701551974</v>
      </c>
      <c r="S813" s="85">
        <f t="shared" ca="1" si="235"/>
        <v>-686.18476001413364</v>
      </c>
      <c r="U813" s="85">
        <v>799</v>
      </c>
      <c r="V813" s="89">
        <f t="shared" ca="1" si="236"/>
        <v>0.12561504947664581</v>
      </c>
      <c r="W813" s="89">
        <f t="shared" ca="1" si="237"/>
        <v>-1.1473666973290588</v>
      </c>
      <c r="X813" s="89">
        <f t="shared" ca="1" si="238"/>
        <v>-2.3922232537510899E-2</v>
      </c>
      <c r="Y813" s="88">
        <f t="shared" ca="1" si="239"/>
        <v>1360.0717589096616</v>
      </c>
      <c r="Z813" s="89">
        <f t="shared" ca="1" si="246"/>
        <v>0.75509816792258888</v>
      </c>
      <c r="AA813" s="89">
        <f t="shared" ca="1" si="240"/>
        <v>0.66008882627538923</v>
      </c>
      <c r="AB813" s="89">
        <f t="shared" ca="1" si="241"/>
        <v>0.77490495881659671</v>
      </c>
      <c r="AC813" s="89">
        <f t="shared" ca="1" si="241"/>
        <v>0.74540158562979453</v>
      </c>
      <c r="AD813" s="85">
        <f t="shared" ca="1" si="242"/>
        <v>106.04192158707872</v>
      </c>
      <c r="AE813" s="85">
        <f t="shared" ca="1" si="243"/>
        <v>-26.68327125995836</v>
      </c>
      <c r="AG813" s="85">
        <v>799</v>
      </c>
      <c r="AH813" s="85">
        <f t="shared" ca="1" si="244"/>
        <v>3175.6799485681186</v>
      </c>
      <c r="AI813" s="85">
        <f t="shared" ca="1" si="244"/>
        <v>-659.50148875417528</v>
      </c>
    </row>
    <row r="814" spans="9:35" x14ac:dyDescent="0.25">
      <c r="I814" s="85">
        <v>800</v>
      </c>
      <c r="J814" s="89">
        <f t="shared" ca="1" si="228"/>
        <v>0.34561213822238412</v>
      </c>
      <c r="K814" s="89">
        <f t="shared" ca="1" si="229"/>
        <v>-0.39719417621087183</v>
      </c>
      <c r="L814" s="89">
        <f t="shared" ca="1" si="230"/>
        <v>-7.4282833249855566E-3</v>
      </c>
      <c r="M814" s="88">
        <f t="shared" ca="1" si="231"/>
        <v>31088.208139909577</v>
      </c>
      <c r="N814" s="89">
        <f t="shared" ca="1" si="245"/>
        <v>0.65770102908475236</v>
      </c>
      <c r="O814" s="89">
        <f t="shared" ca="1" si="232"/>
        <v>0.48646757049329009</v>
      </c>
      <c r="P814" s="89">
        <f t="shared" ca="1" si="233"/>
        <v>0.74463486951259228</v>
      </c>
      <c r="Q814" s="89">
        <f t="shared" ca="1" si="233"/>
        <v>0.68668215365508678</v>
      </c>
      <c r="R814" s="85">
        <f t="shared" ca="1" si="234"/>
        <v>3793.7042157787764</v>
      </c>
      <c r="S814" s="85">
        <f t="shared" ca="1" si="235"/>
        <v>-174.20241439055462</v>
      </c>
      <c r="U814" s="85">
        <v>800</v>
      </c>
      <c r="V814" s="89">
        <f t="shared" ca="1" si="236"/>
        <v>0.19734572442340237</v>
      </c>
      <c r="W814" s="89">
        <f t="shared" ca="1" si="237"/>
        <v>-0.85114025021116257</v>
      </c>
      <c r="X814" s="89">
        <f t="shared" ca="1" si="238"/>
        <v>-1.6831311513967166E-2</v>
      </c>
      <c r="Y814" s="88">
        <f t="shared" ca="1" si="239"/>
        <v>1369.7501942953713</v>
      </c>
      <c r="Z814" s="89">
        <f t="shared" ca="1" si="246"/>
        <v>0.82973210286631882</v>
      </c>
      <c r="AA814" s="89">
        <f t="shared" ca="1" si="240"/>
        <v>0.73472276121911917</v>
      </c>
      <c r="AB814" s="89">
        <f t="shared" ca="1" si="241"/>
        <v>0.79665486671096786</v>
      </c>
      <c r="AC814" s="89">
        <f t="shared" ca="1" si="241"/>
        <v>0.76874582233042521</v>
      </c>
      <c r="AD814" s="85">
        <f t="shared" ca="1" si="242"/>
        <v>113.64820329777478</v>
      </c>
      <c r="AE814" s="85">
        <f t="shared" ca="1" si="243"/>
        <v>-19.076989549262294</v>
      </c>
      <c r="AG814" s="85">
        <v>800</v>
      </c>
      <c r="AH814" s="85">
        <f t="shared" ca="1" si="244"/>
        <v>3680.0560124810017</v>
      </c>
      <c r="AI814" s="85">
        <f t="shared" ca="1" si="244"/>
        <v>-155.12542484129233</v>
      </c>
    </row>
    <row r="815" spans="9:35" x14ac:dyDescent="0.25">
      <c r="I815" s="85">
        <v>801</v>
      </c>
      <c r="J815" s="89">
        <f t="shared" ca="1" si="228"/>
        <v>0.85062784044767592</v>
      </c>
      <c r="K815" s="89">
        <f t="shared" ca="1" si="229"/>
        <v>1.0391299165796435</v>
      </c>
      <c r="L815" s="89">
        <f t="shared" ca="1" si="230"/>
        <v>2.9432182864844232E-2</v>
      </c>
      <c r="M815" s="88">
        <f t="shared" ca="1" si="231"/>
        <v>32255.515568144965</v>
      </c>
      <c r="N815" s="89">
        <f t="shared" ca="1" si="245"/>
        <v>0.87296542012747158</v>
      </c>
      <c r="O815" s="89">
        <f t="shared" ca="1" si="232"/>
        <v>0.70173196153600936</v>
      </c>
      <c r="P815" s="89">
        <f t="shared" ca="1" si="233"/>
        <v>0.8086590369115314</v>
      </c>
      <c r="Q815" s="89">
        <f t="shared" ca="1" si="233"/>
        <v>0.75857683160846501</v>
      </c>
      <c r="R815" s="85">
        <f t="shared" ca="1" si="234"/>
        <v>4701.5435944783603</v>
      </c>
      <c r="S815" s="85">
        <f t="shared" ca="1" si="235"/>
        <v>733.63696430902928</v>
      </c>
      <c r="U815" s="85">
        <v>801</v>
      </c>
      <c r="V815" s="89">
        <f t="shared" ca="1" si="236"/>
        <v>0.25519393086137865</v>
      </c>
      <c r="W815" s="89">
        <f t="shared" ca="1" si="237"/>
        <v>-0.65823387346002227</v>
      </c>
      <c r="X815" s="89">
        <f t="shared" ca="1" si="238"/>
        <v>-1.2213614830267951E-2</v>
      </c>
      <c r="Y815" s="88">
        <f t="shared" ca="1" si="239"/>
        <v>1376.0899114051924</v>
      </c>
      <c r="Z815" s="89">
        <f t="shared" ca="1" si="246"/>
        <v>0.8783346571377324</v>
      </c>
      <c r="AA815" s="89">
        <f t="shared" ca="1" si="240"/>
        <v>0.78332531549053275</v>
      </c>
      <c r="AB815" s="89">
        <f t="shared" ca="1" si="241"/>
        <v>0.81011893335814589</v>
      </c>
      <c r="AC815" s="89">
        <f t="shared" ca="1" si="241"/>
        <v>0.78328194959128639</v>
      </c>
      <c r="AD815" s="85">
        <f t="shared" ca="1" si="242"/>
        <v>118.7417770448925</v>
      </c>
      <c r="AE815" s="85">
        <f t="shared" ca="1" si="243"/>
        <v>-13.983415802144577</v>
      </c>
      <c r="AG815" s="85">
        <v>801</v>
      </c>
      <c r="AH815" s="85">
        <f t="shared" ca="1" si="244"/>
        <v>4582.8018174334675</v>
      </c>
      <c r="AI815" s="85">
        <f t="shared" ca="1" si="244"/>
        <v>747.62038011117386</v>
      </c>
    </row>
    <row r="816" spans="9:35" x14ac:dyDescent="0.25">
      <c r="I816" s="85">
        <v>802</v>
      </c>
      <c r="J816" s="89">
        <f t="shared" ca="1" si="228"/>
        <v>0.59205151792527444</v>
      </c>
      <c r="K816" s="89">
        <f t="shared" ca="1" si="229"/>
        <v>0.23282543137594022</v>
      </c>
      <c r="L816" s="89">
        <f t="shared" ca="1" si="230"/>
        <v>8.7399453922991522E-3</v>
      </c>
      <c r="M816" s="88">
        <f t="shared" ca="1" si="231"/>
        <v>31594.934797133494</v>
      </c>
      <c r="N816" s="89">
        <f t="shared" ca="1" si="245"/>
        <v>0.75212316393083811</v>
      </c>
      <c r="O816" s="89">
        <f t="shared" ca="1" si="232"/>
        <v>0.58088970533937578</v>
      </c>
      <c r="P816" s="89">
        <f t="shared" ca="1" si="233"/>
        <v>0.77401150249454242</v>
      </c>
      <c r="Q816" s="89">
        <f t="shared" ca="1" si="233"/>
        <v>0.71934260446954501</v>
      </c>
      <c r="R816" s="85">
        <f t="shared" ca="1" si="234"/>
        <v>4178.5761089770567</v>
      </c>
      <c r="S816" s="85">
        <f t="shared" ca="1" si="235"/>
        <v>210.66947880772568</v>
      </c>
      <c r="U816" s="85">
        <v>802</v>
      </c>
      <c r="V816" s="89">
        <f t="shared" ca="1" si="236"/>
        <v>0.85354504481263571</v>
      </c>
      <c r="W816" s="89">
        <f t="shared" ca="1" si="237"/>
        <v>1.0517594876734226</v>
      </c>
      <c r="X816" s="89">
        <f t="shared" ca="1" si="238"/>
        <v>2.8719353824470412E-2</v>
      </c>
      <c r="Y816" s="88">
        <f t="shared" ca="1" si="239"/>
        <v>1433.5860731935904</v>
      </c>
      <c r="Z816" s="89">
        <f t="shared" ca="1" si="246"/>
        <v>1.3091656464391392</v>
      </c>
      <c r="AA816" s="89">
        <f t="shared" ca="1" si="240"/>
        <v>1.2141563047919397</v>
      </c>
      <c r="AB816" s="89">
        <f t="shared" ca="1" si="241"/>
        <v>0.90476087686398887</v>
      </c>
      <c r="AC816" s="89">
        <f t="shared" ca="1" si="241"/>
        <v>0.88765597871912205</v>
      </c>
      <c r="AD816" s="85">
        <f t="shared" ca="1" si="242"/>
        <v>168.27141411384832</v>
      </c>
      <c r="AE816" s="85">
        <f t="shared" ca="1" si="243"/>
        <v>35.546221266811244</v>
      </c>
      <c r="AG816" s="85">
        <v>802</v>
      </c>
      <c r="AH816" s="85">
        <f t="shared" ca="1" si="244"/>
        <v>4010.3046948632082</v>
      </c>
      <c r="AI816" s="85">
        <f t="shared" ca="1" si="244"/>
        <v>175.12325754091444</v>
      </c>
    </row>
    <row r="817" spans="9:35" x14ac:dyDescent="0.25">
      <c r="I817" s="85">
        <v>803</v>
      </c>
      <c r="J817" s="89">
        <f t="shared" ca="1" si="228"/>
        <v>0.3250145804350022</v>
      </c>
      <c r="K817" s="89">
        <f t="shared" ca="1" si="229"/>
        <v>-0.45372167971983163</v>
      </c>
      <c r="L817" s="89">
        <f t="shared" ca="1" si="230"/>
        <v>-8.8789518352097255E-3</v>
      </c>
      <c r="M817" s="88">
        <f t="shared" ca="1" si="231"/>
        <v>31043.142151130334</v>
      </c>
      <c r="N817" s="89">
        <f t="shared" ca="1" si="245"/>
        <v>0.64922915377395041</v>
      </c>
      <c r="O817" s="89">
        <f t="shared" ca="1" si="232"/>
        <v>0.47799569518248813</v>
      </c>
      <c r="P817" s="89">
        <f t="shared" ca="1" si="233"/>
        <v>0.74190486481259654</v>
      </c>
      <c r="Q817" s="89">
        <f t="shared" ca="1" si="233"/>
        <v>0.68367336550952174</v>
      </c>
      <c r="R817" s="85">
        <f t="shared" ca="1" si="234"/>
        <v>3760.2079526536399</v>
      </c>
      <c r="S817" s="85">
        <f t="shared" ca="1" si="235"/>
        <v>-207.69867751569109</v>
      </c>
      <c r="U817" s="85">
        <v>803</v>
      </c>
      <c r="V817" s="89">
        <f t="shared" ca="1" si="236"/>
        <v>0.82244409825515818</v>
      </c>
      <c r="W817" s="89">
        <f t="shared" ca="1" si="237"/>
        <v>0.92471955756147106</v>
      </c>
      <c r="X817" s="89">
        <f t="shared" ca="1" si="238"/>
        <v>2.5678335306289827E-2</v>
      </c>
      <c r="Y817" s="88">
        <f t="shared" ca="1" si="239"/>
        <v>1429.2331334373964</v>
      </c>
      <c r="Z817" s="89">
        <f t="shared" ca="1" si="246"/>
        <v>1.2771580726000011</v>
      </c>
      <c r="AA817" s="89">
        <f t="shared" ca="1" si="240"/>
        <v>1.1821487309528016</v>
      </c>
      <c r="AB817" s="89">
        <f t="shared" ca="1" si="241"/>
        <v>0.8992267770324438</v>
      </c>
      <c r="AC817" s="89">
        <f t="shared" ca="1" si="241"/>
        <v>0.88142665429980993</v>
      </c>
      <c r="AD817" s="85">
        <f t="shared" ca="1" si="242"/>
        <v>164.34500013422235</v>
      </c>
      <c r="AE817" s="85">
        <f t="shared" ca="1" si="243"/>
        <v>31.619807287185267</v>
      </c>
      <c r="AG817" s="85">
        <v>803</v>
      </c>
      <c r="AH817" s="85">
        <f t="shared" ca="1" si="244"/>
        <v>3595.8629525194174</v>
      </c>
      <c r="AI817" s="85">
        <f t="shared" ca="1" si="244"/>
        <v>-239.31848480287636</v>
      </c>
    </row>
    <row r="818" spans="9:35" x14ac:dyDescent="0.25">
      <c r="I818" s="85">
        <v>804</v>
      </c>
      <c r="J818" s="89">
        <f t="shared" ca="1" si="228"/>
        <v>0.67634824822625683</v>
      </c>
      <c r="K818" s="89">
        <f t="shared" ca="1" si="229"/>
        <v>0.45751140928970169</v>
      </c>
      <c r="L818" s="89">
        <f t="shared" ca="1" si="230"/>
        <v>1.4506074313891337E-2</v>
      </c>
      <c r="M818" s="88">
        <f t="shared" ca="1" si="231"/>
        <v>31777.641513460832</v>
      </c>
      <c r="N818" s="89">
        <f t="shared" ca="1" si="245"/>
        <v>0.78579724240255389</v>
      </c>
      <c r="O818" s="89">
        <f t="shared" ca="1" si="232"/>
        <v>0.61456378381109156</v>
      </c>
      <c r="P818" s="89">
        <f t="shared" ca="1" si="233"/>
        <v>0.78400685880206822</v>
      </c>
      <c r="Q818" s="89">
        <f t="shared" ca="1" si="233"/>
        <v>0.73057858106038986</v>
      </c>
      <c r="R818" s="85">
        <f t="shared" ca="1" si="234"/>
        <v>4320.911136370647</v>
      </c>
      <c r="S818" s="85">
        <f t="shared" ca="1" si="235"/>
        <v>353.00450620131596</v>
      </c>
      <c r="U818" s="85">
        <v>804</v>
      </c>
      <c r="V818" s="89">
        <f t="shared" ca="1" si="236"/>
        <v>0.27532228474424325</v>
      </c>
      <c r="W818" s="89">
        <f t="shared" ca="1" si="237"/>
        <v>-0.59679453140560912</v>
      </c>
      <c r="X818" s="89">
        <f t="shared" ca="1" si="238"/>
        <v>-1.0742910487407767E-2</v>
      </c>
      <c r="Y818" s="88">
        <f t="shared" ca="1" si="239"/>
        <v>1378.115221765376</v>
      </c>
      <c r="Z818" s="89">
        <f t="shared" ca="1" si="246"/>
        <v>0.89381423332847509</v>
      </c>
      <c r="AA818" s="89">
        <f t="shared" ca="1" si="240"/>
        <v>0.79880489168127544</v>
      </c>
      <c r="AB818" s="89">
        <f t="shared" ca="1" si="241"/>
        <v>0.8142893537751168</v>
      </c>
      <c r="AC818" s="89">
        <f t="shared" ca="1" si="241"/>
        <v>0.78779822315703818</v>
      </c>
      <c r="AD818" s="85">
        <f t="shared" ca="1" si="242"/>
        <v>120.38675320078482</v>
      </c>
      <c r="AE818" s="85">
        <f t="shared" ca="1" si="243"/>
        <v>-12.338439646252255</v>
      </c>
      <c r="AG818" s="85">
        <v>804</v>
      </c>
      <c r="AH818" s="85">
        <f t="shared" ca="1" si="244"/>
        <v>4200.5243831698626</v>
      </c>
      <c r="AI818" s="85">
        <f t="shared" ca="1" si="244"/>
        <v>365.34294584756822</v>
      </c>
    </row>
    <row r="819" spans="9:35" x14ac:dyDescent="0.25">
      <c r="I819" s="85">
        <v>805</v>
      </c>
      <c r="J819" s="89">
        <f t="shared" ca="1" si="228"/>
        <v>0.82810328291713287</v>
      </c>
      <c r="K819" s="89">
        <f t="shared" ca="1" si="229"/>
        <v>0.94669653978884727</v>
      </c>
      <c r="L819" s="89">
        <f t="shared" ca="1" si="230"/>
        <v>2.7060059903800324E-2</v>
      </c>
      <c r="M819" s="88">
        <f t="shared" ca="1" si="231"/>
        <v>32179.092197697344</v>
      </c>
      <c r="N819" s="89">
        <f t="shared" ca="1" si="245"/>
        <v>0.85911226911039495</v>
      </c>
      <c r="O819" s="89">
        <f t="shared" ca="1" si="232"/>
        <v>0.68787881051893263</v>
      </c>
      <c r="P819" s="89">
        <f t="shared" ca="1" si="233"/>
        <v>0.80486071052651242</v>
      </c>
      <c r="Q819" s="89">
        <f t="shared" ca="1" si="233"/>
        <v>0.75423544936986575</v>
      </c>
      <c r="R819" s="85">
        <f t="shared" ca="1" si="234"/>
        <v>4639.8879381903571</v>
      </c>
      <c r="S819" s="85">
        <f t="shared" ca="1" si="235"/>
        <v>671.98130802102605</v>
      </c>
      <c r="U819" s="85">
        <v>805</v>
      </c>
      <c r="V819" s="89">
        <f t="shared" ca="1" si="236"/>
        <v>0.40065105918105925</v>
      </c>
      <c r="W819" s="89">
        <f t="shared" ca="1" si="237"/>
        <v>-0.25166227557622955</v>
      </c>
      <c r="X819" s="89">
        <f t="shared" ca="1" si="238"/>
        <v>-2.4813065942563555E-3</v>
      </c>
      <c r="Y819" s="88">
        <f t="shared" ca="1" si="239"/>
        <v>1389.5478246381654</v>
      </c>
      <c r="Z819" s="89">
        <f t="shared" ca="1" si="246"/>
        <v>0.98076993420923031</v>
      </c>
      <c r="AA819" s="89">
        <f t="shared" ca="1" si="240"/>
        <v>0.88576059256203066</v>
      </c>
      <c r="AB819" s="89">
        <f t="shared" ca="1" si="241"/>
        <v>0.83664689605043419</v>
      </c>
      <c r="AC819" s="89">
        <f t="shared" ca="1" si="241"/>
        <v>0.81212672535712338</v>
      </c>
      <c r="AD819" s="85">
        <f t="shared" ca="1" si="242"/>
        <v>129.82591384842249</v>
      </c>
      <c r="AE819" s="85">
        <f t="shared" ca="1" si="243"/>
        <v>-2.8992789986145908</v>
      </c>
      <c r="AG819" s="85">
        <v>805</v>
      </c>
      <c r="AH819" s="85">
        <f t="shared" ca="1" si="244"/>
        <v>4510.0620243419344</v>
      </c>
      <c r="AI819" s="85">
        <f t="shared" ca="1" si="244"/>
        <v>674.88058701964064</v>
      </c>
    </row>
    <row r="820" spans="9:35" x14ac:dyDescent="0.25">
      <c r="I820" s="85">
        <v>806</v>
      </c>
      <c r="J820" s="89">
        <f t="shared" ca="1" si="228"/>
        <v>0.20374809626724399</v>
      </c>
      <c r="K820" s="89">
        <f t="shared" ca="1" si="229"/>
        <v>-0.82830782485992471</v>
      </c>
      <c r="L820" s="89">
        <f t="shared" ca="1" si="230"/>
        <v>-1.8491977201434546E-2</v>
      </c>
      <c r="M820" s="88">
        <f t="shared" ca="1" si="231"/>
        <v>30746.153405420853</v>
      </c>
      <c r="N820" s="89">
        <f t="shared" ca="1" si="245"/>
        <v>0.59308927640827702</v>
      </c>
      <c r="O820" s="89">
        <f t="shared" ca="1" si="232"/>
        <v>0.42185581781681475</v>
      </c>
      <c r="P820" s="89">
        <f t="shared" ca="1" si="233"/>
        <v>0.72343929665430606</v>
      </c>
      <c r="Q820" s="89">
        <f t="shared" ca="1" si="233"/>
        <v>0.66343486963001252</v>
      </c>
      <c r="R820" s="85">
        <f t="shared" ca="1" si="234"/>
        <v>3542.5922624563245</v>
      </c>
      <c r="S820" s="85">
        <f t="shared" ca="1" si="235"/>
        <v>-425.3143677130065</v>
      </c>
      <c r="U820" s="85">
        <v>806</v>
      </c>
      <c r="V820" s="89">
        <f t="shared" ca="1" si="236"/>
        <v>0.63348038248674443</v>
      </c>
      <c r="W820" s="89">
        <f t="shared" ca="1" si="237"/>
        <v>0.34108547571109876</v>
      </c>
      <c r="X820" s="89">
        <f t="shared" ca="1" si="238"/>
        <v>1.1707593593945853E-2</v>
      </c>
      <c r="Y820" s="88">
        <f t="shared" ca="1" si="239"/>
        <v>1409.4045192213264</v>
      </c>
      <c r="Z820" s="89">
        <f t="shared" ca="1" si="246"/>
        <v>1.1301120930138893</v>
      </c>
      <c r="AA820" s="89">
        <f t="shared" ca="1" si="240"/>
        <v>1.0351027513666897</v>
      </c>
      <c r="AB820" s="89">
        <f t="shared" ca="1" si="241"/>
        <v>0.87078550264278731</v>
      </c>
      <c r="AC820" s="89">
        <f t="shared" ca="1" si="241"/>
        <v>0.84968953610163167</v>
      </c>
      <c r="AD820" s="85">
        <f t="shared" ca="1" si="242"/>
        <v>146.78759090556696</v>
      </c>
      <c r="AE820" s="85">
        <f t="shared" ca="1" si="243"/>
        <v>14.06239805852988</v>
      </c>
      <c r="AG820" s="85">
        <v>806</v>
      </c>
      <c r="AH820" s="85">
        <f t="shared" ca="1" si="244"/>
        <v>3395.8046715507576</v>
      </c>
      <c r="AI820" s="85">
        <f t="shared" ca="1" si="244"/>
        <v>-439.37676577153638</v>
      </c>
    </row>
    <row r="821" spans="9:35" x14ac:dyDescent="0.25">
      <c r="I821" s="85">
        <v>807</v>
      </c>
      <c r="J821" s="89">
        <f t="shared" ca="1" si="228"/>
        <v>0.38268573405549333</v>
      </c>
      <c r="K821" s="89">
        <f t="shared" ca="1" si="229"/>
        <v>-0.29843462150929101</v>
      </c>
      <c r="L821" s="89">
        <f t="shared" ca="1" si="230"/>
        <v>-4.8938113034741847E-3</v>
      </c>
      <c r="M821" s="88">
        <f t="shared" ca="1" si="231"/>
        <v>31167.100266352081</v>
      </c>
      <c r="N821" s="89">
        <f t="shared" ca="1" si="245"/>
        <v>0.67250229539309847</v>
      </c>
      <c r="O821" s="89">
        <f t="shared" ca="1" si="232"/>
        <v>0.50126883680163625</v>
      </c>
      <c r="P821" s="89">
        <f t="shared" ca="1" si="233"/>
        <v>0.74936801033817613</v>
      </c>
      <c r="Q821" s="89">
        <f t="shared" ca="1" si="233"/>
        <v>0.6919090329257318</v>
      </c>
      <c r="R821" s="85">
        <f t="shared" ca="1" si="234"/>
        <v>3852.637133022854</v>
      </c>
      <c r="S821" s="85">
        <f t="shared" ca="1" si="235"/>
        <v>-115.26949714647708</v>
      </c>
      <c r="U821" s="85">
        <v>807</v>
      </c>
      <c r="V821" s="89">
        <f t="shared" ca="1" si="236"/>
        <v>6.265447044928385E-2</v>
      </c>
      <c r="W821" s="89">
        <f t="shared" ca="1" si="237"/>
        <v>-1.5328657313259137</v>
      </c>
      <c r="X821" s="89">
        <f t="shared" ca="1" si="238"/>
        <v>-3.3150116243776222E-2</v>
      </c>
      <c r="Y821" s="88">
        <f t="shared" ca="1" si="239"/>
        <v>1347.5789048396061</v>
      </c>
      <c r="Z821" s="89">
        <f t="shared" ca="1" si="246"/>
        <v>0.65797210067194378</v>
      </c>
      <c r="AA821" s="89">
        <f t="shared" ca="1" si="240"/>
        <v>0.56296275902474413</v>
      </c>
      <c r="AB821" s="89">
        <f t="shared" ca="1" si="241"/>
        <v>0.74472197064956203</v>
      </c>
      <c r="AC821" s="89">
        <f t="shared" ca="1" si="241"/>
        <v>0.7132698783957091</v>
      </c>
      <c r="AD821" s="85">
        <f t="shared" ca="1" si="242"/>
        <v>96.54723739984081</v>
      </c>
      <c r="AE821" s="85">
        <f t="shared" ca="1" si="243"/>
        <v>-36.177955447196268</v>
      </c>
      <c r="AG821" s="85">
        <v>807</v>
      </c>
      <c r="AH821" s="85">
        <f t="shared" ca="1" si="244"/>
        <v>3756.089895623013</v>
      </c>
      <c r="AI821" s="85">
        <f t="shared" ca="1" si="244"/>
        <v>-79.09154169928081</v>
      </c>
    </row>
    <row r="822" spans="9:35" x14ac:dyDescent="0.25">
      <c r="I822" s="85">
        <v>808</v>
      </c>
      <c r="J822" s="89">
        <f t="shared" ca="1" si="228"/>
        <v>0.71570785531466974</v>
      </c>
      <c r="K822" s="89">
        <f t="shared" ca="1" si="229"/>
        <v>0.57013772587980516</v>
      </c>
      <c r="L822" s="89">
        <f t="shared" ca="1" si="230"/>
        <v>1.7396409827716109E-2</v>
      </c>
      <c r="M822" s="88">
        <f t="shared" ca="1" si="231"/>
        <v>31869.622423083281</v>
      </c>
      <c r="N822" s="89">
        <f t="shared" ca="1" si="245"/>
        <v>0.80267674444380344</v>
      </c>
      <c r="O822" s="89">
        <f t="shared" ca="1" si="232"/>
        <v>0.63144328585234111</v>
      </c>
      <c r="P822" s="89">
        <f t="shared" ca="1" si="233"/>
        <v>0.78891920108723868</v>
      </c>
      <c r="Q822" s="89">
        <f t="shared" ca="1" si="233"/>
        <v>0.7361246395288239</v>
      </c>
      <c r="R822" s="85">
        <f t="shared" ca="1" si="234"/>
        <v>4393.2513348690991</v>
      </c>
      <c r="S822" s="85">
        <f t="shared" ca="1" si="235"/>
        <v>425.34470469976804</v>
      </c>
      <c r="U822" s="85">
        <v>808</v>
      </c>
      <c r="V822" s="89">
        <f t="shared" ca="1" si="236"/>
        <v>0.93710853032248642</v>
      </c>
      <c r="W822" s="89">
        <f t="shared" ca="1" si="237"/>
        <v>1.5309451899706878</v>
      </c>
      <c r="X822" s="89">
        <f t="shared" ca="1" si="238"/>
        <v>4.0189862294124093E-2</v>
      </c>
      <c r="Y822" s="88">
        <f t="shared" ca="1" si="239"/>
        <v>1450.124706318335</v>
      </c>
      <c r="Z822" s="89">
        <f t="shared" ca="1" si="246"/>
        <v>1.4298959690662283</v>
      </c>
      <c r="AA822" s="89">
        <f t="shared" ca="1" si="240"/>
        <v>1.3348866274190287</v>
      </c>
      <c r="AB822" s="89">
        <f t="shared" ca="1" si="241"/>
        <v>0.92362656044039548</v>
      </c>
      <c r="AC822" s="89">
        <f t="shared" ca="1" si="241"/>
        <v>0.90904327242566307</v>
      </c>
      <c r="AD822" s="85">
        <f t="shared" ca="1" si="242"/>
        <v>183.39552187537311</v>
      </c>
      <c r="AE822" s="85">
        <f t="shared" ca="1" si="243"/>
        <v>50.670329028336027</v>
      </c>
      <c r="AG822" s="85">
        <v>808</v>
      </c>
      <c r="AH822" s="85">
        <f t="shared" ca="1" si="244"/>
        <v>4209.8558129937264</v>
      </c>
      <c r="AI822" s="85">
        <f t="shared" ca="1" si="244"/>
        <v>374.67437567143202</v>
      </c>
    </row>
    <row r="823" spans="9:35" x14ac:dyDescent="0.25">
      <c r="I823" s="85">
        <v>809</v>
      </c>
      <c r="J823" s="89">
        <f t="shared" ca="1" si="228"/>
        <v>0.79756127103828911</v>
      </c>
      <c r="K823" s="89">
        <f t="shared" ca="1" si="229"/>
        <v>0.83294196987103675</v>
      </c>
      <c r="L823" s="89">
        <f t="shared" ca="1" si="230"/>
        <v>2.4140769961202648E-2</v>
      </c>
      <c r="M823" s="88">
        <f t="shared" ca="1" si="231"/>
        <v>32085.289083344655</v>
      </c>
      <c r="N823" s="89">
        <f t="shared" ca="1" si="245"/>
        <v>0.84206367377971925</v>
      </c>
      <c r="O823" s="89">
        <f t="shared" ca="1" si="232"/>
        <v>0.67083021518825703</v>
      </c>
      <c r="P823" s="89">
        <f t="shared" ca="1" si="233"/>
        <v>0.80012384334689868</v>
      </c>
      <c r="Q823" s="89">
        <f t="shared" ca="1" si="233"/>
        <v>0.74883565170458999</v>
      </c>
      <c r="R823" s="85">
        <f t="shared" ca="1" si="234"/>
        <v>4564.6110183305282</v>
      </c>
      <c r="S823" s="85">
        <f t="shared" ca="1" si="235"/>
        <v>596.70438816119713</v>
      </c>
      <c r="U823" s="85">
        <v>809</v>
      </c>
      <c r="V823" s="89">
        <f t="shared" ca="1" si="236"/>
        <v>0.89210533793373226</v>
      </c>
      <c r="W823" s="89">
        <f t="shared" ca="1" si="237"/>
        <v>1.2378024382985213</v>
      </c>
      <c r="X823" s="89">
        <f t="shared" ca="1" si="238"/>
        <v>3.3172757234951798E-2</v>
      </c>
      <c r="Y823" s="88">
        <f t="shared" ca="1" si="239"/>
        <v>1439.9846474422254</v>
      </c>
      <c r="Z823" s="89">
        <f t="shared" ca="1" si="246"/>
        <v>1.3560389678754492</v>
      </c>
      <c r="AA823" s="89">
        <f t="shared" ca="1" si="240"/>
        <v>1.2610296262282497</v>
      </c>
      <c r="AB823" s="89">
        <f t="shared" ca="1" si="241"/>
        <v>0.91245661507772846</v>
      </c>
      <c r="AC823" s="89">
        <f t="shared" ca="1" si="241"/>
        <v>0.89635091331181993</v>
      </c>
      <c r="AD823" s="85">
        <f t="shared" ca="1" si="242"/>
        <v>174.08548919397504</v>
      </c>
      <c r="AE823" s="85">
        <f t="shared" ca="1" si="243"/>
        <v>41.360296346937957</v>
      </c>
      <c r="AG823" s="85">
        <v>809</v>
      </c>
      <c r="AH823" s="85">
        <f t="shared" ca="1" si="244"/>
        <v>4390.5255291365529</v>
      </c>
      <c r="AI823" s="85">
        <f t="shared" ca="1" si="244"/>
        <v>555.34409181425917</v>
      </c>
    </row>
    <row r="824" spans="9:35" x14ac:dyDescent="0.25">
      <c r="I824" s="85">
        <v>810</v>
      </c>
      <c r="J824" s="89">
        <f t="shared" ca="1" si="228"/>
        <v>0.25551878432723496</v>
      </c>
      <c r="K824" s="89">
        <f t="shared" ca="1" si="229"/>
        <v>-0.65722295344955894</v>
      </c>
      <c r="L824" s="89">
        <f t="shared" ca="1" si="230"/>
        <v>-1.4101416498688665E-2</v>
      </c>
      <c r="M824" s="88">
        <f t="shared" ca="1" si="231"/>
        <v>30881.443039667382</v>
      </c>
      <c r="N824" s="89">
        <f t="shared" ca="1" si="245"/>
        <v>0.61873006378045325</v>
      </c>
      <c r="O824" s="89">
        <f t="shared" ca="1" si="232"/>
        <v>0.44749660518899098</v>
      </c>
      <c r="P824" s="89">
        <f t="shared" ca="1" si="233"/>
        <v>0.73195289939045072</v>
      </c>
      <c r="Q824" s="89">
        <f t="shared" ca="1" si="233"/>
        <v>0.67274173076868504</v>
      </c>
      <c r="R824" s="85">
        <f t="shared" ca="1" si="234"/>
        <v>3641.0439139855007</v>
      </c>
      <c r="S824" s="85">
        <f t="shared" ca="1" si="235"/>
        <v>-326.86271618383034</v>
      </c>
      <c r="U824" s="85">
        <v>810</v>
      </c>
      <c r="V824" s="89">
        <f t="shared" ca="1" si="236"/>
        <v>0.17474568989886397</v>
      </c>
      <c r="W824" s="89">
        <f t="shared" ca="1" si="237"/>
        <v>-0.93557630371786049</v>
      </c>
      <c r="X824" s="89">
        <f t="shared" ca="1" si="238"/>
        <v>-1.8852499671813912E-2</v>
      </c>
      <c r="Y824" s="88">
        <f t="shared" ca="1" si="239"/>
        <v>1366.9844673922314</v>
      </c>
      <c r="Z824" s="89">
        <f t="shared" ca="1" si="246"/>
        <v>0.80845852994385825</v>
      </c>
      <c r="AA824" s="89">
        <f t="shared" ca="1" si="240"/>
        <v>0.7134491882966586</v>
      </c>
      <c r="AB824" s="89">
        <f t="shared" ca="1" si="241"/>
        <v>0.79058666509460851</v>
      </c>
      <c r="AC824" s="89">
        <f t="shared" ca="1" si="241"/>
        <v>0.76221607765894472</v>
      </c>
      <c r="AD824" s="85">
        <f t="shared" ca="1" si="242"/>
        <v>111.45323779789919</v>
      </c>
      <c r="AE824" s="85">
        <f t="shared" ca="1" si="243"/>
        <v>-21.271955049137887</v>
      </c>
      <c r="AG824" s="85">
        <v>810</v>
      </c>
      <c r="AH824" s="85">
        <f t="shared" ca="1" si="244"/>
        <v>3529.5906761876013</v>
      </c>
      <c r="AI824" s="85">
        <f t="shared" ca="1" si="244"/>
        <v>-305.59076113469246</v>
      </c>
    </row>
    <row r="825" spans="9:35" x14ac:dyDescent="0.25">
      <c r="I825" s="85">
        <v>811</v>
      </c>
      <c r="J825" s="89">
        <f t="shared" ca="1" si="228"/>
        <v>0.40414813212477863</v>
      </c>
      <c r="K825" s="89">
        <f t="shared" ca="1" si="229"/>
        <v>-0.24262454610430534</v>
      </c>
      <c r="L825" s="89">
        <f t="shared" ca="1" si="230"/>
        <v>-3.4615541911391895E-3</v>
      </c>
      <c r="M825" s="88">
        <f t="shared" ca="1" si="231"/>
        <v>31211.771550124962</v>
      </c>
      <c r="N825" s="89">
        <f t="shared" ca="1" si="245"/>
        <v>0.68086664850560652</v>
      </c>
      <c r="O825" s="89">
        <f t="shared" ca="1" si="232"/>
        <v>0.50963318991414419</v>
      </c>
      <c r="P825" s="89">
        <f t="shared" ca="1" si="233"/>
        <v>0.75202206345092626</v>
      </c>
      <c r="Q825" s="89">
        <f t="shared" ca="1" si="233"/>
        <v>0.69484576649198315</v>
      </c>
      <c r="R825" s="85">
        <f t="shared" ca="1" si="234"/>
        <v>3886.1717141144582</v>
      </c>
      <c r="S825" s="85">
        <f t="shared" ca="1" si="235"/>
        <v>-81.734916054872883</v>
      </c>
      <c r="U825" s="85">
        <v>811</v>
      </c>
      <c r="V825" s="89">
        <f t="shared" ca="1" si="236"/>
        <v>0.16122164654982019</v>
      </c>
      <c r="W825" s="89">
        <f t="shared" ca="1" si="237"/>
        <v>-0.98944944483154573</v>
      </c>
      <c r="X825" s="89">
        <f t="shared" ca="1" si="238"/>
        <v>-2.0142088068272421E-2</v>
      </c>
      <c r="Y825" s="88">
        <f t="shared" ca="1" si="239"/>
        <v>1365.2227562702033</v>
      </c>
      <c r="Z825" s="89">
        <f t="shared" ca="1" si="246"/>
        <v>0.7948852499473793</v>
      </c>
      <c r="AA825" s="89">
        <f t="shared" ca="1" si="240"/>
        <v>0.69987590830017965</v>
      </c>
      <c r="AB825" s="89">
        <f t="shared" ca="1" si="241"/>
        <v>0.78665987246338287</v>
      </c>
      <c r="AC825" s="89">
        <f t="shared" ca="1" si="241"/>
        <v>0.75799759797269861</v>
      </c>
      <c r="AD825" s="85">
        <f t="shared" ca="1" si="242"/>
        <v>110.06390439785184</v>
      </c>
      <c r="AE825" s="85">
        <f t="shared" ca="1" si="243"/>
        <v>-22.661288449185236</v>
      </c>
      <c r="AG825" s="85">
        <v>811</v>
      </c>
      <c r="AH825" s="85">
        <f t="shared" ca="1" si="244"/>
        <v>3776.1078097166064</v>
      </c>
      <c r="AI825" s="85">
        <f t="shared" ca="1" si="244"/>
        <v>-59.073627605687648</v>
      </c>
    </row>
    <row r="826" spans="9:35" x14ac:dyDescent="0.25">
      <c r="I826" s="85">
        <v>812</v>
      </c>
      <c r="J826" s="89">
        <f t="shared" ca="1" si="228"/>
        <v>0.98642470435464258</v>
      </c>
      <c r="K826" s="89">
        <f t="shared" ca="1" si="229"/>
        <v>2.2093458941615718</v>
      </c>
      <c r="L826" s="89">
        <f t="shared" ca="1" si="230"/>
        <v>5.9463501487826059E-2</v>
      </c>
      <c r="M826" s="88">
        <f t="shared" ca="1" si="231"/>
        <v>33238.883241954711</v>
      </c>
      <c r="N826" s="89">
        <f t="shared" ca="1" si="245"/>
        <v>1.0483477249060731</v>
      </c>
      <c r="O826" s="89">
        <f t="shared" ca="1" si="232"/>
        <v>0.87711426631461076</v>
      </c>
      <c r="P826" s="89">
        <f t="shared" ca="1" si="233"/>
        <v>0.85276078559079549</v>
      </c>
      <c r="Q826" s="89">
        <f t="shared" ca="1" si="233"/>
        <v>0.80978771171420483</v>
      </c>
      <c r="R826" s="85">
        <f t="shared" ca="1" si="234"/>
        <v>5519.1533815736038</v>
      </c>
      <c r="S826" s="85">
        <f t="shared" ca="1" si="235"/>
        <v>1551.2467514042728</v>
      </c>
      <c r="U826" s="85">
        <v>812</v>
      </c>
      <c r="V826" s="89">
        <f t="shared" ca="1" si="236"/>
        <v>0.60712848002895436</v>
      </c>
      <c r="W826" s="89">
        <f t="shared" ca="1" si="237"/>
        <v>0.27184261064445936</v>
      </c>
      <c r="X826" s="89">
        <f t="shared" ca="1" si="238"/>
        <v>1.005009240724046E-2</v>
      </c>
      <c r="Y826" s="88">
        <f t="shared" ca="1" si="239"/>
        <v>1407.070364524646</v>
      </c>
      <c r="Z826" s="89">
        <f t="shared" ca="1" si="246"/>
        <v>1.1126664275880591</v>
      </c>
      <c r="AA826" s="89">
        <f t="shared" ca="1" si="240"/>
        <v>1.0176570859408596</v>
      </c>
      <c r="AB826" s="89">
        <f t="shared" ca="1" si="241"/>
        <v>0.86707414031368812</v>
      </c>
      <c r="AC826" s="89">
        <f t="shared" ca="1" si="241"/>
        <v>0.84557952596846753</v>
      </c>
      <c r="AD826" s="85">
        <f t="shared" ca="1" si="242"/>
        <v>144.7593589623923</v>
      </c>
      <c r="AE826" s="85">
        <f t="shared" ca="1" si="243"/>
        <v>12.03416611535522</v>
      </c>
      <c r="AG826" s="85">
        <v>812</v>
      </c>
      <c r="AH826" s="85">
        <f t="shared" ca="1" si="244"/>
        <v>5374.3940226112118</v>
      </c>
      <c r="AI826" s="85">
        <f t="shared" ca="1" si="244"/>
        <v>1539.2125852889176</v>
      </c>
    </row>
    <row r="827" spans="9:35" x14ac:dyDescent="0.25">
      <c r="I827" s="85">
        <v>813</v>
      </c>
      <c r="J827" s="89">
        <f t="shared" ca="1" si="228"/>
        <v>0.32732086643952685</v>
      </c>
      <c r="K827" s="89">
        <f t="shared" ca="1" si="229"/>
        <v>-0.4473231798784279</v>
      </c>
      <c r="L827" s="89">
        <f t="shared" ca="1" si="230"/>
        <v>-8.7147467729584357E-3</v>
      </c>
      <c r="M827" s="88">
        <f t="shared" ca="1" si="231"/>
        <v>31048.24001075546</v>
      </c>
      <c r="N827" s="89">
        <f t="shared" ca="1" si="245"/>
        <v>0.65018810807880489</v>
      </c>
      <c r="O827" s="89">
        <f t="shared" ca="1" si="232"/>
        <v>0.47895464948734262</v>
      </c>
      <c r="P827" s="89">
        <f t="shared" ca="1" si="233"/>
        <v>0.74221463918982689</v>
      </c>
      <c r="Q827" s="89">
        <f t="shared" ca="1" si="233"/>
        <v>0.68401455418233637</v>
      </c>
      <c r="R827" s="85">
        <f t="shared" ca="1" si="234"/>
        <v>3763.9908692063946</v>
      </c>
      <c r="S827" s="85">
        <f t="shared" ca="1" si="235"/>
        <v>-203.91576096293647</v>
      </c>
      <c r="U827" s="85">
        <v>813</v>
      </c>
      <c r="V827" s="89">
        <f t="shared" ca="1" si="236"/>
        <v>0.33754542982886537</v>
      </c>
      <c r="W827" s="89">
        <f t="shared" ca="1" si="237"/>
        <v>-0.41917141725680857</v>
      </c>
      <c r="X827" s="89">
        <f t="shared" ca="1" si="238"/>
        <v>-6.4910569252450302E-3</v>
      </c>
      <c r="Y827" s="88">
        <f t="shared" ca="1" si="239"/>
        <v>1383.9872405157098</v>
      </c>
      <c r="Z827" s="89">
        <f t="shared" ca="1" si="246"/>
        <v>0.93856618601488639</v>
      </c>
      <c r="AA827" s="89">
        <f t="shared" ca="1" si="240"/>
        <v>0.84355684436768674</v>
      </c>
      <c r="AB827" s="89">
        <f t="shared" ca="1" si="241"/>
        <v>0.82602323973545344</v>
      </c>
      <c r="AC827" s="89">
        <f t="shared" ca="1" si="241"/>
        <v>0.80054145582766556</v>
      </c>
      <c r="AD827" s="85">
        <f t="shared" ca="1" si="242"/>
        <v>125.20298616583455</v>
      </c>
      <c r="AE827" s="85">
        <f t="shared" ca="1" si="243"/>
        <v>-7.5222066812025332</v>
      </c>
      <c r="AG827" s="85">
        <v>813</v>
      </c>
      <c r="AH827" s="85">
        <f t="shared" ca="1" si="244"/>
        <v>3638.7878830405598</v>
      </c>
      <c r="AI827" s="85">
        <f t="shared" ca="1" si="244"/>
        <v>-196.39355428173394</v>
      </c>
    </row>
    <row r="828" spans="9:35" x14ac:dyDescent="0.25">
      <c r="I828" s="85">
        <v>814</v>
      </c>
      <c r="J828" s="89">
        <f t="shared" ca="1" si="228"/>
        <v>0.32686634508525625</v>
      </c>
      <c r="K828" s="89">
        <f t="shared" ca="1" si="229"/>
        <v>-0.44858273569195445</v>
      </c>
      <c r="L828" s="89">
        <f t="shared" ca="1" si="230"/>
        <v>-8.7470708248292769E-3</v>
      </c>
      <c r="M828" s="88">
        <f t="shared" ca="1" si="231"/>
        <v>31047.236422054972</v>
      </c>
      <c r="N828" s="89">
        <f t="shared" ca="1" si="245"/>
        <v>0.64999933625735895</v>
      </c>
      <c r="O828" s="89">
        <f t="shared" ca="1" si="232"/>
        <v>0.47876587766589668</v>
      </c>
      <c r="P828" s="89">
        <f t="shared" ca="1" si="233"/>
        <v>0.74215367482356209</v>
      </c>
      <c r="Q828" s="89">
        <f t="shared" ca="1" si="233"/>
        <v>0.68394740297641743</v>
      </c>
      <c r="R828" s="85">
        <f t="shared" ca="1" si="234"/>
        <v>3763.2460215719548</v>
      </c>
      <c r="S828" s="85">
        <f t="shared" ca="1" si="235"/>
        <v>-204.66060859737627</v>
      </c>
      <c r="U828" s="85">
        <v>814</v>
      </c>
      <c r="V828" s="89">
        <f t="shared" ca="1" si="236"/>
        <v>0.92985342080972422</v>
      </c>
      <c r="W828" s="89">
        <f t="shared" ca="1" si="237"/>
        <v>1.4747002145702914</v>
      </c>
      <c r="X828" s="89">
        <f t="shared" ca="1" si="238"/>
        <v>3.8843498110859125E-2</v>
      </c>
      <c r="Y828" s="88">
        <f t="shared" ca="1" si="239"/>
        <v>1448.1736240808289</v>
      </c>
      <c r="Z828" s="89">
        <f t="shared" ca="1" si="246"/>
        <v>1.4157251079706499</v>
      </c>
      <c r="AA828" s="89">
        <f t="shared" ca="1" si="240"/>
        <v>1.3207157663234503</v>
      </c>
      <c r="AB828" s="89">
        <f t="shared" ca="1" si="241"/>
        <v>0.92157199791048428</v>
      </c>
      <c r="AC828" s="89">
        <f t="shared" ca="1" si="241"/>
        <v>0.90670192247994108</v>
      </c>
      <c r="AD828" s="85">
        <f t="shared" ca="1" si="242"/>
        <v>181.59544762447445</v>
      </c>
      <c r="AE828" s="85">
        <f t="shared" ca="1" si="243"/>
        <v>48.870254777437367</v>
      </c>
      <c r="AG828" s="85">
        <v>814</v>
      </c>
      <c r="AH828" s="85">
        <f t="shared" ca="1" si="244"/>
        <v>3581.6505739474806</v>
      </c>
      <c r="AI828" s="85">
        <f t="shared" ca="1" si="244"/>
        <v>-253.53086337481363</v>
      </c>
    </row>
    <row r="829" spans="9:35" x14ac:dyDescent="0.25">
      <c r="I829" s="85">
        <v>815</v>
      </c>
      <c r="J829" s="89">
        <f t="shared" ca="1" si="228"/>
        <v>6.8194660801768836E-2</v>
      </c>
      <c r="K829" s="89">
        <f t="shared" ca="1" si="229"/>
        <v>-1.4893724405535587</v>
      </c>
      <c r="L829" s="89">
        <f t="shared" ca="1" si="230"/>
        <v>-3.5456915712440862E-2</v>
      </c>
      <c r="M829" s="88">
        <f t="shared" ca="1" si="231"/>
        <v>30228.946400647023</v>
      </c>
      <c r="N829" s="89">
        <f t="shared" ca="1" si="245"/>
        <v>0.49401437217777844</v>
      </c>
      <c r="O829" s="89">
        <f t="shared" ca="1" si="232"/>
        <v>0.32278091358631616</v>
      </c>
      <c r="P829" s="89">
        <f t="shared" ca="1" si="233"/>
        <v>0.6893519852960821</v>
      </c>
      <c r="Q829" s="89">
        <f t="shared" ca="1" si="233"/>
        <v>0.62656941564851998</v>
      </c>
      <c r="R829" s="85">
        <f t="shared" ca="1" si="234"/>
        <v>3177.1354725829515</v>
      </c>
      <c r="S829" s="85">
        <f t="shared" ca="1" si="235"/>
        <v>-790.77115758637956</v>
      </c>
      <c r="U829" s="85">
        <v>815</v>
      </c>
      <c r="V829" s="89">
        <f t="shared" ca="1" si="236"/>
        <v>0.78955822319962388</v>
      </c>
      <c r="W829" s="89">
        <f t="shared" ca="1" si="237"/>
        <v>0.80488931716383627</v>
      </c>
      <c r="X829" s="89">
        <f t="shared" ca="1" si="238"/>
        <v>2.2809898746492349E-2</v>
      </c>
      <c r="Y829" s="88">
        <f t="shared" ca="1" si="239"/>
        <v>1425.1393430609137</v>
      </c>
      <c r="Z829" s="89">
        <f t="shared" ca="1" si="246"/>
        <v>1.2469669723348427</v>
      </c>
      <c r="AA829" s="89">
        <f t="shared" ca="1" si="240"/>
        <v>1.1519576306876431</v>
      </c>
      <c r="AB829" s="89">
        <f t="shared" ca="1" si="241"/>
        <v>0.89379519598013157</v>
      </c>
      <c r="AC829" s="89">
        <f t="shared" ca="1" si="241"/>
        <v>0.87533075780786151</v>
      </c>
      <c r="AD829" s="85">
        <f t="shared" ca="1" si="242"/>
        <v>160.67479616982678</v>
      </c>
      <c r="AE829" s="85">
        <f t="shared" ca="1" si="243"/>
        <v>27.949603322789699</v>
      </c>
      <c r="AG829" s="85">
        <v>815</v>
      </c>
      <c r="AH829" s="85">
        <f t="shared" ca="1" si="244"/>
        <v>3016.4606764131249</v>
      </c>
      <c r="AI829" s="85">
        <f t="shared" ca="1" si="244"/>
        <v>-818.72076090916926</v>
      </c>
    </row>
    <row r="830" spans="9:35" x14ac:dyDescent="0.25">
      <c r="I830" s="85">
        <v>816</v>
      </c>
      <c r="J830" s="89">
        <f t="shared" ca="1" si="228"/>
        <v>0.63458239777013037</v>
      </c>
      <c r="K830" s="89">
        <f t="shared" ca="1" si="229"/>
        <v>0.34401473537183674</v>
      </c>
      <c r="L830" s="89">
        <f t="shared" ca="1" si="230"/>
        <v>1.1593402770883419E-2</v>
      </c>
      <c r="M830" s="88">
        <f t="shared" ca="1" si="231"/>
        <v>31685.218345826324</v>
      </c>
      <c r="N830" s="89">
        <f t="shared" ca="1" si="245"/>
        <v>0.76878729839413984</v>
      </c>
      <c r="O830" s="89">
        <f t="shared" ca="1" si="232"/>
        <v>0.59755383980267762</v>
      </c>
      <c r="P830" s="89">
        <f t="shared" ca="1" si="233"/>
        <v>0.77899020482614478</v>
      </c>
      <c r="Q830" s="89">
        <f t="shared" ca="1" si="233"/>
        <v>0.72493116383582323</v>
      </c>
      <c r="R830" s="85">
        <f t="shared" ca="1" si="234"/>
        <v>4248.6819431664626</v>
      </c>
      <c r="S830" s="85">
        <f t="shared" ca="1" si="235"/>
        <v>280.77531299713155</v>
      </c>
      <c r="U830" s="85">
        <v>816</v>
      </c>
      <c r="V830" s="89">
        <f t="shared" ca="1" si="236"/>
        <v>0.80842717303443479</v>
      </c>
      <c r="W830" s="89">
        <f t="shared" ca="1" si="237"/>
        <v>0.8721149815378082</v>
      </c>
      <c r="X830" s="89">
        <f t="shared" ca="1" si="238"/>
        <v>2.4419113188582229E-2</v>
      </c>
      <c r="Y830" s="88">
        <f t="shared" ca="1" si="239"/>
        <v>1427.4345441137996</v>
      </c>
      <c r="Z830" s="89">
        <f t="shared" ca="1" si="246"/>
        <v>1.2639044062143989</v>
      </c>
      <c r="AA830" s="89">
        <f t="shared" ca="1" si="240"/>
        <v>1.1688950645671994</v>
      </c>
      <c r="AB830" s="89">
        <f t="shared" ca="1" si="241"/>
        <v>0.8968678299455668</v>
      </c>
      <c r="AC830" s="89">
        <f t="shared" ca="1" si="241"/>
        <v>0.87877704387942723</v>
      </c>
      <c r="AD830" s="85">
        <f t="shared" ca="1" si="242"/>
        <v>162.72977544318292</v>
      </c>
      <c r="AE830" s="85">
        <f t="shared" ca="1" si="243"/>
        <v>30.004582596145838</v>
      </c>
      <c r="AG830" s="85">
        <v>816</v>
      </c>
      <c r="AH830" s="85">
        <f t="shared" ca="1" si="244"/>
        <v>4085.9521677232797</v>
      </c>
      <c r="AI830" s="85">
        <f t="shared" ca="1" si="244"/>
        <v>250.77073040098571</v>
      </c>
    </row>
    <row r="831" spans="9:35" x14ac:dyDescent="0.25">
      <c r="I831" s="85">
        <v>817</v>
      </c>
      <c r="J831" s="89">
        <f t="shared" ca="1" si="228"/>
        <v>5.4781012098728432E-2</v>
      </c>
      <c r="K831" s="89">
        <f t="shared" ca="1" si="229"/>
        <v>-1.6001648203545467</v>
      </c>
      <c r="L831" s="89">
        <f t="shared" ca="1" si="230"/>
        <v>-3.8300186803028019E-2</v>
      </c>
      <c r="M831" s="88">
        <f t="shared" ca="1" si="231"/>
        <v>30143.119383805199</v>
      </c>
      <c r="N831" s="89">
        <f t="shared" ca="1" si="245"/>
        <v>0.47740972543423027</v>
      </c>
      <c r="O831" s="89">
        <f t="shared" ca="1" si="232"/>
        <v>0.306176266842768</v>
      </c>
      <c r="P831" s="89">
        <f t="shared" ca="1" si="233"/>
        <v>0.68346480490250261</v>
      </c>
      <c r="Q831" s="89">
        <f t="shared" ca="1" si="233"/>
        <v>0.62026477922147261</v>
      </c>
      <c r="R831" s="85">
        <f t="shared" ca="1" si="234"/>
        <v>3118.2226283861382</v>
      </c>
      <c r="S831" s="85">
        <f t="shared" ca="1" si="235"/>
        <v>-849.6840017831928</v>
      </c>
      <c r="U831" s="85">
        <v>817</v>
      </c>
      <c r="V831" s="89">
        <f t="shared" ca="1" si="236"/>
        <v>0.15631330187918646</v>
      </c>
      <c r="W831" s="89">
        <f t="shared" ca="1" si="237"/>
        <v>-1.0097259550327033</v>
      </c>
      <c r="X831" s="89">
        <f t="shared" ca="1" si="238"/>
        <v>-2.0627457061717713E-2</v>
      </c>
      <c r="Y831" s="88">
        <f t="shared" ca="1" si="239"/>
        <v>1364.5602802608264</v>
      </c>
      <c r="Z831" s="89">
        <f t="shared" ca="1" si="246"/>
        <v>0.78977660499699687</v>
      </c>
      <c r="AA831" s="89">
        <f t="shared" ca="1" si="240"/>
        <v>0.69476726334979721</v>
      </c>
      <c r="AB831" s="89">
        <f t="shared" ca="1" si="241"/>
        <v>0.78517087789520712</v>
      </c>
      <c r="AC831" s="89">
        <f t="shared" ca="1" si="241"/>
        <v>0.75639941649868514</v>
      </c>
      <c r="AD831" s="85">
        <f t="shared" ca="1" si="242"/>
        <v>109.54325394376554</v>
      </c>
      <c r="AE831" s="85">
        <f t="shared" ca="1" si="243"/>
        <v>-23.181938903271543</v>
      </c>
      <c r="AG831" s="85">
        <v>817</v>
      </c>
      <c r="AH831" s="85">
        <f t="shared" ca="1" si="244"/>
        <v>3008.6793744423726</v>
      </c>
      <c r="AI831" s="85">
        <f t="shared" ca="1" si="244"/>
        <v>-826.50206287992125</v>
      </c>
    </row>
    <row r="832" spans="9:35" x14ac:dyDescent="0.25">
      <c r="I832" s="85">
        <v>818</v>
      </c>
      <c r="J832" s="89">
        <f t="shared" ca="1" si="228"/>
        <v>0.2305717390217219</v>
      </c>
      <c r="K832" s="89">
        <f t="shared" ca="1" si="229"/>
        <v>-0.7369652564376129</v>
      </c>
      <c r="L832" s="89">
        <f t="shared" ca="1" si="230"/>
        <v>-1.6147847717063433E-2</v>
      </c>
      <c r="M832" s="88">
        <f t="shared" ca="1" si="231"/>
        <v>30818.310910375159</v>
      </c>
      <c r="N832" s="89">
        <f t="shared" ca="1" si="245"/>
        <v>0.60677894607712368</v>
      </c>
      <c r="O832" s="89">
        <f t="shared" ca="1" si="232"/>
        <v>0.43554548748566141</v>
      </c>
      <c r="P832" s="89">
        <f t="shared" ca="1" si="233"/>
        <v>0.72800118892630561</v>
      </c>
      <c r="Q832" s="89">
        <f t="shared" ca="1" si="233"/>
        <v>0.66841673542315438</v>
      </c>
      <c r="R832" s="85">
        <f t="shared" ca="1" si="234"/>
        <v>3594.9587140616532</v>
      </c>
      <c r="S832" s="85">
        <f t="shared" ca="1" si="235"/>
        <v>-372.94791610767788</v>
      </c>
      <c r="U832" s="85">
        <v>818</v>
      </c>
      <c r="V832" s="89">
        <f t="shared" ca="1" si="236"/>
        <v>0.13759052202026389</v>
      </c>
      <c r="W832" s="89">
        <f t="shared" ca="1" si="237"/>
        <v>-1.0912087375799235</v>
      </c>
      <c r="X832" s="89">
        <f t="shared" ca="1" si="238"/>
        <v>-2.2577951291528901E-2</v>
      </c>
      <c r="Y832" s="88">
        <f t="shared" ca="1" si="239"/>
        <v>1361.9013073066394</v>
      </c>
      <c r="Z832" s="89">
        <f t="shared" ca="1" si="246"/>
        <v>0.7692471055183645</v>
      </c>
      <c r="AA832" s="89">
        <f t="shared" ca="1" si="240"/>
        <v>0.67423776387116485</v>
      </c>
      <c r="AB832" s="89">
        <f t="shared" ca="1" si="241"/>
        <v>0.77912668438359423</v>
      </c>
      <c r="AC832" s="89">
        <f t="shared" ca="1" si="241"/>
        <v>0.74991991784487566</v>
      </c>
      <c r="AD832" s="85">
        <f t="shared" ca="1" si="242"/>
        <v>107.46351744423157</v>
      </c>
      <c r="AE832" s="85">
        <f t="shared" ca="1" si="243"/>
        <v>-25.261675402805508</v>
      </c>
      <c r="AG832" s="85">
        <v>818</v>
      </c>
      <c r="AH832" s="85">
        <f t="shared" ca="1" si="244"/>
        <v>3487.4951966174217</v>
      </c>
      <c r="AI832" s="85">
        <f t="shared" ca="1" si="244"/>
        <v>-347.68624070487238</v>
      </c>
    </row>
    <row r="833" spans="9:35" x14ac:dyDescent="0.25">
      <c r="I833" s="85">
        <v>819</v>
      </c>
      <c r="J833" s="89">
        <f t="shared" ca="1" si="228"/>
        <v>0.35604486377474776</v>
      </c>
      <c r="K833" s="89">
        <f t="shared" ca="1" si="229"/>
        <v>-0.36905097800967424</v>
      </c>
      <c r="L833" s="89">
        <f t="shared" ca="1" si="230"/>
        <v>-6.7060428425095592E-3</v>
      </c>
      <c r="M833" s="88">
        <f t="shared" ca="1" si="231"/>
        <v>31110.669412599695</v>
      </c>
      <c r="N833" s="89">
        <f t="shared" ca="1" si="245"/>
        <v>0.66191889916935565</v>
      </c>
      <c r="O833" s="89">
        <f t="shared" ca="1" si="232"/>
        <v>0.49068544057789337</v>
      </c>
      <c r="P833" s="89">
        <f t="shared" ca="1" si="233"/>
        <v>0.74598840051504212</v>
      </c>
      <c r="Q833" s="89">
        <f t="shared" ca="1" si="233"/>
        <v>0.68817552719723007</v>
      </c>
      <c r="R833" s="85">
        <f t="shared" ca="1" si="234"/>
        <v>3810.4448725324546</v>
      </c>
      <c r="S833" s="85">
        <f t="shared" ca="1" si="235"/>
        <v>-157.46175763687643</v>
      </c>
      <c r="U833" s="85">
        <v>819</v>
      </c>
      <c r="V833" s="89">
        <f t="shared" ca="1" si="236"/>
        <v>0.14803971107030334</v>
      </c>
      <c r="W833" s="89">
        <f t="shared" ca="1" si="237"/>
        <v>-1.0448778632031037</v>
      </c>
      <c r="X833" s="89">
        <f t="shared" ca="1" si="238"/>
        <v>-2.1468905916431101E-2</v>
      </c>
      <c r="Y833" s="88">
        <f t="shared" ca="1" si="239"/>
        <v>1363.4125555193673</v>
      </c>
      <c r="Z833" s="89">
        <f t="shared" ca="1" si="246"/>
        <v>0.78092011951751605</v>
      </c>
      <c r="AA833" s="89">
        <f t="shared" ca="1" si="240"/>
        <v>0.6859107778703164</v>
      </c>
      <c r="AB833" s="89">
        <f t="shared" ca="1" si="241"/>
        <v>0.78257526102717545</v>
      </c>
      <c r="AC833" s="89">
        <f t="shared" ca="1" si="241"/>
        <v>0.75361531336316379</v>
      </c>
      <c r="AD833" s="85">
        <f t="shared" ca="1" si="242"/>
        <v>108.64358149217799</v>
      </c>
      <c r="AE833" s="85">
        <f t="shared" ca="1" si="243"/>
        <v>-24.081611354859092</v>
      </c>
      <c r="AG833" s="85">
        <v>819</v>
      </c>
      <c r="AH833" s="85">
        <f t="shared" ca="1" si="244"/>
        <v>3701.8012910402767</v>
      </c>
      <c r="AI833" s="85">
        <f t="shared" ca="1" si="244"/>
        <v>-133.38014628201734</v>
      </c>
    </row>
    <row r="834" spans="9:35" x14ac:dyDescent="0.25">
      <c r="I834" s="85">
        <v>820</v>
      </c>
      <c r="J834" s="89">
        <f t="shared" ca="1" si="228"/>
        <v>0.83658300431969235</v>
      </c>
      <c r="K834" s="89">
        <f t="shared" ca="1" si="229"/>
        <v>0.98051090099563831</v>
      </c>
      <c r="L834" s="89">
        <f t="shared" ca="1" si="230"/>
        <v>2.792783976229456E-2</v>
      </c>
      <c r="M834" s="88">
        <f t="shared" ca="1" si="231"/>
        <v>32207.028685378686</v>
      </c>
      <c r="N834" s="89">
        <f t="shared" ca="1" si="245"/>
        <v>0.86418008626267562</v>
      </c>
      <c r="O834" s="89">
        <f t="shared" ca="1" si="232"/>
        <v>0.69294662767121329</v>
      </c>
      <c r="P834" s="89">
        <f t="shared" ca="1" si="233"/>
        <v>0.80625551508825</v>
      </c>
      <c r="Q834" s="89">
        <f t="shared" ca="1" si="233"/>
        <v>0.75582847676561737</v>
      </c>
      <c r="R834" s="85">
        <f t="shared" ca="1" si="234"/>
        <v>4662.3924194824758</v>
      </c>
      <c r="S834" s="85">
        <f t="shared" ca="1" si="235"/>
        <v>694.48578931314478</v>
      </c>
      <c r="U834" s="85">
        <v>820</v>
      </c>
      <c r="V834" s="89">
        <f t="shared" ca="1" si="236"/>
        <v>0.28203124541167413</v>
      </c>
      <c r="W834" s="89">
        <f t="shared" ca="1" si="237"/>
        <v>-0.57681787839341681</v>
      </c>
      <c r="X834" s="89">
        <f t="shared" ca="1" si="238"/>
        <v>-1.0264719325874456E-2</v>
      </c>
      <c r="Y834" s="88">
        <f t="shared" ca="1" si="239"/>
        <v>1378.7743818737069</v>
      </c>
      <c r="Z834" s="89">
        <f t="shared" ca="1" si="246"/>
        <v>0.89884732958240965</v>
      </c>
      <c r="AA834" s="89">
        <f t="shared" ca="1" si="240"/>
        <v>0.80383798793521</v>
      </c>
      <c r="AB834" s="89">
        <f t="shared" ca="1" si="241"/>
        <v>0.81563300697980157</v>
      </c>
      <c r="AC834" s="89">
        <f t="shared" ca="1" si="241"/>
        <v>0.78925472624315862</v>
      </c>
      <c r="AD834" s="85">
        <f t="shared" ca="1" si="242"/>
        <v>120.92394346898777</v>
      </c>
      <c r="AE834" s="85">
        <f t="shared" ca="1" si="243"/>
        <v>-11.801249378049306</v>
      </c>
      <c r="AG834" s="85">
        <v>820</v>
      </c>
      <c r="AH834" s="85">
        <f t="shared" ca="1" si="244"/>
        <v>4541.4684760134878</v>
      </c>
      <c r="AI834" s="85">
        <f t="shared" ca="1" si="244"/>
        <v>706.28703869119408</v>
      </c>
    </row>
    <row r="835" spans="9:35" x14ac:dyDescent="0.25">
      <c r="I835" s="85">
        <v>821</v>
      </c>
      <c r="J835" s="89">
        <f t="shared" ca="1" si="228"/>
        <v>0.84806620410799427</v>
      </c>
      <c r="K835" s="89">
        <f t="shared" ca="1" si="229"/>
        <v>1.0281748389472194</v>
      </c>
      <c r="L835" s="89">
        <f t="shared" ca="1" si="230"/>
        <v>2.9151042089789487E-2</v>
      </c>
      <c r="M835" s="88">
        <f t="shared" ca="1" si="231"/>
        <v>32246.448502119052</v>
      </c>
      <c r="N835" s="89">
        <f t="shared" ca="1" si="245"/>
        <v>0.87132356358046525</v>
      </c>
      <c r="O835" s="89">
        <f t="shared" ca="1" si="232"/>
        <v>0.70009010498900293</v>
      </c>
      <c r="P835" s="89">
        <f t="shared" ca="1" si="233"/>
        <v>0.80821124602425365</v>
      </c>
      <c r="Q835" s="89">
        <f t="shared" ca="1" si="233"/>
        <v>0.75806448252683323</v>
      </c>
      <c r="R835" s="85">
        <f t="shared" ca="1" si="234"/>
        <v>4694.2134590933965</v>
      </c>
      <c r="S835" s="85">
        <f t="shared" ca="1" si="235"/>
        <v>726.30682892406548</v>
      </c>
      <c r="U835" s="85">
        <v>821</v>
      </c>
      <c r="V835" s="89">
        <f t="shared" ca="1" si="236"/>
        <v>0.86602132533778142</v>
      </c>
      <c r="W835" s="89">
        <f t="shared" ca="1" si="237"/>
        <v>1.1077788199647403</v>
      </c>
      <c r="X835" s="89">
        <f t="shared" ca="1" si="238"/>
        <v>3.0060316675472341E-2</v>
      </c>
      <c r="Y835" s="88">
        <f t="shared" ca="1" si="239"/>
        <v>1435.509748361666</v>
      </c>
      <c r="Z835" s="89">
        <f t="shared" ca="1" si="246"/>
        <v>1.3232796569959266</v>
      </c>
      <c r="AA835" s="89">
        <f t="shared" ca="1" si="240"/>
        <v>1.2282703153487271</v>
      </c>
      <c r="AB835" s="89">
        <f t="shared" ca="1" si="241"/>
        <v>0.90712880287743913</v>
      </c>
      <c r="AC835" s="89">
        <f t="shared" ca="1" si="241"/>
        <v>0.89032724475647085</v>
      </c>
      <c r="AD835" s="85">
        <f t="shared" ca="1" si="242"/>
        <v>170.01416526666026</v>
      </c>
      <c r="AE835" s="85">
        <f t="shared" ca="1" si="243"/>
        <v>37.288972419623178</v>
      </c>
      <c r="AG835" s="85">
        <v>821</v>
      </c>
      <c r="AH835" s="85">
        <f t="shared" ca="1" si="244"/>
        <v>4524.1992938267358</v>
      </c>
      <c r="AI835" s="85">
        <f t="shared" ca="1" si="244"/>
        <v>689.01785650444231</v>
      </c>
    </row>
    <row r="836" spans="9:35" x14ac:dyDescent="0.25">
      <c r="I836" s="85">
        <v>822</v>
      </c>
      <c r="J836" s="89">
        <f t="shared" ca="1" si="228"/>
        <v>0.13024380957677351</v>
      </c>
      <c r="K836" s="89">
        <f t="shared" ca="1" si="229"/>
        <v>-1.1252393580842834</v>
      </c>
      <c r="L836" s="89">
        <f t="shared" ca="1" si="230"/>
        <v>-2.6112147883001677E-2</v>
      </c>
      <c r="M836" s="88">
        <f t="shared" ca="1" si="231"/>
        <v>30512.75287401778</v>
      </c>
      <c r="N836" s="89">
        <f t="shared" ca="1" si="245"/>
        <v>0.54858763085226592</v>
      </c>
      <c r="O836" s="89">
        <f t="shared" ca="1" si="232"/>
        <v>0.37735417226080364</v>
      </c>
      <c r="P836" s="89">
        <f t="shared" ca="1" si="233"/>
        <v>0.70835576187637683</v>
      </c>
      <c r="Q836" s="89">
        <f t="shared" ca="1" si="233"/>
        <v>0.64704479051258357</v>
      </c>
      <c r="R836" s="85">
        <f t="shared" ca="1" si="234"/>
        <v>3375.4917109673406</v>
      </c>
      <c r="S836" s="85">
        <f t="shared" ca="1" si="235"/>
        <v>-592.41491920199041</v>
      </c>
      <c r="U836" s="85">
        <v>822</v>
      </c>
      <c r="V836" s="89">
        <f t="shared" ca="1" si="236"/>
        <v>0.72690090729146739</v>
      </c>
      <c r="W836" s="89">
        <f t="shared" ca="1" si="237"/>
        <v>0.60346681486852038</v>
      </c>
      <c r="X836" s="89">
        <f t="shared" ca="1" si="238"/>
        <v>1.7988347294767316E-2</v>
      </c>
      <c r="Y836" s="88">
        <f t="shared" ca="1" si="239"/>
        <v>1418.2844991634861</v>
      </c>
      <c r="Z836" s="89">
        <f t="shared" ca="1" si="246"/>
        <v>1.196218789386378</v>
      </c>
      <c r="AA836" s="89">
        <f t="shared" ca="1" si="240"/>
        <v>1.1012094477391785</v>
      </c>
      <c r="AB836" s="89">
        <f t="shared" ca="1" si="241"/>
        <v>0.88419440480808209</v>
      </c>
      <c r="AC836" s="89">
        <f t="shared" ca="1" si="241"/>
        <v>0.86459724462367493</v>
      </c>
      <c r="AD836" s="85">
        <f t="shared" ca="1" si="242"/>
        <v>154.58050920290952</v>
      </c>
      <c r="AE836" s="85">
        <f t="shared" ca="1" si="243"/>
        <v>21.855316355872446</v>
      </c>
      <c r="AG836" s="85">
        <v>822</v>
      </c>
      <c r="AH836" s="85">
        <f t="shared" ca="1" si="244"/>
        <v>3220.9112017644311</v>
      </c>
      <c r="AI836" s="85">
        <f t="shared" ca="1" si="244"/>
        <v>-614.27023555786286</v>
      </c>
    </row>
    <row r="837" spans="9:35" x14ac:dyDescent="0.25">
      <c r="I837" s="85">
        <v>823</v>
      </c>
      <c r="J837" s="89">
        <f t="shared" ca="1" si="228"/>
        <v>0.67537927901539596</v>
      </c>
      <c r="K837" s="89">
        <f t="shared" ca="1" si="229"/>
        <v>0.45481624530619591</v>
      </c>
      <c r="L837" s="89">
        <f t="shared" ca="1" si="230"/>
        <v>1.4436908168598144E-2</v>
      </c>
      <c r="M837" s="88">
        <f t="shared" ca="1" si="231"/>
        <v>31775.4436525005</v>
      </c>
      <c r="N837" s="89">
        <f t="shared" ca="1" si="245"/>
        <v>0.7853933134866633</v>
      </c>
      <c r="O837" s="89">
        <f t="shared" ca="1" si="232"/>
        <v>0.61415985489520097</v>
      </c>
      <c r="P837" s="89">
        <f t="shared" ca="1" si="233"/>
        <v>0.7838885000356085</v>
      </c>
      <c r="Q837" s="89">
        <f t="shared" ca="1" si="233"/>
        <v>0.73044515063928628</v>
      </c>
      <c r="R837" s="85">
        <f t="shared" ca="1" si="234"/>
        <v>4319.1881283627336</v>
      </c>
      <c r="S837" s="85">
        <f t="shared" ca="1" si="235"/>
        <v>351.28149819340251</v>
      </c>
      <c r="U837" s="85">
        <v>823</v>
      </c>
      <c r="V837" s="89">
        <f t="shared" ca="1" si="236"/>
        <v>0.50087535360288626</v>
      </c>
      <c r="W837" s="89">
        <f t="shared" ca="1" si="237"/>
        <v>2.1941878519319497E-3</v>
      </c>
      <c r="X837" s="89">
        <f t="shared" ca="1" si="238"/>
        <v>3.5953828809706587E-3</v>
      </c>
      <c r="Y837" s="88">
        <f t="shared" ca="1" si="239"/>
        <v>1398.0173826541616</v>
      </c>
      <c r="Z837" s="89">
        <f t="shared" ca="1" si="246"/>
        <v>1.0447287973049428</v>
      </c>
      <c r="AA837" s="89">
        <f t="shared" ca="1" si="240"/>
        <v>0.94971945565774318</v>
      </c>
      <c r="AB837" s="89">
        <f t="shared" ca="1" si="241"/>
        <v>0.85192583431489033</v>
      </c>
      <c r="AC837" s="89">
        <f t="shared" ca="1" si="241"/>
        <v>0.82887258936273644</v>
      </c>
      <c r="AD837" s="85">
        <f t="shared" ca="1" si="242"/>
        <v>136.97741010018103</v>
      </c>
      <c r="AE837" s="85">
        <f t="shared" ca="1" si="243"/>
        <v>4.2522172531439537</v>
      </c>
      <c r="AG837" s="85">
        <v>823</v>
      </c>
      <c r="AH837" s="85">
        <f t="shared" ca="1" si="244"/>
        <v>4182.2107182625523</v>
      </c>
      <c r="AI837" s="85">
        <f t="shared" ca="1" si="244"/>
        <v>347.02928094025856</v>
      </c>
    </row>
    <row r="838" spans="9:35" x14ac:dyDescent="0.25">
      <c r="I838" s="85">
        <v>824</v>
      </c>
      <c r="J838" s="89">
        <f t="shared" ca="1" si="228"/>
        <v>0.47354173227836061</v>
      </c>
      <c r="K838" s="89">
        <f t="shared" ca="1" si="229"/>
        <v>-6.6369735594338453E-2</v>
      </c>
      <c r="L838" s="89">
        <f t="shared" ca="1" si="230"/>
        <v>1.0616829502606512E-3</v>
      </c>
      <c r="M838" s="88">
        <f t="shared" ca="1" si="231"/>
        <v>31353.26956774354</v>
      </c>
      <c r="N838" s="89">
        <f t="shared" ca="1" si="245"/>
        <v>0.70728226364652058</v>
      </c>
      <c r="O838" s="89">
        <f t="shared" ca="1" si="232"/>
        <v>0.53604880505505825</v>
      </c>
      <c r="P838" s="89">
        <f t="shared" ca="1" si="233"/>
        <v>0.76030445732043939</v>
      </c>
      <c r="Q838" s="89">
        <f t="shared" ca="1" si="233"/>
        <v>0.70403758967134566</v>
      </c>
      <c r="R838" s="85">
        <f t="shared" ca="1" si="234"/>
        <v>3993.1695487249672</v>
      </c>
      <c r="S838" s="85">
        <f t="shared" ca="1" si="235"/>
        <v>25.262918555636134</v>
      </c>
      <c r="U838" s="85">
        <v>824</v>
      </c>
      <c r="V838" s="89">
        <f t="shared" ca="1" si="236"/>
        <v>0.4288575943669809</v>
      </c>
      <c r="W838" s="89">
        <f t="shared" ca="1" si="237"/>
        <v>-0.17928338958438811</v>
      </c>
      <c r="X838" s="89">
        <f t="shared" ca="1" si="238"/>
        <v>-7.4873690193593854E-4</v>
      </c>
      <c r="Y838" s="88">
        <f t="shared" ca="1" si="239"/>
        <v>1391.9573998609098</v>
      </c>
      <c r="Z838" s="89">
        <f t="shared" ca="1" si="246"/>
        <v>0.99900571673632377</v>
      </c>
      <c r="AA838" s="89">
        <f t="shared" ca="1" si="240"/>
        <v>0.90399637508912412</v>
      </c>
      <c r="AB838" s="89">
        <f t="shared" ca="1" si="241"/>
        <v>0.8411040390208403</v>
      </c>
      <c r="AC838" s="89">
        <f t="shared" ca="1" si="241"/>
        <v>0.81700133824224364</v>
      </c>
      <c r="AD838" s="85">
        <f t="shared" ca="1" si="242"/>
        <v>131.84726509603638</v>
      </c>
      <c r="AE838" s="85">
        <f t="shared" ca="1" si="243"/>
        <v>-0.87792775100069775</v>
      </c>
      <c r="AG838" s="85">
        <v>824</v>
      </c>
      <c r="AH838" s="85">
        <f t="shared" ca="1" si="244"/>
        <v>3861.3222836289306</v>
      </c>
      <c r="AI838" s="85">
        <f t="shared" ca="1" si="244"/>
        <v>26.140846306636831</v>
      </c>
    </row>
    <row r="839" spans="9:35" x14ac:dyDescent="0.25">
      <c r="I839" s="85">
        <v>825</v>
      </c>
      <c r="J839" s="89">
        <f t="shared" ca="1" si="228"/>
        <v>0.32922665255978489</v>
      </c>
      <c r="K839" s="89">
        <f t="shared" ca="1" si="229"/>
        <v>-0.44204961256387532</v>
      </c>
      <c r="L839" s="89">
        <f t="shared" ca="1" si="230"/>
        <v>-8.5794109175804205E-3</v>
      </c>
      <c r="M839" s="88">
        <f t="shared" ca="1" si="231"/>
        <v>31052.442235224706</v>
      </c>
      <c r="N839" s="89">
        <f t="shared" ca="1" si="245"/>
        <v>0.65097846678843552</v>
      </c>
      <c r="O839" s="89">
        <f t="shared" ca="1" si="232"/>
        <v>0.47974500819697324</v>
      </c>
      <c r="P839" s="89">
        <f t="shared" ca="1" si="233"/>
        <v>0.74246980639837623</v>
      </c>
      <c r="Q839" s="89">
        <f t="shared" ca="1" si="233"/>
        <v>0.68429564005597121</v>
      </c>
      <c r="R839" s="85">
        <f t="shared" ca="1" si="234"/>
        <v>3767.1103579176161</v>
      </c>
      <c r="S839" s="85">
        <f t="shared" ca="1" si="235"/>
        <v>-200.79627225171498</v>
      </c>
      <c r="U839" s="85">
        <v>825</v>
      </c>
      <c r="V839" s="89">
        <f t="shared" ca="1" si="236"/>
        <v>0.96793194654188774</v>
      </c>
      <c r="W839" s="89">
        <f t="shared" ca="1" si="237"/>
        <v>1.851232535962319</v>
      </c>
      <c r="X839" s="89">
        <f t="shared" ca="1" si="238"/>
        <v>4.7856741120656375E-2</v>
      </c>
      <c r="Y839" s="88">
        <f t="shared" ca="1" si="239"/>
        <v>1461.2853657673127</v>
      </c>
      <c r="Z839" s="89">
        <f t="shared" ca="1" si="246"/>
        <v>1.5105920216186361</v>
      </c>
      <c r="AA839" s="89">
        <f t="shared" ca="1" si="240"/>
        <v>1.4155826799714366</v>
      </c>
      <c r="AB839" s="89">
        <f t="shared" ca="1" si="241"/>
        <v>0.93455378602068517</v>
      </c>
      <c r="AC839" s="89">
        <f t="shared" ca="1" si="241"/>
        <v>0.92155113735460681</v>
      </c>
      <c r="AD839" s="85">
        <f t="shared" ca="1" si="242"/>
        <v>193.76606401689014</v>
      </c>
      <c r="AE839" s="85">
        <f t="shared" ca="1" si="243"/>
        <v>61.040871169853062</v>
      </c>
      <c r="AG839" s="85">
        <v>825</v>
      </c>
      <c r="AH839" s="85">
        <f t="shared" ca="1" si="244"/>
        <v>3573.3442939007259</v>
      </c>
      <c r="AI839" s="85">
        <f t="shared" ca="1" si="244"/>
        <v>-261.83714342156804</v>
      </c>
    </row>
    <row r="840" spans="9:35" x14ac:dyDescent="0.25">
      <c r="I840" s="85">
        <v>826</v>
      </c>
      <c r="J840" s="89">
        <f t="shared" ca="1" si="228"/>
        <v>0.45467938198740765</v>
      </c>
      <c r="K840" s="89">
        <f t="shared" ca="1" si="229"/>
        <v>-0.11384739885494773</v>
      </c>
      <c r="L840" s="89">
        <f t="shared" ca="1" si="230"/>
        <v>-1.5673899933554836E-4</v>
      </c>
      <c r="M840" s="88">
        <f t="shared" ca="1" si="231"/>
        <v>31315.091319241717</v>
      </c>
      <c r="N840" s="89">
        <f t="shared" ca="1" si="245"/>
        <v>0.70016670364079181</v>
      </c>
      <c r="O840" s="89">
        <f t="shared" ca="1" si="232"/>
        <v>0.52893324504932959</v>
      </c>
      <c r="P840" s="89">
        <f t="shared" ca="1" si="233"/>
        <v>0.75808839860719868</v>
      </c>
      <c r="Q840" s="89">
        <f t="shared" ca="1" si="233"/>
        <v>0.70157412060614188</v>
      </c>
      <c r="R840" s="85">
        <f t="shared" ca="1" si="234"/>
        <v>3964.1847149418172</v>
      </c>
      <c r="S840" s="85">
        <f t="shared" ca="1" si="235"/>
        <v>-3.7219152275138185</v>
      </c>
      <c r="U840" s="85">
        <v>826</v>
      </c>
      <c r="V840" s="89">
        <f t="shared" ca="1" si="236"/>
        <v>0.82414322219410885</v>
      </c>
      <c r="W840" s="89">
        <f t="shared" ca="1" si="237"/>
        <v>0.93127069734952694</v>
      </c>
      <c r="X840" s="89">
        <f t="shared" ca="1" si="238"/>
        <v>2.5835153224822306E-2</v>
      </c>
      <c r="Y840" s="88">
        <f t="shared" ca="1" si="239"/>
        <v>1429.4572803771487</v>
      </c>
      <c r="Z840" s="89">
        <f t="shared" ca="1" si="246"/>
        <v>1.2788086252279167</v>
      </c>
      <c r="AA840" s="89">
        <f t="shared" ca="1" si="240"/>
        <v>1.1837992835807172</v>
      </c>
      <c r="AB840" s="89">
        <f t="shared" ca="1" si="241"/>
        <v>0.89951777208207639</v>
      </c>
      <c r="AC840" s="89">
        <f t="shared" ca="1" si="241"/>
        <v>0.88175373705015103</v>
      </c>
      <c r="AD840" s="85">
        <f t="shared" ca="1" si="242"/>
        <v>164.54659168958005</v>
      </c>
      <c r="AE840" s="85">
        <f t="shared" ca="1" si="243"/>
        <v>31.821398842542976</v>
      </c>
      <c r="AG840" s="85">
        <v>826</v>
      </c>
      <c r="AH840" s="85">
        <f t="shared" ca="1" si="244"/>
        <v>3799.6381232522372</v>
      </c>
      <c r="AI840" s="85">
        <f t="shared" ca="1" si="244"/>
        <v>-35.543314070056795</v>
      </c>
    </row>
    <row r="841" spans="9:35" x14ac:dyDescent="0.25">
      <c r="I841" s="85">
        <v>827</v>
      </c>
      <c r="J841" s="89">
        <f t="shared" ca="1" si="228"/>
        <v>0.75618284383295675</v>
      </c>
      <c r="K841" s="89">
        <f t="shared" ca="1" si="229"/>
        <v>0.69407637688458079</v>
      </c>
      <c r="L841" s="89">
        <f t="shared" ca="1" si="230"/>
        <v>2.0577054417544725E-2</v>
      </c>
      <c r="M841" s="88">
        <f t="shared" ca="1" si="231"/>
        <v>31971.149740788285</v>
      </c>
      <c r="N841" s="89">
        <f t="shared" ca="1" si="245"/>
        <v>0.82125164572765319</v>
      </c>
      <c r="O841" s="89">
        <f t="shared" ca="1" si="232"/>
        <v>0.65001818713619097</v>
      </c>
      <c r="P841" s="89">
        <f t="shared" ca="1" si="233"/>
        <v>0.79424852784150124</v>
      </c>
      <c r="Q841" s="89">
        <f t="shared" ca="1" si="233"/>
        <v>0.7421597631017065</v>
      </c>
      <c r="R841" s="85">
        <f t="shared" ca="1" si="234"/>
        <v>4473.6195448142971</v>
      </c>
      <c r="S841" s="85">
        <f t="shared" ca="1" si="235"/>
        <v>505.71291464496608</v>
      </c>
      <c r="U841" s="85">
        <v>827</v>
      </c>
      <c r="V841" s="89">
        <f t="shared" ca="1" si="236"/>
        <v>0.26968862154955064</v>
      </c>
      <c r="W841" s="89">
        <f t="shared" ca="1" si="237"/>
        <v>-0.61375499192438054</v>
      </c>
      <c r="X841" s="89">
        <f t="shared" ca="1" si="238"/>
        <v>-1.1148901536592093E-2</v>
      </c>
      <c r="Y841" s="88">
        <f t="shared" ca="1" si="239"/>
        <v>1377.5558328817181</v>
      </c>
      <c r="Z841" s="89">
        <f t="shared" ca="1" si="246"/>
        <v>0.88954106353121631</v>
      </c>
      <c r="AA841" s="89">
        <f t="shared" ca="1" si="240"/>
        <v>0.79453172188401666</v>
      </c>
      <c r="AB841" s="89">
        <f t="shared" ca="1" si="241"/>
        <v>0.81314381772939215</v>
      </c>
      <c r="AC841" s="89">
        <f t="shared" ca="1" si="241"/>
        <v>0.78655702535041039</v>
      </c>
      <c r="AD841" s="85">
        <f t="shared" ca="1" si="242"/>
        <v>119.9315689631178</v>
      </c>
      <c r="AE841" s="85">
        <f t="shared" ca="1" si="243"/>
        <v>-12.793623883919281</v>
      </c>
      <c r="AG841" s="85">
        <v>827</v>
      </c>
      <c r="AH841" s="85">
        <f t="shared" ca="1" si="244"/>
        <v>4353.6879758511795</v>
      </c>
      <c r="AI841" s="85">
        <f t="shared" ca="1" si="244"/>
        <v>518.50653852888536</v>
      </c>
    </row>
    <row r="842" spans="9:35" x14ac:dyDescent="0.25">
      <c r="I842" s="85">
        <v>828</v>
      </c>
      <c r="J842" s="89">
        <f t="shared" ca="1" si="228"/>
        <v>0.10968803188284071</v>
      </c>
      <c r="K842" s="89">
        <f t="shared" ca="1" si="229"/>
        <v>-1.2281889021555525</v>
      </c>
      <c r="L842" s="89">
        <f t="shared" ca="1" si="230"/>
        <v>-2.8754147837987371E-2</v>
      </c>
      <c r="M842" s="88">
        <f t="shared" ca="1" si="231"/>
        <v>30432.244580582039</v>
      </c>
      <c r="N842" s="89">
        <f t="shared" ca="1" si="245"/>
        <v>0.53315840354635169</v>
      </c>
      <c r="O842" s="89">
        <f t="shared" ca="1" si="232"/>
        <v>0.36192494495488942</v>
      </c>
      <c r="P842" s="89">
        <f t="shared" ca="1" si="233"/>
        <v>0.70303803343871263</v>
      </c>
      <c r="Q842" s="89">
        <f t="shared" ca="1" si="233"/>
        <v>0.641295940775928</v>
      </c>
      <c r="R842" s="85">
        <f t="shared" ca="1" si="234"/>
        <v>3318.6768660668349</v>
      </c>
      <c r="S842" s="85">
        <f t="shared" ca="1" si="235"/>
        <v>-649.22976410249612</v>
      </c>
      <c r="U842" s="85">
        <v>828</v>
      </c>
      <c r="V842" s="89">
        <f t="shared" ca="1" si="236"/>
        <v>0.27727047532600257</v>
      </c>
      <c r="W842" s="89">
        <f t="shared" ca="1" si="237"/>
        <v>-0.59096936034160052</v>
      </c>
      <c r="X842" s="89">
        <f t="shared" ca="1" si="238"/>
        <v>-1.0603470446299359E-2</v>
      </c>
      <c r="Y842" s="88">
        <f t="shared" ca="1" si="239"/>
        <v>1378.3073996068827</v>
      </c>
      <c r="Z842" s="89">
        <f t="shared" ca="1" si="246"/>
        <v>0.89528187891669619</v>
      </c>
      <c r="AA842" s="89">
        <f t="shared" ca="1" si="240"/>
        <v>0.80027253726949654</v>
      </c>
      <c r="AB842" s="89">
        <f t="shared" ca="1" si="241"/>
        <v>0.81468178766578503</v>
      </c>
      <c r="AC842" s="89">
        <f t="shared" ca="1" si="241"/>
        <v>0.78822354455412014</v>
      </c>
      <c r="AD842" s="85">
        <f t="shared" ca="1" si="242"/>
        <v>120.54327928883197</v>
      </c>
      <c r="AE842" s="85">
        <f t="shared" ca="1" si="243"/>
        <v>-12.18191355820511</v>
      </c>
      <c r="AG842" s="85">
        <v>828</v>
      </c>
      <c r="AH842" s="85">
        <f t="shared" ca="1" si="244"/>
        <v>3198.1335867780031</v>
      </c>
      <c r="AI842" s="85">
        <f t="shared" ca="1" si="244"/>
        <v>-637.04785054429101</v>
      </c>
    </row>
    <row r="843" spans="9:35" x14ac:dyDescent="0.25">
      <c r="I843" s="85">
        <v>829</v>
      </c>
      <c r="J843" s="89">
        <f t="shared" ca="1" si="228"/>
        <v>0.52259615140408644</v>
      </c>
      <c r="K843" s="89">
        <f t="shared" ca="1" si="229"/>
        <v>5.667047066886579E-2</v>
      </c>
      <c r="L843" s="89">
        <f t="shared" ca="1" si="230"/>
        <v>4.2192707020216247E-3</v>
      </c>
      <c r="M843" s="88">
        <f t="shared" ca="1" si="231"/>
        <v>31452.426734049182</v>
      </c>
      <c r="N843" s="89">
        <f t="shared" ca="1" si="245"/>
        <v>0.72572251345362637</v>
      </c>
      <c r="O843" s="89">
        <f t="shared" ca="1" si="232"/>
        <v>0.55448905486216415</v>
      </c>
      <c r="P843" s="89">
        <f t="shared" ca="1" si="233"/>
        <v>0.76599555134285136</v>
      </c>
      <c r="Q843" s="89">
        <f t="shared" ca="1" si="233"/>
        <v>0.7103779029038263</v>
      </c>
      <c r="R843" s="85">
        <f t="shared" ca="1" si="234"/>
        <v>4068.8421104320441</v>
      </c>
      <c r="S843" s="85">
        <f t="shared" ca="1" si="235"/>
        <v>100.9354802627131</v>
      </c>
      <c r="U843" s="85">
        <v>829</v>
      </c>
      <c r="V843" s="89">
        <f t="shared" ca="1" si="236"/>
        <v>0.16488423473783032</v>
      </c>
      <c r="W843" s="89">
        <f t="shared" ca="1" si="237"/>
        <v>-0.97458034029885265</v>
      </c>
      <c r="X843" s="89">
        <f t="shared" ca="1" si="238"/>
        <v>-1.9786158856151197E-2</v>
      </c>
      <c r="Y843" s="88">
        <f t="shared" ca="1" si="239"/>
        <v>1365.7087654175079</v>
      </c>
      <c r="Z843" s="89">
        <f t="shared" ca="1" si="246"/>
        <v>0.79863150485190082</v>
      </c>
      <c r="AA843" s="89">
        <f t="shared" ca="1" si="240"/>
        <v>0.70362216320470117</v>
      </c>
      <c r="AB843" s="89">
        <f t="shared" ca="1" si="241"/>
        <v>0.78774794296553152</v>
      </c>
      <c r="AC843" s="89">
        <f t="shared" ca="1" si="241"/>
        <v>0.75916594735018461</v>
      </c>
      <c r="AD843" s="85">
        <f t="shared" ca="1" si="242"/>
        <v>110.44649284501588</v>
      </c>
      <c r="AE843" s="85">
        <f t="shared" ca="1" si="243"/>
        <v>-22.278700002021196</v>
      </c>
      <c r="AG843" s="85">
        <v>829</v>
      </c>
      <c r="AH843" s="85">
        <f t="shared" ca="1" si="244"/>
        <v>3958.395617587028</v>
      </c>
      <c r="AI843" s="85">
        <f t="shared" ca="1" si="244"/>
        <v>123.2141802647343</v>
      </c>
    </row>
    <row r="844" spans="9:35" x14ac:dyDescent="0.25">
      <c r="I844" s="85">
        <v>830</v>
      </c>
      <c r="J844" s="89">
        <f t="shared" ca="1" si="228"/>
        <v>0.29421507830613625</v>
      </c>
      <c r="K844" s="89">
        <f t="shared" ca="1" si="229"/>
        <v>-0.54111233507722822</v>
      </c>
      <c r="L844" s="89">
        <f t="shared" ca="1" si="230"/>
        <v>-1.1121663151741405E-2</v>
      </c>
      <c r="M844" s="88">
        <f t="shared" ca="1" si="231"/>
        <v>30973.599356282382</v>
      </c>
      <c r="N844" s="89">
        <f t="shared" ca="1" si="245"/>
        <v>0.63613176419261697</v>
      </c>
      <c r="O844" s="89">
        <f t="shared" ca="1" si="232"/>
        <v>0.46489830560115469</v>
      </c>
      <c r="P844" s="89">
        <f t="shared" ca="1" si="233"/>
        <v>0.73765472819805167</v>
      </c>
      <c r="Q844" s="89">
        <f t="shared" ca="1" si="233"/>
        <v>0.67899785801169288</v>
      </c>
      <c r="R844" s="85">
        <f t="shared" ca="1" si="234"/>
        <v>3708.7613354688692</v>
      </c>
      <c r="S844" s="85">
        <f t="shared" ca="1" si="235"/>
        <v>-259.14529470046182</v>
      </c>
      <c r="U844" s="85">
        <v>830</v>
      </c>
      <c r="V844" s="89">
        <f t="shared" ca="1" si="236"/>
        <v>0.41256912038308591</v>
      </c>
      <c r="W844" s="89">
        <f t="shared" ca="1" si="237"/>
        <v>-0.22094116955626239</v>
      </c>
      <c r="X844" s="89">
        <f t="shared" ca="1" si="238"/>
        <v>-1.7459200726848974E-3</v>
      </c>
      <c r="Y844" s="88">
        <f t="shared" ca="1" si="239"/>
        <v>1390.570055200704</v>
      </c>
      <c r="Z844" s="89">
        <f t="shared" ca="1" si="246"/>
        <v>0.98851008384948635</v>
      </c>
      <c r="AA844" s="89">
        <f t="shared" ca="1" si="240"/>
        <v>0.8935007422022867</v>
      </c>
      <c r="AB844" s="89">
        <f t="shared" ca="1" si="241"/>
        <v>0.83854855081867719</v>
      </c>
      <c r="AC844" s="89">
        <f t="shared" ca="1" si="241"/>
        <v>0.81420546257963833</v>
      </c>
      <c r="AD844" s="85">
        <f t="shared" ca="1" si="242"/>
        <v>130.68213319415395</v>
      </c>
      <c r="AE844" s="85">
        <f t="shared" ca="1" si="243"/>
        <v>-2.0430596528831302</v>
      </c>
      <c r="AG844" s="85">
        <v>830</v>
      </c>
      <c r="AH844" s="85">
        <f t="shared" ca="1" si="244"/>
        <v>3578.0792022747155</v>
      </c>
      <c r="AI844" s="85">
        <f t="shared" ca="1" si="244"/>
        <v>-257.10223504757869</v>
      </c>
    </row>
    <row r="845" spans="9:35" x14ac:dyDescent="0.25">
      <c r="I845" s="85">
        <v>831</v>
      </c>
      <c r="J845" s="89">
        <f t="shared" ca="1" si="228"/>
        <v>0.79481853473998754</v>
      </c>
      <c r="K845" s="89">
        <f t="shared" ca="1" si="229"/>
        <v>0.82325511854611177</v>
      </c>
      <c r="L845" s="89">
        <f t="shared" ca="1" si="230"/>
        <v>2.3892175749394503E-2</v>
      </c>
      <c r="M845" s="88">
        <f t="shared" ca="1" si="231"/>
        <v>32077.313857532907</v>
      </c>
      <c r="N845" s="89">
        <f t="shared" ca="1" si="245"/>
        <v>0.84061188851617996</v>
      </c>
      <c r="O845" s="89">
        <f t="shared" ca="1" si="232"/>
        <v>0.66937842992471763</v>
      </c>
      <c r="P845" s="89">
        <f t="shared" ca="1" si="233"/>
        <v>0.79971730181044387</v>
      </c>
      <c r="Q845" s="89">
        <f t="shared" ca="1" si="233"/>
        <v>0.74837294619136352</v>
      </c>
      <c r="R845" s="85">
        <f t="shared" ca="1" si="234"/>
        <v>4558.231470735569</v>
      </c>
      <c r="S845" s="85">
        <f t="shared" ca="1" si="235"/>
        <v>590.32484056623798</v>
      </c>
      <c r="U845" s="85">
        <v>831</v>
      </c>
      <c r="V845" s="89">
        <f t="shared" ca="1" si="236"/>
        <v>0.69304057432117971</v>
      </c>
      <c r="W845" s="89">
        <f t="shared" ca="1" si="237"/>
        <v>0.50448748948017985</v>
      </c>
      <c r="X845" s="89">
        <f t="shared" ca="1" si="238"/>
        <v>1.5619029544374063E-2</v>
      </c>
      <c r="Y845" s="88">
        <f t="shared" ca="1" si="239"/>
        <v>1414.9281102705386</v>
      </c>
      <c r="Z845" s="89">
        <f t="shared" ca="1" si="246"/>
        <v>1.171281054745599</v>
      </c>
      <c r="AA845" s="89">
        <f t="shared" ca="1" si="240"/>
        <v>1.0762717130983994</v>
      </c>
      <c r="AB845" s="89">
        <f t="shared" ca="1" si="241"/>
        <v>0.87925708799493096</v>
      </c>
      <c r="AC845" s="89">
        <f t="shared" ca="1" si="241"/>
        <v>0.8590971222198085</v>
      </c>
      <c r="AD845" s="85">
        <f t="shared" ca="1" si="242"/>
        <v>151.6210506644934</v>
      </c>
      <c r="AE845" s="85">
        <f t="shared" ca="1" si="243"/>
        <v>18.895857817456317</v>
      </c>
      <c r="AG845" s="85">
        <v>831</v>
      </c>
      <c r="AH845" s="85">
        <f t="shared" ca="1" si="244"/>
        <v>4406.6104200710761</v>
      </c>
      <c r="AI845" s="85">
        <f t="shared" ca="1" si="244"/>
        <v>571.42898274878166</v>
      </c>
    </row>
    <row r="846" spans="9:35" x14ac:dyDescent="0.25">
      <c r="I846" s="85">
        <v>832</v>
      </c>
      <c r="J846" s="89">
        <f t="shared" ca="1" si="228"/>
        <v>0.99307040133926339</v>
      </c>
      <c r="K846" s="89">
        <f t="shared" ca="1" si="229"/>
        <v>2.4608922723863134</v>
      </c>
      <c r="L846" s="89">
        <f t="shared" ca="1" si="230"/>
        <v>6.5918950377298627E-2</v>
      </c>
      <c r="M846" s="88">
        <f t="shared" ca="1" si="231"/>
        <v>33454.149225582565</v>
      </c>
      <c r="N846" s="89">
        <f t="shared" ca="1" si="245"/>
        <v>1.0860474183104687</v>
      </c>
      <c r="O846" s="89">
        <f t="shared" ca="1" si="232"/>
        <v>0.91481395971900636</v>
      </c>
      <c r="P846" s="89">
        <f t="shared" ca="1" si="233"/>
        <v>0.86127099307741617</v>
      </c>
      <c r="Q846" s="89">
        <f t="shared" ca="1" si="233"/>
        <v>0.8198553474936614</v>
      </c>
      <c r="R846" s="85">
        <f t="shared" ca="1" si="234"/>
        <v>5703.6468771213804</v>
      </c>
      <c r="S846" s="85">
        <f t="shared" ca="1" si="235"/>
        <v>1735.7402469520493</v>
      </c>
      <c r="U846" s="85">
        <v>832</v>
      </c>
      <c r="V846" s="89">
        <f t="shared" ca="1" si="236"/>
        <v>0.91742784546307421</v>
      </c>
      <c r="W846" s="89">
        <f t="shared" ca="1" si="237"/>
        <v>1.3879761455211153</v>
      </c>
      <c r="X846" s="89">
        <f t="shared" ca="1" si="238"/>
        <v>3.6767540577522087E-2</v>
      </c>
      <c r="Y846" s="88">
        <f t="shared" ca="1" si="239"/>
        <v>1445.1703955023931</v>
      </c>
      <c r="Z846" s="89">
        <f t="shared" ca="1" si="246"/>
        <v>1.3938750719915978</v>
      </c>
      <c r="AA846" s="89">
        <f t="shared" ca="1" si="240"/>
        <v>1.2988657303443982</v>
      </c>
      <c r="AB846" s="89">
        <f t="shared" ca="1" si="241"/>
        <v>0.91832233343539649</v>
      </c>
      <c r="AC846" s="89">
        <f t="shared" ca="1" si="241"/>
        <v>0.90300499388153088</v>
      </c>
      <c r="AD846" s="85">
        <f t="shared" ca="1" si="242"/>
        <v>178.8326093544274</v>
      </c>
      <c r="AE846" s="85">
        <f t="shared" ca="1" si="243"/>
        <v>46.107416507390326</v>
      </c>
      <c r="AG846" s="85">
        <v>832</v>
      </c>
      <c r="AH846" s="85">
        <f t="shared" ca="1" si="244"/>
        <v>5524.814267766953</v>
      </c>
      <c r="AI846" s="85">
        <f t="shared" ca="1" si="244"/>
        <v>1689.632830444659</v>
      </c>
    </row>
    <row r="847" spans="9:35" x14ac:dyDescent="0.25">
      <c r="I847" s="85">
        <v>833</v>
      </c>
      <c r="J847" s="89">
        <f t="shared" ca="1" si="228"/>
        <v>0.6272660314488212</v>
      </c>
      <c r="K847" s="89">
        <f t="shared" ca="1" si="229"/>
        <v>0.32462099271194772</v>
      </c>
      <c r="L847" s="89">
        <f t="shared" ca="1" si="230"/>
        <v>1.1095700059359411E-2</v>
      </c>
      <c r="M847" s="88">
        <f t="shared" ca="1" si="231"/>
        <v>31669.452450430272</v>
      </c>
      <c r="N847" s="89">
        <f t="shared" ca="1" si="245"/>
        <v>0.76588072443588473</v>
      </c>
      <c r="O847" s="89">
        <f t="shared" ca="1" si="232"/>
        <v>0.5946472658444224</v>
      </c>
      <c r="P847" s="89">
        <f t="shared" ca="1" si="233"/>
        <v>0.77812636193601303</v>
      </c>
      <c r="Q847" s="89">
        <f t="shared" ca="1" si="233"/>
        <v>0.72396036076410153</v>
      </c>
      <c r="R847" s="85">
        <f t="shared" ca="1" si="234"/>
        <v>4236.4072716148221</v>
      </c>
      <c r="S847" s="85">
        <f t="shared" ca="1" si="235"/>
        <v>268.50064144549106</v>
      </c>
      <c r="U847" s="85">
        <v>833</v>
      </c>
      <c r="V847" s="89">
        <f t="shared" ca="1" si="236"/>
        <v>0.64410330629815271</v>
      </c>
      <c r="W847" s="89">
        <f t="shared" ca="1" si="237"/>
        <v>0.36944858815675091</v>
      </c>
      <c r="X847" s="89">
        <f t="shared" ca="1" si="238"/>
        <v>1.2386535640784653E-2</v>
      </c>
      <c r="Y847" s="88">
        <f t="shared" ca="1" si="239"/>
        <v>1410.3617481251356</v>
      </c>
      <c r="Z847" s="89">
        <f t="shared" ca="1" si="246"/>
        <v>1.1372581487076565</v>
      </c>
      <c r="AA847" s="89">
        <f t="shared" ca="1" si="240"/>
        <v>1.042248807060457</v>
      </c>
      <c r="AB847" s="89">
        <f t="shared" ca="1" si="241"/>
        <v>0.8722848076172266</v>
      </c>
      <c r="AC847" s="89">
        <f t="shared" ca="1" si="241"/>
        <v>0.85135182997624581</v>
      </c>
      <c r="AD847" s="85">
        <f t="shared" ca="1" si="242"/>
        <v>147.62185059685066</v>
      </c>
      <c r="AE847" s="85">
        <f t="shared" ca="1" si="243"/>
        <v>14.896657749813585</v>
      </c>
      <c r="AG847" s="85">
        <v>833</v>
      </c>
      <c r="AH847" s="85">
        <f t="shared" ca="1" si="244"/>
        <v>4088.7854210179712</v>
      </c>
      <c r="AI847" s="85">
        <f t="shared" ca="1" si="244"/>
        <v>253.60398369567747</v>
      </c>
    </row>
    <row r="848" spans="9:35" x14ac:dyDescent="0.25">
      <c r="I848" s="85">
        <v>834</v>
      </c>
      <c r="J848" s="89">
        <f t="shared" ref="J848:J911" ca="1" si="247">RAND()</f>
        <v>0.78764985105428786</v>
      </c>
      <c r="K848" s="89">
        <f t="shared" ref="K848:K911" ca="1" si="248">_xlfn.NORM.S.INV(J848)</f>
        <v>0.79829331259100589</v>
      </c>
      <c r="L848" s="89">
        <f t="shared" ref="L848:L911" ca="1" si="249">$J$10+$J$11*K848</f>
        <v>2.3251579515533607E-2</v>
      </c>
      <c r="M848" s="88">
        <f t="shared" ref="M848:M911" ca="1" si="250">$L$7*EXP(L848)</f>
        <v>32056.771831358172</v>
      </c>
      <c r="N848" s="89">
        <f t="shared" ca="1" si="245"/>
        <v>0.83687081922323692</v>
      </c>
      <c r="O848" s="89">
        <f t="shared" ref="O848:O911" ca="1" si="251">N848-$J$9*$J$8^0.5</f>
        <v>0.6656373606317747</v>
      </c>
      <c r="P848" s="89">
        <f t="shared" ref="P848:Q911" ca="1" si="252">_xlfn.NORM.S.DIST(N848,TRUE)</f>
        <v>0.79866740777305445</v>
      </c>
      <c r="Q848" s="89">
        <f t="shared" ca="1" si="252"/>
        <v>0.74717853991015004</v>
      </c>
      <c r="R848" s="85">
        <f t="shared" ref="R848:R911" ca="1" si="253">M848*P848-$J$6*EXP(-$J$7*$J$8)*Q848</f>
        <v>4541.8144336741025</v>
      </c>
      <c r="S848" s="85">
        <f t="shared" ref="S848:S911" ca="1" si="254">R848-$Q$7</f>
        <v>573.90780350477144</v>
      </c>
      <c r="U848" s="85">
        <v>834</v>
      </c>
      <c r="V848" s="89">
        <f t="shared" ref="V848:V911" ca="1" si="255">RAND()</f>
        <v>0.96034172875645596</v>
      </c>
      <c r="W848" s="89">
        <f t="shared" ref="W848:W911" ca="1" si="256">_xlfn.NORM.S.INV(V848)</f>
        <v>1.7546654885240021</v>
      </c>
      <c r="X848" s="89">
        <f t="shared" ref="X848:X911" ca="1" si="257">$V$10+$V$11*W848</f>
        <v>4.5545167277320976E-2</v>
      </c>
      <c r="Y848" s="88">
        <f t="shared" ref="Y848:Y911" ca="1" si="258">$X$7*EXP(X848)</f>
        <v>1457.9113978285382</v>
      </c>
      <c r="Z848" s="89">
        <f t="shared" ca="1" si="246"/>
        <v>1.4862620578144572</v>
      </c>
      <c r="AA848" s="89">
        <f t="shared" ref="AA848:AA911" ca="1" si="259">Z848-$V$9*$V$8^0.5</f>
        <v>1.3912527161672577</v>
      </c>
      <c r="AB848" s="89">
        <f t="shared" ref="AB848:AC911" ca="1" si="260">_xlfn.NORM.S.DIST(Z848,TRUE)</f>
        <v>0.9313950907541495</v>
      </c>
      <c r="AC848" s="89">
        <f t="shared" ca="1" si="260"/>
        <v>0.9179255966710328</v>
      </c>
      <c r="AD848" s="85">
        <f t="shared" ref="AD848:AD911" ca="1" si="261">Y848*AB848-$V$6*EXP(-$V$7*$V$8)*AC848</f>
        <v>190.61820374493573</v>
      </c>
      <c r="AE848" s="85">
        <f t="shared" ref="AE848:AE911" ca="1" si="262">AD848-$AC$7</f>
        <v>57.893010897898648</v>
      </c>
      <c r="AG848" s="85">
        <v>834</v>
      </c>
      <c r="AH848" s="85">
        <f t="shared" ref="AH848:AI911" ca="1" si="263">R848-AD848</f>
        <v>4351.1962299291663</v>
      </c>
      <c r="AI848" s="85">
        <f t="shared" ca="1" si="263"/>
        <v>516.01479260687279</v>
      </c>
    </row>
    <row r="849" spans="9:35" x14ac:dyDescent="0.25">
      <c r="I849" s="85">
        <v>835</v>
      </c>
      <c r="J849" s="89">
        <f t="shared" ca="1" si="247"/>
        <v>0.63497254974618877</v>
      </c>
      <c r="K849" s="89">
        <f t="shared" ca="1" si="248"/>
        <v>0.34505250243104413</v>
      </c>
      <c r="L849" s="89">
        <f t="shared" ca="1" si="249"/>
        <v>1.1620035045445155E-2</v>
      </c>
      <c r="M849" s="88">
        <f t="shared" ca="1" si="250"/>
        <v>31686.062206497776</v>
      </c>
      <c r="N849" s="89">
        <f t="shared" ref="N849:N912" ca="1" si="264">(LN(M849/$J$6)+($J$7+$J$9^2/2)*$J$8)/($J$9*$J$8^0.5)</f>
        <v>0.76894283034905531</v>
      </c>
      <c r="O849" s="89">
        <f t="shared" ca="1" si="251"/>
        <v>0.59770937175759298</v>
      </c>
      <c r="P849" s="89">
        <f t="shared" ca="1" si="252"/>
        <v>0.77903637508906598</v>
      </c>
      <c r="Q849" s="89">
        <f t="shared" ca="1" si="252"/>
        <v>0.72498306446465866</v>
      </c>
      <c r="R849" s="85">
        <f t="shared" ca="1" si="253"/>
        <v>4249.3393218448764</v>
      </c>
      <c r="S849" s="85">
        <f t="shared" ca="1" si="254"/>
        <v>281.43269167554536</v>
      </c>
      <c r="U849" s="85">
        <v>835</v>
      </c>
      <c r="V849" s="89">
        <f t="shared" ca="1" si="255"/>
        <v>0.31221033696673739</v>
      </c>
      <c r="W849" s="89">
        <f t="shared" ca="1" si="256"/>
        <v>-0.48959477584676836</v>
      </c>
      <c r="X849" s="89">
        <f t="shared" ca="1" si="257"/>
        <v>-8.1768161774409039E-3</v>
      </c>
      <c r="Y849" s="88">
        <f t="shared" ca="1" si="258"/>
        <v>1381.6561366121175</v>
      </c>
      <c r="Z849" s="89">
        <f t="shared" ref="Z849:Z912" ca="1" si="265">(LN(Y849/$V$6)+($V$7+$V$9^2/2)*$V$8)/($V$9*$V$8^0.5)</f>
        <v>0.92082309651474636</v>
      </c>
      <c r="AA849" s="89">
        <f t="shared" ca="1" si="259"/>
        <v>0.82581375486754671</v>
      </c>
      <c r="AB849" s="89">
        <f t="shared" ca="1" si="260"/>
        <v>0.8214286027973996</v>
      </c>
      <c r="AC849" s="89">
        <f t="shared" ca="1" si="260"/>
        <v>0.79554512489435458</v>
      </c>
      <c r="AD849" s="85">
        <f t="shared" ca="1" si="261"/>
        <v>123.28277922771622</v>
      </c>
      <c r="AE849" s="85">
        <f t="shared" ca="1" si="262"/>
        <v>-9.4424136193208597</v>
      </c>
      <c r="AG849" s="85">
        <v>835</v>
      </c>
      <c r="AH849" s="85">
        <f t="shared" ca="1" si="263"/>
        <v>4126.0565426171597</v>
      </c>
      <c r="AI849" s="85">
        <f t="shared" ca="1" si="263"/>
        <v>290.87510529486622</v>
      </c>
    </row>
    <row r="850" spans="9:35" x14ac:dyDescent="0.25">
      <c r="I850" s="85">
        <v>836</v>
      </c>
      <c r="J850" s="89">
        <f t="shared" ca="1" si="247"/>
        <v>0.51389070529846281</v>
      </c>
      <c r="K850" s="89">
        <f t="shared" ca="1" si="248"/>
        <v>3.4825873085492044E-2</v>
      </c>
      <c r="L850" s="89">
        <f t="shared" ca="1" si="249"/>
        <v>3.6586715623887133E-3</v>
      </c>
      <c r="M850" s="88">
        <f t="shared" ca="1" si="250"/>
        <v>31434.799472058305</v>
      </c>
      <c r="N850" s="89">
        <f t="shared" ca="1" si="264"/>
        <v>0.72244862560341061</v>
      </c>
      <c r="O850" s="89">
        <f t="shared" ca="1" si="251"/>
        <v>0.55121516701194828</v>
      </c>
      <c r="P850" s="89">
        <f t="shared" ca="1" si="252"/>
        <v>0.76499064984758891</v>
      </c>
      <c r="Q850" s="89">
        <f t="shared" ca="1" si="252"/>
        <v>0.7092569079393265</v>
      </c>
      <c r="R850" s="85">
        <f t="shared" ca="1" si="253"/>
        <v>4055.3485586688184</v>
      </c>
      <c r="S850" s="85">
        <f t="shared" ca="1" si="254"/>
        <v>87.441928499487403</v>
      </c>
      <c r="U850" s="85">
        <v>836</v>
      </c>
      <c r="V850" s="89">
        <f t="shared" ca="1" si="255"/>
        <v>0.63125430592881226</v>
      </c>
      <c r="W850" s="89">
        <f t="shared" ca="1" si="256"/>
        <v>0.335177242284114</v>
      </c>
      <c r="X850" s="89">
        <f t="shared" ca="1" si="257"/>
        <v>1.156616524739874E-2</v>
      </c>
      <c r="Y850" s="88">
        <f t="shared" ca="1" si="258"/>
        <v>1409.205203565331</v>
      </c>
      <c r="Z850" s="89">
        <f t="shared" ca="1" si="265"/>
        <v>1.1286235199525991</v>
      </c>
      <c r="AA850" s="89">
        <f t="shared" ca="1" si="259"/>
        <v>1.0336141783053996</v>
      </c>
      <c r="AB850" s="89">
        <f t="shared" ca="1" si="260"/>
        <v>0.8704716577367223</v>
      </c>
      <c r="AC850" s="89">
        <f t="shared" ca="1" si="260"/>
        <v>0.84934171578342221</v>
      </c>
      <c r="AD850" s="85">
        <f t="shared" ca="1" si="261"/>
        <v>146.61406098947759</v>
      </c>
      <c r="AE850" s="85">
        <f t="shared" ca="1" si="262"/>
        <v>13.888868142440515</v>
      </c>
      <c r="AG850" s="85">
        <v>836</v>
      </c>
      <c r="AH850" s="85">
        <f t="shared" ca="1" si="263"/>
        <v>3908.7344976793411</v>
      </c>
      <c r="AI850" s="85">
        <f t="shared" ca="1" si="263"/>
        <v>73.553060357046888</v>
      </c>
    </row>
    <row r="851" spans="9:35" x14ac:dyDescent="0.25">
      <c r="I851" s="85">
        <v>837</v>
      </c>
      <c r="J851" s="89">
        <f t="shared" ca="1" si="247"/>
        <v>0.90389332006755152</v>
      </c>
      <c r="K851" s="89">
        <f t="shared" ca="1" si="248"/>
        <v>1.3040593133413736</v>
      </c>
      <c r="L851" s="89">
        <f t="shared" ca="1" si="249"/>
        <v>3.6231080913720737E-2</v>
      </c>
      <c r="M851" s="88">
        <f t="shared" ca="1" si="250"/>
        <v>32475.564728262107</v>
      </c>
      <c r="N851" s="89">
        <f t="shared" ca="1" si="264"/>
        <v>0.91267084980694668</v>
      </c>
      <c r="O851" s="89">
        <f t="shared" ca="1" si="251"/>
        <v>0.74143739121548435</v>
      </c>
      <c r="P851" s="89">
        <f t="shared" ca="1" si="252"/>
        <v>0.8192921602656178</v>
      </c>
      <c r="Q851" s="89">
        <f t="shared" ca="1" si="252"/>
        <v>0.77078585993138249</v>
      </c>
      <c r="R851" s="85">
        <f t="shared" ca="1" si="253"/>
        <v>4880.6664786089677</v>
      </c>
      <c r="S851" s="85">
        <f t="shared" ca="1" si="254"/>
        <v>912.7598484396367</v>
      </c>
      <c r="U851" s="85">
        <v>837</v>
      </c>
      <c r="V851" s="89">
        <f t="shared" ca="1" si="255"/>
        <v>0.66313267080960481</v>
      </c>
      <c r="W851" s="89">
        <f t="shared" ca="1" si="256"/>
        <v>0.42102796917497404</v>
      </c>
      <c r="X851" s="89">
        <f t="shared" ca="1" si="257"/>
        <v>1.362121715150718E-2</v>
      </c>
      <c r="Y851" s="88">
        <f t="shared" ca="1" si="258"/>
        <v>1412.1041711463686</v>
      </c>
      <c r="Z851" s="89">
        <f t="shared" ca="1" si="265"/>
        <v>1.1502535183135956</v>
      </c>
      <c r="AA851" s="89">
        <f t="shared" ca="1" si="259"/>
        <v>1.055244176666396</v>
      </c>
      <c r="AB851" s="89">
        <f t="shared" ca="1" si="260"/>
        <v>0.87498026536797613</v>
      </c>
      <c r="AC851" s="89">
        <f t="shared" ca="1" si="260"/>
        <v>0.85434316767206842</v>
      </c>
      <c r="AD851" s="85">
        <f t="shared" ca="1" si="261"/>
        <v>149.14409434108757</v>
      </c>
      <c r="AE851" s="85">
        <f t="shared" ca="1" si="262"/>
        <v>16.418901494050488</v>
      </c>
      <c r="AG851" s="85">
        <v>837</v>
      </c>
      <c r="AH851" s="85">
        <f t="shared" ca="1" si="263"/>
        <v>4731.5223842678806</v>
      </c>
      <c r="AI851" s="85">
        <f t="shared" ca="1" si="263"/>
        <v>896.34094694558621</v>
      </c>
    </row>
    <row r="852" spans="9:35" x14ac:dyDescent="0.25">
      <c r="I852" s="85">
        <v>838</v>
      </c>
      <c r="J852" s="89">
        <f t="shared" ca="1" si="247"/>
        <v>0.5799826216936439</v>
      </c>
      <c r="K852" s="89">
        <f t="shared" ca="1" si="248"/>
        <v>0.20184902148515022</v>
      </c>
      <c r="L852" s="89">
        <f t="shared" ca="1" si="249"/>
        <v>7.9449960384639345E-3</v>
      </c>
      <c r="M852" s="88">
        <f t="shared" ca="1" si="250"/>
        <v>31569.828404609452</v>
      </c>
      <c r="N852" s="89">
        <f t="shared" ca="1" si="264"/>
        <v>0.74748067548042374</v>
      </c>
      <c r="O852" s="89">
        <f t="shared" ca="1" si="251"/>
        <v>0.57624721688896141</v>
      </c>
      <c r="P852" s="89">
        <f t="shared" ca="1" si="252"/>
        <v>0.77261326831429367</v>
      </c>
      <c r="Q852" s="89">
        <f t="shared" ca="1" si="252"/>
        <v>0.71777595277438233</v>
      </c>
      <c r="R852" s="85">
        <f t="shared" ca="1" si="253"/>
        <v>4159.1610121767626</v>
      </c>
      <c r="S852" s="85">
        <f t="shared" ca="1" si="254"/>
        <v>191.25438200743156</v>
      </c>
      <c r="U852" s="85">
        <v>838</v>
      </c>
      <c r="V852" s="89">
        <f t="shared" ca="1" si="255"/>
        <v>0.97237600460077434</v>
      </c>
      <c r="W852" s="89">
        <f t="shared" ca="1" si="256"/>
        <v>1.9169208264278306</v>
      </c>
      <c r="X852" s="89">
        <f t="shared" ca="1" si="257"/>
        <v>4.942915467249958E-2</v>
      </c>
      <c r="Y852" s="88">
        <f t="shared" ca="1" si="258"/>
        <v>1463.5849181294036</v>
      </c>
      <c r="Z852" s="89">
        <f t="shared" ca="1" si="265"/>
        <v>1.5271421157944518</v>
      </c>
      <c r="AA852" s="89">
        <f t="shared" ca="1" si="259"/>
        <v>1.4321327741472523</v>
      </c>
      <c r="AB852" s="89">
        <f t="shared" ca="1" si="260"/>
        <v>0.9366371618822249</v>
      </c>
      <c r="AC852" s="89">
        <f t="shared" ca="1" si="260"/>
        <v>0.9239470867758709</v>
      </c>
      <c r="AD852" s="85">
        <f t="shared" ca="1" si="261"/>
        <v>195.91752546229122</v>
      </c>
      <c r="AE852" s="85">
        <f t="shared" ca="1" si="262"/>
        <v>63.192332615254145</v>
      </c>
      <c r="AG852" s="85">
        <v>838</v>
      </c>
      <c r="AH852" s="85">
        <f t="shared" ca="1" si="263"/>
        <v>3963.2434867144711</v>
      </c>
      <c r="AI852" s="85">
        <f t="shared" ca="1" si="263"/>
        <v>128.06204939217741</v>
      </c>
    </row>
    <row r="853" spans="9:35" x14ac:dyDescent="0.25">
      <c r="I853" s="85">
        <v>839</v>
      </c>
      <c r="J853" s="89">
        <f t="shared" ca="1" si="247"/>
        <v>0.60519910445150094</v>
      </c>
      <c r="K853" s="89">
        <f t="shared" ca="1" si="248"/>
        <v>0.26682774495330691</v>
      </c>
      <c r="L853" s="89">
        <f t="shared" ca="1" si="249"/>
        <v>9.6125486830783945E-3</v>
      </c>
      <c r="M853" s="88">
        <f t="shared" ca="1" si="250"/>
        <v>31622.516673477305</v>
      </c>
      <c r="N853" s="89">
        <f t="shared" ca="1" si="264"/>
        <v>0.7572191498319415</v>
      </c>
      <c r="O853" s="89">
        <f t="shared" ca="1" si="251"/>
        <v>0.58598569124047928</v>
      </c>
      <c r="P853" s="89">
        <f t="shared" ca="1" si="252"/>
        <v>0.77554071037339556</v>
      </c>
      <c r="Q853" s="89">
        <f t="shared" ca="1" si="252"/>
        <v>0.72105743477898909</v>
      </c>
      <c r="R853" s="85">
        <f t="shared" ca="1" si="253"/>
        <v>4199.9459043233837</v>
      </c>
      <c r="S853" s="85">
        <f t="shared" ca="1" si="254"/>
        <v>232.03927415405269</v>
      </c>
      <c r="U853" s="85">
        <v>839</v>
      </c>
      <c r="V853" s="89">
        <f t="shared" ca="1" si="255"/>
        <v>0.55976017329681371</v>
      </c>
      <c r="W853" s="89">
        <f t="shared" ca="1" si="256"/>
        <v>0.15036119709783918</v>
      </c>
      <c r="X853" s="89">
        <f t="shared" ca="1" si="257"/>
        <v>7.1421308877050275E-3</v>
      </c>
      <c r="Y853" s="88">
        <f t="shared" ca="1" si="258"/>
        <v>1402.9846015492674</v>
      </c>
      <c r="Z853" s="89">
        <f t="shared" ca="1" si="265"/>
        <v>1.0820593160228247</v>
      </c>
      <c r="AA853" s="89">
        <f t="shared" ca="1" si="259"/>
        <v>0.98704997437562503</v>
      </c>
      <c r="AB853" s="89">
        <f t="shared" ca="1" si="260"/>
        <v>0.86038691400147416</v>
      </c>
      <c r="AC853" s="89">
        <f t="shared" ca="1" si="260"/>
        <v>0.83819092992622757</v>
      </c>
      <c r="AD853" s="85">
        <f t="shared" ca="1" si="261"/>
        <v>141.2302776632132</v>
      </c>
      <c r="AE853" s="85">
        <f t="shared" ca="1" si="262"/>
        <v>8.5050848161761223</v>
      </c>
      <c r="AG853" s="85">
        <v>839</v>
      </c>
      <c r="AH853" s="85">
        <f t="shared" ca="1" si="263"/>
        <v>4058.7156266601705</v>
      </c>
      <c r="AI853" s="85">
        <f t="shared" ca="1" si="263"/>
        <v>223.53418933787657</v>
      </c>
    </row>
    <row r="854" spans="9:35" x14ac:dyDescent="0.25">
      <c r="I854" s="85">
        <v>840</v>
      </c>
      <c r="J854" s="89">
        <f t="shared" ca="1" si="247"/>
        <v>0.16954338790210344</v>
      </c>
      <c r="K854" s="89">
        <f t="shared" ca="1" si="248"/>
        <v>-0.95597121830512244</v>
      </c>
      <c r="L854" s="89">
        <f t="shared" ca="1" si="249"/>
        <v>-2.1768210066555726E-2</v>
      </c>
      <c r="M854" s="88">
        <f t="shared" ca="1" si="250"/>
        <v>30645.586677122574</v>
      </c>
      <c r="N854" s="89">
        <f t="shared" ca="1" si="264"/>
        <v>0.57395614149369367</v>
      </c>
      <c r="O854" s="89">
        <f t="shared" ca="1" si="251"/>
        <v>0.4027226829022314</v>
      </c>
      <c r="P854" s="89">
        <f t="shared" ca="1" si="252"/>
        <v>0.71700125968210437</v>
      </c>
      <c r="Q854" s="89">
        <f t="shared" ca="1" si="252"/>
        <v>0.65642387738761365</v>
      </c>
      <c r="R854" s="85">
        <f t="shared" ca="1" si="253"/>
        <v>3470.1612862880029</v>
      </c>
      <c r="S854" s="85">
        <f t="shared" ca="1" si="254"/>
        <v>-497.74534388132815</v>
      </c>
      <c r="U854" s="85">
        <v>840</v>
      </c>
      <c r="V854" s="89">
        <f t="shared" ca="1" si="255"/>
        <v>0.94168190047011557</v>
      </c>
      <c r="W854" s="89">
        <f t="shared" ca="1" si="256"/>
        <v>1.5690503858041218</v>
      </c>
      <c r="X854" s="89">
        <f t="shared" ca="1" si="257"/>
        <v>4.1102005476714436E-2</v>
      </c>
      <c r="Y854" s="88">
        <f t="shared" ca="1" si="258"/>
        <v>1451.4480311222069</v>
      </c>
      <c r="Z854" s="89">
        <f t="shared" ca="1" si="265"/>
        <v>1.4394965321979794</v>
      </c>
      <c r="AA854" s="89">
        <f t="shared" ca="1" si="259"/>
        <v>1.3444871905507798</v>
      </c>
      <c r="AB854" s="89">
        <f t="shared" ca="1" si="260"/>
        <v>0.9249950541074593</v>
      </c>
      <c r="AC854" s="89">
        <f t="shared" ca="1" si="260"/>
        <v>0.91060455206754232</v>
      </c>
      <c r="AD854" s="85">
        <f t="shared" ca="1" si="261"/>
        <v>184.61868750943313</v>
      </c>
      <c r="AE854" s="85">
        <f t="shared" ca="1" si="262"/>
        <v>51.893494662396051</v>
      </c>
      <c r="AG854" s="85">
        <v>840</v>
      </c>
      <c r="AH854" s="85">
        <f t="shared" ca="1" si="263"/>
        <v>3285.5425987785698</v>
      </c>
      <c r="AI854" s="85">
        <f t="shared" ca="1" si="263"/>
        <v>-549.63883854372421</v>
      </c>
    </row>
    <row r="855" spans="9:35" x14ac:dyDescent="0.25">
      <c r="I855" s="85">
        <v>841</v>
      </c>
      <c r="J855" s="89">
        <f t="shared" ca="1" si="247"/>
        <v>2.4532241996031656E-2</v>
      </c>
      <c r="K855" s="89">
        <f t="shared" ca="1" si="248"/>
        <v>-1.9680308867782141</v>
      </c>
      <c r="L855" s="89">
        <f t="shared" ca="1" si="249"/>
        <v>-4.7740754410197532E-2</v>
      </c>
      <c r="M855" s="88">
        <f t="shared" ca="1" si="250"/>
        <v>29859.890252798305</v>
      </c>
      <c r="N855" s="89">
        <f t="shared" ca="1" si="264"/>
        <v>0.42227699795896884</v>
      </c>
      <c r="O855" s="89">
        <f t="shared" ca="1" si="251"/>
        <v>0.25104353936750656</v>
      </c>
      <c r="P855" s="89">
        <f t="shared" ca="1" si="252"/>
        <v>0.6635885772256096</v>
      </c>
      <c r="Q855" s="89">
        <f t="shared" ca="1" si="252"/>
        <v>0.59910977638236362</v>
      </c>
      <c r="R855" s="85">
        <f t="shared" ca="1" si="253"/>
        <v>2927.4441864145811</v>
      </c>
      <c r="S855" s="85">
        <f t="shared" ca="1" si="254"/>
        <v>-1040.46244375475</v>
      </c>
      <c r="U855" s="85">
        <v>841</v>
      </c>
      <c r="V855" s="89">
        <f t="shared" ca="1" si="255"/>
        <v>0.4476305910766506</v>
      </c>
      <c r="W855" s="89">
        <f t="shared" ca="1" si="256"/>
        <v>-0.13164994088321258</v>
      </c>
      <c r="X855" s="89">
        <f t="shared" ca="1" si="257"/>
        <v>3.9148884801078762E-4</v>
      </c>
      <c r="Y855" s="88">
        <f t="shared" ca="1" si="258"/>
        <v>1393.5454507272511</v>
      </c>
      <c r="Z855" s="89">
        <f t="shared" ca="1" si="265"/>
        <v>1.011006912936385</v>
      </c>
      <c r="AA855" s="89">
        <f t="shared" ca="1" si="259"/>
        <v>0.91599757128918535</v>
      </c>
      <c r="AB855" s="89">
        <f t="shared" ca="1" si="260"/>
        <v>0.84399343942716576</v>
      </c>
      <c r="AC855" s="89">
        <f t="shared" ca="1" si="260"/>
        <v>0.82016591562300145</v>
      </c>
      <c r="AD855" s="85">
        <f t="shared" ca="1" si="261"/>
        <v>133.18528039920375</v>
      </c>
      <c r="AE855" s="85">
        <f t="shared" ca="1" si="262"/>
        <v>0.46008755216666941</v>
      </c>
      <c r="AG855" s="85">
        <v>841</v>
      </c>
      <c r="AH855" s="85">
        <f t="shared" ca="1" si="263"/>
        <v>2794.2589060153773</v>
      </c>
      <c r="AI855" s="85">
        <f t="shared" ca="1" si="263"/>
        <v>-1040.9225313069167</v>
      </c>
    </row>
    <row r="856" spans="9:35" x14ac:dyDescent="0.25">
      <c r="I856" s="85">
        <v>842</v>
      </c>
      <c r="J856" s="89">
        <f t="shared" ca="1" si="247"/>
        <v>0.95332091524287332</v>
      </c>
      <c r="K856" s="89">
        <f t="shared" ca="1" si="248"/>
        <v>1.6779432945865371</v>
      </c>
      <c r="L856" s="89">
        <f t="shared" ca="1" si="249"/>
        <v>4.5826086608313867E-2</v>
      </c>
      <c r="M856" s="88">
        <f t="shared" ca="1" si="250"/>
        <v>32788.667666878857</v>
      </c>
      <c r="N856" s="89">
        <f t="shared" ca="1" si="264"/>
        <v>0.96870549264789596</v>
      </c>
      <c r="O856" s="89">
        <f t="shared" ca="1" si="251"/>
        <v>0.79747203405643363</v>
      </c>
      <c r="P856" s="89">
        <f t="shared" ca="1" si="252"/>
        <v>0.83365392435648278</v>
      </c>
      <c r="Q856" s="89">
        <f t="shared" ca="1" si="252"/>
        <v>0.78741153079631299</v>
      </c>
      <c r="R856" s="85">
        <f t="shared" ca="1" si="253"/>
        <v>5139.4609615681657</v>
      </c>
      <c r="S856" s="85">
        <f t="shared" ca="1" si="254"/>
        <v>1171.5543313988346</v>
      </c>
      <c r="U856" s="85">
        <v>842</v>
      </c>
      <c r="V856" s="89">
        <f t="shared" ca="1" si="255"/>
        <v>0.77377678638730873</v>
      </c>
      <c r="W856" s="89">
        <f t="shared" ca="1" si="256"/>
        <v>0.75134271720533496</v>
      </c>
      <c r="X856" s="89">
        <f t="shared" ca="1" si="257"/>
        <v>2.1528126929427321E-2</v>
      </c>
      <c r="Y856" s="88">
        <f t="shared" ca="1" si="258"/>
        <v>1423.3138098240511</v>
      </c>
      <c r="Z856" s="89">
        <f t="shared" ca="1" si="265"/>
        <v>1.2334759640314168</v>
      </c>
      <c r="AA856" s="89">
        <f t="shared" ca="1" si="259"/>
        <v>1.1384666223842173</v>
      </c>
      <c r="AB856" s="89">
        <f t="shared" ca="1" si="260"/>
        <v>0.89130088055035095</v>
      </c>
      <c r="AC856" s="89">
        <f t="shared" ca="1" si="260"/>
        <v>0.87253715572100488</v>
      </c>
      <c r="AD856" s="85">
        <f t="shared" ca="1" si="261"/>
        <v>159.04541322519822</v>
      </c>
      <c r="AE856" s="85">
        <f t="shared" ca="1" si="262"/>
        <v>26.320220378161139</v>
      </c>
      <c r="AG856" s="85">
        <v>842</v>
      </c>
      <c r="AH856" s="85">
        <f t="shared" ca="1" si="263"/>
        <v>4980.4155483429677</v>
      </c>
      <c r="AI856" s="85">
        <f t="shared" ca="1" si="263"/>
        <v>1145.2341110206735</v>
      </c>
    </row>
    <row r="857" spans="9:35" x14ac:dyDescent="0.25">
      <c r="I857" s="85">
        <v>843</v>
      </c>
      <c r="J857" s="89">
        <f t="shared" ca="1" si="247"/>
        <v>0.62504426835412319</v>
      </c>
      <c r="K857" s="89">
        <f t="shared" ca="1" si="248"/>
        <v>0.31875610904097879</v>
      </c>
      <c r="L857" s="89">
        <f t="shared" ca="1" si="249"/>
        <v>1.0945189218981436E-2</v>
      </c>
      <c r="M857" s="88">
        <f t="shared" ca="1" si="250"/>
        <v>31664.686213221823</v>
      </c>
      <c r="N857" s="89">
        <f t="shared" ca="1" si="264"/>
        <v>0.76500174411500443</v>
      </c>
      <c r="O857" s="89">
        <f t="shared" ca="1" si="251"/>
        <v>0.59376828552354222</v>
      </c>
      <c r="P857" s="89">
        <f t="shared" ca="1" si="252"/>
        <v>0.77786474697162689</v>
      </c>
      <c r="Q857" s="89">
        <f t="shared" ca="1" si="252"/>
        <v>0.72366644814330594</v>
      </c>
      <c r="R857" s="85">
        <f t="shared" ca="1" si="253"/>
        <v>4232.6991601696172</v>
      </c>
      <c r="S857" s="85">
        <f t="shared" ca="1" si="254"/>
        <v>264.79253000028621</v>
      </c>
      <c r="U857" s="85">
        <v>843</v>
      </c>
      <c r="V857" s="89">
        <f t="shared" ca="1" si="255"/>
        <v>0.14400734797125281</v>
      </c>
      <c r="W857" s="89">
        <f t="shared" ca="1" si="256"/>
        <v>-1.0624869132593262</v>
      </c>
      <c r="X857" s="89">
        <f t="shared" ca="1" si="257"/>
        <v>-2.1890422578643935E-2</v>
      </c>
      <c r="Y857" s="88">
        <f t="shared" ca="1" si="258"/>
        <v>1362.8379755157757</v>
      </c>
      <c r="Z857" s="89">
        <f t="shared" ca="1" si="265"/>
        <v>0.77648353828345062</v>
      </c>
      <c r="AA857" s="89">
        <f t="shared" ca="1" si="259"/>
        <v>0.68147419663625097</v>
      </c>
      <c r="AB857" s="89">
        <f t="shared" ca="1" si="260"/>
        <v>0.78126823158316316</v>
      </c>
      <c r="AC857" s="89">
        <f t="shared" ca="1" si="260"/>
        <v>0.75221425572256539</v>
      </c>
      <c r="AD857" s="85">
        <f t="shared" ca="1" si="261"/>
        <v>108.19430464978882</v>
      </c>
      <c r="AE857" s="85">
        <f t="shared" ca="1" si="262"/>
        <v>-24.53088819724826</v>
      </c>
      <c r="AG857" s="85">
        <v>843</v>
      </c>
      <c r="AH857" s="85">
        <f t="shared" ca="1" si="263"/>
        <v>4124.5048555198282</v>
      </c>
      <c r="AI857" s="85">
        <f t="shared" ca="1" si="263"/>
        <v>289.32341819753447</v>
      </c>
    </row>
    <row r="858" spans="9:35" x14ac:dyDescent="0.25">
      <c r="I858" s="85">
        <v>844</v>
      </c>
      <c r="J858" s="89">
        <f t="shared" ca="1" si="247"/>
        <v>0.94076678585713447</v>
      </c>
      <c r="K858" s="89">
        <f t="shared" ca="1" si="248"/>
        <v>1.5612429938590773</v>
      </c>
      <c r="L858" s="89">
        <f t="shared" ca="1" si="249"/>
        <v>4.2831200209833824E-2</v>
      </c>
      <c r="M858" s="88">
        <f t="shared" ca="1" si="250"/>
        <v>32690.616231801749</v>
      </c>
      <c r="N858" s="89">
        <f t="shared" ca="1" si="264"/>
        <v>0.95121541551510014</v>
      </c>
      <c r="O858" s="89">
        <f t="shared" ca="1" si="251"/>
        <v>0.77998195692363792</v>
      </c>
      <c r="P858" s="89">
        <f t="shared" ca="1" si="252"/>
        <v>0.82925248273330943</v>
      </c>
      <c r="Q858" s="89">
        <f t="shared" ca="1" si="252"/>
        <v>0.78229925220877417</v>
      </c>
      <c r="R858" s="85">
        <f t="shared" ca="1" si="253"/>
        <v>5057.9350702349038</v>
      </c>
      <c r="S858" s="85">
        <f t="shared" ca="1" si="254"/>
        <v>1090.0284400655728</v>
      </c>
      <c r="U858" s="85">
        <v>844</v>
      </c>
      <c r="V858" s="89">
        <f t="shared" ca="1" si="255"/>
        <v>0.60480530361286444</v>
      </c>
      <c r="W858" s="89">
        <f t="shared" ca="1" si="256"/>
        <v>0.26580499933299301</v>
      </c>
      <c r="X858" s="89">
        <f t="shared" ca="1" si="257"/>
        <v>9.9055670773889257E-3</v>
      </c>
      <c r="Y858" s="88">
        <f t="shared" ca="1" si="258"/>
        <v>1406.867021910522</v>
      </c>
      <c r="Z858" s="89">
        <f t="shared" ca="1" si="265"/>
        <v>1.1111452579078382</v>
      </c>
      <c r="AA858" s="89">
        <f t="shared" ca="1" si="259"/>
        <v>1.0161359162606387</v>
      </c>
      <c r="AB858" s="89">
        <f t="shared" ca="1" si="260"/>
        <v>0.8667470850913207</v>
      </c>
      <c r="AC858" s="89">
        <f t="shared" ca="1" si="260"/>
        <v>0.8452176660875983</v>
      </c>
      <c r="AD858" s="85">
        <f t="shared" ca="1" si="261"/>
        <v>144.58307908201868</v>
      </c>
      <c r="AE858" s="85">
        <f t="shared" ca="1" si="262"/>
        <v>11.857886234981606</v>
      </c>
      <c r="AG858" s="85">
        <v>844</v>
      </c>
      <c r="AH858" s="85">
        <f t="shared" ca="1" si="263"/>
        <v>4913.3519911528856</v>
      </c>
      <c r="AI858" s="85">
        <f t="shared" ca="1" si="263"/>
        <v>1078.1705538305912</v>
      </c>
    </row>
    <row r="859" spans="9:35" x14ac:dyDescent="0.25">
      <c r="I859" s="85">
        <v>845</v>
      </c>
      <c r="J859" s="89">
        <f t="shared" ca="1" si="247"/>
        <v>5.6369370967138677E-2</v>
      </c>
      <c r="K859" s="89">
        <f t="shared" ca="1" si="248"/>
        <v>-1.5860025022648974</v>
      </c>
      <c r="L859" s="89">
        <f t="shared" ca="1" si="249"/>
        <v>-3.793673843525823E-2</v>
      </c>
      <c r="M859" s="88">
        <f t="shared" ca="1" si="250"/>
        <v>30154.076842459344</v>
      </c>
      <c r="N859" s="89">
        <f t="shared" ca="1" si="264"/>
        <v>0.4795322566892749</v>
      </c>
      <c r="O859" s="89">
        <f t="shared" ca="1" si="251"/>
        <v>0.30829879809781263</v>
      </c>
      <c r="P859" s="89">
        <f t="shared" ca="1" si="252"/>
        <v>0.68421998685814911</v>
      </c>
      <c r="Q859" s="89">
        <f t="shared" ca="1" si="252"/>
        <v>0.6210725097428762</v>
      </c>
      <c r="R859" s="85">
        <f t="shared" ca="1" si="253"/>
        <v>3125.7158041158837</v>
      </c>
      <c r="S859" s="85">
        <f t="shared" ca="1" si="254"/>
        <v>-842.19082605344738</v>
      </c>
      <c r="U859" s="85">
        <v>845</v>
      </c>
      <c r="V859" s="89">
        <f t="shared" ca="1" si="255"/>
        <v>0.8588588563262668</v>
      </c>
      <c r="W859" s="89">
        <f t="shared" ca="1" si="256"/>
        <v>1.0752064968724546</v>
      </c>
      <c r="X859" s="89">
        <f t="shared" ca="1" si="257"/>
        <v>2.9280616642447192E-2</v>
      </c>
      <c r="Y859" s="88">
        <f t="shared" ca="1" si="258"/>
        <v>1434.3909175963338</v>
      </c>
      <c r="Z859" s="89">
        <f t="shared" ca="1" si="265"/>
        <v>1.3150730952041354</v>
      </c>
      <c r="AA859" s="89">
        <f t="shared" ca="1" si="259"/>
        <v>1.2200637535569359</v>
      </c>
      <c r="AB859" s="89">
        <f t="shared" ca="1" si="260"/>
        <v>0.90575733111671464</v>
      </c>
      <c r="AC859" s="89">
        <f t="shared" ca="1" si="260"/>
        <v>0.88877964613274585</v>
      </c>
      <c r="AD859" s="85">
        <f t="shared" ca="1" si="261"/>
        <v>169.00000739227471</v>
      </c>
      <c r="AE859" s="85">
        <f t="shared" ca="1" si="262"/>
        <v>36.274814545237632</v>
      </c>
      <c r="AG859" s="85">
        <v>845</v>
      </c>
      <c r="AH859" s="85">
        <f t="shared" ca="1" si="263"/>
        <v>2956.7157967236089</v>
      </c>
      <c r="AI859" s="85">
        <f t="shared" ca="1" si="263"/>
        <v>-878.46564059868501</v>
      </c>
    </row>
    <row r="860" spans="9:35" x14ac:dyDescent="0.25">
      <c r="I860" s="85">
        <v>846</v>
      </c>
      <c r="J860" s="89">
        <f t="shared" ca="1" si="247"/>
        <v>0.77348950086434642</v>
      </c>
      <c r="K860" s="89">
        <f t="shared" ca="1" si="248"/>
        <v>0.75038809606130008</v>
      </c>
      <c r="L860" s="89">
        <f t="shared" ca="1" si="249"/>
        <v>2.2022185242282191E-2</v>
      </c>
      <c r="M860" s="88">
        <f t="shared" ca="1" si="250"/>
        <v>32017.385635192502</v>
      </c>
      <c r="N860" s="89">
        <f t="shared" ca="1" si="264"/>
        <v>0.8296911810651092</v>
      </c>
      <c r="O860" s="89">
        <f t="shared" ca="1" si="251"/>
        <v>0.65845772247364698</v>
      </c>
      <c r="P860" s="89">
        <f t="shared" ca="1" si="252"/>
        <v>0.79664329557497982</v>
      </c>
      <c r="Q860" s="89">
        <f t="shared" ca="1" si="252"/>
        <v>0.74487797254563326</v>
      </c>
      <c r="R860" s="85">
        <f t="shared" ca="1" si="253"/>
        <v>4510.3977756072636</v>
      </c>
      <c r="S860" s="85">
        <f t="shared" ca="1" si="254"/>
        <v>542.49114543793257</v>
      </c>
      <c r="U860" s="85">
        <v>846</v>
      </c>
      <c r="V860" s="89">
        <f t="shared" ca="1" si="255"/>
        <v>0.77308616039400624</v>
      </c>
      <c r="W860" s="89">
        <f t="shared" ca="1" si="256"/>
        <v>0.74904898865387992</v>
      </c>
      <c r="X860" s="89">
        <f t="shared" ca="1" si="257"/>
        <v>2.1473220798776057E-2</v>
      </c>
      <c r="Y860" s="88">
        <f t="shared" ca="1" si="258"/>
        <v>1423.2356633154322</v>
      </c>
      <c r="Z860" s="89">
        <f t="shared" ca="1" si="265"/>
        <v>1.232898061588362</v>
      </c>
      <c r="AA860" s="89">
        <f t="shared" ca="1" si="259"/>
        <v>1.1378887199411625</v>
      </c>
      <c r="AB860" s="89">
        <f t="shared" ca="1" si="260"/>
        <v>0.89119310062277479</v>
      </c>
      <c r="AC860" s="89">
        <f t="shared" ca="1" si="260"/>
        <v>0.87241652399278113</v>
      </c>
      <c r="AD860" s="85">
        <f t="shared" ca="1" si="261"/>
        <v>158.97576538402791</v>
      </c>
      <c r="AE860" s="85">
        <f t="shared" ca="1" si="262"/>
        <v>26.25057253699083</v>
      </c>
      <c r="AG860" s="85">
        <v>846</v>
      </c>
      <c r="AH860" s="85">
        <f t="shared" ca="1" si="263"/>
        <v>4351.4220102232357</v>
      </c>
      <c r="AI860" s="85">
        <f t="shared" ca="1" si="263"/>
        <v>516.24057290094174</v>
      </c>
    </row>
    <row r="861" spans="9:35" x14ac:dyDescent="0.25">
      <c r="I861" s="85">
        <v>847</v>
      </c>
      <c r="J861" s="89">
        <f t="shared" ca="1" si="247"/>
        <v>0.16071046626788044</v>
      </c>
      <c r="K861" s="89">
        <f t="shared" ca="1" si="248"/>
        <v>-0.99154212691924548</v>
      </c>
      <c r="L861" s="89">
        <f t="shared" ca="1" si="249"/>
        <v>-2.2681068300218758E-2</v>
      </c>
      <c r="M861" s="88">
        <f t="shared" ca="1" si="250"/>
        <v>30617.624365753782</v>
      </c>
      <c r="N861" s="89">
        <f t="shared" ca="1" si="264"/>
        <v>0.56862506752501962</v>
      </c>
      <c r="O861" s="89">
        <f t="shared" ca="1" si="251"/>
        <v>0.39739160893355735</v>
      </c>
      <c r="P861" s="89">
        <f t="shared" ca="1" si="252"/>
        <v>0.71519469530988111</v>
      </c>
      <c r="Q861" s="89">
        <f t="shared" ca="1" si="252"/>
        <v>0.6544606488619058</v>
      </c>
      <c r="R861" s="85">
        <f t="shared" ca="1" si="253"/>
        <v>3450.1375150070453</v>
      </c>
      <c r="S861" s="85">
        <f t="shared" ca="1" si="254"/>
        <v>-517.76911516228574</v>
      </c>
      <c r="U861" s="85">
        <v>847</v>
      </c>
      <c r="V861" s="89">
        <f t="shared" ca="1" si="255"/>
        <v>0.62937464629183737</v>
      </c>
      <c r="W861" s="89">
        <f t="shared" ca="1" si="256"/>
        <v>0.33019753745483182</v>
      </c>
      <c r="X861" s="89">
        <f t="shared" ca="1" si="257"/>
        <v>1.144696355555606E-2</v>
      </c>
      <c r="Y861" s="88">
        <f t="shared" ca="1" si="258"/>
        <v>1409.0372339322437</v>
      </c>
      <c r="Z861" s="89">
        <f t="shared" ca="1" si="265"/>
        <v>1.1273688886734428</v>
      </c>
      <c r="AA861" s="89">
        <f t="shared" ca="1" si="259"/>
        <v>1.0323595470262432</v>
      </c>
      <c r="AB861" s="89">
        <f t="shared" ca="1" si="260"/>
        <v>0.87020672637684171</v>
      </c>
      <c r="AC861" s="89">
        <f t="shared" ca="1" si="260"/>
        <v>0.84904814242577853</v>
      </c>
      <c r="AD861" s="85">
        <f t="shared" ca="1" si="261"/>
        <v>146.46787042903588</v>
      </c>
      <c r="AE861" s="85">
        <f t="shared" ca="1" si="262"/>
        <v>13.742677581998805</v>
      </c>
      <c r="AG861" s="85">
        <v>847</v>
      </c>
      <c r="AH861" s="85">
        <f t="shared" ca="1" si="263"/>
        <v>3303.6696445780094</v>
      </c>
      <c r="AI861" s="85">
        <f t="shared" ca="1" si="263"/>
        <v>-531.51179274428455</v>
      </c>
    </row>
    <row r="862" spans="9:35" x14ac:dyDescent="0.25">
      <c r="I862" s="85">
        <v>848</v>
      </c>
      <c r="J862" s="89">
        <f t="shared" ca="1" si="247"/>
        <v>0.48450227036028026</v>
      </c>
      <c r="K862" s="89">
        <f t="shared" ca="1" si="248"/>
        <v>-3.8856823106628496E-2</v>
      </c>
      <c r="L862" s="89">
        <f t="shared" ca="1" si="249"/>
        <v>1.7677483749286259E-3</v>
      </c>
      <c r="M862" s="88">
        <f t="shared" ca="1" si="250"/>
        <v>31375.41484442271</v>
      </c>
      <c r="N862" s="89">
        <f t="shared" ca="1" si="264"/>
        <v>0.71140567171452385</v>
      </c>
      <c r="O862" s="89">
        <f t="shared" ca="1" si="251"/>
        <v>0.54017221312306152</v>
      </c>
      <c r="P862" s="89">
        <f t="shared" ca="1" si="252"/>
        <v>0.76158355731960414</v>
      </c>
      <c r="Q862" s="89">
        <f t="shared" ca="1" si="252"/>
        <v>0.70546086320788404</v>
      </c>
      <c r="R862" s="85">
        <f t="shared" ca="1" si="253"/>
        <v>4010.0208728753569</v>
      </c>
      <c r="S862" s="85">
        <f t="shared" ca="1" si="254"/>
        <v>42.114242706025834</v>
      </c>
      <c r="U862" s="85">
        <v>848</v>
      </c>
      <c r="V862" s="89">
        <f t="shared" ca="1" si="255"/>
        <v>0.62588149436809659</v>
      </c>
      <c r="W862" s="89">
        <f t="shared" ca="1" si="256"/>
        <v>0.32096487256192341</v>
      </c>
      <c r="X862" s="89">
        <f t="shared" ca="1" si="257"/>
        <v>1.1225956625791943E-2</v>
      </c>
      <c r="Y862" s="88">
        <f t="shared" ca="1" si="258"/>
        <v>1408.7258613482657</v>
      </c>
      <c r="Z862" s="89">
        <f t="shared" ca="1" si="265"/>
        <v>1.1250427286776712</v>
      </c>
      <c r="AA862" s="89">
        <f t="shared" ca="1" si="259"/>
        <v>1.0300333870304716</v>
      </c>
      <c r="AB862" s="89">
        <f t="shared" ca="1" si="260"/>
        <v>0.86971453585450242</v>
      </c>
      <c r="AC862" s="89">
        <f t="shared" ca="1" si="260"/>
        <v>0.84850283347250222</v>
      </c>
      <c r="AD862" s="85">
        <f t="shared" ca="1" si="261"/>
        <v>146.19698850308646</v>
      </c>
      <c r="AE862" s="85">
        <f t="shared" ca="1" si="262"/>
        <v>13.47179565604938</v>
      </c>
      <c r="AG862" s="85">
        <v>848</v>
      </c>
      <c r="AH862" s="85">
        <f t="shared" ca="1" si="263"/>
        <v>3863.8238843722702</v>
      </c>
      <c r="AI862" s="85">
        <f t="shared" ca="1" si="263"/>
        <v>28.642447049976454</v>
      </c>
    </row>
    <row r="863" spans="9:35" x14ac:dyDescent="0.25">
      <c r="I863" s="85">
        <v>849</v>
      </c>
      <c r="J863" s="89">
        <f t="shared" ca="1" si="247"/>
        <v>0.73950597442664223</v>
      </c>
      <c r="K863" s="89">
        <f t="shared" ca="1" si="248"/>
        <v>0.64182309701179008</v>
      </c>
      <c r="L863" s="89">
        <f t="shared" ca="1" si="249"/>
        <v>1.9236075549525673E-2</v>
      </c>
      <c r="M863" s="88">
        <f t="shared" ca="1" si="250"/>
        <v>31928.305837404394</v>
      </c>
      <c r="N863" s="89">
        <f t="shared" ca="1" si="264"/>
        <v>0.81342035575050975</v>
      </c>
      <c r="O863" s="89">
        <f t="shared" ca="1" si="251"/>
        <v>0.64218689715904742</v>
      </c>
      <c r="P863" s="89">
        <f t="shared" ca="1" si="252"/>
        <v>0.79201145377003435</v>
      </c>
      <c r="Q863" s="89">
        <f t="shared" ca="1" si="252"/>
        <v>0.73962408023766768</v>
      </c>
      <c r="R863" s="85">
        <f t="shared" ca="1" si="253"/>
        <v>4439.6386982832992</v>
      </c>
      <c r="S863" s="85">
        <f t="shared" ca="1" si="254"/>
        <v>471.73206811396813</v>
      </c>
      <c r="U863" s="85">
        <v>849</v>
      </c>
      <c r="V863" s="89">
        <f t="shared" ca="1" si="255"/>
        <v>0.25188719973445062</v>
      </c>
      <c r="W863" s="89">
        <f t="shared" ca="1" si="256"/>
        <v>-0.66856281517573202</v>
      </c>
      <c r="X863" s="89">
        <f t="shared" ca="1" si="257"/>
        <v>-1.2460863888127173E-2</v>
      </c>
      <c r="Y863" s="88">
        <f t="shared" ca="1" si="258"/>
        <v>1375.7497165292323</v>
      </c>
      <c r="Z863" s="89">
        <f t="shared" ca="1" si="265"/>
        <v>0.87573229137482245</v>
      </c>
      <c r="AA863" s="89">
        <f t="shared" ca="1" si="259"/>
        <v>0.78072294972762279</v>
      </c>
      <c r="AB863" s="89">
        <f t="shared" ca="1" si="260"/>
        <v>0.80941220684538107</v>
      </c>
      <c r="AC863" s="89">
        <f t="shared" ca="1" si="260"/>
        <v>0.78251727015819028</v>
      </c>
      <c r="AD863" s="85">
        <f t="shared" ca="1" si="261"/>
        <v>118.4662988965332</v>
      </c>
      <c r="AE863" s="85">
        <f t="shared" ca="1" si="262"/>
        <v>-14.258893950503875</v>
      </c>
      <c r="AG863" s="85">
        <v>849</v>
      </c>
      <c r="AH863" s="85">
        <f t="shared" ca="1" si="263"/>
        <v>4321.1723993867663</v>
      </c>
      <c r="AI863" s="85">
        <f t="shared" ca="1" si="263"/>
        <v>485.990962064472</v>
      </c>
    </row>
    <row r="864" spans="9:35" x14ac:dyDescent="0.25">
      <c r="I864" s="85">
        <v>850</v>
      </c>
      <c r="J864" s="89">
        <f t="shared" ca="1" si="247"/>
        <v>0.59512899029819721</v>
      </c>
      <c r="K864" s="89">
        <f t="shared" ca="1" si="248"/>
        <v>0.24075885656400237</v>
      </c>
      <c r="L864" s="89">
        <f t="shared" ca="1" si="249"/>
        <v>8.9435413302785607E-3</v>
      </c>
      <c r="M864" s="88">
        <f t="shared" ca="1" si="250"/>
        <v>31601.368052389007</v>
      </c>
      <c r="N864" s="89">
        <f t="shared" ca="1" si="264"/>
        <v>0.75331216016822178</v>
      </c>
      <c r="O864" s="89">
        <f t="shared" ca="1" si="251"/>
        <v>0.58207870157675945</v>
      </c>
      <c r="P864" s="89">
        <f t="shared" ca="1" si="252"/>
        <v>0.77436882338613366</v>
      </c>
      <c r="Q864" s="89">
        <f t="shared" ca="1" si="252"/>
        <v>0.71974316473091626</v>
      </c>
      <c r="R864" s="85">
        <f t="shared" ca="1" si="253"/>
        <v>4183.5566721220057</v>
      </c>
      <c r="S864" s="85">
        <f t="shared" ca="1" si="254"/>
        <v>215.65004195267466</v>
      </c>
      <c r="U864" s="85">
        <v>850</v>
      </c>
      <c r="V864" s="89">
        <f t="shared" ca="1" si="255"/>
        <v>0.66347271332144342</v>
      </c>
      <c r="W864" s="89">
        <f t="shared" ca="1" si="256"/>
        <v>0.42195950783610914</v>
      </c>
      <c r="X864" s="89">
        <f t="shared" ca="1" si="257"/>
        <v>1.3643515859609559E-2</v>
      </c>
      <c r="Y864" s="88">
        <f t="shared" ca="1" si="258"/>
        <v>1412.1356595961656</v>
      </c>
      <c r="Z864" s="89">
        <f t="shared" ca="1" si="265"/>
        <v>1.1504882184779768</v>
      </c>
      <c r="AA864" s="89">
        <f t="shared" ca="1" si="259"/>
        <v>1.0554788768307772</v>
      </c>
      <c r="AB864" s="89">
        <f t="shared" ca="1" si="260"/>
        <v>0.8750285780311281</v>
      </c>
      <c r="AC864" s="89">
        <f t="shared" ca="1" si="260"/>
        <v>0.85439681739443873</v>
      </c>
      <c r="AD864" s="85">
        <f t="shared" ca="1" si="261"/>
        <v>149.17164687392915</v>
      </c>
      <c r="AE864" s="85">
        <f t="shared" ca="1" si="262"/>
        <v>16.44645402689207</v>
      </c>
      <c r="AG864" s="85">
        <v>850</v>
      </c>
      <c r="AH864" s="85">
        <f t="shared" ca="1" si="263"/>
        <v>4034.3850252480765</v>
      </c>
      <c r="AI864" s="85">
        <f t="shared" ca="1" si="263"/>
        <v>199.20358792578259</v>
      </c>
    </row>
    <row r="865" spans="9:35" x14ac:dyDescent="0.25">
      <c r="I865" s="85">
        <v>851</v>
      </c>
      <c r="J865" s="89">
        <f t="shared" ca="1" si="247"/>
        <v>2.0746074386706725E-2</v>
      </c>
      <c r="K865" s="89">
        <f t="shared" ca="1" si="248"/>
        <v>-2.0385781400259959</v>
      </c>
      <c r="L865" s="89">
        <f t="shared" ca="1" si="249"/>
        <v>-4.9551212548564552E-2</v>
      </c>
      <c r="M865" s="88">
        <f t="shared" ca="1" si="250"/>
        <v>29805.879078717189</v>
      </c>
      <c r="N865" s="89">
        <f t="shared" ca="1" si="264"/>
        <v>0.41170395835993573</v>
      </c>
      <c r="O865" s="89">
        <f t="shared" ca="1" si="251"/>
        <v>0.24047049976847346</v>
      </c>
      <c r="P865" s="89">
        <f t="shared" ca="1" si="252"/>
        <v>0.65972178834329576</v>
      </c>
      <c r="Q865" s="89">
        <f t="shared" ca="1" si="252"/>
        <v>0.59501723492232372</v>
      </c>
      <c r="R865" s="85">
        <f t="shared" ca="1" si="253"/>
        <v>2891.7073049139181</v>
      </c>
      <c r="S865" s="85">
        <f t="shared" ca="1" si="254"/>
        <v>-1076.199325255413</v>
      </c>
      <c r="U865" s="85">
        <v>851</v>
      </c>
      <c r="V865" s="89">
        <f t="shared" ca="1" si="255"/>
        <v>0.61811057283426385</v>
      </c>
      <c r="W865" s="89">
        <f t="shared" ca="1" si="256"/>
        <v>0.30052221451918659</v>
      </c>
      <c r="X865" s="89">
        <f t="shared" ca="1" si="257"/>
        <v>1.0736610468138891E-2</v>
      </c>
      <c r="Y865" s="88">
        <f t="shared" ca="1" si="258"/>
        <v>1408.0366753998292</v>
      </c>
      <c r="Z865" s="89">
        <f t="shared" ca="1" si="265"/>
        <v>1.1198922229571913</v>
      </c>
      <c r="AA865" s="89">
        <f t="shared" ca="1" si="259"/>
        <v>1.0248828813099917</v>
      </c>
      <c r="AB865" s="89">
        <f t="shared" ca="1" si="260"/>
        <v>0.86862015360871148</v>
      </c>
      <c r="AC865" s="89">
        <f t="shared" ca="1" si="260"/>
        <v>0.84729077354980087</v>
      </c>
      <c r="AD865" s="85">
        <f t="shared" ca="1" si="261"/>
        <v>145.59797018813242</v>
      </c>
      <c r="AE865" s="85">
        <f t="shared" ca="1" si="262"/>
        <v>12.872777341095343</v>
      </c>
      <c r="AG865" s="85">
        <v>851</v>
      </c>
      <c r="AH865" s="85">
        <f t="shared" ca="1" si="263"/>
        <v>2746.1093347257856</v>
      </c>
      <c r="AI865" s="85">
        <f t="shared" ca="1" si="263"/>
        <v>-1089.0721025965083</v>
      </c>
    </row>
    <row r="866" spans="9:35" x14ac:dyDescent="0.25">
      <c r="I866" s="85">
        <v>852</v>
      </c>
      <c r="J866" s="89">
        <f t="shared" ca="1" si="247"/>
        <v>0.83169527485040129</v>
      </c>
      <c r="K866" s="89">
        <f t="shared" ca="1" si="248"/>
        <v>0.96088608054878877</v>
      </c>
      <c r="L866" s="89">
        <f t="shared" ca="1" si="249"/>
        <v>2.7424206888492949E-2</v>
      </c>
      <c r="M866" s="88">
        <f t="shared" ca="1" si="250"/>
        <v>32190.812250872787</v>
      </c>
      <c r="N866" s="89">
        <f t="shared" ca="1" si="264"/>
        <v>0.86123888027440543</v>
      </c>
      <c r="O866" s="89">
        <f t="shared" ca="1" si="251"/>
        <v>0.69000542168294321</v>
      </c>
      <c r="P866" s="89">
        <f t="shared" ca="1" si="252"/>
        <v>0.80544675483415906</v>
      </c>
      <c r="Q866" s="89">
        <f t="shared" ca="1" si="252"/>
        <v>0.75490461107125362</v>
      </c>
      <c r="R866" s="85">
        <f t="shared" ca="1" si="253"/>
        <v>4649.3243840072173</v>
      </c>
      <c r="S866" s="85">
        <f t="shared" ca="1" si="254"/>
        <v>681.41775383788627</v>
      </c>
      <c r="U866" s="85">
        <v>852</v>
      </c>
      <c r="V866" s="89">
        <f t="shared" ca="1" si="255"/>
        <v>0.12473318930710064</v>
      </c>
      <c r="W866" s="89">
        <f t="shared" ca="1" si="256"/>
        <v>-1.1516464670546773</v>
      </c>
      <c r="X866" s="89">
        <f t="shared" ca="1" si="257"/>
        <v>-2.4024679531756611E-2</v>
      </c>
      <c r="Y866" s="88">
        <f t="shared" ca="1" si="258"/>
        <v>1359.9324307829986</v>
      </c>
      <c r="Z866" s="89">
        <f t="shared" ca="1" si="265"/>
        <v>0.7540198845404561</v>
      </c>
      <c r="AA866" s="89">
        <f t="shared" ca="1" si="259"/>
        <v>0.65901054289325645</v>
      </c>
      <c r="AB866" s="89">
        <f t="shared" ca="1" si="260"/>
        <v>0.77458135907764103</v>
      </c>
      <c r="AC866" s="89">
        <f t="shared" ca="1" si="260"/>
        <v>0.74505550072283044</v>
      </c>
      <c r="AD866" s="85">
        <f t="shared" ca="1" si="261"/>
        <v>105.9339780706556</v>
      </c>
      <c r="AE866" s="85">
        <f t="shared" ca="1" si="262"/>
        <v>-26.79121477638148</v>
      </c>
      <c r="AG866" s="85">
        <v>852</v>
      </c>
      <c r="AH866" s="85">
        <f t="shared" ca="1" si="263"/>
        <v>4543.3904059365614</v>
      </c>
      <c r="AI866" s="85">
        <f t="shared" ca="1" si="263"/>
        <v>708.20896861426775</v>
      </c>
    </row>
    <row r="867" spans="9:35" x14ac:dyDescent="0.25">
      <c r="I867" s="85">
        <v>853</v>
      </c>
      <c r="J867" s="89">
        <f t="shared" ca="1" si="247"/>
        <v>0.29168286192527682</v>
      </c>
      <c r="K867" s="89">
        <f t="shared" ca="1" si="248"/>
        <v>-0.54847509739539113</v>
      </c>
      <c r="L867" s="89">
        <f t="shared" ca="1" si="249"/>
        <v>-1.1310614136310022E-2</v>
      </c>
      <c r="M867" s="88">
        <f t="shared" ca="1" si="250"/>
        <v>30967.747417070626</v>
      </c>
      <c r="N867" s="89">
        <f t="shared" ca="1" si="264"/>
        <v>0.63502829419251938</v>
      </c>
      <c r="O867" s="89">
        <f t="shared" ca="1" si="251"/>
        <v>0.46379483560105711</v>
      </c>
      <c r="P867" s="89">
        <f t="shared" ca="1" si="252"/>
        <v>0.73729501915569529</v>
      </c>
      <c r="Q867" s="89">
        <f t="shared" ca="1" si="252"/>
        <v>0.67860262812099326</v>
      </c>
      <c r="R867" s="85">
        <f t="shared" ca="1" si="253"/>
        <v>3704.4456771817386</v>
      </c>
      <c r="S867" s="85">
        <f t="shared" ca="1" si="254"/>
        <v>-263.46095298759246</v>
      </c>
      <c r="U867" s="85">
        <v>853</v>
      </c>
      <c r="V867" s="89">
        <f t="shared" ca="1" si="255"/>
        <v>0.65340997915033727</v>
      </c>
      <c r="W867" s="89">
        <f t="shared" ca="1" si="256"/>
        <v>0.39454319680335909</v>
      </c>
      <c r="X867" s="89">
        <f t="shared" ca="1" si="257"/>
        <v>1.2987237873016522E-2</v>
      </c>
      <c r="Y867" s="88">
        <f t="shared" ca="1" si="258"/>
        <v>1411.2092100861512</v>
      </c>
      <c r="Z867" s="89">
        <f t="shared" ca="1" si="265"/>
        <v>1.1435807083824965</v>
      </c>
      <c r="AA867" s="89">
        <f t="shared" ca="1" si="259"/>
        <v>1.0485713667352969</v>
      </c>
      <c r="AB867" s="89">
        <f t="shared" ca="1" si="260"/>
        <v>0.87360121700427251</v>
      </c>
      <c r="AC867" s="89">
        <f t="shared" ca="1" si="260"/>
        <v>0.85281228001597342</v>
      </c>
      <c r="AD867" s="85">
        <f t="shared" ca="1" si="261"/>
        <v>148.36163732009072</v>
      </c>
      <c r="AE867" s="85">
        <f t="shared" ca="1" si="262"/>
        <v>15.636444473053643</v>
      </c>
      <c r="AG867" s="85">
        <v>853</v>
      </c>
      <c r="AH867" s="85">
        <f t="shared" ca="1" si="263"/>
        <v>3556.0840398616479</v>
      </c>
      <c r="AI867" s="85">
        <f t="shared" ca="1" si="263"/>
        <v>-279.09739746064611</v>
      </c>
    </row>
    <row r="868" spans="9:35" x14ac:dyDescent="0.25">
      <c r="I868" s="85">
        <v>854</v>
      </c>
      <c r="J868" s="89">
        <f t="shared" ca="1" si="247"/>
        <v>3.1019572204184276E-2</v>
      </c>
      <c r="K868" s="89">
        <f t="shared" ca="1" si="248"/>
        <v>-1.8660158755644038</v>
      </c>
      <c r="L868" s="89">
        <f t="shared" ca="1" si="249"/>
        <v>-4.5122737424632561E-2</v>
      </c>
      <c r="M868" s="88">
        <f t="shared" ca="1" si="250"/>
        <v>29938.166372063351</v>
      </c>
      <c r="N868" s="89">
        <f t="shared" ca="1" si="264"/>
        <v>0.43756616519941638</v>
      </c>
      <c r="O868" s="89">
        <f t="shared" ca="1" si="251"/>
        <v>0.26633270660795411</v>
      </c>
      <c r="P868" s="89">
        <f t="shared" ca="1" si="252"/>
        <v>0.66914959863497903</v>
      </c>
      <c r="Q868" s="89">
        <f t="shared" ca="1" si="252"/>
        <v>0.60500850689447616</v>
      </c>
      <c r="R868" s="85">
        <f t="shared" ca="1" si="253"/>
        <v>2979.6053060198246</v>
      </c>
      <c r="S868" s="85">
        <f t="shared" ca="1" si="254"/>
        <v>-988.3013241495064</v>
      </c>
      <c r="U868" s="85">
        <v>854</v>
      </c>
      <c r="V868" s="89">
        <f t="shared" ca="1" si="255"/>
        <v>0.54481321646719161</v>
      </c>
      <c r="W868" s="89">
        <f t="shared" ca="1" si="256"/>
        <v>0.11256735547284322</v>
      </c>
      <c r="X868" s="89">
        <f t="shared" ca="1" si="257"/>
        <v>6.2374407469475875E-3</v>
      </c>
      <c r="Y868" s="88">
        <f t="shared" ca="1" si="258"/>
        <v>1401.7159091858791</v>
      </c>
      <c r="Z868" s="89">
        <f t="shared" ca="1" si="265"/>
        <v>1.0725371982492182</v>
      </c>
      <c r="AA868" s="89">
        <f t="shared" ca="1" si="259"/>
        <v>0.97752785660201857</v>
      </c>
      <c r="AB868" s="89">
        <f t="shared" ca="1" si="260"/>
        <v>0.85826059230195195</v>
      </c>
      <c r="AC868" s="89">
        <f t="shared" ca="1" si="260"/>
        <v>0.83584605314153226</v>
      </c>
      <c r="AD868" s="85">
        <f t="shared" ca="1" si="261"/>
        <v>140.1400576704691</v>
      </c>
      <c r="AE868" s="85">
        <f t="shared" ca="1" si="262"/>
        <v>7.4148648234320262</v>
      </c>
      <c r="AG868" s="85">
        <v>854</v>
      </c>
      <c r="AH868" s="85">
        <f t="shared" ca="1" si="263"/>
        <v>2839.4652483493555</v>
      </c>
      <c r="AI868" s="85">
        <f t="shared" ca="1" si="263"/>
        <v>-995.71618897293843</v>
      </c>
    </row>
    <row r="869" spans="9:35" x14ac:dyDescent="0.25">
      <c r="I869" s="85">
        <v>855</v>
      </c>
      <c r="J869" s="89">
        <f t="shared" ca="1" si="247"/>
        <v>0.69146969810711589</v>
      </c>
      <c r="K869" s="89">
        <f t="shared" ca="1" si="248"/>
        <v>0.50002055547576651</v>
      </c>
      <c r="L869" s="89">
        <f t="shared" ca="1" si="249"/>
        <v>1.5596988929621107E-2</v>
      </c>
      <c r="M869" s="88">
        <f t="shared" ca="1" si="250"/>
        <v>31812.327123120624</v>
      </c>
      <c r="N869" s="89">
        <f t="shared" ca="1" si="264"/>
        <v>0.7921681621089216</v>
      </c>
      <c r="O869" s="89">
        <f t="shared" ca="1" si="251"/>
        <v>0.62093470351745927</v>
      </c>
      <c r="P869" s="89">
        <f t="shared" ca="1" si="252"/>
        <v>0.7858686849689146</v>
      </c>
      <c r="Q869" s="89">
        <f t="shared" ca="1" si="252"/>
        <v>0.73267870675398206</v>
      </c>
      <c r="R869" s="85">
        <f t="shared" ca="1" si="253"/>
        <v>4348.1372144548477</v>
      </c>
      <c r="S869" s="85">
        <f t="shared" ca="1" si="254"/>
        <v>380.23058428551667</v>
      </c>
      <c r="U869" s="85">
        <v>855</v>
      </c>
      <c r="V869" s="89">
        <f t="shared" ca="1" si="255"/>
        <v>0.40936384450222085</v>
      </c>
      <c r="W869" s="89">
        <f t="shared" ca="1" si="256"/>
        <v>-0.22918170818948719</v>
      </c>
      <c r="X869" s="89">
        <f t="shared" ca="1" si="257"/>
        <v>-1.9431779786152283E-3</v>
      </c>
      <c r="Y869" s="88">
        <f t="shared" ca="1" si="258"/>
        <v>1390.2957813158014</v>
      </c>
      <c r="Z869" s="89">
        <f t="shared" ca="1" si="265"/>
        <v>0.98643388899842999</v>
      </c>
      <c r="AA869" s="89">
        <f t="shared" ca="1" si="259"/>
        <v>0.89142454735123033</v>
      </c>
      <c r="AB869" s="89">
        <f t="shared" ca="1" si="260"/>
        <v>0.83803987897582655</v>
      </c>
      <c r="AC869" s="89">
        <f t="shared" ca="1" si="260"/>
        <v>0.81364927325798952</v>
      </c>
      <c r="AD869" s="85">
        <f t="shared" ca="1" si="261"/>
        <v>130.45221095701345</v>
      </c>
      <c r="AE869" s="85">
        <f t="shared" ca="1" si="262"/>
        <v>-2.2729818900236296</v>
      </c>
      <c r="AG869" s="85">
        <v>855</v>
      </c>
      <c r="AH869" s="85">
        <f t="shared" ca="1" si="263"/>
        <v>4217.6850034978343</v>
      </c>
      <c r="AI869" s="85">
        <f t="shared" ca="1" si="263"/>
        <v>382.5035661755403</v>
      </c>
    </row>
    <row r="870" spans="9:35" x14ac:dyDescent="0.25">
      <c r="I870" s="85">
        <v>856</v>
      </c>
      <c r="J870" s="89">
        <f t="shared" ca="1" si="247"/>
        <v>0.44421840731462403</v>
      </c>
      <c r="K870" s="89">
        <f t="shared" ca="1" si="248"/>
        <v>-0.14028246954979803</v>
      </c>
      <c r="L870" s="89">
        <f t="shared" ca="1" si="249"/>
        <v>-8.3514370929219268E-4</v>
      </c>
      <c r="M870" s="88">
        <f t="shared" ca="1" si="250"/>
        <v>31293.854218287179</v>
      </c>
      <c r="N870" s="89">
        <f t="shared" ca="1" si="264"/>
        <v>0.69620483359776875</v>
      </c>
      <c r="O870" s="89">
        <f t="shared" ca="1" si="251"/>
        <v>0.52497137500630653</v>
      </c>
      <c r="P870" s="89">
        <f t="shared" ca="1" si="252"/>
        <v>0.75684971947646162</v>
      </c>
      <c r="Q870" s="89">
        <f t="shared" ca="1" si="252"/>
        <v>0.70019845488779509</v>
      </c>
      <c r="R870" s="85">
        <f t="shared" ca="1" si="253"/>
        <v>3948.0982605140489</v>
      </c>
      <c r="S870" s="85">
        <f t="shared" ca="1" si="254"/>
        <v>-19.808369655282149</v>
      </c>
      <c r="U870" s="85">
        <v>856</v>
      </c>
      <c r="V870" s="89">
        <f t="shared" ca="1" si="255"/>
        <v>0.81834769692619702</v>
      </c>
      <c r="W870" s="89">
        <f t="shared" ca="1" si="256"/>
        <v>0.90908623838632063</v>
      </c>
      <c r="X870" s="89">
        <f t="shared" ca="1" si="257"/>
        <v>2.5304112705015053E-2</v>
      </c>
      <c r="Y870" s="88">
        <f t="shared" ca="1" si="258"/>
        <v>1428.6983821606211</v>
      </c>
      <c r="Z870" s="89">
        <f t="shared" ca="1" si="265"/>
        <v>1.2732192746377515</v>
      </c>
      <c r="AA870" s="89">
        <f t="shared" ca="1" si="259"/>
        <v>1.178209932990552</v>
      </c>
      <c r="AB870" s="89">
        <f t="shared" ca="1" si="260"/>
        <v>0.8985298786099194</v>
      </c>
      <c r="AC870" s="89">
        <f t="shared" ca="1" si="260"/>
        <v>0.8806435381981832</v>
      </c>
      <c r="AD870" s="85">
        <f t="shared" ca="1" si="261"/>
        <v>163.86432363314952</v>
      </c>
      <c r="AE870" s="85">
        <f t="shared" ca="1" si="262"/>
        <v>31.139130786112446</v>
      </c>
      <c r="AG870" s="85">
        <v>856</v>
      </c>
      <c r="AH870" s="85">
        <f t="shared" ca="1" si="263"/>
        <v>3784.2339368808994</v>
      </c>
      <c r="AI870" s="85">
        <f t="shared" ca="1" si="263"/>
        <v>-50.947500441394595</v>
      </c>
    </row>
    <row r="871" spans="9:35" x14ac:dyDescent="0.25">
      <c r="I871" s="85">
        <v>857</v>
      </c>
      <c r="J871" s="89">
        <f t="shared" ca="1" si="247"/>
        <v>0.59438244459654077</v>
      </c>
      <c r="K871" s="89">
        <f t="shared" ca="1" si="248"/>
        <v>0.23883296063887507</v>
      </c>
      <c r="L871" s="89">
        <f t="shared" ca="1" si="249"/>
        <v>8.8941169545477556E-3</v>
      </c>
      <c r="M871" s="88">
        <f t="shared" ca="1" si="250"/>
        <v>31599.806213097567</v>
      </c>
      <c r="N871" s="89">
        <f t="shared" ca="1" si="264"/>
        <v>0.75302352279479412</v>
      </c>
      <c r="O871" s="89">
        <f t="shared" ca="1" si="251"/>
        <v>0.58179006420333179</v>
      </c>
      <c r="P871" s="89">
        <f t="shared" ca="1" si="252"/>
        <v>0.77428211056921004</v>
      </c>
      <c r="Q871" s="89">
        <f t="shared" ca="1" si="252"/>
        <v>0.71964595130890041</v>
      </c>
      <c r="R871" s="85">
        <f t="shared" ca="1" si="253"/>
        <v>4182.3473001803068</v>
      </c>
      <c r="S871" s="85">
        <f t="shared" ca="1" si="254"/>
        <v>214.44067001097574</v>
      </c>
      <c r="U871" s="85">
        <v>857</v>
      </c>
      <c r="V871" s="89">
        <f t="shared" ca="1" si="255"/>
        <v>0.88750001774990217</v>
      </c>
      <c r="W871" s="89">
        <f t="shared" ca="1" si="256"/>
        <v>1.213339715378436</v>
      </c>
      <c r="X871" s="89">
        <f t="shared" ca="1" si="257"/>
        <v>3.2587180768249208E-2</v>
      </c>
      <c r="Y871" s="88">
        <f t="shared" ca="1" si="258"/>
        <v>1439.1416731573097</v>
      </c>
      <c r="Z871" s="89">
        <f t="shared" ca="1" si="265"/>
        <v>1.3498756111302039</v>
      </c>
      <c r="AA871" s="89">
        <f t="shared" ca="1" si="259"/>
        <v>1.2548662694830044</v>
      </c>
      <c r="AB871" s="89">
        <f t="shared" ca="1" si="260"/>
        <v>0.9114720569866902</v>
      </c>
      <c r="AC871" s="89">
        <f t="shared" ca="1" si="260"/>
        <v>0.89523634471182856</v>
      </c>
      <c r="AD871" s="85">
        <f t="shared" ca="1" si="261"/>
        <v>173.3167260927064</v>
      </c>
      <c r="AE871" s="85">
        <f t="shared" ca="1" si="262"/>
        <v>40.591533245669325</v>
      </c>
      <c r="AG871" s="85">
        <v>857</v>
      </c>
      <c r="AH871" s="85">
        <f t="shared" ca="1" si="263"/>
        <v>4009.0305740876001</v>
      </c>
      <c r="AI871" s="85">
        <f t="shared" ca="1" si="263"/>
        <v>173.84913676530641</v>
      </c>
    </row>
    <row r="872" spans="9:35" x14ac:dyDescent="0.25">
      <c r="I872" s="85">
        <v>858</v>
      </c>
      <c r="J872" s="89">
        <f t="shared" ca="1" si="247"/>
        <v>0.59159167328884421</v>
      </c>
      <c r="K872" s="89">
        <f t="shared" ca="1" si="248"/>
        <v>0.23164126605111388</v>
      </c>
      <c r="L872" s="89">
        <f t="shared" ca="1" si="249"/>
        <v>8.7095560907912116E-3</v>
      </c>
      <c r="M872" s="88">
        <f t="shared" ca="1" si="250"/>
        <v>31593.974663722784</v>
      </c>
      <c r="N872" s="89">
        <f t="shared" ca="1" si="264"/>
        <v>0.75194569101311526</v>
      </c>
      <c r="O872" s="89">
        <f t="shared" ca="1" si="251"/>
        <v>0.58071223242165293</v>
      </c>
      <c r="P872" s="89">
        <f t="shared" ca="1" si="252"/>
        <v>0.77395814034966037</v>
      </c>
      <c r="Q872" s="89">
        <f t="shared" ca="1" si="252"/>
        <v>0.7192827919734297</v>
      </c>
      <c r="R872" s="85">
        <f t="shared" ca="1" si="253"/>
        <v>4177.8329802899279</v>
      </c>
      <c r="S872" s="85">
        <f t="shared" ca="1" si="254"/>
        <v>209.92635012059691</v>
      </c>
      <c r="U872" s="85">
        <v>858</v>
      </c>
      <c r="V872" s="89">
        <f t="shared" ca="1" si="255"/>
        <v>6.7278007551460961E-2</v>
      </c>
      <c r="W872" s="89">
        <f t="shared" ca="1" si="256"/>
        <v>-1.4963747906864142</v>
      </c>
      <c r="X872" s="89">
        <f t="shared" ca="1" si="257"/>
        <v>-3.2276614297319255E-2</v>
      </c>
      <c r="Y872" s="88">
        <f t="shared" ca="1" si="258"/>
        <v>1348.7565318908707</v>
      </c>
      <c r="Z872" s="89">
        <f t="shared" ca="1" si="265"/>
        <v>0.66716595394271661</v>
      </c>
      <c r="AA872" s="89">
        <f t="shared" ca="1" si="259"/>
        <v>0.57215661229551695</v>
      </c>
      <c r="AB872" s="89">
        <f t="shared" ca="1" si="260"/>
        <v>0.74766693222908542</v>
      </c>
      <c r="AC872" s="89">
        <f t="shared" ca="1" si="260"/>
        <v>0.71639206071609329</v>
      </c>
      <c r="AD872" s="85">
        <f t="shared" ca="1" si="261"/>
        <v>97.425978184295559</v>
      </c>
      <c r="AE872" s="85">
        <f t="shared" ca="1" si="262"/>
        <v>-35.29921466274152</v>
      </c>
      <c r="AG872" s="85">
        <v>858</v>
      </c>
      <c r="AH872" s="85">
        <f t="shared" ca="1" si="263"/>
        <v>4080.4070021056323</v>
      </c>
      <c r="AI872" s="85">
        <f t="shared" ca="1" si="263"/>
        <v>245.22556478333843</v>
      </c>
    </row>
    <row r="873" spans="9:35" x14ac:dyDescent="0.25">
      <c r="I873" s="85">
        <v>859</v>
      </c>
      <c r="J873" s="89">
        <f t="shared" ca="1" si="247"/>
        <v>6.7366979248093428E-2</v>
      </c>
      <c r="K873" s="89">
        <f t="shared" ca="1" si="248"/>
        <v>-1.4956919137185893</v>
      </c>
      <c r="L873" s="89">
        <f t="shared" ca="1" si="249"/>
        <v>-3.561909270863995E-2</v>
      </c>
      <c r="M873" s="88">
        <f t="shared" ca="1" si="250"/>
        <v>30224.044358431489</v>
      </c>
      <c r="N873" s="89">
        <f t="shared" ca="1" si="264"/>
        <v>0.49306726173842191</v>
      </c>
      <c r="O873" s="89">
        <f t="shared" ca="1" si="251"/>
        <v>0.32183380314695964</v>
      </c>
      <c r="P873" s="89">
        <f t="shared" ca="1" si="252"/>
        <v>0.68901746890632831</v>
      </c>
      <c r="Q873" s="89">
        <f t="shared" ca="1" si="252"/>
        <v>0.62621069780678651</v>
      </c>
      <c r="R873" s="85">
        <f t="shared" ca="1" si="253"/>
        <v>3173.7570598703605</v>
      </c>
      <c r="S873" s="85">
        <f t="shared" ca="1" si="254"/>
        <v>-794.1495702989705</v>
      </c>
      <c r="U873" s="85">
        <v>859</v>
      </c>
      <c r="V873" s="89">
        <f t="shared" ca="1" si="255"/>
        <v>0.55409351303538135</v>
      </c>
      <c r="W873" s="89">
        <f t="shared" ca="1" si="256"/>
        <v>0.13601050806299431</v>
      </c>
      <c r="X873" s="89">
        <f t="shared" ca="1" si="257"/>
        <v>6.798611247343476E-3</v>
      </c>
      <c r="Y873" s="88">
        <f t="shared" ca="1" si="258"/>
        <v>1402.5027315541529</v>
      </c>
      <c r="Z873" s="89">
        <f t="shared" ca="1" si="265"/>
        <v>1.0784436753457531</v>
      </c>
      <c r="AA873" s="89">
        <f t="shared" ca="1" si="259"/>
        <v>0.98343433369855349</v>
      </c>
      <c r="AB873" s="89">
        <f t="shared" ca="1" si="260"/>
        <v>0.85958209753693626</v>
      </c>
      <c r="AC873" s="89">
        <f t="shared" ca="1" si="260"/>
        <v>0.83730314035454356</v>
      </c>
      <c r="AD873" s="85">
        <f t="shared" ca="1" si="261"/>
        <v>140.81587679629001</v>
      </c>
      <c r="AE873" s="85">
        <f t="shared" ca="1" si="262"/>
        <v>8.0906839492529343</v>
      </c>
      <c r="AG873" s="85">
        <v>859</v>
      </c>
      <c r="AH873" s="85">
        <f t="shared" ca="1" si="263"/>
        <v>3032.9411830740705</v>
      </c>
      <c r="AI873" s="85">
        <f t="shared" ca="1" si="263"/>
        <v>-802.24025424822344</v>
      </c>
    </row>
    <row r="874" spans="9:35" x14ac:dyDescent="0.25">
      <c r="I874" s="85">
        <v>860</v>
      </c>
      <c r="J874" s="89">
        <f t="shared" ca="1" si="247"/>
        <v>0.78959267545409761</v>
      </c>
      <c r="K874" s="89">
        <f t="shared" ca="1" si="248"/>
        <v>0.80500871778830729</v>
      </c>
      <c r="L874" s="89">
        <f t="shared" ca="1" si="249"/>
        <v>2.3423917337804086E-2</v>
      </c>
      <c r="M874" s="88">
        <f t="shared" ca="1" si="250"/>
        <v>32062.296901680227</v>
      </c>
      <c r="N874" s="89">
        <f t="shared" ca="1" si="264"/>
        <v>0.83787726868520562</v>
      </c>
      <c r="O874" s="89">
        <f t="shared" ca="1" si="251"/>
        <v>0.66664381009374329</v>
      </c>
      <c r="P874" s="89">
        <f t="shared" ca="1" si="252"/>
        <v>0.79895018173051757</v>
      </c>
      <c r="Q874" s="89">
        <f t="shared" ca="1" si="252"/>
        <v>0.74750016091081506</v>
      </c>
      <c r="R874" s="85">
        <f t="shared" ca="1" si="253"/>
        <v>4546.2279085711452</v>
      </c>
      <c r="S874" s="85">
        <f t="shared" ca="1" si="254"/>
        <v>578.3212784018142</v>
      </c>
      <c r="U874" s="85">
        <v>860</v>
      </c>
      <c r="V874" s="89">
        <f t="shared" ca="1" si="255"/>
        <v>0.57036132857262156</v>
      </c>
      <c r="W874" s="89">
        <f t="shared" ca="1" si="256"/>
        <v>0.17729415353401304</v>
      </c>
      <c r="X874" s="89">
        <f t="shared" ca="1" si="257"/>
        <v>7.7868385729153358E-3</v>
      </c>
      <c r="Y874" s="88">
        <f t="shared" ca="1" si="258"/>
        <v>1403.8894081406595</v>
      </c>
      <c r="Z874" s="89">
        <f t="shared" ca="1" si="265"/>
        <v>1.0888450454472482</v>
      </c>
      <c r="AA874" s="89">
        <f t="shared" ca="1" si="259"/>
        <v>0.9938357038000486</v>
      </c>
      <c r="AB874" s="89">
        <f t="shared" ca="1" si="260"/>
        <v>0.86188888821231724</v>
      </c>
      <c r="AC874" s="89">
        <f t="shared" ca="1" si="260"/>
        <v>0.83984856961198917</v>
      </c>
      <c r="AD874" s="85">
        <f t="shared" ca="1" si="261"/>
        <v>142.00944181939349</v>
      </c>
      <c r="AE874" s="85">
        <f t="shared" ca="1" si="262"/>
        <v>9.2842489723564086</v>
      </c>
      <c r="AG874" s="85">
        <v>860</v>
      </c>
      <c r="AH874" s="85">
        <f t="shared" ca="1" si="263"/>
        <v>4404.2184667517522</v>
      </c>
      <c r="AI874" s="85">
        <f t="shared" ca="1" si="263"/>
        <v>569.03702942945779</v>
      </c>
    </row>
    <row r="875" spans="9:35" x14ac:dyDescent="0.25">
      <c r="I875" s="85">
        <v>861</v>
      </c>
      <c r="J875" s="89">
        <f t="shared" ca="1" si="247"/>
        <v>0.93386153137442962</v>
      </c>
      <c r="K875" s="89">
        <f t="shared" ca="1" si="248"/>
        <v>1.505183378596979</v>
      </c>
      <c r="L875" s="89">
        <f t="shared" ca="1" si="249"/>
        <v>4.1392539142073803E-2</v>
      </c>
      <c r="M875" s="88">
        <f t="shared" ca="1" si="250"/>
        <v>32643.619329360867</v>
      </c>
      <c r="N875" s="89">
        <f t="shared" ca="1" si="264"/>
        <v>0.94281366342999784</v>
      </c>
      <c r="O875" s="89">
        <f t="shared" ca="1" si="251"/>
        <v>0.77158020483853562</v>
      </c>
      <c r="P875" s="89">
        <f t="shared" ca="1" si="252"/>
        <v>0.82711188916265888</v>
      </c>
      <c r="Q875" s="89">
        <f t="shared" ca="1" si="252"/>
        <v>0.77981844890972318</v>
      </c>
      <c r="R875" s="85">
        <f t="shared" ca="1" si="253"/>
        <v>5019.0129940744155</v>
      </c>
      <c r="S875" s="85">
        <f t="shared" ca="1" si="254"/>
        <v>1051.1063639050844</v>
      </c>
      <c r="U875" s="85">
        <v>861</v>
      </c>
      <c r="V875" s="89">
        <f t="shared" ca="1" si="255"/>
        <v>0.56322838414362075</v>
      </c>
      <c r="W875" s="89">
        <f t="shared" ca="1" si="256"/>
        <v>0.15915947418686721</v>
      </c>
      <c r="X875" s="89">
        <f t="shared" ca="1" si="257"/>
        <v>7.3527396587602404E-3</v>
      </c>
      <c r="Y875" s="88">
        <f t="shared" ca="1" si="258"/>
        <v>1403.2801135296243</v>
      </c>
      <c r="Z875" s="89">
        <f t="shared" ca="1" si="265"/>
        <v>1.084276032478322</v>
      </c>
      <c r="AA875" s="89">
        <f t="shared" ca="1" si="259"/>
        <v>0.9892666908311224</v>
      </c>
      <c r="AB875" s="89">
        <f t="shared" ca="1" si="260"/>
        <v>0.86087878559952158</v>
      </c>
      <c r="AC875" s="89">
        <f t="shared" ca="1" si="260"/>
        <v>0.83873366175196529</v>
      </c>
      <c r="AD875" s="85">
        <f t="shared" ca="1" si="261"/>
        <v>141.48460501265276</v>
      </c>
      <c r="AE875" s="85">
        <f t="shared" ca="1" si="262"/>
        <v>8.7594121656156858</v>
      </c>
      <c r="AG875" s="85">
        <v>861</v>
      </c>
      <c r="AH875" s="85">
        <f t="shared" ca="1" si="263"/>
        <v>4877.5283890617629</v>
      </c>
      <c r="AI875" s="85">
        <f t="shared" ca="1" si="263"/>
        <v>1042.3469517394688</v>
      </c>
    </row>
    <row r="876" spans="9:35" x14ac:dyDescent="0.25">
      <c r="I876" s="85">
        <v>862</v>
      </c>
      <c r="J876" s="89">
        <f t="shared" ca="1" si="247"/>
        <v>0.72972367471011856</v>
      </c>
      <c r="K876" s="89">
        <f t="shared" ca="1" si="248"/>
        <v>0.61197749024213843</v>
      </c>
      <c r="L876" s="89">
        <f t="shared" ca="1" si="249"/>
        <v>1.8470146059955974E-2</v>
      </c>
      <c r="M876" s="88">
        <f t="shared" ca="1" si="250"/>
        <v>31903.860369359027</v>
      </c>
      <c r="N876" s="89">
        <f t="shared" ca="1" si="264"/>
        <v>0.80894734273149893</v>
      </c>
      <c r="O876" s="89">
        <f t="shared" ca="1" si="251"/>
        <v>0.63771388414003671</v>
      </c>
      <c r="P876" s="89">
        <f t="shared" ca="1" si="252"/>
        <v>0.79072728222539479</v>
      </c>
      <c r="Q876" s="89">
        <f t="shared" ca="1" si="252"/>
        <v>0.73817002705051582</v>
      </c>
      <c r="R876" s="85">
        <f t="shared" ca="1" si="253"/>
        <v>4420.2932921901156</v>
      </c>
      <c r="S876" s="85">
        <f t="shared" ca="1" si="254"/>
        <v>452.38666202078457</v>
      </c>
      <c r="U876" s="85">
        <v>862</v>
      </c>
      <c r="V876" s="89">
        <f t="shared" ca="1" si="255"/>
        <v>0.11291575890497541</v>
      </c>
      <c r="W876" s="89">
        <f t="shared" ca="1" si="256"/>
        <v>-1.2111667118662028</v>
      </c>
      <c r="X876" s="89">
        <f t="shared" ca="1" si="257"/>
        <v>-2.544944548147798E-2</v>
      </c>
      <c r="Y876" s="88">
        <f t="shared" ca="1" si="258"/>
        <v>1357.9962250092608</v>
      </c>
      <c r="Z876" s="89">
        <f t="shared" ca="1" si="265"/>
        <v>0.73902382283725798</v>
      </c>
      <c r="AA876" s="89">
        <f t="shared" ca="1" si="259"/>
        <v>0.64401448119005833</v>
      </c>
      <c r="AB876" s="89">
        <f t="shared" ca="1" si="260"/>
        <v>0.77005373419696299</v>
      </c>
      <c r="AC876" s="89">
        <f t="shared" ca="1" si="260"/>
        <v>0.74021697819704557</v>
      </c>
      <c r="AD876" s="85">
        <f t="shared" ca="1" si="261"/>
        <v>104.43860315868278</v>
      </c>
      <c r="AE876" s="85">
        <f t="shared" ca="1" si="262"/>
        <v>-28.286589688354297</v>
      </c>
      <c r="AG876" s="85">
        <v>862</v>
      </c>
      <c r="AH876" s="85">
        <f t="shared" ca="1" si="263"/>
        <v>4315.8546890314328</v>
      </c>
      <c r="AI876" s="85">
        <f t="shared" ca="1" si="263"/>
        <v>480.67325170913887</v>
      </c>
    </row>
    <row r="877" spans="9:35" x14ac:dyDescent="0.25">
      <c r="I877" s="85">
        <v>863</v>
      </c>
      <c r="J877" s="89">
        <f t="shared" ca="1" si="247"/>
        <v>0.10406714253669702</v>
      </c>
      <c r="K877" s="89">
        <f t="shared" ca="1" si="248"/>
        <v>-1.2587122501479331</v>
      </c>
      <c r="L877" s="89">
        <f t="shared" ca="1" si="249"/>
        <v>-2.953747023877484E-2</v>
      </c>
      <c r="M877" s="88">
        <f t="shared" ca="1" si="250"/>
        <v>30408.415655779558</v>
      </c>
      <c r="N877" s="89">
        <f t="shared" ca="1" si="264"/>
        <v>0.5285838162709966</v>
      </c>
      <c r="O877" s="89">
        <f t="shared" ca="1" si="251"/>
        <v>0.35735035767953433</v>
      </c>
      <c r="P877" s="89">
        <f t="shared" ca="1" si="252"/>
        <v>0.70145290529071369</v>
      </c>
      <c r="Q877" s="89">
        <f t="shared" ca="1" si="252"/>
        <v>0.63958523234960907</v>
      </c>
      <c r="R877" s="85">
        <f t="shared" ca="1" si="253"/>
        <v>3301.9431014746951</v>
      </c>
      <c r="S877" s="85">
        <f t="shared" ca="1" si="254"/>
        <v>-665.9635286946359</v>
      </c>
      <c r="U877" s="85">
        <v>863</v>
      </c>
      <c r="V877" s="89">
        <f t="shared" ca="1" si="255"/>
        <v>0.25971746355818848</v>
      </c>
      <c r="W877" s="89">
        <f t="shared" ca="1" si="256"/>
        <v>-0.64421669385893943</v>
      </c>
      <c r="X877" s="89">
        <f t="shared" ca="1" si="257"/>
        <v>-1.1878078572478828E-2</v>
      </c>
      <c r="Y877" s="88">
        <f t="shared" ca="1" si="258"/>
        <v>1376.5517169363641</v>
      </c>
      <c r="Z877" s="89">
        <f t="shared" ca="1" si="265"/>
        <v>0.88186627047145261</v>
      </c>
      <c r="AA877" s="89">
        <f t="shared" ca="1" si="259"/>
        <v>0.78685692882425295</v>
      </c>
      <c r="AB877" s="89">
        <f t="shared" ca="1" si="260"/>
        <v>0.81107543548936378</v>
      </c>
      <c r="AC877" s="89">
        <f t="shared" ca="1" si="260"/>
        <v>0.78431718829731489</v>
      </c>
      <c r="AD877" s="85">
        <f t="shared" ca="1" si="261"/>
        <v>119.11611543497406</v>
      </c>
      <c r="AE877" s="85">
        <f t="shared" ca="1" si="262"/>
        <v>-13.609077412063016</v>
      </c>
      <c r="AG877" s="85">
        <v>863</v>
      </c>
      <c r="AH877" s="85">
        <f t="shared" ca="1" si="263"/>
        <v>3182.8269860397213</v>
      </c>
      <c r="AI877" s="85">
        <f t="shared" ca="1" si="263"/>
        <v>-652.35445128257288</v>
      </c>
    </row>
    <row r="878" spans="9:35" x14ac:dyDescent="0.25">
      <c r="I878" s="85">
        <v>864</v>
      </c>
      <c r="J878" s="89">
        <f t="shared" ca="1" si="247"/>
        <v>0.55649844204632593</v>
      </c>
      <c r="K878" s="89">
        <f t="shared" ca="1" si="248"/>
        <v>0.1420973442068407</v>
      </c>
      <c r="L878" s="89">
        <f t="shared" ca="1" si="249"/>
        <v>6.4115853749807765E-3</v>
      </c>
      <c r="M878" s="88">
        <f t="shared" ca="1" si="250"/>
        <v>31521.455989956088</v>
      </c>
      <c r="N878" s="89">
        <f t="shared" ca="1" si="264"/>
        <v>0.73852558763663156</v>
      </c>
      <c r="O878" s="89">
        <f t="shared" ca="1" si="251"/>
        <v>0.56729212904516935</v>
      </c>
      <c r="P878" s="89">
        <f t="shared" ca="1" si="252"/>
        <v>0.76990243796962698</v>
      </c>
      <c r="Q878" s="89">
        <f t="shared" ca="1" si="252"/>
        <v>0.71474213813910037</v>
      </c>
      <c r="R878" s="85">
        <f t="shared" ca="1" si="253"/>
        <v>4121.8533180363629</v>
      </c>
      <c r="S878" s="85">
        <f t="shared" ca="1" si="254"/>
        <v>153.94668786703187</v>
      </c>
      <c r="U878" s="85">
        <v>864</v>
      </c>
      <c r="V878" s="89">
        <f t="shared" ca="1" si="255"/>
        <v>0.11220229636506185</v>
      </c>
      <c r="W878" s="89">
        <f t="shared" ca="1" si="256"/>
        <v>-1.2148990590399082</v>
      </c>
      <c r="X878" s="89">
        <f t="shared" ca="1" si="257"/>
        <v>-2.5538788547563696E-2</v>
      </c>
      <c r="Y878" s="88">
        <f t="shared" ca="1" si="258"/>
        <v>1357.8749028825118</v>
      </c>
      <c r="Z878" s="89">
        <f t="shared" ca="1" si="265"/>
        <v>0.73808346197866592</v>
      </c>
      <c r="AA878" s="89">
        <f t="shared" ca="1" si="259"/>
        <v>0.64307412033146627</v>
      </c>
      <c r="AB878" s="89">
        <f t="shared" ca="1" si="260"/>
        <v>0.76976813357665597</v>
      </c>
      <c r="AC878" s="89">
        <f t="shared" ca="1" si="260"/>
        <v>0.73991199688419007</v>
      </c>
      <c r="AD878" s="85">
        <f t="shared" ca="1" si="261"/>
        <v>104.34519592451306</v>
      </c>
      <c r="AE878" s="85">
        <f t="shared" ca="1" si="262"/>
        <v>-28.379996922524015</v>
      </c>
      <c r="AG878" s="85">
        <v>864</v>
      </c>
      <c r="AH878" s="85">
        <f t="shared" ca="1" si="263"/>
        <v>4017.5081221118498</v>
      </c>
      <c r="AI878" s="85">
        <f t="shared" ca="1" si="263"/>
        <v>182.32668478955588</v>
      </c>
    </row>
    <row r="879" spans="9:35" x14ac:dyDescent="0.25">
      <c r="I879" s="85">
        <v>865</v>
      </c>
      <c r="J879" s="89">
        <f t="shared" ca="1" si="247"/>
        <v>0.54174574995288793</v>
      </c>
      <c r="K879" s="89">
        <f t="shared" ca="1" si="248"/>
        <v>0.10483277821071617</v>
      </c>
      <c r="L879" s="89">
        <f t="shared" ca="1" si="249"/>
        <v>5.4552627164154693E-3</v>
      </c>
      <c r="M879" s="88">
        <f t="shared" ca="1" si="250"/>
        <v>31491.325716789703</v>
      </c>
      <c r="N879" s="89">
        <f t="shared" ca="1" si="264"/>
        <v>0.73294068228909104</v>
      </c>
      <c r="O879" s="89">
        <f t="shared" ca="1" si="251"/>
        <v>0.56170722369762882</v>
      </c>
      <c r="P879" s="89">
        <f t="shared" ca="1" si="252"/>
        <v>0.76820269553171316</v>
      </c>
      <c r="Q879" s="89">
        <f t="shared" ca="1" si="252"/>
        <v>0.71284224408474972</v>
      </c>
      <c r="R879" s="85">
        <f t="shared" ca="1" si="253"/>
        <v>4098.6815325030475</v>
      </c>
      <c r="S879" s="85">
        <f t="shared" ca="1" si="254"/>
        <v>130.77490233371645</v>
      </c>
      <c r="U879" s="85">
        <v>865</v>
      </c>
      <c r="V879" s="89">
        <f t="shared" ca="1" si="255"/>
        <v>0.41152903613481639</v>
      </c>
      <c r="W879" s="89">
        <f t="shared" ca="1" si="256"/>
        <v>-0.22361348188581048</v>
      </c>
      <c r="X879" s="89">
        <f t="shared" ca="1" si="257"/>
        <v>-1.8098885530938263E-3</v>
      </c>
      <c r="Y879" s="88">
        <f t="shared" ca="1" si="258"/>
        <v>1390.4811053923931</v>
      </c>
      <c r="Z879" s="89">
        <f t="shared" ca="1" si="265"/>
        <v>0.98783679763046861</v>
      </c>
      <c r="AA879" s="89">
        <f t="shared" ca="1" si="259"/>
        <v>0.89282745598326896</v>
      </c>
      <c r="AB879" s="89">
        <f t="shared" ca="1" si="260"/>
        <v>0.83838370862416234</v>
      </c>
      <c r="AC879" s="89">
        <f t="shared" ca="1" si="260"/>
        <v>0.81402520966670644</v>
      </c>
      <c r="AD879" s="85">
        <f t="shared" ca="1" si="261"/>
        <v>130.6075517917493</v>
      </c>
      <c r="AE879" s="85">
        <f t="shared" ca="1" si="262"/>
        <v>-2.1176410552877769</v>
      </c>
      <c r="AG879" s="85">
        <v>865</v>
      </c>
      <c r="AH879" s="85">
        <f t="shared" ca="1" si="263"/>
        <v>3968.0739807112982</v>
      </c>
      <c r="AI879" s="85">
        <f t="shared" ca="1" si="263"/>
        <v>132.89254338900423</v>
      </c>
    </row>
    <row r="880" spans="9:35" x14ac:dyDescent="0.25">
      <c r="I880" s="85">
        <v>866</v>
      </c>
      <c r="J880" s="89">
        <f t="shared" ca="1" si="247"/>
        <v>0.94234311396369741</v>
      </c>
      <c r="K880" s="89">
        <f t="shared" ca="1" si="248"/>
        <v>1.5747516872344192</v>
      </c>
      <c r="L880" s="89">
        <f t="shared" ca="1" si="249"/>
        <v>4.3177874569701423E-2</v>
      </c>
      <c r="M880" s="88">
        <f t="shared" ca="1" si="250"/>
        <v>32701.951194914607</v>
      </c>
      <c r="N880" s="89">
        <f t="shared" ca="1" si="264"/>
        <v>0.95323998689688139</v>
      </c>
      <c r="O880" s="89">
        <f t="shared" ca="1" si="251"/>
        <v>0.78200652830541917</v>
      </c>
      <c r="P880" s="89">
        <f t="shared" ca="1" si="252"/>
        <v>0.82976575474774905</v>
      </c>
      <c r="Q880" s="89">
        <f t="shared" ca="1" si="252"/>
        <v>0.78289463151417238</v>
      </c>
      <c r="R880" s="85">
        <f t="shared" ca="1" si="253"/>
        <v>5067.3375266003568</v>
      </c>
      <c r="S880" s="85">
        <f t="shared" ca="1" si="254"/>
        <v>1099.4308964310258</v>
      </c>
      <c r="U880" s="85">
        <v>866</v>
      </c>
      <c r="V880" s="89">
        <f t="shared" ca="1" si="255"/>
        <v>0.9190664426154348</v>
      </c>
      <c r="W880" s="89">
        <f t="shared" ca="1" si="256"/>
        <v>1.3988195081470212</v>
      </c>
      <c r="X880" s="89">
        <f t="shared" ca="1" si="257"/>
        <v>3.7027103586693047E-2</v>
      </c>
      <c r="Y880" s="88">
        <f t="shared" ca="1" si="258"/>
        <v>1445.5455569659275</v>
      </c>
      <c r="Z880" s="89">
        <f t="shared" ca="1" si="265"/>
        <v>1.3966070455498916</v>
      </c>
      <c r="AA880" s="89">
        <f t="shared" ca="1" si="259"/>
        <v>1.301597703902692</v>
      </c>
      <c r="AB880" s="89">
        <f t="shared" ca="1" si="260"/>
        <v>0.91873411478239064</v>
      </c>
      <c r="AC880" s="89">
        <f t="shared" ca="1" si="260"/>
        <v>0.90347302742366875</v>
      </c>
      <c r="AD880" s="85">
        <f t="shared" ca="1" si="261"/>
        <v>179.17720579969455</v>
      </c>
      <c r="AE880" s="85">
        <f t="shared" ca="1" si="262"/>
        <v>46.452012952657469</v>
      </c>
      <c r="AG880" s="85">
        <v>866</v>
      </c>
      <c r="AH880" s="85">
        <f t="shared" ca="1" si="263"/>
        <v>4888.1603208006618</v>
      </c>
      <c r="AI880" s="85">
        <f t="shared" ca="1" si="263"/>
        <v>1052.9788834783683</v>
      </c>
    </row>
    <row r="881" spans="9:35" x14ac:dyDescent="0.25">
      <c r="I881" s="85">
        <v>867</v>
      </c>
      <c r="J881" s="89">
        <f t="shared" ca="1" si="247"/>
        <v>1.7697172792676685E-3</v>
      </c>
      <c r="K881" s="89">
        <f t="shared" ca="1" si="248"/>
        <v>-2.9165346067833022</v>
      </c>
      <c r="L881" s="89">
        <f t="shared" ca="1" si="249"/>
        <v>-7.2082258864286292E-2</v>
      </c>
      <c r="M881" s="88">
        <f t="shared" ca="1" si="250"/>
        <v>29141.83038433922</v>
      </c>
      <c r="N881" s="89">
        <f t="shared" ca="1" si="264"/>
        <v>0.28012309501080773</v>
      </c>
      <c r="O881" s="89">
        <f t="shared" ca="1" si="251"/>
        <v>0.10888963641934546</v>
      </c>
      <c r="P881" s="89">
        <f t="shared" ca="1" si="252"/>
        <v>0.61030846676260908</v>
      </c>
      <c r="Q881" s="89">
        <f t="shared" ca="1" si="252"/>
        <v>0.5433549866475238</v>
      </c>
      <c r="R881" s="85">
        <f t="shared" ca="1" si="253"/>
        <v>2469.8403335364037</v>
      </c>
      <c r="S881" s="85">
        <f t="shared" ca="1" si="254"/>
        <v>-1498.0662966329273</v>
      </c>
      <c r="U881" s="85">
        <v>867</v>
      </c>
      <c r="V881" s="89">
        <f t="shared" ca="1" si="255"/>
        <v>0.92209145105129364</v>
      </c>
      <c r="W881" s="89">
        <f t="shared" ca="1" si="256"/>
        <v>1.4192810386012418</v>
      </c>
      <c r="X881" s="89">
        <f t="shared" ca="1" si="257"/>
        <v>3.7516901502724388E-2</v>
      </c>
      <c r="Y881" s="88">
        <f t="shared" ca="1" si="258"/>
        <v>1446.2537555902045</v>
      </c>
      <c r="Z881" s="89">
        <f t="shared" ca="1" si="265"/>
        <v>1.4017623061541591</v>
      </c>
      <c r="AA881" s="89">
        <f t="shared" ca="1" si="259"/>
        <v>1.3067529645069595</v>
      </c>
      <c r="AB881" s="89">
        <f t="shared" ca="1" si="260"/>
        <v>0.91950688102315037</v>
      </c>
      <c r="AC881" s="89">
        <f t="shared" ca="1" si="260"/>
        <v>0.90435168788138987</v>
      </c>
      <c r="AD881" s="85">
        <f t="shared" ca="1" si="261"/>
        <v>179.82812602315471</v>
      </c>
      <c r="AE881" s="85">
        <f t="shared" ca="1" si="262"/>
        <v>47.102933176117631</v>
      </c>
      <c r="AG881" s="85">
        <v>867</v>
      </c>
      <c r="AH881" s="85">
        <f t="shared" ca="1" si="263"/>
        <v>2290.012207513249</v>
      </c>
      <c r="AI881" s="85">
        <f t="shared" ca="1" si="263"/>
        <v>-1545.169229809045</v>
      </c>
    </row>
    <row r="882" spans="9:35" x14ac:dyDescent="0.25">
      <c r="I882" s="85">
        <v>868</v>
      </c>
      <c r="J882" s="89">
        <f t="shared" ca="1" si="247"/>
        <v>0.93209987576892461</v>
      </c>
      <c r="K882" s="89">
        <f t="shared" ca="1" si="248"/>
        <v>1.4916144477314417</v>
      </c>
      <c r="L882" s="89">
        <f t="shared" ca="1" si="249"/>
        <v>4.1044318904098431E-2</v>
      </c>
      <c r="M882" s="88">
        <f t="shared" ca="1" si="250"/>
        <v>32632.254139379038</v>
      </c>
      <c r="N882" s="89">
        <f t="shared" ca="1" si="264"/>
        <v>0.94078006415074589</v>
      </c>
      <c r="O882" s="89">
        <f t="shared" ca="1" si="251"/>
        <v>0.76954660555928367</v>
      </c>
      <c r="P882" s="89">
        <f t="shared" ca="1" si="252"/>
        <v>0.82659121037198102</v>
      </c>
      <c r="Q882" s="89">
        <f t="shared" ca="1" si="252"/>
        <v>0.77921555577273593</v>
      </c>
      <c r="R882" s="85">
        <f t="shared" ca="1" si="253"/>
        <v>5009.615668008355</v>
      </c>
      <c r="S882" s="85">
        <f t="shared" ca="1" si="254"/>
        <v>1041.7090378390239</v>
      </c>
      <c r="U882" s="85">
        <v>868</v>
      </c>
      <c r="V882" s="89">
        <f t="shared" ca="1" si="255"/>
        <v>0.32199511211535559</v>
      </c>
      <c r="W882" s="89">
        <f t="shared" ca="1" si="256"/>
        <v>-0.46212703453615039</v>
      </c>
      <c r="X882" s="89">
        <f t="shared" ca="1" si="257"/>
        <v>-7.5193070784940301E-3</v>
      </c>
      <c r="Y882" s="88">
        <f t="shared" ca="1" si="258"/>
        <v>1382.5648868165806</v>
      </c>
      <c r="Z882" s="89">
        <f t="shared" ca="1" si="265"/>
        <v>0.92774356441345562</v>
      </c>
      <c r="AA882" s="89">
        <f t="shared" ca="1" si="259"/>
        <v>0.83273422276625597</v>
      </c>
      <c r="AB882" s="89">
        <f t="shared" ca="1" si="260"/>
        <v>0.82322969763177944</v>
      </c>
      <c r="AC882" s="89">
        <f t="shared" ca="1" si="260"/>
        <v>0.79750268049440087</v>
      </c>
      <c r="AD882" s="85">
        <f t="shared" ca="1" si="261"/>
        <v>124.03007197323836</v>
      </c>
      <c r="AE882" s="85">
        <f t="shared" ca="1" si="262"/>
        <v>-8.6951208737987145</v>
      </c>
      <c r="AG882" s="85">
        <v>868</v>
      </c>
      <c r="AH882" s="85">
        <f t="shared" ca="1" si="263"/>
        <v>4885.5855960351164</v>
      </c>
      <c r="AI882" s="85">
        <f t="shared" ca="1" si="263"/>
        <v>1050.4041587128227</v>
      </c>
    </row>
    <row r="883" spans="9:35" x14ac:dyDescent="0.25">
      <c r="I883" s="85">
        <v>869</v>
      </c>
      <c r="J883" s="89">
        <f t="shared" ca="1" si="247"/>
        <v>0.55428107265013005</v>
      </c>
      <c r="K883" s="89">
        <f t="shared" ca="1" si="248"/>
        <v>0.13648503434729506</v>
      </c>
      <c r="L883" s="89">
        <f t="shared" ca="1" si="249"/>
        <v>6.2675563505683856E-3</v>
      </c>
      <c r="M883" s="88">
        <f t="shared" ca="1" si="250"/>
        <v>31516.916312332309</v>
      </c>
      <c r="N883" s="89">
        <f t="shared" ca="1" si="264"/>
        <v>0.73768446099235763</v>
      </c>
      <c r="O883" s="89">
        <f t="shared" ca="1" si="251"/>
        <v>0.5664510024008953</v>
      </c>
      <c r="P883" s="89">
        <f t="shared" ca="1" si="252"/>
        <v>0.76964689152403176</v>
      </c>
      <c r="Q883" s="89">
        <f t="shared" ca="1" si="252"/>
        <v>0.71445638394012778</v>
      </c>
      <c r="R883" s="85">
        <f t="shared" ca="1" si="253"/>
        <v>4118.3587891415191</v>
      </c>
      <c r="S883" s="85">
        <f t="shared" ca="1" si="254"/>
        <v>150.45215897218804</v>
      </c>
      <c r="U883" s="85">
        <v>869</v>
      </c>
      <c r="V883" s="89">
        <f t="shared" ca="1" si="255"/>
        <v>0.82797014179816342</v>
      </c>
      <c r="W883" s="89">
        <f t="shared" ca="1" si="256"/>
        <v>0.94617425232964347</v>
      </c>
      <c r="X883" s="89">
        <f t="shared" ca="1" si="257"/>
        <v>2.6191907094580559E-2</v>
      </c>
      <c r="Y883" s="88">
        <f t="shared" ca="1" si="258"/>
        <v>1429.9673357702854</v>
      </c>
      <c r="Z883" s="89">
        <f t="shared" ca="1" si="265"/>
        <v>1.2825635598856393</v>
      </c>
      <c r="AA883" s="89">
        <f t="shared" ca="1" si="259"/>
        <v>1.1875542182384398</v>
      </c>
      <c r="AB883" s="89">
        <f t="shared" ca="1" si="260"/>
        <v>0.90017748816935583</v>
      </c>
      <c r="AC883" s="89">
        <f t="shared" ca="1" si="260"/>
        <v>0.88249545807043972</v>
      </c>
      <c r="AD883" s="85">
        <f t="shared" ca="1" si="261"/>
        <v>165.0055639711768</v>
      </c>
      <c r="AE883" s="85">
        <f t="shared" ca="1" si="262"/>
        <v>32.28037112413972</v>
      </c>
      <c r="AG883" s="85">
        <v>869</v>
      </c>
      <c r="AH883" s="85">
        <f t="shared" ca="1" si="263"/>
        <v>3953.3532251703423</v>
      </c>
      <c r="AI883" s="85">
        <f t="shared" ca="1" si="263"/>
        <v>118.17178784804833</v>
      </c>
    </row>
    <row r="884" spans="9:35" x14ac:dyDescent="0.25">
      <c r="I884" s="85">
        <v>870</v>
      </c>
      <c r="J884" s="89">
        <f t="shared" ca="1" si="247"/>
        <v>0.14613278885554837</v>
      </c>
      <c r="K884" s="89">
        <f t="shared" ca="1" si="248"/>
        <v>-1.0531645608328846</v>
      </c>
      <c r="L884" s="89">
        <f t="shared" ca="1" si="249"/>
        <v>-2.4262488296729251E-2</v>
      </c>
      <c r="M884" s="88">
        <f t="shared" ca="1" si="250"/>
        <v>30569.243307805351</v>
      </c>
      <c r="N884" s="89">
        <f t="shared" ca="1" si="264"/>
        <v>0.55938960612910493</v>
      </c>
      <c r="O884" s="89">
        <f t="shared" ca="1" si="251"/>
        <v>0.38815614753764266</v>
      </c>
      <c r="P884" s="89">
        <f t="shared" ca="1" si="252"/>
        <v>0.71205207332199449</v>
      </c>
      <c r="Q884" s="89">
        <f t="shared" ca="1" si="252"/>
        <v>0.65104975844851021</v>
      </c>
      <c r="R884" s="85">
        <f t="shared" ca="1" si="253"/>
        <v>3415.6115746624455</v>
      </c>
      <c r="S884" s="85">
        <f t="shared" ca="1" si="254"/>
        <v>-552.29505550688555</v>
      </c>
      <c r="U884" s="85">
        <v>870</v>
      </c>
      <c r="V884" s="89">
        <f t="shared" ca="1" si="255"/>
        <v>0.28630792812305306</v>
      </c>
      <c r="W884" s="89">
        <f t="shared" ca="1" si="256"/>
        <v>-0.56420319123830642</v>
      </c>
      <c r="X884" s="89">
        <f t="shared" ca="1" si="257"/>
        <v>-9.9627552331207833E-3</v>
      </c>
      <c r="Y884" s="88">
        <f t="shared" ca="1" si="258"/>
        <v>1379.1907850952878</v>
      </c>
      <c r="Z884" s="89">
        <f t="shared" ca="1" si="265"/>
        <v>0.90202558645187458</v>
      </c>
      <c r="AA884" s="89">
        <f t="shared" ca="1" si="259"/>
        <v>0.80701624480467493</v>
      </c>
      <c r="AB884" s="89">
        <f t="shared" ca="1" si="260"/>
        <v>0.81647836197426038</v>
      </c>
      <c r="AC884" s="89">
        <f t="shared" ca="1" si="260"/>
        <v>0.79017143798186096</v>
      </c>
      <c r="AD884" s="85">
        <f t="shared" ca="1" si="261"/>
        <v>121.26375177779971</v>
      </c>
      <c r="AE884" s="85">
        <f t="shared" ca="1" si="262"/>
        <v>-11.461441069237367</v>
      </c>
      <c r="AG884" s="85">
        <v>870</v>
      </c>
      <c r="AH884" s="85">
        <f t="shared" ca="1" si="263"/>
        <v>3294.3478228846457</v>
      </c>
      <c r="AI884" s="85">
        <f t="shared" ca="1" si="263"/>
        <v>-540.83361443764818</v>
      </c>
    </row>
    <row r="885" spans="9:35" x14ac:dyDescent="0.25">
      <c r="I885" s="85">
        <v>871</v>
      </c>
      <c r="J885" s="89">
        <f t="shared" ca="1" si="247"/>
        <v>0.34129095105169294</v>
      </c>
      <c r="K885" s="89">
        <f t="shared" ca="1" si="248"/>
        <v>-0.40894244101008714</v>
      </c>
      <c r="L885" s="89">
        <f t="shared" ca="1" si="249"/>
        <v>-7.7297797070307213E-3</v>
      </c>
      <c r="M885" s="88">
        <f t="shared" ca="1" si="250"/>
        <v>31078.836570449257</v>
      </c>
      <c r="N885" s="89">
        <f t="shared" ca="1" si="264"/>
        <v>0.6559402961968851</v>
      </c>
      <c r="O885" s="89">
        <f t="shared" ca="1" si="251"/>
        <v>0.48470683760542282</v>
      </c>
      <c r="P885" s="89">
        <f t="shared" ca="1" si="252"/>
        <v>0.7440687302375969</v>
      </c>
      <c r="Q885" s="89">
        <f t="shared" ca="1" si="252"/>
        <v>0.68605784223368793</v>
      </c>
      <c r="R885" s="85">
        <f t="shared" ca="1" si="253"/>
        <v>3786.7284705387065</v>
      </c>
      <c r="S885" s="85">
        <f t="shared" ca="1" si="254"/>
        <v>-181.17815963062458</v>
      </c>
      <c r="U885" s="85">
        <v>871</v>
      </c>
      <c r="V885" s="89">
        <f t="shared" ca="1" si="255"/>
        <v>0.69430245119169132</v>
      </c>
      <c r="W885" s="89">
        <f t="shared" ca="1" si="256"/>
        <v>0.50808305582245217</v>
      </c>
      <c r="X885" s="89">
        <f t="shared" ca="1" si="257"/>
        <v>1.570509841910157E-2</v>
      </c>
      <c r="Y885" s="88">
        <f t="shared" ca="1" si="258"/>
        <v>1415.0498967817484</v>
      </c>
      <c r="Z885" s="89">
        <f t="shared" ca="1" si="265"/>
        <v>1.1721869538207335</v>
      </c>
      <c r="AA885" s="89">
        <f t="shared" ca="1" si="259"/>
        <v>1.0771776121735339</v>
      </c>
      <c r="AB885" s="89">
        <f t="shared" ca="1" si="260"/>
        <v>0.87943899745568077</v>
      </c>
      <c r="AC885" s="89">
        <f t="shared" ca="1" si="260"/>
        <v>0.85929953748923915</v>
      </c>
      <c r="AD885" s="85">
        <f t="shared" ca="1" si="261"/>
        <v>151.72814339687443</v>
      </c>
      <c r="AE885" s="85">
        <f t="shared" ca="1" si="262"/>
        <v>19.002950549837351</v>
      </c>
      <c r="AG885" s="85">
        <v>871</v>
      </c>
      <c r="AH885" s="85">
        <f t="shared" ca="1" si="263"/>
        <v>3635.0003271418318</v>
      </c>
      <c r="AI885" s="85">
        <f t="shared" ca="1" si="263"/>
        <v>-200.18111018046193</v>
      </c>
    </row>
    <row r="886" spans="9:35" x14ac:dyDescent="0.25">
      <c r="I886" s="85">
        <v>872</v>
      </c>
      <c r="J886" s="89">
        <f t="shared" ca="1" si="247"/>
        <v>0.91570513976923174</v>
      </c>
      <c r="K886" s="89">
        <f t="shared" ca="1" si="248"/>
        <v>1.3767494626606138</v>
      </c>
      <c r="L886" s="89">
        <f t="shared" ca="1" si="249"/>
        <v>3.8096532314810833E-2</v>
      </c>
      <c r="M886" s="88">
        <f t="shared" ca="1" si="250"/>
        <v>32536.202857142274</v>
      </c>
      <c r="N886" s="89">
        <f t="shared" ca="1" si="264"/>
        <v>0.92356504896892555</v>
      </c>
      <c r="O886" s="89">
        <f t="shared" ca="1" si="251"/>
        <v>0.75233159037746322</v>
      </c>
      <c r="P886" s="89">
        <f t="shared" ca="1" si="252"/>
        <v>0.82214359095959255</v>
      </c>
      <c r="Q886" s="89">
        <f t="shared" ca="1" si="252"/>
        <v>0.77407416258051409</v>
      </c>
      <c r="R886" s="85">
        <f t="shared" ca="1" si="253"/>
        <v>4930.4334459216734</v>
      </c>
      <c r="S886" s="85">
        <f t="shared" ca="1" si="254"/>
        <v>962.52681575234237</v>
      </c>
      <c r="U886" s="85">
        <v>872</v>
      </c>
      <c r="V886" s="89">
        <f t="shared" ca="1" si="255"/>
        <v>0.94379525885127435</v>
      </c>
      <c r="W886" s="89">
        <f t="shared" ca="1" si="256"/>
        <v>1.5874556573825767</v>
      </c>
      <c r="X886" s="89">
        <f t="shared" ca="1" si="257"/>
        <v>4.1542581692813586E-2</v>
      </c>
      <c r="Y886" s="88">
        <f t="shared" ca="1" si="258"/>
        <v>1452.087645492717</v>
      </c>
      <c r="Z886" s="89">
        <f t="shared" ca="1" si="265"/>
        <v>1.4441337205887317</v>
      </c>
      <c r="AA886" s="89">
        <f t="shared" ca="1" si="259"/>
        <v>1.3491243789415321</v>
      </c>
      <c r="AB886" s="89">
        <f t="shared" ca="1" si="260"/>
        <v>0.9256493178298002</v>
      </c>
      <c r="AC886" s="89">
        <f t="shared" ca="1" si="260"/>
        <v>0.91135149052569087</v>
      </c>
      <c r="AD886" s="85">
        <f t="shared" ca="1" si="261"/>
        <v>185.21053712545427</v>
      </c>
      <c r="AE886" s="85">
        <f t="shared" ca="1" si="262"/>
        <v>52.485344278417188</v>
      </c>
      <c r="AG886" s="85">
        <v>872</v>
      </c>
      <c r="AH886" s="85">
        <f t="shared" ca="1" si="263"/>
        <v>4745.2229087962187</v>
      </c>
      <c r="AI886" s="85">
        <f t="shared" ca="1" si="263"/>
        <v>910.04147147392518</v>
      </c>
    </row>
    <row r="887" spans="9:35" x14ac:dyDescent="0.25">
      <c r="I887" s="85">
        <v>873</v>
      </c>
      <c r="J887" s="89">
        <f t="shared" ca="1" si="247"/>
        <v>0.24335218066681441</v>
      </c>
      <c r="K887" s="89">
        <f t="shared" ca="1" si="248"/>
        <v>-0.69556009949971354</v>
      </c>
      <c r="L887" s="89">
        <f t="shared" ca="1" si="249"/>
        <v>-1.5085264839665002E-2</v>
      </c>
      <c r="M887" s="88">
        <f t="shared" ca="1" si="250"/>
        <v>30851.07532422863</v>
      </c>
      <c r="N887" s="89">
        <f t="shared" ca="1" si="264"/>
        <v>0.61298440899388607</v>
      </c>
      <c r="O887" s="89">
        <f t="shared" ca="1" si="251"/>
        <v>0.44175095040242379</v>
      </c>
      <c r="P887" s="89">
        <f t="shared" ca="1" si="252"/>
        <v>0.73005667560908338</v>
      </c>
      <c r="Q887" s="89">
        <f t="shared" ca="1" si="252"/>
        <v>0.67066528204294062</v>
      </c>
      <c r="R887" s="85">
        <f t="shared" ca="1" si="253"/>
        <v>3618.8449469131156</v>
      </c>
      <c r="S887" s="85">
        <f t="shared" ca="1" si="254"/>
        <v>-349.06168325621547</v>
      </c>
      <c r="U887" s="85">
        <v>873</v>
      </c>
      <c r="V887" s="89">
        <f t="shared" ca="1" si="255"/>
        <v>8.6185591632313319E-2</v>
      </c>
      <c r="W887" s="89">
        <f t="shared" ca="1" si="256"/>
        <v>-1.3646242362613157</v>
      </c>
      <c r="X887" s="89">
        <f t="shared" ca="1" si="257"/>
        <v>-2.9122835202555791E-2</v>
      </c>
      <c r="Y887" s="88">
        <f t="shared" ca="1" si="258"/>
        <v>1353.0169266858227</v>
      </c>
      <c r="Z887" s="89">
        <f t="shared" ca="1" si="265"/>
        <v>0.70036036451420014</v>
      </c>
      <c r="AA887" s="89">
        <f t="shared" ca="1" si="259"/>
        <v>0.60535102286700049</v>
      </c>
      <c r="AB887" s="89">
        <f t="shared" ca="1" si="260"/>
        <v>0.75814885882015437</v>
      </c>
      <c r="AC887" s="89">
        <f t="shared" ca="1" si="260"/>
        <v>0.72752710688133448</v>
      </c>
      <c r="AD887" s="85">
        <f t="shared" ca="1" si="261"/>
        <v>100.63375926200024</v>
      </c>
      <c r="AE887" s="85">
        <f t="shared" ca="1" si="262"/>
        <v>-32.091433585036839</v>
      </c>
      <c r="AG887" s="85">
        <v>873</v>
      </c>
      <c r="AH887" s="85">
        <f t="shared" ca="1" si="263"/>
        <v>3518.2111876511153</v>
      </c>
      <c r="AI887" s="85">
        <f t="shared" ca="1" si="263"/>
        <v>-316.97024967117864</v>
      </c>
    </row>
    <row r="888" spans="9:35" x14ac:dyDescent="0.25">
      <c r="I888" s="85">
        <v>874</v>
      </c>
      <c r="J888" s="89">
        <f t="shared" ca="1" si="247"/>
        <v>0.13489557181386469</v>
      </c>
      <c r="K888" s="89">
        <f t="shared" ca="1" si="248"/>
        <v>-1.1035436571022024</v>
      </c>
      <c r="L888" s="89">
        <f t="shared" ca="1" si="249"/>
        <v>-2.5555369885244251E-2</v>
      </c>
      <c r="M888" s="88">
        <f t="shared" ca="1" si="250"/>
        <v>30529.746433850149</v>
      </c>
      <c r="N888" s="89">
        <f t="shared" ca="1" si="264"/>
        <v>0.55183920330976055</v>
      </c>
      <c r="O888" s="89">
        <f t="shared" ca="1" si="251"/>
        <v>0.38060574471829828</v>
      </c>
      <c r="P888" s="89">
        <f t="shared" ca="1" si="252"/>
        <v>0.70947073741907141</v>
      </c>
      <c r="Q888" s="89">
        <f t="shared" ca="1" si="252"/>
        <v>0.64825209103911097</v>
      </c>
      <c r="R888" s="85">
        <f t="shared" ca="1" si="253"/>
        <v>3387.5386743951385</v>
      </c>
      <c r="S888" s="85">
        <f t="shared" ca="1" si="254"/>
        <v>-580.36795577419252</v>
      </c>
      <c r="U888" s="85">
        <v>874</v>
      </c>
      <c r="V888" s="89">
        <f t="shared" ca="1" si="255"/>
        <v>0.85583896894336842</v>
      </c>
      <c r="W888" s="89">
        <f t="shared" ca="1" si="256"/>
        <v>1.0618097511711619</v>
      </c>
      <c r="X888" s="89">
        <f t="shared" ca="1" si="257"/>
        <v>2.8959932022067706E-2</v>
      </c>
      <c r="Y888" s="88">
        <f t="shared" ca="1" si="258"/>
        <v>1433.9310042369605</v>
      </c>
      <c r="Z888" s="89">
        <f t="shared" ca="1" si="265"/>
        <v>1.3116977995245749</v>
      </c>
      <c r="AA888" s="89">
        <f t="shared" ca="1" si="259"/>
        <v>1.2166884578773753</v>
      </c>
      <c r="AB888" s="89">
        <f t="shared" ca="1" si="260"/>
        <v>0.90518894023589824</v>
      </c>
      <c r="AC888" s="89">
        <f t="shared" ca="1" si="260"/>
        <v>0.88813861390208948</v>
      </c>
      <c r="AD888" s="85">
        <f t="shared" ca="1" si="261"/>
        <v>168.58356809706675</v>
      </c>
      <c r="AE888" s="85">
        <f t="shared" ca="1" si="262"/>
        <v>35.858375250029667</v>
      </c>
      <c r="AG888" s="85">
        <v>874</v>
      </c>
      <c r="AH888" s="85">
        <f t="shared" ca="1" si="263"/>
        <v>3218.9551062980718</v>
      </c>
      <c r="AI888" s="85">
        <f t="shared" ca="1" si="263"/>
        <v>-616.22633102422219</v>
      </c>
    </row>
    <row r="889" spans="9:35" x14ac:dyDescent="0.25">
      <c r="I889" s="85">
        <v>875</v>
      </c>
      <c r="J889" s="89">
        <f t="shared" ca="1" si="247"/>
        <v>0.82516574856087677</v>
      </c>
      <c r="K889" s="89">
        <f t="shared" ca="1" si="248"/>
        <v>0.93523248074785192</v>
      </c>
      <c r="L889" s="89">
        <f t="shared" ca="1" si="249"/>
        <v>2.6765857110155163E-2</v>
      </c>
      <c r="M889" s="88">
        <f t="shared" ca="1" si="250"/>
        <v>32169.62641137448</v>
      </c>
      <c r="N889" s="89">
        <f t="shared" ca="1" si="264"/>
        <v>0.85739413063404046</v>
      </c>
      <c r="O889" s="89">
        <f t="shared" ca="1" si="251"/>
        <v>0.68616067204257813</v>
      </c>
      <c r="P889" s="89">
        <f t="shared" ca="1" si="252"/>
        <v>0.80438644902554235</v>
      </c>
      <c r="Q889" s="89">
        <f t="shared" ca="1" si="252"/>
        <v>0.75369410260595537</v>
      </c>
      <c r="R889" s="85">
        <f t="shared" ca="1" si="253"/>
        <v>4632.271542652139</v>
      </c>
      <c r="S889" s="85">
        <f t="shared" ca="1" si="254"/>
        <v>664.36491248280799</v>
      </c>
      <c r="U889" s="85">
        <v>875</v>
      </c>
      <c r="V889" s="89">
        <f t="shared" ca="1" si="255"/>
        <v>0.76078313176903445</v>
      </c>
      <c r="W889" s="89">
        <f t="shared" ca="1" si="256"/>
        <v>0.70882394501907109</v>
      </c>
      <c r="X889" s="89">
        <f t="shared" ca="1" si="257"/>
        <v>2.0510333756251088E-2</v>
      </c>
      <c r="Y889" s="88">
        <f t="shared" ca="1" si="258"/>
        <v>1421.8659077025627</v>
      </c>
      <c r="Z889" s="89">
        <f t="shared" ca="1" si="265"/>
        <v>1.2227634050816294</v>
      </c>
      <c r="AA889" s="89">
        <f t="shared" ca="1" si="259"/>
        <v>1.1277540634344299</v>
      </c>
      <c r="AB889" s="89">
        <f t="shared" ca="1" si="260"/>
        <v>0.88929046447327753</v>
      </c>
      <c r="AC889" s="89">
        <f t="shared" ca="1" si="260"/>
        <v>0.87028810081395169</v>
      </c>
      <c r="AD889" s="85">
        <f t="shared" ca="1" si="261"/>
        <v>157.7563487939733</v>
      </c>
      <c r="AE889" s="85">
        <f t="shared" ca="1" si="262"/>
        <v>25.031155946936224</v>
      </c>
      <c r="AG889" s="85">
        <v>875</v>
      </c>
      <c r="AH889" s="85">
        <f t="shared" ca="1" si="263"/>
        <v>4474.5151938581657</v>
      </c>
      <c r="AI889" s="85">
        <f t="shared" ca="1" si="263"/>
        <v>639.33375653587177</v>
      </c>
    </row>
    <row r="890" spans="9:35" x14ac:dyDescent="0.25">
      <c r="I890" s="85">
        <v>876</v>
      </c>
      <c r="J890" s="89">
        <f t="shared" ca="1" si="247"/>
        <v>0.76637792056179732</v>
      </c>
      <c r="K890" s="89">
        <f t="shared" ca="1" si="248"/>
        <v>0.72697028539554021</v>
      </c>
      <c r="L890" s="89">
        <f t="shared" ca="1" si="249"/>
        <v>2.1421212646600074E-2</v>
      </c>
      <c r="M890" s="88">
        <f t="shared" ca="1" si="250"/>
        <v>31998.149844510841</v>
      </c>
      <c r="N890" s="89">
        <f t="shared" ca="1" si="264"/>
        <v>0.82618151303278864</v>
      </c>
      <c r="O890" s="89">
        <f t="shared" ca="1" si="251"/>
        <v>0.65494805444132642</v>
      </c>
      <c r="P890" s="89">
        <f t="shared" ca="1" si="252"/>
        <v>0.79564943319903336</v>
      </c>
      <c r="Q890" s="89">
        <f t="shared" ca="1" si="252"/>
        <v>0.74374940035195669</v>
      </c>
      <c r="R890" s="85">
        <f t="shared" ca="1" si="253"/>
        <v>4495.0832652031822</v>
      </c>
      <c r="S890" s="85">
        <f t="shared" ca="1" si="254"/>
        <v>527.1766350338512</v>
      </c>
      <c r="U890" s="85">
        <v>876</v>
      </c>
      <c r="V890" s="89">
        <f t="shared" ca="1" si="255"/>
        <v>4.4669588611923827E-2</v>
      </c>
      <c r="W890" s="89">
        <f t="shared" ca="1" si="256"/>
        <v>-1.6988938965663873</v>
      </c>
      <c r="X890" s="89">
        <f t="shared" ca="1" si="257"/>
        <v>-3.7124415699001809E-2</v>
      </c>
      <c r="Y890" s="88">
        <f t="shared" ca="1" si="258"/>
        <v>1342.2338511895834</v>
      </c>
      <c r="Z890" s="89">
        <f t="shared" ca="1" si="265"/>
        <v>0.61614148289981585</v>
      </c>
      <c r="AA890" s="89">
        <f t="shared" ca="1" si="259"/>
        <v>0.5211321412526162</v>
      </c>
      <c r="AB890" s="89">
        <f t="shared" ca="1" si="260"/>
        <v>0.73109942724252119</v>
      </c>
      <c r="AC890" s="89">
        <f t="shared" ca="1" si="260"/>
        <v>0.69886263900518453</v>
      </c>
      <c r="AD890" s="85">
        <f t="shared" ca="1" si="261"/>
        <v>92.602879324084029</v>
      </c>
      <c r="AE890" s="85">
        <f t="shared" ca="1" si="262"/>
        <v>-40.12231352295305</v>
      </c>
      <c r="AG890" s="85">
        <v>876</v>
      </c>
      <c r="AH890" s="85">
        <f t="shared" ca="1" si="263"/>
        <v>4402.4803858790983</v>
      </c>
      <c r="AI890" s="85">
        <f t="shared" ca="1" si="263"/>
        <v>567.29894855680425</v>
      </c>
    </row>
    <row r="891" spans="9:35" x14ac:dyDescent="0.25">
      <c r="I891" s="85">
        <v>877</v>
      </c>
      <c r="J891" s="89">
        <f t="shared" ca="1" si="247"/>
        <v>0.25619640890634665</v>
      </c>
      <c r="K891" s="89">
        <f t="shared" ca="1" si="248"/>
        <v>-0.65511639384774023</v>
      </c>
      <c r="L891" s="89">
        <f t="shared" ca="1" si="249"/>
        <v>-1.4047355740835023E-2</v>
      </c>
      <c r="M891" s="88">
        <f t="shared" ca="1" si="250"/>
        <v>30883.112559009052</v>
      </c>
      <c r="N891" s="89">
        <f t="shared" ca="1" si="264"/>
        <v>0.61904577753346712</v>
      </c>
      <c r="O891" s="89">
        <f t="shared" ca="1" si="251"/>
        <v>0.44781231894200485</v>
      </c>
      <c r="P891" s="89">
        <f t="shared" ca="1" si="252"/>
        <v>0.73205689891143733</v>
      </c>
      <c r="Q891" s="89">
        <f t="shared" ca="1" si="252"/>
        <v>0.67285567397829327</v>
      </c>
      <c r="R891" s="85">
        <f t="shared" ca="1" si="253"/>
        <v>3642.2660103264388</v>
      </c>
      <c r="S891" s="85">
        <f t="shared" ca="1" si="254"/>
        <v>-325.64061984289219</v>
      </c>
      <c r="U891" s="85">
        <v>877</v>
      </c>
      <c r="V891" s="89">
        <f t="shared" ca="1" si="255"/>
        <v>0.14518256469319712</v>
      </c>
      <c r="W891" s="89">
        <f t="shared" ca="1" si="256"/>
        <v>-1.0573209625689772</v>
      </c>
      <c r="X891" s="89">
        <f t="shared" ca="1" si="257"/>
        <v>-2.1766762626221771E-2</v>
      </c>
      <c r="Y891" s="88">
        <f t="shared" ca="1" si="258"/>
        <v>1363.0065144155285</v>
      </c>
      <c r="Z891" s="89">
        <f t="shared" ca="1" si="265"/>
        <v>0.77778509400711149</v>
      </c>
      <c r="AA891" s="89">
        <f t="shared" ca="1" si="259"/>
        <v>0.68277575235991184</v>
      </c>
      <c r="AB891" s="89">
        <f t="shared" ca="1" si="260"/>
        <v>0.78165214156570562</v>
      </c>
      <c r="AC891" s="89">
        <f t="shared" ca="1" si="260"/>
        <v>0.75262572309478526</v>
      </c>
      <c r="AD891" s="85">
        <f t="shared" ca="1" si="261"/>
        <v>108.32601109595544</v>
      </c>
      <c r="AE891" s="85">
        <f t="shared" ca="1" si="262"/>
        <v>-24.399181751081642</v>
      </c>
      <c r="AG891" s="85">
        <v>877</v>
      </c>
      <c r="AH891" s="85">
        <f t="shared" ca="1" si="263"/>
        <v>3533.9399992304834</v>
      </c>
      <c r="AI891" s="85">
        <f t="shared" ca="1" si="263"/>
        <v>-301.24143809181055</v>
      </c>
    </row>
    <row r="892" spans="9:35" x14ac:dyDescent="0.25">
      <c r="I892" s="85">
        <v>878</v>
      </c>
      <c r="J892" s="89">
        <f t="shared" ca="1" si="247"/>
        <v>0.98101494644437126</v>
      </c>
      <c r="K892" s="89">
        <f t="shared" ca="1" si="248"/>
        <v>2.0751772842359713</v>
      </c>
      <c r="L892" s="89">
        <f t="shared" ca="1" si="249"/>
        <v>5.6020324885329036E-2</v>
      </c>
      <c r="M892" s="88">
        <f t="shared" ca="1" si="250"/>
        <v>33124.63270215004</v>
      </c>
      <c r="N892" s="89">
        <f t="shared" ca="1" si="264"/>
        <v>1.0282396418782582</v>
      </c>
      <c r="O892" s="89">
        <f t="shared" ca="1" si="251"/>
        <v>0.8570061832867959</v>
      </c>
      <c r="P892" s="89">
        <f t="shared" ca="1" si="252"/>
        <v>0.848081442335477</v>
      </c>
      <c r="Q892" s="89">
        <f t="shared" ca="1" si="252"/>
        <v>0.80427926630592728</v>
      </c>
      <c r="R892" s="85">
        <f t="shared" ca="1" si="253"/>
        <v>5421.991226713475</v>
      </c>
      <c r="S892" s="85">
        <f t="shared" ca="1" si="254"/>
        <v>1454.084596544144</v>
      </c>
      <c r="U892" s="85">
        <v>878</v>
      </c>
      <c r="V892" s="89">
        <f t="shared" ca="1" si="255"/>
        <v>0.11233103266607358</v>
      </c>
      <c r="W892" s="89">
        <f t="shared" ca="1" si="256"/>
        <v>-1.2142243478558041</v>
      </c>
      <c r="X892" s="89">
        <f t="shared" ca="1" si="257"/>
        <v>-2.5522637647579133E-2</v>
      </c>
      <c r="Y892" s="88">
        <f t="shared" ca="1" si="258"/>
        <v>1357.8968339613627</v>
      </c>
      <c r="Z892" s="89">
        <f t="shared" ca="1" si="265"/>
        <v>0.73825345473626935</v>
      </c>
      <c r="AA892" s="89">
        <f t="shared" ca="1" si="259"/>
        <v>0.6432441130890697</v>
      </c>
      <c r="AB892" s="89">
        <f t="shared" ca="1" si="260"/>
        <v>0.76981977741869212</v>
      </c>
      <c r="AC892" s="89">
        <f t="shared" ca="1" si="260"/>
        <v>0.73996714322949286</v>
      </c>
      <c r="AD892" s="85">
        <f t="shared" ca="1" si="261"/>
        <v>104.36207833646336</v>
      </c>
      <c r="AE892" s="85">
        <f t="shared" ca="1" si="262"/>
        <v>-28.363114510573723</v>
      </c>
      <c r="AG892" s="85">
        <v>878</v>
      </c>
      <c r="AH892" s="85">
        <f t="shared" ca="1" si="263"/>
        <v>5317.6291483770119</v>
      </c>
      <c r="AI892" s="85">
        <f t="shared" ca="1" si="263"/>
        <v>1482.4477110547177</v>
      </c>
    </row>
    <row r="893" spans="9:35" x14ac:dyDescent="0.25">
      <c r="I893" s="85">
        <v>879</v>
      </c>
      <c r="J893" s="89">
        <f t="shared" ca="1" si="247"/>
        <v>0.9808787977730079</v>
      </c>
      <c r="K893" s="89">
        <f t="shared" ca="1" si="248"/>
        <v>2.0722470843369751</v>
      </c>
      <c r="L893" s="89">
        <f t="shared" ca="1" si="249"/>
        <v>5.5945127000082577E-2</v>
      </c>
      <c r="M893" s="88">
        <f t="shared" ca="1" si="250"/>
        <v>33122.141893474218</v>
      </c>
      <c r="N893" s="89">
        <f t="shared" ca="1" si="264"/>
        <v>1.0278004877207414</v>
      </c>
      <c r="O893" s="89">
        <f t="shared" ca="1" si="251"/>
        <v>0.85656702912927907</v>
      </c>
      <c r="P893" s="89">
        <f t="shared" ca="1" si="252"/>
        <v>0.84797815659280407</v>
      </c>
      <c r="Q893" s="89">
        <f t="shared" ca="1" si="252"/>
        <v>0.80415789307783536</v>
      </c>
      <c r="R893" s="85">
        <f t="shared" ca="1" si="253"/>
        <v>5419.8789467203278</v>
      </c>
      <c r="S893" s="85">
        <f t="shared" ca="1" si="254"/>
        <v>1451.9723165509968</v>
      </c>
      <c r="U893" s="85">
        <v>879</v>
      </c>
      <c r="V893" s="89">
        <f t="shared" ca="1" si="255"/>
        <v>0.11127211340006482</v>
      </c>
      <c r="W893" s="89">
        <f t="shared" ca="1" si="256"/>
        <v>-1.2197907026154349</v>
      </c>
      <c r="X893" s="89">
        <f t="shared" ca="1" si="257"/>
        <v>-2.5655882273012118E-2</v>
      </c>
      <c r="Y893" s="88">
        <f t="shared" ca="1" si="258"/>
        <v>1357.7159135599479</v>
      </c>
      <c r="Z893" s="89">
        <f t="shared" ca="1" si="265"/>
        <v>0.73685101763773742</v>
      </c>
      <c r="AA893" s="89">
        <f t="shared" ca="1" si="259"/>
        <v>0.64184167599053776</v>
      </c>
      <c r="AB893" s="89">
        <f t="shared" ca="1" si="260"/>
        <v>0.76939352292721519</v>
      </c>
      <c r="AC893" s="89">
        <f t="shared" ca="1" si="260"/>
        <v>0.73951200666308103</v>
      </c>
      <c r="AD893" s="85">
        <f t="shared" ca="1" si="261"/>
        <v>104.22284078487883</v>
      </c>
      <c r="AE893" s="85">
        <f t="shared" ca="1" si="262"/>
        <v>-28.502352062158252</v>
      </c>
      <c r="AG893" s="85">
        <v>879</v>
      </c>
      <c r="AH893" s="85">
        <f t="shared" ca="1" si="263"/>
        <v>5315.656105935449</v>
      </c>
      <c r="AI893" s="85">
        <f t="shared" ca="1" si="263"/>
        <v>1480.474668613155</v>
      </c>
    </row>
    <row r="894" spans="9:35" x14ac:dyDescent="0.25">
      <c r="I894" s="85">
        <v>880</v>
      </c>
      <c r="J894" s="89">
        <f t="shared" ca="1" si="247"/>
        <v>9.8804566587438525E-2</v>
      </c>
      <c r="K894" s="89">
        <f t="shared" ca="1" si="248"/>
        <v>-1.2883931754325524</v>
      </c>
      <c r="L894" s="89">
        <f t="shared" ca="1" si="249"/>
        <v>-3.0299173498107509E-2</v>
      </c>
      <c r="M894" s="88">
        <f t="shared" ca="1" si="250"/>
        <v>30385.26228558163</v>
      </c>
      <c r="N894" s="89">
        <f t="shared" ca="1" si="264"/>
        <v>0.52413548435270074</v>
      </c>
      <c r="O894" s="89">
        <f t="shared" ca="1" si="251"/>
        <v>0.35290202576123847</v>
      </c>
      <c r="P894" s="89">
        <f t="shared" ca="1" si="252"/>
        <v>0.6999078451956382</v>
      </c>
      <c r="Q894" s="89">
        <f t="shared" ca="1" si="252"/>
        <v>0.63791905395709847</v>
      </c>
      <c r="R894" s="85">
        <f t="shared" ca="1" si="253"/>
        <v>3285.7199801055067</v>
      </c>
      <c r="S894" s="85">
        <f t="shared" ca="1" si="254"/>
        <v>-682.18665006382435</v>
      </c>
      <c r="U894" s="85">
        <v>880</v>
      </c>
      <c r="V894" s="89">
        <f t="shared" ca="1" si="255"/>
        <v>0.17447505529483953</v>
      </c>
      <c r="W894" s="89">
        <f t="shared" ca="1" si="256"/>
        <v>-0.9366276760713419</v>
      </c>
      <c r="X894" s="89">
        <f t="shared" ca="1" si="257"/>
        <v>-1.8877666899107116E-2</v>
      </c>
      <c r="Y894" s="88">
        <f t="shared" ca="1" si="258"/>
        <v>1366.9500646163474</v>
      </c>
      <c r="Z894" s="89">
        <f t="shared" ca="1" si="265"/>
        <v>0.80819363780949627</v>
      </c>
      <c r="AA894" s="89">
        <f t="shared" ca="1" si="259"/>
        <v>0.71318429616229662</v>
      </c>
      <c r="AB894" s="89">
        <f t="shared" ca="1" si="260"/>
        <v>0.79051044015963223</v>
      </c>
      <c r="AC894" s="89">
        <f t="shared" ca="1" si="260"/>
        <v>0.76213413876440228</v>
      </c>
      <c r="AD894" s="85">
        <f t="shared" ca="1" si="261"/>
        <v>111.42604073316534</v>
      </c>
      <c r="AE894" s="85">
        <f t="shared" ca="1" si="262"/>
        <v>-21.299152113871742</v>
      </c>
      <c r="AG894" s="85">
        <v>880</v>
      </c>
      <c r="AH894" s="85">
        <f t="shared" ca="1" si="263"/>
        <v>3174.2939393723414</v>
      </c>
      <c r="AI894" s="85">
        <f t="shared" ca="1" si="263"/>
        <v>-660.8874979499526</v>
      </c>
    </row>
    <row r="895" spans="9:35" x14ac:dyDescent="0.25">
      <c r="I895" s="85">
        <v>881</v>
      </c>
      <c r="J895" s="89">
        <f t="shared" ca="1" si="247"/>
        <v>0.78053887847418302</v>
      </c>
      <c r="K895" s="89">
        <f t="shared" ca="1" si="248"/>
        <v>0.77401445523010148</v>
      </c>
      <c r="L895" s="89">
        <f t="shared" ca="1" si="249"/>
        <v>2.2628509829958236E-2</v>
      </c>
      <c r="M895" s="88">
        <f t="shared" ca="1" si="250"/>
        <v>32036.804449793697</v>
      </c>
      <c r="N895" s="89">
        <f t="shared" ca="1" si="264"/>
        <v>0.83323210462446262</v>
      </c>
      <c r="O895" s="89">
        <f t="shared" ca="1" si="251"/>
        <v>0.66199864603300029</v>
      </c>
      <c r="P895" s="89">
        <f t="shared" ca="1" si="252"/>
        <v>0.79764308025753294</v>
      </c>
      <c r="Q895" s="89">
        <f t="shared" ca="1" si="252"/>
        <v>0.74601395528963943</v>
      </c>
      <c r="R895" s="85">
        <f t="shared" ca="1" si="253"/>
        <v>4525.8773571282582</v>
      </c>
      <c r="S895" s="85">
        <f t="shared" ca="1" si="254"/>
        <v>557.97072695892712</v>
      </c>
      <c r="U895" s="85">
        <v>881</v>
      </c>
      <c r="V895" s="89">
        <f t="shared" ca="1" si="255"/>
        <v>0.15708245302229196</v>
      </c>
      <c r="W895" s="89">
        <f t="shared" ca="1" si="256"/>
        <v>-1.006521226679288</v>
      </c>
      <c r="X895" s="89">
        <f t="shared" ca="1" si="257"/>
        <v>-2.0550743871936464E-2</v>
      </c>
      <c r="Y895" s="88">
        <f t="shared" ca="1" si="258"/>
        <v>1364.6649640478363</v>
      </c>
      <c r="Z895" s="89">
        <f t="shared" ca="1" si="265"/>
        <v>0.79058403286094237</v>
      </c>
      <c r="AA895" s="89">
        <f t="shared" ca="1" si="259"/>
        <v>0.69557469121374271</v>
      </c>
      <c r="AB895" s="89">
        <f t="shared" ca="1" si="260"/>
        <v>0.78540661629315023</v>
      </c>
      <c r="AC895" s="89">
        <f t="shared" ca="1" si="260"/>
        <v>0.75665238976779725</v>
      </c>
      <c r="AD895" s="85">
        <f t="shared" ca="1" si="261"/>
        <v>109.62546094517734</v>
      </c>
      <c r="AE895" s="85">
        <f t="shared" ca="1" si="262"/>
        <v>-23.099731901859741</v>
      </c>
      <c r="AG895" s="85">
        <v>881</v>
      </c>
      <c r="AH895" s="85">
        <f t="shared" ca="1" si="263"/>
        <v>4416.251896183081</v>
      </c>
      <c r="AI895" s="85">
        <f t="shared" ca="1" si="263"/>
        <v>581.07045886078686</v>
      </c>
    </row>
    <row r="896" spans="9:35" x14ac:dyDescent="0.25">
      <c r="I896" s="85">
        <v>882</v>
      </c>
      <c r="J896" s="89">
        <f t="shared" ca="1" si="247"/>
        <v>0.99126928074594889</v>
      </c>
      <c r="K896" s="89">
        <f t="shared" ca="1" si="248"/>
        <v>2.3768446899571694</v>
      </c>
      <c r="L896" s="89">
        <f t="shared" ca="1" si="249"/>
        <v>6.3762032529845775E-2</v>
      </c>
      <c r="M896" s="88">
        <f t="shared" ca="1" si="250"/>
        <v>33382.069137405691</v>
      </c>
      <c r="N896" s="89">
        <f t="shared" ca="1" si="264"/>
        <v>1.0734510608859615</v>
      </c>
      <c r="O896" s="89">
        <f t="shared" ca="1" si="251"/>
        <v>0.90221760229449921</v>
      </c>
      <c r="P896" s="89">
        <f t="shared" ca="1" si="252"/>
        <v>0.85846560738312916</v>
      </c>
      <c r="Q896" s="89">
        <f t="shared" ca="1" si="252"/>
        <v>0.81652935697806373</v>
      </c>
      <c r="R896" s="85">
        <f t="shared" ca="1" si="253"/>
        <v>5641.6672286865396</v>
      </c>
      <c r="S896" s="85">
        <f t="shared" ca="1" si="254"/>
        <v>1673.7605985172086</v>
      </c>
      <c r="U896" s="85">
        <v>882</v>
      </c>
      <c r="V896" s="89">
        <f t="shared" ca="1" si="255"/>
        <v>0.3861903369785834</v>
      </c>
      <c r="W896" s="89">
        <f t="shared" ca="1" si="256"/>
        <v>-0.28926228165634599</v>
      </c>
      <c r="X896" s="89">
        <f t="shared" ca="1" si="257"/>
        <v>-3.3813567963666261E-3</v>
      </c>
      <c r="Y896" s="88">
        <f t="shared" ca="1" si="258"/>
        <v>1388.2977244985907</v>
      </c>
      <c r="Z896" s="89">
        <f t="shared" ca="1" si="265"/>
        <v>0.97129665309280666</v>
      </c>
      <c r="AA896" s="89">
        <f t="shared" ca="1" si="259"/>
        <v>0.87628731144560701</v>
      </c>
      <c r="AB896" s="89">
        <f t="shared" ca="1" si="260"/>
        <v>0.83429971250863577</v>
      </c>
      <c r="AC896" s="89">
        <f t="shared" ca="1" si="260"/>
        <v>0.80956306939493194</v>
      </c>
      <c r="AD896" s="85">
        <f t="shared" ca="1" si="261"/>
        <v>128.78148607319281</v>
      </c>
      <c r="AE896" s="85">
        <f t="shared" ca="1" si="262"/>
        <v>-3.9437067738442693</v>
      </c>
      <c r="AG896" s="85">
        <v>882</v>
      </c>
      <c r="AH896" s="85">
        <f t="shared" ca="1" si="263"/>
        <v>5512.8857426133472</v>
      </c>
      <c r="AI896" s="85">
        <f t="shared" ca="1" si="263"/>
        <v>1677.7043052910528</v>
      </c>
    </row>
    <row r="897" spans="9:35" x14ac:dyDescent="0.25">
      <c r="I897" s="85">
        <v>883</v>
      </c>
      <c r="J897" s="89">
        <f t="shared" ca="1" si="247"/>
        <v>8.7185726724614998E-2</v>
      </c>
      <c r="K897" s="89">
        <f t="shared" ca="1" si="248"/>
        <v>-1.3582907209543051</v>
      </c>
      <c r="L897" s="89">
        <f t="shared" ca="1" si="249"/>
        <v>-3.2092958150463424E-2</v>
      </c>
      <c r="M897" s="88">
        <f t="shared" ca="1" si="250"/>
        <v>30330.80652399232</v>
      </c>
      <c r="N897" s="89">
        <f t="shared" ca="1" si="264"/>
        <v>0.51365981758108192</v>
      </c>
      <c r="O897" s="89">
        <f t="shared" ca="1" si="251"/>
        <v>0.34242635898961965</v>
      </c>
      <c r="P897" s="89">
        <f t="shared" ca="1" si="252"/>
        <v>0.69625507492933336</v>
      </c>
      <c r="Q897" s="89">
        <f t="shared" ca="1" si="252"/>
        <v>0.63398497272271226</v>
      </c>
      <c r="R897" s="85">
        <f t="shared" ca="1" si="253"/>
        <v>3247.7053027077491</v>
      </c>
      <c r="S897" s="85">
        <f t="shared" ca="1" si="254"/>
        <v>-720.20132746158197</v>
      </c>
      <c r="U897" s="85">
        <v>883</v>
      </c>
      <c r="V897" s="89">
        <f t="shared" ca="1" si="255"/>
        <v>0.69728148283132696</v>
      </c>
      <c r="W897" s="89">
        <f t="shared" ca="1" si="256"/>
        <v>0.51659768175182341</v>
      </c>
      <c r="X897" s="89">
        <f t="shared" ca="1" si="257"/>
        <v>1.5908917290095758E-2</v>
      </c>
      <c r="Y897" s="88">
        <f t="shared" ca="1" si="258"/>
        <v>1415.338340048203</v>
      </c>
      <c r="Z897" s="89">
        <f t="shared" ca="1" si="265"/>
        <v>1.1743322046714459</v>
      </c>
      <c r="AA897" s="89">
        <f t="shared" ca="1" si="259"/>
        <v>1.0793228630242464</v>
      </c>
      <c r="AB897" s="89">
        <f t="shared" ca="1" si="260"/>
        <v>0.87986900566076431</v>
      </c>
      <c r="AC897" s="89">
        <f t="shared" ca="1" si="260"/>
        <v>0.85977808786401078</v>
      </c>
      <c r="AD897" s="85">
        <f t="shared" ca="1" si="261"/>
        <v>151.98187369855577</v>
      </c>
      <c r="AE897" s="85">
        <f t="shared" ca="1" si="262"/>
        <v>19.256680851518695</v>
      </c>
      <c r="AG897" s="85">
        <v>883</v>
      </c>
      <c r="AH897" s="85">
        <f t="shared" ca="1" si="263"/>
        <v>3095.7234290091933</v>
      </c>
      <c r="AI897" s="85">
        <f t="shared" ca="1" si="263"/>
        <v>-739.45800831310066</v>
      </c>
    </row>
    <row r="898" spans="9:35" x14ac:dyDescent="0.25">
      <c r="I898" s="85">
        <v>884</v>
      </c>
      <c r="J898" s="89">
        <f t="shared" ca="1" si="247"/>
        <v>2.4358159085672515E-2</v>
      </c>
      <c r="K898" s="89">
        <f t="shared" ca="1" si="248"/>
        <v>-1.9710660780465796</v>
      </c>
      <c r="L898" s="89">
        <f t="shared" ca="1" si="249"/>
        <v>-4.7818646694876746E-2</v>
      </c>
      <c r="M898" s="88">
        <f t="shared" ca="1" si="250"/>
        <v>29857.564488306976</v>
      </c>
      <c r="N898" s="89">
        <f t="shared" ca="1" si="264"/>
        <v>0.42182210856223584</v>
      </c>
      <c r="O898" s="89">
        <f t="shared" ca="1" si="251"/>
        <v>0.25058864997077357</v>
      </c>
      <c r="P898" s="89">
        <f t="shared" ca="1" si="252"/>
        <v>0.66342256642464315</v>
      </c>
      <c r="Q898" s="89">
        <f t="shared" ca="1" si="252"/>
        <v>0.59893392109826926</v>
      </c>
      <c r="R898" s="85">
        <f t="shared" ca="1" si="253"/>
        <v>2925.9010287071542</v>
      </c>
      <c r="S898" s="85">
        <f t="shared" ca="1" si="254"/>
        <v>-1042.0056014621769</v>
      </c>
      <c r="U898" s="85">
        <v>884</v>
      </c>
      <c r="V898" s="89">
        <f t="shared" ca="1" si="255"/>
        <v>0.58022253128554024</v>
      </c>
      <c r="W898" s="89">
        <f t="shared" ca="1" si="256"/>
        <v>0.20246280004189601</v>
      </c>
      <c r="X898" s="89">
        <f t="shared" ca="1" si="257"/>
        <v>8.3893130865628582E-3</v>
      </c>
      <c r="Y898" s="88">
        <f t="shared" ca="1" si="258"/>
        <v>1404.735470568977</v>
      </c>
      <c r="Z898" s="89">
        <f t="shared" ca="1" si="265"/>
        <v>1.0951862588816541</v>
      </c>
      <c r="AA898" s="89">
        <f t="shared" ca="1" si="259"/>
        <v>1.0001769172344546</v>
      </c>
      <c r="AB898" s="89">
        <f t="shared" ca="1" si="260"/>
        <v>0.8632824777791539</v>
      </c>
      <c r="AC898" s="89">
        <f t="shared" ca="1" si="260"/>
        <v>0.84138755107313734</v>
      </c>
      <c r="AD898" s="85">
        <f t="shared" ca="1" si="261"/>
        <v>142.7392438965644</v>
      </c>
      <c r="AE898" s="85">
        <f t="shared" ca="1" si="262"/>
        <v>10.014051049527325</v>
      </c>
      <c r="AG898" s="85">
        <v>884</v>
      </c>
      <c r="AH898" s="85">
        <f t="shared" ca="1" si="263"/>
        <v>2783.1617848105898</v>
      </c>
      <c r="AI898" s="85">
        <f t="shared" ca="1" si="263"/>
        <v>-1052.0196525117042</v>
      </c>
    </row>
    <row r="899" spans="9:35" x14ac:dyDescent="0.25">
      <c r="I899" s="85">
        <v>885</v>
      </c>
      <c r="J899" s="89">
        <f t="shared" ca="1" si="247"/>
        <v>0.61457257967045731</v>
      </c>
      <c r="K899" s="89">
        <f t="shared" ca="1" si="248"/>
        <v>0.29125690953641764</v>
      </c>
      <c r="L899" s="89">
        <f t="shared" ca="1" si="249"/>
        <v>1.0239475711373305E-2</v>
      </c>
      <c r="M899" s="88">
        <f t="shared" ca="1" si="250"/>
        <v>31642.347899598906</v>
      </c>
      <c r="N899" s="89">
        <f t="shared" ca="1" si="264"/>
        <v>0.76088039123564777</v>
      </c>
      <c r="O899" s="89">
        <f t="shared" ca="1" si="251"/>
        <v>0.58964693264418555</v>
      </c>
      <c r="P899" s="89">
        <f t="shared" ca="1" si="252"/>
        <v>0.77663574416667824</v>
      </c>
      <c r="Q899" s="89">
        <f t="shared" ca="1" si="252"/>
        <v>0.72228631008313693</v>
      </c>
      <c r="R899" s="85">
        <f t="shared" ca="1" si="253"/>
        <v>4215.3366916123596</v>
      </c>
      <c r="S899" s="85">
        <f t="shared" ca="1" si="254"/>
        <v>247.43006144302853</v>
      </c>
      <c r="U899" s="85">
        <v>885</v>
      </c>
      <c r="V899" s="89">
        <f t="shared" ca="1" si="255"/>
        <v>0.95086541585053364</v>
      </c>
      <c r="W899" s="89">
        <f t="shared" ca="1" si="256"/>
        <v>1.653303218517403</v>
      </c>
      <c r="X899" s="89">
        <f t="shared" ca="1" si="257"/>
        <v>4.3118807786543124E-2</v>
      </c>
      <c r="Y899" s="88">
        <f t="shared" ca="1" si="258"/>
        <v>1454.3782687257278</v>
      </c>
      <c r="Z899" s="89">
        <f t="shared" ca="1" si="265"/>
        <v>1.4607239428384804</v>
      </c>
      <c r="AA899" s="89">
        <f t="shared" ca="1" si="259"/>
        <v>1.3657146011912809</v>
      </c>
      <c r="AB899" s="89">
        <f t="shared" ca="1" si="260"/>
        <v>0.92795439218951636</v>
      </c>
      <c r="AC899" s="89">
        <f t="shared" ca="1" si="260"/>
        <v>0.91398572019647317</v>
      </c>
      <c r="AD899" s="85">
        <f t="shared" ca="1" si="261"/>
        <v>187.33350228268591</v>
      </c>
      <c r="AE899" s="85">
        <f t="shared" ca="1" si="262"/>
        <v>54.608309435648835</v>
      </c>
      <c r="AG899" s="85">
        <v>885</v>
      </c>
      <c r="AH899" s="85">
        <f t="shared" ca="1" si="263"/>
        <v>4028.0031893296737</v>
      </c>
      <c r="AI899" s="85">
        <f t="shared" ca="1" si="263"/>
        <v>192.8217520073797</v>
      </c>
    </row>
    <row r="900" spans="9:35" x14ac:dyDescent="0.25">
      <c r="I900" s="85">
        <v>886</v>
      </c>
      <c r="J900" s="89">
        <f t="shared" ca="1" si="247"/>
        <v>0.83698730592494097</v>
      </c>
      <c r="K900" s="89">
        <f t="shared" ca="1" si="248"/>
        <v>0.98215115268234521</v>
      </c>
      <c r="L900" s="89">
        <f t="shared" ca="1" si="249"/>
        <v>2.7969933633826858E-2</v>
      </c>
      <c r="M900" s="88">
        <f t="shared" ca="1" si="250"/>
        <v>32208.384432440726</v>
      </c>
      <c r="N900" s="89">
        <f t="shared" ca="1" si="264"/>
        <v>0.86442591363706012</v>
      </c>
      <c r="O900" s="89">
        <f t="shared" ca="1" si="251"/>
        <v>0.6931924550455979</v>
      </c>
      <c r="P900" s="89">
        <f t="shared" ca="1" si="252"/>
        <v>0.8063230187056637</v>
      </c>
      <c r="Q900" s="89">
        <f t="shared" ca="1" si="252"/>
        <v>0.7559056087725986</v>
      </c>
      <c r="R900" s="85">
        <f t="shared" ca="1" si="253"/>
        <v>4663.4855437891638</v>
      </c>
      <c r="S900" s="85">
        <f t="shared" ca="1" si="254"/>
        <v>695.57891361983275</v>
      </c>
      <c r="U900" s="85">
        <v>886</v>
      </c>
      <c r="V900" s="89">
        <f t="shared" ca="1" si="255"/>
        <v>0.69548914242317628</v>
      </c>
      <c r="W900" s="89">
        <f t="shared" ca="1" si="256"/>
        <v>0.51147039258880744</v>
      </c>
      <c r="X900" s="89">
        <f t="shared" ca="1" si="257"/>
        <v>1.5786182798042291E-2</v>
      </c>
      <c r="Y900" s="88">
        <f t="shared" ca="1" si="258"/>
        <v>1415.1646398756727</v>
      </c>
      <c r="Z900" s="89">
        <f t="shared" ca="1" si="265"/>
        <v>1.1730403896780401</v>
      </c>
      <c r="AA900" s="89">
        <f t="shared" ca="1" si="259"/>
        <v>1.0780310480308406</v>
      </c>
      <c r="AB900" s="89">
        <f t="shared" ca="1" si="260"/>
        <v>0.87961019539953866</v>
      </c>
      <c r="AC900" s="89">
        <f t="shared" ca="1" si="260"/>
        <v>0.85949004970408382</v>
      </c>
      <c r="AD900" s="85">
        <f t="shared" ca="1" si="261"/>
        <v>151.8290627720221</v>
      </c>
      <c r="AE900" s="85">
        <f t="shared" ca="1" si="262"/>
        <v>19.10386992498502</v>
      </c>
      <c r="AG900" s="85">
        <v>886</v>
      </c>
      <c r="AH900" s="85">
        <f t="shared" ca="1" si="263"/>
        <v>4511.6564810171421</v>
      </c>
      <c r="AI900" s="85">
        <f t="shared" ca="1" si="263"/>
        <v>676.47504369484773</v>
      </c>
    </row>
    <row r="901" spans="9:35" x14ac:dyDescent="0.25">
      <c r="I901" s="85">
        <v>887</v>
      </c>
      <c r="J901" s="89">
        <f t="shared" ca="1" si="247"/>
        <v>0.72314880286192107</v>
      </c>
      <c r="K901" s="89">
        <f t="shared" ca="1" si="248"/>
        <v>0.59222132050360587</v>
      </c>
      <c r="L901" s="89">
        <f t="shared" ca="1" si="249"/>
        <v>1.7963142361874913E-2</v>
      </c>
      <c r="M901" s="88">
        <f t="shared" ca="1" si="250"/>
        <v>31887.689093963327</v>
      </c>
      <c r="N901" s="89">
        <f t="shared" ca="1" si="264"/>
        <v>0.80598645119633239</v>
      </c>
      <c r="O901" s="89">
        <f t="shared" ca="1" si="251"/>
        <v>0.63475299260487006</v>
      </c>
      <c r="P901" s="89">
        <f t="shared" ca="1" si="252"/>
        <v>0.78987466931967809</v>
      </c>
      <c r="Q901" s="89">
        <f t="shared" ca="1" si="252"/>
        <v>0.73720523705965535</v>
      </c>
      <c r="R901" s="85">
        <f t="shared" ca="1" si="253"/>
        <v>4407.5131141358434</v>
      </c>
      <c r="S901" s="85">
        <f t="shared" ca="1" si="254"/>
        <v>439.60648396651231</v>
      </c>
      <c r="U901" s="85">
        <v>887</v>
      </c>
      <c r="V901" s="89">
        <f t="shared" ca="1" si="255"/>
        <v>0.94492721615375619</v>
      </c>
      <c r="W901" s="89">
        <f t="shared" ca="1" si="256"/>
        <v>1.5975391965971573</v>
      </c>
      <c r="X901" s="89">
        <f t="shared" ca="1" si="257"/>
        <v>4.1783956427932832E-2</v>
      </c>
      <c r="Y901" s="88">
        <f t="shared" ca="1" si="258"/>
        <v>1452.4381850675143</v>
      </c>
      <c r="Z901" s="89">
        <f t="shared" ca="1" si="265"/>
        <v>1.4466742574552602</v>
      </c>
      <c r="AA901" s="89">
        <f t="shared" ca="1" si="259"/>
        <v>1.3516649158080607</v>
      </c>
      <c r="AB901" s="89">
        <f t="shared" ca="1" si="260"/>
        <v>0.92600591120102294</v>
      </c>
      <c r="AC901" s="89">
        <f t="shared" ca="1" si="260"/>
        <v>0.91175873331393498</v>
      </c>
      <c r="AD901" s="85">
        <f t="shared" ca="1" si="261"/>
        <v>185.53507638454744</v>
      </c>
      <c r="AE901" s="85">
        <f t="shared" ca="1" si="262"/>
        <v>52.809883537510359</v>
      </c>
      <c r="AG901" s="85">
        <v>887</v>
      </c>
      <c r="AH901" s="85">
        <f t="shared" ca="1" si="263"/>
        <v>4221.9780377512961</v>
      </c>
      <c r="AI901" s="85">
        <f t="shared" ca="1" si="263"/>
        <v>386.79660042900196</v>
      </c>
    </row>
    <row r="902" spans="9:35" x14ac:dyDescent="0.25">
      <c r="I902" s="85">
        <v>888</v>
      </c>
      <c r="J902" s="89">
        <f t="shared" ca="1" si="247"/>
        <v>0.77293859992852498</v>
      </c>
      <c r="K902" s="89">
        <f t="shared" ca="1" si="248"/>
        <v>0.74855941719633712</v>
      </c>
      <c r="L902" s="89">
        <f t="shared" ca="1" si="249"/>
        <v>2.1975255753448605E-2</v>
      </c>
      <c r="M902" s="88">
        <f t="shared" ca="1" si="250"/>
        <v>32015.883110907485</v>
      </c>
      <c r="N902" s="89">
        <f t="shared" ca="1" si="264"/>
        <v>0.82941711378165062</v>
      </c>
      <c r="O902" s="89">
        <f t="shared" ca="1" si="251"/>
        <v>0.65818365519018829</v>
      </c>
      <c r="P902" s="89">
        <f t="shared" ca="1" si="252"/>
        <v>0.79656578959763791</v>
      </c>
      <c r="Q902" s="89">
        <f t="shared" ca="1" si="252"/>
        <v>0.7447899368788552</v>
      </c>
      <c r="R902" s="85">
        <f t="shared" ca="1" si="253"/>
        <v>4509.2008579338071</v>
      </c>
      <c r="S902" s="85">
        <f t="shared" ca="1" si="254"/>
        <v>541.29422776447609</v>
      </c>
      <c r="U902" s="85">
        <v>888</v>
      </c>
      <c r="V902" s="89">
        <f t="shared" ca="1" si="255"/>
        <v>0.50303481384336646</v>
      </c>
      <c r="W902" s="89">
        <f t="shared" ca="1" si="256"/>
        <v>7.6072235588684357E-3</v>
      </c>
      <c r="X902" s="89">
        <f t="shared" ca="1" si="257"/>
        <v>3.7249574313491145E-3</v>
      </c>
      <c r="Y902" s="88">
        <f t="shared" ca="1" si="258"/>
        <v>1398.1985418644986</v>
      </c>
      <c r="Z902" s="89">
        <f t="shared" ca="1" si="265"/>
        <v>1.0460926058329483</v>
      </c>
      <c r="AA902" s="89">
        <f t="shared" ca="1" si="259"/>
        <v>0.95108326418574862</v>
      </c>
      <c r="AB902" s="89">
        <f t="shared" ca="1" si="260"/>
        <v>0.85224086062506554</v>
      </c>
      <c r="AC902" s="89">
        <f t="shared" ca="1" si="260"/>
        <v>0.82921894515221428</v>
      </c>
      <c r="AD902" s="85">
        <f t="shared" ca="1" si="261"/>
        <v>137.13177285394681</v>
      </c>
      <c r="AE902" s="85">
        <f t="shared" ca="1" si="262"/>
        <v>4.4065800069097349</v>
      </c>
      <c r="AG902" s="85">
        <v>888</v>
      </c>
      <c r="AH902" s="85">
        <f t="shared" ca="1" si="263"/>
        <v>4372.0690850798601</v>
      </c>
      <c r="AI902" s="85">
        <f t="shared" ca="1" si="263"/>
        <v>536.88764775756636</v>
      </c>
    </row>
    <row r="903" spans="9:35" x14ac:dyDescent="0.25">
      <c r="I903" s="85">
        <v>889</v>
      </c>
      <c r="J903" s="89">
        <f t="shared" ca="1" si="247"/>
        <v>0.8790720898522445</v>
      </c>
      <c r="K903" s="89">
        <f t="shared" ca="1" si="248"/>
        <v>1.1703607589792071</v>
      </c>
      <c r="L903" s="89">
        <f t="shared" ca="1" si="249"/>
        <v>3.2799967373655287E-2</v>
      </c>
      <c r="M903" s="88">
        <f t="shared" ca="1" si="250"/>
        <v>32364.32831990303</v>
      </c>
      <c r="N903" s="89">
        <f t="shared" ca="1" si="264"/>
        <v>0.89263321482433722</v>
      </c>
      <c r="O903" s="89">
        <f t="shared" ca="1" si="251"/>
        <v>0.72139975623287489</v>
      </c>
      <c r="P903" s="89">
        <f t="shared" ca="1" si="252"/>
        <v>0.81397318706798627</v>
      </c>
      <c r="Q903" s="89">
        <f t="shared" ca="1" si="252"/>
        <v>0.76466820172949701</v>
      </c>
      <c r="R903" s="85">
        <f t="shared" ca="1" si="253"/>
        <v>4789.8261321009923</v>
      </c>
      <c r="S903" s="85">
        <f t="shared" ca="1" si="254"/>
        <v>821.91950193166122</v>
      </c>
      <c r="U903" s="85">
        <v>889</v>
      </c>
      <c r="V903" s="89">
        <f t="shared" ca="1" si="255"/>
        <v>0.6416033575354857</v>
      </c>
      <c r="W903" s="89">
        <f t="shared" ca="1" si="256"/>
        <v>0.36274780549406288</v>
      </c>
      <c r="X903" s="89">
        <f t="shared" ca="1" si="257"/>
        <v>1.2226135645715537E-2</v>
      </c>
      <c r="Y903" s="88">
        <f t="shared" ca="1" si="258"/>
        <v>1410.1355442497259</v>
      </c>
      <c r="Z903" s="89">
        <f t="shared" ca="1" si="265"/>
        <v>1.1355698937183236</v>
      </c>
      <c r="AA903" s="89">
        <f t="shared" ca="1" si="259"/>
        <v>1.0405605520711241</v>
      </c>
      <c r="AB903" s="89">
        <f t="shared" ca="1" si="260"/>
        <v>0.8719316926071754</v>
      </c>
      <c r="AC903" s="89">
        <f t="shared" ca="1" si="260"/>
        <v>0.85096022628083823</v>
      </c>
      <c r="AD903" s="85">
        <f t="shared" ca="1" si="261"/>
        <v>147.4245763170602</v>
      </c>
      <c r="AE903" s="85">
        <f t="shared" ca="1" si="262"/>
        <v>14.699383470023122</v>
      </c>
      <c r="AG903" s="85">
        <v>889</v>
      </c>
      <c r="AH903" s="85">
        <f t="shared" ca="1" si="263"/>
        <v>4642.4015557839321</v>
      </c>
      <c r="AI903" s="85">
        <f t="shared" ca="1" si="263"/>
        <v>807.22011846163809</v>
      </c>
    </row>
    <row r="904" spans="9:35" x14ac:dyDescent="0.25">
      <c r="I904" s="85">
        <v>890</v>
      </c>
      <c r="J904" s="89">
        <f t="shared" ca="1" si="247"/>
        <v>1.3271182683031513E-2</v>
      </c>
      <c r="K904" s="89">
        <f t="shared" ca="1" si="248"/>
        <v>-2.2181828827806771</v>
      </c>
      <c r="L904" s="89">
        <f t="shared" ca="1" si="249"/>
        <v>-5.4160419190068379E-2</v>
      </c>
      <c r="M904" s="88">
        <f t="shared" ca="1" si="250"/>
        <v>29668.813746791035</v>
      </c>
      <c r="N904" s="89">
        <f t="shared" ca="1" si="264"/>
        <v>0.38478628304450074</v>
      </c>
      <c r="O904" s="89">
        <f t="shared" ca="1" si="251"/>
        <v>0.21355282445303847</v>
      </c>
      <c r="P904" s="89">
        <f t="shared" ca="1" si="252"/>
        <v>0.64980211865912807</v>
      </c>
      <c r="Q904" s="89">
        <f t="shared" ca="1" si="252"/>
        <v>0.58455210436666061</v>
      </c>
      <c r="R904" s="85">
        <f t="shared" ca="1" si="253"/>
        <v>2801.9604036167548</v>
      </c>
      <c r="S904" s="85">
        <f t="shared" ca="1" si="254"/>
        <v>-1165.9462265525763</v>
      </c>
      <c r="U904" s="85">
        <v>890</v>
      </c>
      <c r="V904" s="89">
        <f t="shared" ca="1" si="255"/>
        <v>0.47938524108938729</v>
      </c>
      <c r="W904" s="89">
        <f t="shared" ca="1" si="256"/>
        <v>-5.1696555130589586E-2</v>
      </c>
      <c r="X904" s="89">
        <f t="shared" ca="1" si="257"/>
        <v>2.3053731397503999E-3</v>
      </c>
      <c r="Y904" s="88">
        <f t="shared" ca="1" si="258"/>
        <v>1396.2150893500386</v>
      </c>
      <c r="Z904" s="89">
        <f t="shared" ca="1" si="265"/>
        <v>1.0311510825365304</v>
      </c>
      <c r="AA904" s="89">
        <f t="shared" ca="1" si="259"/>
        <v>0.93614174088933078</v>
      </c>
      <c r="AB904" s="89">
        <f t="shared" ca="1" si="260"/>
        <v>0.84876501196831178</v>
      </c>
      <c r="AC904" s="89">
        <f t="shared" ca="1" si="260"/>
        <v>0.82539989284292925</v>
      </c>
      <c r="AD904" s="85">
        <f t="shared" ca="1" si="261"/>
        <v>135.44483093525855</v>
      </c>
      <c r="AE904" s="85">
        <f t="shared" ca="1" si="262"/>
        <v>2.7196380882214726</v>
      </c>
      <c r="AG904" s="85">
        <v>890</v>
      </c>
      <c r="AH904" s="85">
        <f t="shared" ca="1" si="263"/>
        <v>2666.5155726814965</v>
      </c>
      <c r="AI904" s="85">
        <f t="shared" ca="1" si="263"/>
        <v>-1168.6658646407977</v>
      </c>
    </row>
    <row r="905" spans="9:35" x14ac:dyDescent="0.25">
      <c r="I905" s="85">
        <v>891</v>
      </c>
      <c r="J905" s="89">
        <f t="shared" ca="1" si="247"/>
        <v>0.39286268488104492</v>
      </c>
      <c r="K905" s="89">
        <f t="shared" ca="1" si="248"/>
        <v>-0.2718655905957274</v>
      </c>
      <c r="L905" s="89">
        <f t="shared" ca="1" si="249"/>
        <v>-4.2119687648704759E-3</v>
      </c>
      <c r="M905" s="88">
        <f t="shared" ca="1" si="250"/>
        <v>31188.358567702086</v>
      </c>
      <c r="N905" s="89">
        <f t="shared" ca="1" si="264"/>
        <v>0.67648424228719517</v>
      </c>
      <c r="O905" s="89">
        <f t="shared" ca="1" si="251"/>
        <v>0.50525078369573295</v>
      </c>
      <c r="P905" s="89">
        <f t="shared" ca="1" si="252"/>
        <v>0.75063337631604188</v>
      </c>
      <c r="Q905" s="89">
        <f t="shared" ca="1" si="252"/>
        <v>0.69330864712153373</v>
      </c>
      <c r="R905" s="85">
        <f t="shared" ca="1" si="253"/>
        <v>3868.5808813233016</v>
      </c>
      <c r="S905" s="85">
        <f t="shared" ca="1" si="254"/>
        <v>-99.325748846029455</v>
      </c>
      <c r="U905" s="85">
        <v>891</v>
      </c>
      <c r="V905" s="89">
        <f t="shared" ca="1" si="255"/>
        <v>3.1452923915551434E-2</v>
      </c>
      <c r="W905" s="89">
        <f t="shared" ca="1" si="256"/>
        <v>-1.8598563822272238</v>
      </c>
      <c r="X905" s="89">
        <f t="shared" ca="1" si="257"/>
        <v>-4.0977455441668753E-2</v>
      </c>
      <c r="Y905" s="88">
        <f t="shared" ca="1" si="258"/>
        <v>1337.0721213779318</v>
      </c>
      <c r="Z905" s="89">
        <f t="shared" ca="1" si="265"/>
        <v>0.57558715765278523</v>
      </c>
      <c r="AA905" s="89">
        <f t="shared" ca="1" si="259"/>
        <v>0.48057781600558558</v>
      </c>
      <c r="AB905" s="89">
        <f t="shared" ca="1" si="260"/>
        <v>0.71755286824968956</v>
      </c>
      <c r="AC905" s="89">
        <f t="shared" ca="1" si="260"/>
        <v>0.6845917073719503</v>
      </c>
      <c r="AD905" s="85">
        <f t="shared" ca="1" si="261"/>
        <v>88.863940202998378</v>
      </c>
      <c r="AE905" s="85">
        <f t="shared" ca="1" si="262"/>
        <v>-43.8612526440387</v>
      </c>
      <c r="AG905" s="85">
        <v>891</v>
      </c>
      <c r="AH905" s="85">
        <f t="shared" ca="1" si="263"/>
        <v>3779.7169411203031</v>
      </c>
      <c r="AI905" s="85">
        <f t="shared" ca="1" si="263"/>
        <v>-55.464496201990755</v>
      </c>
    </row>
    <row r="906" spans="9:35" x14ac:dyDescent="0.25">
      <c r="I906" s="85">
        <v>892</v>
      </c>
      <c r="J906" s="89">
        <f t="shared" ca="1" si="247"/>
        <v>0.74012518576377351</v>
      </c>
      <c r="K906" s="89">
        <f t="shared" ca="1" si="248"/>
        <v>0.64373139410168401</v>
      </c>
      <c r="L906" s="89">
        <f t="shared" ca="1" si="249"/>
        <v>1.9285048285355457E-2</v>
      </c>
      <c r="M906" s="88">
        <f t="shared" ca="1" si="250"/>
        <v>31929.869492179576</v>
      </c>
      <c r="N906" s="89">
        <f t="shared" ca="1" si="264"/>
        <v>0.81370635555587845</v>
      </c>
      <c r="O906" s="89">
        <f t="shared" ca="1" si="251"/>
        <v>0.64247289696441623</v>
      </c>
      <c r="P906" s="89">
        <f t="shared" ca="1" si="252"/>
        <v>0.79209340382116411</v>
      </c>
      <c r="Q906" s="89">
        <f t="shared" ca="1" si="252"/>
        <v>0.73971690920571409</v>
      </c>
      <c r="R906" s="85">
        <f t="shared" ca="1" si="253"/>
        <v>4440.8771948487883</v>
      </c>
      <c r="S906" s="85">
        <f t="shared" ca="1" si="254"/>
        <v>472.97056467945731</v>
      </c>
      <c r="U906" s="85">
        <v>892</v>
      </c>
      <c r="V906" s="89">
        <f t="shared" ca="1" si="255"/>
        <v>0.33659002184279241</v>
      </c>
      <c r="W906" s="89">
        <f t="shared" ca="1" si="256"/>
        <v>-0.4217876187691047</v>
      </c>
      <c r="X906" s="89">
        <f t="shared" ca="1" si="257"/>
        <v>-6.553682252881575E-3</v>
      </c>
      <c r="Y906" s="88">
        <f t="shared" ca="1" si="258"/>
        <v>1383.9005705752229</v>
      </c>
      <c r="Z906" s="89">
        <f t="shared" ca="1" si="265"/>
        <v>0.93790703685596655</v>
      </c>
      <c r="AA906" s="89">
        <f t="shared" ca="1" si="259"/>
        <v>0.8428976952087669</v>
      </c>
      <c r="AB906" s="89">
        <f t="shared" ca="1" si="260"/>
        <v>0.82585390670922365</v>
      </c>
      <c r="AC906" s="89">
        <f t="shared" ca="1" si="260"/>
        <v>0.80035716866687834</v>
      </c>
      <c r="AD906" s="85">
        <f t="shared" ca="1" si="261"/>
        <v>125.13140211801442</v>
      </c>
      <c r="AE906" s="85">
        <f t="shared" ca="1" si="262"/>
        <v>-7.5937907290226576</v>
      </c>
      <c r="AG906" s="85">
        <v>892</v>
      </c>
      <c r="AH906" s="85">
        <f t="shared" ca="1" si="263"/>
        <v>4315.7457927307742</v>
      </c>
      <c r="AI906" s="85">
        <f t="shared" ca="1" si="263"/>
        <v>480.56435540847997</v>
      </c>
    </row>
    <row r="907" spans="9:35" x14ac:dyDescent="0.25">
      <c r="I907" s="85">
        <v>893</v>
      </c>
      <c r="J907" s="89">
        <f t="shared" ca="1" si="247"/>
        <v>0.99440592427224084</v>
      </c>
      <c r="K907" s="89">
        <f t="shared" ca="1" si="248"/>
        <v>2.5367666115162444</v>
      </c>
      <c r="L907" s="89">
        <f t="shared" ca="1" si="249"/>
        <v>6.7866117821061889E-2</v>
      </c>
      <c r="M907" s="88">
        <f t="shared" ca="1" si="250"/>
        <v>33519.353517048563</v>
      </c>
      <c r="N907" s="89">
        <f t="shared" ca="1" si="264"/>
        <v>1.0974188375399838</v>
      </c>
      <c r="O907" s="89">
        <f t="shared" ca="1" si="251"/>
        <v>0.92618537894852149</v>
      </c>
      <c r="P907" s="89">
        <f t="shared" ca="1" si="252"/>
        <v>0.86377082878205313</v>
      </c>
      <c r="Q907" s="89">
        <f t="shared" ca="1" si="252"/>
        <v>0.82282517521784593</v>
      </c>
      <c r="R907" s="85">
        <f t="shared" ca="1" si="253"/>
        <v>5759.8871370720626</v>
      </c>
      <c r="S907" s="85">
        <f t="shared" ca="1" si="254"/>
        <v>1791.9805069027316</v>
      </c>
      <c r="U907" s="85">
        <v>893</v>
      </c>
      <c r="V907" s="89">
        <f t="shared" ca="1" si="255"/>
        <v>0.57850140908226677</v>
      </c>
      <c r="W907" s="89">
        <f t="shared" ca="1" si="256"/>
        <v>0.19806119936845901</v>
      </c>
      <c r="X907" s="89">
        <f t="shared" ca="1" si="257"/>
        <v>8.2839497638204536E-3</v>
      </c>
      <c r="Y907" s="88">
        <f t="shared" ca="1" si="258"/>
        <v>1404.587470769236</v>
      </c>
      <c r="Z907" s="89">
        <f t="shared" ca="1" si="265"/>
        <v>1.0940772803231691</v>
      </c>
      <c r="AA907" s="89">
        <f t="shared" ca="1" si="259"/>
        <v>0.99906793867596944</v>
      </c>
      <c r="AB907" s="89">
        <f t="shared" ca="1" si="260"/>
        <v>0.86303945704279583</v>
      </c>
      <c r="AC907" s="89">
        <f t="shared" ca="1" si="260"/>
        <v>0.84111910941006696</v>
      </c>
      <c r="AD907" s="85">
        <f t="shared" ca="1" si="261"/>
        <v>142.61149624228892</v>
      </c>
      <c r="AE907" s="85">
        <f t="shared" ca="1" si="262"/>
        <v>9.8863033952518435</v>
      </c>
      <c r="AG907" s="85">
        <v>893</v>
      </c>
      <c r="AH907" s="85">
        <f t="shared" ca="1" si="263"/>
        <v>5617.2756408297737</v>
      </c>
      <c r="AI907" s="85">
        <f t="shared" ca="1" si="263"/>
        <v>1782.0942035074797</v>
      </c>
    </row>
    <row r="908" spans="9:35" x14ac:dyDescent="0.25">
      <c r="I908" s="85">
        <v>894</v>
      </c>
      <c r="J908" s="89">
        <f t="shared" ca="1" si="247"/>
        <v>2.3046397008020025E-2</v>
      </c>
      <c r="K908" s="89">
        <f t="shared" ca="1" si="248"/>
        <v>-1.9945425570771509</v>
      </c>
      <c r="L908" s="89">
        <f t="shared" ca="1" si="249"/>
        <v>-4.8421124900113417E-2</v>
      </c>
      <c r="M908" s="88">
        <f t="shared" ca="1" si="250"/>
        <v>29839.581374202437</v>
      </c>
      <c r="N908" s="89">
        <f t="shared" ca="1" si="264"/>
        <v>0.41830364779999601</v>
      </c>
      <c r="O908" s="89">
        <f t="shared" ca="1" si="251"/>
        <v>0.24707018920853374</v>
      </c>
      <c r="P908" s="89">
        <f t="shared" ca="1" si="252"/>
        <v>0.66213743853076623</v>
      </c>
      <c r="Q908" s="89">
        <f t="shared" ca="1" si="252"/>
        <v>0.59757304789708532</v>
      </c>
      <c r="R908" s="85">
        <f t="shared" ca="1" si="253"/>
        <v>2913.9821762896827</v>
      </c>
      <c r="S908" s="85">
        <f t="shared" ca="1" si="254"/>
        <v>-1053.9244538796484</v>
      </c>
      <c r="U908" s="85">
        <v>894</v>
      </c>
      <c r="V908" s="89">
        <f t="shared" ca="1" si="255"/>
        <v>0.41393290740882349</v>
      </c>
      <c r="W908" s="89">
        <f t="shared" ca="1" si="256"/>
        <v>-0.21743954635140988</v>
      </c>
      <c r="X908" s="89">
        <f t="shared" ca="1" si="257"/>
        <v>-1.662099961950709E-3</v>
      </c>
      <c r="Y908" s="88">
        <f t="shared" ca="1" si="258"/>
        <v>1390.6866178217924</v>
      </c>
      <c r="Z908" s="89">
        <f t="shared" ca="1" si="265"/>
        <v>0.98939231405212669</v>
      </c>
      <c r="AA908" s="89">
        <f t="shared" ca="1" si="259"/>
        <v>0.89438297240492703</v>
      </c>
      <c r="AB908" s="89">
        <f t="shared" ca="1" si="260"/>
        <v>0.83876438323405222</v>
      </c>
      <c r="AC908" s="89">
        <f t="shared" ca="1" si="260"/>
        <v>0.81444149011201628</v>
      </c>
      <c r="AD908" s="85">
        <f t="shared" ca="1" si="261"/>
        <v>130.77988919214818</v>
      </c>
      <c r="AE908" s="85">
        <f t="shared" ca="1" si="262"/>
        <v>-1.9453036548889031</v>
      </c>
      <c r="AG908" s="85">
        <v>894</v>
      </c>
      <c r="AH908" s="85">
        <f t="shared" ca="1" si="263"/>
        <v>2783.2022870975343</v>
      </c>
      <c r="AI908" s="85">
        <f t="shared" ca="1" si="263"/>
        <v>-1051.9791502247595</v>
      </c>
    </row>
    <row r="909" spans="9:35" x14ac:dyDescent="0.25">
      <c r="I909" s="85">
        <v>895</v>
      </c>
      <c r="J909" s="89">
        <f t="shared" ca="1" si="247"/>
        <v>2.2160739306067989E-2</v>
      </c>
      <c r="K909" s="89">
        <f t="shared" ca="1" si="248"/>
        <v>-2.0110376636477589</v>
      </c>
      <c r="L909" s="89">
        <f t="shared" ca="1" si="249"/>
        <v>-4.8844439750219612E-2</v>
      </c>
      <c r="M909" s="88">
        <f t="shared" ca="1" si="250"/>
        <v>29826.952509467363</v>
      </c>
      <c r="N909" s="89">
        <f t="shared" ca="1" si="264"/>
        <v>0.4158314974761731</v>
      </c>
      <c r="O909" s="89">
        <f t="shared" ca="1" si="251"/>
        <v>0.24459803888471082</v>
      </c>
      <c r="P909" s="89">
        <f t="shared" ca="1" si="252"/>
        <v>0.66123334555562918</v>
      </c>
      <c r="Q909" s="89">
        <f t="shared" ca="1" si="252"/>
        <v>0.59661615865614559</v>
      </c>
      <c r="R909" s="85">
        <f t="shared" ca="1" si="253"/>
        <v>2905.6258395926016</v>
      </c>
      <c r="S909" s="85">
        <f t="shared" ca="1" si="254"/>
        <v>-1062.2807905767295</v>
      </c>
      <c r="U909" s="85">
        <v>895</v>
      </c>
      <c r="V909" s="89">
        <f t="shared" ca="1" si="255"/>
        <v>0.56032609551579871</v>
      </c>
      <c r="W909" s="89">
        <f t="shared" ca="1" si="256"/>
        <v>0.15179603568301028</v>
      </c>
      <c r="X909" s="89">
        <f t="shared" ca="1" si="257"/>
        <v>7.1764773384962108E-3</v>
      </c>
      <c r="Y909" s="88">
        <f t="shared" ca="1" si="258"/>
        <v>1403.0327899183903</v>
      </c>
      <c r="Z909" s="89">
        <f t="shared" ca="1" si="265"/>
        <v>1.0824208220620815</v>
      </c>
      <c r="AA909" s="89">
        <f t="shared" ca="1" si="259"/>
        <v>0.9874114804148818</v>
      </c>
      <c r="AB909" s="89">
        <f t="shared" ca="1" si="260"/>
        <v>0.86046720989108816</v>
      </c>
      <c r="AC909" s="89">
        <f t="shared" ca="1" si="260"/>
        <v>0.8382795207213477</v>
      </c>
      <c r="AD909" s="85">
        <f t="shared" ca="1" si="261"/>
        <v>141.27174024021474</v>
      </c>
      <c r="AE909" s="85">
        <f t="shared" ca="1" si="262"/>
        <v>8.5465473931776614</v>
      </c>
      <c r="AG909" s="85">
        <v>895</v>
      </c>
      <c r="AH909" s="85">
        <f t="shared" ca="1" si="263"/>
        <v>2764.3540993523866</v>
      </c>
      <c r="AI909" s="85">
        <f t="shared" ca="1" si="263"/>
        <v>-1070.8273379699071</v>
      </c>
    </row>
    <row r="910" spans="9:35" x14ac:dyDescent="0.25">
      <c r="I910" s="85">
        <v>896</v>
      </c>
      <c r="J910" s="89">
        <f t="shared" ca="1" si="247"/>
        <v>0.81484195958599948</v>
      </c>
      <c r="K910" s="89">
        <f t="shared" ca="1" si="248"/>
        <v>0.8958814529964596</v>
      </c>
      <c r="L910" s="89">
        <f t="shared" ca="1" si="249"/>
        <v>2.5755989465905599E-2</v>
      </c>
      <c r="M910" s="88">
        <f t="shared" ca="1" si="250"/>
        <v>32137.155744831358</v>
      </c>
      <c r="N910" s="89">
        <f t="shared" ca="1" si="264"/>
        <v>0.85149652363271899</v>
      </c>
      <c r="O910" s="89">
        <f t="shared" ca="1" si="251"/>
        <v>0.68026306504125666</v>
      </c>
      <c r="P910" s="89">
        <f t="shared" ca="1" si="252"/>
        <v>0.80275320319361931</v>
      </c>
      <c r="Q910" s="89">
        <f t="shared" ca="1" si="252"/>
        <v>0.75183104662309774</v>
      </c>
      <c r="R910" s="85">
        <f t="shared" ca="1" si="253"/>
        <v>4606.1790680513877</v>
      </c>
      <c r="S910" s="85">
        <f t="shared" ca="1" si="254"/>
        <v>638.27243788205669</v>
      </c>
      <c r="U910" s="85">
        <v>896</v>
      </c>
      <c r="V910" s="89">
        <f t="shared" ca="1" si="255"/>
        <v>0.95570336779260501</v>
      </c>
      <c r="W910" s="89">
        <f t="shared" ca="1" si="256"/>
        <v>1.702865378530485</v>
      </c>
      <c r="X910" s="89">
        <f t="shared" ca="1" si="257"/>
        <v>4.4305202066420274E-2</v>
      </c>
      <c r="Y910" s="88">
        <f t="shared" ca="1" si="258"/>
        <v>1456.1047587309474</v>
      </c>
      <c r="Z910" s="89">
        <f t="shared" ca="1" si="265"/>
        <v>1.4732110757804451</v>
      </c>
      <c r="AA910" s="89">
        <f t="shared" ca="1" si="259"/>
        <v>1.3782017341332455</v>
      </c>
      <c r="AB910" s="89">
        <f t="shared" ca="1" si="260"/>
        <v>0.92965293525625903</v>
      </c>
      <c r="AC910" s="89">
        <f t="shared" ca="1" si="260"/>
        <v>0.91592949399685142</v>
      </c>
      <c r="AD910" s="85">
        <f t="shared" ca="1" si="261"/>
        <v>188.93707729133371</v>
      </c>
      <c r="AE910" s="85">
        <f t="shared" ca="1" si="262"/>
        <v>56.211884444296629</v>
      </c>
      <c r="AG910" s="85">
        <v>896</v>
      </c>
      <c r="AH910" s="85">
        <f t="shared" ca="1" si="263"/>
        <v>4417.2419907600543</v>
      </c>
      <c r="AI910" s="85">
        <f t="shared" ca="1" si="263"/>
        <v>582.06055343776006</v>
      </c>
    </row>
    <row r="911" spans="9:35" x14ac:dyDescent="0.25">
      <c r="I911" s="85">
        <v>897</v>
      </c>
      <c r="J911" s="89">
        <f t="shared" ca="1" si="247"/>
        <v>0.56266224229796191</v>
      </c>
      <c r="K911" s="89">
        <f t="shared" ca="1" si="248"/>
        <v>0.15772244234669236</v>
      </c>
      <c r="L911" s="89">
        <f t="shared" ca="1" si="249"/>
        <v>6.8125731496673468E-3</v>
      </c>
      <c r="M911" s="88">
        <f t="shared" ca="1" si="250"/>
        <v>31534.098242973429</v>
      </c>
      <c r="N911" s="89">
        <f t="shared" ca="1" si="264"/>
        <v>0.74086734828308931</v>
      </c>
      <c r="O911" s="89">
        <f t="shared" ca="1" si="251"/>
        <v>0.56963388969162709</v>
      </c>
      <c r="P911" s="89">
        <f t="shared" ca="1" si="252"/>
        <v>0.77061306254674011</v>
      </c>
      <c r="Q911" s="89">
        <f t="shared" ca="1" si="252"/>
        <v>0.71553698109395458</v>
      </c>
      <c r="R911" s="85">
        <f t="shared" ca="1" si="253"/>
        <v>4131.5911130007116</v>
      </c>
      <c r="S911" s="85">
        <f t="shared" ca="1" si="254"/>
        <v>163.68448283138059</v>
      </c>
      <c r="U911" s="85">
        <v>897</v>
      </c>
      <c r="V911" s="89">
        <f t="shared" ca="1" si="255"/>
        <v>0.52080646674237985</v>
      </c>
      <c r="W911" s="89">
        <f t="shared" ca="1" si="256"/>
        <v>5.2177743964946184E-2</v>
      </c>
      <c r="X911" s="89">
        <f t="shared" ca="1" si="257"/>
        <v>4.7918643306239031E-3</v>
      </c>
      <c r="Y911" s="88">
        <f t="shared" ca="1" si="258"/>
        <v>1399.6910855963931</v>
      </c>
      <c r="Z911" s="89">
        <f t="shared" ca="1" si="265"/>
        <v>1.0573221005413365</v>
      </c>
      <c r="AA911" s="89">
        <f t="shared" ca="1" si="259"/>
        <v>0.96231275889413681</v>
      </c>
      <c r="AB911" s="89">
        <f t="shared" ca="1" si="260"/>
        <v>0.85481769489600301</v>
      </c>
      <c r="AC911" s="89">
        <f t="shared" ca="1" si="260"/>
        <v>0.83205373909691049</v>
      </c>
      <c r="AD911" s="85">
        <f t="shared" ca="1" si="261"/>
        <v>138.40570675456661</v>
      </c>
      <c r="AE911" s="85">
        <f t="shared" ca="1" si="262"/>
        <v>5.6805139075295301</v>
      </c>
      <c r="AG911" s="85">
        <v>897</v>
      </c>
      <c r="AH911" s="85">
        <f t="shared" ca="1" si="263"/>
        <v>3993.1854062461452</v>
      </c>
      <c r="AI911" s="85">
        <f t="shared" ca="1" si="263"/>
        <v>158.00396892385106</v>
      </c>
    </row>
    <row r="912" spans="9:35" x14ac:dyDescent="0.25">
      <c r="I912" s="85">
        <v>898</v>
      </c>
      <c r="J912" s="89">
        <f t="shared" ref="J912:J975" ca="1" si="266">RAND()</f>
        <v>0.99278347098926611</v>
      </c>
      <c r="K912" s="89">
        <f t="shared" ref="K912:K975" ca="1" si="267">_xlfn.NORM.S.INV(J912)</f>
        <v>2.446300672004909</v>
      </c>
      <c r="L912" s="89">
        <f t="shared" ref="L912:L975" ca="1" si="268">$J$10+$J$11*K912</f>
        <v>6.5544485313867626E-2</v>
      </c>
      <c r="M912" s="88">
        <f t="shared" ref="M912:M975" ca="1" si="269">$L$7*EXP(L912)</f>
        <v>33441.624160716747</v>
      </c>
      <c r="N912" s="89">
        <f t="shared" ca="1" si="264"/>
        <v>1.0838605497713927</v>
      </c>
      <c r="O912" s="89">
        <f t="shared" ref="O912:O975" ca="1" si="270">N912-$J$9*$J$8^0.5</f>
        <v>0.91262709117993035</v>
      </c>
      <c r="P912" s="89">
        <f t="shared" ref="P912:Q975" ca="1" si="271">_xlfn.NORM.S.DIST(N912,TRUE)</f>
        <v>0.86078668325200947</v>
      </c>
      <c r="Q912" s="89">
        <f t="shared" ca="1" si="271"/>
        <v>0.81928064946041124</v>
      </c>
      <c r="R912" s="85">
        <f t="shared" ref="R912:R975" ca="1" si="272">M912*P912-$J$6*EXP(-$J$7*$J$8)*Q912</f>
        <v>5692.86243368336</v>
      </c>
      <c r="S912" s="85">
        <f t="shared" ref="S912:S975" ca="1" si="273">R912-$Q$7</f>
        <v>1724.955803514029</v>
      </c>
      <c r="U912" s="85">
        <v>898</v>
      </c>
      <c r="V912" s="89">
        <f t="shared" ref="V912:V975" ca="1" si="274">RAND()</f>
        <v>0.33049974679470195</v>
      </c>
      <c r="W912" s="89">
        <f t="shared" ref="W912:W975" ca="1" si="275">_xlfn.NORM.S.INV(V912)</f>
        <v>-0.43853363482621194</v>
      </c>
      <c r="X912" s="89">
        <f t="shared" ref="X912:X975" ca="1" si="276">$V$10+$V$11*W912</f>
        <v>-6.9545400374421921E-3</v>
      </c>
      <c r="Y912" s="88">
        <f t="shared" ref="Y912:Y975" ca="1" si="277">$X$7*EXP(X912)</f>
        <v>1383.3459344309847</v>
      </c>
      <c r="Z912" s="89">
        <f t="shared" ca="1" si="265"/>
        <v>0.9336878961103191</v>
      </c>
      <c r="AA912" s="89">
        <f t="shared" ref="AA912:AA975" ca="1" si="278">Z912-$V$9*$V$8^0.5</f>
        <v>0.83867855446311945</v>
      </c>
      <c r="AB912" s="89">
        <f t="shared" ref="AB912:AC975" ca="1" si="279">_xlfn.NORM.S.DIST(Z912,TRUE)</f>
        <v>0.82476754479753112</v>
      </c>
      <c r="AC912" s="89">
        <f t="shared" ca="1" si="279"/>
        <v>0.79917514208630647</v>
      </c>
      <c r="AD912" s="85">
        <f t="shared" ref="AD912:AD975" ca="1" si="280">Y912*AB912-$V$6*EXP(-$V$7*$V$8)*AC912</f>
        <v>124.67365474090934</v>
      </c>
      <c r="AE912" s="85">
        <f t="shared" ref="AE912:AE975" ca="1" si="281">AD912-$AC$7</f>
        <v>-8.0515381061277367</v>
      </c>
      <c r="AG912" s="85">
        <v>898</v>
      </c>
      <c r="AH912" s="85">
        <f t="shared" ref="AH912:AI975" ca="1" si="282">R912-AD912</f>
        <v>5568.1887789424509</v>
      </c>
      <c r="AI912" s="85">
        <f t="shared" ca="1" si="282"/>
        <v>1733.0073416201567</v>
      </c>
    </row>
    <row r="913" spans="9:35" x14ac:dyDescent="0.25">
      <c r="I913" s="85">
        <v>899</v>
      </c>
      <c r="J913" s="89">
        <f t="shared" ca="1" si="266"/>
        <v>0.22126071004723913</v>
      </c>
      <c r="K913" s="89">
        <f t="shared" ca="1" si="267"/>
        <v>-0.76794237620544659</v>
      </c>
      <c r="L913" s="89">
        <f t="shared" ca="1" si="268"/>
        <v>-1.6942815288513251E-2</v>
      </c>
      <c r="M913" s="88">
        <f t="shared" ca="1" si="269"/>
        <v>30793.821088191533</v>
      </c>
      <c r="N913" s="89">
        <f t="shared" ref="N913:N976" ca="1" si="283">(LN(M913/$J$6)+($J$7+$J$9^2/2)*$J$8)/($J$9*$J$8^0.5)</f>
        <v>0.60213635123620235</v>
      </c>
      <c r="O913" s="89">
        <f t="shared" ca="1" si="270"/>
        <v>0.43090289264474008</v>
      </c>
      <c r="P913" s="89">
        <f t="shared" ca="1" si="271"/>
        <v>0.72645831044535458</v>
      </c>
      <c r="Q913" s="89">
        <f t="shared" ca="1" si="271"/>
        <v>0.6667305099542169</v>
      </c>
      <c r="R913" s="85">
        <f t="shared" ca="1" si="272"/>
        <v>3577.1489754659306</v>
      </c>
      <c r="S913" s="85">
        <f t="shared" ca="1" si="273"/>
        <v>-390.75765470340048</v>
      </c>
      <c r="U913" s="85">
        <v>899</v>
      </c>
      <c r="V913" s="89">
        <f t="shared" ca="1" si="274"/>
        <v>0.47570346105778838</v>
      </c>
      <c r="W913" s="89">
        <f t="shared" ca="1" si="275"/>
        <v>-6.0940089298328809E-2</v>
      </c>
      <c r="X913" s="89">
        <f t="shared" ca="1" si="276"/>
        <v>2.0841060267036693E-3</v>
      </c>
      <c r="Y913" s="88">
        <f t="shared" ca="1" si="277"/>
        <v>1395.906187044247</v>
      </c>
      <c r="Z913" s="89">
        <f t="shared" ref="Z913:Z976" ca="1" si="284">(LN(Y913/$V$6)+($V$7+$V$9^2/2)*$V$8)/($V$9*$V$8^0.5)</f>
        <v>1.0288221840386522</v>
      </c>
      <c r="AA913" s="89">
        <f t="shared" ca="1" si="278"/>
        <v>0.93381284239145257</v>
      </c>
      <c r="AB913" s="89">
        <f t="shared" ca="1" si="279"/>
        <v>0.84821837990284787</v>
      </c>
      <c r="AC913" s="89">
        <f t="shared" ca="1" si="279"/>
        <v>0.82479977811058602</v>
      </c>
      <c r="AD913" s="85">
        <f t="shared" ca="1" si="280"/>
        <v>135.18272985707199</v>
      </c>
      <c r="AE913" s="85">
        <f t="shared" ca="1" si="281"/>
        <v>2.4575370100349119</v>
      </c>
      <c r="AG913" s="85">
        <v>899</v>
      </c>
      <c r="AH913" s="85">
        <f t="shared" ca="1" si="282"/>
        <v>3441.9662456088586</v>
      </c>
      <c r="AI913" s="85">
        <f t="shared" ca="1" si="282"/>
        <v>-393.21519171343539</v>
      </c>
    </row>
    <row r="914" spans="9:35" x14ac:dyDescent="0.25">
      <c r="I914" s="85">
        <v>900</v>
      </c>
      <c r="J914" s="89">
        <f t="shared" ca="1" si="266"/>
        <v>0.35595351466842839</v>
      </c>
      <c r="K914" s="89">
        <f t="shared" ca="1" si="267"/>
        <v>-0.36929610381913786</v>
      </c>
      <c r="L914" s="89">
        <f t="shared" ca="1" si="268"/>
        <v>-6.7123335199808492E-3</v>
      </c>
      <c r="M914" s="88">
        <f t="shared" ca="1" si="269"/>
        <v>31110.473706028068</v>
      </c>
      <c r="N914" s="89">
        <f t="shared" ca="1" si="283"/>
        <v>0.66188216173776304</v>
      </c>
      <c r="O914" s="89">
        <f t="shared" ca="1" si="270"/>
        <v>0.49064870314630077</v>
      </c>
      <c r="P914" s="89">
        <f t="shared" ca="1" si="271"/>
        <v>0.7459766276009111</v>
      </c>
      <c r="Q914" s="89">
        <f t="shared" ca="1" si="271"/>
        <v>0.68816253329031518</v>
      </c>
      <c r="R914" s="85">
        <f t="shared" ca="1" si="272"/>
        <v>3810.2988788521252</v>
      </c>
      <c r="S914" s="85">
        <f t="shared" ca="1" si="273"/>
        <v>-157.60775131720584</v>
      </c>
      <c r="U914" s="85">
        <v>900</v>
      </c>
      <c r="V914" s="89">
        <f t="shared" ca="1" si="274"/>
        <v>0.29437186181903796</v>
      </c>
      <c r="W914" s="89">
        <f t="shared" ca="1" si="275"/>
        <v>-0.54065743275330647</v>
      </c>
      <c r="X914" s="89">
        <f t="shared" ca="1" si="276"/>
        <v>-9.3991286039625845E-3</v>
      </c>
      <c r="Y914" s="88">
        <f t="shared" ca="1" si="277"/>
        <v>1379.968352856821</v>
      </c>
      <c r="Z914" s="89">
        <f t="shared" ca="1" si="284"/>
        <v>0.90795791499332879</v>
      </c>
      <c r="AA914" s="89">
        <f t="shared" ca="1" si="278"/>
        <v>0.81294857334612913</v>
      </c>
      <c r="AB914" s="89">
        <f t="shared" ca="1" si="279"/>
        <v>0.81804977145382951</v>
      </c>
      <c r="AC914" s="89">
        <f t="shared" ca="1" si="279"/>
        <v>0.79187622812219349</v>
      </c>
      <c r="AD914" s="85">
        <f t="shared" ca="1" si="280"/>
        <v>121.89923057278406</v>
      </c>
      <c r="AE914" s="85">
        <f t="shared" ca="1" si="281"/>
        <v>-10.825962274253015</v>
      </c>
      <c r="AG914" s="85">
        <v>900</v>
      </c>
      <c r="AH914" s="85">
        <f t="shared" ca="1" si="282"/>
        <v>3688.3996482793409</v>
      </c>
      <c r="AI914" s="85">
        <f t="shared" ca="1" si="282"/>
        <v>-146.78178904295282</v>
      </c>
    </row>
    <row r="915" spans="9:35" x14ac:dyDescent="0.25">
      <c r="I915" s="85">
        <v>901</v>
      </c>
      <c r="J915" s="89">
        <f t="shared" ca="1" si="266"/>
        <v>0.50484380560645548</v>
      </c>
      <c r="K915" s="89">
        <f t="shared" ca="1" si="267"/>
        <v>1.2141918422807983E-2</v>
      </c>
      <c r="L915" s="89">
        <f t="shared" ca="1" si="268"/>
        <v>3.0765319546968112E-3</v>
      </c>
      <c r="M915" s="88">
        <f t="shared" ca="1" si="269"/>
        <v>31416.505355607285</v>
      </c>
      <c r="N915" s="89">
        <f t="shared" ca="1" si="283"/>
        <v>0.71904894184720658</v>
      </c>
      <c r="O915" s="89">
        <f t="shared" ca="1" si="270"/>
        <v>0.54781548325574425</v>
      </c>
      <c r="P915" s="89">
        <f t="shared" ca="1" si="271"/>
        <v>0.76394461754709264</v>
      </c>
      <c r="Q915" s="89">
        <f t="shared" ca="1" si="271"/>
        <v>0.70809069697819693</v>
      </c>
      <c r="R915" s="85">
        <f t="shared" ca="1" si="272"/>
        <v>4041.363293919112</v>
      </c>
      <c r="S915" s="85">
        <f t="shared" ca="1" si="273"/>
        <v>73.456663749781001</v>
      </c>
      <c r="U915" s="85">
        <v>901</v>
      </c>
      <c r="V915" s="89">
        <f t="shared" ca="1" si="274"/>
        <v>0.8811763328612543</v>
      </c>
      <c r="W915" s="89">
        <f t="shared" ca="1" si="275"/>
        <v>1.1808877099319683</v>
      </c>
      <c r="X915" s="89">
        <f t="shared" ca="1" si="276"/>
        <v>3.1810360839051838E-2</v>
      </c>
      <c r="Y915" s="88">
        <f t="shared" ca="1" si="277"/>
        <v>1438.0241533366939</v>
      </c>
      <c r="Z915" s="89">
        <f t="shared" ca="1" si="284"/>
        <v>1.3416993632399499</v>
      </c>
      <c r="AA915" s="89">
        <f t="shared" ca="1" si="278"/>
        <v>1.2466900215927503</v>
      </c>
      <c r="AB915" s="89">
        <f t="shared" ca="1" si="279"/>
        <v>0.91015325320713159</v>
      </c>
      <c r="AC915" s="89">
        <f t="shared" ca="1" si="279"/>
        <v>0.89374441050037612</v>
      </c>
      <c r="AD915" s="85">
        <f t="shared" ca="1" si="280"/>
        <v>172.29887345096563</v>
      </c>
      <c r="AE915" s="85">
        <f t="shared" ca="1" si="281"/>
        <v>39.573680603928551</v>
      </c>
      <c r="AG915" s="85">
        <v>901</v>
      </c>
      <c r="AH915" s="85">
        <f t="shared" ca="1" si="282"/>
        <v>3869.0644204681466</v>
      </c>
      <c r="AI915" s="85">
        <f t="shared" ca="1" si="282"/>
        <v>33.88298314585245</v>
      </c>
    </row>
    <row r="916" spans="9:35" x14ac:dyDescent="0.25">
      <c r="I916" s="85">
        <v>902</v>
      </c>
      <c r="J916" s="89">
        <f t="shared" ca="1" si="266"/>
        <v>0.14347728201459209</v>
      </c>
      <c r="K916" s="89">
        <f t="shared" ca="1" si="267"/>
        <v>-1.0648262497338934</v>
      </c>
      <c r="L916" s="89">
        <f t="shared" ca="1" si="268"/>
        <v>-2.4561762876616593E-2</v>
      </c>
      <c r="M916" s="88">
        <f t="shared" ca="1" si="269"/>
        <v>30560.09607919171</v>
      </c>
      <c r="N916" s="89">
        <f t="shared" ca="1" si="283"/>
        <v>0.55764184852174714</v>
      </c>
      <c r="O916" s="89">
        <f t="shared" ca="1" si="270"/>
        <v>0.38640838993028487</v>
      </c>
      <c r="P916" s="89">
        <f t="shared" ca="1" si="271"/>
        <v>0.71145551300868659</v>
      </c>
      <c r="Q916" s="89">
        <f t="shared" ca="1" si="271"/>
        <v>0.65040288126054435</v>
      </c>
      <c r="R916" s="85">
        <f t="shared" ca="1" si="272"/>
        <v>3409.1009994197557</v>
      </c>
      <c r="S916" s="85">
        <f t="shared" ca="1" si="273"/>
        <v>-558.80563074957536</v>
      </c>
      <c r="U916" s="85">
        <v>902</v>
      </c>
      <c r="V916" s="89">
        <f t="shared" ca="1" si="274"/>
        <v>0.35903145023582173</v>
      </c>
      <c r="W916" s="89">
        <f t="shared" ca="1" si="275"/>
        <v>-0.36104888882186081</v>
      </c>
      <c r="X916" s="89">
        <f t="shared" ca="1" si="276"/>
        <v>-5.0997488133907917E-3</v>
      </c>
      <c r="Y916" s="88">
        <f t="shared" ca="1" si="277"/>
        <v>1385.9141333301138</v>
      </c>
      <c r="Z916" s="89">
        <f t="shared" ca="1" si="284"/>
        <v>0.95321009457938111</v>
      </c>
      <c r="AA916" s="89">
        <f t="shared" ca="1" si="278"/>
        <v>0.85820075293218145</v>
      </c>
      <c r="AB916" s="89">
        <f t="shared" ca="1" si="279"/>
        <v>0.82975818360521514</v>
      </c>
      <c r="AC916" s="89">
        <f t="shared" ca="1" si="279"/>
        <v>0.80460918982490615</v>
      </c>
      <c r="AD916" s="85">
        <f t="shared" ca="1" si="280"/>
        <v>126.79825197084415</v>
      </c>
      <c r="AE916" s="85">
        <f t="shared" ca="1" si="281"/>
        <v>-5.9269408761929299</v>
      </c>
      <c r="AG916" s="85">
        <v>902</v>
      </c>
      <c r="AH916" s="85">
        <f t="shared" ca="1" si="282"/>
        <v>3282.3027474489118</v>
      </c>
      <c r="AI916" s="85">
        <f t="shared" ca="1" si="282"/>
        <v>-552.87868987338243</v>
      </c>
    </row>
    <row r="917" spans="9:35" x14ac:dyDescent="0.25">
      <c r="I917" s="85">
        <v>903</v>
      </c>
      <c r="J917" s="89">
        <f t="shared" ca="1" si="266"/>
        <v>6.7080733449208507E-3</v>
      </c>
      <c r="K917" s="89">
        <f t="shared" ca="1" si="267"/>
        <v>-2.4725272983987274</v>
      </c>
      <c r="L917" s="89">
        <f t="shared" ca="1" si="268"/>
        <v>-6.0687674270951106E-2</v>
      </c>
      <c r="M917" s="88">
        <f t="shared" ca="1" si="269"/>
        <v>29475.788479417719</v>
      </c>
      <c r="N917" s="89">
        <f t="shared" ca="1" si="283"/>
        <v>0.34666724290728235</v>
      </c>
      <c r="O917" s="89">
        <f t="shared" ca="1" si="270"/>
        <v>0.17543378431582007</v>
      </c>
      <c r="P917" s="89">
        <f t="shared" ca="1" si="271"/>
        <v>0.6355793388996327</v>
      </c>
      <c r="Q917" s="89">
        <f t="shared" ca="1" si="271"/>
        <v>0.56963060191991033</v>
      </c>
      <c r="R917" s="85">
        <f t="shared" ca="1" si="272"/>
        <v>2677.9001712371828</v>
      </c>
      <c r="S917" s="85">
        <f t="shared" ca="1" si="273"/>
        <v>-1290.0064589321482</v>
      </c>
      <c r="U917" s="85">
        <v>903</v>
      </c>
      <c r="V917" s="89">
        <f t="shared" ca="1" si="274"/>
        <v>0.22997706453267397</v>
      </c>
      <c r="W917" s="89">
        <f t="shared" ca="1" si="275"/>
        <v>-0.73892238434766799</v>
      </c>
      <c r="X917" s="89">
        <f t="shared" ca="1" si="276"/>
        <v>-1.4145096181033134E-2</v>
      </c>
      <c r="Y917" s="88">
        <f t="shared" ca="1" si="277"/>
        <v>1373.4345845869532</v>
      </c>
      <c r="Z917" s="89">
        <f t="shared" ca="1" si="284"/>
        <v>0.85800527354998368</v>
      </c>
      <c r="AA917" s="89">
        <f t="shared" ca="1" si="278"/>
        <v>0.76299593190278403</v>
      </c>
      <c r="AB917" s="89">
        <f t="shared" ca="1" si="279"/>
        <v>0.80455522426909654</v>
      </c>
      <c r="AC917" s="89">
        <f t="shared" ca="1" si="279"/>
        <v>0.7772670890003972</v>
      </c>
      <c r="AD917" s="85">
        <f t="shared" ca="1" si="280"/>
        <v>116.59800914216146</v>
      </c>
      <c r="AE917" s="85">
        <f t="shared" ca="1" si="281"/>
        <v>-16.12718370487562</v>
      </c>
      <c r="AG917" s="85">
        <v>903</v>
      </c>
      <c r="AH917" s="85">
        <f t="shared" ca="1" si="282"/>
        <v>2561.3021620950212</v>
      </c>
      <c r="AI917" s="85">
        <f t="shared" ca="1" si="282"/>
        <v>-1273.8792752272725</v>
      </c>
    </row>
    <row r="918" spans="9:35" x14ac:dyDescent="0.25">
      <c r="I918" s="85">
        <v>904</v>
      </c>
      <c r="J918" s="89">
        <f t="shared" ca="1" si="266"/>
        <v>0.61408119162573183</v>
      </c>
      <c r="K918" s="89">
        <f t="shared" ca="1" si="267"/>
        <v>0.28997205458131087</v>
      </c>
      <c r="L918" s="89">
        <f t="shared" ca="1" si="268"/>
        <v>1.0206502406205433E-2</v>
      </c>
      <c r="M918" s="88">
        <f t="shared" ca="1" si="269"/>
        <v>31641.30456400659</v>
      </c>
      <c r="N918" s="89">
        <f t="shared" ca="1" si="283"/>
        <v>0.76068782778783051</v>
      </c>
      <c r="O918" s="89">
        <f t="shared" ca="1" si="270"/>
        <v>0.58945436919636829</v>
      </c>
      <c r="P918" s="89">
        <f t="shared" ca="1" si="271"/>
        <v>0.77657822656978148</v>
      </c>
      <c r="Q918" s="89">
        <f t="shared" ca="1" si="271"/>
        <v>0.72222174316482024</v>
      </c>
      <c r="R918" s="85">
        <f t="shared" ca="1" si="272"/>
        <v>4214.5264299023911</v>
      </c>
      <c r="S918" s="85">
        <f t="shared" ca="1" si="273"/>
        <v>246.61979973306006</v>
      </c>
      <c r="U918" s="85">
        <v>904</v>
      </c>
      <c r="V918" s="89">
        <f t="shared" ca="1" si="274"/>
        <v>0.54357058026567695</v>
      </c>
      <c r="W918" s="89">
        <f t="shared" ca="1" si="275"/>
        <v>0.10943327893770957</v>
      </c>
      <c r="X918" s="89">
        <f t="shared" ca="1" si="276"/>
        <v>6.1624187851727508E-3</v>
      </c>
      <c r="Y918" s="88">
        <f t="shared" ca="1" si="277"/>
        <v>1401.6107536530576</v>
      </c>
      <c r="Z918" s="89">
        <f t="shared" ca="1" si="284"/>
        <v>1.0717475710349447</v>
      </c>
      <c r="AA918" s="89">
        <f t="shared" ca="1" si="278"/>
        <v>0.97673822938774502</v>
      </c>
      <c r="AB918" s="89">
        <f t="shared" ca="1" si="279"/>
        <v>0.85808328617355134</v>
      </c>
      <c r="AC918" s="89">
        <f t="shared" ca="1" si="279"/>
        <v>0.83565061812514208</v>
      </c>
      <c r="AD918" s="85">
        <f t="shared" ca="1" si="280"/>
        <v>140.04981614151393</v>
      </c>
      <c r="AE918" s="85">
        <f t="shared" ca="1" si="281"/>
        <v>7.3246232944768508</v>
      </c>
      <c r="AG918" s="85">
        <v>904</v>
      </c>
      <c r="AH918" s="85">
        <f t="shared" ca="1" si="282"/>
        <v>4074.4766137608772</v>
      </c>
      <c r="AI918" s="85">
        <f t="shared" ca="1" si="282"/>
        <v>239.29517643858321</v>
      </c>
    </row>
    <row r="919" spans="9:35" x14ac:dyDescent="0.25">
      <c r="I919" s="85">
        <v>905</v>
      </c>
      <c r="J919" s="89">
        <f t="shared" ca="1" si="266"/>
        <v>0.3952202298185965</v>
      </c>
      <c r="K919" s="89">
        <f t="shared" ca="1" si="267"/>
        <v>-0.26573869571259329</v>
      </c>
      <c r="L919" s="89">
        <f t="shared" ca="1" si="268"/>
        <v>-4.0547339159794863E-3</v>
      </c>
      <c r="M919" s="88">
        <f t="shared" ca="1" si="269"/>
        <v>31193.262850100582</v>
      </c>
      <c r="N919" s="89">
        <f t="shared" ca="1" si="283"/>
        <v>0.67740249068434988</v>
      </c>
      <c r="O919" s="89">
        <f t="shared" ca="1" si="270"/>
        <v>0.50616903209288755</v>
      </c>
      <c r="P919" s="89">
        <f t="shared" ca="1" si="271"/>
        <v>0.75092469075387935</v>
      </c>
      <c r="Q919" s="89">
        <f t="shared" ca="1" si="271"/>
        <v>0.69363100363712293</v>
      </c>
      <c r="R919" s="85">
        <f t="shared" ca="1" si="272"/>
        <v>3872.262913815357</v>
      </c>
      <c r="S919" s="85">
        <f t="shared" ca="1" si="273"/>
        <v>-95.643716353974014</v>
      </c>
      <c r="U919" s="85">
        <v>905</v>
      </c>
      <c r="V919" s="89">
        <f t="shared" ca="1" si="274"/>
        <v>0.93631293499177881</v>
      </c>
      <c r="W919" s="89">
        <f t="shared" ca="1" si="275"/>
        <v>1.5245389687642823</v>
      </c>
      <c r="X919" s="89">
        <f t="shared" ca="1" si="276"/>
        <v>4.0036513364357894E-2</v>
      </c>
      <c r="Y919" s="88">
        <f t="shared" ca="1" si="277"/>
        <v>1449.9023482962116</v>
      </c>
      <c r="Z919" s="89">
        <f t="shared" ca="1" si="284"/>
        <v>1.4282819285191857</v>
      </c>
      <c r="AA919" s="89">
        <f t="shared" ca="1" si="278"/>
        <v>1.3332725868719861</v>
      </c>
      <c r="AB919" s="89">
        <f t="shared" ca="1" si="279"/>
        <v>0.92339463639239672</v>
      </c>
      <c r="AC919" s="89">
        <f t="shared" ca="1" si="279"/>
        <v>0.9087788168389862</v>
      </c>
      <c r="AD919" s="85">
        <f t="shared" ca="1" si="280"/>
        <v>183.19017187472764</v>
      </c>
      <c r="AE919" s="85">
        <f t="shared" ca="1" si="281"/>
        <v>50.464979027690561</v>
      </c>
      <c r="AG919" s="85">
        <v>905</v>
      </c>
      <c r="AH919" s="85">
        <f t="shared" ca="1" si="282"/>
        <v>3689.0727419406294</v>
      </c>
      <c r="AI919" s="85">
        <f t="shared" ca="1" si="282"/>
        <v>-146.10869538166457</v>
      </c>
    </row>
    <row r="920" spans="9:35" x14ac:dyDescent="0.25">
      <c r="I920" s="85">
        <v>906</v>
      </c>
      <c r="J920" s="89">
        <f t="shared" ca="1" si="266"/>
        <v>0.24679424510240633</v>
      </c>
      <c r="K920" s="89">
        <f t="shared" ca="1" si="267"/>
        <v>-0.68461247918027157</v>
      </c>
      <c r="L920" s="89">
        <f t="shared" ca="1" si="268"/>
        <v>-1.4804315442053847E-2</v>
      </c>
      <c r="M920" s="88">
        <f t="shared" ca="1" si="269"/>
        <v>30859.744132947901</v>
      </c>
      <c r="N920" s="89">
        <f t="shared" ca="1" si="283"/>
        <v>0.61462514790041878</v>
      </c>
      <c r="O920" s="89">
        <f t="shared" ca="1" si="270"/>
        <v>0.4433916893089565</v>
      </c>
      <c r="P920" s="89">
        <f t="shared" ca="1" si="271"/>
        <v>0.7305988486509809</v>
      </c>
      <c r="Q920" s="89">
        <f t="shared" ca="1" si="271"/>
        <v>0.67125877696739922</v>
      </c>
      <c r="R920" s="85">
        <f t="shared" ca="1" si="272"/>
        <v>3625.1760190898749</v>
      </c>
      <c r="S920" s="85">
        <f t="shared" ca="1" si="273"/>
        <v>-342.73061107945614</v>
      </c>
      <c r="U920" s="85">
        <v>906</v>
      </c>
      <c r="V920" s="89">
        <f t="shared" ca="1" si="274"/>
        <v>0.45445123847027991</v>
      </c>
      <c r="W920" s="89">
        <f t="shared" ca="1" si="275"/>
        <v>-0.11442300684783965</v>
      </c>
      <c r="X920" s="89">
        <f t="shared" ca="1" si="276"/>
        <v>8.0385860739965896E-4</v>
      </c>
      <c r="Y920" s="88">
        <f t="shared" ca="1" si="277"/>
        <v>1394.1202252311318</v>
      </c>
      <c r="Z920" s="89">
        <f t="shared" ca="1" si="284"/>
        <v>1.0153472204497247</v>
      </c>
      <c r="AA920" s="89">
        <f t="shared" ca="1" si="278"/>
        <v>0.92033787880252504</v>
      </c>
      <c r="AB920" s="89">
        <f t="shared" ca="1" si="279"/>
        <v>0.8450298286848168</v>
      </c>
      <c r="AC920" s="89">
        <f t="shared" ca="1" si="279"/>
        <v>0.821301889766618</v>
      </c>
      <c r="AD920" s="85">
        <f t="shared" ca="1" si="280"/>
        <v>133.67068439345553</v>
      </c>
      <c r="AE920" s="85">
        <f t="shared" ca="1" si="281"/>
        <v>0.94549154641845234</v>
      </c>
      <c r="AG920" s="85">
        <v>906</v>
      </c>
      <c r="AH920" s="85">
        <f t="shared" ca="1" si="282"/>
        <v>3491.5053346964196</v>
      </c>
      <c r="AI920" s="85">
        <f t="shared" ca="1" si="282"/>
        <v>-343.67610262587459</v>
      </c>
    </row>
    <row r="921" spans="9:35" x14ac:dyDescent="0.25">
      <c r="I921" s="85">
        <v>907</v>
      </c>
      <c r="J921" s="89">
        <f t="shared" ca="1" si="266"/>
        <v>0.18437228274999495</v>
      </c>
      <c r="K921" s="89">
        <f t="shared" ca="1" si="267"/>
        <v>-0.8988274705281819</v>
      </c>
      <c r="L921" s="89">
        <f t="shared" ca="1" si="268"/>
        <v>-2.0301726844931395E-2</v>
      </c>
      <c r="M921" s="88">
        <f t="shared" ca="1" si="269"/>
        <v>30690.560884701794</v>
      </c>
      <c r="N921" s="89">
        <f t="shared" ca="1" si="283"/>
        <v>0.58252037440522586</v>
      </c>
      <c r="O921" s="89">
        <f t="shared" ca="1" si="270"/>
        <v>0.41128691581376359</v>
      </c>
      <c r="P921" s="89">
        <f t="shared" ca="1" si="271"/>
        <v>0.71989188906511703</v>
      </c>
      <c r="Q921" s="89">
        <f t="shared" ca="1" si="271"/>
        <v>0.6595689187144369</v>
      </c>
      <c r="R921" s="85">
        <f t="shared" ca="1" si="272"/>
        <v>3502.4729211957128</v>
      </c>
      <c r="S921" s="85">
        <f t="shared" ca="1" si="273"/>
        <v>-465.4337089736182</v>
      </c>
      <c r="U921" s="85">
        <v>907</v>
      </c>
      <c r="V921" s="89">
        <f t="shared" ca="1" si="274"/>
        <v>0.85799301890962454</v>
      </c>
      <c r="W921" s="89">
        <f t="shared" ca="1" si="275"/>
        <v>1.0713458252293149</v>
      </c>
      <c r="X921" s="89">
        <f t="shared" ca="1" si="276"/>
        <v>2.918820180918133E-2</v>
      </c>
      <c r="Y921" s="88">
        <f t="shared" ca="1" si="277"/>
        <v>1434.2583647238662</v>
      </c>
      <c r="Z921" s="89">
        <f t="shared" ca="1" si="284"/>
        <v>1.3141004031333998</v>
      </c>
      <c r="AA921" s="89">
        <f t="shared" ca="1" si="278"/>
        <v>1.2190910614862003</v>
      </c>
      <c r="AB921" s="89">
        <f t="shared" ca="1" si="279"/>
        <v>0.90559379074314716</v>
      </c>
      <c r="AC921" s="89">
        <f t="shared" ca="1" si="279"/>
        <v>0.88859518394139125</v>
      </c>
      <c r="AD921" s="85">
        <f t="shared" ca="1" si="280"/>
        <v>168.87995749267293</v>
      </c>
      <c r="AE921" s="85">
        <f t="shared" ca="1" si="281"/>
        <v>36.154764645635851</v>
      </c>
      <c r="AG921" s="85">
        <v>907</v>
      </c>
      <c r="AH921" s="85">
        <f t="shared" ca="1" si="282"/>
        <v>3333.5929637030399</v>
      </c>
      <c r="AI921" s="85">
        <f t="shared" ca="1" si="282"/>
        <v>-501.58847361925405</v>
      </c>
    </row>
    <row r="922" spans="9:35" x14ac:dyDescent="0.25">
      <c r="I922" s="85">
        <v>908</v>
      </c>
      <c r="J922" s="89">
        <f t="shared" ca="1" si="266"/>
        <v>0.29984056766825362</v>
      </c>
      <c r="K922" s="89">
        <f t="shared" ca="1" si="267"/>
        <v>-0.52485911177658373</v>
      </c>
      <c r="L922" s="89">
        <f t="shared" ca="1" si="268"/>
        <v>-1.0704555765632454E-2</v>
      </c>
      <c r="M922" s="88">
        <f t="shared" ca="1" si="269"/>
        <v>30986.521368094207</v>
      </c>
      <c r="N922" s="89">
        <f t="shared" ca="1" si="283"/>
        <v>0.63856766304988488</v>
      </c>
      <c r="O922" s="89">
        <f t="shared" ca="1" si="270"/>
        <v>0.46733420445842261</v>
      </c>
      <c r="P922" s="89">
        <f t="shared" ca="1" si="271"/>
        <v>0.73844788830314334</v>
      </c>
      <c r="Q922" s="89">
        <f t="shared" ca="1" si="271"/>
        <v>0.67986960584459699</v>
      </c>
      <c r="R922" s="85">
        <f t="shared" ca="1" si="272"/>
        <v>3718.2984448740754</v>
      </c>
      <c r="S922" s="85">
        <f t="shared" ca="1" si="273"/>
        <v>-249.60818529525568</v>
      </c>
      <c r="U922" s="85">
        <v>908</v>
      </c>
      <c r="V922" s="89">
        <f t="shared" ca="1" si="274"/>
        <v>0.75630651745715005</v>
      </c>
      <c r="W922" s="89">
        <f t="shared" ca="1" si="275"/>
        <v>0.69447086637516331</v>
      </c>
      <c r="X922" s="89">
        <f t="shared" ca="1" si="276"/>
        <v>2.0166756914618996E-2</v>
      </c>
      <c r="Y922" s="88">
        <f t="shared" ca="1" si="277"/>
        <v>1421.377471417273</v>
      </c>
      <c r="Z922" s="89">
        <f t="shared" ca="1" si="284"/>
        <v>1.2191471623451247</v>
      </c>
      <c r="AA922" s="89">
        <f t="shared" ca="1" si="278"/>
        <v>1.1241378206979251</v>
      </c>
      <c r="AB922" s="89">
        <f t="shared" ca="1" si="279"/>
        <v>0.88860582890506001</v>
      </c>
      <c r="AC922" s="89">
        <f t="shared" ca="1" si="279"/>
        <v>0.86952271860532404</v>
      </c>
      <c r="AD922" s="85">
        <f t="shared" ca="1" si="280"/>
        <v>157.32215413077574</v>
      </c>
      <c r="AE922" s="85">
        <f t="shared" ca="1" si="281"/>
        <v>24.596961283738665</v>
      </c>
      <c r="AG922" s="85">
        <v>908</v>
      </c>
      <c r="AH922" s="85">
        <f t="shared" ca="1" si="282"/>
        <v>3560.9762907432996</v>
      </c>
      <c r="AI922" s="85">
        <f t="shared" ca="1" si="282"/>
        <v>-274.20514657899434</v>
      </c>
    </row>
    <row r="923" spans="9:35" x14ac:dyDescent="0.25">
      <c r="I923" s="85">
        <v>909</v>
      </c>
      <c r="J923" s="89">
        <f t="shared" ca="1" si="266"/>
        <v>0.60126685720808803</v>
      </c>
      <c r="K923" s="89">
        <f t="shared" ca="1" si="267"/>
        <v>0.2566275754761701</v>
      </c>
      <c r="L923" s="89">
        <f t="shared" ca="1" si="268"/>
        <v>9.3507811585832306E-3</v>
      </c>
      <c r="M923" s="88">
        <f t="shared" ca="1" si="269"/>
        <v>31614.240008897646</v>
      </c>
      <c r="N923" s="89">
        <f t="shared" ca="1" si="283"/>
        <v>0.75569043268373759</v>
      </c>
      <c r="O923" s="89">
        <f t="shared" ca="1" si="270"/>
        <v>0.58445697409227537</v>
      </c>
      <c r="P923" s="89">
        <f t="shared" ca="1" si="271"/>
        <v>0.77508258921047724</v>
      </c>
      <c r="Q923" s="89">
        <f t="shared" ca="1" si="271"/>
        <v>0.72054354767662776</v>
      </c>
      <c r="R923" s="85">
        <f t="shared" ca="1" si="272"/>
        <v>4193.5289094052496</v>
      </c>
      <c r="S923" s="85">
        <f t="shared" ca="1" si="273"/>
        <v>225.62227923591854</v>
      </c>
      <c r="U923" s="85">
        <v>909</v>
      </c>
      <c r="V923" s="89">
        <f t="shared" ca="1" si="274"/>
        <v>0.81180456094322895</v>
      </c>
      <c r="W923" s="89">
        <f t="shared" ca="1" si="275"/>
        <v>0.88456576459921865</v>
      </c>
      <c r="X923" s="89">
        <f t="shared" ca="1" si="276"/>
        <v>2.4717153826846371E-2</v>
      </c>
      <c r="Y923" s="88">
        <f t="shared" ca="1" si="277"/>
        <v>1427.8600410209431</v>
      </c>
      <c r="Z923" s="89">
        <f t="shared" ca="1" si="284"/>
        <v>1.2670413676236376</v>
      </c>
      <c r="AA923" s="89">
        <f t="shared" ca="1" si="278"/>
        <v>1.1720320259764381</v>
      </c>
      <c r="AB923" s="89">
        <f t="shared" ca="1" si="279"/>
        <v>0.89742975068445341</v>
      </c>
      <c r="AC923" s="89">
        <f t="shared" ca="1" si="279"/>
        <v>0.87940790078918307</v>
      </c>
      <c r="AD923" s="85">
        <f t="shared" ca="1" si="280"/>
        <v>163.11150956374331</v>
      </c>
      <c r="AE923" s="85">
        <f t="shared" ca="1" si="281"/>
        <v>30.386316716706233</v>
      </c>
      <c r="AG923" s="85">
        <v>909</v>
      </c>
      <c r="AH923" s="85">
        <f t="shared" ca="1" si="282"/>
        <v>4030.4173998415063</v>
      </c>
      <c r="AI923" s="85">
        <f t="shared" ca="1" si="282"/>
        <v>195.23596251921231</v>
      </c>
    </row>
    <row r="924" spans="9:35" x14ac:dyDescent="0.25">
      <c r="I924" s="85">
        <v>910</v>
      </c>
      <c r="J924" s="89">
        <f t="shared" ca="1" si="266"/>
        <v>0.23660380621761312</v>
      </c>
      <c r="K924" s="89">
        <f t="shared" ca="1" si="267"/>
        <v>-0.71726984107015268</v>
      </c>
      <c r="L924" s="89">
        <f t="shared" ca="1" si="268"/>
        <v>-1.5642403161833233E-2</v>
      </c>
      <c r="M924" s="88">
        <f t="shared" ca="1" si="269"/>
        <v>30833.891795131174</v>
      </c>
      <c r="N924" s="89">
        <f t="shared" ca="1" si="283"/>
        <v>0.60973073224898477</v>
      </c>
      <c r="O924" s="89">
        <f t="shared" ca="1" si="270"/>
        <v>0.4384972736575225</v>
      </c>
      <c r="P924" s="89">
        <f t="shared" ca="1" si="271"/>
        <v>0.72897990346113084</v>
      </c>
      <c r="Q924" s="89">
        <f t="shared" ca="1" si="271"/>
        <v>0.66948707696835141</v>
      </c>
      <c r="R924" s="85">
        <f t="shared" ca="1" si="272"/>
        <v>3606.3092442316338</v>
      </c>
      <c r="S924" s="85">
        <f t="shared" ca="1" si="273"/>
        <v>-361.59738593769725</v>
      </c>
      <c r="U924" s="85">
        <v>910</v>
      </c>
      <c r="V924" s="89">
        <f t="shared" ca="1" si="274"/>
        <v>0.36778399671817752</v>
      </c>
      <c r="W924" s="89">
        <f t="shared" ca="1" si="275"/>
        <v>-0.33772823738083069</v>
      </c>
      <c r="X924" s="89">
        <f t="shared" ca="1" si="276"/>
        <v>-4.541510684436284E-3</v>
      </c>
      <c r="Y924" s="88">
        <f t="shared" ca="1" si="277"/>
        <v>1386.6880194290625</v>
      </c>
      <c r="Z924" s="89">
        <f t="shared" ca="1" si="284"/>
        <v>0.95908570764306633</v>
      </c>
      <c r="AA924" s="89">
        <f t="shared" ca="1" si="278"/>
        <v>0.86407636599586668</v>
      </c>
      <c r="AB924" s="89">
        <f t="shared" ca="1" si="279"/>
        <v>0.83124221506651019</v>
      </c>
      <c r="AC924" s="89">
        <f t="shared" ca="1" si="279"/>
        <v>0.80622702944530156</v>
      </c>
      <c r="AD924" s="85">
        <f t="shared" ca="1" si="280"/>
        <v>127.44096512138162</v>
      </c>
      <c r="AE924" s="85">
        <f t="shared" ca="1" si="281"/>
        <v>-5.2842277256554553</v>
      </c>
      <c r="AG924" s="85">
        <v>910</v>
      </c>
      <c r="AH924" s="85">
        <f t="shared" ca="1" si="282"/>
        <v>3478.8682791102519</v>
      </c>
      <c r="AI924" s="85">
        <f t="shared" ca="1" si="282"/>
        <v>-356.3131582120418</v>
      </c>
    </row>
    <row r="925" spans="9:35" x14ac:dyDescent="0.25">
      <c r="I925" s="85">
        <v>911</v>
      </c>
      <c r="J925" s="89">
        <f t="shared" ca="1" si="266"/>
        <v>0.52681818166443362</v>
      </c>
      <c r="K925" s="89">
        <f t="shared" ca="1" si="267"/>
        <v>6.7273922506821293E-2</v>
      </c>
      <c r="L925" s="89">
        <f t="shared" ca="1" si="268"/>
        <v>4.491387684484198E-3</v>
      </c>
      <c r="M925" s="88">
        <f t="shared" ca="1" si="269"/>
        <v>31460.98663809798</v>
      </c>
      <c r="N925" s="89">
        <f t="shared" ca="1" si="283"/>
        <v>0.72731167123097162</v>
      </c>
      <c r="O925" s="89">
        <f t="shared" ca="1" si="270"/>
        <v>0.55607821263950941</v>
      </c>
      <c r="P925" s="89">
        <f t="shared" ca="1" si="271"/>
        <v>0.76648247499034727</v>
      </c>
      <c r="Q925" s="89">
        <f t="shared" ca="1" si="271"/>
        <v>0.71092130572688239</v>
      </c>
      <c r="R925" s="85">
        <f t="shared" ca="1" si="272"/>
        <v>4075.4010433587209</v>
      </c>
      <c r="S925" s="85">
        <f t="shared" ca="1" si="273"/>
        <v>107.49441318938989</v>
      </c>
      <c r="U925" s="85">
        <v>911</v>
      </c>
      <c r="V925" s="89">
        <f t="shared" ca="1" si="274"/>
        <v>0.93985008942026049</v>
      </c>
      <c r="W925" s="89">
        <f t="shared" ca="1" si="275"/>
        <v>1.5535163714258855</v>
      </c>
      <c r="X925" s="89">
        <f t="shared" ca="1" si="276"/>
        <v>4.0730159984165196E-2</v>
      </c>
      <c r="Y925" s="88">
        <f t="shared" ca="1" si="277"/>
        <v>1450.9084170469134</v>
      </c>
      <c r="Z925" s="89">
        <f t="shared" ca="1" si="284"/>
        <v>1.4355827539725745</v>
      </c>
      <c r="AA925" s="89">
        <f t="shared" ca="1" si="278"/>
        <v>1.340573412325375</v>
      </c>
      <c r="AB925" s="89">
        <f t="shared" ca="1" si="279"/>
        <v>0.92443944749113705</v>
      </c>
      <c r="AC925" s="89">
        <f t="shared" ca="1" si="279"/>
        <v>0.909970502801418</v>
      </c>
      <c r="AD925" s="85">
        <f t="shared" ca="1" si="280"/>
        <v>184.11969691537684</v>
      </c>
      <c r="AE925" s="85">
        <f t="shared" ca="1" si="281"/>
        <v>51.394504068339756</v>
      </c>
      <c r="AG925" s="85">
        <v>911</v>
      </c>
      <c r="AH925" s="85">
        <f t="shared" ca="1" si="282"/>
        <v>3891.2813464433439</v>
      </c>
      <c r="AI925" s="85">
        <f t="shared" ca="1" si="282"/>
        <v>56.099909121050132</v>
      </c>
    </row>
    <row r="926" spans="9:35" x14ac:dyDescent="0.25">
      <c r="I926" s="85">
        <v>912</v>
      </c>
      <c r="J926" s="89">
        <f t="shared" ca="1" si="266"/>
        <v>0.3056155347633146</v>
      </c>
      <c r="K926" s="89">
        <f t="shared" ca="1" si="267"/>
        <v>-0.50831697196243164</v>
      </c>
      <c r="L926" s="89">
        <f t="shared" ca="1" si="268"/>
        <v>-1.0280033898744909E-2</v>
      </c>
      <c r="M926" s="88">
        <f t="shared" ca="1" si="269"/>
        <v>30999.678616565983</v>
      </c>
      <c r="N926" s="89">
        <f t="shared" ca="1" si="283"/>
        <v>0.64104686232775698</v>
      </c>
      <c r="O926" s="89">
        <f t="shared" ca="1" si="270"/>
        <v>0.46981340373629471</v>
      </c>
      <c r="P926" s="89">
        <f t="shared" ca="1" si="271"/>
        <v>0.73925388171132156</v>
      </c>
      <c r="Q926" s="89">
        <f t="shared" ca="1" si="271"/>
        <v>0.68075583138384388</v>
      </c>
      <c r="R926" s="85">
        <f t="shared" ca="1" si="272"/>
        <v>3728.0196913286309</v>
      </c>
      <c r="S926" s="85">
        <f t="shared" ca="1" si="273"/>
        <v>-239.88693884070017</v>
      </c>
      <c r="U926" s="85">
        <v>912</v>
      </c>
      <c r="V926" s="89">
        <f t="shared" ca="1" si="274"/>
        <v>0.42439428025406545</v>
      </c>
      <c r="W926" s="89">
        <f t="shared" ca="1" si="275"/>
        <v>-0.19066436317345051</v>
      </c>
      <c r="X926" s="89">
        <f t="shared" ca="1" si="276"/>
        <v>-1.0211689743462728E-3</v>
      </c>
      <c r="Y926" s="88">
        <f t="shared" ca="1" si="277"/>
        <v>1391.5782376720742</v>
      </c>
      <c r="Z926" s="89">
        <f t="shared" ca="1" si="284"/>
        <v>0.99613829267372944</v>
      </c>
      <c r="AA926" s="89">
        <f t="shared" ca="1" si="278"/>
        <v>0.90112895102652979</v>
      </c>
      <c r="AB926" s="89">
        <f t="shared" ca="1" si="279"/>
        <v>0.84040852172490133</v>
      </c>
      <c r="AC926" s="89">
        <f t="shared" ca="1" si="279"/>
        <v>0.81624011924698414</v>
      </c>
      <c r="AD926" s="85">
        <f t="shared" ca="1" si="280"/>
        <v>131.52848203564395</v>
      </c>
      <c r="AE926" s="85">
        <f t="shared" ca="1" si="281"/>
        <v>-1.1967108113931317</v>
      </c>
      <c r="AG926" s="85">
        <v>912</v>
      </c>
      <c r="AH926" s="85">
        <f t="shared" ca="1" si="282"/>
        <v>3596.4912092929872</v>
      </c>
      <c r="AI926" s="85">
        <f t="shared" ca="1" si="282"/>
        <v>-238.69022802930704</v>
      </c>
    </row>
    <row r="927" spans="9:35" x14ac:dyDescent="0.25">
      <c r="I927" s="85">
        <v>913</v>
      </c>
      <c r="J927" s="89">
        <f t="shared" ca="1" si="266"/>
        <v>0.73623177145615382</v>
      </c>
      <c r="K927" s="89">
        <f t="shared" ca="1" si="267"/>
        <v>0.63177110543408022</v>
      </c>
      <c r="L927" s="89">
        <f t="shared" ca="1" si="268"/>
        <v>1.8978110722819484E-2</v>
      </c>
      <c r="M927" s="88">
        <f t="shared" ca="1" si="269"/>
        <v>31920.070519778837</v>
      </c>
      <c r="N927" s="89">
        <f t="shared" ca="1" si="283"/>
        <v>0.81191384628192709</v>
      </c>
      <c r="O927" s="89">
        <f t="shared" ca="1" si="270"/>
        <v>0.64068038769046476</v>
      </c>
      <c r="P927" s="89">
        <f t="shared" ca="1" si="271"/>
        <v>0.79157946561461834</v>
      </c>
      <c r="Q927" s="89">
        <f t="shared" ca="1" si="271"/>
        <v>0.7391348205065118</v>
      </c>
      <c r="R927" s="85">
        <f t="shared" ca="1" si="272"/>
        <v>4433.1180107388282</v>
      </c>
      <c r="S927" s="85">
        <f t="shared" ca="1" si="273"/>
        <v>465.21138056949712</v>
      </c>
      <c r="U927" s="85">
        <v>913</v>
      </c>
      <c r="V927" s="89">
        <f t="shared" ca="1" si="274"/>
        <v>0.70537147689519542</v>
      </c>
      <c r="W927" s="89">
        <f t="shared" ca="1" si="275"/>
        <v>0.53991297964723994</v>
      </c>
      <c r="X927" s="89">
        <f t="shared" ca="1" si="276"/>
        <v>1.6467027268544085E-2</v>
      </c>
      <c r="Y927" s="88">
        <f t="shared" ca="1" si="277"/>
        <v>1416.1284749692466</v>
      </c>
      <c r="Z927" s="89">
        <f t="shared" ca="1" si="284"/>
        <v>1.1802064689150682</v>
      </c>
      <c r="AA927" s="89">
        <f t="shared" ca="1" si="278"/>
        <v>1.0851971272678687</v>
      </c>
      <c r="AB927" s="89">
        <f t="shared" ca="1" si="279"/>
        <v>0.88104094659574417</v>
      </c>
      <c r="AC927" s="89">
        <f t="shared" ca="1" si="279"/>
        <v>0.86108282185487794</v>
      </c>
      <c r="AD927" s="85">
        <f t="shared" ca="1" si="280"/>
        <v>152.67755249831566</v>
      </c>
      <c r="AE927" s="85">
        <f t="shared" ca="1" si="281"/>
        <v>19.952359651278584</v>
      </c>
      <c r="AG927" s="85">
        <v>913</v>
      </c>
      <c r="AH927" s="85">
        <f t="shared" ca="1" si="282"/>
        <v>4280.4404582405123</v>
      </c>
      <c r="AI927" s="85">
        <f t="shared" ca="1" si="282"/>
        <v>445.25902091821854</v>
      </c>
    </row>
    <row r="928" spans="9:35" x14ac:dyDescent="0.25">
      <c r="I928" s="85">
        <v>914</v>
      </c>
      <c r="J928" s="89">
        <f t="shared" ca="1" si="266"/>
        <v>0.46455293269189646</v>
      </c>
      <c r="K928" s="89">
        <f t="shared" ca="1" si="267"/>
        <v>-8.8969857427325175E-2</v>
      </c>
      <c r="L928" s="89">
        <f t="shared" ca="1" si="268"/>
        <v>4.8169474920473554E-4</v>
      </c>
      <c r="M928" s="88">
        <f t="shared" ca="1" si="269"/>
        <v>31335.090313715751</v>
      </c>
      <c r="N928" s="89">
        <f t="shared" ca="1" si="283"/>
        <v>0.70389514406237752</v>
      </c>
      <c r="O928" s="89">
        <f t="shared" ca="1" si="270"/>
        <v>0.53266168547091519</v>
      </c>
      <c r="P928" s="89">
        <f t="shared" ca="1" si="271"/>
        <v>0.75925096212121934</v>
      </c>
      <c r="Q928" s="89">
        <f t="shared" ca="1" si="271"/>
        <v>0.70286610342204603</v>
      </c>
      <c r="R928" s="85">
        <f t="shared" ca="1" si="272"/>
        <v>3979.3573519954007</v>
      </c>
      <c r="S928" s="85">
        <f t="shared" ca="1" si="273"/>
        <v>11.450721826069639</v>
      </c>
      <c r="U928" s="85">
        <v>914</v>
      </c>
      <c r="V928" s="89">
        <f t="shared" ca="1" si="274"/>
        <v>0.86148708520861861</v>
      </c>
      <c r="W928" s="89">
        <f t="shared" ca="1" si="275"/>
        <v>1.0870248454573637</v>
      </c>
      <c r="X928" s="89">
        <f t="shared" ca="1" si="276"/>
        <v>2.9563518379478612E-2</v>
      </c>
      <c r="Y928" s="88">
        <f t="shared" ca="1" si="277"/>
        <v>1434.7967666835027</v>
      </c>
      <c r="Z928" s="89">
        <f t="shared" ca="1" si="284"/>
        <v>1.318050715426804</v>
      </c>
      <c r="AA928" s="89">
        <f t="shared" ca="1" si="278"/>
        <v>1.2230413737796044</v>
      </c>
      <c r="AB928" s="89">
        <f t="shared" ca="1" si="279"/>
        <v>0.90625666440735497</v>
      </c>
      <c r="AC928" s="89">
        <f t="shared" ca="1" si="279"/>
        <v>0.88934296508658051</v>
      </c>
      <c r="AD928" s="85">
        <f t="shared" ca="1" si="280"/>
        <v>169.36770957626663</v>
      </c>
      <c r="AE928" s="85">
        <f t="shared" ca="1" si="281"/>
        <v>36.642516729229555</v>
      </c>
      <c r="AG928" s="85">
        <v>914</v>
      </c>
      <c r="AH928" s="85">
        <f t="shared" ca="1" si="282"/>
        <v>3809.9896424191338</v>
      </c>
      <c r="AI928" s="85">
        <f t="shared" ca="1" si="282"/>
        <v>-25.191794903159916</v>
      </c>
    </row>
    <row r="929" spans="9:35" x14ac:dyDescent="0.25">
      <c r="I929" s="85">
        <v>915</v>
      </c>
      <c r="J929" s="89">
        <f t="shared" ca="1" si="266"/>
        <v>0.91671763021004049</v>
      </c>
      <c r="K929" s="89">
        <f t="shared" ca="1" si="267"/>
        <v>1.383326618960794</v>
      </c>
      <c r="L929" s="89">
        <f t="shared" ca="1" si="268"/>
        <v>3.8265322247838421E-2</v>
      </c>
      <c r="M929" s="88">
        <f t="shared" ca="1" si="269"/>
        <v>32541.695104148468</v>
      </c>
      <c r="N929" s="89">
        <f t="shared" ca="1" si="283"/>
        <v>0.92455077882812553</v>
      </c>
      <c r="O929" s="89">
        <f t="shared" ca="1" si="270"/>
        <v>0.7533173202366632</v>
      </c>
      <c r="P929" s="89">
        <f t="shared" ca="1" si="271"/>
        <v>0.82240018681173144</v>
      </c>
      <c r="Q929" s="89">
        <f t="shared" ca="1" si="271"/>
        <v>0.77437037340912074</v>
      </c>
      <c r="R929" s="85">
        <f t="shared" ca="1" si="272"/>
        <v>4934.9495663684793</v>
      </c>
      <c r="S929" s="85">
        <f t="shared" ca="1" si="273"/>
        <v>967.04293619914824</v>
      </c>
      <c r="U929" s="85">
        <v>915</v>
      </c>
      <c r="V929" s="89">
        <f t="shared" ca="1" si="274"/>
        <v>0.44519645109031902</v>
      </c>
      <c r="W929" s="89">
        <f t="shared" ca="1" si="275"/>
        <v>-0.13780706296906145</v>
      </c>
      <c r="X929" s="89">
        <f t="shared" ca="1" si="276"/>
        <v>2.4410272881767283E-4</v>
      </c>
      <c r="Y929" s="88">
        <f t="shared" ca="1" si="277"/>
        <v>1393.3400766063683</v>
      </c>
      <c r="Z929" s="89">
        <f t="shared" ca="1" si="284"/>
        <v>1.0094556326450157</v>
      </c>
      <c r="AA929" s="89">
        <f t="shared" ca="1" si="278"/>
        <v>0.91444629099781605</v>
      </c>
      <c r="AB929" s="89">
        <f t="shared" ca="1" si="279"/>
        <v>0.84362191533244091</v>
      </c>
      <c r="AC929" s="89">
        <f t="shared" ca="1" si="279"/>
        <v>0.81975880631382814</v>
      </c>
      <c r="AD929" s="85">
        <f t="shared" ca="1" si="280"/>
        <v>133.01198412836584</v>
      </c>
      <c r="AE929" s="85">
        <f t="shared" ca="1" si="281"/>
        <v>0.28679128132876031</v>
      </c>
      <c r="AG929" s="85">
        <v>915</v>
      </c>
      <c r="AH929" s="85">
        <f t="shared" ca="1" si="282"/>
        <v>4801.9375822401134</v>
      </c>
      <c r="AI929" s="85">
        <f t="shared" ca="1" si="282"/>
        <v>966.75614491781948</v>
      </c>
    </row>
    <row r="930" spans="9:35" x14ac:dyDescent="0.25">
      <c r="I930" s="85">
        <v>916</v>
      </c>
      <c r="J930" s="89">
        <f t="shared" ca="1" si="266"/>
        <v>0.92020047217153911</v>
      </c>
      <c r="K930" s="89">
        <f t="shared" ca="1" si="267"/>
        <v>1.4064213113256092</v>
      </c>
      <c r="L930" s="89">
        <f t="shared" ca="1" si="268"/>
        <v>3.8858002640342254E-2</v>
      </c>
      <c r="M930" s="88">
        <f t="shared" ca="1" si="269"/>
        <v>32560.987645366244</v>
      </c>
      <c r="N930" s="89">
        <f t="shared" ca="1" si="283"/>
        <v>0.92801202055844556</v>
      </c>
      <c r="O930" s="89">
        <f t="shared" ca="1" si="270"/>
        <v>0.75677856196698334</v>
      </c>
      <c r="P930" s="89">
        <f t="shared" ca="1" si="271"/>
        <v>0.8232993328490561</v>
      </c>
      <c r="Q930" s="89">
        <f t="shared" ca="1" si="271"/>
        <v>0.77540873072639194</v>
      </c>
      <c r="R930" s="85">
        <f t="shared" ca="1" si="272"/>
        <v>4950.8244347674117</v>
      </c>
      <c r="S930" s="85">
        <f t="shared" ca="1" si="273"/>
        <v>982.91780459808069</v>
      </c>
      <c r="U930" s="85">
        <v>916</v>
      </c>
      <c r="V930" s="89">
        <f t="shared" ca="1" si="274"/>
        <v>0.73023272060472932</v>
      </c>
      <c r="W930" s="89">
        <f t="shared" ca="1" si="275"/>
        <v>0.61351698007119648</v>
      </c>
      <c r="X930" s="89">
        <f t="shared" ca="1" si="276"/>
        <v>1.8228923139426385E-2</v>
      </c>
      <c r="Y930" s="88">
        <f t="shared" ca="1" si="277"/>
        <v>1418.6257452009704</v>
      </c>
      <c r="Z930" s="89">
        <f t="shared" ca="1" si="284"/>
        <v>1.1987509177064803</v>
      </c>
      <c r="AA930" s="89">
        <f t="shared" ca="1" si="278"/>
        <v>1.1037415760592808</v>
      </c>
      <c r="AB930" s="89">
        <f t="shared" ca="1" si="279"/>
        <v>0.88468759360543281</v>
      </c>
      <c r="AC930" s="89">
        <f t="shared" ca="1" si="279"/>
        <v>0.86514737255770802</v>
      </c>
      <c r="AD930" s="85">
        <f t="shared" ca="1" si="280"/>
        <v>154.88232123517764</v>
      </c>
      <c r="AE930" s="85">
        <f t="shared" ca="1" si="281"/>
        <v>22.157128388140563</v>
      </c>
      <c r="AG930" s="85">
        <v>916</v>
      </c>
      <c r="AH930" s="85">
        <f t="shared" ca="1" si="282"/>
        <v>4795.9421135322336</v>
      </c>
      <c r="AI930" s="85">
        <f t="shared" ca="1" si="282"/>
        <v>960.76067620994013</v>
      </c>
    </row>
    <row r="931" spans="9:35" x14ac:dyDescent="0.25">
      <c r="I931" s="85">
        <v>917</v>
      </c>
      <c r="J931" s="89">
        <f t="shared" ca="1" si="266"/>
        <v>0.59280704545115415</v>
      </c>
      <c r="K931" s="89">
        <f t="shared" ca="1" si="267"/>
        <v>0.2347717321011635</v>
      </c>
      <c r="L931" s="89">
        <f t="shared" ca="1" si="268"/>
        <v>8.7898934175654787E-3</v>
      </c>
      <c r="M931" s="88">
        <f t="shared" ca="1" si="269"/>
        <v>31596.512941147288</v>
      </c>
      <c r="N931" s="89">
        <f t="shared" ca="1" si="283"/>
        <v>0.75241485940716168</v>
      </c>
      <c r="O931" s="89">
        <f t="shared" ca="1" si="270"/>
        <v>0.58118140081569947</v>
      </c>
      <c r="P931" s="89">
        <f t="shared" ca="1" si="271"/>
        <v>0.77409919333928912</v>
      </c>
      <c r="Q931" s="89">
        <f t="shared" ca="1" si="271"/>
        <v>0.71944089922529164</v>
      </c>
      <c r="R931" s="85">
        <f t="shared" ca="1" si="272"/>
        <v>4179.7976797938209</v>
      </c>
      <c r="S931" s="85">
        <f t="shared" ca="1" si="273"/>
        <v>211.89104962448982</v>
      </c>
      <c r="U931" s="85">
        <v>917</v>
      </c>
      <c r="V931" s="89">
        <f t="shared" ca="1" si="274"/>
        <v>0.91178432159150269</v>
      </c>
      <c r="W931" s="89">
        <f t="shared" ca="1" si="275"/>
        <v>1.351824836813408</v>
      </c>
      <c r="X931" s="89">
        <f t="shared" ca="1" si="276"/>
        <v>3.590216857094336E-2</v>
      </c>
      <c r="Y931" s="88">
        <f t="shared" ca="1" si="277"/>
        <v>1443.9203264627772</v>
      </c>
      <c r="Z931" s="89">
        <f t="shared" ca="1" si="284"/>
        <v>1.384766788620978</v>
      </c>
      <c r="AA931" s="89">
        <f t="shared" ca="1" si="278"/>
        <v>1.2897574469737785</v>
      </c>
      <c r="AB931" s="89">
        <f t="shared" ca="1" si="279"/>
        <v>0.91693810538690812</v>
      </c>
      <c r="AC931" s="89">
        <f t="shared" ca="1" si="279"/>
        <v>0.90143255661198696</v>
      </c>
      <c r="AD931" s="85">
        <f t="shared" ca="1" si="280"/>
        <v>177.68550627781633</v>
      </c>
      <c r="AE931" s="85">
        <f t="shared" ca="1" si="281"/>
        <v>44.960313430779252</v>
      </c>
      <c r="AG931" s="85">
        <v>917</v>
      </c>
      <c r="AH931" s="85">
        <f t="shared" ca="1" si="282"/>
        <v>4002.1121735160045</v>
      </c>
      <c r="AI931" s="85">
        <f t="shared" ca="1" si="282"/>
        <v>166.93073619371057</v>
      </c>
    </row>
    <row r="932" spans="9:35" x14ac:dyDescent="0.25">
      <c r="I932" s="85">
        <v>918</v>
      </c>
      <c r="J932" s="89">
        <f t="shared" ca="1" si="266"/>
        <v>0.31236035280258101</v>
      </c>
      <c r="K932" s="89">
        <f t="shared" ca="1" si="267"/>
        <v>-0.48917090568667893</v>
      </c>
      <c r="L932" s="89">
        <f t="shared" ca="1" si="268"/>
        <v>-9.7886873202338472E-3</v>
      </c>
      <c r="M932" s="88">
        <f t="shared" ca="1" si="269"/>
        <v>31014.91394519596</v>
      </c>
      <c r="N932" s="89">
        <f t="shared" ca="1" si="283"/>
        <v>0.64391631659535553</v>
      </c>
      <c r="O932" s="89">
        <f t="shared" ca="1" si="270"/>
        <v>0.47268285800389326</v>
      </c>
      <c r="P932" s="89">
        <f t="shared" ca="1" si="271"/>
        <v>0.74018514972117644</v>
      </c>
      <c r="Q932" s="89">
        <f t="shared" ca="1" si="271"/>
        <v>0.68178027091125493</v>
      </c>
      <c r="R932" s="85">
        <f t="shared" ca="1" si="272"/>
        <v>3739.2895640052629</v>
      </c>
      <c r="S932" s="85">
        <f t="shared" ca="1" si="273"/>
        <v>-228.61706616406809</v>
      </c>
      <c r="U932" s="85">
        <v>918</v>
      </c>
      <c r="V932" s="89">
        <f t="shared" ca="1" si="274"/>
        <v>0.25547880776825227</v>
      </c>
      <c r="W932" s="89">
        <f t="shared" ca="1" si="275"/>
        <v>-0.65734732129458295</v>
      </c>
      <c r="X932" s="89">
        <f t="shared" ca="1" si="276"/>
        <v>-1.219239298647397E-2</v>
      </c>
      <c r="Y932" s="88">
        <f t="shared" ca="1" si="277"/>
        <v>1376.1191148802134</v>
      </c>
      <c r="Z932" s="89">
        <f t="shared" ca="1" si="284"/>
        <v>0.87855802300287722</v>
      </c>
      <c r="AA932" s="89">
        <f t="shared" ca="1" si="278"/>
        <v>0.78354868135567757</v>
      </c>
      <c r="AB932" s="89">
        <f t="shared" ca="1" si="279"/>
        <v>0.8101795178262351</v>
      </c>
      <c r="AC932" s="89">
        <f t="shared" ca="1" si="279"/>
        <v>0.78334751090412569</v>
      </c>
      <c r="AD932" s="85">
        <f t="shared" ca="1" si="280"/>
        <v>118.76543621759765</v>
      </c>
      <c r="AE932" s="85">
        <f t="shared" ca="1" si="281"/>
        <v>-13.959756629439426</v>
      </c>
      <c r="AG932" s="85">
        <v>918</v>
      </c>
      <c r="AH932" s="85">
        <f t="shared" ca="1" si="282"/>
        <v>3620.5241277876653</v>
      </c>
      <c r="AI932" s="85">
        <f t="shared" ca="1" si="282"/>
        <v>-214.65730953462867</v>
      </c>
    </row>
    <row r="933" spans="9:35" x14ac:dyDescent="0.25">
      <c r="I933" s="85">
        <v>919</v>
      </c>
      <c r="J933" s="89">
        <f t="shared" ca="1" si="266"/>
        <v>0.21676579368328541</v>
      </c>
      <c r="K933" s="89">
        <f t="shared" ca="1" si="267"/>
        <v>-0.7831626798566107</v>
      </c>
      <c r="L933" s="89">
        <f t="shared" ca="1" si="268"/>
        <v>-1.7333414799409641E-2</v>
      </c>
      <c r="M933" s="88">
        <f t="shared" ca="1" si="269"/>
        <v>30781.795385505538</v>
      </c>
      <c r="N933" s="89">
        <f t="shared" ca="1" si="283"/>
        <v>0.59985525784411964</v>
      </c>
      <c r="O933" s="89">
        <f t="shared" ca="1" si="270"/>
        <v>0.42862179925265737</v>
      </c>
      <c r="P933" s="89">
        <f t="shared" ca="1" si="271"/>
        <v>0.72569864850827348</v>
      </c>
      <c r="Q933" s="89">
        <f t="shared" ca="1" si="271"/>
        <v>0.6659007606450984</v>
      </c>
      <c r="R933" s="85">
        <f t="shared" ca="1" si="272"/>
        <v>3568.4173702040061</v>
      </c>
      <c r="S933" s="85">
        <f t="shared" ca="1" si="273"/>
        <v>-399.48925996532489</v>
      </c>
      <c r="U933" s="85">
        <v>919</v>
      </c>
      <c r="V933" s="89">
        <f t="shared" ca="1" si="274"/>
        <v>0.92280304775797284</v>
      </c>
      <c r="W933" s="89">
        <f t="shared" ca="1" si="275"/>
        <v>1.4241816185022609</v>
      </c>
      <c r="X933" s="89">
        <f t="shared" ca="1" si="276"/>
        <v>3.7634209141477734E-2</v>
      </c>
      <c r="Y933" s="88">
        <f t="shared" ca="1" si="277"/>
        <v>1446.4234221547088</v>
      </c>
      <c r="Z933" s="89">
        <f t="shared" ca="1" si="284"/>
        <v>1.4029970019926929</v>
      </c>
      <c r="AA933" s="89">
        <f t="shared" ca="1" si="278"/>
        <v>1.3079876603454934</v>
      </c>
      <c r="AB933" s="89">
        <f t="shared" ca="1" si="279"/>
        <v>0.91969113352605436</v>
      </c>
      <c r="AC933" s="89">
        <f t="shared" ca="1" si="279"/>
        <v>0.90456125265617227</v>
      </c>
      <c r="AD933" s="85">
        <f t="shared" ca="1" si="280"/>
        <v>179.98415123225686</v>
      </c>
      <c r="AE933" s="85">
        <f t="shared" ca="1" si="281"/>
        <v>47.258958385219785</v>
      </c>
      <c r="AG933" s="85">
        <v>919</v>
      </c>
      <c r="AH933" s="85">
        <f t="shared" ca="1" si="282"/>
        <v>3388.4332189717493</v>
      </c>
      <c r="AI933" s="85">
        <f t="shared" ca="1" si="282"/>
        <v>-446.74821835054468</v>
      </c>
    </row>
    <row r="934" spans="9:35" x14ac:dyDescent="0.25">
      <c r="I934" s="85">
        <v>920</v>
      </c>
      <c r="J934" s="89">
        <f t="shared" ca="1" si="266"/>
        <v>0.99988547392373361</v>
      </c>
      <c r="K934" s="89">
        <f t="shared" ca="1" si="267"/>
        <v>3.6846110424597591</v>
      </c>
      <c r="L934" s="89">
        <f t="shared" ca="1" si="268"/>
        <v>9.7323314181095841E-2</v>
      </c>
      <c r="M934" s="88">
        <f t="shared" ca="1" si="269"/>
        <v>34521.42636440185</v>
      </c>
      <c r="N934" s="89">
        <f t="shared" ca="1" si="283"/>
        <v>1.2694482796965805</v>
      </c>
      <c r="O934" s="89">
        <f t="shared" ca="1" si="270"/>
        <v>1.0982148211051181</v>
      </c>
      <c r="P934" s="89">
        <f t="shared" ca="1" si="271"/>
        <v>0.8978593869921222</v>
      </c>
      <c r="Q934" s="89">
        <f t="shared" ca="1" si="271"/>
        <v>0.86394465205592219</v>
      </c>
      <c r="R934" s="85">
        <f t="shared" ca="1" si="272"/>
        <v>6643.1904233265013</v>
      </c>
      <c r="S934" s="85">
        <f t="shared" ca="1" si="273"/>
        <v>2675.2837931571703</v>
      </c>
      <c r="U934" s="85">
        <v>920</v>
      </c>
      <c r="V934" s="89">
        <f t="shared" ca="1" si="274"/>
        <v>0.53053012160454804</v>
      </c>
      <c r="W934" s="89">
        <f t="shared" ca="1" si="275"/>
        <v>7.6602516713363211E-2</v>
      </c>
      <c r="X934" s="89">
        <f t="shared" ca="1" si="276"/>
        <v>5.3765323650350853E-3</v>
      </c>
      <c r="Y934" s="88">
        <f t="shared" ca="1" si="277"/>
        <v>1400.5096795117206</v>
      </c>
      <c r="Z934" s="89">
        <f t="shared" ca="1" si="284"/>
        <v>1.0634758957816219</v>
      </c>
      <c r="AA934" s="89">
        <f t="shared" ca="1" si="278"/>
        <v>0.96846655413442229</v>
      </c>
      <c r="AB934" s="89">
        <f t="shared" ca="1" si="279"/>
        <v>0.85621690469674216</v>
      </c>
      <c r="AC934" s="89">
        <f t="shared" ca="1" si="279"/>
        <v>0.83359429259891082</v>
      </c>
      <c r="AD934" s="85">
        <f t="shared" ca="1" si="280"/>
        <v>139.1060286892905</v>
      </c>
      <c r="AE934" s="85">
        <f t="shared" ca="1" si="281"/>
        <v>6.3808358422534184</v>
      </c>
      <c r="AG934" s="85">
        <v>920</v>
      </c>
      <c r="AH934" s="85">
        <f t="shared" ca="1" si="282"/>
        <v>6504.0843946372106</v>
      </c>
      <c r="AI934" s="85">
        <f t="shared" ca="1" si="282"/>
        <v>2668.9029573149169</v>
      </c>
    </row>
    <row r="935" spans="9:35" x14ac:dyDescent="0.25">
      <c r="I935" s="85">
        <v>921</v>
      </c>
      <c r="J935" s="89">
        <f t="shared" ca="1" si="266"/>
        <v>0.48106434434976564</v>
      </c>
      <c r="K935" s="89">
        <f t="shared" ca="1" si="267"/>
        <v>-4.7482486047669165E-2</v>
      </c>
      <c r="L935" s="89">
        <f t="shared" ca="1" si="268"/>
        <v>1.5463875004581669E-3</v>
      </c>
      <c r="M935" s="88">
        <f t="shared" ca="1" si="269"/>
        <v>31368.470323806807</v>
      </c>
      <c r="N935" s="89">
        <f t="shared" ca="1" si="283"/>
        <v>0.71011292860058273</v>
      </c>
      <c r="O935" s="89">
        <f t="shared" ca="1" si="270"/>
        <v>0.5388794700091204</v>
      </c>
      <c r="P935" s="89">
        <f t="shared" ca="1" si="271"/>
        <v>0.76118294518031271</v>
      </c>
      <c r="Q935" s="89">
        <f t="shared" ca="1" si="271"/>
        <v>0.70501498803333229</v>
      </c>
      <c r="R935" s="85">
        <f t="shared" ca="1" si="272"/>
        <v>4004.7334309261059</v>
      </c>
      <c r="S935" s="85">
        <f t="shared" ca="1" si="273"/>
        <v>36.826800756774901</v>
      </c>
      <c r="U935" s="85">
        <v>921</v>
      </c>
      <c r="V935" s="89">
        <f t="shared" ca="1" si="274"/>
        <v>0.1050704326850026</v>
      </c>
      <c r="W935" s="89">
        <f t="shared" ca="1" si="275"/>
        <v>-1.2531781900451016</v>
      </c>
      <c r="X935" s="89">
        <f t="shared" ca="1" si="276"/>
        <v>-2.6455095303589707E-2</v>
      </c>
      <c r="Y935" s="88">
        <f t="shared" ca="1" si="277"/>
        <v>1356.6312428092426</v>
      </c>
      <c r="Z935" s="89">
        <f t="shared" ca="1" si="284"/>
        <v>0.72843907606734581</v>
      </c>
      <c r="AA935" s="89">
        <f t="shared" ca="1" si="278"/>
        <v>0.63342973442014616</v>
      </c>
      <c r="AB935" s="89">
        <f t="shared" ca="1" si="279"/>
        <v>0.76682757485144215</v>
      </c>
      <c r="AC935" s="89">
        <f t="shared" ca="1" si="279"/>
        <v>0.73677347364344503</v>
      </c>
      <c r="AD935" s="85">
        <f t="shared" ca="1" si="280"/>
        <v>103.38969212442771</v>
      </c>
      <c r="AE935" s="85">
        <f t="shared" ca="1" si="281"/>
        <v>-29.335500722609368</v>
      </c>
      <c r="AG935" s="85">
        <v>921</v>
      </c>
      <c r="AH935" s="85">
        <f t="shared" ca="1" si="282"/>
        <v>3901.3437388016782</v>
      </c>
      <c r="AI935" s="85">
        <f t="shared" ca="1" si="282"/>
        <v>66.162301479384269</v>
      </c>
    </row>
    <row r="936" spans="9:35" x14ac:dyDescent="0.25">
      <c r="I936" s="85">
        <v>922</v>
      </c>
      <c r="J936" s="89">
        <f t="shared" ca="1" si="266"/>
        <v>0.98456622111343861</v>
      </c>
      <c r="K936" s="89">
        <f t="shared" ca="1" si="267"/>
        <v>2.1587758907870787</v>
      </c>
      <c r="L936" s="89">
        <f t="shared" ca="1" si="268"/>
        <v>5.816572063950539E-2</v>
      </c>
      <c r="M936" s="88">
        <f t="shared" ca="1" si="269"/>
        <v>33195.774434806335</v>
      </c>
      <c r="N936" s="89">
        <f t="shared" ca="1" si="283"/>
        <v>1.040768710506691</v>
      </c>
      <c r="O936" s="89">
        <f t="shared" ca="1" si="270"/>
        <v>0.86953525191522862</v>
      </c>
      <c r="P936" s="89">
        <f t="shared" ca="1" si="271"/>
        <v>0.85100854743932963</v>
      </c>
      <c r="Q936" s="89">
        <f t="shared" ca="1" si="271"/>
        <v>0.80772278239854278</v>
      </c>
      <c r="R936" s="85">
        <f t="shared" ca="1" si="272"/>
        <v>5482.4295917693817</v>
      </c>
      <c r="S936" s="85">
        <f t="shared" ca="1" si="273"/>
        <v>1514.5229616000506</v>
      </c>
      <c r="U936" s="85">
        <v>922</v>
      </c>
      <c r="V936" s="89">
        <f t="shared" ca="1" si="274"/>
        <v>0.43448023096050625</v>
      </c>
      <c r="W936" s="89">
        <f t="shared" ca="1" si="275"/>
        <v>-0.16497906250750857</v>
      </c>
      <c r="X936" s="89">
        <f t="shared" ca="1" si="276"/>
        <v>-4.0632705101293102E-4</v>
      </c>
      <c r="Y936" s="88">
        <f t="shared" ca="1" si="277"/>
        <v>1392.4341013956803</v>
      </c>
      <c r="Z936" s="89">
        <f t="shared" ca="1" si="284"/>
        <v>1.0026096765679182</v>
      </c>
      <c r="AA936" s="89">
        <f t="shared" ca="1" si="278"/>
        <v>0.90760033492071857</v>
      </c>
      <c r="AB936" s="89">
        <f t="shared" ca="1" si="279"/>
        <v>0.84197538743924005</v>
      </c>
      <c r="AC936" s="89">
        <f t="shared" ca="1" si="279"/>
        <v>0.81795529134607514</v>
      </c>
      <c r="AD936" s="85">
        <f t="shared" ca="1" si="280"/>
        <v>132.24842850560549</v>
      </c>
      <c r="AE936" s="85">
        <f t="shared" ca="1" si="281"/>
        <v>-0.47676434143158986</v>
      </c>
      <c r="AG936" s="85">
        <v>922</v>
      </c>
      <c r="AH936" s="85">
        <f t="shared" ca="1" si="282"/>
        <v>5350.1811632637764</v>
      </c>
      <c r="AI936" s="85">
        <f t="shared" ca="1" si="282"/>
        <v>1514.9997259414822</v>
      </c>
    </row>
    <row r="937" spans="9:35" x14ac:dyDescent="0.25">
      <c r="I937" s="85">
        <v>923</v>
      </c>
      <c r="J937" s="89">
        <f t="shared" ca="1" si="266"/>
        <v>0.51570137072294919</v>
      </c>
      <c r="K937" s="89">
        <f t="shared" ca="1" si="267"/>
        <v>3.9367666195498065E-2</v>
      </c>
      <c r="L937" s="89">
        <f t="shared" ca="1" si="268"/>
        <v>3.7752278550895664E-3</v>
      </c>
      <c r="M937" s="88">
        <f t="shared" ca="1" si="269"/>
        <v>31438.463609281534</v>
      </c>
      <c r="N937" s="89">
        <f t="shared" ca="1" si="283"/>
        <v>0.72312931203969144</v>
      </c>
      <c r="O937" s="89">
        <f t="shared" ca="1" si="270"/>
        <v>0.55189585344822922</v>
      </c>
      <c r="P937" s="89">
        <f t="shared" ca="1" si="271"/>
        <v>0.76519977884309931</v>
      </c>
      <c r="Q937" s="89">
        <f t="shared" ca="1" si="271"/>
        <v>0.70949014525724463</v>
      </c>
      <c r="R937" s="85">
        <f t="shared" ca="1" si="272"/>
        <v>4058.1519725618782</v>
      </c>
      <c r="S937" s="85">
        <f t="shared" ca="1" si="273"/>
        <v>90.245342392547172</v>
      </c>
      <c r="U937" s="85">
        <v>923</v>
      </c>
      <c r="V937" s="89">
        <f t="shared" ca="1" si="274"/>
        <v>0.80320056843075849</v>
      </c>
      <c r="W937" s="89">
        <f t="shared" ca="1" si="275"/>
        <v>0.85310899599094636</v>
      </c>
      <c r="X937" s="89">
        <f t="shared" ca="1" si="276"/>
        <v>2.3964157380960589E-2</v>
      </c>
      <c r="Y937" s="88">
        <f t="shared" ca="1" si="277"/>
        <v>1426.7852721841721</v>
      </c>
      <c r="Z937" s="89">
        <f t="shared" ca="1" si="284"/>
        <v>1.2591158685850055</v>
      </c>
      <c r="AA937" s="89">
        <f t="shared" ca="1" si="278"/>
        <v>1.1641065269378059</v>
      </c>
      <c r="AB937" s="89">
        <f t="shared" ca="1" si="279"/>
        <v>0.89600575822848727</v>
      </c>
      <c r="AC937" s="89">
        <f t="shared" ca="1" si="279"/>
        <v>0.87780957805043724</v>
      </c>
      <c r="AD937" s="85">
        <f t="shared" ca="1" si="280"/>
        <v>162.14774389311469</v>
      </c>
      <c r="AE937" s="85">
        <f t="shared" ca="1" si="281"/>
        <v>29.422551046077615</v>
      </c>
      <c r="AG937" s="85">
        <v>923</v>
      </c>
      <c r="AH937" s="85">
        <f t="shared" ca="1" si="282"/>
        <v>3896.0042286687635</v>
      </c>
      <c r="AI937" s="85">
        <f t="shared" ca="1" si="282"/>
        <v>60.822791346469558</v>
      </c>
    </row>
    <row r="938" spans="9:35" x14ac:dyDescent="0.25">
      <c r="I938" s="85">
        <v>924</v>
      </c>
      <c r="J938" s="89">
        <f t="shared" ca="1" si="266"/>
        <v>0.27837081562738686</v>
      </c>
      <c r="K938" s="89">
        <f t="shared" ca="1" si="267"/>
        <v>-0.58768814949919246</v>
      </c>
      <c r="L938" s="89">
        <f t="shared" ca="1" si="268"/>
        <v>-1.2316940903734799E-2</v>
      </c>
      <c r="M938" s="88">
        <f t="shared" ca="1" si="269"/>
        <v>30936.599419078659</v>
      </c>
      <c r="N938" s="89">
        <f t="shared" ca="1" si="283"/>
        <v>0.62915136584158382</v>
      </c>
      <c r="O938" s="89">
        <f t="shared" ca="1" si="270"/>
        <v>0.45791790725012155</v>
      </c>
      <c r="P938" s="89">
        <f t="shared" ca="1" si="271"/>
        <v>0.73537501747348921</v>
      </c>
      <c r="Q938" s="89">
        <f t="shared" ca="1" si="271"/>
        <v>0.67649428946204171</v>
      </c>
      <c r="R938" s="85">
        <f t="shared" ca="1" si="272"/>
        <v>3681.5102919815472</v>
      </c>
      <c r="S938" s="85">
        <f t="shared" ca="1" si="273"/>
        <v>-286.39633818778384</v>
      </c>
      <c r="U938" s="85">
        <v>924</v>
      </c>
      <c r="V938" s="89">
        <f t="shared" ca="1" si="274"/>
        <v>0.67218585208609938</v>
      </c>
      <c r="W938" s="89">
        <f t="shared" ca="1" si="275"/>
        <v>0.44595701567966123</v>
      </c>
      <c r="X938" s="89">
        <f t="shared" ca="1" si="276"/>
        <v>1.4217956239717736E-2</v>
      </c>
      <c r="Y938" s="88">
        <f t="shared" ca="1" si="277"/>
        <v>1412.9470803753461</v>
      </c>
      <c r="Z938" s="89">
        <f t="shared" ca="1" si="284"/>
        <v>1.1565343647847404</v>
      </c>
      <c r="AA938" s="89">
        <f t="shared" ca="1" si="278"/>
        <v>1.0615250231375408</v>
      </c>
      <c r="AB938" s="89">
        <f t="shared" ca="1" si="279"/>
        <v>0.87626867417919163</v>
      </c>
      <c r="AC938" s="89">
        <f t="shared" ca="1" si="279"/>
        <v>0.85577431642208557</v>
      </c>
      <c r="AD938" s="85">
        <f t="shared" ca="1" si="280"/>
        <v>149.88216699739769</v>
      </c>
      <c r="AE938" s="85">
        <f t="shared" ca="1" si="281"/>
        <v>17.156974150360611</v>
      </c>
      <c r="AG938" s="85">
        <v>924</v>
      </c>
      <c r="AH938" s="85">
        <f t="shared" ca="1" si="282"/>
        <v>3531.6281249841495</v>
      </c>
      <c r="AI938" s="85">
        <f t="shared" ca="1" si="282"/>
        <v>-303.55331233814445</v>
      </c>
    </row>
    <row r="939" spans="9:35" x14ac:dyDescent="0.25">
      <c r="I939" s="85">
        <v>925</v>
      </c>
      <c r="J939" s="89">
        <f t="shared" ca="1" si="266"/>
        <v>0.40931882937289699</v>
      </c>
      <c r="K939" s="89">
        <f t="shared" ca="1" si="267"/>
        <v>-0.22929754849636635</v>
      </c>
      <c r="L939" s="89">
        <f t="shared" ca="1" si="268"/>
        <v>-3.1195426999965545E-3</v>
      </c>
      <c r="M939" s="88">
        <f t="shared" ca="1" si="269"/>
        <v>31222.448160311636</v>
      </c>
      <c r="N939" s="89">
        <f t="shared" ca="1" si="283"/>
        <v>0.68286398882656851</v>
      </c>
      <c r="O939" s="89">
        <f t="shared" ca="1" si="270"/>
        <v>0.5116305302351063</v>
      </c>
      <c r="P939" s="89">
        <f t="shared" ca="1" si="271"/>
        <v>0.7526536045090233</v>
      </c>
      <c r="Q939" s="89">
        <f t="shared" ca="1" si="271"/>
        <v>0.69554519293401662</v>
      </c>
      <c r="R939" s="85">
        <f t="shared" ca="1" si="272"/>
        <v>3894.2041328539744</v>
      </c>
      <c r="S939" s="85">
        <f t="shared" ca="1" si="273"/>
        <v>-73.702497315356595</v>
      </c>
      <c r="U939" s="85">
        <v>925</v>
      </c>
      <c r="V939" s="89">
        <f t="shared" ca="1" si="274"/>
        <v>0.40486644653012338</v>
      </c>
      <c r="W939" s="89">
        <f t="shared" ca="1" si="275"/>
        <v>-0.24077063111243652</v>
      </c>
      <c r="X939" s="89">
        <f t="shared" ca="1" si="276"/>
        <v>-2.2205878385183303E-3</v>
      </c>
      <c r="Y939" s="88">
        <f t="shared" ca="1" si="277"/>
        <v>1389.9101530488974</v>
      </c>
      <c r="Z939" s="89">
        <f t="shared" ca="1" si="284"/>
        <v>0.98351407232468369</v>
      </c>
      <c r="AA939" s="89">
        <f t="shared" ca="1" si="278"/>
        <v>0.88850473067748403</v>
      </c>
      <c r="AB939" s="89">
        <f t="shared" ca="1" si="279"/>
        <v>0.83732275359408936</v>
      </c>
      <c r="AC939" s="89">
        <f t="shared" ca="1" si="279"/>
        <v>0.81286534385122666</v>
      </c>
      <c r="AD939" s="85">
        <f t="shared" ca="1" si="280"/>
        <v>130.12917729012656</v>
      </c>
      <c r="AE939" s="85">
        <f t="shared" ca="1" si="281"/>
        <v>-2.5960155569105154</v>
      </c>
      <c r="AG939" s="85">
        <v>925</v>
      </c>
      <c r="AH939" s="85">
        <f t="shared" ca="1" si="282"/>
        <v>3764.0749555638477</v>
      </c>
      <c r="AI939" s="85">
        <f t="shared" ca="1" si="282"/>
        <v>-71.10648175844608</v>
      </c>
    </row>
    <row r="940" spans="9:35" x14ac:dyDescent="0.25">
      <c r="I940" s="85">
        <v>926</v>
      </c>
      <c r="J940" s="89">
        <f t="shared" ca="1" si="266"/>
        <v>6.7708235074761869E-2</v>
      </c>
      <c r="K940" s="89">
        <f t="shared" ca="1" si="267"/>
        <v>-1.4930791478458023</v>
      </c>
      <c r="L940" s="89">
        <f t="shared" ca="1" si="268"/>
        <v>-3.5552041150708695E-2</v>
      </c>
      <c r="M940" s="88">
        <f t="shared" ca="1" si="269"/>
        <v>30226.070995636535</v>
      </c>
      <c r="N940" s="89">
        <f t="shared" ca="1" si="283"/>
        <v>0.49345884150608427</v>
      </c>
      <c r="O940" s="89">
        <f t="shared" ca="1" si="270"/>
        <v>0.32222538291462199</v>
      </c>
      <c r="P940" s="89">
        <f t="shared" ca="1" si="271"/>
        <v>0.6891557925919185</v>
      </c>
      <c r="Q940" s="89">
        <f t="shared" ca="1" si="271"/>
        <v>0.62635902182236058</v>
      </c>
      <c r="R940" s="85">
        <f t="shared" ca="1" si="272"/>
        <v>3175.1535884798177</v>
      </c>
      <c r="S940" s="85">
        <f t="shared" ca="1" si="273"/>
        <v>-792.75304168951334</v>
      </c>
      <c r="U940" s="85">
        <v>926</v>
      </c>
      <c r="V940" s="89">
        <f t="shared" ca="1" si="274"/>
        <v>7.1188556646289536E-2</v>
      </c>
      <c r="W940" s="89">
        <f t="shared" ca="1" si="275"/>
        <v>-1.4669961109635763</v>
      </c>
      <c r="X940" s="89">
        <f t="shared" ca="1" si="276"/>
        <v>-3.1573362107254942E-2</v>
      </c>
      <c r="Y940" s="88">
        <f t="shared" ca="1" si="277"/>
        <v>1349.7053814769556</v>
      </c>
      <c r="Z940" s="89">
        <f t="shared" ca="1" si="284"/>
        <v>0.67456788072035456</v>
      </c>
      <c r="AA940" s="89">
        <f t="shared" ca="1" si="278"/>
        <v>0.57955853907315491</v>
      </c>
      <c r="AB940" s="89">
        <f t="shared" ca="1" si="279"/>
        <v>0.7500248273960145</v>
      </c>
      <c r="AC940" s="89">
        <f t="shared" ca="1" si="279"/>
        <v>0.71889382027758175</v>
      </c>
      <c r="AD940" s="85">
        <f t="shared" ca="1" si="280"/>
        <v>98.136521344319817</v>
      </c>
      <c r="AE940" s="85">
        <f t="shared" ca="1" si="281"/>
        <v>-34.588671502717261</v>
      </c>
      <c r="AG940" s="85">
        <v>926</v>
      </c>
      <c r="AH940" s="85">
        <f t="shared" ca="1" si="282"/>
        <v>3077.0170671354981</v>
      </c>
      <c r="AI940" s="85">
        <f t="shared" ca="1" si="282"/>
        <v>-758.16437018679608</v>
      </c>
    </row>
    <row r="941" spans="9:35" x14ac:dyDescent="0.25">
      <c r="I941" s="85">
        <v>927</v>
      </c>
      <c r="J941" s="89">
        <f t="shared" ca="1" si="266"/>
        <v>0.53467622420502148</v>
      </c>
      <c r="K941" s="89">
        <f t="shared" ca="1" si="267"/>
        <v>8.7030143960320411E-2</v>
      </c>
      <c r="L941" s="89">
        <f t="shared" ca="1" si="268"/>
        <v>4.9983927097293629E-3</v>
      </c>
      <c r="M941" s="88">
        <f t="shared" ca="1" si="269"/>
        <v>31476.94156069386</v>
      </c>
      <c r="N941" s="89">
        <f t="shared" ca="1" si="283"/>
        <v>0.73027257051675232</v>
      </c>
      <c r="O941" s="89">
        <f t="shared" ca="1" si="270"/>
        <v>0.55903911192528999</v>
      </c>
      <c r="P941" s="89">
        <f t="shared" ca="1" si="271"/>
        <v>0.76738820443183675</v>
      </c>
      <c r="Q941" s="89">
        <f t="shared" ca="1" si="271"/>
        <v>0.71193248618529659</v>
      </c>
      <c r="R941" s="85">
        <f t="shared" ca="1" si="272"/>
        <v>4087.6374405490133</v>
      </c>
      <c r="S941" s="85">
        <f t="shared" ca="1" si="273"/>
        <v>119.73081037968223</v>
      </c>
      <c r="U941" s="85">
        <v>927</v>
      </c>
      <c r="V941" s="89">
        <f t="shared" ca="1" si="274"/>
        <v>0.6888655755424512</v>
      </c>
      <c r="W941" s="89">
        <f t="shared" ca="1" si="275"/>
        <v>0.49263735471569109</v>
      </c>
      <c r="X941" s="89">
        <f t="shared" ca="1" si="276"/>
        <v>1.5335366925621128E-2</v>
      </c>
      <c r="Y941" s="88">
        <f t="shared" ca="1" si="277"/>
        <v>1414.5268049777781</v>
      </c>
      <c r="Z941" s="89">
        <f t="shared" ca="1" si="284"/>
        <v>1.1682954260291472</v>
      </c>
      <c r="AA941" s="89">
        <f t="shared" ca="1" si="278"/>
        <v>1.0732860843819476</v>
      </c>
      <c r="AB941" s="89">
        <f t="shared" ca="1" si="279"/>
        <v>0.8786561901356108</v>
      </c>
      <c r="AC941" s="89">
        <f t="shared" ca="1" si="279"/>
        <v>0.85842861157973416</v>
      </c>
      <c r="AD941" s="85">
        <f t="shared" ca="1" si="280"/>
        <v>151.2683206372451</v>
      </c>
      <c r="AE941" s="85">
        <f t="shared" ca="1" si="281"/>
        <v>18.543127790208018</v>
      </c>
      <c r="AG941" s="85">
        <v>927</v>
      </c>
      <c r="AH941" s="85">
        <f t="shared" ca="1" si="282"/>
        <v>3936.3691199117684</v>
      </c>
      <c r="AI941" s="85">
        <f t="shared" ca="1" si="282"/>
        <v>101.18768258947421</v>
      </c>
    </row>
    <row r="942" spans="9:35" x14ac:dyDescent="0.25">
      <c r="I942" s="85">
        <v>928</v>
      </c>
      <c r="J942" s="89">
        <f t="shared" ca="1" si="266"/>
        <v>0.43473329389674253</v>
      </c>
      <c r="K942" s="89">
        <f t="shared" ca="1" si="267"/>
        <v>-0.16433607015889226</v>
      </c>
      <c r="L942" s="89">
        <f t="shared" ca="1" si="268"/>
        <v>-1.4524326181432809E-3</v>
      </c>
      <c r="M942" s="88">
        <f t="shared" ca="1" si="269"/>
        <v>31274.542830129099</v>
      </c>
      <c r="N942" s="89">
        <f t="shared" ca="1" si="283"/>
        <v>0.69259987862034378</v>
      </c>
      <c r="O942" s="89">
        <f t="shared" ca="1" si="270"/>
        <v>0.52136642002888145</v>
      </c>
      <c r="P942" s="89">
        <f t="shared" ca="1" si="271"/>
        <v>0.75571965673787178</v>
      </c>
      <c r="Q942" s="89">
        <f t="shared" ca="1" si="271"/>
        <v>0.6989442303197102</v>
      </c>
      <c r="R942" s="85">
        <f t="shared" ca="1" si="272"/>
        <v>3933.4933476689512</v>
      </c>
      <c r="S942" s="85">
        <f t="shared" ca="1" si="273"/>
        <v>-34.413282500379864</v>
      </c>
      <c r="U942" s="85">
        <v>928</v>
      </c>
      <c r="V942" s="89">
        <f t="shared" ca="1" si="274"/>
        <v>0.50971492114537242</v>
      </c>
      <c r="W942" s="89">
        <f t="shared" ca="1" si="275"/>
        <v>2.4354103308448258E-2</v>
      </c>
      <c r="X942" s="89">
        <f t="shared" ca="1" si="276"/>
        <v>4.1258358905495937E-3</v>
      </c>
      <c r="Y942" s="88">
        <f t="shared" ca="1" si="277"/>
        <v>1398.7591619043585</v>
      </c>
      <c r="Z942" s="89">
        <f t="shared" ca="1" si="284"/>
        <v>1.050311964184981</v>
      </c>
      <c r="AA942" s="89">
        <f t="shared" ca="1" si="278"/>
        <v>0.95530262253778131</v>
      </c>
      <c r="AB942" s="89">
        <f t="shared" ca="1" si="279"/>
        <v>0.85321264687331611</v>
      </c>
      <c r="AC942" s="89">
        <f t="shared" ca="1" si="279"/>
        <v>0.8302876591693733</v>
      </c>
      <c r="AD942" s="85">
        <f t="shared" ca="1" si="280"/>
        <v>137.60982877961669</v>
      </c>
      <c r="AE942" s="85">
        <f t="shared" ca="1" si="281"/>
        <v>4.8846359325796129</v>
      </c>
      <c r="AG942" s="85">
        <v>928</v>
      </c>
      <c r="AH942" s="85">
        <f t="shared" ca="1" si="282"/>
        <v>3795.8835188893345</v>
      </c>
      <c r="AI942" s="85">
        <f t="shared" ca="1" si="282"/>
        <v>-39.297918432959477</v>
      </c>
    </row>
    <row r="943" spans="9:35" x14ac:dyDescent="0.25">
      <c r="I943" s="85">
        <v>929</v>
      </c>
      <c r="J943" s="89">
        <f t="shared" ca="1" si="266"/>
        <v>3.1818006180348579E-3</v>
      </c>
      <c r="K943" s="89">
        <f t="shared" ca="1" si="267"/>
        <v>-2.7284330185331331</v>
      </c>
      <c r="L943" s="89">
        <f t="shared" ca="1" si="268"/>
        <v>-6.7254997197681438E-2</v>
      </c>
      <c r="M943" s="88">
        <f t="shared" ca="1" si="269"/>
        <v>29282.845710153091</v>
      </c>
      <c r="N943" s="89">
        <f t="shared" ca="1" si="283"/>
        <v>0.30831420734547077</v>
      </c>
      <c r="O943" s="89">
        <f t="shared" ca="1" si="270"/>
        <v>0.1370807487540085</v>
      </c>
      <c r="P943" s="89">
        <f t="shared" ca="1" si="271"/>
        <v>0.62107837181322745</v>
      </c>
      <c r="Q943" s="89">
        <f t="shared" ca="1" si="271"/>
        <v>0.55451651546071257</v>
      </c>
      <c r="R943" s="85">
        <f t="shared" ca="1" si="272"/>
        <v>2556.6642023096101</v>
      </c>
      <c r="S943" s="85">
        <f t="shared" ca="1" si="273"/>
        <v>-1411.2424278597209</v>
      </c>
      <c r="U943" s="85">
        <v>929</v>
      </c>
      <c r="V943" s="89">
        <f t="shared" ca="1" si="274"/>
        <v>0.6156867575835554</v>
      </c>
      <c r="W943" s="89">
        <f t="shared" ca="1" si="275"/>
        <v>0.29417198750387408</v>
      </c>
      <c r="X943" s="89">
        <f t="shared" ca="1" si="276"/>
        <v>1.0584601899406222E-2</v>
      </c>
      <c r="Y943" s="88">
        <f t="shared" ca="1" si="277"/>
        <v>1407.8226580267276</v>
      </c>
      <c r="Z943" s="89">
        <f t="shared" ca="1" si="284"/>
        <v>1.118292290086407</v>
      </c>
      <c r="AA943" s="89">
        <f t="shared" ca="1" si="278"/>
        <v>1.0232829484392074</v>
      </c>
      <c r="AB943" s="89">
        <f t="shared" ca="1" si="279"/>
        <v>0.8682789106522103</v>
      </c>
      <c r="AC943" s="89">
        <f t="shared" ca="1" si="279"/>
        <v>0.84691295822582924</v>
      </c>
      <c r="AD943" s="85">
        <f t="shared" ca="1" si="280"/>
        <v>145.41210688877277</v>
      </c>
      <c r="AE943" s="85">
        <f t="shared" ca="1" si="281"/>
        <v>12.68691404173569</v>
      </c>
      <c r="AG943" s="85">
        <v>929</v>
      </c>
      <c r="AH943" s="85">
        <f t="shared" ca="1" si="282"/>
        <v>2411.2520954208376</v>
      </c>
      <c r="AI943" s="85">
        <f t="shared" ca="1" si="282"/>
        <v>-1423.9293419014566</v>
      </c>
    </row>
    <row r="944" spans="9:35" x14ac:dyDescent="0.25">
      <c r="I944" s="85">
        <v>930</v>
      </c>
      <c r="J944" s="89">
        <f t="shared" ca="1" si="266"/>
        <v>0.51334710070743217</v>
      </c>
      <c r="K944" s="89">
        <f t="shared" ca="1" si="267"/>
        <v>3.3462463825786506E-2</v>
      </c>
      <c r="L944" s="89">
        <f t="shared" ca="1" si="268"/>
        <v>3.6236823136721239E-3</v>
      </c>
      <c r="M944" s="88">
        <f t="shared" ca="1" si="269"/>
        <v>31433.69961128298</v>
      </c>
      <c r="N944" s="89">
        <f t="shared" ca="1" si="283"/>
        <v>0.72224428908527649</v>
      </c>
      <c r="O944" s="89">
        <f t="shared" ca="1" si="270"/>
        <v>0.55101083049381416</v>
      </c>
      <c r="P944" s="89">
        <f t="shared" ca="1" si="271"/>
        <v>0.76492785095136984</v>
      </c>
      <c r="Q944" s="89">
        <f t="shared" ca="1" si="271"/>
        <v>0.70918687491335808</v>
      </c>
      <c r="R944" s="85">
        <f t="shared" ca="1" si="272"/>
        <v>4054.5072099935387</v>
      </c>
      <c r="S944" s="85">
        <f t="shared" ca="1" si="273"/>
        <v>86.600579824207671</v>
      </c>
      <c r="U944" s="85">
        <v>930</v>
      </c>
      <c r="V944" s="89">
        <f t="shared" ca="1" si="274"/>
        <v>0.1907715775629113</v>
      </c>
      <c r="W944" s="89">
        <f t="shared" ca="1" si="275"/>
        <v>-0.87505651677003837</v>
      </c>
      <c r="X944" s="89">
        <f t="shared" ca="1" si="276"/>
        <v>-1.740380718070118E-2</v>
      </c>
      <c r="Y944" s="88">
        <f t="shared" ca="1" si="277"/>
        <v>1368.9662426704951</v>
      </c>
      <c r="Z944" s="89">
        <f t="shared" ca="1" si="284"/>
        <v>0.82370642521390736</v>
      </c>
      <c r="AA944" s="89">
        <f t="shared" ca="1" si="278"/>
        <v>0.7286970835667077</v>
      </c>
      <c r="AB944" s="89">
        <f t="shared" ca="1" si="279"/>
        <v>0.79494680613009383</v>
      </c>
      <c r="AC944" s="89">
        <f t="shared" ca="1" si="279"/>
        <v>0.76690651140370159</v>
      </c>
      <c r="AD944" s="85">
        <f t="shared" ca="1" si="280"/>
        <v>113.02433331923044</v>
      </c>
      <c r="AE944" s="85">
        <f t="shared" ca="1" si="281"/>
        <v>-19.700859527806642</v>
      </c>
      <c r="AG944" s="85">
        <v>930</v>
      </c>
      <c r="AH944" s="85">
        <f t="shared" ca="1" si="282"/>
        <v>3941.4828766743085</v>
      </c>
      <c r="AI944" s="85">
        <f t="shared" ca="1" si="282"/>
        <v>106.30143935201431</v>
      </c>
    </row>
    <row r="945" spans="9:35" x14ac:dyDescent="0.25">
      <c r="I945" s="85">
        <v>931</v>
      </c>
      <c r="J945" s="89">
        <f t="shared" ca="1" si="266"/>
        <v>0.87363717119139117</v>
      </c>
      <c r="K945" s="89">
        <f t="shared" ca="1" si="267"/>
        <v>1.1437540339308834</v>
      </c>
      <c r="L945" s="89">
        <f t="shared" ca="1" si="268"/>
        <v>3.21171574883456E-2</v>
      </c>
      <c r="M945" s="88">
        <f t="shared" ca="1" si="269"/>
        <v>32342.237179477615</v>
      </c>
      <c r="N945" s="89">
        <f t="shared" ca="1" si="283"/>
        <v>0.88864561864467395</v>
      </c>
      <c r="O945" s="89">
        <f t="shared" ca="1" si="270"/>
        <v>0.71741216005321173</v>
      </c>
      <c r="P945" s="89">
        <f t="shared" ca="1" si="271"/>
        <v>0.81290321704455237</v>
      </c>
      <c r="Q945" s="89">
        <f t="shared" ca="1" si="271"/>
        <v>0.76344009066509877</v>
      </c>
      <c r="R945" s="85">
        <f t="shared" ca="1" si="272"/>
        <v>4771.8563462114726</v>
      </c>
      <c r="S945" s="85">
        <f t="shared" ca="1" si="273"/>
        <v>803.94971604214152</v>
      </c>
      <c r="U945" s="85">
        <v>931</v>
      </c>
      <c r="V945" s="89">
        <f t="shared" ca="1" si="274"/>
        <v>0.64884817105059733</v>
      </c>
      <c r="W945" s="89">
        <f t="shared" ca="1" si="275"/>
        <v>0.38221262523925426</v>
      </c>
      <c r="X945" s="89">
        <f t="shared" ca="1" si="276"/>
        <v>1.2692074797649984E-2</v>
      </c>
      <c r="Y945" s="88">
        <f t="shared" ca="1" si="277"/>
        <v>1410.7927347028176</v>
      </c>
      <c r="Z945" s="89">
        <f t="shared" ca="1" si="284"/>
        <v>1.1404740341307948</v>
      </c>
      <c r="AA945" s="89">
        <f t="shared" ca="1" si="278"/>
        <v>1.0454646924835953</v>
      </c>
      <c r="AB945" s="89">
        <f t="shared" ca="1" si="279"/>
        <v>0.87295556775965766</v>
      </c>
      <c r="AC945" s="89">
        <f t="shared" ca="1" si="279"/>
        <v>0.85209587462956127</v>
      </c>
      <c r="AD945" s="85">
        <f t="shared" ca="1" si="280"/>
        <v>147.99793828075076</v>
      </c>
      <c r="AE945" s="85">
        <f t="shared" ca="1" si="281"/>
        <v>15.272745433713681</v>
      </c>
      <c r="AG945" s="85">
        <v>931</v>
      </c>
      <c r="AH945" s="85">
        <f t="shared" ca="1" si="282"/>
        <v>4623.858407930722</v>
      </c>
      <c r="AI945" s="85">
        <f t="shared" ca="1" si="282"/>
        <v>788.67697060842784</v>
      </c>
    </row>
    <row r="946" spans="9:35" x14ac:dyDescent="0.25">
      <c r="I946" s="85">
        <v>932</v>
      </c>
      <c r="J946" s="89">
        <f t="shared" ca="1" si="266"/>
        <v>0.34146858861051665</v>
      </c>
      <c r="K946" s="89">
        <f t="shared" ca="1" si="267"/>
        <v>-0.40845838440958088</v>
      </c>
      <c r="L946" s="89">
        <f t="shared" ca="1" si="268"/>
        <v>-7.7173573351952251E-3</v>
      </c>
      <c r="M946" s="88">
        <f t="shared" ca="1" si="269"/>
        <v>31079.222645711332</v>
      </c>
      <c r="N946" s="89">
        <f t="shared" ca="1" si="283"/>
        <v>0.65601284260188042</v>
      </c>
      <c r="O946" s="89">
        <f t="shared" ca="1" si="270"/>
        <v>0.48477938401041815</v>
      </c>
      <c r="P946" s="89">
        <f t="shared" ca="1" si="271"/>
        <v>0.74409206945889439</v>
      </c>
      <c r="Q946" s="89">
        <f t="shared" ca="1" si="271"/>
        <v>0.68608357589596047</v>
      </c>
      <c r="R946" s="85">
        <f t="shared" ca="1" si="272"/>
        <v>3787.0157415741269</v>
      </c>
      <c r="S946" s="85">
        <f t="shared" ca="1" si="273"/>
        <v>-180.89088859520416</v>
      </c>
      <c r="U946" s="85">
        <v>932</v>
      </c>
      <c r="V946" s="89">
        <f t="shared" ca="1" si="274"/>
        <v>0.9245784518058997</v>
      </c>
      <c r="W946" s="89">
        <f t="shared" ca="1" si="275"/>
        <v>1.4365598587237942</v>
      </c>
      <c r="X946" s="89">
        <f t="shared" ca="1" si="276"/>
        <v>3.7930513285403179E-2</v>
      </c>
      <c r="Y946" s="88">
        <f t="shared" ca="1" si="277"/>
        <v>1446.8520669100365</v>
      </c>
      <c r="Z946" s="89">
        <f t="shared" ca="1" si="284"/>
        <v>1.4061156863113955</v>
      </c>
      <c r="AA946" s="89">
        <f t="shared" ca="1" si="278"/>
        <v>1.311106344664196</v>
      </c>
      <c r="AB946" s="89">
        <f t="shared" ca="1" si="279"/>
        <v>0.92015511243587245</v>
      </c>
      <c r="AC946" s="89">
        <f t="shared" ca="1" si="279"/>
        <v>0.90508908124032894</v>
      </c>
      <c r="AD946" s="85">
        <f t="shared" ca="1" si="280"/>
        <v>180.37847153173607</v>
      </c>
      <c r="AE946" s="85">
        <f t="shared" ca="1" si="281"/>
        <v>47.653278684698989</v>
      </c>
      <c r="AG946" s="85">
        <v>932</v>
      </c>
      <c r="AH946" s="85">
        <f t="shared" ca="1" si="282"/>
        <v>3606.6372700423908</v>
      </c>
      <c r="AI946" s="85">
        <f t="shared" ca="1" si="282"/>
        <v>-228.54416727990315</v>
      </c>
    </row>
    <row r="947" spans="9:35" x14ac:dyDescent="0.25">
      <c r="I947" s="85">
        <v>933</v>
      </c>
      <c r="J947" s="89">
        <f t="shared" ca="1" si="266"/>
        <v>0.61247837520471127</v>
      </c>
      <c r="K947" s="89">
        <f t="shared" ca="1" si="267"/>
        <v>0.28578440973572528</v>
      </c>
      <c r="L947" s="89">
        <f t="shared" ca="1" si="268"/>
        <v>1.0099034640385371E-2</v>
      </c>
      <c r="M947" s="88">
        <f t="shared" ca="1" si="269"/>
        <v>31637.904326408709</v>
      </c>
      <c r="N947" s="89">
        <f t="shared" ca="1" si="283"/>
        <v>0.76006021816816949</v>
      </c>
      <c r="O947" s="89">
        <f t="shared" ca="1" si="270"/>
        <v>0.58882675957670716</v>
      </c>
      <c r="P947" s="89">
        <f t="shared" ca="1" si="271"/>
        <v>0.77639070469935212</v>
      </c>
      <c r="Q947" s="89">
        <f t="shared" ca="1" si="271"/>
        <v>0.72201125351083251</v>
      </c>
      <c r="R947" s="85">
        <f t="shared" ca="1" si="272"/>
        <v>4211.8861981971022</v>
      </c>
      <c r="S947" s="85">
        <f t="shared" ca="1" si="273"/>
        <v>243.97956802777117</v>
      </c>
      <c r="U947" s="85">
        <v>933</v>
      </c>
      <c r="V947" s="89">
        <f t="shared" ca="1" si="274"/>
        <v>0.39852148726258518</v>
      </c>
      <c r="W947" s="89">
        <f t="shared" ca="1" si="275"/>
        <v>-0.25717591676886165</v>
      </c>
      <c r="X947" s="89">
        <f t="shared" ca="1" si="276"/>
        <v>-2.6132893886000063E-3</v>
      </c>
      <c r="Y947" s="88">
        <f t="shared" ca="1" si="277"/>
        <v>1389.3644403354481</v>
      </c>
      <c r="Z947" s="89">
        <f t="shared" ca="1" si="284"/>
        <v>0.97938077823724501</v>
      </c>
      <c r="AA947" s="89">
        <f t="shared" ca="1" si="278"/>
        <v>0.88437143659004536</v>
      </c>
      <c r="AB947" s="89">
        <f t="shared" ca="1" si="279"/>
        <v>0.83630406449346784</v>
      </c>
      <c r="AC947" s="89">
        <f t="shared" ca="1" si="279"/>
        <v>0.81175213158982285</v>
      </c>
      <c r="AD947" s="85">
        <f t="shared" ca="1" si="280"/>
        <v>129.67251736790809</v>
      </c>
      <c r="AE947" s="85">
        <f t="shared" ca="1" si="281"/>
        <v>-3.0526754791289932</v>
      </c>
      <c r="AG947" s="85">
        <v>933</v>
      </c>
      <c r="AH947" s="85">
        <f t="shared" ca="1" si="282"/>
        <v>4082.2136808291943</v>
      </c>
      <c r="AI947" s="85">
        <f t="shared" ca="1" si="282"/>
        <v>247.03224350690016</v>
      </c>
    </row>
    <row r="948" spans="9:35" x14ac:dyDescent="0.25">
      <c r="I948" s="85">
        <v>934</v>
      </c>
      <c r="J948" s="89">
        <f t="shared" ca="1" si="266"/>
        <v>0.35084405715068967</v>
      </c>
      <c r="K948" s="89">
        <f t="shared" ca="1" si="267"/>
        <v>-0.38304268617466908</v>
      </c>
      <c r="L948" s="89">
        <f t="shared" ca="1" si="268"/>
        <v>-7.0651128381619792E-3</v>
      </c>
      <c r="M948" s="88">
        <f t="shared" ca="1" si="269"/>
        <v>31099.500509997873</v>
      </c>
      <c r="N948" s="89">
        <f t="shared" ca="1" si="283"/>
        <v>0.6598219375205856</v>
      </c>
      <c r="O948" s="89">
        <f t="shared" ca="1" si="270"/>
        <v>0.48858847892912333</v>
      </c>
      <c r="P948" s="89">
        <f t="shared" ca="1" si="271"/>
        <v>0.74531594816716285</v>
      </c>
      <c r="Q948" s="89">
        <f t="shared" ca="1" si="271"/>
        <v>0.68743346438406805</v>
      </c>
      <c r="R948" s="85">
        <f t="shared" ca="1" si="272"/>
        <v>3802.1167549303063</v>
      </c>
      <c r="S948" s="85">
        <f t="shared" ca="1" si="273"/>
        <v>-165.7898752390247</v>
      </c>
      <c r="U948" s="85">
        <v>934</v>
      </c>
      <c r="V948" s="89">
        <f t="shared" ca="1" si="274"/>
        <v>0.43914290003700052</v>
      </c>
      <c r="W948" s="89">
        <f t="shared" ca="1" si="275"/>
        <v>-0.15314262797484543</v>
      </c>
      <c r="X948" s="89">
        <f t="shared" ca="1" si="276"/>
        <v>-1.229923815799349E-4</v>
      </c>
      <c r="Y948" s="88">
        <f t="shared" ca="1" si="277"/>
        <v>1392.8286821480704</v>
      </c>
      <c r="Z948" s="89">
        <f t="shared" ca="1" si="284"/>
        <v>1.0055918535256876</v>
      </c>
      <c r="AA948" s="89">
        <f t="shared" ca="1" si="278"/>
        <v>0.91058251187848793</v>
      </c>
      <c r="AB948" s="89">
        <f t="shared" ca="1" si="279"/>
        <v>0.84269402786702863</v>
      </c>
      <c r="AC948" s="89">
        <f t="shared" ca="1" si="279"/>
        <v>0.81874230581249285</v>
      </c>
      <c r="AD948" s="85">
        <f t="shared" ca="1" si="280"/>
        <v>132.58079764576928</v>
      </c>
      <c r="AE948" s="85">
        <f t="shared" ca="1" si="281"/>
        <v>-0.14439520126779826</v>
      </c>
      <c r="AG948" s="85">
        <v>934</v>
      </c>
      <c r="AH948" s="85">
        <f t="shared" ca="1" si="282"/>
        <v>3669.5359572845373</v>
      </c>
      <c r="AI948" s="85">
        <f t="shared" ca="1" si="282"/>
        <v>-165.6454800377569</v>
      </c>
    </row>
    <row r="949" spans="9:35" x14ac:dyDescent="0.25">
      <c r="I949" s="85">
        <v>935</v>
      </c>
      <c r="J949" s="89">
        <f t="shared" ca="1" si="266"/>
        <v>0.60335141783810398</v>
      </c>
      <c r="K949" s="89">
        <f t="shared" ca="1" si="267"/>
        <v>0.26203149039302298</v>
      </c>
      <c r="L949" s="89">
        <f t="shared" ca="1" si="268"/>
        <v>9.4894621318295826E-3</v>
      </c>
      <c r="M949" s="88">
        <f t="shared" ca="1" si="269"/>
        <v>31618.624606493624</v>
      </c>
      <c r="N949" s="89">
        <f t="shared" ca="1" si="283"/>
        <v>0.75650032681533397</v>
      </c>
      <c r="O949" s="89">
        <f t="shared" ca="1" si="270"/>
        <v>0.58526686822387175</v>
      </c>
      <c r="P949" s="89">
        <f t="shared" ca="1" si="271"/>
        <v>0.77532536173233035</v>
      </c>
      <c r="Q949" s="89">
        <f t="shared" ca="1" si="271"/>
        <v>0.72081585553344429</v>
      </c>
      <c r="R949" s="85">
        <f t="shared" ca="1" si="272"/>
        <v>4196.9278669591185</v>
      </c>
      <c r="S949" s="85">
        <f t="shared" ca="1" si="273"/>
        <v>229.02123678978751</v>
      </c>
      <c r="U949" s="85">
        <v>935</v>
      </c>
      <c r="V949" s="89">
        <f t="shared" ca="1" si="274"/>
        <v>0.49075494899463545</v>
      </c>
      <c r="W949" s="89">
        <f t="shared" ca="1" si="275"/>
        <v>-2.3175980820618974E-2</v>
      </c>
      <c r="X949" s="89">
        <f t="shared" ca="1" si="276"/>
        <v>2.9880844302032166E-3</v>
      </c>
      <c r="Y949" s="88">
        <f t="shared" ca="1" si="277"/>
        <v>1397.1686266137301</v>
      </c>
      <c r="Z949" s="89">
        <f t="shared" ca="1" si="284"/>
        <v>1.0383368105777611</v>
      </c>
      <c r="AA949" s="89">
        <f t="shared" ca="1" si="278"/>
        <v>0.94332746893056141</v>
      </c>
      <c r="AB949" s="89">
        <f t="shared" ca="1" si="279"/>
        <v>0.85044336159205225</v>
      </c>
      <c r="AC949" s="89">
        <f t="shared" ca="1" si="279"/>
        <v>0.82724328510290834</v>
      </c>
      <c r="AD949" s="85">
        <f t="shared" ca="1" si="280"/>
        <v>136.2549612694022</v>
      </c>
      <c r="AE949" s="85">
        <f t="shared" ca="1" si="281"/>
        <v>3.5297684223651231</v>
      </c>
      <c r="AG949" s="85">
        <v>935</v>
      </c>
      <c r="AH949" s="85">
        <f t="shared" ca="1" si="282"/>
        <v>4060.6729056897166</v>
      </c>
      <c r="AI949" s="85">
        <f t="shared" ca="1" si="282"/>
        <v>225.49146836742239</v>
      </c>
    </row>
    <row r="950" spans="9:35" x14ac:dyDescent="0.25">
      <c r="I950" s="85">
        <v>936</v>
      </c>
      <c r="J950" s="89">
        <f t="shared" ca="1" si="266"/>
        <v>0.55919355266482529</v>
      </c>
      <c r="K950" s="89">
        <f t="shared" ca="1" si="267"/>
        <v>0.14892489782024948</v>
      </c>
      <c r="L950" s="89">
        <f t="shared" ca="1" si="268"/>
        <v>6.5868012683780409E-3</v>
      </c>
      <c r="M950" s="88">
        <f t="shared" ca="1" si="269"/>
        <v>31526.979533920759</v>
      </c>
      <c r="N950" s="89">
        <f t="shared" ca="1" si="283"/>
        <v>0.73954884497686435</v>
      </c>
      <c r="O950" s="89">
        <f t="shared" ca="1" si="270"/>
        <v>0.56831538638540202</v>
      </c>
      <c r="P950" s="89">
        <f t="shared" ca="1" si="271"/>
        <v>0.77021310438969659</v>
      </c>
      <c r="Q950" s="89">
        <f t="shared" ca="1" si="271"/>
        <v>0.71508958341472706</v>
      </c>
      <c r="R950" s="85">
        <f t="shared" ca="1" si="272"/>
        <v>4126.1067661240049</v>
      </c>
      <c r="S950" s="85">
        <f t="shared" ca="1" si="273"/>
        <v>158.2001359546739</v>
      </c>
      <c r="U950" s="85">
        <v>936</v>
      </c>
      <c r="V950" s="89">
        <f t="shared" ca="1" si="274"/>
        <v>0.63212128859773731</v>
      </c>
      <c r="W950" s="89">
        <f t="shared" ca="1" si="275"/>
        <v>0.33747690021449012</v>
      </c>
      <c r="X950" s="89">
        <f t="shared" ca="1" si="276"/>
        <v>1.1621213312566847E-2</v>
      </c>
      <c r="Y950" s="88">
        <f t="shared" ca="1" si="277"/>
        <v>1409.2827797204011</v>
      </c>
      <c r="Z950" s="89">
        <f t="shared" ca="1" si="284"/>
        <v>1.1292029162963011</v>
      </c>
      <c r="AA950" s="89">
        <f t="shared" ca="1" si="278"/>
        <v>1.0341935746491016</v>
      </c>
      <c r="AB950" s="89">
        <f t="shared" ca="1" si="279"/>
        <v>0.87059387810570066</v>
      </c>
      <c r="AC950" s="89">
        <f t="shared" ca="1" si="279"/>
        <v>0.84947716132192941</v>
      </c>
      <c r="AD950" s="85">
        <f t="shared" ca="1" si="280"/>
        <v>146.68159357503555</v>
      </c>
      <c r="AE950" s="85">
        <f t="shared" ca="1" si="281"/>
        <v>13.956400727998471</v>
      </c>
      <c r="AG950" s="85">
        <v>936</v>
      </c>
      <c r="AH950" s="85">
        <f t="shared" ca="1" si="282"/>
        <v>3979.4251725489694</v>
      </c>
      <c r="AI950" s="85">
        <f t="shared" ca="1" si="282"/>
        <v>144.24373522667543</v>
      </c>
    </row>
    <row r="951" spans="9:35" x14ac:dyDescent="0.25">
      <c r="I951" s="85">
        <v>937</v>
      </c>
      <c r="J951" s="89">
        <f t="shared" ca="1" si="266"/>
        <v>0.41659714516517043</v>
      </c>
      <c r="K951" s="89">
        <f t="shared" ca="1" si="267"/>
        <v>-0.21060656340464626</v>
      </c>
      <c r="L951" s="89">
        <f t="shared" ca="1" si="268"/>
        <v>-2.6398748955740576E-3</v>
      </c>
      <c r="M951" s="88">
        <f t="shared" ca="1" si="269"/>
        <v>31237.428155892969</v>
      </c>
      <c r="N951" s="89">
        <f t="shared" ca="1" si="283"/>
        <v>0.68566523928526046</v>
      </c>
      <c r="O951" s="89">
        <f t="shared" ca="1" si="270"/>
        <v>0.51443178069379814</v>
      </c>
      <c r="P951" s="89">
        <f t="shared" ca="1" si="271"/>
        <v>0.7535378842403736</v>
      </c>
      <c r="Q951" s="89">
        <f t="shared" ca="1" si="271"/>
        <v>0.69652492774255681</v>
      </c>
      <c r="R951" s="85">
        <f t="shared" ca="1" si="272"/>
        <v>3905.4855064224284</v>
      </c>
      <c r="S951" s="85">
        <f t="shared" ca="1" si="273"/>
        <v>-62.421123746902595</v>
      </c>
      <c r="U951" s="85">
        <v>937</v>
      </c>
      <c r="V951" s="89">
        <f t="shared" ca="1" si="274"/>
        <v>0.46063975362254383</v>
      </c>
      <c r="W951" s="89">
        <f t="shared" ca="1" si="275"/>
        <v>-9.8822117472610604E-2</v>
      </c>
      <c r="X951" s="89">
        <f t="shared" ca="1" si="276"/>
        <v>1.1773049202900262E-3</v>
      </c>
      <c r="Y951" s="88">
        <f t="shared" ca="1" si="277"/>
        <v>1394.6409515145738</v>
      </c>
      <c r="Z951" s="89">
        <f t="shared" ca="1" si="284"/>
        <v>1.0192778477587441</v>
      </c>
      <c r="AA951" s="89">
        <f t="shared" ca="1" si="278"/>
        <v>0.92426850611154443</v>
      </c>
      <c r="AB951" s="89">
        <f t="shared" ca="1" si="279"/>
        <v>0.84596446118677859</v>
      </c>
      <c r="AC951" s="89">
        <f t="shared" ca="1" si="279"/>
        <v>0.82232673213620811</v>
      </c>
      <c r="AD951" s="85">
        <f t="shared" ca="1" si="280"/>
        <v>134.11095715671991</v>
      </c>
      <c r="AE951" s="85">
        <f t="shared" ca="1" si="281"/>
        <v>1.3857643096828269</v>
      </c>
      <c r="AG951" s="85">
        <v>937</v>
      </c>
      <c r="AH951" s="85">
        <f t="shared" ca="1" si="282"/>
        <v>3771.3745492657085</v>
      </c>
      <c r="AI951" s="85">
        <f t="shared" ca="1" si="282"/>
        <v>-63.806888056585422</v>
      </c>
    </row>
    <row r="952" spans="9:35" x14ac:dyDescent="0.25">
      <c r="I952" s="85">
        <v>938</v>
      </c>
      <c r="J952" s="89">
        <f t="shared" ca="1" si="266"/>
        <v>0.22848320871416072</v>
      </c>
      <c r="K952" s="89">
        <f t="shared" ca="1" si="267"/>
        <v>-0.74385133838738837</v>
      </c>
      <c r="L952" s="89">
        <f t="shared" ca="1" si="268"/>
        <v>-1.6324565626457378E-2</v>
      </c>
      <c r="M952" s="88">
        <f t="shared" ca="1" si="269"/>
        <v>30812.865244087578</v>
      </c>
      <c r="N952" s="89">
        <f t="shared" ca="1" si="283"/>
        <v>0.60574691699327654</v>
      </c>
      <c r="O952" s="89">
        <f t="shared" ca="1" si="270"/>
        <v>0.43451345840181427</v>
      </c>
      <c r="P952" s="89">
        <f t="shared" ca="1" si="271"/>
        <v>0.72765858803231431</v>
      </c>
      <c r="Q952" s="89">
        <f t="shared" ca="1" si="271"/>
        <v>0.66804218807049309</v>
      </c>
      <c r="R952" s="85">
        <f t="shared" ca="1" si="272"/>
        <v>3590.9951952501142</v>
      </c>
      <c r="S952" s="85">
        <f t="shared" ca="1" si="273"/>
        <v>-376.91143491921684</v>
      </c>
      <c r="U952" s="85">
        <v>938</v>
      </c>
      <c r="V952" s="89">
        <f t="shared" ca="1" si="274"/>
        <v>6.2965693041177051E-2</v>
      </c>
      <c r="W952" s="89">
        <f t="shared" ca="1" si="275"/>
        <v>-1.530344874923834</v>
      </c>
      <c r="X952" s="89">
        <f t="shared" ca="1" si="276"/>
        <v>-3.308977323985892E-2</v>
      </c>
      <c r="Y952" s="88">
        <f t="shared" ca="1" si="277"/>
        <v>1347.660224252244</v>
      </c>
      <c r="Z952" s="89">
        <f t="shared" ca="1" si="284"/>
        <v>0.65860722773283242</v>
      </c>
      <c r="AA952" s="89">
        <f t="shared" ca="1" si="278"/>
        <v>0.56359788608563277</v>
      </c>
      <c r="AB952" s="89">
        <f t="shared" ca="1" si="279"/>
        <v>0.74492598980548874</v>
      </c>
      <c r="AC952" s="89">
        <f t="shared" ca="1" si="279"/>
        <v>0.71348608710095895</v>
      </c>
      <c r="AD952" s="85">
        <f t="shared" ca="1" si="280"/>
        <v>96.607806049093142</v>
      </c>
      <c r="AE952" s="85">
        <f t="shared" ca="1" si="281"/>
        <v>-36.117386797943936</v>
      </c>
      <c r="AG952" s="85">
        <v>938</v>
      </c>
      <c r="AH952" s="85">
        <f t="shared" ca="1" si="282"/>
        <v>3494.3873892010211</v>
      </c>
      <c r="AI952" s="85">
        <f t="shared" ca="1" si="282"/>
        <v>-340.79404812127291</v>
      </c>
    </row>
    <row r="953" spans="9:35" x14ac:dyDescent="0.25">
      <c r="I953" s="85">
        <v>939</v>
      </c>
      <c r="J953" s="89">
        <f t="shared" ca="1" si="266"/>
        <v>0.21934190715809565</v>
      </c>
      <c r="K953" s="89">
        <f t="shared" ca="1" si="267"/>
        <v>-0.77441770941260035</v>
      </c>
      <c r="L953" s="89">
        <f t="shared" ca="1" si="268"/>
        <v>-1.7108992129762537E-2</v>
      </c>
      <c r="M953" s="88">
        <f t="shared" ca="1" si="269"/>
        <v>30788.70429343127</v>
      </c>
      <c r="N953" s="89">
        <f t="shared" ca="1" si="283"/>
        <v>0.6011658817811304</v>
      </c>
      <c r="O953" s="89">
        <f t="shared" ca="1" si="270"/>
        <v>0.42993242318966812</v>
      </c>
      <c r="P953" s="89">
        <f t="shared" ca="1" si="271"/>
        <v>0.72613524680348018</v>
      </c>
      <c r="Q953" s="89">
        <f t="shared" ca="1" si="271"/>
        <v>0.66637760044246708</v>
      </c>
      <c r="R953" s="85">
        <f t="shared" ca="1" si="272"/>
        <v>3573.4326638113416</v>
      </c>
      <c r="S953" s="85">
        <f t="shared" ca="1" si="273"/>
        <v>-394.47396635798941</v>
      </c>
      <c r="U953" s="85">
        <v>939</v>
      </c>
      <c r="V953" s="89">
        <f t="shared" ca="1" si="274"/>
        <v>0.60608199511075889</v>
      </c>
      <c r="W953" s="89">
        <f t="shared" ca="1" si="275"/>
        <v>0.26912172897128611</v>
      </c>
      <c r="X953" s="89">
        <f t="shared" ca="1" si="276"/>
        <v>9.9849612980954343E-3</v>
      </c>
      <c r="Y953" s="88">
        <f t="shared" ca="1" si="277"/>
        <v>1406.9787234555345</v>
      </c>
      <c r="Z953" s="89">
        <f t="shared" ca="1" si="284"/>
        <v>1.1119809043751263</v>
      </c>
      <c r="AA953" s="89">
        <f t="shared" ca="1" si="278"/>
        <v>1.0169715627279268</v>
      </c>
      <c r="AB953" s="89">
        <f t="shared" ca="1" si="279"/>
        <v>0.86692681961065809</v>
      </c>
      <c r="AC953" s="89">
        <f t="shared" ca="1" si="279"/>
        <v>0.84541652117446442</v>
      </c>
      <c r="AD953" s="85">
        <f t="shared" ca="1" si="280"/>
        <v>144.67990611055734</v>
      </c>
      <c r="AE953" s="85">
        <f t="shared" ca="1" si="281"/>
        <v>11.954713263520262</v>
      </c>
      <c r="AG953" s="85">
        <v>939</v>
      </c>
      <c r="AH953" s="85">
        <f t="shared" ca="1" si="282"/>
        <v>3428.7527577007841</v>
      </c>
      <c r="AI953" s="85">
        <f t="shared" ca="1" si="282"/>
        <v>-406.42867962150967</v>
      </c>
    </row>
    <row r="954" spans="9:35" x14ac:dyDescent="0.25">
      <c r="I954" s="85">
        <v>940</v>
      </c>
      <c r="J954" s="89">
        <f t="shared" ca="1" si="266"/>
        <v>0.17917239861443901</v>
      </c>
      <c r="K954" s="89">
        <f t="shared" ca="1" si="267"/>
        <v>-0.91852362316974934</v>
      </c>
      <c r="L954" s="89">
        <f t="shared" ca="1" si="268"/>
        <v>-2.0807190320868585E-2</v>
      </c>
      <c r="M954" s="88">
        <f t="shared" ca="1" si="269"/>
        <v>30675.051847074788</v>
      </c>
      <c r="N954" s="89">
        <f t="shared" ca="1" si="283"/>
        <v>0.57956847773681086</v>
      </c>
      <c r="O954" s="89">
        <f t="shared" ca="1" si="270"/>
        <v>0.40833501914534859</v>
      </c>
      <c r="P954" s="89">
        <f t="shared" ca="1" si="271"/>
        <v>0.71889717224380933</v>
      </c>
      <c r="Q954" s="89">
        <f t="shared" ca="1" si="271"/>
        <v>0.65848613357726937</v>
      </c>
      <c r="R954" s="85">
        <f t="shared" ca="1" si="272"/>
        <v>3491.3158014962937</v>
      </c>
      <c r="S954" s="85">
        <f t="shared" ca="1" si="273"/>
        <v>-476.59082867303732</v>
      </c>
      <c r="U954" s="85">
        <v>940</v>
      </c>
      <c r="V954" s="89">
        <f t="shared" ca="1" si="274"/>
        <v>0.17095437561873694</v>
      </c>
      <c r="W954" s="89">
        <f t="shared" ca="1" si="275"/>
        <v>-0.95040057636833031</v>
      </c>
      <c r="X954" s="89">
        <f t="shared" ca="1" si="276"/>
        <v>-1.9207355720686971E-2</v>
      </c>
      <c r="Y954" s="88">
        <f t="shared" ca="1" si="277"/>
        <v>1366.4994707423484</v>
      </c>
      <c r="Z954" s="89">
        <f t="shared" ca="1" si="284"/>
        <v>0.80472357038387143</v>
      </c>
      <c r="AA954" s="89">
        <f t="shared" ca="1" si="278"/>
        <v>0.70971422873667178</v>
      </c>
      <c r="AB954" s="89">
        <f t="shared" ca="1" si="279"/>
        <v>0.78951039258239508</v>
      </c>
      <c r="AC954" s="89">
        <f t="shared" ca="1" si="279"/>
        <v>0.76105931660230219</v>
      </c>
      <c r="AD954" s="85">
        <f t="shared" ca="1" si="280"/>
        <v>111.07006676168703</v>
      </c>
      <c r="AE954" s="85">
        <f t="shared" ca="1" si="281"/>
        <v>-21.655126085350048</v>
      </c>
      <c r="AG954" s="85">
        <v>940</v>
      </c>
      <c r="AH954" s="85">
        <f t="shared" ca="1" si="282"/>
        <v>3380.2457347346067</v>
      </c>
      <c r="AI954" s="85">
        <f t="shared" ca="1" si="282"/>
        <v>-454.93570258768727</v>
      </c>
    </row>
    <row r="955" spans="9:35" x14ac:dyDescent="0.25">
      <c r="I955" s="85">
        <v>941</v>
      </c>
      <c r="J955" s="89">
        <f t="shared" ca="1" si="266"/>
        <v>0.55079965079537929</v>
      </c>
      <c r="K955" s="89">
        <f t="shared" ca="1" si="267"/>
        <v>0.12768192039058568</v>
      </c>
      <c r="L955" s="89">
        <f t="shared" ca="1" si="268"/>
        <v>6.0416415406760824E-3</v>
      </c>
      <c r="M955" s="88">
        <f t="shared" ca="1" si="269"/>
        <v>31509.796978386988</v>
      </c>
      <c r="N955" s="89">
        <f t="shared" ca="1" si="283"/>
        <v>0.73636512298592693</v>
      </c>
      <c r="O955" s="89">
        <f t="shared" ca="1" si="270"/>
        <v>0.56513166439446461</v>
      </c>
      <c r="P955" s="89">
        <f t="shared" ca="1" si="271"/>
        <v>0.76924573806651908</v>
      </c>
      <c r="Q955" s="89">
        <f t="shared" ca="1" si="271"/>
        <v>0.71400789371776296</v>
      </c>
      <c r="R955" s="85">
        <f t="shared" ca="1" si="272"/>
        <v>4112.8808435883002</v>
      </c>
      <c r="S955" s="85">
        <f t="shared" ca="1" si="273"/>
        <v>144.97421341896916</v>
      </c>
      <c r="U955" s="85">
        <v>941</v>
      </c>
      <c r="V955" s="89">
        <f t="shared" ca="1" si="274"/>
        <v>0.90653914006767611</v>
      </c>
      <c r="W955" s="89">
        <f t="shared" ca="1" si="275"/>
        <v>1.3197403601346105</v>
      </c>
      <c r="X955" s="89">
        <f t="shared" ca="1" si="276"/>
        <v>3.5134146362175017E-2</v>
      </c>
      <c r="Y955" s="88">
        <f t="shared" ca="1" si="277"/>
        <v>1442.8117893294204</v>
      </c>
      <c r="Z955" s="89">
        <f t="shared" ca="1" si="284"/>
        <v>1.3766831392086898</v>
      </c>
      <c r="AA955" s="89">
        <f t="shared" ca="1" si="278"/>
        <v>1.2816737975614902</v>
      </c>
      <c r="AB955" s="89">
        <f t="shared" ca="1" si="279"/>
        <v>0.91569488306934721</v>
      </c>
      <c r="AC955" s="89">
        <f t="shared" ca="1" si="279"/>
        <v>0.90002144983495347</v>
      </c>
      <c r="AD955" s="85">
        <f t="shared" ca="1" si="280"/>
        <v>176.66973404802206</v>
      </c>
      <c r="AE955" s="85">
        <f t="shared" ca="1" si="281"/>
        <v>43.944541200984986</v>
      </c>
      <c r="AG955" s="85">
        <v>941</v>
      </c>
      <c r="AH955" s="85">
        <f t="shared" ca="1" si="282"/>
        <v>3936.2111095402779</v>
      </c>
      <c r="AI955" s="85">
        <f t="shared" ca="1" si="282"/>
        <v>101.02967221798417</v>
      </c>
    </row>
    <row r="956" spans="9:35" x14ac:dyDescent="0.25">
      <c r="I956" s="85">
        <v>942</v>
      </c>
      <c r="J956" s="89">
        <f t="shared" ca="1" si="266"/>
        <v>0.77561845174798327</v>
      </c>
      <c r="K956" s="89">
        <f t="shared" ca="1" si="267"/>
        <v>0.75747874278907279</v>
      </c>
      <c r="L956" s="89">
        <f t="shared" ca="1" si="268"/>
        <v>2.2204152909109605E-2</v>
      </c>
      <c r="M956" s="88">
        <f t="shared" ca="1" si="269"/>
        <v>32023.212294270157</v>
      </c>
      <c r="N956" s="89">
        <f t="shared" ca="1" si="283"/>
        <v>0.83075386862818501</v>
      </c>
      <c r="O956" s="89">
        <f t="shared" ca="1" si="270"/>
        <v>0.65952041003672268</v>
      </c>
      <c r="P956" s="89">
        <f t="shared" ca="1" si="271"/>
        <v>0.79694365599300121</v>
      </c>
      <c r="Q956" s="89">
        <f t="shared" ca="1" si="271"/>
        <v>0.7452191779178724</v>
      </c>
      <c r="R956" s="85">
        <f t="shared" ca="1" si="272"/>
        <v>4515.040419701163</v>
      </c>
      <c r="S956" s="85">
        <f t="shared" ca="1" si="273"/>
        <v>547.13378953183201</v>
      </c>
      <c r="U956" s="85">
        <v>942</v>
      </c>
      <c r="V956" s="89">
        <f t="shared" ca="1" si="274"/>
        <v>0.23331184774947922</v>
      </c>
      <c r="W956" s="89">
        <f t="shared" ca="1" si="275"/>
        <v>-0.72798348574614868</v>
      </c>
      <c r="X956" s="89">
        <f t="shared" ca="1" si="276"/>
        <v>-1.3883246279302193E-2</v>
      </c>
      <c r="Y956" s="88">
        <f t="shared" ca="1" si="277"/>
        <v>1373.7942653870971</v>
      </c>
      <c r="Z956" s="89">
        <f t="shared" ca="1" si="284"/>
        <v>0.86076131729464345</v>
      </c>
      <c r="AA956" s="89">
        <f t="shared" ca="1" si="278"/>
        <v>0.76575197564744379</v>
      </c>
      <c r="AB956" s="89">
        <f t="shared" ca="1" si="279"/>
        <v>0.80531524298893675</v>
      </c>
      <c r="AC956" s="89">
        <f t="shared" ca="1" si="279"/>
        <v>0.77808805284409743</v>
      </c>
      <c r="AD956" s="85">
        <f t="shared" ca="1" si="280"/>
        <v>116.88752895097718</v>
      </c>
      <c r="AE956" s="85">
        <f t="shared" ca="1" si="281"/>
        <v>-15.837663896059894</v>
      </c>
      <c r="AG956" s="85">
        <v>942</v>
      </c>
      <c r="AH956" s="85">
        <f t="shared" ca="1" si="282"/>
        <v>4398.1528907501861</v>
      </c>
      <c r="AI956" s="85">
        <f t="shared" ca="1" si="282"/>
        <v>562.9714534278919</v>
      </c>
    </row>
    <row r="957" spans="9:35" x14ac:dyDescent="0.25">
      <c r="I957" s="85">
        <v>943</v>
      </c>
      <c r="J957" s="89">
        <f t="shared" ca="1" si="266"/>
        <v>0.65188109902771363</v>
      </c>
      <c r="K957" s="89">
        <f t="shared" ca="1" si="267"/>
        <v>0.39040403862413919</v>
      </c>
      <c r="L957" s="89">
        <f t="shared" ca="1" si="268"/>
        <v>1.2783894076212129E-2</v>
      </c>
      <c r="M957" s="88">
        <f t="shared" ca="1" si="269"/>
        <v>31722.9617849348</v>
      </c>
      <c r="N957" s="89">
        <f t="shared" ca="1" si="283"/>
        <v>0.77573974399163792</v>
      </c>
      <c r="O957" s="89">
        <f t="shared" ca="1" si="270"/>
        <v>0.6045062854001757</v>
      </c>
      <c r="P957" s="89">
        <f t="shared" ca="1" si="271"/>
        <v>0.78104866592254873</v>
      </c>
      <c r="Q957" s="89">
        <f t="shared" ca="1" si="271"/>
        <v>0.72724645417103007</v>
      </c>
      <c r="R957" s="85">
        <f t="shared" ca="1" si="272"/>
        <v>4278.1226016987457</v>
      </c>
      <c r="S957" s="85">
        <f t="shared" ca="1" si="273"/>
        <v>310.21597152941467</v>
      </c>
      <c r="U957" s="85">
        <v>943</v>
      </c>
      <c r="V957" s="89">
        <f t="shared" ca="1" si="274"/>
        <v>0.4685640069937369</v>
      </c>
      <c r="W957" s="89">
        <f t="shared" ca="1" si="275"/>
        <v>-7.8880072122390732E-2</v>
      </c>
      <c r="X957" s="89">
        <f t="shared" ca="1" si="276"/>
        <v>1.6546676608628064E-3</v>
      </c>
      <c r="Y957" s="88">
        <f t="shared" ca="1" si="277"/>
        <v>1395.3068600686247</v>
      </c>
      <c r="Z957" s="89">
        <f t="shared" ca="1" si="284"/>
        <v>1.0243022246494433</v>
      </c>
      <c r="AA957" s="89">
        <f t="shared" ca="1" si="278"/>
        <v>0.92929288300224366</v>
      </c>
      <c r="AB957" s="89">
        <f t="shared" ca="1" si="279"/>
        <v>0.84715372624535468</v>
      </c>
      <c r="AC957" s="89">
        <f t="shared" ca="1" si="279"/>
        <v>0.82363133873035999</v>
      </c>
      <c r="AD957" s="85">
        <f t="shared" ca="1" si="280"/>
        <v>134.67468846904831</v>
      </c>
      <c r="AE957" s="85">
        <f t="shared" ca="1" si="281"/>
        <v>1.9494956220112272</v>
      </c>
      <c r="AG957" s="85">
        <v>943</v>
      </c>
      <c r="AH957" s="85">
        <f t="shared" ca="1" si="282"/>
        <v>4143.4479132296974</v>
      </c>
      <c r="AI957" s="85">
        <f t="shared" ca="1" si="282"/>
        <v>308.26647590740345</v>
      </c>
    </row>
    <row r="958" spans="9:35" x14ac:dyDescent="0.25">
      <c r="I958" s="85">
        <v>944</v>
      </c>
      <c r="J958" s="89">
        <f t="shared" ca="1" si="266"/>
        <v>0.74084309184765296</v>
      </c>
      <c r="K958" s="89">
        <f t="shared" ca="1" si="267"/>
        <v>0.64594678941570416</v>
      </c>
      <c r="L958" s="89">
        <f t="shared" ca="1" si="268"/>
        <v>1.934190210022874E-2</v>
      </c>
      <c r="M958" s="88">
        <f t="shared" ca="1" si="269"/>
        <v>31931.684878673947</v>
      </c>
      <c r="N958" s="89">
        <f t="shared" ca="1" si="283"/>
        <v>0.81403838070645895</v>
      </c>
      <c r="O958" s="89">
        <f t="shared" ca="1" si="270"/>
        <v>0.64280492211499674</v>
      </c>
      <c r="P958" s="89">
        <f t="shared" ca="1" si="271"/>
        <v>0.79218851800169754</v>
      </c>
      <c r="Q958" s="89">
        <f t="shared" ca="1" si="271"/>
        <v>0.73982465555002286</v>
      </c>
      <c r="R958" s="85">
        <f t="shared" ca="1" si="272"/>
        <v>4442.3152368555711</v>
      </c>
      <c r="S958" s="85">
        <f t="shared" ca="1" si="273"/>
        <v>474.40860668624009</v>
      </c>
      <c r="U958" s="85">
        <v>944</v>
      </c>
      <c r="V958" s="89">
        <f t="shared" ca="1" si="274"/>
        <v>0.68609464566639122</v>
      </c>
      <c r="W958" s="89">
        <f t="shared" ca="1" si="275"/>
        <v>0.4848105918593637</v>
      </c>
      <c r="X958" s="89">
        <f t="shared" ca="1" si="276"/>
        <v>1.5148013777972785E-2</v>
      </c>
      <c r="Y958" s="88">
        <f t="shared" ca="1" si="277"/>
        <v>1414.2618137526777</v>
      </c>
      <c r="Z958" s="89">
        <f t="shared" ca="1" si="284"/>
        <v>1.1663234815403185</v>
      </c>
      <c r="AA958" s="89">
        <f t="shared" ca="1" si="278"/>
        <v>1.071314139893119</v>
      </c>
      <c r="AB958" s="89">
        <f t="shared" ca="1" si="279"/>
        <v>0.8782581586028515</v>
      </c>
      <c r="AC958" s="89">
        <f t="shared" ca="1" si="279"/>
        <v>0.85798589795712632</v>
      </c>
      <c r="AD958" s="85">
        <f t="shared" ca="1" si="280"/>
        <v>151.03553717253158</v>
      </c>
      <c r="AE958" s="85">
        <f t="shared" ca="1" si="281"/>
        <v>18.310344325494498</v>
      </c>
      <c r="AG958" s="85">
        <v>944</v>
      </c>
      <c r="AH958" s="85">
        <f t="shared" ca="1" si="282"/>
        <v>4291.2796996830393</v>
      </c>
      <c r="AI958" s="85">
        <f t="shared" ca="1" si="282"/>
        <v>456.09826236074559</v>
      </c>
    </row>
    <row r="959" spans="9:35" x14ac:dyDescent="0.25">
      <c r="I959" s="85">
        <v>945</v>
      </c>
      <c r="J959" s="89">
        <f t="shared" ca="1" si="266"/>
        <v>0.77656889737004997</v>
      </c>
      <c r="K959" s="89">
        <f t="shared" ca="1" si="267"/>
        <v>0.76065659717238043</v>
      </c>
      <c r="L959" s="89">
        <f t="shared" ca="1" si="268"/>
        <v>2.2285706365352577E-2</v>
      </c>
      <c r="M959" s="88">
        <f t="shared" ca="1" si="269"/>
        <v>32025.824004408303</v>
      </c>
      <c r="N959" s="89">
        <f t="shared" ca="1" si="283"/>
        <v>0.83123013919419286</v>
      </c>
      <c r="O959" s="89">
        <f t="shared" ca="1" si="270"/>
        <v>0.65999668060273065</v>
      </c>
      <c r="P959" s="89">
        <f t="shared" ca="1" si="271"/>
        <v>0.79707818417616139</v>
      </c>
      <c r="Q959" s="89">
        <f t="shared" ca="1" si="271"/>
        <v>0.74537202025306315</v>
      </c>
      <c r="R959" s="85">
        <f t="shared" ca="1" si="272"/>
        <v>4517.1219812153358</v>
      </c>
      <c r="S959" s="85">
        <f t="shared" ca="1" si="273"/>
        <v>549.2153510460048</v>
      </c>
      <c r="U959" s="85">
        <v>945</v>
      </c>
      <c r="V959" s="89">
        <f t="shared" ca="1" si="274"/>
        <v>0.18194516843726283</v>
      </c>
      <c r="W959" s="89">
        <f t="shared" ca="1" si="275"/>
        <v>-0.90797706932760569</v>
      </c>
      <c r="X959" s="89">
        <f t="shared" ca="1" si="276"/>
        <v>-1.8191842957075408E-2</v>
      </c>
      <c r="Y959" s="88">
        <f t="shared" ca="1" si="277"/>
        <v>1367.8878732472706</v>
      </c>
      <c r="Z959" s="89">
        <f t="shared" ca="1" si="284"/>
        <v>0.81541212738264124</v>
      </c>
      <c r="AA959" s="89">
        <f t="shared" ca="1" si="278"/>
        <v>0.72040278573544159</v>
      </c>
      <c r="AB959" s="89">
        <f t="shared" ca="1" si="279"/>
        <v>0.79258177758328108</v>
      </c>
      <c r="AC959" s="89">
        <f t="shared" ca="1" si="279"/>
        <v>0.76436148233541057</v>
      </c>
      <c r="AD959" s="85">
        <f t="shared" ca="1" si="280"/>
        <v>112.16836056545014</v>
      </c>
      <c r="AE959" s="85">
        <f t="shared" ca="1" si="281"/>
        <v>-20.556832281586935</v>
      </c>
      <c r="AG959" s="85">
        <v>945</v>
      </c>
      <c r="AH959" s="85">
        <f t="shared" ca="1" si="282"/>
        <v>4404.953620649886</v>
      </c>
      <c r="AI959" s="85">
        <f t="shared" ca="1" si="282"/>
        <v>569.77218332759173</v>
      </c>
    </row>
    <row r="960" spans="9:35" x14ac:dyDescent="0.25">
      <c r="I960" s="85">
        <v>946</v>
      </c>
      <c r="J960" s="89">
        <f t="shared" ca="1" si="266"/>
        <v>0.1496429234113148</v>
      </c>
      <c r="K960" s="89">
        <f t="shared" ca="1" si="267"/>
        <v>-1.0379660807558224</v>
      </c>
      <c r="L960" s="89">
        <f t="shared" ca="1" si="268"/>
        <v>-2.3872448845445704E-2</v>
      </c>
      <c r="M960" s="88">
        <f t="shared" ca="1" si="269"/>
        <v>30581.168844254942</v>
      </c>
      <c r="N960" s="89">
        <f t="shared" ca="1" si="283"/>
        <v>0.56166742878416209</v>
      </c>
      <c r="O960" s="89">
        <f t="shared" ca="1" si="270"/>
        <v>0.39043397019269982</v>
      </c>
      <c r="P960" s="89">
        <f t="shared" ca="1" si="271"/>
        <v>0.71282868503446173</v>
      </c>
      <c r="Q960" s="89">
        <f t="shared" ca="1" si="271"/>
        <v>0.65189216374801484</v>
      </c>
      <c r="R960" s="85">
        <f t="shared" ca="1" si="272"/>
        <v>3424.1078096589408</v>
      </c>
      <c r="S960" s="85">
        <f t="shared" ca="1" si="273"/>
        <v>-543.79882051039021</v>
      </c>
      <c r="U960" s="85">
        <v>946</v>
      </c>
      <c r="V960" s="89">
        <f t="shared" ca="1" si="274"/>
        <v>0.8113919543757836</v>
      </c>
      <c r="W960" s="89">
        <f t="shared" ca="1" si="275"/>
        <v>0.88303735091475555</v>
      </c>
      <c r="X960" s="89">
        <f t="shared" ca="1" si="276"/>
        <v>2.4680567421975108E-2</v>
      </c>
      <c r="Y960" s="88">
        <f t="shared" ca="1" si="277"/>
        <v>1427.8078017110126</v>
      </c>
      <c r="Z960" s="89">
        <f t="shared" ca="1" si="284"/>
        <v>1.2666562854386931</v>
      </c>
      <c r="AA960" s="89">
        <f t="shared" ca="1" si="278"/>
        <v>1.1716469437914936</v>
      </c>
      <c r="AB960" s="89">
        <f t="shared" ca="1" si="279"/>
        <v>0.89736089138565978</v>
      </c>
      <c r="AC960" s="89">
        <f t="shared" ca="1" si="279"/>
        <v>0.87933058375013529</v>
      </c>
      <c r="AD960" s="85">
        <f t="shared" ca="1" si="280"/>
        <v>163.06463025128051</v>
      </c>
      <c r="AE960" s="85">
        <f t="shared" ca="1" si="281"/>
        <v>30.339437404243426</v>
      </c>
      <c r="AG960" s="85">
        <v>946</v>
      </c>
      <c r="AH960" s="85">
        <f t="shared" ca="1" si="282"/>
        <v>3261.0431794076603</v>
      </c>
      <c r="AI960" s="85">
        <f t="shared" ca="1" si="282"/>
        <v>-574.13825791463364</v>
      </c>
    </row>
    <row r="961" spans="9:35" x14ac:dyDescent="0.25">
      <c r="I961" s="85">
        <v>947</v>
      </c>
      <c r="J961" s="89">
        <f t="shared" ca="1" si="266"/>
        <v>0.11513315609841657</v>
      </c>
      <c r="K961" s="89">
        <f t="shared" ca="1" si="267"/>
        <v>-1.1996731308655819</v>
      </c>
      <c r="L961" s="89">
        <f t="shared" ca="1" si="268"/>
        <v>-2.8022345991324214E-2</v>
      </c>
      <c r="M961" s="88">
        <f t="shared" ca="1" si="269"/>
        <v>30454.523104102296</v>
      </c>
      <c r="N961" s="89">
        <f t="shared" ca="1" si="283"/>
        <v>0.53743211180805939</v>
      </c>
      <c r="O961" s="89">
        <f t="shared" ca="1" si="270"/>
        <v>0.36619865321659711</v>
      </c>
      <c r="P961" s="89">
        <f t="shared" ca="1" si="271"/>
        <v>0.70451541648860316</v>
      </c>
      <c r="Q961" s="89">
        <f t="shared" ca="1" si="271"/>
        <v>0.64289157646118245</v>
      </c>
      <c r="R961" s="85">
        <f t="shared" ca="1" si="272"/>
        <v>3334.3559806689009</v>
      </c>
      <c r="S961" s="85">
        <f t="shared" ca="1" si="273"/>
        <v>-633.55064950043015</v>
      </c>
      <c r="U961" s="85">
        <v>947</v>
      </c>
      <c r="V961" s="89">
        <f t="shared" ca="1" si="274"/>
        <v>0.41141135619328839</v>
      </c>
      <c r="W961" s="89">
        <f t="shared" ca="1" si="275"/>
        <v>-0.22391593989013836</v>
      </c>
      <c r="X961" s="89">
        <f t="shared" ca="1" si="276"/>
        <v>-1.8171286420274589E-3</v>
      </c>
      <c r="Y961" s="88">
        <f t="shared" ca="1" si="277"/>
        <v>1390.4710382219732</v>
      </c>
      <c r="Z961" s="89">
        <f t="shared" ca="1" si="284"/>
        <v>0.98776059366138369</v>
      </c>
      <c r="AA961" s="89">
        <f t="shared" ca="1" si="278"/>
        <v>0.89275125201418404</v>
      </c>
      <c r="AB961" s="89">
        <f t="shared" ca="1" si="279"/>
        <v>0.83836504452431748</v>
      </c>
      <c r="AC961" s="89">
        <f t="shared" ca="1" si="279"/>
        <v>0.81400480142957099</v>
      </c>
      <c r="AD961" s="85">
        <f t="shared" ca="1" si="280"/>
        <v>130.59911173402315</v>
      </c>
      <c r="AE961" s="85">
        <f t="shared" ca="1" si="281"/>
        <v>-2.1260811130139246</v>
      </c>
      <c r="AG961" s="85">
        <v>947</v>
      </c>
      <c r="AH961" s="85">
        <f t="shared" ca="1" si="282"/>
        <v>3203.7568689348777</v>
      </c>
      <c r="AI961" s="85">
        <f t="shared" ca="1" si="282"/>
        <v>-631.42456838741623</v>
      </c>
    </row>
    <row r="962" spans="9:35" x14ac:dyDescent="0.25">
      <c r="I962" s="85">
        <v>948</v>
      </c>
      <c r="J962" s="89">
        <f t="shared" ca="1" si="266"/>
        <v>7.6086773297013854E-3</v>
      </c>
      <c r="K962" s="89">
        <f t="shared" ca="1" si="267"/>
        <v>-2.4271644900481437</v>
      </c>
      <c r="L962" s="89">
        <f t="shared" ca="1" si="268"/>
        <v>-5.9523525962170844E-2</v>
      </c>
      <c r="M962" s="88">
        <f t="shared" ca="1" si="269"/>
        <v>29510.122649881647</v>
      </c>
      <c r="N962" s="89">
        <f t="shared" ca="1" si="283"/>
        <v>0.35346584592772251</v>
      </c>
      <c r="O962" s="89">
        <f t="shared" ca="1" si="270"/>
        <v>0.18223238733626024</v>
      </c>
      <c r="P962" s="89">
        <f t="shared" ca="1" si="271"/>
        <v>0.63813038532294142</v>
      </c>
      <c r="Q962" s="89">
        <f t="shared" ca="1" si="271"/>
        <v>0.57229982145073</v>
      </c>
      <c r="R962" s="85">
        <f t="shared" ca="1" si="272"/>
        <v>2699.7660805021605</v>
      </c>
      <c r="S962" s="85">
        <f t="shared" ca="1" si="273"/>
        <v>-1268.1405496671705</v>
      </c>
      <c r="U962" s="85">
        <v>948</v>
      </c>
      <c r="V962" s="89">
        <f t="shared" ca="1" si="274"/>
        <v>0.44039521069497234</v>
      </c>
      <c r="W962" s="89">
        <f t="shared" ca="1" si="275"/>
        <v>-0.1499672909768581</v>
      </c>
      <c r="X962" s="89">
        <f t="shared" ca="1" si="276"/>
        <v>-4.6982747413464119E-5</v>
      </c>
      <c r="Y962" s="88">
        <f t="shared" ca="1" si="277"/>
        <v>1392.9345545702681</v>
      </c>
      <c r="Z962" s="89">
        <f t="shared" ca="1" si="284"/>
        <v>1.0063918762692279</v>
      </c>
      <c r="AA962" s="89">
        <f t="shared" ca="1" si="278"/>
        <v>0.91138253462202823</v>
      </c>
      <c r="AB962" s="89">
        <f t="shared" ca="1" si="279"/>
        <v>0.8428864500461497</v>
      </c>
      <c r="AC962" s="89">
        <f t="shared" ca="1" si="279"/>
        <v>0.81895307360965552</v>
      </c>
      <c r="AD962" s="85">
        <f t="shared" ca="1" si="280"/>
        <v>132.67002589126741</v>
      </c>
      <c r="AE962" s="85">
        <f t="shared" ca="1" si="281"/>
        <v>-5.5166955769664128E-2</v>
      </c>
      <c r="AG962" s="85">
        <v>948</v>
      </c>
      <c r="AH962" s="85">
        <f t="shared" ca="1" si="282"/>
        <v>2567.0960546108931</v>
      </c>
      <c r="AI962" s="85">
        <f t="shared" ca="1" si="282"/>
        <v>-1268.0853827114008</v>
      </c>
    </row>
    <row r="963" spans="9:35" x14ac:dyDescent="0.25">
      <c r="I963" s="85">
        <v>949</v>
      </c>
      <c r="J963" s="89">
        <f t="shared" ca="1" si="266"/>
        <v>0.72419419292068354</v>
      </c>
      <c r="K963" s="89">
        <f t="shared" ca="1" si="267"/>
        <v>0.59534689672896768</v>
      </c>
      <c r="L963" s="89">
        <f t="shared" ca="1" si="268"/>
        <v>1.8043354200802469E-2</v>
      </c>
      <c r="M963" s="88">
        <f t="shared" ca="1" si="269"/>
        <v>31890.246966729166</v>
      </c>
      <c r="N963" s="89">
        <f t="shared" ca="1" si="283"/>
        <v>0.80645488674384214</v>
      </c>
      <c r="O963" s="89">
        <f t="shared" ca="1" si="270"/>
        <v>0.63522142815237981</v>
      </c>
      <c r="P963" s="89">
        <f t="shared" ca="1" si="271"/>
        <v>0.79000969488054285</v>
      </c>
      <c r="Q963" s="89">
        <f t="shared" ca="1" si="271"/>
        <v>0.73735799515635492</v>
      </c>
      <c r="R963" s="85">
        <f t="shared" ca="1" si="272"/>
        <v>4409.5336857432048</v>
      </c>
      <c r="S963" s="85">
        <f t="shared" ca="1" si="273"/>
        <v>441.6270555738738</v>
      </c>
      <c r="U963" s="85">
        <v>949</v>
      </c>
      <c r="V963" s="89">
        <f t="shared" ca="1" si="274"/>
        <v>0.83495582063203222</v>
      </c>
      <c r="W963" s="89">
        <f t="shared" ca="1" si="275"/>
        <v>0.97393591708254701</v>
      </c>
      <c r="X963" s="89">
        <f t="shared" ca="1" si="276"/>
        <v>2.6856451986369337E-2</v>
      </c>
      <c r="Y963" s="88">
        <f t="shared" ca="1" si="277"/>
        <v>1430.9179290796769</v>
      </c>
      <c r="Z963" s="89">
        <f t="shared" ca="1" si="284"/>
        <v>1.2895580814796996</v>
      </c>
      <c r="AA963" s="89">
        <f t="shared" ca="1" si="278"/>
        <v>1.1945487398325001</v>
      </c>
      <c r="AB963" s="89">
        <f t="shared" ca="1" si="279"/>
        <v>0.90139793103295618</v>
      </c>
      <c r="AC963" s="89">
        <f t="shared" ca="1" si="279"/>
        <v>0.88386830649093207</v>
      </c>
      <c r="AD963" s="85">
        <f t="shared" ca="1" si="280"/>
        <v>165.86184767501254</v>
      </c>
      <c r="AE963" s="85">
        <f t="shared" ca="1" si="281"/>
        <v>33.136654827975462</v>
      </c>
      <c r="AG963" s="85">
        <v>949</v>
      </c>
      <c r="AH963" s="85">
        <f t="shared" ca="1" si="282"/>
        <v>4243.6718380681923</v>
      </c>
      <c r="AI963" s="85">
        <f t="shared" ca="1" si="282"/>
        <v>408.49040074589834</v>
      </c>
    </row>
    <row r="964" spans="9:35" x14ac:dyDescent="0.25">
      <c r="I964" s="85">
        <v>950</v>
      </c>
      <c r="J964" s="89">
        <f t="shared" ca="1" si="266"/>
        <v>7.3943946981029685E-2</v>
      </c>
      <c r="K964" s="89">
        <f t="shared" ca="1" si="267"/>
        <v>-1.4470322406484897</v>
      </c>
      <c r="L964" s="89">
        <f t="shared" ca="1" si="268"/>
        <v>-3.4370336774647431E-2</v>
      </c>
      <c r="M964" s="88">
        <f t="shared" ca="1" si="269"/>
        <v>30261.810388542766</v>
      </c>
      <c r="N964" s="89">
        <f t="shared" ca="1" si="283"/>
        <v>0.50035997161104029</v>
      </c>
      <c r="O964" s="89">
        <f t="shared" ca="1" si="270"/>
        <v>0.32912651301957802</v>
      </c>
      <c r="P964" s="89">
        <f t="shared" ca="1" si="271"/>
        <v>0.69158918338970987</v>
      </c>
      <c r="Q964" s="89">
        <f t="shared" ca="1" si="271"/>
        <v>0.62896996744397382</v>
      </c>
      <c r="R964" s="85">
        <f t="shared" ca="1" si="272"/>
        <v>3199.8271154967188</v>
      </c>
      <c r="S964" s="85">
        <f t="shared" ca="1" si="273"/>
        <v>-768.07951467261228</v>
      </c>
      <c r="U964" s="85">
        <v>950</v>
      </c>
      <c r="V964" s="89">
        <f t="shared" ca="1" si="274"/>
        <v>0.75448400913913216</v>
      </c>
      <c r="W964" s="89">
        <f t="shared" ca="1" si="275"/>
        <v>0.68866837551277738</v>
      </c>
      <c r="X964" s="89">
        <f t="shared" ca="1" si="276"/>
        <v>2.0027859780871054E-2</v>
      </c>
      <c r="Y964" s="88">
        <f t="shared" ca="1" si="277"/>
        <v>1421.1800598707855</v>
      </c>
      <c r="Z964" s="89">
        <f t="shared" ca="1" si="284"/>
        <v>1.2176852310093207</v>
      </c>
      <c r="AA964" s="89">
        <f t="shared" ca="1" si="278"/>
        <v>1.1226758893621211</v>
      </c>
      <c r="AB964" s="89">
        <f t="shared" ca="1" si="279"/>
        <v>0.88832819421943221</v>
      </c>
      <c r="AC964" s="89">
        <f t="shared" ca="1" si="279"/>
        <v>0.86921241422665463</v>
      </c>
      <c r="AD964" s="85">
        <f t="shared" ca="1" si="280"/>
        <v>157.14676047524995</v>
      </c>
      <c r="AE964" s="85">
        <f t="shared" ca="1" si="281"/>
        <v>24.42156762821287</v>
      </c>
      <c r="AG964" s="85">
        <v>950</v>
      </c>
      <c r="AH964" s="85">
        <f t="shared" ca="1" si="282"/>
        <v>3042.680355021469</v>
      </c>
      <c r="AI964" s="85">
        <f t="shared" ca="1" si="282"/>
        <v>-792.50108230082515</v>
      </c>
    </row>
    <row r="965" spans="9:35" x14ac:dyDescent="0.25">
      <c r="I965" s="85">
        <v>951</v>
      </c>
      <c r="J965" s="89">
        <f t="shared" ca="1" si="266"/>
        <v>4.0103865108914616E-2</v>
      </c>
      <c r="K965" s="89">
        <f t="shared" ca="1" si="267"/>
        <v>-1.7494820424601278</v>
      </c>
      <c r="L965" s="89">
        <f t="shared" ca="1" si="268"/>
        <v>-4.2132123094153658E-2</v>
      </c>
      <c r="M965" s="88">
        <f t="shared" ca="1" si="269"/>
        <v>30027.8338951031</v>
      </c>
      <c r="N965" s="89">
        <f t="shared" ca="1" si="283"/>
        <v>0.45503129353986538</v>
      </c>
      <c r="O965" s="89">
        <f t="shared" ca="1" si="270"/>
        <v>0.2837978349484031</v>
      </c>
      <c r="P965" s="89">
        <f t="shared" ca="1" si="271"/>
        <v>0.67545663716974336</v>
      </c>
      <c r="Q965" s="89">
        <f t="shared" ca="1" si="271"/>
        <v>0.61171734309860004</v>
      </c>
      <c r="R965" s="85">
        <f t="shared" ca="1" si="272"/>
        <v>3039.8895696195141</v>
      </c>
      <c r="S965" s="85">
        <f t="shared" ca="1" si="273"/>
        <v>-928.01706054981696</v>
      </c>
      <c r="U965" s="85">
        <v>951</v>
      </c>
      <c r="V965" s="89">
        <f t="shared" ca="1" si="274"/>
        <v>0.1974096438781906</v>
      </c>
      <c r="W965" s="89">
        <f t="shared" ca="1" si="275"/>
        <v>-0.85091011103615088</v>
      </c>
      <c r="X965" s="89">
        <f t="shared" ca="1" si="276"/>
        <v>-1.6825802557119088E-2</v>
      </c>
      <c r="Y965" s="88">
        <f t="shared" ca="1" si="277"/>
        <v>1369.7577402108693</v>
      </c>
      <c r="Z965" s="89">
        <f t="shared" ca="1" si="284"/>
        <v>0.82979008618409</v>
      </c>
      <c r="AA965" s="89">
        <f t="shared" ca="1" si="278"/>
        <v>0.73478074453689035</v>
      </c>
      <c r="AB965" s="89">
        <f t="shared" ca="1" si="279"/>
        <v>0.79667126152511514</v>
      </c>
      <c r="AC965" s="89">
        <f t="shared" ca="1" si="279"/>
        <v>0.76876348205752576</v>
      </c>
      <c r="AD965" s="85">
        <f t="shared" ca="1" si="280"/>
        <v>113.6542148499376</v>
      </c>
      <c r="AE965" s="85">
        <f t="shared" ca="1" si="281"/>
        <v>-19.070977997099476</v>
      </c>
      <c r="AG965" s="85">
        <v>951</v>
      </c>
      <c r="AH965" s="85">
        <f t="shared" ca="1" si="282"/>
        <v>2926.2353547695766</v>
      </c>
      <c r="AI965" s="85">
        <f t="shared" ca="1" si="282"/>
        <v>-908.94608255271748</v>
      </c>
    </row>
    <row r="966" spans="9:35" x14ac:dyDescent="0.25">
      <c r="I966" s="85">
        <v>952</v>
      </c>
      <c r="J966" s="89">
        <f t="shared" ca="1" si="266"/>
        <v>0.66360940924641587</v>
      </c>
      <c r="K966" s="89">
        <f t="shared" ca="1" si="267"/>
        <v>0.42233408634982983</v>
      </c>
      <c r="L966" s="89">
        <f t="shared" ca="1" si="268"/>
        <v>1.360331669158152E-2</v>
      </c>
      <c r="M966" s="88">
        <f t="shared" ca="1" si="269"/>
        <v>31748.966950403123</v>
      </c>
      <c r="N966" s="89">
        <f t="shared" ca="1" si="283"/>
        <v>0.78052515580373305</v>
      </c>
      <c r="O966" s="89">
        <f t="shared" ca="1" si="270"/>
        <v>0.60929169721227083</v>
      </c>
      <c r="P966" s="89">
        <f t="shared" ca="1" si="271"/>
        <v>0.78245908675121656</v>
      </c>
      <c r="Q966" s="89">
        <f t="shared" ca="1" si="271"/>
        <v>0.72883444526675056</v>
      </c>
      <c r="R966" s="85">
        <f t="shared" ca="1" si="272"/>
        <v>4298.4522544944739</v>
      </c>
      <c r="S966" s="85">
        <f t="shared" ca="1" si="273"/>
        <v>330.54562432514285</v>
      </c>
      <c r="U966" s="85">
        <v>952</v>
      </c>
      <c r="V966" s="89">
        <f t="shared" ca="1" si="274"/>
        <v>0.55050835887124183</v>
      </c>
      <c r="W966" s="89">
        <f t="shared" ca="1" si="275"/>
        <v>0.12694581823596793</v>
      </c>
      <c r="X966" s="89">
        <f t="shared" ca="1" si="276"/>
        <v>6.5816252209716219E-3</v>
      </c>
      <c r="Y966" s="88">
        <f t="shared" ca="1" si="277"/>
        <v>1402.1984410740422</v>
      </c>
      <c r="Z966" s="89">
        <f t="shared" ca="1" si="284"/>
        <v>1.0761598364872798</v>
      </c>
      <c r="AA966" s="89">
        <f t="shared" ca="1" si="278"/>
        <v>0.9811504948400801</v>
      </c>
      <c r="AB966" s="89">
        <f t="shared" ca="1" si="279"/>
        <v>0.85907211066657441</v>
      </c>
      <c r="AC966" s="89">
        <f t="shared" ca="1" si="279"/>
        <v>0.8367407336388516</v>
      </c>
      <c r="AD966" s="85">
        <f t="shared" ca="1" si="280"/>
        <v>140.55439170458681</v>
      </c>
      <c r="AE966" s="85">
        <f t="shared" ca="1" si="281"/>
        <v>7.8291988575497271</v>
      </c>
      <c r="AG966" s="85">
        <v>952</v>
      </c>
      <c r="AH966" s="85">
        <f t="shared" ca="1" si="282"/>
        <v>4157.8978627898869</v>
      </c>
      <c r="AI966" s="85">
        <f t="shared" ca="1" si="282"/>
        <v>322.71642546759313</v>
      </c>
    </row>
    <row r="967" spans="9:35" x14ac:dyDescent="0.25">
      <c r="I967" s="85">
        <v>953</v>
      </c>
      <c r="J967" s="89">
        <f t="shared" ca="1" si="266"/>
        <v>0.60325930569995179</v>
      </c>
      <c r="K967" s="89">
        <f t="shared" ca="1" si="267"/>
        <v>0.26179254280870523</v>
      </c>
      <c r="L967" s="89">
        <f t="shared" ca="1" si="268"/>
        <v>9.4833300064986106E-3</v>
      </c>
      <c r="M967" s="88">
        <f t="shared" ca="1" si="269"/>
        <v>31618.430717719217</v>
      </c>
      <c r="N967" s="89">
        <f t="shared" ca="1" si="283"/>
        <v>0.75646451532509518</v>
      </c>
      <c r="O967" s="89">
        <f t="shared" ca="1" si="270"/>
        <v>0.58523105673363296</v>
      </c>
      <c r="P967" s="89">
        <f t="shared" ca="1" si="271"/>
        <v>0.77531463008105217</v>
      </c>
      <c r="Q967" s="89">
        <f t="shared" ca="1" si="271"/>
        <v>0.72080381748796585</v>
      </c>
      <c r="R967" s="85">
        <f t="shared" ca="1" si="272"/>
        <v>4196.7775411153307</v>
      </c>
      <c r="S967" s="85">
        <f t="shared" ca="1" si="273"/>
        <v>228.87091094599964</v>
      </c>
      <c r="U967" s="85">
        <v>953</v>
      </c>
      <c r="V967" s="89">
        <f t="shared" ca="1" si="274"/>
        <v>0.78130328251881276</v>
      </c>
      <c r="W967" s="89">
        <f t="shared" ca="1" si="275"/>
        <v>0.77660231558211168</v>
      </c>
      <c r="X967" s="89">
        <f t="shared" ca="1" si="276"/>
        <v>2.2132778603573319E-2</v>
      </c>
      <c r="Y967" s="88">
        <f t="shared" ca="1" si="277"/>
        <v>1424.1746791388045</v>
      </c>
      <c r="Z967" s="89">
        <f t="shared" ca="1" si="284"/>
        <v>1.2398400926914337</v>
      </c>
      <c r="AA967" s="89">
        <f t="shared" ca="1" si="278"/>
        <v>1.1448307510442342</v>
      </c>
      <c r="AB967" s="89">
        <f t="shared" ca="1" si="279"/>
        <v>0.89248272717056842</v>
      </c>
      <c r="AC967" s="89">
        <f t="shared" ca="1" si="279"/>
        <v>0.87386036286449875</v>
      </c>
      <c r="AD967" s="85">
        <f t="shared" ca="1" si="280"/>
        <v>159.81321622976134</v>
      </c>
      <c r="AE967" s="85">
        <f t="shared" ca="1" si="281"/>
        <v>27.088023382724259</v>
      </c>
      <c r="AG967" s="85">
        <v>953</v>
      </c>
      <c r="AH967" s="85">
        <f t="shared" ca="1" si="282"/>
        <v>4036.9643248855691</v>
      </c>
      <c r="AI967" s="85">
        <f t="shared" ca="1" si="282"/>
        <v>201.78288756327538</v>
      </c>
    </row>
    <row r="968" spans="9:35" x14ac:dyDescent="0.25">
      <c r="I968" s="85">
        <v>954</v>
      </c>
      <c r="J968" s="89">
        <f t="shared" ca="1" si="266"/>
        <v>0.52359432245383497</v>
      </c>
      <c r="K968" s="89">
        <f t="shared" ca="1" si="267"/>
        <v>5.9176715978377835E-2</v>
      </c>
      <c r="L968" s="89">
        <f t="shared" ca="1" si="268"/>
        <v>4.2835886167306991E-3</v>
      </c>
      <c r="M968" s="88">
        <f t="shared" ca="1" si="269"/>
        <v>31454.449753606754</v>
      </c>
      <c r="N968" s="89">
        <f t="shared" ca="1" si="283"/>
        <v>0.72609812879912039</v>
      </c>
      <c r="O968" s="89">
        <f t="shared" ca="1" si="270"/>
        <v>0.55486467020765806</v>
      </c>
      <c r="P968" s="89">
        <f t="shared" ca="1" si="271"/>
        <v>0.76611069196346393</v>
      </c>
      <c r="Q968" s="89">
        <f t="shared" ca="1" si="271"/>
        <v>0.71050638555106305</v>
      </c>
      <c r="R968" s="85">
        <f t="shared" ca="1" si="272"/>
        <v>4070.391850885826</v>
      </c>
      <c r="S968" s="85">
        <f t="shared" ca="1" si="273"/>
        <v>102.48522071649495</v>
      </c>
      <c r="U968" s="85">
        <v>954</v>
      </c>
      <c r="V968" s="89">
        <f t="shared" ca="1" si="274"/>
        <v>0.75005163668932451</v>
      </c>
      <c r="W968" s="89">
        <f t="shared" ca="1" si="275"/>
        <v>0.67465225279664021</v>
      </c>
      <c r="X968" s="89">
        <f t="shared" ca="1" si="276"/>
        <v>1.9692348822266906E-2</v>
      </c>
      <c r="Y968" s="88">
        <f t="shared" ca="1" si="277"/>
        <v>1420.7033183670205</v>
      </c>
      <c r="Z968" s="89">
        <f t="shared" ca="1" si="284"/>
        <v>1.2141538839566257</v>
      </c>
      <c r="AA968" s="89">
        <f t="shared" ca="1" si="278"/>
        <v>1.1191445423094262</v>
      </c>
      <c r="AB968" s="89">
        <f t="shared" ca="1" si="279"/>
        <v>0.88765551659057118</v>
      </c>
      <c r="AC968" s="89">
        <f t="shared" ca="1" si="279"/>
        <v>0.86846075999301087</v>
      </c>
      <c r="AD968" s="85">
        <f t="shared" ca="1" si="280"/>
        <v>156.72341777905672</v>
      </c>
      <c r="AE968" s="85">
        <f t="shared" ca="1" si="281"/>
        <v>23.998224932019639</v>
      </c>
      <c r="AG968" s="85">
        <v>954</v>
      </c>
      <c r="AH968" s="85">
        <f t="shared" ca="1" si="282"/>
        <v>3913.668433106769</v>
      </c>
      <c r="AI968" s="85">
        <f t="shared" ca="1" si="282"/>
        <v>78.486995784475312</v>
      </c>
    </row>
    <row r="969" spans="9:35" x14ac:dyDescent="0.25">
      <c r="I969" s="85">
        <v>955</v>
      </c>
      <c r="J969" s="89">
        <f t="shared" ca="1" si="266"/>
        <v>0.72326662505541917</v>
      </c>
      <c r="K969" s="89">
        <f t="shared" ca="1" si="267"/>
        <v>0.59257330336226954</v>
      </c>
      <c r="L969" s="89">
        <f t="shared" ca="1" si="268"/>
        <v>1.7972175317825658E-2</v>
      </c>
      <c r="M969" s="88">
        <f t="shared" ca="1" si="269"/>
        <v>31887.977135355213</v>
      </c>
      <c r="N969" s="89">
        <f t="shared" ca="1" si="283"/>
        <v>0.80603920347982261</v>
      </c>
      <c r="O969" s="89">
        <f t="shared" ca="1" si="270"/>
        <v>0.63480574488836039</v>
      </c>
      <c r="P969" s="89">
        <f t="shared" ca="1" si="271"/>
        <v>0.78988987760229079</v>
      </c>
      <c r="Q969" s="89">
        <f t="shared" ca="1" si="271"/>
        <v>0.73722244199194198</v>
      </c>
      <c r="R969" s="85">
        <f t="shared" ca="1" si="272"/>
        <v>4407.740632925339</v>
      </c>
      <c r="S969" s="85">
        <f t="shared" ca="1" si="273"/>
        <v>439.83400275600798</v>
      </c>
      <c r="U969" s="85">
        <v>955</v>
      </c>
      <c r="V969" s="89">
        <f t="shared" ca="1" si="274"/>
        <v>0.46405288603749273</v>
      </c>
      <c r="W969" s="89">
        <f t="shared" ca="1" si="275"/>
        <v>-9.0228329974405969E-2</v>
      </c>
      <c r="X969" s="89">
        <f t="shared" ca="1" si="276"/>
        <v>1.3830187214572587E-3</v>
      </c>
      <c r="Y969" s="88">
        <f t="shared" ca="1" si="277"/>
        <v>1394.9278779173219</v>
      </c>
      <c r="Z969" s="89">
        <f t="shared" ca="1" si="284"/>
        <v>1.0214430432816322</v>
      </c>
      <c r="AA969" s="89">
        <f t="shared" ca="1" si="278"/>
        <v>0.9264337016344325</v>
      </c>
      <c r="AB969" s="89">
        <f t="shared" ca="1" si="279"/>
        <v>0.84647770946570133</v>
      </c>
      <c r="AC969" s="89">
        <f t="shared" ca="1" si="279"/>
        <v>0.82288968170775456</v>
      </c>
      <c r="AD969" s="85">
        <f t="shared" ca="1" si="280"/>
        <v>134.35376035829927</v>
      </c>
      <c r="AE969" s="85">
        <f t="shared" ca="1" si="281"/>
        <v>1.6285675112621902</v>
      </c>
      <c r="AG969" s="85">
        <v>955</v>
      </c>
      <c r="AH969" s="85">
        <f t="shared" ca="1" si="282"/>
        <v>4273.38687256704</v>
      </c>
      <c r="AI969" s="85">
        <f t="shared" ca="1" si="282"/>
        <v>438.20543524474579</v>
      </c>
    </row>
    <row r="970" spans="9:35" x14ac:dyDescent="0.25">
      <c r="I970" s="85">
        <v>956</v>
      </c>
      <c r="J970" s="89">
        <f t="shared" ca="1" si="266"/>
        <v>0.67157102192229756</v>
      </c>
      <c r="K970" s="89">
        <f t="shared" ca="1" si="267"/>
        <v>0.44425538130141273</v>
      </c>
      <c r="L970" s="89">
        <f t="shared" ca="1" si="268"/>
        <v>1.4165884120099868E-2</v>
      </c>
      <c r="M970" s="88">
        <f t="shared" ca="1" si="269"/>
        <v>31766.832910030818</v>
      </c>
      <c r="N970" s="89">
        <f t="shared" ca="1" si="283"/>
        <v>0.78381053842197779</v>
      </c>
      <c r="O970" s="89">
        <f t="shared" ca="1" si="270"/>
        <v>0.61257707983051546</v>
      </c>
      <c r="P970" s="89">
        <f t="shared" ca="1" si="271"/>
        <v>0.78342435536625699</v>
      </c>
      <c r="Q970" s="89">
        <f t="shared" ca="1" si="271"/>
        <v>0.72992199138523539</v>
      </c>
      <c r="R970" s="85">
        <f t="shared" ca="1" si="272"/>
        <v>4312.4402641752204</v>
      </c>
      <c r="S970" s="85">
        <f t="shared" ca="1" si="273"/>
        <v>344.53363400588933</v>
      </c>
      <c r="U970" s="85">
        <v>956</v>
      </c>
      <c r="V970" s="89">
        <f t="shared" ca="1" si="274"/>
        <v>0.28744969002457221</v>
      </c>
      <c r="W970" s="89">
        <f t="shared" ca="1" si="275"/>
        <v>-0.5608506128831382</v>
      </c>
      <c r="X970" s="89">
        <f t="shared" ca="1" si="276"/>
        <v>-9.8825028837001439E-3</v>
      </c>
      <c r="Y970" s="88">
        <f t="shared" ca="1" si="277"/>
        <v>1379.3014728375074</v>
      </c>
      <c r="Z970" s="89">
        <f t="shared" ca="1" si="284"/>
        <v>0.90287026496484324</v>
      </c>
      <c r="AA970" s="89">
        <f t="shared" ca="1" si="278"/>
        <v>0.80786092331764359</v>
      </c>
      <c r="AB970" s="89">
        <f t="shared" ca="1" si="279"/>
        <v>0.81670262317088738</v>
      </c>
      <c r="AC970" s="89">
        <f t="shared" ca="1" si="279"/>
        <v>0.79041467564910817</v>
      </c>
      <c r="AD970" s="85">
        <f t="shared" ca="1" si="280"/>
        <v>121.35413833748373</v>
      </c>
      <c r="AE970" s="85">
        <f t="shared" ca="1" si="281"/>
        <v>-11.371054509553346</v>
      </c>
      <c r="AG970" s="85">
        <v>956</v>
      </c>
      <c r="AH970" s="85">
        <f t="shared" ca="1" si="282"/>
        <v>4191.0861258377363</v>
      </c>
      <c r="AI970" s="85">
        <f t="shared" ca="1" si="282"/>
        <v>355.90468851544267</v>
      </c>
    </row>
    <row r="971" spans="9:35" x14ac:dyDescent="0.25">
      <c r="I971" s="85">
        <v>957</v>
      </c>
      <c r="J971" s="89">
        <f t="shared" ca="1" si="266"/>
        <v>0.49823468745006194</v>
      </c>
      <c r="K971" s="89">
        <f t="shared" ca="1" si="267"/>
        <v>-4.4249967918728031E-3</v>
      </c>
      <c r="L971" s="89">
        <f t="shared" ca="1" si="268"/>
        <v>2.6513742753083739E-3</v>
      </c>
      <c r="M971" s="88">
        <f t="shared" ca="1" si="269"/>
        <v>31403.151226102316</v>
      </c>
      <c r="N971" s="89">
        <f t="shared" ca="1" si="283"/>
        <v>0.71656602943694825</v>
      </c>
      <c r="O971" s="89">
        <f t="shared" ca="1" si="270"/>
        <v>0.54533257084548592</v>
      </c>
      <c r="P971" s="89">
        <f t="shared" ca="1" si="271"/>
        <v>0.76317904417570515</v>
      </c>
      <c r="Q971" s="89">
        <f t="shared" ca="1" si="271"/>
        <v>0.70723759660424856</v>
      </c>
      <c r="R971" s="85">
        <f t="shared" ca="1" si="272"/>
        <v>4031.1665884641043</v>
      </c>
      <c r="S971" s="85">
        <f t="shared" ca="1" si="273"/>
        <v>63.259958294773242</v>
      </c>
      <c r="U971" s="85">
        <v>957</v>
      </c>
      <c r="V971" s="89">
        <f t="shared" ca="1" si="274"/>
        <v>0.45265146879482521</v>
      </c>
      <c r="W971" s="89">
        <f t="shared" ca="1" si="275"/>
        <v>-0.11896518577049464</v>
      </c>
      <c r="X971" s="89">
        <f t="shared" ca="1" si="276"/>
        <v>6.9513019260510544E-4</v>
      </c>
      <c r="Y971" s="88">
        <f t="shared" ca="1" si="277"/>
        <v>1393.9686529892633</v>
      </c>
      <c r="Z971" s="89">
        <f t="shared" ca="1" si="284"/>
        <v>1.0142028233524534</v>
      </c>
      <c r="AA971" s="89">
        <f t="shared" ca="1" si="278"/>
        <v>0.91919348170525372</v>
      </c>
      <c r="AB971" s="89">
        <f t="shared" ca="1" si="279"/>
        <v>0.84475700915310448</v>
      </c>
      <c r="AC971" s="89">
        <f t="shared" ca="1" si="279"/>
        <v>0.82100281002571651</v>
      </c>
      <c r="AD971" s="85">
        <f t="shared" ca="1" si="280"/>
        <v>133.54262199943355</v>
      </c>
      <c r="AE971" s="85">
        <f t="shared" ca="1" si="281"/>
        <v>0.81742915239647118</v>
      </c>
      <c r="AG971" s="85">
        <v>957</v>
      </c>
      <c r="AH971" s="85">
        <f t="shared" ca="1" si="282"/>
        <v>3897.623966464671</v>
      </c>
      <c r="AI971" s="85">
        <f t="shared" ca="1" si="282"/>
        <v>62.44252914237677</v>
      </c>
    </row>
    <row r="972" spans="9:35" x14ac:dyDescent="0.25">
      <c r="I972" s="85">
        <v>958</v>
      </c>
      <c r="J972" s="89">
        <f t="shared" ca="1" si="266"/>
        <v>0.22887621859635732</v>
      </c>
      <c r="K972" s="89">
        <f t="shared" ca="1" si="267"/>
        <v>-0.74255286049942215</v>
      </c>
      <c r="L972" s="89">
        <f t="shared" ca="1" si="268"/>
        <v>-1.6291242715195314E-2</v>
      </c>
      <c r="M972" s="88">
        <f t="shared" ca="1" si="269"/>
        <v>30813.892035569581</v>
      </c>
      <c r="N972" s="89">
        <f t="shared" ca="1" si="283"/>
        <v>0.60594152213374519</v>
      </c>
      <c r="O972" s="89">
        <f t="shared" ca="1" si="270"/>
        <v>0.43470806354228292</v>
      </c>
      <c r="P972" s="89">
        <f t="shared" ca="1" si="271"/>
        <v>0.72772320715873384</v>
      </c>
      <c r="Q972" s="89">
        <f t="shared" ca="1" si="271"/>
        <v>0.66811282766342495</v>
      </c>
      <c r="R972" s="85">
        <f t="shared" ca="1" si="272"/>
        <v>3591.7423820661315</v>
      </c>
      <c r="S972" s="85">
        <f t="shared" ca="1" si="273"/>
        <v>-376.1642481031995</v>
      </c>
      <c r="U972" s="85">
        <v>958</v>
      </c>
      <c r="V972" s="89">
        <f t="shared" ca="1" si="274"/>
        <v>0.65261828900568852</v>
      </c>
      <c r="W972" s="89">
        <f t="shared" ca="1" si="275"/>
        <v>0.39239900381308523</v>
      </c>
      <c r="X972" s="89">
        <f t="shared" ca="1" si="276"/>
        <v>1.2935911250086002E-2</v>
      </c>
      <c r="Y972" s="88">
        <f t="shared" ca="1" si="277"/>
        <v>1411.1367793419777</v>
      </c>
      <c r="Z972" s="89">
        <f t="shared" ca="1" si="284"/>
        <v>1.1430404812633463</v>
      </c>
      <c r="AA972" s="89">
        <f t="shared" ca="1" si="278"/>
        <v>1.0480311396161468</v>
      </c>
      <c r="AB972" s="89">
        <f t="shared" ca="1" si="279"/>
        <v>0.87348910801074664</v>
      </c>
      <c r="AC972" s="89">
        <f t="shared" ca="1" si="279"/>
        <v>0.8526878699178736</v>
      </c>
      <c r="AD972" s="85">
        <f t="shared" ca="1" si="280"/>
        <v>148.29836579344851</v>
      </c>
      <c r="AE972" s="85">
        <f t="shared" ca="1" si="281"/>
        <v>15.573172946411432</v>
      </c>
      <c r="AG972" s="85">
        <v>958</v>
      </c>
      <c r="AH972" s="85">
        <f t="shared" ca="1" si="282"/>
        <v>3443.4440162726833</v>
      </c>
      <c r="AI972" s="85">
        <f t="shared" ca="1" si="282"/>
        <v>-391.73742104961093</v>
      </c>
    </row>
    <row r="973" spans="9:35" x14ac:dyDescent="0.25">
      <c r="I973" s="85">
        <v>959</v>
      </c>
      <c r="J973" s="89">
        <f t="shared" ca="1" si="266"/>
        <v>7.4162356042858701E-2</v>
      </c>
      <c r="K973" s="89">
        <f t="shared" ca="1" si="267"/>
        <v>-1.4454742808780148</v>
      </c>
      <c r="L973" s="89">
        <f t="shared" ca="1" si="268"/>
        <v>-3.4330354765201965E-2</v>
      </c>
      <c r="M973" s="88">
        <f t="shared" ca="1" si="269"/>
        <v>30263.020340719559</v>
      </c>
      <c r="N973" s="89">
        <f t="shared" ca="1" si="283"/>
        <v>0.5005934657527481</v>
      </c>
      <c r="O973" s="89">
        <f t="shared" ca="1" si="270"/>
        <v>0.32936000716128583</v>
      </c>
      <c r="P973" s="89">
        <f t="shared" ca="1" si="271"/>
        <v>0.69167136897948889</v>
      </c>
      <c r="Q973" s="89">
        <f t="shared" ca="1" si="271"/>
        <v>0.6290582036952137</v>
      </c>
      <c r="R973" s="85">
        <f t="shared" ca="1" si="272"/>
        <v>3200.6639550562249</v>
      </c>
      <c r="S973" s="85">
        <f t="shared" ca="1" si="273"/>
        <v>-767.24267511310609</v>
      </c>
      <c r="U973" s="85">
        <v>959</v>
      </c>
      <c r="V973" s="89">
        <f t="shared" ca="1" si="274"/>
        <v>0.1612526944857382</v>
      </c>
      <c r="W973" s="89">
        <f t="shared" ca="1" si="275"/>
        <v>-0.98932247961614506</v>
      </c>
      <c r="X973" s="89">
        <f t="shared" ca="1" si="276"/>
        <v>-2.0139048838237757E-2</v>
      </c>
      <c r="Y973" s="88">
        <f t="shared" ca="1" si="277"/>
        <v>1365.2269055025133</v>
      </c>
      <c r="Z973" s="89">
        <f t="shared" ca="1" si="284"/>
        <v>0.79491723869692799</v>
      </c>
      <c r="AA973" s="89">
        <f t="shared" ca="1" si="278"/>
        <v>0.69990789704972833</v>
      </c>
      <c r="AB973" s="89">
        <f t="shared" ca="1" si="279"/>
        <v>0.78666917708976636</v>
      </c>
      <c r="AC973" s="89">
        <f t="shared" ca="1" si="279"/>
        <v>0.75800758734135831</v>
      </c>
      <c r="AD973" s="85">
        <f t="shared" ca="1" si="280"/>
        <v>110.06716845171547</v>
      </c>
      <c r="AE973" s="85">
        <f t="shared" ca="1" si="281"/>
        <v>-22.658024395321604</v>
      </c>
      <c r="AG973" s="85">
        <v>959</v>
      </c>
      <c r="AH973" s="85">
        <f t="shared" ca="1" si="282"/>
        <v>3090.5967866045094</v>
      </c>
      <c r="AI973" s="85">
        <f t="shared" ca="1" si="282"/>
        <v>-744.58465071778448</v>
      </c>
    </row>
    <row r="974" spans="9:35" x14ac:dyDescent="0.25">
      <c r="I974" s="85">
        <v>960</v>
      </c>
      <c r="J974" s="89">
        <f t="shared" ca="1" si="266"/>
        <v>0.92336090461508569</v>
      </c>
      <c r="K974" s="89">
        <f t="shared" ca="1" si="267"/>
        <v>1.4280474870198316</v>
      </c>
      <c r="L974" s="89">
        <f t="shared" ca="1" si="268"/>
        <v>3.9412996406716722E-2</v>
      </c>
      <c r="M974" s="88">
        <f t="shared" ca="1" si="269"/>
        <v>32579.063806150716</v>
      </c>
      <c r="N974" s="89">
        <f t="shared" ca="1" si="283"/>
        <v>0.93125317314007283</v>
      </c>
      <c r="O974" s="89">
        <f t="shared" ca="1" si="270"/>
        <v>0.7600197145486105</v>
      </c>
      <c r="P974" s="89">
        <f t="shared" ca="1" si="271"/>
        <v>0.82413869084191238</v>
      </c>
      <c r="Q974" s="89">
        <f t="shared" ca="1" si="271"/>
        <v>0.77637859965283129</v>
      </c>
      <c r="R974" s="85">
        <f t="shared" ca="1" si="272"/>
        <v>4965.7141165780995</v>
      </c>
      <c r="S974" s="85">
        <f t="shared" ca="1" si="273"/>
        <v>997.80748640876845</v>
      </c>
      <c r="U974" s="85">
        <v>960</v>
      </c>
      <c r="V974" s="89">
        <f t="shared" ca="1" si="274"/>
        <v>0.64886617149218195</v>
      </c>
      <c r="W974" s="89">
        <f t="shared" ca="1" si="275"/>
        <v>0.38226116519775738</v>
      </c>
      <c r="X974" s="89">
        <f t="shared" ca="1" si="276"/>
        <v>1.269323672297968E-2</v>
      </c>
      <c r="Y974" s="88">
        <f t="shared" ca="1" si="277"/>
        <v>1410.7943739395835</v>
      </c>
      <c r="Z974" s="89">
        <f t="shared" ca="1" si="284"/>
        <v>1.140486263721165</v>
      </c>
      <c r="AA974" s="89">
        <f t="shared" ca="1" si="278"/>
        <v>1.0454769220739655</v>
      </c>
      <c r="AB974" s="89">
        <f t="shared" ca="1" si="279"/>
        <v>0.87295811388425404</v>
      </c>
      <c r="AC974" s="89">
        <f t="shared" ca="1" si="279"/>
        <v>0.85209869936671589</v>
      </c>
      <c r="AD974" s="85">
        <f t="shared" ca="1" si="280"/>
        <v>147.99936926369924</v>
      </c>
      <c r="AE974" s="85">
        <f t="shared" ca="1" si="281"/>
        <v>15.274176416662158</v>
      </c>
      <c r="AG974" s="85">
        <v>960</v>
      </c>
      <c r="AH974" s="85">
        <f t="shared" ca="1" si="282"/>
        <v>4817.7147473144005</v>
      </c>
      <c r="AI974" s="85">
        <f t="shared" ca="1" si="282"/>
        <v>982.5333099921063</v>
      </c>
    </row>
    <row r="975" spans="9:35" x14ac:dyDescent="0.25">
      <c r="I975" s="85">
        <v>961</v>
      </c>
      <c r="J975" s="89">
        <f t="shared" ca="1" si="266"/>
        <v>0.92231864422948395</v>
      </c>
      <c r="K975" s="89">
        <f t="shared" ca="1" si="267"/>
        <v>1.4208419519611284</v>
      </c>
      <c r="L975" s="89">
        <f t="shared" ca="1" si="268"/>
        <v>3.9228080354173904E-2</v>
      </c>
      <c r="M975" s="88">
        <f t="shared" ca="1" si="269"/>
        <v>32573.039971245191</v>
      </c>
      <c r="N975" s="89">
        <f t="shared" ca="1" si="283"/>
        <v>0.93017326706293058</v>
      </c>
      <c r="O975" s="89">
        <f t="shared" ca="1" si="270"/>
        <v>0.75893980847146825</v>
      </c>
      <c r="P975" s="89">
        <f t="shared" ca="1" si="271"/>
        <v>0.82385930961272491</v>
      </c>
      <c r="Q975" s="89">
        <f t="shared" ca="1" si="271"/>
        <v>0.77605571793971517</v>
      </c>
      <c r="R975" s="85">
        <f t="shared" ca="1" si="272"/>
        <v>4960.7504824715143</v>
      </c>
      <c r="S975" s="85">
        <f t="shared" ca="1" si="273"/>
        <v>992.84385230218322</v>
      </c>
      <c r="U975" s="85">
        <v>961</v>
      </c>
      <c r="V975" s="89">
        <f t="shared" ca="1" si="274"/>
        <v>8.4114621278424173E-2</v>
      </c>
      <c r="W975" s="89">
        <f t="shared" ca="1" si="275"/>
        <v>-1.3779159411509039</v>
      </c>
      <c r="X975" s="89">
        <f t="shared" ca="1" si="276"/>
        <v>-2.9441005408347071E-2</v>
      </c>
      <c r="Y975" s="88">
        <f t="shared" ca="1" si="277"/>
        <v>1352.5865054890512</v>
      </c>
      <c r="Z975" s="89">
        <f t="shared" ca="1" si="284"/>
        <v>0.69701153375424452</v>
      </c>
      <c r="AA975" s="89">
        <f t="shared" ca="1" si="278"/>
        <v>0.60200219210704486</v>
      </c>
      <c r="AB975" s="89">
        <f t="shared" ca="1" si="279"/>
        <v>0.75710221209580608</v>
      </c>
      <c r="AC975" s="89">
        <f t="shared" ca="1" si="279"/>
        <v>0.7264136608882148</v>
      </c>
      <c r="AD975" s="85">
        <f t="shared" ca="1" si="280"/>
        <v>100.30766107253987</v>
      </c>
      <c r="AE975" s="85">
        <f t="shared" ca="1" si="281"/>
        <v>-32.417531774497206</v>
      </c>
      <c r="AG975" s="85">
        <v>961</v>
      </c>
      <c r="AH975" s="85">
        <f t="shared" ca="1" si="282"/>
        <v>4860.442821398974</v>
      </c>
      <c r="AI975" s="85">
        <f t="shared" ca="1" si="282"/>
        <v>1025.2613840766803</v>
      </c>
    </row>
    <row r="976" spans="9:35" x14ac:dyDescent="0.25">
      <c r="I976" s="85">
        <v>962</v>
      </c>
      <c r="J976" s="89">
        <f t="shared" ref="J976:J1014" ca="1" si="285">RAND()</f>
        <v>0.12421875562619589</v>
      </c>
      <c r="K976" s="89">
        <f t="shared" ref="K976:K1014" ca="1" si="286">_xlfn.NORM.S.INV(J976)</f>
        <v>-1.1541528449048724</v>
      </c>
      <c r="L976" s="89">
        <f t="shared" ref="L976:L1014" ca="1" si="287">$J$10+$J$11*K976</f>
        <v>-2.6854156325754889E-2</v>
      </c>
      <c r="M976" s="88">
        <f t="shared" ref="M976:M1014" ca="1" si="288">$L$7*EXP(L976)</f>
        <v>30490.120551499214</v>
      </c>
      <c r="N976" s="89">
        <f t="shared" ca="1" si="283"/>
        <v>0.54425431627194554</v>
      </c>
      <c r="O976" s="89">
        <f t="shared" ref="O976:O1014" ca="1" si="289">N976-$J$9*$J$8^0.5</f>
        <v>0.37302085768048326</v>
      </c>
      <c r="P976" s="89">
        <f t="shared" ref="P976:Q1014" ca="1" si="290">_xlfn.NORM.S.DIST(N976,TRUE)</f>
        <v>0.70686676043905894</v>
      </c>
      <c r="Q976" s="89">
        <f t="shared" ca="1" si="290"/>
        <v>0.64543353982823803</v>
      </c>
      <c r="R976" s="85">
        <f t="shared" ref="R976:R1014" ca="1" si="291">M976*P976-$J$6*EXP(-$J$7*$J$8)*Q976</f>
        <v>3359.4768159537489</v>
      </c>
      <c r="S976" s="85">
        <f t="shared" ref="S976:S1014" ca="1" si="292">R976-$Q$7</f>
        <v>-608.42981421558216</v>
      </c>
      <c r="U976" s="85">
        <v>962</v>
      </c>
      <c r="V976" s="89">
        <f t="shared" ref="V976:V1014" ca="1" si="293">RAND()</f>
        <v>0.26694231750803477</v>
      </c>
      <c r="W976" s="89">
        <f t="shared" ref="W976:W1014" ca="1" si="294">_xlfn.NORM.S.INV(V976)</f>
        <v>-0.62208704201965348</v>
      </c>
      <c r="X976" s="89">
        <f t="shared" ref="X976:X1014" ca="1" si="295">$V$10+$V$11*W976</f>
        <v>-1.1348349998282875E-2</v>
      </c>
      <c r="Y976" s="88">
        <f t="shared" ref="Y976:Y1014" ca="1" si="296">$X$7*EXP(X976)</f>
        <v>1377.2811088875062</v>
      </c>
      <c r="Z976" s="89">
        <f t="shared" ca="1" si="284"/>
        <v>0.88744181246565623</v>
      </c>
      <c r="AA976" s="89">
        <f t="shared" ref="AA976:AA1014" ca="1" si="297">Z976-$V$9*$V$8^0.5</f>
        <v>0.79243247081845658</v>
      </c>
      <c r="AB976" s="89">
        <f t="shared" ref="AB976:AC1014" ca="1" si="298">_xlfn.NORM.S.DIST(Z976,TRUE)</f>
        <v>0.81257945971066492</v>
      </c>
      <c r="AC976" s="89">
        <f t="shared" ca="1" si="298"/>
        <v>0.78594572378071825</v>
      </c>
      <c r="AD976" s="85">
        <f t="shared" ref="AD976:AD1014" ca="1" si="299">Y976*AB976-$V$6*EXP(-$V$7*$V$8)*AC976</f>
        <v>119.70825634031144</v>
      </c>
      <c r="AE976" s="85">
        <f t="shared" ref="AE976:AE1014" ca="1" si="300">AD976-$AC$7</f>
        <v>-13.016936506725642</v>
      </c>
      <c r="AG976" s="85">
        <v>962</v>
      </c>
      <c r="AH976" s="85">
        <f t="shared" ref="AH976:AI1014" ca="1" si="301">R976-AD976</f>
        <v>3239.7685596134374</v>
      </c>
      <c r="AI976" s="85">
        <f t="shared" ca="1" si="301"/>
        <v>-595.41287770885651</v>
      </c>
    </row>
    <row r="977" spans="9:35" x14ac:dyDescent="0.25">
      <c r="I977" s="85">
        <v>963</v>
      </c>
      <c r="J977" s="89">
        <f t="shared" ca="1" si="285"/>
        <v>0.1220471185915315</v>
      </c>
      <c r="K977" s="89">
        <f t="shared" ca="1" si="286"/>
        <v>-1.1648141320757959</v>
      </c>
      <c r="L977" s="89">
        <f t="shared" ca="1" si="287"/>
        <v>-2.7127757539628844E-2</v>
      </c>
      <c r="M977" s="88">
        <f t="shared" ca="1" si="288"/>
        <v>30481.77955861008</v>
      </c>
      <c r="N977" s="89">
        <f t="shared" ref="N977:N1014" ca="1" si="302">(LN(M977/$J$6)+($J$7+$J$9^2/2)*$J$8)/($J$9*$J$8^0.5)</f>
        <v>0.54265649061261034</v>
      </c>
      <c r="O977" s="89">
        <f t="shared" ca="1" si="289"/>
        <v>0.37142303202114807</v>
      </c>
      <c r="P977" s="89">
        <f t="shared" ca="1" si="290"/>
        <v>0.70631683179861826</v>
      </c>
      <c r="Q977" s="89">
        <f t="shared" ca="1" si="290"/>
        <v>0.64483876326673784</v>
      </c>
      <c r="R977" s="85">
        <f t="shared" ca="1" si="291"/>
        <v>3353.5831383702935</v>
      </c>
      <c r="S977" s="85">
        <f t="shared" ca="1" si="292"/>
        <v>-614.32349179903758</v>
      </c>
      <c r="U977" s="85">
        <v>963</v>
      </c>
      <c r="V977" s="89">
        <f t="shared" ca="1" si="293"/>
        <v>0.46480285027663804</v>
      </c>
      <c r="W977" s="89">
        <f t="shared" ca="1" si="294"/>
        <v>-8.8340940207584456E-2</v>
      </c>
      <c r="X977" s="89">
        <f t="shared" ca="1" si="295"/>
        <v>1.4281981168400397E-3</v>
      </c>
      <c r="Y977" s="88">
        <f t="shared" ca="1" si="296"/>
        <v>1394.9909013391182</v>
      </c>
      <c r="Z977" s="89">
        <f t="shared" ref="Z977:Z1014" ca="1" si="303">(LN(Y977/$V$6)+($V$7+$V$9^2/2)*$V$8)/($V$9*$V$8^0.5)</f>
        <v>1.0219185691046686</v>
      </c>
      <c r="AA977" s="89">
        <f t="shared" ca="1" si="297"/>
        <v>0.92690922745746895</v>
      </c>
      <c r="AB977" s="89">
        <f t="shared" ca="1" si="298"/>
        <v>0.84659027851669544</v>
      </c>
      <c r="AC977" s="89">
        <f t="shared" ca="1" si="298"/>
        <v>0.82301316707330696</v>
      </c>
      <c r="AD977" s="85">
        <f t="shared" ca="1" si="299"/>
        <v>134.40711182758128</v>
      </c>
      <c r="AE977" s="85">
        <f t="shared" ca="1" si="300"/>
        <v>1.6819189805441965</v>
      </c>
      <c r="AG977" s="85">
        <v>963</v>
      </c>
      <c r="AH977" s="85">
        <f t="shared" ca="1" si="301"/>
        <v>3219.176026542712</v>
      </c>
      <c r="AI977" s="85">
        <f t="shared" ca="1" si="301"/>
        <v>-616.00541077958178</v>
      </c>
    </row>
    <row r="978" spans="9:35" x14ac:dyDescent="0.25">
      <c r="I978" s="85">
        <v>964</v>
      </c>
      <c r="J978" s="89">
        <f t="shared" ca="1" si="285"/>
        <v>0.84213193860585411</v>
      </c>
      <c r="K978" s="89">
        <f t="shared" ca="1" si="286"/>
        <v>1.0032585643922378</v>
      </c>
      <c r="L978" s="89">
        <f t="shared" ca="1" si="287"/>
        <v>2.8511614330817569E-2</v>
      </c>
      <c r="M978" s="88">
        <f t="shared" ca="1" si="288"/>
        <v>32225.835818681851</v>
      </c>
      <c r="N978" s="89">
        <f t="shared" ca="1" si="302"/>
        <v>0.86758931815768681</v>
      </c>
      <c r="O978" s="89">
        <f t="shared" ca="1" si="289"/>
        <v>0.69635585956622448</v>
      </c>
      <c r="P978" s="89">
        <f t="shared" ca="1" si="290"/>
        <v>0.80719040191496849</v>
      </c>
      <c r="Q978" s="89">
        <f t="shared" ca="1" si="290"/>
        <v>0.75689700055120723</v>
      </c>
      <c r="R978" s="85">
        <f t="shared" ca="1" si="291"/>
        <v>4677.5645708823977</v>
      </c>
      <c r="S978" s="85">
        <f t="shared" ca="1" si="292"/>
        <v>709.65794071306664</v>
      </c>
      <c r="U978" s="85">
        <v>964</v>
      </c>
      <c r="V978" s="89">
        <f t="shared" ca="1" si="293"/>
        <v>0.17962840646963352</v>
      </c>
      <c r="W978" s="89">
        <f t="shared" ca="1" si="294"/>
        <v>-0.91678214075026532</v>
      </c>
      <c r="X978" s="89">
        <f t="shared" ca="1" si="295"/>
        <v>-1.8402614367502148E-2</v>
      </c>
      <c r="Y978" s="88">
        <f t="shared" ca="1" si="296"/>
        <v>1367.5995919727131</v>
      </c>
      <c r="Z978" s="89">
        <f t="shared" ca="1" si="303"/>
        <v>0.81319369910208916</v>
      </c>
      <c r="AA978" s="89">
        <f t="shared" ca="1" si="297"/>
        <v>0.71818435745488951</v>
      </c>
      <c r="AB978" s="89">
        <f t="shared" ca="1" si="298"/>
        <v>0.79194649429489816</v>
      </c>
      <c r="AC978" s="89">
        <f t="shared" ca="1" si="298"/>
        <v>0.76367818917700636</v>
      </c>
      <c r="AD978" s="85">
        <f t="shared" ca="1" si="299"/>
        <v>111.93996561976883</v>
      </c>
      <c r="AE978" s="85">
        <f t="shared" ca="1" si="300"/>
        <v>-20.785227227268251</v>
      </c>
      <c r="AG978" s="85">
        <v>964</v>
      </c>
      <c r="AH978" s="85">
        <f t="shared" ca="1" si="301"/>
        <v>4565.6246052626284</v>
      </c>
      <c r="AI978" s="85">
        <f t="shared" ca="1" si="301"/>
        <v>730.44316794033489</v>
      </c>
    </row>
    <row r="979" spans="9:35" x14ac:dyDescent="0.25">
      <c r="I979" s="85">
        <v>965</v>
      </c>
      <c r="J979" s="89">
        <f t="shared" ca="1" si="285"/>
        <v>0.85321519711101412</v>
      </c>
      <c r="K979" s="89">
        <f t="shared" ca="1" si="286"/>
        <v>1.0503230615594028</v>
      </c>
      <c r="L979" s="89">
        <f t="shared" ca="1" si="287"/>
        <v>2.971943317565863E-2</v>
      </c>
      <c r="M979" s="88">
        <f t="shared" ca="1" si="288"/>
        <v>32264.782305890327</v>
      </c>
      <c r="N979" s="89">
        <f t="shared" ca="1" si="302"/>
        <v>0.87464295624206778</v>
      </c>
      <c r="O979" s="89">
        <f t="shared" ca="1" si="289"/>
        <v>0.70340949765060556</v>
      </c>
      <c r="P979" s="89">
        <f t="shared" ca="1" si="290"/>
        <v>0.80911589643577153</v>
      </c>
      <c r="Q979" s="89">
        <f t="shared" ca="1" si="290"/>
        <v>0.75909970533267734</v>
      </c>
      <c r="R979" s="85">
        <f t="shared" ca="1" si="291"/>
        <v>4709.0393431160264</v>
      </c>
      <c r="S979" s="85">
        <f t="shared" ca="1" si="292"/>
        <v>741.13271294669539</v>
      </c>
      <c r="U979" s="85">
        <v>965</v>
      </c>
      <c r="V979" s="89">
        <f t="shared" ca="1" si="293"/>
        <v>0.24575311904772579</v>
      </c>
      <c r="W979" s="89">
        <f t="shared" ca="1" si="294"/>
        <v>-0.68791511421515161</v>
      </c>
      <c r="X979" s="89">
        <f t="shared" ca="1" si="295"/>
        <v>-1.2924109575497925E-2</v>
      </c>
      <c r="Y979" s="88">
        <f t="shared" ca="1" si="296"/>
        <v>1375.11255399894</v>
      </c>
      <c r="Z979" s="89">
        <f t="shared" ca="1" si="303"/>
        <v>0.87085650043322338</v>
      </c>
      <c r="AA979" s="89">
        <f t="shared" ca="1" si="297"/>
        <v>0.77584715878602373</v>
      </c>
      <c r="AB979" s="89">
        <f t="shared" ca="1" si="298"/>
        <v>0.80808374466694066</v>
      </c>
      <c r="AC979" s="89">
        <f t="shared" ca="1" si="298"/>
        <v>0.78108038225127108</v>
      </c>
      <c r="AD979" s="85">
        <f t="shared" ca="1" si="299"/>
        <v>117.95099465690851</v>
      </c>
      <c r="AE979" s="85">
        <f t="shared" ca="1" si="300"/>
        <v>-14.774198190128573</v>
      </c>
      <c r="AG979" s="85">
        <v>965</v>
      </c>
      <c r="AH979" s="85">
        <f t="shared" ca="1" si="301"/>
        <v>4591.0883484591177</v>
      </c>
      <c r="AI979" s="85">
        <f t="shared" ca="1" si="301"/>
        <v>755.90691113682396</v>
      </c>
    </row>
    <row r="980" spans="9:35" x14ac:dyDescent="0.25">
      <c r="I980" s="85">
        <v>966</v>
      </c>
      <c r="J980" s="89">
        <f t="shared" ca="1" si="285"/>
        <v>0.85645235186373514</v>
      </c>
      <c r="K980" s="89">
        <f t="shared" ca="1" si="286"/>
        <v>1.0645153680446326</v>
      </c>
      <c r="L980" s="89">
        <f t="shared" ca="1" si="287"/>
        <v>3.0083651137315291E-2</v>
      </c>
      <c r="M980" s="88">
        <f t="shared" ca="1" si="288"/>
        <v>32276.535859432803</v>
      </c>
      <c r="N980" s="89">
        <f t="shared" ca="1" si="302"/>
        <v>0.87676998191013955</v>
      </c>
      <c r="O980" s="89">
        <f t="shared" ca="1" si="289"/>
        <v>0.70553652331867722</v>
      </c>
      <c r="P980" s="89">
        <f t="shared" ca="1" si="290"/>
        <v>0.80969420663161062</v>
      </c>
      <c r="Q980" s="89">
        <f t="shared" ca="1" si="290"/>
        <v>0.75976179443560754</v>
      </c>
      <c r="R980" s="85">
        <f t="shared" ca="1" si="291"/>
        <v>4718.5527299881505</v>
      </c>
      <c r="S980" s="85">
        <f t="shared" ca="1" si="292"/>
        <v>750.64609981881949</v>
      </c>
      <c r="U980" s="85">
        <v>966</v>
      </c>
      <c r="V980" s="89">
        <f t="shared" ca="1" si="293"/>
        <v>0.52762685552517852</v>
      </c>
      <c r="W980" s="89">
        <f t="shared" ca="1" si="294"/>
        <v>6.930569969373325E-2</v>
      </c>
      <c r="X980" s="89">
        <f t="shared" ca="1" si="295"/>
        <v>5.201864796649967E-3</v>
      </c>
      <c r="Y980" s="88">
        <f t="shared" ca="1" si="296"/>
        <v>1400.2650772541631</v>
      </c>
      <c r="Z980" s="89">
        <f t="shared" ca="1" si="303"/>
        <v>1.0616374705767222</v>
      </c>
      <c r="AA980" s="89">
        <f t="shared" ca="1" si="297"/>
        <v>0.96662812892952255</v>
      </c>
      <c r="AB980" s="89">
        <f t="shared" ca="1" si="298"/>
        <v>0.85579985193126151</v>
      </c>
      <c r="AC980" s="89">
        <f t="shared" ca="1" si="298"/>
        <v>0.83313501622714936</v>
      </c>
      <c r="AD980" s="85">
        <f t="shared" ca="1" si="299"/>
        <v>138.89664708937585</v>
      </c>
      <c r="AE980" s="85">
        <f t="shared" ca="1" si="300"/>
        <v>6.1714542423387684</v>
      </c>
      <c r="AG980" s="85">
        <v>966</v>
      </c>
      <c r="AH980" s="85">
        <f t="shared" ca="1" si="301"/>
        <v>4579.6560828987749</v>
      </c>
      <c r="AI980" s="85">
        <f t="shared" ca="1" si="301"/>
        <v>744.47464557648073</v>
      </c>
    </row>
    <row r="981" spans="9:35" x14ac:dyDescent="0.25">
      <c r="I981" s="85">
        <v>967</v>
      </c>
      <c r="J981" s="89">
        <f t="shared" ca="1" si="285"/>
        <v>0.87191929658431988</v>
      </c>
      <c r="K981" s="89">
        <f t="shared" ca="1" si="286"/>
        <v>1.1355106866997289</v>
      </c>
      <c r="L981" s="89">
        <f t="shared" ca="1" si="287"/>
        <v>3.1905608003497329E-2</v>
      </c>
      <c r="M981" s="88">
        <f t="shared" ca="1" si="288"/>
        <v>32335.395919521481</v>
      </c>
      <c r="N981" s="89">
        <f t="shared" ca="1" si="302"/>
        <v>0.88741017385141774</v>
      </c>
      <c r="O981" s="89">
        <f t="shared" ca="1" si="289"/>
        <v>0.71617671525995541</v>
      </c>
      <c r="P981" s="89">
        <f t="shared" ca="1" si="290"/>
        <v>0.81257094600441937</v>
      </c>
      <c r="Q981" s="89">
        <f t="shared" ca="1" si="290"/>
        <v>0.76305888057388804</v>
      </c>
      <c r="R981" s="85">
        <f t="shared" ca="1" si="291"/>
        <v>4766.2962003128778</v>
      </c>
      <c r="S981" s="85">
        <f t="shared" ca="1" si="292"/>
        <v>798.38957014354673</v>
      </c>
      <c r="U981" s="85">
        <v>967</v>
      </c>
      <c r="V981" s="89">
        <f t="shared" ca="1" si="293"/>
        <v>0.81582164083553155</v>
      </c>
      <c r="W981" s="89">
        <f t="shared" ca="1" si="294"/>
        <v>0.89955574318216658</v>
      </c>
      <c r="X981" s="89">
        <f t="shared" ca="1" si="295"/>
        <v>2.5075976461727423E-2</v>
      </c>
      <c r="Y981" s="88">
        <f t="shared" ca="1" si="296"/>
        <v>1428.3724814552188</v>
      </c>
      <c r="Z981" s="89">
        <f t="shared" ca="1" si="303"/>
        <v>1.2708180766151944</v>
      </c>
      <c r="AA981" s="89">
        <f t="shared" ca="1" si="297"/>
        <v>1.1758087349679949</v>
      </c>
      <c r="AB981" s="89">
        <f t="shared" ca="1" si="298"/>
        <v>0.89810331183158654</v>
      </c>
      <c r="AC981" s="89">
        <f t="shared" ca="1" si="298"/>
        <v>0.88016434246578135</v>
      </c>
      <c r="AD981" s="85">
        <f t="shared" ca="1" si="299"/>
        <v>163.57156158306498</v>
      </c>
      <c r="AE981" s="85">
        <f t="shared" ca="1" si="300"/>
        <v>30.846368736027898</v>
      </c>
      <c r="AG981" s="85">
        <v>967</v>
      </c>
      <c r="AH981" s="85">
        <f t="shared" ca="1" si="301"/>
        <v>4602.7246387298128</v>
      </c>
      <c r="AI981" s="85">
        <f t="shared" ca="1" si="301"/>
        <v>767.54320140751884</v>
      </c>
    </row>
    <row r="982" spans="9:35" x14ac:dyDescent="0.25">
      <c r="I982" s="85">
        <v>968</v>
      </c>
      <c r="J982" s="89">
        <f t="shared" ca="1" si="285"/>
        <v>0.64666884791717461</v>
      </c>
      <c r="K982" s="89">
        <f t="shared" ca="1" si="286"/>
        <v>0.37634247732284998</v>
      </c>
      <c r="L982" s="89">
        <f t="shared" ca="1" si="287"/>
        <v>1.2423031435583858E-2</v>
      </c>
      <c r="M982" s="88">
        <f t="shared" ca="1" si="288"/>
        <v>31711.516218439418</v>
      </c>
      <c r="N982" s="89">
        <f t="shared" ca="1" si="302"/>
        <v>0.77363231333178584</v>
      </c>
      <c r="O982" s="89">
        <f t="shared" ca="1" si="289"/>
        <v>0.60239885474032362</v>
      </c>
      <c r="P982" s="89">
        <f t="shared" ca="1" si="290"/>
        <v>0.78042587120445539</v>
      </c>
      <c r="Q982" s="89">
        <f t="shared" ca="1" si="290"/>
        <v>0.72654566391553821</v>
      </c>
      <c r="R982" s="85">
        <f t="shared" ca="1" si="291"/>
        <v>4269.1866201918274</v>
      </c>
      <c r="S982" s="85">
        <f t="shared" ca="1" si="292"/>
        <v>301.27999002249635</v>
      </c>
      <c r="U982" s="85">
        <v>968</v>
      </c>
      <c r="V982" s="89">
        <f t="shared" ca="1" si="293"/>
        <v>0.7381079787296847</v>
      </c>
      <c r="W982" s="89">
        <f t="shared" ca="1" si="294"/>
        <v>0.63752329295987531</v>
      </c>
      <c r="X982" s="89">
        <f t="shared" ca="1" si="295"/>
        <v>1.8803574290315532E-2</v>
      </c>
      <c r="Y982" s="88">
        <f t="shared" ca="1" si="296"/>
        <v>1419.4411943950997</v>
      </c>
      <c r="Z982" s="89">
        <f t="shared" ca="1" si="303"/>
        <v>1.2047992824348974</v>
      </c>
      <c r="AA982" s="89">
        <f t="shared" ca="1" si="297"/>
        <v>1.1097899407876979</v>
      </c>
      <c r="AB982" s="89">
        <f t="shared" ca="1" si="298"/>
        <v>0.88585960145777476</v>
      </c>
      <c r="AC982" s="89">
        <f t="shared" ca="1" si="298"/>
        <v>0.86645522250900953</v>
      </c>
      <c r="AD982" s="85">
        <f t="shared" ca="1" si="299"/>
        <v>155.60421750153955</v>
      </c>
      <c r="AE982" s="85">
        <f t="shared" ca="1" si="300"/>
        <v>22.879024654502473</v>
      </c>
      <c r="AG982" s="85">
        <v>968</v>
      </c>
      <c r="AH982" s="85">
        <f t="shared" ca="1" si="301"/>
        <v>4113.5824026902883</v>
      </c>
      <c r="AI982" s="85">
        <f t="shared" ca="1" si="301"/>
        <v>278.40096536799388</v>
      </c>
    </row>
    <row r="983" spans="9:35" x14ac:dyDescent="0.25">
      <c r="I983" s="85">
        <v>969</v>
      </c>
      <c r="J983" s="89">
        <f t="shared" ca="1" si="285"/>
        <v>3.0681962807913354E-2</v>
      </c>
      <c r="K983" s="89">
        <f t="shared" ca="1" si="286"/>
        <v>-1.8708640603621145</v>
      </c>
      <c r="L983" s="89">
        <f t="shared" ca="1" si="287"/>
        <v>-4.5247156664492881E-2</v>
      </c>
      <c r="M983" s="88">
        <f t="shared" ca="1" si="288"/>
        <v>29934.441719874525</v>
      </c>
      <c r="N983" s="89">
        <f t="shared" ca="1" si="302"/>
        <v>0.43683955930776441</v>
      </c>
      <c r="O983" s="89">
        <f t="shared" ca="1" si="289"/>
        <v>0.26560610071630214</v>
      </c>
      <c r="P983" s="89">
        <f t="shared" ca="1" si="290"/>
        <v>0.66888614628782894</v>
      </c>
      <c r="Q983" s="89">
        <f t="shared" ca="1" si="290"/>
        <v>0.60472870668447065</v>
      </c>
      <c r="R983" s="85">
        <f t="shared" ca="1" si="291"/>
        <v>2977.1134471006444</v>
      </c>
      <c r="S983" s="85">
        <f t="shared" ca="1" si="292"/>
        <v>-990.79318306868663</v>
      </c>
      <c r="U983" s="85">
        <v>969</v>
      </c>
      <c r="V983" s="89">
        <f t="shared" ca="1" si="293"/>
        <v>0.10769371670264705</v>
      </c>
      <c r="W983" s="89">
        <f t="shared" ca="1" si="294"/>
        <v>-1.2388867711955653</v>
      </c>
      <c r="X983" s="89">
        <f t="shared" ca="1" si="295"/>
        <v>-2.6112994443378151E-2</v>
      </c>
      <c r="Y983" s="88">
        <f t="shared" ca="1" si="296"/>
        <v>1357.0954269187621</v>
      </c>
      <c r="Z983" s="89">
        <f t="shared" ca="1" si="303"/>
        <v>0.73203978368494027</v>
      </c>
      <c r="AA983" s="89">
        <f t="shared" ca="1" si="297"/>
        <v>0.63703044203774062</v>
      </c>
      <c r="AB983" s="89">
        <f t="shared" ca="1" si="298"/>
        <v>0.76792785715752143</v>
      </c>
      <c r="AC983" s="89">
        <f t="shared" ca="1" si="298"/>
        <v>0.73794749263569714</v>
      </c>
      <c r="AD983" s="85">
        <f t="shared" ca="1" si="299"/>
        <v>103.7458967926658</v>
      </c>
      <c r="AE983" s="85">
        <f t="shared" ca="1" si="300"/>
        <v>-28.979296054371275</v>
      </c>
      <c r="AG983" s="85">
        <v>969</v>
      </c>
      <c r="AH983" s="85">
        <f t="shared" ca="1" si="301"/>
        <v>2873.3675503079785</v>
      </c>
      <c r="AI983" s="85">
        <f t="shared" ca="1" si="301"/>
        <v>-961.81388701431536</v>
      </c>
    </row>
    <row r="984" spans="9:35" x14ac:dyDescent="0.25">
      <c r="I984" s="85">
        <v>970</v>
      </c>
      <c r="J984" s="89">
        <f t="shared" ca="1" si="285"/>
        <v>1.4526022569952612E-2</v>
      </c>
      <c r="K984" s="89">
        <f t="shared" ca="1" si="286"/>
        <v>-2.1827795937501189</v>
      </c>
      <c r="L984" s="89">
        <f t="shared" ca="1" si="287"/>
        <v>-5.3251862587230699E-2</v>
      </c>
      <c r="M984" s="88">
        <f t="shared" ca="1" si="288"/>
        <v>29695.781792561949</v>
      </c>
      <c r="N984" s="89">
        <f t="shared" ca="1" si="302"/>
        <v>0.39009223557452238</v>
      </c>
      <c r="O984" s="89">
        <f t="shared" ca="1" si="289"/>
        <v>0.21885877698306011</v>
      </c>
      <c r="P984" s="89">
        <f t="shared" ca="1" si="290"/>
        <v>0.65176582796794502</v>
      </c>
      <c r="Q984" s="89">
        <f t="shared" ca="1" si="290"/>
        <v>0.58661997042045189</v>
      </c>
      <c r="R984" s="85">
        <f t="shared" ca="1" si="291"/>
        <v>2819.510788677806</v>
      </c>
      <c r="S984" s="85">
        <f t="shared" ca="1" si="292"/>
        <v>-1148.3958414915251</v>
      </c>
      <c r="U984" s="85">
        <v>970</v>
      </c>
      <c r="V984" s="89">
        <f t="shared" ca="1" si="293"/>
        <v>0.51830639056117023</v>
      </c>
      <c r="W984" s="89">
        <f t="shared" ca="1" si="294"/>
        <v>4.5903431804942649E-2</v>
      </c>
      <c r="X984" s="89">
        <f t="shared" ca="1" si="295"/>
        <v>4.6416729738544037E-3</v>
      </c>
      <c r="Y984" s="88">
        <f t="shared" ca="1" si="296"/>
        <v>1399.4808798791255</v>
      </c>
      <c r="Z984" s="89">
        <f t="shared" ca="1" si="303"/>
        <v>1.0557412943367528</v>
      </c>
      <c r="AA984" s="89">
        <f t="shared" ca="1" si="297"/>
        <v>0.96073195268955314</v>
      </c>
      <c r="AB984" s="89">
        <f t="shared" ca="1" si="298"/>
        <v>0.85445678724290908</v>
      </c>
      <c r="AC984" s="89">
        <f t="shared" ca="1" si="298"/>
        <v>0.83165651957072506</v>
      </c>
      <c r="AD984" s="85">
        <f t="shared" ca="1" si="299"/>
        <v>138.22605710879566</v>
      </c>
      <c r="AE984" s="85">
        <f t="shared" ca="1" si="300"/>
        <v>5.5008642617585792</v>
      </c>
      <c r="AG984" s="85">
        <v>970</v>
      </c>
      <c r="AH984" s="85">
        <f t="shared" ca="1" si="301"/>
        <v>2681.2847315690105</v>
      </c>
      <c r="AI984" s="85">
        <f t="shared" ca="1" si="301"/>
        <v>-1153.8967057532836</v>
      </c>
    </row>
    <row r="985" spans="9:35" x14ac:dyDescent="0.25">
      <c r="I985" s="85">
        <v>971</v>
      </c>
      <c r="J985" s="89">
        <f t="shared" ca="1" si="285"/>
        <v>0.79851245798254855</v>
      </c>
      <c r="K985" s="89">
        <f t="shared" ca="1" si="286"/>
        <v>0.83631968108875843</v>
      </c>
      <c r="L985" s="89">
        <f t="shared" ca="1" si="287"/>
        <v>2.4227452354657422E-2</v>
      </c>
      <c r="M985" s="88">
        <f t="shared" ca="1" si="288"/>
        <v>32088.070433542391</v>
      </c>
      <c r="N985" s="89">
        <f t="shared" ca="1" si="302"/>
        <v>0.84256989723725939</v>
      </c>
      <c r="O985" s="89">
        <f t="shared" ca="1" si="289"/>
        <v>0.67133643864579717</v>
      </c>
      <c r="P985" s="89">
        <f t="shared" ca="1" si="290"/>
        <v>0.80026548366422523</v>
      </c>
      <c r="Q985" s="89">
        <f t="shared" ca="1" si="290"/>
        <v>0.74899688675368548</v>
      </c>
      <c r="R985" s="85">
        <f t="shared" ca="1" si="291"/>
        <v>4566.8366399329425</v>
      </c>
      <c r="S985" s="85">
        <f t="shared" ca="1" si="292"/>
        <v>598.93000976361145</v>
      </c>
      <c r="U985" s="85">
        <v>971</v>
      </c>
      <c r="V985" s="89">
        <f t="shared" ca="1" si="293"/>
        <v>0.77979178554461692</v>
      </c>
      <c r="W985" s="89">
        <f t="shared" ca="1" si="294"/>
        <v>0.77149020009746661</v>
      </c>
      <c r="X985" s="89">
        <f t="shared" ca="1" si="295"/>
        <v>2.2010407331468685E-2</v>
      </c>
      <c r="Y985" s="88">
        <f t="shared" ca="1" si="296"/>
        <v>1424.0004117344986</v>
      </c>
      <c r="Z985" s="89">
        <f t="shared" ca="1" si="303"/>
        <v>1.2385521006899836</v>
      </c>
      <c r="AA985" s="89">
        <f t="shared" ca="1" si="297"/>
        <v>1.143542759042784</v>
      </c>
      <c r="AB985" s="89">
        <f t="shared" ca="1" si="298"/>
        <v>0.89224429193669086</v>
      </c>
      <c r="AC985" s="89">
        <f t="shared" ca="1" si="298"/>
        <v>0.87359334394390209</v>
      </c>
      <c r="AD985" s="85">
        <f t="shared" ca="1" si="299"/>
        <v>159.65770635130389</v>
      </c>
      <c r="AE985" s="85">
        <f t="shared" ca="1" si="300"/>
        <v>26.932513504266808</v>
      </c>
      <c r="AG985" s="85">
        <v>971</v>
      </c>
      <c r="AH985" s="85">
        <f t="shared" ca="1" si="301"/>
        <v>4407.1789335816384</v>
      </c>
      <c r="AI985" s="85">
        <f t="shared" ca="1" si="301"/>
        <v>571.99749625934464</v>
      </c>
    </row>
    <row r="986" spans="9:35" x14ac:dyDescent="0.25">
      <c r="I986" s="85">
        <v>972</v>
      </c>
      <c r="J986" s="89">
        <f t="shared" ca="1" si="285"/>
        <v>0.91105093823753225</v>
      </c>
      <c r="K986" s="89">
        <f t="shared" ca="1" si="286"/>
        <v>1.3472549881660285</v>
      </c>
      <c r="L986" s="89">
        <f t="shared" ca="1" si="287"/>
        <v>3.7339613952617062E-2</v>
      </c>
      <c r="M986" s="88">
        <f t="shared" ca="1" si="288"/>
        <v>32511.584925821124</v>
      </c>
      <c r="N986" s="89">
        <f t="shared" ca="1" si="302"/>
        <v>0.91914466075496315</v>
      </c>
      <c r="O986" s="89">
        <f t="shared" ca="1" si="289"/>
        <v>0.74791120216350082</v>
      </c>
      <c r="P986" s="89">
        <f t="shared" ca="1" si="290"/>
        <v>0.82099004402930165</v>
      </c>
      <c r="Q986" s="89">
        <f t="shared" ca="1" si="290"/>
        <v>0.77274313989980115</v>
      </c>
      <c r="R986" s="85">
        <f t="shared" ca="1" si="291"/>
        <v>4910.2081590034868</v>
      </c>
      <c r="S986" s="85">
        <f t="shared" ca="1" si="292"/>
        <v>942.30152883415576</v>
      </c>
      <c r="U986" s="85">
        <v>972</v>
      </c>
      <c r="V986" s="89">
        <f t="shared" ca="1" si="293"/>
        <v>0.48971423791148327</v>
      </c>
      <c r="W986" s="89">
        <f t="shared" ca="1" si="294"/>
        <v>-2.5785439200856651E-2</v>
      </c>
      <c r="X986" s="89">
        <f t="shared" ca="1" si="295"/>
        <v>2.9256205163004667E-3</v>
      </c>
      <c r="Y986" s="88">
        <f t="shared" ca="1" si="296"/>
        <v>1397.0813567185676</v>
      </c>
      <c r="Z986" s="89">
        <f t="shared" ca="1" si="303"/>
        <v>1.0376793603437109</v>
      </c>
      <c r="AA986" s="89">
        <f t="shared" ca="1" si="297"/>
        <v>0.94267001869651124</v>
      </c>
      <c r="AB986" s="89">
        <f t="shared" ca="1" si="298"/>
        <v>0.8502903214662767</v>
      </c>
      <c r="AC986" s="89">
        <f t="shared" ca="1" si="298"/>
        <v>0.82707514337858912</v>
      </c>
      <c r="AD986" s="85">
        <f t="shared" ca="1" si="299"/>
        <v>136.18074984346322</v>
      </c>
      <c r="AE986" s="85">
        <f t="shared" ca="1" si="300"/>
        <v>3.4555569964261394</v>
      </c>
      <c r="AG986" s="85">
        <v>972</v>
      </c>
      <c r="AH986" s="85">
        <f t="shared" ca="1" si="301"/>
        <v>4774.027409160024</v>
      </c>
      <c r="AI986" s="85">
        <f t="shared" ca="1" si="301"/>
        <v>938.84597183772962</v>
      </c>
    </row>
    <row r="987" spans="9:35" x14ac:dyDescent="0.25">
      <c r="I987" s="85">
        <v>973</v>
      </c>
      <c r="J987" s="89">
        <f t="shared" ca="1" si="285"/>
        <v>0.98193853242362572</v>
      </c>
      <c r="K987" s="89">
        <f t="shared" ca="1" si="286"/>
        <v>2.0955409165854086</v>
      </c>
      <c r="L987" s="89">
        <f t="shared" ca="1" si="287"/>
        <v>5.6542917930649514E-2</v>
      </c>
      <c r="M987" s="88">
        <f t="shared" ca="1" si="288"/>
        <v>33141.94792884343</v>
      </c>
      <c r="N987" s="89">
        <f t="shared" ca="1" si="302"/>
        <v>1.0312915748919289</v>
      </c>
      <c r="O987" s="89">
        <f t="shared" ca="1" si="289"/>
        <v>0.86005811630046658</v>
      </c>
      <c r="P987" s="89">
        <f t="shared" ca="1" si="290"/>
        <v>0.84879794597723601</v>
      </c>
      <c r="Q987" s="89">
        <f t="shared" ca="1" si="290"/>
        <v>0.80512149626076712</v>
      </c>
      <c r="R987" s="85">
        <f t="shared" ca="1" si="291"/>
        <v>5436.6821561429751</v>
      </c>
      <c r="S987" s="85">
        <f t="shared" ca="1" si="292"/>
        <v>1468.7755259736441</v>
      </c>
      <c r="U987" s="85">
        <v>973</v>
      </c>
      <c r="V987" s="89">
        <f t="shared" ca="1" si="293"/>
        <v>0.36076240550157612</v>
      </c>
      <c r="W987" s="89">
        <f t="shared" ca="1" si="294"/>
        <v>-0.3564216596318735</v>
      </c>
      <c r="X987" s="89">
        <f t="shared" ca="1" si="295"/>
        <v>-4.9889845076940172E-3</v>
      </c>
      <c r="Y987" s="88">
        <f t="shared" ca="1" si="296"/>
        <v>1386.0676516488656</v>
      </c>
      <c r="Z987" s="89">
        <f t="shared" ca="1" si="303"/>
        <v>0.95437592000008731</v>
      </c>
      <c r="AA987" s="89">
        <f t="shared" ca="1" si="297"/>
        <v>0.85936657835288766</v>
      </c>
      <c r="AB987" s="89">
        <f t="shared" ca="1" si="298"/>
        <v>0.83005330463482141</v>
      </c>
      <c r="AC987" s="89">
        <f t="shared" ca="1" si="298"/>
        <v>0.80493084863586772</v>
      </c>
      <c r="AD987" s="85">
        <f t="shared" ca="1" si="299"/>
        <v>126.92565771002035</v>
      </c>
      <c r="AE987" s="85">
        <f t="shared" ca="1" si="300"/>
        <v>-5.7995351370167327</v>
      </c>
      <c r="AG987" s="85">
        <v>973</v>
      </c>
      <c r="AH987" s="85">
        <f t="shared" ca="1" si="301"/>
        <v>5309.7564984329547</v>
      </c>
      <c r="AI987" s="85">
        <f t="shared" ca="1" si="301"/>
        <v>1474.575061110661</v>
      </c>
    </row>
    <row r="988" spans="9:35" x14ac:dyDescent="0.25">
      <c r="I988" s="85">
        <v>974</v>
      </c>
      <c r="J988" s="89">
        <f t="shared" ca="1" si="285"/>
        <v>0.96160491432203665</v>
      </c>
      <c r="K988" s="89">
        <f t="shared" ca="1" si="286"/>
        <v>1.7696217605663083</v>
      </c>
      <c r="L988" s="89">
        <f t="shared" ca="1" si="287"/>
        <v>4.8178836250643842E-2</v>
      </c>
      <c r="M988" s="88">
        <f t="shared" ca="1" si="288"/>
        <v>32865.902013918654</v>
      </c>
      <c r="N988" s="89">
        <f t="shared" ca="1" si="302"/>
        <v>0.98244550386815199</v>
      </c>
      <c r="O988" s="89">
        <f t="shared" ca="1" si="289"/>
        <v>0.81121204527668977</v>
      </c>
      <c r="P988" s="89">
        <f t="shared" ca="1" si="290"/>
        <v>0.83705979095276928</v>
      </c>
      <c r="Q988" s="89">
        <f t="shared" ca="1" si="290"/>
        <v>0.79137804523844457</v>
      </c>
      <c r="R988" s="85">
        <f t="shared" ca="1" si="291"/>
        <v>5203.9795484216775</v>
      </c>
      <c r="S988" s="85">
        <f t="shared" ca="1" si="292"/>
        <v>1236.0729182523464</v>
      </c>
      <c r="U988" s="85">
        <v>974</v>
      </c>
      <c r="V988" s="89">
        <f t="shared" ca="1" si="293"/>
        <v>0.3651353804712536</v>
      </c>
      <c r="W988" s="89">
        <f t="shared" ca="1" si="294"/>
        <v>-0.34476538120734718</v>
      </c>
      <c r="X988" s="89">
        <f t="shared" ca="1" si="295"/>
        <v>-4.7099623253705827E-3</v>
      </c>
      <c r="Y988" s="88">
        <f t="shared" ca="1" si="296"/>
        <v>1386.4544492299196</v>
      </c>
      <c r="Z988" s="89">
        <f t="shared" ca="1" si="303"/>
        <v>0.95731270682005454</v>
      </c>
      <c r="AA988" s="89">
        <f t="shared" ca="1" si="297"/>
        <v>0.86230336517285489</v>
      </c>
      <c r="AB988" s="89">
        <f t="shared" ca="1" si="298"/>
        <v>0.8307952781912562</v>
      </c>
      <c r="AC988" s="89">
        <f t="shared" ca="1" si="298"/>
        <v>0.80573969928936717</v>
      </c>
      <c r="AD988" s="85">
        <f t="shared" ca="1" si="299"/>
        <v>127.24686389099588</v>
      </c>
      <c r="AE988" s="85">
        <f t="shared" ca="1" si="300"/>
        <v>-5.4783289560411959</v>
      </c>
      <c r="AG988" s="85">
        <v>974</v>
      </c>
      <c r="AH988" s="85">
        <f t="shared" ca="1" si="301"/>
        <v>5076.7326845306816</v>
      </c>
      <c r="AI988" s="85">
        <f t="shared" ca="1" si="301"/>
        <v>1241.5512472083876</v>
      </c>
    </row>
    <row r="989" spans="9:35" x14ac:dyDescent="0.25">
      <c r="I989" s="85">
        <v>975</v>
      </c>
      <c r="J989" s="89">
        <f t="shared" ca="1" si="285"/>
        <v>0.96502967372286552</v>
      </c>
      <c r="K989" s="89">
        <f t="shared" ca="1" si="286"/>
        <v>1.8122948327537256</v>
      </c>
      <c r="L989" s="89">
        <f t="shared" ca="1" si="287"/>
        <v>4.9273957708590367E-2</v>
      </c>
      <c r="M989" s="88">
        <f t="shared" ca="1" si="288"/>
        <v>32901.913883535388</v>
      </c>
      <c r="N989" s="89">
        <f t="shared" ca="1" si="302"/>
        <v>0.9888409914495796</v>
      </c>
      <c r="O989" s="89">
        <f t="shared" ca="1" si="289"/>
        <v>0.81760753285811738</v>
      </c>
      <c r="P989" s="89">
        <f t="shared" ca="1" si="290"/>
        <v>0.83862952748069575</v>
      </c>
      <c r="Q989" s="89">
        <f t="shared" ca="1" si="290"/>
        <v>0.793209337583199</v>
      </c>
      <c r="R989" s="85">
        <f t="shared" ca="1" si="291"/>
        <v>5234.1519359023478</v>
      </c>
      <c r="S989" s="85">
        <f t="shared" ca="1" si="292"/>
        <v>1266.2453057330167</v>
      </c>
      <c r="U989" s="85">
        <v>975</v>
      </c>
      <c r="V989" s="89">
        <f t="shared" ca="1" si="293"/>
        <v>0.38724765352577273</v>
      </c>
      <c r="W989" s="89">
        <f t="shared" ca="1" si="294"/>
        <v>-0.2864998516812528</v>
      </c>
      <c r="X989" s="89">
        <f t="shared" ca="1" si="295"/>
        <v>-3.3152311246818834E-3</v>
      </c>
      <c r="Y989" s="88">
        <f t="shared" ca="1" si="296"/>
        <v>1388.389529653427</v>
      </c>
      <c r="Z989" s="89">
        <f t="shared" ca="1" si="303"/>
        <v>0.97199264435575383</v>
      </c>
      <c r="AA989" s="89">
        <f t="shared" ca="1" si="297"/>
        <v>0.87698330270855418</v>
      </c>
      <c r="AB989" s="89">
        <f t="shared" ca="1" si="298"/>
        <v>0.83447289604067243</v>
      </c>
      <c r="AC989" s="89">
        <f t="shared" ca="1" si="298"/>
        <v>0.80975214630017323</v>
      </c>
      <c r="AD989" s="85">
        <f t="shared" ca="1" si="299"/>
        <v>128.85808703803377</v>
      </c>
      <c r="AE989" s="85">
        <f t="shared" ca="1" si="300"/>
        <v>-3.8671058090033057</v>
      </c>
      <c r="AG989" s="85">
        <v>975</v>
      </c>
      <c r="AH989" s="85">
        <f t="shared" ca="1" si="301"/>
        <v>5105.293848864314</v>
      </c>
      <c r="AI989" s="85">
        <f t="shared" ca="1" si="301"/>
        <v>1270.11241154202</v>
      </c>
    </row>
    <row r="990" spans="9:35" x14ac:dyDescent="0.25">
      <c r="I990" s="85">
        <v>976</v>
      </c>
      <c r="J990" s="89">
        <f t="shared" ca="1" si="285"/>
        <v>0.56260311626216852</v>
      </c>
      <c r="K990" s="89">
        <f t="shared" ca="1" si="286"/>
        <v>0.15757238219083058</v>
      </c>
      <c r="L990" s="89">
        <f t="shared" ca="1" si="287"/>
        <v>6.8087221474253407E-3</v>
      </c>
      <c r="M990" s="88">
        <f t="shared" ca="1" si="288"/>
        <v>31533.97680532423</v>
      </c>
      <c r="N990" s="89">
        <f t="shared" ca="1" si="302"/>
        <v>0.74084485850642179</v>
      </c>
      <c r="O990" s="89">
        <f t="shared" ca="1" si="289"/>
        <v>0.56961139991495946</v>
      </c>
      <c r="P990" s="89">
        <f t="shared" ca="1" si="290"/>
        <v>0.77060624371321773</v>
      </c>
      <c r="Q990" s="89">
        <f t="shared" ca="1" si="290"/>
        <v>0.71552935262378126</v>
      </c>
      <c r="R990" s="85">
        <f t="shared" ca="1" si="291"/>
        <v>4131.4975319759833</v>
      </c>
      <c r="S990" s="85">
        <f t="shared" ca="1" si="292"/>
        <v>163.59090180665225</v>
      </c>
      <c r="U990" s="85">
        <v>976</v>
      </c>
      <c r="V990" s="89">
        <f t="shared" ca="1" si="293"/>
        <v>0.47919717200064249</v>
      </c>
      <c r="W990" s="89">
        <f t="shared" ca="1" si="294"/>
        <v>-5.2168610566517781E-2</v>
      </c>
      <c r="X990" s="89">
        <f t="shared" ca="1" si="295"/>
        <v>2.2940733120426831E-3</v>
      </c>
      <c r="Y990" s="88">
        <f t="shared" ca="1" si="296"/>
        <v>1396.1993124492244</v>
      </c>
      <c r="Z990" s="89">
        <f t="shared" ca="1" si="303"/>
        <v>1.0310321486768517</v>
      </c>
      <c r="AA990" s="89">
        <f t="shared" ca="1" si="297"/>
        <v>0.93602280702965202</v>
      </c>
      <c r="AB990" s="89">
        <f t="shared" ca="1" si="298"/>
        <v>0.84873712794051426</v>
      </c>
      <c r="AC990" s="89">
        <f t="shared" ca="1" si="298"/>
        <v>0.82536927741714616</v>
      </c>
      <c r="AD990" s="85">
        <f t="shared" ca="1" si="299"/>
        <v>135.43144027380731</v>
      </c>
      <c r="AE990" s="85">
        <f t="shared" ca="1" si="300"/>
        <v>2.7062474267702328</v>
      </c>
      <c r="AG990" s="85">
        <v>976</v>
      </c>
      <c r="AH990" s="85">
        <f t="shared" ca="1" si="301"/>
        <v>3996.066091702176</v>
      </c>
      <c r="AI990" s="85">
        <f t="shared" ca="1" si="301"/>
        <v>160.88465437988202</v>
      </c>
    </row>
    <row r="991" spans="9:35" x14ac:dyDescent="0.25">
      <c r="I991" s="85">
        <v>977</v>
      </c>
      <c r="J991" s="89">
        <f t="shared" ca="1" si="285"/>
        <v>0.93003706087268934</v>
      </c>
      <c r="K991" s="89">
        <f t="shared" ca="1" si="286"/>
        <v>1.4760671062259039</v>
      </c>
      <c r="L991" s="89">
        <f t="shared" ca="1" si="287"/>
        <v>4.0645326602303078E-2</v>
      </c>
      <c r="M991" s="88">
        <f t="shared" ca="1" si="288"/>
        <v>32619.236718285294</v>
      </c>
      <c r="N991" s="89">
        <f t="shared" ca="1" si="302"/>
        <v>0.9384499570263708</v>
      </c>
      <c r="O991" s="89">
        <f t="shared" ca="1" si="289"/>
        <v>0.76721649843490858</v>
      </c>
      <c r="P991" s="89">
        <f t="shared" ca="1" si="290"/>
        <v>0.8259933885351336</v>
      </c>
      <c r="Q991" s="89">
        <f t="shared" ca="1" si="290"/>
        <v>0.7785235974053708</v>
      </c>
      <c r="R991" s="85">
        <f t="shared" ca="1" si="291"/>
        <v>4998.859471521253</v>
      </c>
      <c r="S991" s="85">
        <f t="shared" ca="1" si="292"/>
        <v>1030.952841351922</v>
      </c>
      <c r="U991" s="85">
        <v>977</v>
      </c>
      <c r="V991" s="89">
        <f t="shared" ca="1" si="293"/>
        <v>0.74428632172095177</v>
      </c>
      <c r="W991" s="89">
        <f t="shared" ca="1" si="294"/>
        <v>0.65661678011768232</v>
      </c>
      <c r="X991" s="89">
        <f t="shared" ca="1" si="295"/>
        <v>1.926062466788081E-2</v>
      </c>
      <c r="Y991" s="88">
        <f t="shared" ca="1" si="296"/>
        <v>1420.0900988086375</v>
      </c>
      <c r="Z991" s="89">
        <f t="shared" ca="1" si="303"/>
        <v>1.2096098660011187</v>
      </c>
      <c r="AA991" s="89">
        <f t="shared" ca="1" si="297"/>
        <v>1.1146005243539192</v>
      </c>
      <c r="AB991" s="89">
        <f t="shared" ca="1" si="298"/>
        <v>0.8867856847185559</v>
      </c>
      <c r="AC991" s="89">
        <f t="shared" ca="1" si="298"/>
        <v>0.86748917722269603</v>
      </c>
      <c r="AD991" s="85">
        <f t="shared" ca="1" si="299"/>
        <v>156.1793564901684</v>
      </c>
      <c r="AE991" s="85">
        <f t="shared" ca="1" si="300"/>
        <v>23.454163643131324</v>
      </c>
      <c r="AG991" s="85">
        <v>977</v>
      </c>
      <c r="AH991" s="85">
        <f t="shared" ca="1" si="301"/>
        <v>4842.6801150310848</v>
      </c>
      <c r="AI991" s="85">
        <f t="shared" ca="1" si="301"/>
        <v>1007.4986777087906</v>
      </c>
    </row>
    <row r="992" spans="9:35" x14ac:dyDescent="0.25">
      <c r="I992" s="85">
        <v>978</v>
      </c>
      <c r="J992" s="89">
        <f t="shared" ca="1" si="285"/>
        <v>0.40256362634070531</v>
      </c>
      <c r="K992" s="89">
        <f t="shared" ca="1" si="286"/>
        <v>-0.24671699536819053</v>
      </c>
      <c r="L992" s="89">
        <f t="shared" ca="1" si="287"/>
        <v>-3.5665789473778467E-3</v>
      </c>
      <c r="M992" s="88">
        <f t="shared" ca="1" si="288"/>
        <v>31208.493713556141</v>
      </c>
      <c r="N992" s="89">
        <f t="shared" ca="1" si="302"/>
        <v>0.68025330601341683</v>
      </c>
      <c r="O992" s="89">
        <f t="shared" ca="1" si="289"/>
        <v>0.5090198474219545</v>
      </c>
      <c r="P992" s="89">
        <f t="shared" ca="1" si="290"/>
        <v>0.75182795752658882</v>
      </c>
      <c r="Q992" s="89">
        <f t="shared" ca="1" si="290"/>
        <v>0.69463084384141038</v>
      </c>
      <c r="R992" s="85">
        <f t="shared" ca="1" si="291"/>
        <v>3883.7070267903691</v>
      </c>
      <c r="S992" s="85">
        <f t="shared" ca="1" si="292"/>
        <v>-84.19960337896191</v>
      </c>
      <c r="U992" s="85">
        <v>978</v>
      </c>
      <c r="V992" s="89">
        <f t="shared" ca="1" si="293"/>
        <v>0.59372126399772018</v>
      </c>
      <c r="W992" s="89">
        <f t="shared" ca="1" si="294"/>
        <v>0.23712802433940564</v>
      </c>
      <c r="X992" s="89">
        <f t="shared" ca="1" si="295"/>
        <v>9.2191119453367346E-3</v>
      </c>
      <c r="Y992" s="88">
        <f t="shared" ca="1" si="296"/>
        <v>1405.9016022197779</v>
      </c>
      <c r="Z992" s="89">
        <f t="shared" ca="1" si="303"/>
        <v>1.1039201248824875</v>
      </c>
      <c r="AA992" s="89">
        <f t="shared" ca="1" si="297"/>
        <v>1.0089107832352879</v>
      </c>
      <c r="AB992" s="89">
        <f t="shared" ca="1" si="298"/>
        <v>0.86518610595771284</v>
      </c>
      <c r="AC992" s="89">
        <f t="shared" ca="1" si="298"/>
        <v>0.84349128838418508</v>
      </c>
      <c r="AD992" s="85">
        <f t="shared" ca="1" si="299"/>
        <v>143.74705678804139</v>
      </c>
      <c r="AE992" s="85">
        <f t="shared" ca="1" si="300"/>
        <v>11.021863941004312</v>
      </c>
      <c r="AG992" s="85">
        <v>978</v>
      </c>
      <c r="AH992" s="85">
        <f t="shared" ca="1" si="301"/>
        <v>3739.9599700023277</v>
      </c>
      <c r="AI992" s="85">
        <f t="shared" ca="1" si="301"/>
        <v>-95.221467319966223</v>
      </c>
    </row>
    <row r="993" spans="9:35" x14ac:dyDescent="0.25">
      <c r="I993" s="85">
        <v>979</v>
      </c>
      <c r="J993" s="89">
        <f t="shared" ca="1" si="285"/>
        <v>0.23958369321297945</v>
      </c>
      <c r="K993" s="89">
        <f t="shared" ca="1" si="286"/>
        <v>-0.70764235001408082</v>
      </c>
      <c r="L993" s="89">
        <f t="shared" ca="1" si="287"/>
        <v>-1.5395332315952085E-2</v>
      </c>
      <c r="M993" s="88">
        <f t="shared" ca="1" si="288"/>
        <v>30841.510892048405</v>
      </c>
      <c r="N993" s="89">
        <f t="shared" ca="1" si="302"/>
        <v>0.6111736210857428</v>
      </c>
      <c r="O993" s="89">
        <f t="shared" ca="1" si="289"/>
        <v>0.43994016249428053</v>
      </c>
      <c r="P993" s="89">
        <f t="shared" ca="1" si="290"/>
        <v>0.72945767754934754</v>
      </c>
      <c r="Q993" s="89">
        <f t="shared" ca="1" si="290"/>
        <v>0.67000977680605978</v>
      </c>
      <c r="R993" s="85">
        <f t="shared" ca="1" si="291"/>
        <v>3611.8652332125057</v>
      </c>
      <c r="S993" s="85">
        <f t="shared" ca="1" si="292"/>
        <v>-356.04139695682534</v>
      </c>
      <c r="U993" s="85">
        <v>979</v>
      </c>
      <c r="V993" s="89">
        <f t="shared" ca="1" si="293"/>
        <v>0.82117375807017545</v>
      </c>
      <c r="W993" s="89">
        <f t="shared" ca="1" si="294"/>
        <v>0.91984744887809555</v>
      </c>
      <c r="X993" s="89">
        <f t="shared" ca="1" si="295"/>
        <v>2.5561709197351661E-2</v>
      </c>
      <c r="Y993" s="88">
        <f t="shared" ca="1" si="296"/>
        <v>1429.0664572578644</v>
      </c>
      <c r="Z993" s="89">
        <f t="shared" ca="1" si="303"/>
        <v>1.2759305500541531</v>
      </c>
      <c r="AA993" s="89">
        <f t="shared" ca="1" si="297"/>
        <v>1.1809212084069536</v>
      </c>
      <c r="AB993" s="89">
        <f t="shared" ca="1" si="298"/>
        <v>0.89900996472345751</v>
      </c>
      <c r="AC993" s="89">
        <f t="shared" ca="1" si="298"/>
        <v>0.88118298736387213</v>
      </c>
      <c r="AD993" s="85">
        <f t="shared" ca="1" si="299"/>
        <v>164.19513851414717</v>
      </c>
      <c r="AE993" s="85">
        <f t="shared" ca="1" si="300"/>
        <v>31.469945667110096</v>
      </c>
      <c r="AG993" s="85">
        <v>979</v>
      </c>
      <c r="AH993" s="85">
        <f t="shared" ca="1" si="301"/>
        <v>3447.6700946983583</v>
      </c>
      <c r="AI993" s="85">
        <f t="shared" ca="1" si="301"/>
        <v>-387.51134262393543</v>
      </c>
    </row>
    <row r="994" spans="9:35" x14ac:dyDescent="0.25">
      <c r="I994" s="85">
        <v>980</v>
      </c>
      <c r="J994" s="89">
        <f t="shared" ca="1" si="285"/>
        <v>4.0932223111993071E-2</v>
      </c>
      <c r="K994" s="89">
        <f t="shared" ca="1" si="286"/>
        <v>-1.7399690867692292</v>
      </c>
      <c r="L994" s="89">
        <f t="shared" ca="1" si="287"/>
        <v>-4.1887991575807776E-2</v>
      </c>
      <c r="M994" s="88">
        <f t="shared" ca="1" si="288"/>
        <v>30035.165530689799</v>
      </c>
      <c r="N994" s="89">
        <f t="shared" ca="1" si="302"/>
        <v>0.45645701676214923</v>
      </c>
      <c r="O994" s="89">
        <f t="shared" ca="1" si="289"/>
        <v>0.28522355817068695</v>
      </c>
      <c r="P994" s="89">
        <f t="shared" ca="1" si="290"/>
        <v>0.67596931340244004</v>
      </c>
      <c r="Q994" s="89">
        <f t="shared" ca="1" si="290"/>
        <v>0.61226356358151324</v>
      </c>
      <c r="R994" s="85">
        <f t="shared" ca="1" si="291"/>
        <v>3044.8436511955078</v>
      </c>
      <c r="S994" s="85">
        <f t="shared" ca="1" si="292"/>
        <v>-923.06297897382319</v>
      </c>
      <c r="U994" s="85">
        <v>980</v>
      </c>
      <c r="V994" s="89">
        <f t="shared" ca="1" si="293"/>
        <v>0.37730388089985734</v>
      </c>
      <c r="W994" s="89">
        <f t="shared" ca="1" si="294"/>
        <v>-0.31256948878617624</v>
      </c>
      <c r="X994" s="89">
        <f t="shared" ca="1" si="295"/>
        <v>-3.9392731021015617E-3</v>
      </c>
      <c r="Y994" s="88">
        <f t="shared" ca="1" si="296"/>
        <v>1387.523386588837</v>
      </c>
      <c r="Z994" s="89">
        <f t="shared" ca="1" si="303"/>
        <v>0.96542442730887579</v>
      </c>
      <c r="AA994" s="89">
        <f t="shared" ca="1" si="297"/>
        <v>0.87041508566167614</v>
      </c>
      <c r="AB994" s="89">
        <f t="shared" ca="1" si="298"/>
        <v>0.83283386430880657</v>
      </c>
      <c r="AC994" s="89">
        <f t="shared" ca="1" si="298"/>
        <v>0.80796319726155663</v>
      </c>
      <c r="AD994" s="85">
        <f t="shared" ca="1" si="299"/>
        <v>128.13602311797399</v>
      </c>
      <c r="AE994" s="85">
        <f t="shared" ca="1" si="300"/>
        <v>-4.5891697290630873</v>
      </c>
      <c r="AG994" s="85">
        <v>980</v>
      </c>
      <c r="AH994" s="85">
        <f t="shared" ca="1" si="301"/>
        <v>2916.7076280775336</v>
      </c>
      <c r="AI994" s="85">
        <f t="shared" ca="1" si="301"/>
        <v>-918.4738092447601</v>
      </c>
    </row>
    <row r="995" spans="9:35" x14ac:dyDescent="0.25">
      <c r="I995" s="85">
        <v>981</v>
      </c>
      <c r="J995" s="89">
        <f t="shared" ca="1" si="285"/>
        <v>0.88047167298753681</v>
      </c>
      <c r="K995" s="89">
        <f t="shared" ca="1" si="286"/>
        <v>1.1773479542117742</v>
      </c>
      <c r="L995" s="89">
        <f t="shared" ca="1" si="287"/>
        <v>3.2979280158927454E-2</v>
      </c>
      <c r="M995" s="88">
        <f t="shared" ca="1" si="288"/>
        <v>32370.132178094977</v>
      </c>
      <c r="N995" s="89">
        <f t="shared" ca="1" si="302"/>
        <v>0.8936803979318162</v>
      </c>
      <c r="O995" s="89">
        <f t="shared" ca="1" si="289"/>
        <v>0.72244693934035387</v>
      </c>
      <c r="P995" s="89">
        <f t="shared" ca="1" si="290"/>
        <v>0.81425354188385957</v>
      </c>
      <c r="Q995" s="89">
        <f t="shared" ca="1" si="290"/>
        <v>0.76499013164502383</v>
      </c>
      <c r="R995" s="85">
        <f t="shared" ca="1" si="291"/>
        <v>4794.5511307717134</v>
      </c>
      <c r="S995" s="85">
        <f t="shared" ca="1" si="292"/>
        <v>826.64450060238232</v>
      </c>
      <c r="U995" s="85">
        <v>981</v>
      </c>
      <c r="V995" s="89">
        <f t="shared" ca="1" si="293"/>
        <v>0.42623634687123679</v>
      </c>
      <c r="W995" s="89">
        <f t="shared" ca="1" si="294"/>
        <v>-0.1859643811908831</v>
      </c>
      <c r="X995" s="89">
        <f t="shared" ca="1" si="295"/>
        <v>-9.0866314856765827E-4</v>
      </c>
      <c r="Y995" s="88">
        <f t="shared" ca="1" si="296"/>
        <v>1391.7348071381625</v>
      </c>
      <c r="Z995" s="89">
        <f t="shared" ca="1" si="303"/>
        <v>0.99732244808232429</v>
      </c>
      <c r="AA995" s="89">
        <f t="shared" ca="1" si="297"/>
        <v>0.90231310643512463</v>
      </c>
      <c r="AB995" s="89">
        <f t="shared" ca="1" si="298"/>
        <v>0.84069598951366753</v>
      </c>
      <c r="AC995" s="89">
        <f t="shared" ca="1" si="298"/>
        <v>0.81655471739793228</v>
      </c>
      <c r="AD995" s="85">
        <f t="shared" ca="1" si="299"/>
        <v>131.6600868583746</v>
      </c>
      <c r="AE995" s="85">
        <f t="shared" ca="1" si="300"/>
        <v>-1.0651059886624807</v>
      </c>
      <c r="AG995" s="85">
        <v>981</v>
      </c>
      <c r="AH995" s="85">
        <f t="shared" ca="1" si="301"/>
        <v>4662.8910439133388</v>
      </c>
      <c r="AI995" s="85">
        <f t="shared" ca="1" si="301"/>
        <v>827.7096065910448</v>
      </c>
    </row>
    <row r="996" spans="9:35" x14ac:dyDescent="0.25">
      <c r="I996" s="85">
        <v>982</v>
      </c>
      <c r="J996" s="89">
        <f t="shared" ca="1" si="285"/>
        <v>0.12409939478135101</v>
      </c>
      <c r="K996" s="89">
        <f t="shared" ca="1" si="286"/>
        <v>-1.1547354213256464</v>
      </c>
      <c r="L996" s="89">
        <f t="shared" ca="1" si="287"/>
        <v>-2.6869107017293604E-2</v>
      </c>
      <c r="M996" s="88">
        <f t="shared" ca="1" si="288"/>
        <v>30489.664706519481</v>
      </c>
      <c r="N996" s="89">
        <f t="shared" ca="1" si="302"/>
        <v>0.54416700453005995</v>
      </c>
      <c r="O996" s="89">
        <f t="shared" ca="1" si="289"/>
        <v>0.37293354593859768</v>
      </c>
      <c r="P996" s="89">
        <f t="shared" ca="1" si="290"/>
        <v>0.70683672242246143</v>
      </c>
      <c r="Q996" s="89">
        <f t="shared" ca="1" si="290"/>
        <v>0.64540104794134223</v>
      </c>
      <c r="R996" s="85">
        <f t="shared" ca="1" si="291"/>
        <v>3359.1546011359314</v>
      </c>
      <c r="S996" s="85">
        <f t="shared" ca="1" si="292"/>
        <v>-608.75202903339959</v>
      </c>
      <c r="U996" s="85">
        <v>982</v>
      </c>
      <c r="V996" s="89">
        <f t="shared" ca="1" si="293"/>
        <v>0.57810564656865882</v>
      </c>
      <c r="W996" s="89">
        <f t="shared" ca="1" si="294"/>
        <v>0.19704962117054214</v>
      </c>
      <c r="X996" s="89">
        <f t="shared" ca="1" si="295"/>
        <v>8.2597351091859457E-3</v>
      </c>
      <c r="Y996" s="88">
        <f t="shared" ca="1" si="296"/>
        <v>1404.5534595805138</v>
      </c>
      <c r="Z996" s="89">
        <f t="shared" ca="1" si="303"/>
        <v>1.0938224142835318</v>
      </c>
      <c r="AA996" s="89">
        <f t="shared" ca="1" si="297"/>
        <v>0.99881307263633212</v>
      </c>
      <c r="AB996" s="89">
        <f t="shared" ca="1" si="298"/>
        <v>0.86298356419612243</v>
      </c>
      <c r="AC996" s="89">
        <f t="shared" ca="1" si="298"/>
        <v>0.8410573739506817</v>
      </c>
      <c r="AD996" s="85">
        <f t="shared" ca="1" si="299"/>
        <v>142.58214419488399</v>
      </c>
      <c r="AE996" s="85">
        <f t="shared" ca="1" si="300"/>
        <v>9.8569513478469162</v>
      </c>
      <c r="AG996" s="85">
        <v>982</v>
      </c>
      <c r="AH996" s="85">
        <f t="shared" ca="1" si="301"/>
        <v>3216.5724569410477</v>
      </c>
      <c r="AI996" s="85">
        <f t="shared" ca="1" si="301"/>
        <v>-618.60898038124651</v>
      </c>
    </row>
    <row r="997" spans="9:35" x14ac:dyDescent="0.25">
      <c r="I997" s="85">
        <v>983</v>
      </c>
      <c r="J997" s="89">
        <f t="shared" ca="1" si="285"/>
        <v>0.25419563537584966</v>
      </c>
      <c r="K997" s="89">
        <f t="shared" ca="1" si="286"/>
        <v>-0.66134471645505544</v>
      </c>
      <c r="L997" s="89">
        <f t="shared" ca="1" si="287"/>
        <v>-1.4207193535131338E-2</v>
      </c>
      <c r="M997" s="88">
        <f t="shared" ca="1" si="288"/>
        <v>30878.176664898339</v>
      </c>
      <c r="N997" s="89">
        <f t="shared" ca="1" si="302"/>
        <v>0.61811232798680182</v>
      </c>
      <c r="O997" s="89">
        <f t="shared" ca="1" si="289"/>
        <v>0.44687886939533955</v>
      </c>
      <c r="P997" s="89">
        <f t="shared" ca="1" si="290"/>
        <v>0.73174935178378764</v>
      </c>
      <c r="Q997" s="89">
        <f t="shared" ca="1" si="290"/>
        <v>0.67251873922153949</v>
      </c>
      <c r="R997" s="85">
        <f t="shared" ca="1" si="291"/>
        <v>3638.6534139071628</v>
      </c>
      <c r="S997" s="85">
        <f t="shared" ca="1" si="292"/>
        <v>-329.25321626216828</v>
      </c>
      <c r="U997" s="85">
        <v>983</v>
      </c>
      <c r="V997" s="89">
        <f t="shared" ca="1" si="293"/>
        <v>0.76315214949652499</v>
      </c>
      <c r="W997" s="89">
        <f t="shared" ca="1" si="294"/>
        <v>0.71647888480136945</v>
      </c>
      <c r="X997" s="89">
        <f t="shared" ca="1" si="295"/>
        <v>2.0693573888806362E-2</v>
      </c>
      <c r="Y997" s="88">
        <f t="shared" ca="1" si="296"/>
        <v>1422.1264744723817</v>
      </c>
      <c r="Z997" s="89">
        <f t="shared" ca="1" si="303"/>
        <v>1.2246920589316468</v>
      </c>
      <c r="AA997" s="89">
        <f t="shared" ca="1" si="297"/>
        <v>1.1296827172844472</v>
      </c>
      <c r="AB997" s="89">
        <f t="shared" ca="1" si="298"/>
        <v>0.88965436636910977</v>
      </c>
      <c r="AC997" s="89">
        <f t="shared" ca="1" si="298"/>
        <v>0.87069502889240036</v>
      </c>
      <c r="AD997" s="85">
        <f t="shared" ca="1" si="299"/>
        <v>157.9881157681998</v>
      </c>
      <c r="AE997" s="85">
        <f t="shared" ca="1" si="300"/>
        <v>25.262922921162726</v>
      </c>
      <c r="AG997" s="85">
        <v>983</v>
      </c>
      <c r="AH997" s="85">
        <f t="shared" ca="1" si="301"/>
        <v>3480.665298138963</v>
      </c>
      <c r="AI997" s="85">
        <f t="shared" ca="1" si="301"/>
        <v>-354.51613918333101</v>
      </c>
    </row>
    <row r="998" spans="9:35" x14ac:dyDescent="0.25">
      <c r="I998" s="85">
        <v>984</v>
      </c>
      <c r="J998" s="89">
        <f t="shared" ca="1" si="285"/>
        <v>0.48070321777629765</v>
      </c>
      <c r="K998" s="89">
        <f t="shared" ca="1" si="286"/>
        <v>-4.8388736762250528E-2</v>
      </c>
      <c r="L998" s="89">
        <f t="shared" ca="1" si="287"/>
        <v>1.5231303372649798E-3</v>
      </c>
      <c r="M998" s="88">
        <f t="shared" ca="1" si="288"/>
        <v>31367.740790656833</v>
      </c>
      <c r="N998" s="89">
        <f t="shared" ca="1" si="302"/>
        <v>0.70997710722907836</v>
      </c>
      <c r="O998" s="89">
        <f t="shared" ca="1" si="289"/>
        <v>0.53874364863761603</v>
      </c>
      <c r="P998" s="89">
        <f t="shared" ca="1" si="290"/>
        <v>0.76114083371325503</v>
      </c>
      <c r="Q998" s="89">
        <f t="shared" ca="1" si="290"/>
        <v>0.70496812434706113</v>
      </c>
      <c r="R998" s="85">
        <f t="shared" ca="1" si="291"/>
        <v>4004.1781380949578</v>
      </c>
      <c r="S998" s="85">
        <f t="shared" ca="1" si="292"/>
        <v>36.271507925626793</v>
      </c>
      <c r="U998" s="85">
        <v>984</v>
      </c>
      <c r="V998" s="89">
        <f t="shared" ca="1" si="293"/>
        <v>0.96215000561537789</v>
      </c>
      <c r="W998" s="89">
        <f t="shared" ca="1" si="294"/>
        <v>1.7761998149295788</v>
      </c>
      <c r="X998" s="89">
        <f t="shared" ca="1" si="295"/>
        <v>4.6060645248051875E-2</v>
      </c>
      <c r="Y998" s="88">
        <f t="shared" ca="1" si="296"/>
        <v>1458.6631127669964</v>
      </c>
      <c r="Z998" s="89">
        <f t="shared" ca="1" si="303"/>
        <v>1.4916876082055432</v>
      </c>
      <c r="AA998" s="89">
        <f t="shared" ca="1" si="297"/>
        <v>1.3966782665583437</v>
      </c>
      <c r="AB998" s="89">
        <f t="shared" ca="1" si="298"/>
        <v>0.93210947041628456</v>
      </c>
      <c r="AC998" s="89">
        <f t="shared" ca="1" si="298"/>
        <v>0.91874482870367091</v>
      </c>
      <c r="AD998" s="85">
        <f t="shared" ca="1" si="299"/>
        <v>191.31861623778127</v>
      </c>
      <c r="AE998" s="85">
        <f t="shared" ca="1" si="300"/>
        <v>58.593423390744192</v>
      </c>
      <c r="AG998" s="85">
        <v>984</v>
      </c>
      <c r="AH998" s="85">
        <f t="shared" ca="1" si="301"/>
        <v>3812.8595218571763</v>
      </c>
      <c r="AI998" s="85">
        <f t="shared" ca="1" si="301"/>
        <v>-22.321915465117399</v>
      </c>
    </row>
    <row r="999" spans="9:35" x14ac:dyDescent="0.25">
      <c r="I999" s="85">
        <v>985</v>
      </c>
      <c r="J999" s="89">
        <f t="shared" ca="1" si="285"/>
        <v>0.17266080550573537</v>
      </c>
      <c r="K999" s="89">
        <f t="shared" ca="1" si="286"/>
        <v>-0.94370266651576473</v>
      </c>
      <c r="L999" s="89">
        <f t="shared" ca="1" si="287"/>
        <v>-2.1453361530142743E-2</v>
      </c>
      <c r="M999" s="88">
        <f t="shared" ca="1" si="288"/>
        <v>30655.236914337194</v>
      </c>
      <c r="N999" s="89">
        <f t="shared" ca="1" si="302"/>
        <v>0.575794850698092</v>
      </c>
      <c r="O999" s="89">
        <f t="shared" ca="1" si="289"/>
        <v>0.40456139210662972</v>
      </c>
      <c r="P999" s="89">
        <f t="shared" ca="1" si="290"/>
        <v>0.71762307276611104</v>
      </c>
      <c r="Q999" s="89">
        <f t="shared" ca="1" si="290"/>
        <v>0.65710002876818663</v>
      </c>
      <c r="R999" s="85">
        <f t="shared" ca="1" si="291"/>
        <v>3477.0835195350119</v>
      </c>
      <c r="S999" s="85">
        <f t="shared" ca="1" si="292"/>
        <v>-490.82311063431916</v>
      </c>
      <c r="U999" s="85">
        <v>985</v>
      </c>
      <c r="V999" s="89">
        <f t="shared" ca="1" si="293"/>
        <v>0.64301632262302844</v>
      </c>
      <c r="W999" s="89">
        <f t="shared" ca="1" si="294"/>
        <v>0.36653305107384565</v>
      </c>
      <c r="X999" s="89">
        <f t="shared" ca="1" si="295"/>
        <v>1.2316744967476315E-2</v>
      </c>
      <c r="Y999" s="88">
        <f t="shared" ca="1" si="296"/>
        <v>1410.263321463797</v>
      </c>
      <c r="Z999" s="89">
        <f t="shared" ca="1" si="303"/>
        <v>1.1365235822734672</v>
      </c>
      <c r="AA999" s="89">
        <f t="shared" ca="1" si="297"/>
        <v>1.0415142406262676</v>
      </c>
      <c r="AB999" s="89">
        <f t="shared" ca="1" si="298"/>
        <v>0.87213124913394247</v>
      </c>
      <c r="AC999" s="89">
        <f t="shared" ca="1" si="298"/>
        <v>0.85118152626947408</v>
      </c>
      <c r="AD999" s="85">
        <f t="shared" ca="1" si="299"/>
        <v>147.5360020714852</v>
      </c>
      <c r="AE999" s="85">
        <f t="shared" ca="1" si="300"/>
        <v>14.810809224448121</v>
      </c>
      <c r="AG999" s="85">
        <v>985</v>
      </c>
      <c r="AH999" s="85">
        <f t="shared" ca="1" si="301"/>
        <v>3329.5475174635267</v>
      </c>
      <c r="AI999" s="85">
        <f t="shared" ca="1" si="301"/>
        <v>-505.63391985876729</v>
      </c>
    </row>
    <row r="1000" spans="9:35" x14ac:dyDescent="0.25">
      <c r="I1000" s="85">
        <v>986</v>
      </c>
      <c r="J1000" s="89">
        <f t="shared" ca="1" si="285"/>
        <v>2.8307738605052979E-2</v>
      </c>
      <c r="K1000" s="89">
        <f t="shared" ca="1" si="286"/>
        <v>-1.9062677419321321</v>
      </c>
      <c r="L1000" s="89">
        <f t="shared" ca="1" si="287"/>
        <v>-4.6155723341092844E-2</v>
      </c>
      <c r="M1000" s="88">
        <f t="shared" ca="1" si="288"/>
        <v>29907.256635246315</v>
      </c>
      <c r="N1000" s="89">
        <f t="shared" ca="1" si="302"/>
        <v>0.43153354794717158</v>
      </c>
      <c r="O1000" s="89">
        <f t="shared" ca="1" si="289"/>
        <v>0.26030008935570931</v>
      </c>
      <c r="P1000" s="89">
        <f t="shared" ca="1" si="290"/>
        <v>0.66695976756700037</v>
      </c>
      <c r="Q1000" s="89">
        <f t="shared" ca="1" si="290"/>
        <v>0.60268384815872555</v>
      </c>
      <c r="R1000" s="85">
        <f t="shared" ca="1" si="291"/>
        <v>2958.9558909724874</v>
      </c>
      <c r="S1000" s="85">
        <f t="shared" ca="1" si="292"/>
        <v>-1008.9507391968436</v>
      </c>
      <c r="U1000" s="85">
        <v>986</v>
      </c>
      <c r="V1000" s="89">
        <f t="shared" ca="1" si="293"/>
        <v>0.32279876214288838</v>
      </c>
      <c r="W1000" s="89">
        <f t="shared" ca="1" si="294"/>
        <v>-0.45988673186596934</v>
      </c>
      <c r="X1000" s="89">
        <f t="shared" ca="1" si="295"/>
        <v>-7.4656798299561396E-3</v>
      </c>
      <c r="Y1000" s="88">
        <f t="shared" ca="1" si="296"/>
        <v>1382.6390319554678</v>
      </c>
      <c r="Z1000" s="89">
        <f t="shared" ca="1" si="303"/>
        <v>0.92830800626315257</v>
      </c>
      <c r="AA1000" s="89">
        <f t="shared" ca="1" si="297"/>
        <v>0.83329866461595292</v>
      </c>
      <c r="AB1000" s="89">
        <f t="shared" ca="1" si="298"/>
        <v>0.82337608889203828</v>
      </c>
      <c r="AC1000" s="89">
        <f t="shared" ca="1" si="298"/>
        <v>0.79766184537204121</v>
      </c>
      <c r="AD1000" s="85">
        <f t="shared" ca="1" si="299"/>
        <v>124.09111588112808</v>
      </c>
      <c r="AE1000" s="85">
        <f t="shared" ca="1" si="300"/>
        <v>-8.6340769659090029</v>
      </c>
      <c r="AG1000" s="85">
        <v>986</v>
      </c>
      <c r="AH1000" s="85">
        <f t="shared" ca="1" si="301"/>
        <v>2834.8647750913592</v>
      </c>
      <c r="AI1000" s="85">
        <f t="shared" ca="1" si="301"/>
        <v>-1000.3166622309346</v>
      </c>
    </row>
    <row r="1001" spans="9:35" x14ac:dyDescent="0.25">
      <c r="I1001" s="85">
        <v>987</v>
      </c>
      <c r="J1001" s="89">
        <f t="shared" ca="1" si="285"/>
        <v>0.42632259485457513</v>
      </c>
      <c r="K1001" s="89">
        <f t="shared" ca="1" si="286"/>
        <v>-0.18574442329655411</v>
      </c>
      <c r="L1001" s="89">
        <f t="shared" ca="1" si="287"/>
        <v>-2.0018363919653867E-3</v>
      </c>
      <c r="M1001" s="88">
        <f t="shared" ca="1" si="288"/>
        <v>31257.365197433857</v>
      </c>
      <c r="N1001" s="89">
        <f t="shared" ca="1" si="302"/>
        <v>0.68939137148428764</v>
      </c>
      <c r="O1001" s="89">
        <f t="shared" ca="1" si="289"/>
        <v>0.51815791289282531</v>
      </c>
      <c r="P1001" s="89">
        <f t="shared" ca="1" si="290"/>
        <v>0.75471149407547111</v>
      </c>
      <c r="Q1001" s="89">
        <f t="shared" ca="1" si="290"/>
        <v>0.69782595169451578</v>
      </c>
      <c r="R1001" s="85">
        <f t="shared" ca="1" si="291"/>
        <v>3920.5205279164511</v>
      </c>
      <c r="S1001" s="85">
        <f t="shared" ca="1" si="292"/>
        <v>-47.386102252879937</v>
      </c>
      <c r="U1001" s="85">
        <v>987</v>
      </c>
      <c r="V1001" s="89">
        <f t="shared" ca="1" si="293"/>
        <v>4.9745945857132545E-2</v>
      </c>
      <c r="W1001" s="89">
        <f t="shared" ca="1" si="294"/>
        <v>-1.647321934508903</v>
      </c>
      <c r="X1001" s="89">
        <f t="shared" ca="1" si="295"/>
        <v>-3.5889911779663129E-2</v>
      </c>
      <c r="Y1001" s="88">
        <f t="shared" ca="1" si="296"/>
        <v>1343.8918673426977</v>
      </c>
      <c r="Z1001" s="89">
        <f t="shared" ca="1" si="303"/>
        <v>0.6291349833065748</v>
      </c>
      <c r="AA1001" s="89">
        <f t="shared" ca="1" si="297"/>
        <v>0.53412564165937515</v>
      </c>
      <c r="AB1001" s="89">
        <f t="shared" ca="1" si="298"/>
        <v>0.73536965531429543</v>
      </c>
      <c r="AC1001" s="89">
        <f t="shared" ca="1" si="298"/>
        <v>0.70337269482680276</v>
      </c>
      <c r="AD1001" s="85">
        <f t="shared" ca="1" si="299"/>
        <v>93.818599539202182</v>
      </c>
      <c r="AE1001" s="85">
        <f t="shared" ca="1" si="300"/>
        <v>-38.906593307834896</v>
      </c>
      <c r="AG1001" s="85">
        <v>987</v>
      </c>
      <c r="AH1001" s="85">
        <f t="shared" ca="1" si="301"/>
        <v>3826.7019283772488</v>
      </c>
      <c r="AI1001" s="85">
        <f t="shared" ca="1" si="301"/>
        <v>-8.4795089450450405</v>
      </c>
    </row>
    <row r="1002" spans="9:35" x14ac:dyDescent="0.25">
      <c r="I1002" s="85">
        <v>988</v>
      </c>
      <c r="J1002" s="89">
        <f t="shared" ca="1" si="285"/>
        <v>0.65210613877960166</v>
      </c>
      <c r="K1002" s="89">
        <f t="shared" ca="1" si="286"/>
        <v>0.39101287049543032</v>
      </c>
      <c r="L1002" s="89">
        <f t="shared" ca="1" si="287"/>
        <v>1.2799518562858048E-2</v>
      </c>
      <c r="M1002" s="88">
        <f t="shared" ca="1" si="288"/>
        <v>31723.457443799776</v>
      </c>
      <c r="N1002" s="89">
        <f t="shared" ca="1" si="302"/>
        <v>0.77583099068357853</v>
      </c>
      <c r="O1002" s="89">
        <f t="shared" ca="1" si="289"/>
        <v>0.6045975320921162</v>
      </c>
      <c r="P1002" s="89">
        <f t="shared" ca="1" si="290"/>
        <v>0.78107560847029578</v>
      </c>
      <c r="Q1002" s="89">
        <f t="shared" ca="1" si="290"/>
        <v>0.72727677657064116</v>
      </c>
      <c r="R1002" s="85">
        <f t="shared" ca="1" si="291"/>
        <v>4278.5097420712445</v>
      </c>
      <c r="S1002" s="85">
        <f t="shared" ca="1" si="292"/>
        <v>310.60311190191351</v>
      </c>
      <c r="U1002" s="85">
        <v>988</v>
      </c>
      <c r="V1002" s="89">
        <f t="shared" ca="1" si="293"/>
        <v>0.18643382005045672</v>
      </c>
      <c r="W1002" s="89">
        <f t="shared" ca="1" si="294"/>
        <v>-0.89111469884790973</v>
      </c>
      <c r="X1002" s="89">
        <f t="shared" ca="1" si="295"/>
        <v>-1.7788199938349025E-2</v>
      </c>
      <c r="Y1002" s="88">
        <f t="shared" ca="1" si="296"/>
        <v>1368.4401230861051</v>
      </c>
      <c r="Z1002" s="89">
        <f t="shared" ca="1" si="303"/>
        <v>0.81966058349999082</v>
      </c>
      <c r="AA1002" s="89">
        <f t="shared" ca="1" si="297"/>
        <v>0.72465124185279117</v>
      </c>
      <c r="AB1002" s="89">
        <f t="shared" ca="1" si="298"/>
        <v>0.7937951869083687</v>
      </c>
      <c r="AC1002" s="89">
        <f t="shared" ca="1" si="298"/>
        <v>0.76566699278701222</v>
      </c>
      <c r="AD1002" s="85">
        <f t="shared" ca="1" si="299"/>
        <v>112.60639899343039</v>
      </c>
      <c r="AE1002" s="85">
        <f t="shared" ca="1" si="300"/>
        <v>-20.118793853606689</v>
      </c>
      <c r="AG1002" s="85">
        <v>988</v>
      </c>
      <c r="AH1002" s="85">
        <f t="shared" ca="1" si="301"/>
        <v>4165.9033430778145</v>
      </c>
      <c r="AI1002" s="85">
        <f t="shared" ca="1" si="301"/>
        <v>330.7219057555202</v>
      </c>
    </row>
    <row r="1003" spans="9:35" x14ac:dyDescent="0.25">
      <c r="I1003" s="85">
        <v>989</v>
      </c>
      <c r="J1003" s="89">
        <f t="shared" ca="1" si="285"/>
        <v>0.47790898271184168</v>
      </c>
      <c r="K1003" s="89">
        <f t="shared" ca="1" si="286"/>
        <v>-5.5402297608921167E-2</v>
      </c>
      <c r="L1003" s="89">
        <f t="shared" ca="1" si="287"/>
        <v>1.3431409297512799E-3</v>
      </c>
      <c r="M1003" s="88">
        <f t="shared" ca="1" si="288"/>
        <v>31362.095437643995</v>
      </c>
      <c r="N1003" s="89">
        <f t="shared" ca="1" si="302"/>
        <v>0.70892597266113777</v>
      </c>
      <c r="O1003" s="89">
        <f t="shared" ca="1" si="289"/>
        <v>0.53769251406967555</v>
      </c>
      <c r="P1003" s="89">
        <f t="shared" ca="1" si="290"/>
        <v>0.76081479174800326</v>
      </c>
      <c r="Q1003" s="89">
        <f t="shared" ca="1" si="290"/>
        <v>0.70460532588351998</v>
      </c>
      <c r="R1003" s="85">
        <f t="shared" ca="1" si="291"/>
        <v>3999.8821495651609</v>
      </c>
      <c r="S1003" s="85">
        <f t="shared" ca="1" si="292"/>
        <v>31.975519395829906</v>
      </c>
      <c r="U1003" s="85">
        <v>989</v>
      </c>
      <c r="V1003" s="89">
        <f t="shared" ca="1" si="293"/>
        <v>0.65081254667433808</v>
      </c>
      <c r="W1003" s="89">
        <f t="shared" ca="1" si="294"/>
        <v>0.38751510226166536</v>
      </c>
      <c r="X1003" s="89">
        <f t="shared" ca="1" si="295"/>
        <v>1.2819002849351283E-2</v>
      </c>
      <c r="Y1003" s="88">
        <f t="shared" ca="1" si="296"/>
        <v>1410.9718152409193</v>
      </c>
      <c r="Z1003" s="89">
        <f t="shared" ca="1" si="303"/>
        <v>1.14180998751707</v>
      </c>
      <c r="AA1003" s="89">
        <f t="shared" ca="1" si="297"/>
        <v>1.0468006458698704</v>
      </c>
      <c r="AB1003" s="89">
        <f t="shared" ca="1" si="298"/>
        <v>0.87323349501494218</v>
      </c>
      <c r="AC1003" s="89">
        <f t="shared" ca="1" si="298"/>
        <v>0.85240423377369068</v>
      </c>
      <c r="AD1003" s="85">
        <f t="shared" ca="1" si="299"/>
        <v>148.15429252609488</v>
      </c>
      <c r="AE1003" s="85">
        <f t="shared" ca="1" si="300"/>
        <v>15.429099679057799</v>
      </c>
      <c r="AG1003" s="85">
        <v>989</v>
      </c>
      <c r="AH1003" s="85">
        <f t="shared" ca="1" si="301"/>
        <v>3851.7278570390663</v>
      </c>
      <c r="AI1003" s="85">
        <f t="shared" ca="1" si="301"/>
        <v>16.546419716772107</v>
      </c>
    </row>
    <row r="1004" spans="9:35" x14ac:dyDescent="0.25">
      <c r="I1004" s="85">
        <v>990</v>
      </c>
      <c r="J1004" s="89">
        <f t="shared" ca="1" si="285"/>
        <v>0.70708554755407949</v>
      </c>
      <c r="K1004" s="89">
        <f t="shared" ca="1" si="286"/>
        <v>0.5448903917604756</v>
      </c>
      <c r="L1004" s="89">
        <f t="shared" ca="1" si="287"/>
        <v>1.6748486068475364E-2</v>
      </c>
      <c r="M1004" s="88">
        <f t="shared" ca="1" si="288"/>
        <v>31848.980025589375</v>
      </c>
      <c r="N1004" s="89">
        <f t="shared" ca="1" si="302"/>
        <v>0.79889288254805957</v>
      </c>
      <c r="O1004" s="89">
        <f t="shared" ca="1" si="289"/>
        <v>0.62765942395659735</v>
      </c>
      <c r="P1004" s="89">
        <f t="shared" ca="1" si="290"/>
        <v>0.78782373683545892</v>
      </c>
      <c r="Q1004" s="89">
        <f t="shared" ca="1" si="290"/>
        <v>0.73488646417623527</v>
      </c>
      <c r="R1004" s="85">
        <f t="shared" ca="1" si="291"/>
        <v>4376.9774507030888</v>
      </c>
      <c r="S1004" s="85">
        <f t="shared" ca="1" si="292"/>
        <v>409.0708205337578</v>
      </c>
      <c r="U1004" s="85">
        <v>990</v>
      </c>
      <c r="V1004" s="89">
        <f t="shared" ca="1" si="293"/>
        <v>0.95761354367965745</v>
      </c>
      <c r="W1004" s="89">
        <f t="shared" ca="1" si="294"/>
        <v>1.723639668536094</v>
      </c>
      <c r="X1004" s="89">
        <f t="shared" ca="1" si="295"/>
        <v>4.4802486664683505E-2</v>
      </c>
      <c r="Y1004" s="88">
        <f t="shared" ca="1" si="296"/>
        <v>1456.8290372722784</v>
      </c>
      <c r="Z1004" s="89">
        <f t="shared" ca="1" si="303"/>
        <v>1.4784451358175106</v>
      </c>
      <c r="AA1004" s="89">
        <f t="shared" ca="1" si="297"/>
        <v>1.383435794170311</v>
      </c>
      <c r="AB1004" s="89">
        <f t="shared" ca="1" si="298"/>
        <v>0.93035566407317849</v>
      </c>
      <c r="AC1004" s="89">
        <f t="shared" ca="1" si="298"/>
        <v>0.9167343592094388</v>
      </c>
      <c r="AD1004" s="85">
        <f t="shared" ca="1" si="299"/>
        <v>189.61065979764976</v>
      </c>
      <c r="AE1004" s="85">
        <f t="shared" ca="1" si="300"/>
        <v>56.885466950612681</v>
      </c>
      <c r="AG1004" s="85">
        <v>990</v>
      </c>
      <c r="AH1004" s="85">
        <f t="shared" ca="1" si="301"/>
        <v>4187.3667909054393</v>
      </c>
      <c r="AI1004" s="85">
        <f t="shared" ca="1" si="301"/>
        <v>352.18535358314512</v>
      </c>
    </row>
    <row r="1005" spans="9:35" x14ac:dyDescent="0.25">
      <c r="I1005" s="85">
        <v>991</v>
      </c>
      <c r="J1005" s="89">
        <f t="shared" ca="1" si="285"/>
        <v>0.46646912836282028</v>
      </c>
      <c r="K1005" s="89">
        <f t="shared" ca="1" si="286"/>
        <v>-8.4148634838491193E-2</v>
      </c>
      <c r="L1005" s="89">
        <f t="shared" ca="1" si="287"/>
        <v>6.0542205637821329E-4</v>
      </c>
      <c r="M1005" s="88">
        <f t="shared" ca="1" si="288"/>
        <v>31338.967559915971</v>
      </c>
      <c r="N1005" s="89">
        <f t="shared" ca="1" si="302"/>
        <v>0.70461770908086852</v>
      </c>
      <c r="O1005" s="89">
        <f t="shared" ca="1" si="289"/>
        <v>0.53338425048940619</v>
      </c>
      <c r="P1005" s="89">
        <f t="shared" ca="1" si="290"/>
        <v>0.75947591260492719</v>
      </c>
      <c r="Q1005" s="89">
        <f t="shared" ca="1" si="290"/>
        <v>0.7031161912369881</v>
      </c>
      <c r="R1005" s="85">
        <f t="shared" ca="1" si="291"/>
        <v>3982.3015910434806</v>
      </c>
      <c r="S1005" s="85">
        <f t="shared" ca="1" si="292"/>
        <v>14.394960874149547</v>
      </c>
      <c r="U1005" s="85">
        <v>991</v>
      </c>
      <c r="V1005" s="89">
        <f t="shared" ca="1" si="293"/>
        <v>0.78519649102944922</v>
      </c>
      <c r="W1005" s="89">
        <f t="shared" ca="1" si="294"/>
        <v>0.78986430763564985</v>
      </c>
      <c r="X1005" s="89">
        <f t="shared" ca="1" si="295"/>
        <v>2.2450237558306947E-2</v>
      </c>
      <c r="Y1005" s="88">
        <f t="shared" ca="1" si="296"/>
        <v>1424.6268679156929</v>
      </c>
      <c r="Z1005" s="89">
        <f t="shared" ca="1" si="303"/>
        <v>1.2431814373342838</v>
      </c>
      <c r="AA1005" s="89">
        <f t="shared" ca="1" si="297"/>
        <v>1.1481720956870842</v>
      </c>
      <c r="AB1005" s="89">
        <f t="shared" ca="1" si="298"/>
        <v>0.89309950928312754</v>
      </c>
      <c r="AC1005" s="89">
        <f t="shared" ca="1" si="298"/>
        <v>0.87455123685490466</v>
      </c>
      <c r="AD1005" s="85">
        <f t="shared" ca="1" si="299"/>
        <v>160.21692645732173</v>
      </c>
      <c r="AE1005" s="85">
        <f t="shared" ca="1" si="300"/>
        <v>27.491733610284655</v>
      </c>
      <c r="AG1005" s="85">
        <v>991</v>
      </c>
      <c r="AH1005" s="85">
        <f t="shared" ca="1" si="301"/>
        <v>3822.0846645861589</v>
      </c>
      <c r="AI1005" s="85">
        <f t="shared" ca="1" si="301"/>
        <v>-13.096772736135108</v>
      </c>
    </row>
    <row r="1006" spans="9:35" x14ac:dyDescent="0.25">
      <c r="I1006" s="85">
        <v>992</v>
      </c>
      <c r="J1006" s="89">
        <f t="shared" ca="1" si="285"/>
        <v>0.17647354478386801</v>
      </c>
      <c r="K1006" s="89">
        <f t="shared" ca="1" si="286"/>
        <v>-0.92888808287071145</v>
      </c>
      <c r="L1006" s="89">
        <f t="shared" ca="1" si="287"/>
        <v>-2.1073174034642358E-2</v>
      </c>
      <c r="M1006" s="88">
        <f t="shared" ca="1" si="288"/>
        <v>30666.893867857198</v>
      </c>
      <c r="N1006" s="89">
        <f t="shared" ca="1" si="302"/>
        <v>0.57801513812689065</v>
      </c>
      <c r="O1006" s="89">
        <f t="shared" ca="1" si="289"/>
        <v>0.40678167953542838</v>
      </c>
      <c r="P1006" s="89">
        <f t="shared" ca="1" si="290"/>
        <v>0.71837305054832945</v>
      </c>
      <c r="Q1006" s="89">
        <f t="shared" ca="1" si="290"/>
        <v>0.65791582820507388</v>
      </c>
      <c r="R1006" s="85">
        <f t="shared" ca="1" si="291"/>
        <v>3485.4531907773671</v>
      </c>
      <c r="S1006" s="85">
        <f t="shared" ca="1" si="292"/>
        <v>-482.45343939196391</v>
      </c>
      <c r="U1006" s="85">
        <v>992</v>
      </c>
      <c r="V1006" s="89">
        <f t="shared" ca="1" si="293"/>
        <v>0.14035665291658983</v>
      </c>
      <c r="W1006" s="89">
        <f t="shared" ca="1" si="294"/>
        <v>-1.0787183434498249</v>
      </c>
      <c r="X1006" s="89">
        <f t="shared" ca="1" si="295"/>
        <v>-2.2278962463248439E-2</v>
      </c>
      <c r="Y1006" s="88">
        <f t="shared" ca="1" si="296"/>
        <v>1362.3085614619322</v>
      </c>
      <c r="Z1006" s="89">
        <f t="shared" ca="1" si="303"/>
        <v>0.77239404689378033</v>
      </c>
      <c r="AA1006" s="89">
        <f t="shared" ca="1" si="297"/>
        <v>0.67738470524658068</v>
      </c>
      <c r="AB1006" s="89">
        <f t="shared" ca="1" si="298"/>
        <v>0.78005946066424303</v>
      </c>
      <c r="AC1006" s="89">
        <f t="shared" ca="1" si="298"/>
        <v>0.75091905004106463</v>
      </c>
      <c r="AD1006" s="85">
        <f t="shared" ca="1" si="299"/>
        <v>107.78101004870905</v>
      </c>
      <c r="AE1006" s="85">
        <f t="shared" ca="1" si="300"/>
        <v>-24.944182798328029</v>
      </c>
      <c r="AG1006" s="85">
        <v>992</v>
      </c>
      <c r="AH1006" s="85">
        <f t="shared" ca="1" si="301"/>
        <v>3377.6721807286581</v>
      </c>
      <c r="AI1006" s="85">
        <f t="shared" ca="1" si="301"/>
        <v>-457.50925659363588</v>
      </c>
    </row>
    <row r="1007" spans="9:35" x14ac:dyDescent="0.25">
      <c r="I1007" s="85">
        <v>993</v>
      </c>
      <c r="J1007" s="89">
        <f t="shared" ca="1" si="285"/>
        <v>8.1860109384553903E-3</v>
      </c>
      <c r="K1007" s="89">
        <f t="shared" ca="1" si="286"/>
        <v>-2.4005149520773168</v>
      </c>
      <c r="L1007" s="89">
        <f t="shared" ca="1" si="287"/>
        <v>-5.8839617366416672E-2</v>
      </c>
      <c r="M1007" s="88">
        <f t="shared" ca="1" si="288"/>
        <v>29530.311779396347</v>
      </c>
      <c r="N1007" s="89">
        <f t="shared" ca="1" si="302"/>
        <v>0.35745985855457624</v>
      </c>
      <c r="O1007" s="89">
        <f t="shared" ca="1" si="289"/>
        <v>0.18622639996311396</v>
      </c>
      <c r="P1007" s="89">
        <f t="shared" ca="1" si="290"/>
        <v>0.63962621401582287</v>
      </c>
      <c r="Q1007" s="89">
        <f t="shared" ca="1" si="290"/>
        <v>0.57386638905445597</v>
      </c>
      <c r="R1007" s="85">
        <f t="shared" ca="1" si="291"/>
        <v>2712.6644825323638</v>
      </c>
      <c r="S1007" s="85">
        <f t="shared" ca="1" si="292"/>
        <v>-1255.2421476369673</v>
      </c>
      <c r="U1007" s="85">
        <v>993</v>
      </c>
      <c r="V1007" s="89">
        <f t="shared" ca="1" si="293"/>
        <v>0.93604072878058531</v>
      </c>
      <c r="W1007" s="89">
        <f t="shared" ca="1" si="294"/>
        <v>1.5223614345110825</v>
      </c>
      <c r="X1007" s="89">
        <f t="shared" ca="1" si="295"/>
        <v>3.9984388634895923E-2</v>
      </c>
      <c r="Y1007" s="88">
        <f t="shared" ca="1" si="296"/>
        <v>1449.8267744982093</v>
      </c>
      <c r="Z1007" s="89">
        <f t="shared" ca="1" si="303"/>
        <v>1.4277333011046771</v>
      </c>
      <c r="AA1007" s="89">
        <f t="shared" ca="1" si="297"/>
        <v>1.3327239594574776</v>
      </c>
      <c r="AB1007" s="89">
        <f t="shared" ca="1" si="298"/>
        <v>0.92331568138568976</v>
      </c>
      <c r="AC1007" s="89">
        <f t="shared" ca="1" si="298"/>
        <v>0.90868879621248444</v>
      </c>
      <c r="AD1007" s="85">
        <f t="shared" ca="1" si="299"/>
        <v>183.12039041804996</v>
      </c>
      <c r="AE1007" s="85">
        <f t="shared" ca="1" si="300"/>
        <v>50.395197571012886</v>
      </c>
      <c r="AG1007" s="85">
        <v>993</v>
      </c>
      <c r="AH1007" s="85">
        <f t="shared" ca="1" si="301"/>
        <v>2529.5440921143136</v>
      </c>
      <c r="AI1007" s="85">
        <f t="shared" ca="1" si="301"/>
        <v>-1305.6373452079802</v>
      </c>
    </row>
    <row r="1008" spans="9:35" x14ac:dyDescent="0.25">
      <c r="I1008" s="85">
        <v>994</v>
      </c>
      <c r="J1008" s="89">
        <f t="shared" ca="1" si="285"/>
        <v>0.95942542270850206</v>
      </c>
      <c r="K1008" s="89">
        <f t="shared" ca="1" si="286"/>
        <v>1.744056979899155</v>
      </c>
      <c r="L1008" s="89">
        <f t="shared" ca="1" si="287"/>
        <v>4.7522765842744993E-2</v>
      </c>
      <c r="M1008" s="88">
        <f t="shared" ca="1" si="288"/>
        <v>32844.346739840315</v>
      </c>
      <c r="N1008" s="89">
        <f t="shared" ca="1" si="302"/>
        <v>0.97861406570591647</v>
      </c>
      <c r="O1008" s="89">
        <f t="shared" ca="1" si="289"/>
        <v>0.80738060711445425</v>
      </c>
      <c r="P1008" s="89">
        <f t="shared" ca="1" si="290"/>
        <v>0.83611464664284274</v>
      </c>
      <c r="Q1008" s="89">
        <f t="shared" ca="1" si="290"/>
        <v>0.7902763818422871</v>
      </c>
      <c r="R1008" s="85">
        <f t="shared" ca="1" si="291"/>
        <v>5185.9466741381002</v>
      </c>
      <c r="S1008" s="85">
        <f t="shared" ca="1" si="292"/>
        <v>1218.0400439687692</v>
      </c>
      <c r="U1008" s="85">
        <v>994</v>
      </c>
      <c r="V1008" s="89">
        <f t="shared" ca="1" si="293"/>
        <v>0.91605103636334018</v>
      </c>
      <c r="W1008" s="89">
        <f t="shared" ca="1" si="294"/>
        <v>1.3789897076555233</v>
      </c>
      <c r="X1008" s="89">
        <f t="shared" ca="1" si="295"/>
        <v>3.6552427707594794E-2</v>
      </c>
      <c r="Y1008" s="88">
        <f t="shared" ca="1" si="296"/>
        <v>1444.8595541852653</v>
      </c>
      <c r="Z1008" s="89">
        <f t="shared" ca="1" si="303"/>
        <v>1.3916109486306973</v>
      </c>
      <c r="AA1008" s="89">
        <f t="shared" ca="1" si="297"/>
        <v>1.2966016069834978</v>
      </c>
      <c r="AB1008" s="89">
        <f t="shared" ca="1" si="298"/>
        <v>0.91797987919400492</v>
      </c>
      <c r="AC1008" s="89">
        <f t="shared" ca="1" si="298"/>
        <v>0.90261585036938996</v>
      </c>
      <c r="AD1008" s="85">
        <f t="shared" ca="1" si="299"/>
        <v>178.54721002533734</v>
      </c>
      <c r="AE1008" s="85">
        <f t="shared" ca="1" si="300"/>
        <v>45.822017178300257</v>
      </c>
      <c r="AG1008" s="85">
        <v>994</v>
      </c>
      <c r="AH1008" s="85">
        <f t="shared" ca="1" si="301"/>
        <v>5007.3994641127629</v>
      </c>
      <c r="AI1008" s="85">
        <f t="shared" ca="1" si="301"/>
        <v>1172.2180267904689</v>
      </c>
    </row>
    <row r="1009" spans="9:35" x14ac:dyDescent="0.25">
      <c r="I1009" s="85">
        <v>995</v>
      </c>
      <c r="J1009" s="89">
        <f t="shared" ca="1" si="285"/>
        <v>0.46615058129580234</v>
      </c>
      <c r="K1009" s="89">
        <f t="shared" ca="1" si="286"/>
        <v>-8.4949973049083971E-2</v>
      </c>
      <c r="L1009" s="89">
        <f t="shared" ca="1" si="287"/>
        <v>5.8485726869106401E-4</v>
      </c>
      <c r="M1009" s="88">
        <f t="shared" ca="1" si="288"/>
        <v>31338.323087328514</v>
      </c>
      <c r="N1009" s="89">
        <f t="shared" ca="1" si="302"/>
        <v>0.70449761112888998</v>
      </c>
      <c r="O1009" s="89">
        <f t="shared" ca="1" si="289"/>
        <v>0.53326415253742776</v>
      </c>
      <c r="P1009" s="89">
        <f t="shared" ca="1" si="290"/>
        <v>0.75943853138659723</v>
      </c>
      <c r="Q1009" s="89">
        <f t="shared" ca="1" si="290"/>
        <v>0.70307463067075082</v>
      </c>
      <c r="R1009" s="85">
        <f t="shared" ca="1" si="291"/>
        <v>3981.8121416823451</v>
      </c>
      <c r="S1009" s="85">
        <f t="shared" ca="1" si="292"/>
        <v>13.905511513014062</v>
      </c>
      <c r="U1009" s="85">
        <v>995</v>
      </c>
      <c r="V1009" s="89">
        <f t="shared" ca="1" si="293"/>
        <v>0.96702252051349635</v>
      </c>
      <c r="W1009" s="89">
        <f t="shared" ca="1" si="294"/>
        <v>1.8387296576507373</v>
      </c>
      <c r="X1009" s="89">
        <f t="shared" ca="1" si="295"/>
        <v>4.7557453452262886E-2</v>
      </c>
      <c r="Y1009" s="88">
        <f t="shared" ca="1" si="296"/>
        <v>1460.8480865167423</v>
      </c>
      <c r="Z1009" s="89">
        <f t="shared" ca="1" si="303"/>
        <v>1.5074419348671171</v>
      </c>
      <c r="AA1009" s="89">
        <f t="shared" ca="1" si="297"/>
        <v>1.4124325932199175</v>
      </c>
      <c r="AB1009" s="89">
        <f t="shared" ca="1" si="298"/>
        <v>0.9341512916358139</v>
      </c>
      <c r="AC1009" s="89">
        <f t="shared" ca="1" si="298"/>
        <v>0.92108868739602201</v>
      </c>
      <c r="AD1009" s="85">
        <f t="shared" ca="1" si="299"/>
        <v>193.35749096483391</v>
      </c>
      <c r="AE1009" s="85">
        <f t="shared" ca="1" si="300"/>
        <v>60.632298117796836</v>
      </c>
      <c r="AG1009" s="85">
        <v>995</v>
      </c>
      <c r="AH1009" s="85">
        <f t="shared" ca="1" si="301"/>
        <v>3788.454650717511</v>
      </c>
      <c r="AI1009" s="85">
        <f t="shared" ca="1" si="301"/>
        <v>-46.726786604782774</v>
      </c>
    </row>
    <row r="1010" spans="9:35" x14ac:dyDescent="0.25">
      <c r="I1010" s="85">
        <v>996</v>
      </c>
      <c r="J1010" s="89">
        <f t="shared" ca="1" si="285"/>
        <v>0.4027195639557789</v>
      </c>
      <c r="K1010" s="89">
        <f t="shared" ca="1" si="286"/>
        <v>-0.2463140586527458</v>
      </c>
      <c r="L1010" s="89">
        <f t="shared" ca="1" si="287"/>
        <v>-3.5562383597271614E-3</v>
      </c>
      <c r="M1010" s="88">
        <f t="shared" ca="1" si="288"/>
        <v>31208.816429389364</v>
      </c>
      <c r="N1010" s="89">
        <f t="shared" ca="1" si="302"/>
        <v>0.68031369484008508</v>
      </c>
      <c r="O1010" s="89">
        <f t="shared" ca="1" si="289"/>
        <v>0.50908023624862286</v>
      </c>
      <c r="P1010" s="89">
        <f t="shared" ca="1" si="290"/>
        <v>0.75184707251469884</v>
      </c>
      <c r="Q1010" s="89">
        <f t="shared" ca="1" si="290"/>
        <v>0.69465200779840486</v>
      </c>
      <c r="R1010" s="85">
        <f t="shared" ca="1" si="291"/>
        <v>3883.9496566605012</v>
      </c>
      <c r="S1010" s="85">
        <f t="shared" ca="1" si="292"/>
        <v>-83.956973508829833</v>
      </c>
      <c r="U1010" s="85">
        <v>996</v>
      </c>
      <c r="V1010" s="89">
        <f t="shared" ca="1" si="293"/>
        <v>0.10481857276948015</v>
      </c>
      <c r="W1010" s="89">
        <f t="shared" ca="1" si="294"/>
        <v>-1.254563816701995</v>
      </c>
      <c r="X1010" s="89">
        <f t="shared" ca="1" si="295"/>
        <v>-2.6488263743773707E-2</v>
      </c>
      <c r="Y1010" s="88">
        <f t="shared" ca="1" si="296"/>
        <v>1356.5862462132513</v>
      </c>
      <c r="Z1010" s="89">
        <f t="shared" ca="1" si="303"/>
        <v>0.7280899689205238</v>
      </c>
      <c r="AA1010" s="89">
        <f t="shared" ca="1" si="297"/>
        <v>0.63308062727332415</v>
      </c>
      <c r="AB1010" s="89">
        <f t="shared" ca="1" si="298"/>
        <v>0.76672074303989701</v>
      </c>
      <c r="AC1010" s="89">
        <f t="shared" ca="1" si="298"/>
        <v>0.73665950375378075</v>
      </c>
      <c r="AD1010" s="85">
        <f t="shared" ca="1" si="299"/>
        <v>103.35518989726597</v>
      </c>
      <c r="AE1010" s="85">
        <f t="shared" ca="1" si="300"/>
        <v>-29.370002949771106</v>
      </c>
      <c r="AG1010" s="85">
        <v>996</v>
      </c>
      <c r="AH1010" s="85">
        <f t="shared" ca="1" si="301"/>
        <v>3780.5944667632352</v>
      </c>
      <c r="AI1010" s="85">
        <f t="shared" ca="1" si="301"/>
        <v>-54.586970559058727</v>
      </c>
    </row>
    <row r="1011" spans="9:35" x14ac:dyDescent="0.25">
      <c r="I1011" s="85">
        <v>997</v>
      </c>
      <c r="J1011" s="89">
        <f t="shared" ca="1" si="285"/>
        <v>0.85752785658952069</v>
      </c>
      <c r="K1011" s="89">
        <f t="shared" ca="1" si="286"/>
        <v>1.0692782974112252</v>
      </c>
      <c r="L1011" s="89">
        <f t="shared" ca="1" si="287"/>
        <v>3.0205882462239139E-2</v>
      </c>
      <c r="M1011" s="88">
        <f t="shared" ca="1" si="288"/>
        <v>32280.481304298417</v>
      </c>
      <c r="N1011" s="89">
        <f t="shared" ca="1" si="302"/>
        <v>0.87748381042198154</v>
      </c>
      <c r="O1011" s="89">
        <f t="shared" ca="1" si="289"/>
        <v>0.70625035183051921</v>
      </c>
      <c r="P1011" s="89">
        <f t="shared" ca="1" si="290"/>
        <v>0.80988804572897732</v>
      </c>
      <c r="Q1011" s="89">
        <f t="shared" ca="1" si="290"/>
        <v>0.75998376869745732</v>
      </c>
      <c r="R1011" s="85">
        <f t="shared" ca="1" si="291"/>
        <v>4721.7477162768482</v>
      </c>
      <c r="S1011" s="85">
        <f t="shared" ca="1" si="292"/>
        <v>753.84108610751719</v>
      </c>
      <c r="U1011" s="85">
        <v>997</v>
      </c>
      <c r="V1011" s="89">
        <f t="shared" ca="1" si="293"/>
        <v>0.67150768162009078</v>
      </c>
      <c r="W1011" s="89">
        <f t="shared" ca="1" si="294"/>
        <v>0.44408015069652279</v>
      </c>
      <c r="X1011" s="89">
        <f t="shared" ca="1" si="295"/>
        <v>1.4173028781360203E-2</v>
      </c>
      <c r="Y1011" s="88">
        <f t="shared" ca="1" si="296"/>
        <v>1412.8836016802099</v>
      </c>
      <c r="Z1011" s="89">
        <f t="shared" ca="1" si="303"/>
        <v>1.156061490669642</v>
      </c>
      <c r="AA1011" s="89">
        <f t="shared" ca="1" si="297"/>
        <v>1.0610521490224425</v>
      </c>
      <c r="AB1011" s="89">
        <f t="shared" ca="1" si="298"/>
        <v>0.87617199691743053</v>
      </c>
      <c r="AC1011" s="89">
        <f t="shared" ca="1" si="298"/>
        <v>0.85566689883217106</v>
      </c>
      <c r="AD1011" s="85">
        <f t="shared" ca="1" si="299"/>
        <v>149.82654567354257</v>
      </c>
      <c r="AE1011" s="85">
        <f t="shared" ca="1" si="300"/>
        <v>17.10135282650549</v>
      </c>
      <c r="AG1011" s="85">
        <v>997</v>
      </c>
      <c r="AH1011" s="85">
        <f t="shared" ca="1" si="301"/>
        <v>4571.9211706033057</v>
      </c>
      <c r="AI1011" s="85">
        <f t="shared" ca="1" si="301"/>
        <v>736.73973328101169</v>
      </c>
    </row>
    <row r="1012" spans="9:35" x14ac:dyDescent="0.25">
      <c r="I1012" s="85">
        <v>998</v>
      </c>
      <c r="J1012" s="89">
        <f t="shared" ca="1" si="285"/>
        <v>0.92843862878298034</v>
      </c>
      <c r="K1012" s="89">
        <f t="shared" ca="1" si="286"/>
        <v>1.4642606571699597</v>
      </c>
      <c r="L1012" s="89">
        <f t="shared" ca="1" si="287"/>
        <v>4.0342337034396381E-2</v>
      </c>
      <c r="M1012" s="88">
        <f t="shared" ca="1" si="288"/>
        <v>32609.354926962016</v>
      </c>
      <c r="N1012" s="89">
        <f t="shared" ca="1" si="302"/>
        <v>0.93668050396270564</v>
      </c>
      <c r="O1012" s="89">
        <f t="shared" ca="1" si="289"/>
        <v>0.76544704537124342</v>
      </c>
      <c r="P1012" s="89">
        <f t="shared" ca="1" si="290"/>
        <v>0.82553853614704342</v>
      </c>
      <c r="Q1012" s="89">
        <f t="shared" ca="1" si="290"/>
        <v>0.77799730603529649</v>
      </c>
      <c r="R1012" s="85">
        <f t="shared" ca="1" si="291"/>
        <v>4990.6994238646548</v>
      </c>
      <c r="S1012" s="85">
        <f t="shared" ca="1" si="292"/>
        <v>1022.7927936953238</v>
      </c>
      <c r="U1012" s="85">
        <v>998</v>
      </c>
      <c r="V1012" s="89">
        <f t="shared" ca="1" si="293"/>
        <v>0.7854296447015594</v>
      </c>
      <c r="W1012" s="89">
        <f t="shared" ca="1" si="294"/>
        <v>0.7906629351217872</v>
      </c>
      <c r="X1012" s="89">
        <f t="shared" ca="1" si="295"/>
        <v>2.246935470495786E-2</v>
      </c>
      <c r="Y1012" s="88">
        <f t="shared" ca="1" si="296"/>
        <v>1424.6541029767768</v>
      </c>
      <c r="Z1012" s="89">
        <f t="shared" ca="1" si="303"/>
        <v>1.243382650670986</v>
      </c>
      <c r="AA1012" s="89">
        <f t="shared" ca="1" si="297"/>
        <v>1.1483733090237864</v>
      </c>
      <c r="AB1012" s="89">
        <f t="shared" ca="1" si="298"/>
        <v>0.89313656979634592</v>
      </c>
      <c r="AC1012" s="89">
        <f t="shared" ca="1" si="298"/>
        <v>0.87459275630895394</v>
      </c>
      <c r="AD1012" s="85">
        <f t="shared" ca="1" si="299"/>
        <v>160.24125058170671</v>
      </c>
      <c r="AE1012" s="85">
        <f t="shared" ca="1" si="300"/>
        <v>27.51605773466963</v>
      </c>
      <c r="AG1012" s="85">
        <v>998</v>
      </c>
      <c r="AH1012" s="85">
        <f t="shared" ca="1" si="301"/>
        <v>4830.4581732829483</v>
      </c>
      <c r="AI1012" s="85">
        <f t="shared" ca="1" si="301"/>
        <v>995.27673596065415</v>
      </c>
    </row>
    <row r="1013" spans="9:35" x14ac:dyDescent="0.25">
      <c r="I1013" s="85">
        <v>999</v>
      </c>
      <c r="J1013" s="89">
        <f t="shared" ca="1" si="285"/>
        <v>0.33877667187188876</v>
      </c>
      <c r="K1013" s="89">
        <f t="shared" ca="1" si="286"/>
        <v>-0.41580412009723444</v>
      </c>
      <c r="L1013" s="89">
        <f t="shared" ca="1" si="287"/>
        <v>-7.9058713643849251E-3</v>
      </c>
      <c r="M1013" s="88">
        <f t="shared" ca="1" si="288"/>
        <v>31073.364328431151</v>
      </c>
      <c r="N1013" s="89">
        <f t="shared" ca="1" si="302"/>
        <v>0.65491192441252377</v>
      </c>
      <c r="O1013" s="89">
        <f t="shared" ca="1" si="289"/>
        <v>0.4836784658210615</v>
      </c>
      <c r="P1013" s="89">
        <f t="shared" ca="1" si="290"/>
        <v>0.74373776882603482</v>
      </c>
      <c r="Q1013" s="89">
        <f t="shared" ca="1" si="290"/>
        <v>0.68569296089193299</v>
      </c>
      <c r="R1013" s="85">
        <f t="shared" ca="1" si="291"/>
        <v>3782.6576517909089</v>
      </c>
      <c r="S1013" s="85">
        <f t="shared" ca="1" si="292"/>
        <v>-185.24897837842218</v>
      </c>
      <c r="U1013" s="85">
        <v>999</v>
      </c>
      <c r="V1013" s="89">
        <f t="shared" ca="1" si="293"/>
        <v>0.59810549909351407</v>
      </c>
      <c r="W1013" s="89">
        <f t="shared" ca="1" si="294"/>
        <v>0.24844644506391583</v>
      </c>
      <c r="X1013" s="89">
        <f t="shared" ca="1" si="295"/>
        <v>9.4900466584577417E-3</v>
      </c>
      <c r="Y1013" s="88">
        <f t="shared" ca="1" si="296"/>
        <v>1406.2825613722507</v>
      </c>
      <c r="Z1013" s="89">
        <f t="shared" ca="1" si="303"/>
        <v>1.1067717888180937</v>
      </c>
      <c r="AA1013" s="89">
        <f t="shared" ca="1" si="297"/>
        <v>1.0117624471708941</v>
      </c>
      <c r="AB1013" s="89">
        <f t="shared" ca="1" si="298"/>
        <v>0.86580369585449113</v>
      </c>
      <c r="AC1013" s="89">
        <f t="shared" ca="1" si="298"/>
        <v>0.84417417536810546</v>
      </c>
      <c r="AD1013" s="85">
        <f t="shared" ca="1" si="299"/>
        <v>144.07677505907327</v>
      </c>
      <c r="AE1013" s="85">
        <f t="shared" ca="1" si="300"/>
        <v>11.351582212036192</v>
      </c>
      <c r="AG1013" s="85">
        <v>999</v>
      </c>
      <c r="AH1013" s="85">
        <f t="shared" ca="1" si="301"/>
        <v>3638.5808767318358</v>
      </c>
      <c r="AI1013" s="85">
        <f t="shared" ca="1" si="301"/>
        <v>-196.60056059045837</v>
      </c>
    </row>
    <row r="1014" spans="9:35" x14ac:dyDescent="0.25">
      <c r="I1014" s="85">
        <v>1000</v>
      </c>
      <c r="J1014" s="89">
        <f t="shared" ca="1" si="285"/>
        <v>0.57156677194783501</v>
      </c>
      <c r="K1014" s="89">
        <f t="shared" ca="1" si="286"/>
        <v>0.18036445673455781</v>
      </c>
      <c r="L1014" s="89">
        <f t="shared" ca="1" si="287"/>
        <v>7.3936364417215017E-3</v>
      </c>
      <c r="M1014" s="88">
        <f t="shared" ca="1" si="288"/>
        <v>31552.426874442226</v>
      </c>
      <c r="N1014" s="89">
        <f t="shared" ca="1" si="302"/>
        <v>0.74426074637732842</v>
      </c>
      <c r="O1014" s="89">
        <f t="shared" ca="1" si="289"/>
        <v>0.5730272877858662</v>
      </c>
      <c r="P1014" s="89">
        <f t="shared" ca="1" si="290"/>
        <v>0.77164062800981781</v>
      </c>
      <c r="Q1014" s="89">
        <f t="shared" ca="1" si="290"/>
        <v>0.71668689103803851</v>
      </c>
      <c r="R1014" s="85">
        <f t="shared" ca="1" si="291"/>
        <v>4145.724817630311</v>
      </c>
      <c r="S1014" s="85">
        <f t="shared" ca="1" si="292"/>
        <v>177.81818746097997</v>
      </c>
      <c r="U1014" s="85">
        <v>1000</v>
      </c>
      <c r="V1014" s="89">
        <f t="shared" ca="1" si="293"/>
        <v>9.2042008601718184E-2</v>
      </c>
      <c r="W1014" s="89">
        <f t="shared" ca="1" si="294"/>
        <v>-1.3282848666609912</v>
      </c>
      <c r="X1014" s="89">
        <f t="shared" ca="1" si="295"/>
        <v>-2.8252961488077113E-2</v>
      </c>
      <c r="Y1014" s="88">
        <f t="shared" ca="1" si="296"/>
        <v>1354.1943925946662</v>
      </c>
      <c r="Z1014" s="89">
        <f t="shared" ca="1" si="303"/>
        <v>0.70951602962457194</v>
      </c>
      <c r="AA1014" s="89">
        <f t="shared" ca="1" si="297"/>
        <v>0.61450668797737229</v>
      </c>
      <c r="AB1014" s="89">
        <f t="shared" ca="1" si="298"/>
        <v>0.76099784613873367</v>
      </c>
      <c r="AC1014" s="89">
        <f t="shared" ca="1" si="298"/>
        <v>0.73055972252083667</v>
      </c>
      <c r="AD1014" s="85">
        <f t="shared" ca="1" si="299"/>
        <v>101.52813303723428</v>
      </c>
      <c r="AE1014" s="85">
        <f t="shared" ca="1" si="300"/>
        <v>-31.197059809802795</v>
      </c>
      <c r="AG1014" s="85">
        <v>1000</v>
      </c>
      <c r="AH1014" s="85">
        <f t="shared" ca="1" si="301"/>
        <v>4044.1966845930765</v>
      </c>
      <c r="AI1014" s="85">
        <f t="shared" ca="1" si="301"/>
        <v>209.01524727078277</v>
      </c>
    </row>
  </sheetData>
  <mergeCells count="6">
    <mergeCell ref="AK9:AL9"/>
    <mergeCell ref="AG13:AI13"/>
    <mergeCell ref="I2:J2"/>
    <mergeCell ref="U2:V2"/>
    <mergeCell ref="L9:M9"/>
    <mergeCell ref="X9:Y9"/>
  </mergeCells>
  <pageMargins left="0.7" right="0.7" top="0.75" bottom="0.75" header="0.3" footer="0.3"/>
  <pageSetup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1017"/>
  <sheetViews>
    <sheetView rightToLeft="1" zoomScaleNormal="100" workbookViewId="0"/>
  </sheetViews>
  <sheetFormatPr defaultRowHeight="17.25" x14ac:dyDescent="0.25"/>
  <cols>
    <col min="1" max="1" width="9.140625" style="2"/>
    <col min="2" max="2" width="13.5703125" style="2" bestFit="1" customWidth="1"/>
    <col min="3" max="3" width="9.140625" style="2"/>
    <col min="4" max="4" width="2.5703125" style="2" customWidth="1"/>
    <col min="5" max="5" width="9.140625" style="2"/>
    <col min="6" max="6" width="15" style="2" bestFit="1" customWidth="1"/>
    <col min="7" max="7" width="9.140625" style="2"/>
    <col min="8" max="8" width="2.85546875" style="2" customWidth="1"/>
    <col min="9" max="9" width="11.5703125" style="2" bestFit="1" customWidth="1"/>
    <col min="10" max="10" width="13" style="2" customWidth="1"/>
    <col min="11" max="11" width="12.5703125" style="2" customWidth="1"/>
    <col min="12" max="12" width="12" style="2" customWidth="1"/>
    <col min="13" max="13" width="11.7109375" style="2" bestFit="1" customWidth="1"/>
    <col min="14" max="15" width="25.5703125" style="2" bestFit="1" customWidth="1"/>
    <col min="16" max="16" width="2.42578125" style="2" customWidth="1"/>
    <col min="17" max="17" width="16.42578125" style="2" customWidth="1"/>
    <col min="18" max="18" width="12.140625" style="2" bestFit="1" customWidth="1"/>
    <col min="19" max="19" width="4.85546875" style="2" bestFit="1" customWidth="1"/>
    <col min="20" max="20" width="7.42578125" style="2" bestFit="1" customWidth="1"/>
    <col min="21" max="21" width="11.28515625" style="2" bestFit="1" customWidth="1"/>
    <col min="22" max="22" width="7.42578125" style="2" bestFit="1" customWidth="1"/>
    <col min="23" max="23" width="7" style="2" bestFit="1" customWidth="1"/>
    <col min="24" max="24" width="7.7109375" style="2" bestFit="1" customWidth="1"/>
    <col min="25" max="25" width="3.28515625" style="2" customWidth="1"/>
    <col min="26" max="26" width="17.28515625" style="2" bestFit="1" customWidth="1"/>
    <col min="27" max="27" width="13.5703125" style="2" customWidth="1"/>
    <col min="28" max="28" width="10.42578125" style="2" bestFit="1" customWidth="1"/>
    <col min="29" max="32" width="7.42578125" style="2" bestFit="1" customWidth="1"/>
    <col min="33" max="33" width="8.7109375" style="2" bestFit="1" customWidth="1"/>
    <col min="34" max="34" width="2.28515625" style="2" customWidth="1"/>
    <col min="35" max="35" width="11.5703125" style="2" customWidth="1"/>
    <col min="36" max="36" width="11.28515625" style="2" bestFit="1" customWidth="1"/>
    <col min="37" max="37" width="13.85546875" style="2" bestFit="1" customWidth="1"/>
    <col min="38" max="16384" width="9.140625" style="2"/>
  </cols>
  <sheetData>
    <row r="1" spans="1:40" ht="18.75" thickBot="1" x14ac:dyDescent="0.3">
      <c r="A1" s="68" t="s">
        <v>0</v>
      </c>
      <c r="B1" s="68" t="s">
        <v>72</v>
      </c>
      <c r="C1" s="69" t="s">
        <v>1</v>
      </c>
      <c r="E1" s="70" t="s">
        <v>0</v>
      </c>
      <c r="F1" s="70" t="s">
        <v>73</v>
      </c>
      <c r="G1" s="71" t="s">
        <v>1</v>
      </c>
      <c r="Q1" s="100" t="s">
        <v>74</v>
      </c>
      <c r="R1" s="100"/>
      <c r="Z1" s="100" t="s">
        <v>104</v>
      </c>
      <c r="AA1" s="100"/>
    </row>
    <row r="2" spans="1:40" x14ac:dyDescent="0.25">
      <c r="A2" s="72">
        <v>14030807</v>
      </c>
      <c r="B2" s="72">
        <v>15690</v>
      </c>
      <c r="C2" s="73"/>
      <c r="E2" s="74">
        <v>14030807</v>
      </c>
      <c r="F2" s="74">
        <v>574.5</v>
      </c>
      <c r="G2" s="75"/>
    </row>
    <row r="3" spans="1:40" ht="18" x14ac:dyDescent="0.25">
      <c r="A3" s="76">
        <v>14030808</v>
      </c>
      <c r="B3" s="76">
        <v>15470</v>
      </c>
      <c r="C3" s="77">
        <v>-1.4120902159966458E-2</v>
      </c>
      <c r="E3" s="78">
        <v>14030808</v>
      </c>
      <c r="F3" s="78">
        <v>577.95000000000005</v>
      </c>
      <c r="G3" s="79">
        <v>5.9872624514659759E-3</v>
      </c>
      <c r="J3" s="128" t="s">
        <v>21</v>
      </c>
      <c r="K3" s="128"/>
      <c r="Q3" s="29" t="s">
        <v>76</v>
      </c>
      <c r="Z3" s="29" t="s">
        <v>76</v>
      </c>
    </row>
    <row r="4" spans="1:40" ht="18" x14ac:dyDescent="0.25">
      <c r="A4" s="80">
        <v>14030809</v>
      </c>
      <c r="B4" s="80">
        <v>15650</v>
      </c>
      <c r="C4" s="81">
        <v>1.156825240118743E-2</v>
      </c>
      <c r="E4" s="82">
        <v>14030809</v>
      </c>
      <c r="F4" s="82">
        <v>588.59</v>
      </c>
      <c r="G4" s="83">
        <v>1.824248644824273E-2</v>
      </c>
      <c r="J4" s="101">
        <f>R8</f>
        <v>2.7649332175106486E-3</v>
      </c>
      <c r="K4" s="101">
        <f>AA8</f>
        <v>3.5428595059639827E-3</v>
      </c>
      <c r="Q4" s="84" t="s">
        <v>78</v>
      </c>
      <c r="R4" s="85">
        <v>30000</v>
      </c>
      <c r="Z4" s="84" t="s">
        <v>78</v>
      </c>
      <c r="AA4" s="85">
        <v>1300</v>
      </c>
      <c r="AI4" s="29" t="s">
        <v>105</v>
      </c>
    </row>
    <row r="5" spans="1:40" ht="18.75" thickBot="1" x14ac:dyDescent="0.3">
      <c r="A5" s="76">
        <v>14030812</v>
      </c>
      <c r="B5" s="76">
        <v>15850</v>
      </c>
      <c r="C5" s="77">
        <v>1.2698583337127343E-2</v>
      </c>
      <c r="E5" s="78">
        <v>14030812</v>
      </c>
      <c r="F5" s="78">
        <v>589.74</v>
      </c>
      <c r="G5" s="79">
        <v>1.9519156180738855E-3</v>
      </c>
      <c r="J5" s="100" t="s">
        <v>106</v>
      </c>
      <c r="K5" s="102"/>
      <c r="Q5" s="84" t="s">
        <v>85</v>
      </c>
      <c r="R5" s="87">
        <v>0.35</v>
      </c>
      <c r="Z5" s="84" t="s">
        <v>85</v>
      </c>
      <c r="AA5" s="87">
        <v>0.35</v>
      </c>
    </row>
    <row r="6" spans="1:40" ht="18" x14ac:dyDescent="0.25">
      <c r="A6" s="80">
        <v>14030813</v>
      </c>
      <c r="B6" s="80">
        <v>15380</v>
      </c>
      <c r="C6" s="81">
        <v>-3.0101536245791722E-2</v>
      </c>
      <c r="E6" s="82">
        <v>14030813</v>
      </c>
      <c r="F6" s="82">
        <v>572.20000000000005</v>
      </c>
      <c r="G6" s="83">
        <v>-3.0193181190583021E-2</v>
      </c>
      <c r="J6" s="101">
        <f>R9^2</f>
        <v>6.5859246335605041E-4</v>
      </c>
      <c r="K6" s="101">
        <f>_xlfn.COVARIANCE.S(C3:C252,G3:G252)</f>
        <v>4.8109206788276529E-4</v>
      </c>
      <c r="Q6" s="84" t="s">
        <v>86</v>
      </c>
      <c r="R6" s="89">
        <f>65/365</f>
        <v>0.17808219178082191</v>
      </c>
      <c r="U6" s="103" t="s">
        <v>88</v>
      </c>
      <c r="V6" s="104"/>
      <c r="Z6" s="84" t="s">
        <v>86</v>
      </c>
      <c r="AA6" s="88">
        <f>23/365</f>
        <v>6.3013698630136991E-2</v>
      </c>
      <c r="AD6" s="103" t="s">
        <v>88</v>
      </c>
      <c r="AE6" s="104"/>
      <c r="AI6" s="103" t="s">
        <v>88</v>
      </c>
      <c r="AJ6" s="105"/>
      <c r="AK6" s="104"/>
    </row>
    <row r="7" spans="1:40" ht="18" x14ac:dyDescent="0.25">
      <c r="A7" s="76">
        <v>14030814</v>
      </c>
      <c r="B7" s="76">
        <v>15120</v>
      </c>
      <c r="C7" s="77">
        <v>-1.7049593326111022E-2</v>
      </c>
      <c r="E7" s="78">
        <v>14030814</v>
      </c>
      <c r="F7" s="78">
        <v>560.12</v>
      </c>
      <c r="G7" s="79">
        <v>-2.1337534128433675E-2</v>
      </c>
      <c r="J7" s="101">
        <f>_xlfn.COVARIANCE.S(G3:G252,C3:C252)</f>
        <v>4.8109206788276529E-4</v>
      </c>
      <c r="K7" s="101">
        <f>AA9^2</f>
        <v>5.7300397827574241E-4</v>
      </c>
      <c r="Q7" s="84" t="s">
        <v>87</v>
      </c>
      <c r="R7" s="87">
        <f>R9*(250^0.5)</f>
        <v>0.40576854959325348</v>
      </c>
      <c r="U7" s="90">
        <v>0.99</v>
      </c>
      <c r="V7" s="91">
        <f ca="1">PERCENTILE(X$18:X$1017,1-U7)</f>
        <v>-1419.6378107152545</v>
      </c>
      <c r="Z7" s="84" t="s">
        <v>87</v>
      </c>
      <c r="AA7" s="87">
        <f>AA9*(250^0.5)</f>
        <v>0.37848513123891092</v>
      </c>
      <c r="AD7" s="90">
        <v>0.99</v>
      </c>
      <c r="AE7" s="91">
        <f ca="1">PERCENTILE(AG$18:AG$1017,1-AD7)</f>
        <v>-34.999943073515567</v>
      </c>
      <c r="AI7" s="90"/>
      <c r="AJ7" s="29" t="s">
        <v>107</v>
      </c>
      <c r="AK7" s="106" t="s">
        <v>108</v>
      </c>
    </row>
    <row r="8" spans="1:40" ht="18.75" thickBot="1" x14ac:dyDescent="0.3">
      <c r="A8" s="80">
        <v>14030815</v>
      </c>
      <c r="B8" s="80">
        <v>15360</v>
      </c>
      <c r="C8" s="81">
        <v>1.5748356968139112E-2</v>
      </c>
      <c r="E8" s="82">
        <v>14030815</v>
      </c>
      <c r="F8" s="82">
        <v>576.79999999999995</v>
      </c>
      <c r="G8" s="83">
        <v>2.9344539483162891E-2</v>
      </c>
      <c r="J8" s="29" t="s">
        <v>109</v>
      </c>
      <c r="Q8" s="84" t="s">
        <v>90</v>
      </c>
      <c r="R8" s="87">
        <f>AVERAGE(C3:C252)</f>
        <v>2.7649332175106486E-3</v>
      </c>
      <c r="U8" s="92">
        <v>0.95</v>
      </c>
      <c r="V8" s="93">
        <f ca="1">PERCENTILE(X$18:X$1017,1-U8)</f>
        <v>-1129.8319256863406</v>
      </c>
      <c r="Z8" s="84" t="s">
        <v>90</v>
      </c>
      <c r="AA8" s="87">
        <f>AVERAGE(G3:G252)</f>
        <v>3.5428595059639827E-3</v>
      </c>
      <c r="AD8" s="92">
        <v>0.95</v>
      </c>
      <c r="AE8" s="93">
        <f ca="1">PERCENTILE(AG$18:AG$1017,1-AD8)</f>
        <v>-22.937959450573292</v>
      </c>
      <c r="AI8" s="90">
        <v>0.99</v>
      </c>
      <c r="AJ8" s="2">
        <f ca="1">MonteCarlo01!AL10</f>
        <v>-1268.1433216365594</v>
      </c>
      <c r="AK8" s="91">
        <f ca="1">PERCENTILE(AK$18:AK$1017,1-AI8)</f>
        <v>-1402.7268709422699</v>
      </c>
    </row>
    <row r="9" spans="1:40" ht="18.75" thickBot="1" x14ac:dyDescent="0.3">
      <c r="A9" s="76">
        <v>14030816</v>
      </c>
      <c r="B9" s="76">
        <v>15220</v>
      </c>
      <c r="C9" s="77">
        <v>-9.1563752859863679E-3</v>
      </c>
      <c r="E9" s="78">
        <v>14030816</v>
      </c>
      <c r="F9" s="78">
        <v>581.4</v>
      </c>
      <c r="G9" s="79">
        <v>7.9434021540363345E-3</v>
      </c>
      <c r="J9" s="101">
        <f>R9</f>
        <v>2.5663056391553411E-2</v>
      </c>
      <c r="K9" s="101">
        <v>0</v>
      </c>
      <c r="Q9" s="84" t="s">
        <v>92</v>
      </c>
      <c r="R9" s="87">
        <f>_xlfn.STDEV.S(C3:C252)</f>
        <v>2.5663056391553411E-2</v>
      </c>
      <c r="Z9" s="84" t="s">
        <v>92</v>
      </c>
      <c r="AA9" s="87">
        <f>_xlfn.STDEV.S(G3:G252)</f>
        <v>2.3937501504454103E-2</v>
      </c>
      <c r="AI9" s="92">
        <v>0.95</v>
      </c>
      <c r="AJ9" s="107">
        <f ca="1">MonteCarlo01!AL11</f>
        <v>-900.06784378105169</v>
      </c>
      <c r="AK9" s="93">
        <f ca="1">PERCENTILE(AK$18:AK$1017,1-AI9)</f>
        <v>-1107.6573811726287</v>
      </c>
    </row>
    <row r="10" spans="1:40" ht="18.75" thickBot="1" x14ac:dyDescent="0.3">
      <c r="A10" s="80">
        <v>14030819</v>
      </c>
      <c r="B10" s="80">
        <v>15660</v>
      </c>
      <c r="C10" s="81">
        <v>2.8499338129117174E-2</v>
      </c>
      <c r="E10" s="82">
        <v>14030819</v>
      </c>
      <c r="F10" s="82">
        <v>598.36</v>
      </c>
      <c r="G10" s="83">
        <v>2.8753591381484721E-2</v>
      </c>
      <c r="J10" s="101">
        <f>K6/R9</f>
        <v>1.8746483682321999E-2</v>
      </c>
      <c r="K10" s="101">
        <f>(K7-(K6/R9)^2)^0.5</f>
        <v>1.4885339358717269E-2</v>
      </c>
    </row>
    <row r="11" spans="1:40" ht="18" x14ac:dyDescent="0.25">
      <c r="A11" s="76">
        <v>14030820</v>
      </c>
      <c r="B11" s="76">
        <v>16120</v>
      </c>
      <c r="C11" s="77">
        <v>2.8951046515825286E-2</v>
      </c>
      <c r="E11" s="78">
        <v>14030820</v>
      </c>
      <c r="F11" s="78">
        <v>616.19000000000005</v>
      </c>
      <c r="G11" s="79">
        <v>2.9362778027382835E-2</v>
      </c>
      <c r="J11" s="29" t="s">
        <v>110</v>
      </c>
      <c r="Q11" s="29" t="s">
        <v>77</v>
      </c>
      <c r="Z11" s="29" t="s">
        <v>77</v>
      </c>
      <c r="AI11" s="29" t="s">
        <v>89</v>
      </c>
      <c r="AM11" s="126"/>
      <c r="AN11" s="127"/>
    </row>
    <row r="12" spans="1:40" ht="18" x14ac:dyDescent="0.25">
      <c r="A12" s="80">
        <v>14030821</v>
      </c>
      <c r="B12" s="80">
        <v>16570</v>
      </c>
      <c r="C12" s="81">
        <v>2.7533094359989272E-2</v>
      </c>
      <c r="E12" s="82">
        <v>14030821</v>
      </c>
      <c r="F12" s="82">
        <v>633.73</v>
      </c>
      <c r="G12" s="83">
        <v>2.8067638688375595E-2</v>
      </c>
      <c r="J12" s="101">
        <f t="array" ref="J12:K13">MMULT(A,TRANSPOSE(A))</f>
        <v>6.5859246335605041E-4</v>
      </c>
      <c r="K12" s="101">
        <v>4.8109206788276529E-4</v>
      </c>
      <c r="Q12" s="86" t="s">
        <v>79</v>
      </c>
      <c r="R12" s="86" t="s">
        <v>80</v>
      </c>
      <c r="S12" s="86" t="s">
        <v>81</v>
      </c>
      <c r="T12" s="86" t="s">
        <v>82</v>
      </c>
      <c r="U12" s="86" t="s">
        <v>83</v>
      </c>
      <c r="V12" s="86" t="s">
        <v>84</v>
      </c>
      <c r="Z12" s="86" t="s">
        <v>79</v>
      </c>
      <c r="AA12" s="86" t="s">
        <v>80</v>
      </c>
      <c r="AB12" s="86" t="s">
        <v>81</v>
      </c>
      <c r="AC12" s="86" t="s">
        <v>82</v>
      </c>
      <c r="AD12" s="86" t="s">
        <v>83</v>
      </c>
      <c r="AE12" s="86" t="s">
        <v>84</v>
      </c>
      <c r="AI12" s="86" t="s">
        <v>91</v>
      </c>
      <c r="AM12" s="90"/>
      <c r="AN12" s="91"/>
    </row>
    <row r="13" spans="1:40" ht="18.75" thickBot="1" x14ac:dyDescent="0.3">
      <c r="A13" s="76">
        <v>14030822</v>
      </c>
      <c r="B13" s="76">
        <v>16680</v>
      </c>
      <c r="C13" s="77">
        <v>6.6165654921292493E-3</v>
      </c>
      <c r="E13" s="78">
        <v>14030822</v>
      </c>
      <c r="F13" s="78">
        <v>646.96</v>
      </c>
      <c r="G13" s="79">
        <v>2.0661472565548254E-2</v>
      </c>
      <c r="J13" s="101">
        <v>4.8109206788276529E-4</v>
      </c>
      <c r="K13" s="101">
        <v>5.7300397827574241E-4</v>
      </c>
      <c r="Q13" s="85">
        <v>31320</v>
      </c>
      <c r="R13" s="88">
        <f>(LN(Q13/R4)+(R5+(R7^2)/2)*R6)/(R7*(R6^0.5))</f>
        <v>0.70108205628638365</v>
      </c>
      <c r="S13" s="88">
        <f>R13-R7*(R6^0.5)</f>
        <v>0.52984859769492143</v>
      </c>
      <c r="T13" s="88">
        <f>_xlfn.NORM.S.DIST(R13,TRUE)</f>
        <v>0.75837409611445672</v>
      </c>
      <c r="U13" s="88">
        <f>_xlfn.NORM.S.DIST(S13,TRUE)</f>
        <v>0.70189154620732674</v>
      </c>
      <c r="V13" s="88">
        <f>Q13*T13-$R$4*EXP(-$R$5*$R$6)*U13</f>
        <v>3967.906630169331</v>
      </c>
      <c r="Z13" s="85">
        <v>1393</v>
      </c>
      <c r="AA13" s="85">
        <f>(LN(Z13/AA4)+(AA5+(AA7^2/2))*AA6)/(AA7*(AA6^0.5))</f>
        <v>1.0068863828787762</v>
      </c>
      <c r="AB13" s="85">
        <f>AA13-AA7*(AA6^0.5)</f>
        <v>0.91187704123157654</v>
      </c>
      <c r="AC13" s="88">
        <f>_xlfn.NORM.S.DIST(AA13,TRUE)</f>
        <v>0.84300531176790805</v>
      </c>
      <c r="AD13" s="88">
        <f>_xlfn.NORM.S.DIST(AB13,TRUE)</f>
        <v>0.81908327566908157</v>
      </c>
      <c r="AE13" s="85">
        <f>Z13*AC13-$AA$4*EXP(-$AA$5*$AA$6)*AD13</f>
        <v>132.72519284703708</v>
      </c>
      <c r="AI13" s="88">
        <f>V13-AE13</f>
        <v>3835.1814373222942</v>
      </c>
      <c r="AM13" s="92"/>
      <c r="AN13" s="93"/>
    </row>
    <row r="14" spans="1:40" ht="18" customHeight="1" x14ac:dyDescent="0.25">
      <c r="A14" s="80">
        <v>14030823</v>
      </c>
      <c r="B14" s="80">
        <v>16870</v>
      </c>
      <c r="C14" s="81">
        <v>1.1326499627276164E-2</v>
      </c>
      <c r="E14" s="82">
        <v>14030823</v>
      </c>
      <c r="F14" s="82">
        <v>649.83000000000004</v>
      </c>
      <c r="G14" s="83">
        <v>4.4263214334298549E-3</v>
      </c>
      <c r="AJ14" s="94"/>
      <c r="AK14" s="94"/>
    </row>
    <row r="15" spans="1:40" ht="18" x14ac:dyDescent="0.25">
      <c r="A15" s="76">
        <v>14030826</v>
      </c>
      <c r="B15" s="76">
        <v>17360</v>
      </c>
      <c r="C15" s="77">
        <v>2.863181267432708E-2</v>
      </c>
      <c r="E15" s="78">
        <v>14030826</v>
      </c>
      <c r="F15" s="78">
        <v>668.81</v>
      </c>
      <c r="G15" s="79">
        <v>2.8789223590822942E-2</v>
      </c>
      <c r="I15" s="29" t="s">
        <v>93</v>
      </c>
      <c r="Q15" s="29" t="s">
        <v>93</v>
      </c>
      <c r="Z15" s="29" t="s">
        <v>93</v>
      </c>
      <c r="AI15" s="129" t="s">
        <v>111</v>
      </c>
      <c r="AJ15" s="129"/>
      <c r="AK15" s="129"/>
    </row>
    <row r="16" spans="1:40" ht="18" x14ac:dyDescent="0.25">
      <c r="A16" s="80">
        <v>14030827</v>
      </c>
      <c r="B16" s="80">
        <v>17740</v>
      </c>
      <c r="C16" s="81">
        <v>2.1653267649229365E-2</v>
      </c>
      <c r="E16" s="82">
        <v>14030827</v>
      </c>
      <c r="F16" s="82">
        <v>675.42</v>
      </c>
      <c r="G16" s="83">
        <v>9.8347057829481638E-3</v>
      </c>
      <c r="I16" s="86"/>
      <c r="J16" s="130" t="s">
        <v>112</v>
      </c>
      <c r="K16" s="131"/>
      <c r="L16" s="130" t="s">
        <v>113</v>
      </c>
      <c r="M16" s="131"/>
      <c r="N16" s="130" t="s">
        <v>114</v>
      </c>
      <c r="O16" s="131"/>
      <c r="Q16" s="130"/>
      <c r="R16" s="132"/>
      <c r="S16" s="132"/>
      <c r="T16" s="132"/>
      <c r="U16" s="132"/>
      <c r="V16" s="132"/>
      <c r="W16" s="132"/>
      <c r="X16" s="131"/>
      <c r="Z16" s="130"/>
      <c r="AA16" s="132"/>
      <c r="AB16" s="132"/>
      <c r="AC16" s="132"/>
      <c r="AD16" s="132"/>
      <c r="AE16" s="132"/>
      <c r="AF16" s="132"/>
      <c r="AG16" s="131"/>
      <c r="AI16" s="133" t="s">
        <v>105</v>
      </c>
      <c r="AJ16" s="133"/>
      <c r="AK16" s="134"/>
    </row>
    <row r="17" spans="1:37" ht="48" x14ac:dyDescent="0.25">
      <c r="A17" s="76">
        <v>14030828</v>
      </c>
      <c r="B17" s="76">
        <v>18190</v>
      </c>
      <c r="C17" s="77">
        <v>2.5050015648597559E-2</v>
      </c>
      <c r="E17" s="78">
        <v>14030828</v>
      </c>
      <c r="F17" s="78">
        <v>692.68</v>
      </c>
      <c r="G17" s="79">
        <v>2.5233412489182393E-2</v>
      </c>
      <c r="I17" s="86" t="s">
        <v>95</v>
      </c>
      <c r="J17" s="95" t="s">
        <v>96</v>
      </c>
      <c r="K17" s="95" t="s">
        <v>101</v>
      </c>
      <c r="L17" s="86" t="s">
        <v>115</v>
      </c>
      <c r="M17" s="86" t="s">
        <v>116</v>
      </c>
      <c r="N17" s="86" t="s">
        <v>98</v>
      </c>
      <c r="O17" s="86" t="s">
        <v>102</v>
      </c>
      <c r="Q17" s="86" t="s">
        <v>95</v>
      </c>
      <c r="R17" s="86" t="s">
        <v>99</v>
      </c>
      <c r="S17" s="86" t="s">
        <v>80</v>
      </c>
      <c r="T17" s="86" t="s">
        <v>81</v>
      </c>
      <c r="U17" s="86" t="s">
        <v>82</v>
      </c>
      <c r="V17" s="86" t="s">
        <v>83</v>
      </c>
      <c r="W17" s="86" t="s">
        <v>84</v>
      </c>
      <c r="X17" s="86" t="s">
        <v>100</v>
      </c>
      <c r="Z17" s="86" t="s">
        <v>95</v>
      </c>
      <c r="AA17" s="86" t="s">
        <v>99</v>
      </c>
      <c r="AB17" s="86" t="s">
        <v>80</v>
      </c>
      <c r="AC17" s="86" t="s">
        <v>81</v>
      </c>
      <c r="AD17" s="86" t="s">
        <v>82</v>
      </c>
      <c r="AE17" s="86" t="s">
        <v>83</v>
      </c>
      <c r="AF17" s="86" t="s">
        <v>84</v>
      </c>
      <c r="AG17" s="86" t="s">
        <v>100</v>
      </c>
      <c r="AI17" s="86" t="s">
        <v>95</v>
      </c>
      <c r="AJ17" s="86" t="s">
        <v>91</v>
      </c>
      <c r="AK17" s="86" t="s">
        <v>103</v>
      </c>
    </row>
    <row r="18" spans="1:37" x14ac:dyDescent="0.25">
      <c r="A18" s="80">
        <v>14030829</v>
      </c>
      <c r="B18" s="80">
        <v>18450</v>
      </c>
      <c r="C18" s="81">
        <v>1.4192377956505386E-2</v>
      </c>
      <c r="E18" s="82">
        <v>14030829</v>
      </c>
      <c r="F18" s="82">
        <v>684.91</v>
      </c>
      <c r="G18" s="83">
        <v>-1.1280689315048404E-2</v>
      </c>
      <c r="I18" s="85">
        <v>1</v>
      </c>
      <c r="J18" s="89">
        <f ca="1">RAND()</f>
        <v>0.426597713318424</v>
      </c>
      <c r="K18" s="89">
        <f ca="1">RAND()</f>
        <v>0.29930615023544693</v>
      </c>
      <c r="L18" s="89">
        <f t="shared" ref="L18:M81" ca="1" si="0">_xlfn.NORM.S.INV(J18)</f>
        <v>-0.1850428497500779</v>
      </c>
      <c r="M18" s="89">
        <f t="shared" ca="1" si="0"/>
        <v>-0.52639714278532357</v>
      </c>
      <c r="N18" s="89">
        <f t="array" aca="1" ref="N18:O18" ca="1">mu+MMULT(L18:M18,A)</f>
        <v>-1.1851927318125337E-2</v>
      </c>
      <c r="O18" s="89">
        <f ca="1"/>
        <v>-4.2927406018547082E-3</v>
      </c>
      <c r="Q18" s="85">
        <v>1</v>
      </c>
      <c r="R18" s="88">
        <f t="shared" ref="R18:R81" ca="1" si="1">$Q$13*EXP(N18)</f>
        <v>30950.988703448158</v>
      </c>
      <c r="S18" s="89">
        <f t="shared" ref="S18:S81" ca="1" si="2">(LN(R18/$R$4)+($R$5+$R$7^2/2)*$R$6)/($R$7*$R$6^0.5)</f>
        <v>0.63186703595322469</v>
      </c>
      <c r="T18" s="89">
        <f t="shared" ref="T18:T81" ca="1" si="3">S18-$R$7*$R$6^0.5</f>
        <v>0.46063357736176241</v>
      </c>
      <c r="U18" s="89">
        <f ca="1">_xlfn.NORM.S.DIST(S18,TRUE)</f>
        <v>0.73626311749692896</v>
      </c>
      <c r="V18" s="89">
        <f ca="1">_xlfn.NORM.S.DIST(T18,TRUE)</f>
        <v>0.67746924136627396</v>
      </c>
      <c r="W18" s="85">
        <f t="shared" ref="W18:W81" ca="1" si="4">R18*U18-$R$4*EXP(-$R$5*$R$6)*V18</f>
        <v>3692.0982041067218</v>
      </c>
      <c r="X18" s="85">
        <f t="shared" ref="X18:X81" ca="1" si="5">W18-$V$13</f>
        <v>-275.80842606260921</v>
      </c>
      <c r="Z18" s="85">
        <v>1</v>
      </c>
      <c r="AA18" s="88">
        <f t="shared" ref="AA18:AA81" ca="1" si="6">$Z$13*EXP(O18)</f>
        <v>1387.0330288344005</v>
      </c>
      <c r="AB18" s="89">
        <f t="shared" ref="AB18:AB81" ca="1" si="7">(LN(AA18/$AA$4)+($AA$5+$AA$7^2/2)*$AA$6)/($AA$7*$AA$6^0.5)</f>
        <v>0.9617040826182921</v>
      </c>
      <c r="AC18" s="89">
        <f t="shared" ref="AC18:AC81" ca="1" si="8">AB18-$AA$7*$AA$6^0.5</f>
        <v>0.86669474097109245</v>
      </c>
      <c r="AD18" s="89">
        <f ca="1">_xlfn.NORM.S.DIST(AB18,TRUE)</f>
        <v>0.83190086450501655</v>
      </c>
      <c r="AE18" s="89">
        <f ca="1">_xlfn.NORM.S.DIST(AC18,TRUE)</f>
        <v>0.80694535614770813</v>
      </c>
      <c r="AF18" s="85">
        <f t="shared" ref="AF18:AF81" ca="1" si="9">AA18*AD18-$AA$4*EXP(-$AA$5*$AA$6)*AE18</f>
        <v>127.72786517614986</v>
      </c>
      <c r="AG18" s="85">
        <f t="shared" ref="AG18:AG81" ca="1" si="10">AF18-$AE$13</f>
        <v>-4.9973276708872163</v>
      </c>
      <c r="AI18" s="85">
        <v>1</v>
      </c>
      <c r="AJ18" s="85">
        <f ca="1">W18-AF18</f>
        <v>3564.370338930572</v>
      </c>
      <c r="AK18" s="85">
        <f t="shared" ref="AK18:AK81" ca="1" si="11">X18-AG18</f>
        <v>-270.811098391722</v>
      </c>
    </row>
    <row r="19" spans="1:37" x14ac:dyDescent="0.25">
      <c r="A19" s="76">
        <v>14030830</v>
      </c>
      <c r="B19" s="76">
        <v>18190</v>
      </c>
      <c r="C19" s="77">
        <v>-1.4192377956505296E-2</v>
      </c>
      <c r="E19" s="78">
        <v>14030830</v>
      </c>
      <c r="F19" s="78">
        <v>666.8</v>
      </c>
      <c r="G19" s="79">
        <v>-2.6797291892262702E-2</v>
      </c>
      <c r="I19" s="85">
        <v>2</v>
      </c>
      <c r="J19" s="89">
        <f t="shared" ref="J19:K82" ca="1" si="12">RAND()</f>
        <v>6.5011641152012967E-3</v>
      </c>
      <c r="K19" s="89">
        <f t="shared" ca="1" si="12"/>
        <v>0.37679986062415005</v>
      </c>
      <c r="L19" s="89">
        <f t="shared" ca="1" si="0"/>
        <v>-2.4837055173364946</v>
      </c>
      <c r="M19" s="89">
        <f t="shared" ca="1" si="0"/>
        <v>-0.31389640452609358</v>
      </c>
      <c r="N19" s="89">
        <f t="array" aca="1" ref="N19:O19" ca="1">mu+MMULT(L19:M19,A)</f>
        <v>-6.6858995359296111E-2</v>
      </c>
      <c r="O19" s="89">
        <f ca="1"/>
        <v>-1.1295949988881153E-3</v>
      </c>
      <c r="Q19" s="85">
        <v>2</v>
      </c>
      <c r="R19" s="88">
        <f t="shared" ca="1" si="1"/>
        <v>29294.444067221259</v>
      </c>
      <c r="S19" s="89">
        <f t="shared" ca="1" si="2"/>
        <v>0.31062685022287834</v>
      </c>
      <c r="T19" s="89">
        <f t="shared" ca="1" si="3"/>
        <v>0.13939339163141606</v>
      </c>
      <c r="U19" s="89">
        <f t="shared" ref="U19:V82" ca="1" si="13">_xlfn.NORM.S.DIST(S19,TRUE)</f>
        <v>0.6219578436251092</v>
      </c>
      <c r="V19" s="89">
        <f t="shared" ca="1" si="13"/>
        <v>0.55543035295249643</v>
      </c>
      <c r="W19" s="85">
        <f t="shared" ca="1" si="4"/>
        <v>2563.8727921922473</v>
      </c>
      <c r="X19" s="85">
        <f t="shared" ca="1" si="5"/>
        <v>-1404.0338379770837</v>
      </c>
      <c r="Z19" s="85">
        <v>2</v>
      </c>
      <c r="AA19" s="88">
        <f t="shared" ca="1" si="6"/>
        <v>1391.427362555467</v>
      </c>
      <c r="AB19" s="89">
        <f t="shared" ca="1" si="7"/>
        <v>0.99499707831878292</v>
      </c>
      <c r="AC19" s="89">
        <f t="shared" ca="1" si="8"/>
        <v>0.89998773667158327</v>
      </c>
      <c r="AD19" s="89">
        <f t="shared" ref="AD19:AE82" ca="1" si="14">_xlfn.NORM.S.DIST(AB19,TRUE)</f>
        <v>0.8401311573273752</v>
      </c>
      <c r="AE19" s="89">
        <f t="shared" ca="1" si="14"/>
        <v>0.81593661154442687</v>
      </c>
      <c r="AF19" s="85">
        <f t="shared" ca="1" si="9"/>
        <v>131.40170622128358</v>
      </c>
      <c r="AG19" s="85">
        <f t="shared" ca="1" si="10"/>
        <v>-1.3234866257535032</v>
      </c>
      <c r="AI19" s="85">
        <v>2</v>
      </c>
      <c r="AJ19" s="85">
        <f t="shared" ref="AJ19:AK82" ca="1" si="15">W19-AF19</f>
        <v>2432.4710859709639</v>
      </c>
      <c r="AK19" s="85">
        <f t="shared" ca="1" si="11"/>
        <v>-1402.7103513513302</v>
      </c>
    </row>
    <row r="20" spans="1:37" x14ac:dyDescent="0.25">
      <c r="A20" s="80">
        <v>14030903</v>
      </c>
      <c r="B20" s="80">
        <v>18620</v>
      </c>
      <c r="C20" s="81">
        <v>2.3364279318890097E-2</v>
      </c>
      <c r="E20" s="82">
        <v>14030903</v>
      </c>
      <c r="F20" s="82">
        <v>685.49</v>
      </c>
      <c r="G20" s="83">
        <v>2.7643760127276224E-2</v>
      </c>
      <c r="I20" s="85">
        <v>3</v>
      </c>
      <c r="J20" s="89">
        <f t="shared" ca="1" si="12"/>
        <v>0.21200787521424436</v>
      </c>
      <c r="K20" s="89">
        <f t="shared" ca="1" si="12"/>
        <v>0.5552509545477109</v>
      </c>
      <c r="L20" s="89">
        <f t="shared" ca="1" si="0"/>
        <v>-0.79947376945051229</v>
      </c>
      <c r="M20" s="89">
        <f t="shared" ca="1" si="0"/>
        <v>0.13893933077350648</v>
      </c>
      <c r="N20" s="89">
        <f t="array" aca="1" ref="N20:O20" ca="1">mu+MMULT(L20:M20,A)</f>
        <v>-1.5147383314287343E-2</v>
      </c>
      <c r="O20" s="89">
        <f ca="1"/>
        <v>5.6110185948006963E-3</v>
      </c>
      <c r="Q20" s="85">
        <v>3</v>
      </c>
      <c r="R20" s="88">
        <f t="shared" ca="1" si="1"/>
        <v>30849.158962010395</v>
      </c>
      <c r="S20" s="89">
        <f t="shared" ca="1" si="2"/>
        <v>0.61262163833484984</v>
      </c>
      <c r="T20" s="89">
        <f t="shared" ca="1" si="3"/>
        <v>0.44138817974338757</v>
      </c>
      <c r="U20" s="89">
        <f t="shared" ca="1" si="13"/>
        <v>0.72993672638365914</v>
      </c>
      <c r="V20" s="89">
        <f t="shared" ca="1" si="13"/>
        <v>0.67053400099052884</v>
      </c>
      <c r="W20" s="85">
        <f t="shared" ca="1" si="4"/>
        <v>3617.4460088104424</v>
      </c>
      <c r="X20" s="85">
        <f t="shared" ca="1" si="5"/>
        <v>-350.4606213588886</v>
      </c>
      <c r="Z20" s="85">
        <v>3</v>
      </c>
      <c r="AA20" s="88">
        <f t="shared" ca="1" si="6"/>
        <v>1400.8381182518956</v>
      </c>
      <c r="AB20" s="89">
        <f t="shared" ca="1" si="7"/>
        <v>1.0659439291949711</v>
      </c>
      <c r="AC20" s="89">
        <f t="shared" ca="1" si="8"/>
        <v>0.9709345875477714</v>
      </c>
      <c r="AD20" s="89">
        <f t="shared" ca="1" si="14"/>
        <v>0.85677550535135816</v>
      </c>
      <c r="AE20" s="89">
        <f t="shared" ca="1" si="14"/>
        <v>0.83420957341595559</v>
      </c>
      <c r="AF20" s="85">
        <f t="shared" ca="1" si="9"/>
        <v>139.38733526759347</v>
      </c>
      <c r="AG20" s="85">
        <f t="shared" ca="1" si="10"/>
        <v>6.6621424205563926</v>
      </c>
      <c r="AI20" s="85">
        <v>3</v>
      </c>
      <c r="AJ20" s="85">
        <f t="shared" ca="1" si="15"/>
        <v>3478.0586735428487</v>
      </c>
      <c r="AK20" s="85">
        <f t="shared" ca="1" si="11"/>
        <v>-357.12276377944499</v>
      </c>
    </row>
    <row r="21" spans="1:37" x14ac:dyDescent="0.25">
      <c r="A21" s="76">
        <v>14030904</v>
      </c>
      <c r="B21" s="76">
        <v>19120</v>
      </c>
      <c r="C21" s="77">
        <v>2.6498635774334221E-2</v>
      </c>
      <c r="E21" s="78">
        <v>14030904</v>
      </c>
      <c r="F21" s="78">
        <v>705.9</v>
      </c>
      <c r="G21" s="79">
        <v>2.9339673397511271E-2</v>
      </c>
      <c r="I21" s="85">
        <v>4</v>
      </c>
      <c r="J21" s="89">
        <f t="shared" ca="1" si="12"/>
        <v>0.60442189789669609</v>
      </c>
      <c r="K21" s="89">
        <f t="shared" ca="1" si="12"/>
        <v>0.40797556465360318</v>
      </c>
      <c r="L21" s="89">
        <f t="shared" ca="1" si="0"/>
        <v>0.26480951808953113</v>
      </c>
      <c r="M21" s="89">
        <f t="shared" ca="1" si="0"/>
        <v>-0.23275568085214846</v>
      </c>
      <c r="N21" s="89">
        <f t="array" aca="1" ref="N21:O21" ca="1">mu+MMULT(L21:M21,A)</f>
        <v>5.1974042401998211E-3</v>
      </c>
      <c r="O21" s="89">
        <f ca="1"/>
        <v>7.821220881046179E-5</v>
      </c>
      <c r="Q21" s="85">
        <v>4</v>
      </c>
      <c r="R21" s="88">
        <f t="shared" ca="1" si="1"/>
        <v>31483.206458381144</v>
      </c>
      <c r="S21" s="89">
        <f t="shared" ca="1" si="2"/>
        <v>0.73143479390526123</v>
      </c>
      <c r="T21" s="89">
        <f t="shared" ca="1" si="3"/>
        <v>0.5602013353137989</v>
      </c>
      <c r="U21" s="89">
        <f t="shared" ca="1" si="13"/>
        <v>0.76774319032529714</v>
      </c>
      <c r="V21" s="89">
        <f t="shared" ca="1" si="13"/>
        <v>0.71232894184064</v>
      </c>
      <c r="W21" s="85">
        <f t="shared" ca="1" si="4"/>
        <v>4092.4461613056628</v>
      </c>
      <c r="X21" s="85">
        <f t="shared" ca="1" si="5"/>
        <v>124.53953113633179</v>
      </c>
      <c r="Z21" s="85">
        <v>4</v>
      </c>
      <c r="AA21" s="88">
        <f t="shared" ca="1" si="6"/>
        <v>1393.1089538675787</v>
      </c>
      <c r="AB21" s="89">
        <f t="shared" ca="1" si="7"/>
        <v>1.0077095883389382</v>
      </c>
      <c r="AC21" s="89">
        <f t="shared" ca="1" si="8"/>
        <v>0.91270024669173855</v>
      </c>
      <c r="AD21" s="89">
        <f t="shared" ca="1" si="14"/>
        <v>0.84320304971778637</v>
      </c>
      <c r="AE21" s="89">
        <f t="shared" ca="1" si="14"/>
        <v>0.81929989292410088</v>
      </c>
      <c r="AF21" s="85">
        <f t="shared" ca="1" si="9"/>
        <v>132.8170523099302</v>
      </c>
      <c r="AG21" s="85">
        <f t="shared" ca="1" si="10"/>
        <v>9.1859462893125965E-2</v>
      </c>
      <c r="AI21" s="85">
        <v>4</v>
      </c>
      <c r="AJ21" s="85">
        <f t="shared" ca="1" si="15"/>
        <v>3959.6291089957326</v>
      </c>
      <c r="AK21" s="85">
        <f t="shared" ca="1" si="11"/>
        <v>124.44767167343866</v>
      </c>
    </row>
    <row r="22" spans="1:37" x14ac:dyDescent="0.25">
      <c r="A22" s="80">
        <v>14030905</v>
      </c>
      <c r="B22" s="80">
        <v>19690</v>
      </c>
      <c r="C22" s="81">
        <v>2.9375985027778852E-2</v>
      </c>
      <c r="E22" s="82">
        <v>14030905</v>
      </c>
      <c r="F22" s="82">
        <v>726.89</v>
      </c>
      <c r="G22" s="83">
        <v>2.9301574944045783E-2</v>
      </c>
      <c r="I22" s="85">
        <v>5</v>
      </c>
      <c r="J22" s="89">
        <f t="shared" ca="1" si="12"/>
        <v>0.21501224439628341</v>
      </c>
      <c r="K22" s="89">
        <f t="shared" ca="1" si="12"/>
        <v>0.17231021927331192</v>
      </c>
      <c r="L22" s="89">
        <f t="shared" ca="1" si="0"/>
        <v>-0.7891497477854118</v>
      </c>
      <c r="M22" s="89">
        <f t="shared" ca="1" si="0"/>
        <v>-0.94507529189035011</v>
      </c>
      <c r="N22" s="89">
        <f t="array" aca="1" ref="N22:O22" ca="1">mu+MMULT(L22:M22,A)</f>
        <v>-3.5203899799274678E-2</v>
      </c>
      <c r="O22" s="89">
        <f ca="1"/>
        <v>-1.0524906933362657E-2</v>
      </c>
      <c r="Q22" s="85">
        <v>5</v>
      </c>
      <c r="R22" s="88">
        <f t="shared" ca="1" si="1"/>
        <v>30236.595772790268</v>
      </c>
      <c r="S22" s="89">
        <f t="shared" ca="1" si="2"/>
        <v>0.49549198008950013</v>
      </c>
      <c r="T22" s="89">
        <f t="shared" ca="1" si="3"/>
        <v>0.32425852149803785</v>
      </c>
      <c r="U22" s="89">
        <f t="shared" ca="1" si="13"/>
        <v>0.68987355912188253</v>
      </c>
      <c r="V22" s="89">
        <f t="shared" ca="1" si="13"/>
        <v>0.62712884019780712</v>
      </c>
      <c r="W22" s="85">
        <f t="shared" ca="1" si="4"/>
        <v>3182.4105776394899</v>
      </c>
      <c r="X22" s="85">
        <f t="shared" ca="1" si="5"/>
        <v>-785.49605252984111</v>
      </c>
      <c r="Z22" s="85">
        <v>5</v>
      </c>
      <c r="AA22" s="88">
        <f t="shared" ca="1" si="6"/>
        <v>1378.4156885318262</v>
      </c>
      <c r="AB22" s="89">
        <f t="shared" ca="1" si="7"/>
        <v>0.89610878195143862</v>
      </c>
      <c r="AC22" s="89">
        <f t="shared" ca="1" si="8"/>
        <v>0.80109944030423896</v>
      </c>
      <c r="AD22" s="89">
        <f t="shared" ca="1" si="14"/>
        <v>0.814902666400103</v>
      </c>
      <c r="AE22" s="89">
        <f t="shared" ca="1" si="14"/>
        <v>0.78846295989437531</v>
      </c>
      <c r="AF22" s="85">
        <f t="shared" ca="1" si="9"/>
        <v>120.63151226478226</v>
      </c>
      <c r="AG22" s="85">
        <f t="shared" ca="1" si="10"/>
        <v>-12.093680582254819</v>
      </c>
      <c r="AI22" s="85">
        <v>5</v>
      </c>
      <c r="AJ22" s="85">
        <f t="shared" ca="1" si="15"/>
        <v>3061.7790653747079</v>
      </c>
      <c r="AK22" s="85">
        <f t="shared" ca="1" si="11"/>
        <v>-773.40237194758629</v>
      </c>
    </row>
    <row r="23" spans="1:37" x14ac:dyDescent="0.25">
      <c r="A23" s="76">
        <v>14030906</v>
      </c>
      <c r="B23" s="76">
        <v>20230</v>
      </c>
      <c r="C23" s="77">
        <v>2.7055758528619946E-2</v>
      </c>
      <c r="E23" s="78">
        <v>14030906</v>
      </c>
      <c r="F23" s="78">
        <v>741.85</v>
      </c>
      <c r="G23" s="79">
        <v>2.0371907051330417E-2</v>
      </c>
      <c r="I23" s="85">
        <v>6</v>
      </c>
      <c r="J23" s="89">
        <f t="shared" ca="1" si="12"/>
        <v>5.3548507904933706E-2</v>
      </c>
      <c r="K23" s="89">
        <f t="shared" ca="1" si="12"/>
        <v>0.37976454532539194</v>
      </c>
      <c r="L23" s="89">
        <f t="shared" ca="1" si="0"/>
        <v>-1.6113795769901216</v>
      </c>
      <c r="M23" s="89">
        <f t="shared" ca="1" si="0"/>
        <v>-0.30609923463347671</v>
      </c>
      <c r="N23" s="89">
        <f t="array" aca="1" ref="N23:O23" ca="1">mu+MMULT(L23:M23,A)</f>
        <v>-4.4326276042212051E-2</v>
      </c>
      <c r="O23" s="89">
        <f ca="1"/>
        <v>-1.0135314789989406E-3</v>
      </c>
      <c r="Q23" s="85">
        <v>6</v>
      </c>
      <c r="R23" s="88">
        <f t="shared" ca="1" si="1"/>
        <v>29962.020463609555</v>
      </c>
      <c r="S23" s="89">
        <f t="shared" ca="1" si="2"/>
        <v>0.44221748386676074</v>
      </c>
      <c r="T23" s="89">
        <f t="shared" ca="1" si="3"/>
        <v>0.27098402527529847</v>
      </c>
      <c r="U23" s="89">
        <f t="shared" ca="1" si="13"/>
        <v>0.67083408231401098</v>
      </c>
      <c r="V23" s="89">
        <f t="shared" ca="1" si="13"/>
        <v>0.60679834063900573</v>
      </c>
      <c r="W23" s="85">
        <f t="shared" ca="1" si="4"/>
        <v>2995.5873622359031</v>
      </c>
      <c r="X23" s="85">
        <f t="shared" ca="1" si="5"/>
        <v>-972.31926793342791</v>
      </c>
      <c r="Z23" s="85">
        <v>6</v>
      </c>
      <c r="AA23" s="88">
        <f t="shared" ca="1" si="6"/>
        <v>1391.5888658849763</v>
      </c>
      <c r="AB23" s="89">
        <f t="shared" ca="1" si="7"/>
        <v>0.99621867945691067</v>
      </c>
      <c r="AC23" s="89">
        <f t="shared" ca="1" si="8"/>
        <v>0.90120933780971102</v>
      </c>
      <c r="AD23" s="89">
        <f t="shared" ca="1" si="14"/>
        <v>0.84042804730592313</v>
      </c>
      <c r="AE23" s="89">
        <f t="shared" ca="1" si="14"/>
        <v>0.8162614864745853</v>
      </c>
      <c r="AF23" s="85">
        <f t="shared" ca="1" si="9"/>
        <v>131.53741418010009</v>
      </c>
      <c r="AG23" s="85">
        <f t="shared" ca="1" si="10"/>
        <v>-1.1877786669369925</v>
      </c>
      <c r="AI23" s="85">
        <v>6</v>
      </c>
      <c r="AJ23" s="85">
        <f t="shared" ca="1" si="15"/>
        <v>2864.0499480558028</v>
      </c>
      <c r="AK23" s="85">
        <f t="shared" ca="1" si="11"/>
        <v>-971.13148926649092</v>
      </c>
    </row>
    <row r="24" spans="1:37" x14ac:dyDescent="0.25">
      <c r="A24" s="80">
        <v>14030907</v>
      </c>
      <c r="B24" s="80">
        <v>20670</v>
      </c>
      <c r="C24" s="81">
        <v>2.1516722514022875E-2</v>
      </c>
      <c r="E24" s="82">
        <v>14030907</v>
      </c>
      <c r="F24" s="82">
        <v>754.5</v>
      </c>
      <c r="G24" s="83">
        <v>1.6908211811100856E-2</v>
      </c>
      <c r="I24" s="85">
        <v>7</v>
      </c>
      <c r="J24" s="89">
        <f t="shared" ca="1" si="12"/>
        <v>0.7150235993829499</v>
      </c>
      <c r="K24" s="89">
        <f t="shared" ca="1" si="12"/>
        <v>0.78194220495497346</v>
      </c>
      <c r="L24" s="89">
        <f t="shared" ca="1" si="0"/>
        <v>0.56812101177761076</v>
      </c>
      <c r="M24" s="89">
        <f t="shared" ca="1" si="0"/>
        <v>0.7787693595809696</v>
      </c>
      <c r="N24" s="89">
        <f t="array" aca="1" ref="N24:O24" ca="1">mu+MMULT(L24:M24,A)</f>
        <v>3.1943841871662847E-2</v>
      </c>
      <c r="O24" s="89">
        <f ca="1"/>
        <v>1.5135105705497632E-2</v>
      </c>
      <c r="Q24" s="85">
        <v>7</v>
      </c>
      <c r="R24" s="88">
        <f t="shared" ca="1" si="1"/>
        <v>32336.632250420851</v>
      </c>
      <c r="S24" s="89">
        <f t="shared" ca="1" si="2"/>
        <v>0.88763345888274259</v>
      </c>
      <c r="T24" s="89">
        <f t="shared" ca="1" si="3"/>
        <v>0.71640000029128026</v>
      </c>
      <c r="U24" s="89">
        <f t="shared" ca="1" si="13"/>
        <v>0.81263102516897145</v>
      </c>
      <c r="V24" s="89">
        <f t="shared" ca="1" si="13"/>
        <v>0.76312780261884772</v>
      </c>
      <c r="W24" s="85">
        <f t="shared" ca="1" si="4"/>
        <v>4767.3008440216799</v>
      </c>
      <c r="X24" s="85">
        <f t="shared" ca="1" si="5"/>
        <v>799.39421385234891</v>
      </c>
      <c r="Z24" s="85">
        <v>7</v>
      </c>
      <c r="AA24" s="88">
        <f t="shared" ca="1" si="6"/>
        <v>1414.2435584765074</v>
      </c>
      <c r="AB24" s="89">
        <f t="shared" ca="1" si="7"/>
        <v>1.1661876204528583</v>
      </c>
      <c r="AC24" s="89">
        <f t="shared" ca="1" si="8"/>
        <v>1.0711782788056587</v>
      </c>
      <c r="AD24" s="89">
        <f t="shared" ca="1" si="14"/>
        <v>0.87823070167793515</v>
      </c>
      <c r="AE24" s="89">
        <f t="shared" ca="1" si="14"/>
        <v>0.8579553618386786</v>
      </c>
      <c r="AF24" s="85">
        <f t="shared" ca="1" si="9"/>
        <v>151.01950457790736</v>
      </c>
      <c r="AG24" s="85">
        <f t="shared" ca="1" si="10"/>
        <v>18.294311730870277</v>
      </c>
      <c r="AI24" s="85">
        <v>7</v>
      </c>
      <c r="AJ24" s="85">
        <f t="shared" ca="1" si="15"/>
        <v>4616.2813394437726</v>
      </c>
      <c r="AK24" s="85">
        <f t="shared" ca="1" si="11"/>
        <v>781.09990212147864</v>
      </c>
    </row>
    <row r="25" spans="1:37" x14ac:dyDescent="0.25">
      <c r="A25" s="76">
        <v>14030910</v>
      </c>
      <c r="B25" s="76">
        <v>20920</v>
      </c>
      <c r="C25" s="77">
        <v>1.202226550304534E-2</v>
      </c>
      <c r="E25" s="78">
        <v>14030910</v>
      </c>
      <c r="F25" s="78">
        <v>757.09</v>
      </c>
      <c r="G25" s="79">
        <v>3.4268585193180604E-3</v>
      </c>
      <c r="I25" s="85">
        <v>8</v>
      </c>
      <c r="J25" s="89">
        <f t="shared" ca="1" si="12"/>
        <v>0.73925660462238052</v>
      </c>
      <c r="K25" s="89">
        <f t="shared" ca="1" si="12"/>
        <v>1.0881195114153641E-2</v>
      </c>
      <c r="L25" s="89">
        <f t="shared" ca="1" si="0"/>
        <v>0.64105524455206686</v>
      </c>
      <c r="M25" s="89">
        <f t="shared" ca="1" si="0"/>
        <v>-2.2944896267695172</v>
      </c>
      <c r="N25" s="89">
        <f t="array" aca="1" ref="N25:O25" ca="1">mu+MMULT(L25:M25,A)</f>
        <v>-2.3797242238940444E-2</v>
      </c>
      <c r="O25" s="89">
        <f ca="1"/>
        <v>-3.0611397243556805E-2</v>
      </c>
      <c r="Q25" s="85">
        <v>8</v>
      </c>
      <c r="R25" s="88">
        <f t="shared" ca="1" si="1"/>
        <v>30583.46883667291</v>
      </c>
      <c r="S25" s="89">
        <f t="shared" ca="1" si="2"/>
        <v>0.562106633873657</v>
      </c>
      <c r="T25" s="89">
        <f t="shared" ca="1" si="3"/>
        <v>0.39087317528219473</v>
      </c>
      <c r="U25" s="89">
        <f t="shared" ca="1" si="13"/>
        <v>0.71297831560924307</v>
      </c>
      <c r="V25" s="89">
        <f t="shared" ca="1" si="13"/>
        <v>0.6520545086069135</v>
      </c>
      <c r="W25" s="85">
        <f t="shared" ca="1" si="4"/>
        <v>3425.7474823136581</v>
      </c>
      <c r="X25" s="85">
        <f t="shared" ca="1" si="5"/>
        <v>-542.15914785567293</v>
      </c>
      <c r="Z25" s="85">
        <v>8</v>
      </c>
      <c r="AA25" s="88">
        <f t="shared" ca="1" si="6"/>
        <v>1351.0043753233285</v>
      </c>
      <c r="AB25" s="89">
        <f t="shared" ca="1" si="7"/>
        <v>0.68469283103598066</v>
      </c>
      <c r="AC25" s="89">
        <f t="shared" ca="1" si="8"/>
        <v>0.58968348938878101</v>
      </c>
      <c r="AD25" s="89">
        <f t="shared" ca="1" si="14"/>
        <v>0.75323111309444135</v>
      </c>
      <c r="AE25" s="89">
        <f t="shared" ca="1" si="14"/>
        <v>0.72229856680654481</v>
      </c>
      <c r="AF25" s="85">
        <f t="shared" ca="1" si="9"/>
        <v>99.112884174624583</v>
      </c>
      <c r="AG25" s="85">
        <f t="shared" ca="1" si="10"/>
        <v>-33.612308672412496</v>
      </c>
      <c r="AI25" s="85">
        <v>8</v>
      </c>
      <c r="AJ25" s="85">
        <f t="shared" ca="1" si="15"/>
        <v>3326.6345981390336</v>
      </c>
      <c r="AK25" s="85">
        <f t="shared" ca="1" si="11"/>
        <v>-508.54683918326043</v>
      </c>
    </row>
    <row r="26" spans="1:37" x14ac:dyDescent="0.25">
      <c r="A26" s="80">
        <v>14030911</v>
      </c>
      <c r="B26" s="80">
        <v>20800</v>
      </c>
      <c r="C26" s="81">
        <v>-5.752652489449811E-3</v>
      </c>
      <c r="E26" s="82">
        <v>14030911</v>
      </c>
      <c r="F26" s="82">
        <v>744.72</v>
      </c>
      <c r="G26" s="83">
        <v>-1.6473827918987112E-2</v>
      </c>
      <c r="I26" s="85">
        <v>9</v>
      </c>
      <c r="J26" s="89">
        <f t="shared" ca="1" si="12"/>
        <v>0.96782679644836422</v>
      </c>
      <c r="K26" s="89">
        <f t="shared" ca="1" si="12"/>
        <v>0.13326608670259488</v>
      </c>
      <c r="L26" s="89">
        <f t="shared" ca="1" si="0"/>
        <v>1.849772076300779</v>
      </c>
      <c r="M26" s="89">
        <f t="shared" ca="1" si="0"/>
        <v>-1.1110840483018323</v>
      </c>
      <c r="N26" s="89">
        <f t="array" aca="1" ref="N26:O26" ca="1">mu+MMULT(L26:M26,A)</f>
        <v>2.9406819341959815E-2</v>
      </c>
      <c r="O26" s="89">
        <f ca="1"/>
        <v>-1.2996003609066201E-2</v>
      </c>
      <c r="Q26" s="85">
        <v>9</v>
      </c>
      <c r="R26" s="88">
        <f t="shared" ca="1" si="1"/>
        <v>32254.697465012741</v>
      </c>
      <c r="S26" s="89">
        <f t="shared" ca="1" si="2"/>
        <v>0.87281729765717331</v>
      </c>
      <c r="T26" s="89">
        <f t="shared" ca="1" si="3"/>
        <v>0.70158383906571098</v>
      </c>
      <c r="U26" s="89">
        <f t="shared" ca="1" si="13"/>
        <v>0.80861866512297609</v>
      </c>
      <c r="V26" s="89">
        <f t="shared" ca="1" si="13"/>
        <v>0.75853063349351102</v>
      </c>
      <c r="W26" s="85">
        <f t="shared" ca="1" si="4"/>
        <v>4700.8820445010788</v>
      </c>
      <c r="X26" s="85">
        <f t="shared" ca="1" si="5"/>
        <v>732.97541433174774</v>
      </c>
      <c r="Z26" s="85">
        <v>9</v>
      </c>
      <c r="AA26" s="88">
        <f t="shared" ca="1" si="6"/>
        <v>1375.0136951645454</v>
      </c>
      <c r="AB26" s="89">
        <f t="shared" ca="1" si="7"/>
        <v>0.87009979554166406</v>
      </c>
      <c r="AC26" s="89">
        <f t="shared" ca="1" si="8"/>
        <v>0.7750904538944644</v>
      </c>
      <c r="AD26" s="89">
        <f t="shared" ca="1" si="14"/>
        <v>0.80787706528852055</v>
      </c>
      <c r="AE26" s="89">
        <f t="shared" ca="1" si="14"/>
        <v>0.78085689399668368</v>
      </c>
      <c r="AF26" s="85">
        <f t="shared" ca="1" si="9"/>
        <v>117.87111865461475</v>
      </c>
      <c r="AG26" s="85">
        <f t="shared" ca="1" si="10"/>
        <v>-14.854074192422331</v>
      </c>
      <c r="AI26" s="85">
        <v>9</v>
      </c>
      <c r="AJ26" s="85">
        <f t="shared" ca="1" si="15"/>
        <v>4583.0109258464636</v>
      </c>
      <c r="AK26" s="85">
        <f t="shared" ca="1" si="11"/>
        <v>747.82948852417007</v>
      </c>
    </row>
    <row r="27" spans="1:37" x14ac:dyDescent="0.25">
      <c r="A27" s="76">
        <v>14030912</v>
      </c>
      <c r="B27" s="76">
        <v>21420</v>
      </c>
      <c r="C27" s="77">
        <v>2.9372078312330317E-2</v>
      </c>
      <c r="E27" s="78">
        <v>14030912</v>
      </c>
      <c r="F27" s="78">
        <v>766.57</v>
      </c>
      <c r="G27" s="79">
        <v>2.8917709534746597E-2</v>
      </c>
      <c r="I27" s="85">
        <v>10</v>
      </c>
      <c r="J27" s="89">
        <f t="shared" ca="1" si="12"/>
        <v>0.5967045810833278</v>
      </c>
      <c r="K27" s="89">
        <f t="shared" ca="1" si="12"/>
        <v>0.18428986542327452</v>
      </c>
      <c r="L27" s="89">
        <f t="shared" ca="1" si="0"/>
        <v>0.24482641781200093</v>
      </c>
      <c r="M27" s="89">
        <f t="shared" ca="1" si="0"/>
        <v>-0.89913692739599127</v>
      </c>
      <c r="N27" s="89">
        <f t="array" aca="1" ref="N27:O27" ca="1">mu+MMULT(L27:M27,A)</f>
        <v>-7.807728353640046E-3</v>
      </c>
      <c r="O27" s="89">
        <f ca="1"/>
        <v>-9.8410987882796772E-3</v>
      </c>
      <c r="Q27" s="85">
        <v>10</v>
      </c>
      <c r="R27" s="88">
        <f t="shared" ca="1" si="1"/>
        <v>31076.414111615319</v>
      </c>
      <c r="S27" s="89">
        <f t="shared" ca="1" si="2"/>
        <v>0.65548507764759933</v>
      </c>
      <c r="T27" s="89">
        <f t="shared" ca="1" si="3"/>
        <v>0.48425161905613706</v>
      </c>
      <c r="U27" s="89">
        <f t="shared" ca="1" si="13"/>
        <v>0.74392225453974747</v>
      </c>
      <c r="V27" s="89">
        <f t="shared" ca="1" si="13"/>
        <v>0.68589634645073472</v>
      </c>
      <c r="W27" s="85">
        <f t="shared" ca="1" si="4"/>
        <v>3784.9261720746254</v>
      </c>
      <c r="X27" s="85">
        <f t="shared" ca="1" si="5"/>
        <v>-182.98045809470568</v>
      </c>
      <c r="Z27" s="85">
        <v>10</v>
      </c>
      <c r="AA27" s="88">
        <f t="shared" ca="1" si="6"/>
        <v>1379.3585827495863</v>
      </c>
      <c r="AB27" s="89">
        <f t="shared" ca="1" si="7"/>
        <v>0.90330605469564862</v>
      </c>
      <c r="AC27" s="89">
        <f t="shared" ca="1" si="8"/>
        <v>0.80829671304844897</v>
      </c>
      <c r="AD27" s="89">
        <f t="shared" ca="1" si="14"/>
        <v>0.81681825800122421</v>
      </c>
      <c r="AE27" s="89">
        <f t="shared" ca="1" si="14"/>
        <v>0.79054010286459819</v>
      </c>
      <c r="AF27" s="85">
        <f t="shared" ca="1" si="9"/>
        <v>121.4007834546743</v>
      </c>
      <c r="AG27" s="85">
        <f t="shared" ca="1" si="10"/>
        <v>-11.324409392362782</v>
      </c>
      <c r="AI27" s="85">
        <v>10</v>
      </c>
      <c r="AJ27" s="85">
        <f t="shared" ca="1" si="15"/>
        <v>3663.5253886199512</v>
      </c>
      <c r="AK27" s="85">
        <f t="shared" ca="1" si="11"/>
        <v>-171.6560487023429</v>
      </c>
    </row>
    <row r="28" spans="1:37" x14ac:dyDescent="0.25">
      <c r="A28" s="80">
        <v>14030913</v>
      </c>
      <c r="B28" s="80">
        <v>22050</v>
      </c>
      <c r="C28" s="81">
        <v>2.8987536873252187E-2</v>
      </c>
      <c r="E28" s="82">
        <v>14030913</v>
      </c>
      <c r="F28" s="82">
        <v>787.85</v>
      </c>
      <c r="G28" s="83">
        <v>2.7381698065073422E-2</v>
      </c>
      <c r="I28" s="85">
        <v>11</v>
      </c>
      <c r="J28" s="89">
        <f t="shared" ca="1" si="12"/>
        <v>0.31678181941040051</v>
      </c>
      <c r="K28" s="89">
        <f t="shared" ca="1" si="12"/>
        <v>2.1756321174569826E-2</v>
      </c>
      <c r="L28" s="89">
        <f t="shared" ca="1" si="0"/>
        <v>-0.47671702373458885</v>
      </c>
      <c r="M28" s="89">
        <f t="shared" ca="1" si="0"/>
        <v>-2.0187554614211485</v>
      </c>
      <c r="N28" s="89">
        <f t="array" aca="1" ref="N28:O28" ca="1">mu+MMULT(L28:M28,A)</f>
        <v>-4.7313648961533596E-2</v>
      </c>
      <c r="O28" s="89">
        <f ca="1"/>
        <v>-2.6507000619553682E-2</v>
      </c>
      <c r="Q28" s="85">
        <v>11</v>
      </c>
      <c r="R28" s="88">
        <f t="shared" ca="1" si="1"/>
        <v>29872.646298516185</v>
      </c>
      <c r="S28" s="89">
        <f t="shared" ca="1" si="2"/>
        <v>0.42477128530314351</v>
      </c>
      <c r="T28" s="89">
        <f t="shared" ca="1" si="3"/>
        <v>0.25353782671168124</v>
      </c>
      <c r="U28" s="89">
        <f t="shared" ca="1" si="13"/>
        <v>0.66449829393126902</v>
      </c>
      <c r="V28" s="89">
        <f t="shared" ca="1" si="13"/>
        <v>0.60007368284889195</v>
      </c>
      <c r="W28" s="85">
        <f t="shared" ca="1" si="4"/>
        <v>2935.9147562720718</v>
      </c>
      <c r="X28" s="85">
        <f t="shared" ca="1" si="5"/>
        <v>-1031.9918738972592</v>
      </c>
      <c r="Z28" s="85">
        <v>11</v>
      </c>
      <c r="AA28" s="88">
        <f t="shared" ca="1" si="6"/>
        <v>1356.5608282633984</v>
      </c>
      <c r="AB28" s="89">
        <f t="shared" ca="1" si="7"/>
        <v>0.72789275804151687</v>
      </c>
      <c r="AC28" s="89">
        <f t="shared" ca="1" si="8"/>
        <v>0.63288341639431722</v>
      </c>
      <c r="AD28" s="89">
        <f t="shared" ca="1" si="14"/>
        <v>0.76666038166804906</v>
      </c>
      <c r="AE28" s="89">
        <f t="shared" ca="1" si="14"/>
        <v>0.73659511094552244</v>
      </c>
      <c r="AF28" s="85">
        <f t="shared" ca="1" si="9"/>
        <v>103.33570219497869</v>
      </c>
      <c r="AG28" s="85">
        <f t="shared" ca="1" si="10"/>
        <v>-29.389490652058385</v>
      </c>
      <c r="AI28" s="85">
        <v>11</v>
      </c>
      <c r="AJ28" s="85">
        <f t="shared" ca="1" si="15"/>
        <v>2832.5790540770931</v>
      </c>
      <c r="AK28" s="85">
        <f t="shared" ca="1" si="11"/>
        <v>-1002.6023832452008</v>
      </c>
    </row>
    <row r="29" spans="1:37" x14ac:dyDescent="0.25">
      <c r="A29" s="76">
        <v>14030914</v>
      </c>
      <c r="B29" s="76">
        <v>22480</v>
      </c>
      <c r="C29" s="77">
        <v>1.9313423132635288E-2</v>
      </c>
      <c r="E29" s="78">
        <v>14030914</v>
      </c>
      <c r="F29" s="78">
        <v>809.13</v>
      </c>
      <c r="G29" s="79">
        <v>2.6651879953434526E-2</v>
      </c>
      <c r="I29" s="85">
        <v>12</v>
      </c>
      <c r="J29" s="89">
        <f t="shared" ca="1" si="12"/>
        <v>0.22914989717528322</v>
      </c>
      <c r="K29" s="89">
        <f t="shared" ca="1" si="12"/>
        <v>0.65551099926879564</v>
      </c>
      <c r="L29" s="89">
        <f t="shared" ca="1" si="0"/>
        <v>-0.74164938414865766</v>
      </c>
      <c r="M29" s="89">
        <f t="shared" ca="1" si="0"/>
        <v>0.40024238181848953</v>
      </c>
      <c r="N29" s="89">
        <f t="array" aca="1" ref="N29:O29" ca="1">mu+MMULT(L29:M29,A)</f>
        <v>-8.7649194709232079E-3</v>
      </c>
      <c r="O29" s="89">
        <f ca="1"/>
        <v>9.5006031850734893E-3</v>
      </c>
      <c r="Q29" s="85">
        <v>12</v>
      </c>
      <c r="R29" s="88">
        <f t="shared" ca="1" si="1"/>
        <v>31046.682275865271</v>
      </c>
      <c r="S29" s="89">
        <f t="shared" ca="1" si="2"/>
        <v>0.64989510051838095</v>
      </c>
      <c r="T29" s="89">
        <f t="shared" ca="1" si="3"/>
        <v>0.47866164192691868</v>
      </c>
      <c r="U29" s="89">
        <f t="shared" ca="1" si="13"/>
        <v>0.7421200084060291</v>
      </c>
      <c r="V29" s="89">
        <f t="shared" ca="1" si="13"/>
        <v>0.68391032092402759</v>
      </c>
      <c r="W29" s="85">
        <f t="shared" ca="1" si="4"/>
        <v>3762.8347692688039</v>
      </c>
      <c r="X29" s="85">
        <f t="shared" ca="1" si="5"/>
        <v>-205.0718609005271</v>
      </c>
      <c r="Z29" s="85">
        <v>12</v>
      </c>
      <c r="AA29" s="88">
        <f t="shared" ca="1" si="6"/>
        <v>1406.2974069098973</v>
      </c>
      <c r="AB29" s="89">
        <f t="shared" ca="1" si="7"/>
        <v>1.1068828992250543</v>
      </c>
      <c r="AC29" s="89">
        <f t="shared" ca="1" si="8"/>
        <v>1.0118735575778548</v>
      </c>
      <c r="AD29" s="89">
        <f t="shared" ca="1" si="14"/>
        <v>0.86582771983324824</v>
      </c>
      <c r="AE29" s="89">
        <f t="shared" ca="1" si="14"/>
        <v>0.84420074311603055</v>
      </c>
      <c r="AF29" s="85">
        <f t="shared" ca="1" si="9"/>
        <v>144.0896285587628</v>
      </c>
      <c r="AG29" s="85">
        <f t="shared" ca="1" si="10"/>
        <v>11.364435711725719</v>
      </c>
      <c r="AI29" s="85">
        <v>12</v>
      </c>
      <c r="AJ29" s="85">
        <f t="shared" ca="1" si="15"/>
        <v>3618.7451407100411</v>
      </c>
      <c r="AK29" s="85">
        <f t="shared" ca="1" si="11"/>
        <v>-216.43629661225282</v>
      </c>
    </row>
    <row r="30" spans="1:37" x14ac:dyDescent="0.25">
      <c r="A30" s="80">
        <v>14030917</v>
      </c>
      <c r="B30" s="80">
        <v>22450</v>
      </c>
      <c r="C30" s="81">
        <v>-1.3354108372270073E-3</v>
      </c>
      <c r="E30" s="82">
        <v>14030917</v>
      </c>
      <c r="F30" s="82">
        <v>809.7</v>
      </c>
      <c r="G30" s="83">
        <v>7.0421233057957897E-4</v>
      </c>
      <c r="I30" s="85">
        <v>13</v>
      </c>
      <c r="J30" s="89">
        <f t="shared" ca="1" si="12"/>
        <v>0.86754166805771504</v>
      </c>
      <c r="K30" s="89">
        <f t="shared" ca="1" si="12"/>
        <v>0.52077688969208813</v>
      </c>
      <c r="L30" s="89">
        <f t="shared" ca="1" si="0"/>
        <v>1.1148454318996288</v>
      </c>
      <c r="M30" s="89">
        <f t="shared" ca="1" si="0"/>
        <v>5.210350444751001E-2</v>
      </c>
      <c r="N30" s="89">
        <f t="array" aca="1" ref="N30:O30" ca="1">mu+MMULT(L30:M30,A)</f>
        <v>3.2352031900133575E-2</v>
      </c>
      <c r="O30" s="89">
        <f ca="1"/>
        <v>4.3184378514436036E-3</v>
      </c>
      <c r="Q30" s="85">
        <v>13</v>
      </c>
      <c r="R30" s="88">
        <f t="shared" ca="1" si="1"/>
        <v>32349.834435576657</v>
      </c>
      <c r="S30" s="89">
        <f t="shared" ca="1" si="2"/>
        <v>0.89001728054837026</v>
      </c>
      <c r="T30" s="89">
        <f t="shared" ca="1" si="3"/>
        <v>0.71878382195690804</v>
      </c>
      <c r="U30" s="89">
        <f t="shared" ca="1" si="13"/>
        <v>0.81327169636387886</v>
      </c>
      <c r="V30" s="89">
        <f t="shared" ca="1" si="13"/>
        <v>0.76386293639953473</v>
      </c>
      <c r="W30" s="85">
        <f t="shared" ca="1" si="4"/>
        <v>4778.0335801903384</v>
      </c>
      <c r="X30" s="85">
        <f t="shared" ca="1" si="5"/>
        <v>810.12695002100736</v>
      </c>
      <c r="Z30" s="85">
        <v>13</v>
      </c>
      <c r="AA30" s="88">
        <f t="shared" ca="1" si="6"/>
        <v>1399.0285916072717</v>
      </c>
      <c r="AB30" s="89">
        <f t="shared" ca="1" si="7"/>
        <v>1.0523391539071192</v>
      </c>
      <c r="AC30" s="89">
        <f t="shared" ca="1" si="8"/>
        <v>0.95732981225991953</v>
      </c>
      <c r="AD30" s="89">
        <f t="shared" ca="1" si="14"/>
        <v>0.85367801302041035</v>
      </c>
      <c r="AE30" s="89">
        <f t="shared" ca="1" si="14"/>
        <v>0.83079959374654166</v>
      </c>
      <c r="AF30" s="85">
        <f t="shared" ca="1" si="9"/>
        <v>137.83977232559778</v>
      </c>
      <c r="AG30" s="85">
        <f t="shared" ca="1" si="10"/>
        <v>5.1145794785606995</v>
      </c>
      <c r="AI30" s="85">
        <v>13</v>
      </c>
      <c r="AJ30" s="85">
        <f t="shared" ca="1" si="15"/>
        <v>4640.1938078647408</v>
      </c>
      <c r="AK30" s="85">
        <f t="shared" ca="1" si="11"/>
        <v>805.01237054244666</v>
      </c>
    </row>
    <row r="31" spans="1:37" x14ac:dyDescent="0.25">
      <c r="A31" s="76">
        <v>14030918</v>
      </c>
      <c r="B31" s="76">
        <v>22650</v>
      </c>
      <c r="C31" s="77">
        <v>8.8692377407797902E-3</v>
      </c>
      <c r="E31" s="78">
        <v>14030918</v>
      </c>
      <c r="F31" s="78">
        <v>803.09</v>
      </c>
      <c r="G31" s="79">
        <v>-8.1970213246466469E-3</v>
      </c>
      <c r="I31" s="85">
        <v>14</v>
      </c>
      <c r="J31" s="89">
        <f t="shared" ca="1" si="12"/>
        <v>1.8259121517698929E-2</v>
      </c>
      <c r="K31" s="89">
        <f t="shared" ca="1" si="12"/>
        <v>0.22277147220669402</v>
      </c>
      <c r="L31" s="89">
        <f t="shared" ca="1" si="0"/>
        <v>-2.0911095700125619</v>
      </c>
      <c r="M31" s="89">
        <f t="shared" ca="1" si="0"/>
        <v>-0.76286662128842087</v>
      </c>
      <c r="N31" s="89">
        <f t="array" aca="1" ref="N31:O31" ca="1">mu+MMULT(L31:M31,A)</f>
        <v>-6.5200396266410235E-2</v>
      </c>
      <c r="O31" s="89">
        <f ca="1"/>
        <v>-7.8126690373522094E-3</v>
      </c>
      <c r="Q31" s="85">
        <v>14</v>
      </c>
      <c r="R31" s="88">
        <f t="shared" ca="1" si="1"/>
        <v>29343.072121653451</v>
      </c>
      <c r="S31" s="89">
        <f t="shared" ca="1" si="2"/>
        <v>0.32031303600998595</v>
      </c>
      <c r="T31" s="89">
        <f t="shared" ca="1" si="3"/>
        <v>0.14907957741852368</v>
      </c>
      <c r="U31" s="89">
        <f t="shared" ca="1" si="13"/>
        <v>0.62563447898246471</v>
      </c>
      <c r="V31" s="89">
        <f t="shared" ca="1" si="13"/>
        <v>0.55925457967170988</v>
      </c>
      <c r="W31" s="85">
        <f t="shared" ca="1" si="4"/>
        <v>2594.2068561168035</v>
      </c>
      <c r="X31" s="85">
        <f t="shared" ca="1" si="5"/>
        <v>-1373.6997740525276</v>
      </c>
      <c r="Z31" s="85">
        <v>14</v>
      </c>
      <c r="AA31" s="88">
        <f t="shared" ca="1" si="6"/>
        <v>1382.1593543599417</v>
      </c>
      <c r="AB31" s="89">
        <f t="shared" ca="1" si="7"/>
        <v>0.92465584741876528</v>
      </c>
      <c r="AC31" s="89">
        <f t="shared" ca="1" si="8"/>
        <v>0.82964650577156562</v>
      </c>
      <c r="AD31" s="89">
        <f t="shared" ca="1" si="14"/>
        <v>0.82242752348665649</v>
      </c>
      <c r="AE31" s="89">
        <f t="shared" ca="1" si="14"/>
        <v>0.79663066264489402</v>
      </c>
      <c r="AF31" s="85">
        <f t="shared" ca="1" si="9"/>
        <v>123.69638817992552</v>
      </c>
      <c r="AG31" s="85">
        <f t="shared" ca="1" si="10"/>
        <v>-9.028804667111558</v>
      </c>
      <c r="AI31" s="85">
        <v>14</v>
      </c>
      <c r="AJ31" s="85">
        <f t="shared" ca="1" si="15"/>
        <v>2470.5104679368778</v>
      </c>
      <c r="AK31" s="85">
        <f t="shared" ca="1" si="11"/>
        <v>-1364.6709693854159</v>
      </c>
    </row>
    <row r="32" spans="1:37" x14ac:dyDescent="0.25">
      <c r="A32" s="80">
        <v>14030919</v>
      </c>
      <c r="B32" s="80">
        <v>23320</v>
      </c>
      <c r="C32" s="81">
        <v>2.9151509553248706E-2</v>
      </c>
      <c r="E32" s="82">
        <v>14030919</v>
      </c>
      <c r="F32" s="82">
        <v>826.96</v>
      </c>
      <c r="G32" s="83">
        <v>2.9289538892807228E-2</v>
      </c>
      <c r="I32" s="85">
        <v>15</v>
      </c>
      <c r="J32" s="89">
        <f t="shared" ca="1" si="12"/>
        <v>0.32024787664054288</v>
      </c>
      <c r="K32" s="89">
        <f t="shared" ca="1" si="12"/>
        <v>0.21289640916921593</v>
      </c>
      <c r="L32" s="89">
        <f t="shared" ca="1" si="0"/>
        <v>-0.46700576527259446</v>
      </c>
      <c r="M32" s="89">
        <f t="shared" ca="1" si="0"/>
        <v>-0.79641163398628478</v>
      </c>
      <c r="N32" s="89">
        <f t="array" aca="1" ref="N32:O32" ca="1">mu+MMULT(L32:M32,A)</f>
        <v>-2.4149779772795785E-2</v>
      </c>
      <c r="O32" s="89">
        <f ca="1"/>
        <v>-8.3119979351523928E-3</v>
      </c>
      <c r="Q32" s="85">
        <v>15</v>
      </c>
      <c r="R32" s="88">
        <f t="shared" ca="1" si="1"/>
        <v>30572.688916267409</v>
      </c>
      <c r="S32" s="89">
        <f t="shared" ca="1" si="2"/>
        <v>0.56004782167214451</v>
      </c>
      <c r="T32" s="89">
        <f t="shared" ca="1" si="3"/>
        <v>0.38881436308068223</v>
      </c>
      <c r="U32" s="89">
        <f t="shared" ca="1" si="13"/>
        <v>0.71227659031247514</v>
      </c>
      <c r="V32" s="89">
        <f ca="1">_xlfn.NORM.S.DIST(T32,TRUE)</f>
        <v>0.65129326248159569</v>
      </c>
      <c r="W32" s="85">
        <f t="shared" ca="1" si="4"/>
        <v>3418.0654141415471</v>
      </c>
      <c r="X32" s="85">
        <f t="shared" ca="1" si="5"/>
        <v>-549.84121602778396</v>
      </c>
      <c r="Z32" s="85">
        <v>15</v>
      </c>
      <c r="AA32" s="88">
        <f t="shared" ca="1" si="6"/>
        <v>1381.469374530715</v>
      </c>
      <c r="AB32" s="89">
        <f t="shared" ca="1" si="7"/>
        <v>0.91940027055502649</v>
      </c>
      <c r="AC32" s="89">
        <f t="shared" ca="1" si="8"/>
        <v>0.82439092890782684</v>
      </c>
      <c r="AD32" s="89">
        <f t="shared" ca="1" si="14"/>
        <v>0.8210568760686483</v>
      </c>
      <c r="AE32" s="89">
        <f t="shared" ca="1" si="14"/>
        <v>0.79514126630594439</v>
      </c>
      <c r="AF32" s="85">
        <f t="shared" ca="1" si="9"/>
        <v>123.12940221600672</v>
      </c>
      <c r="AG32" s="85">
        <f t="shared" ca="1" si="10"/>
        <v>-9.5957906310303542</v>
      </c>
      <c r="AI32" s="85">
        <v>15</v>
      </c>
      <c r="AJ32" s="85">
        <f t="shared" ca="1" si="15"/>
        <v>3294.9360119255402</v>
      </c>
      <c r="AK32" s="85">
        <f t="shared" ca="1" si="11"/>
        <v>-540.2454253967536</v>
      </c>
    </row>
    <row r="33" spans="1:37" x14ac:dyDescent="0.25">
      <c r="A33" s="76">
        <v>14030920</v>
      </c>
      <c r="B33" s="76">
        <v>23970</v>
      </c>
      <c r="C33" s="77">
        <v>2.7491686964001321E-2</v>
      </c>
      <c r="E33" s="78">
        <v>14030920</v>
      </c>
      <c r="F33" s="78">
        <v>850.25</v>
      </c>
      <c r="G33" s="79">
        <v>2.7774097627075431E-2</v>
      </c>
      <c r="I33" s="85">
        <v>16</v>
      </c>
      <c r="J33" s="89">
        <f t="shared" ca="1" si="12"/>
        <v>0.58883985971933894</v>
      </c>
      <c r="K33" s="89">
        <f t="shared" ca="1" si="12"/>
        <v>0.98616218417285173</v>
      </c>
      <c r="L33" s="89">
        <f t="shared" ca="1" si="0"/>
        <v>0.22456167724544215</v>
      </c>
      <c r="M33" s="89">
        <f t="shared" ca="1" si="0"/>
        <v>2.2018538804907637</v>
      </c>
      <c r="N33" s="89">
        <f t="array" aca="1" ref="N33:O33" ca="1">mu+MMULT(L33:M33,A)</f>
        <v>4.9804890045519717E-2</v>
      </c>
      <c r="O33" s="89">
        <f ca="1"/>
        <v>3.6318201735377496E-2</v>
      </c>
      <c r="Q33" s="85">
        <v>16</v>
      </c>
      <c r="R33" s="88">
        <f t="shared" ca="1" si="1"/>
        <v>32919.387211730042</v>
      </c>
      <c r="S33" s="89">
        <f t="shared" ca="1" si="2"/>
        <v>0.9919416257607514</v>
      </c>
      <c r="T33" s="89">
        <f t="shared" ca="1" si="3"/>
        <v>0.82070816716928907</v>
      </c>
      <c r="U33" s="89">
        <f t="shared" ca="1" si="13"/>
        <v>0.83938699902628766</v>
      </c>
      <c r="V33" s="89">
        <f t="shared" ca="1" si="13"/>
        <v>0.79409374119196385</v>
      </c>
      <c r="W33" s="85">
        <f t="shared" ca="1" si="4"/>
        <v>5248.8122066168216</v>
      </c>
      <c r="X33" s="85">
        <f t="shared" ca="1" si="5"/>
        <v>1280.9055764474906</v>
      </c>
      <c r="Z33" s="85">
        <v>16</v>
      </c>
      <c r="AA33" s="88">
        <f t="shared" ca="1" si="6"/>
        <v>1444.5211701821768</v>
      </c>
      <c r="AB33" s="89">
        <f t="shared" ca="1" si="7"/>
        <v>1.389145654501124</v>
      </c>
      <c r="AC33" s="89">
        <f t="shared" ca="1" si="8"/>
        <v>1.2941363128539245</v>
      </c>
      <c r="AD33" s="89">
        <f t="shared" ca="1" si="14"/>
        <v>0.91760576832522556</v>
      </c>
      <c r="AE33" s="89">
        <f t="shared" ca="1" si="14"/>
        <v>0.90219082975634746</v>
      </c>
      <c r="AF33" s="85">
        <f t="shared" ca="1" si="9"/>
        <v>178.23664357699636</v>
      </c>
      <c r="AG33" s="85">
        <f t="shared" ca="1" si="10"/>
        <v>45.511450729959279</v>
      </c>
      <c r="AI33" s="85">
        <v>16</v>
      </c>
      <c r="AJ33" s="85">
        <f t="shared" ca="1" si="15"/>
        <v>5070.5755630398253</v>
      </c>
      <c r="AK33" s="85">
        <f t="shared" ca="1" si="11"/>
        <v>1235.3941257175313</v>
      </c>
    </row>
    <row r="34" spans="1:37" x14ac:dyDescent="0.25">
      <c r="A34" s="80">
        <v>14030921</v>
      </c>
      <c r="B34" s="80">
        <v>24510</v>
      </c>
      <c r="C34" s="81">
        <v>2.2278149093728185E-2</v>
      </c>
      <c r="E34" s="82">
        <v>14030921</v>
      </c>
      <c r="F34" s="82">
        <v>866.35</v>
      </c>
      <c r="G34" s="83">
        <v>1.8758560069550904E-2</v>
      </c>
      <c r="I34" s="85">
        <v>17</v>
      </c>
      <c r="J34" s="89">
        <f t="shared" ca="1" si="12"/>
        <v>0.15404519868498434</v>
      </c>
      <c r="K34" s="89">
        <f t="shared" ca="1" si="12"/>
        <v>0.39183864238488819</v>
      </c>
      <c r="L34" s="89">
        <f t="shared" ca="1" si="0"/>
        <v>-1.0192371423153905</v>
      </c>
      <c r="M34" s="89">
        <f t="shared" ca="1" si="0"/>
        <v>-0.27453008777072496</v>
      </c>
      <c r="N34" s="89">
        <f t="array" aca="1" ref="N34:O34" ca="1">mu+MMULT(L34:M34,A)</f>
        <v>-2.8538280852795288E-2</v>
      </c>
      <c r="O34" s="89">
        <f ca="1"/>
        <v>-5.4361401468169595E-4</v>
      </c>
      <c r="Q34" s="85">
        <v>17</v>
      </c>
      <c r="R34" s="88">
        <f t="shared" ca="1" si="1"/>
        <v>30438.814606572614</v>
      </c>
      <c r="S34" s="89">
        <f t="shared" ca="1" si="2"/>
        <v>0.53441906245593462</v>
      </c>
      <c r="T34" s="89">
        <f t="shared" ca="1" si="3"/>
        <v>0.36318560386447235</v>
      </c>
      <c r="U34" s="89">
        <f t="shared" ca="1" si="13"/>
        <v>0.70347418335156842</v>
      </c>
      <c r="V34" s="89">
        <f t="shared" ca="1" si="13"/>
        <v>0.64176687953066247</v>
      </c>
      <c r="W34" s="85">
        <f t="shared" ca="1" si="4"/>
        <v>3323.2972771892601</v>
      </c>
      <c r="X34" s="85">
        <f t="shared" ca="1" si="5"/>
        <v>-644.60935298007098</v>
      </c>
      <c r="Z34" s="85">
        <v>17</v>
      </c>
      <c r="AA34" s="88">
        <f t="shared" ca="1" si="6"/>
        <v>1392.2429514672879</v>
      </c>
      <c r="AB34" s="89">
        <f t="shared" ca="1" si="7"/>
        <v>1.0011646927243461</v>
      </c>
      <c r="AC34" s="89">
        <f t="shared" ca="1" si="8"/>
        <v>0.9061553510771464</v>
      </c>
      <c r="AD34" s="89">
        <f t="shared" ca="1" si="14"/>
        <v>0.84162640349318218</v>
      </c>
      <c r="AE34" s="89">
        <f t="shared" ca="1" si="14"/>
        <v>0.81757318416046521</v>
      </c>
      <c r="AF34" s="85">
        <f t="shared" ca="1" si="9"/>
        <v>132.08751831590507</v>
      </c>
      <c r="AG34" s="85">
        <f t="shared" ca="1" si="10"/>
        <v>-0.63767453113200645</v>
      </c>
      <c r="AI34" s="85">
        <v>17</v>
      </c>
      <c r="AJ34" s="85">
        <f t="shared" ca="1" si="15"/>
        <v>3191.209758873355</v>
      </c>
      <c r="AK34" s="85">
        <f t="shared" ca="1" si="11"/>
        <v>-643.97167844893897</v>
      </c>
    </row>
    <row r="35" spans="1:37" x14ac:dyDescent="0.25">
      <c r="A35" s="76">
        <v>14030924</v>
      </c>
      <c r="B35" s="76">
        <v>25240</v>
      </c>
      <c r="C35" s="77">
        <v>2.9348840132991195E-2</v>
      </c>
      <c r="E35" s="78">
        <v>14030924</v>
      </c>
      <c r="F35" s="78">
        <v>892.23</v>
      </c>
      <c r="G35" s="79">
        <v>2.9434962919823979E-2</v>
      </c>
      <c r="I35" s="85">
        <v>18</v>
      </c>
      <c r="J35" s="89">
        <f t="shared" ca="1" si="12"/>
        <v>0.72686506002767326</v>
      </c>
      <c r="K35" s="89">
        <f t="shared" ca="1" si="12"/>
        <v>0.24730745594042947</v>
      </c>
      <c r="L35" s="89">
        <f t="shared" ca="1" si="0"/>
        <v>0.60335901684243376</v>
      </c>
      <c r="M35" s="89">
        <f t="shared" ca="1" si="0"/>
        <v>-0.68298722993714811</v>
      </c>
      <c r="N35" s="89">
        <f t="array" aca="1" ref="N35:O35" ca="1">mu+MMULT(L35:M35,A)</f>
        <v>5.445360729839201E-3</v>
      </c>
      <c r="O35" s="89">
        <f ca="1"/>
        <v>-6.6236371893207292E-3</v>
      </c>
      <c r="Q35" s="85">
        <v>18</v>
      </c>
      <c r="R35" s="88">
        <f t="shared" ca="1" si="1"/>
        <v>31491.013891649032</v>
      </c>
      <c r="S35" s="89">
        <f t="shared" ca="1" si="2"/>
        <v>0.73288285488399352</v>
      </c>
      <c r="T35" s="89">
        <f t="shared" ca="1" si="3"/>
        <v>0.5616493962925313</v>
      </c>
      <c r="U35" s="89">
        <f t="shared" ca="1" si="13"/>
        <v>0.76818505949346205</v>
      </c>
      <c r="V35" s="89">
        <f t="shared" ca="1" si="13"/>
        <v>0.71282254084641539</v>
      </c>
      <c r="W35" s="85">
        <f t="shared" ca="1" si="4"/>
        <v>4098.4419903391026</v>
      </c>
      <c r="X35" s="85">
        <f t="shared" ca="1" si="5"/>
        <v>130.53536016977159</v>
      </c>
      <c r="Z35" s="85">
        <v>18</v>
      </c>
      <c r="AA35" s="88">
        <f t="shared" ca="1" si="6"/>
        <v>1383.8037632848836</v>
      </c>
      <c r="AB35" s="89">
        <f t="shared" ca="1" si="7"/>
        <v>0.93717074150620117</v>
      </c>
      <c r="AC35" s="89">
        <f t="shared" ca="1" si="8"/>
        <v>0.84216139985900151</v>
      </c>
      <c r="AD35" s="89">
        <f t="shared" ca="1" si="14"/>
        <v>0.82566463128820289</v>
      </c>
      <c r="AE35" s="89">
        <f t="shared" ca="1" si="14"/>
        <v>0.80015119161381609</v>
      </c>
      <c r="AF35" s="85">
        <f t="shared" ca="1" si="9"/>
        <v>125.05146259954938</v>
      </c>
      <c r="AG35" s="85">
        <f t="shared" ca="1" si="10"/>
        <v>-7.6737302474876969</v>
      </c>
      <c r="AI35" s="85">
        <v>18</v>
      </c>
      <c r="AJ35" s="85">
        <f t="shared" ca="1" si="15"/>
        <v>3973.3905277395534</v>
      </c>
      <c r="AK35" s="85">
        <f t="shared" ca="1" si="11"/>
        <v>138.20909041725929</v>
      </c>
    </row>
    <row r="36" spans="1:37" x14ac:dyDescent="0.25">
      <c r="A36" s="80">
        <v>14030925</v>
      </c>
      <c r="B36" s="80">
        <v>25990</v>
      </c>
      <c r="C36" s="81">
        <v>2.9281810980386527E-2</v>
      </c>
      <c r="E36" s="82">
        <v>14030925</v>
      </c>
      <c r="F36" s="82">
        <v>918.97</v>
      </c>
      <c r="G36" s="83">
        <v>2.9529530767719803E-2</v>
      </c>
      <c r="I36" s="85">
        <v>19</v>
      </c>
      <c r="J36" s="89">
        <f t="shared" ca="1" si="12"/>
        <v>6.4873830711869584E-2</v>
      </c>
      <c r="K36" s="89">
        <f t="shared" ca="1" si="12"/>
        <v>0.87375830354979067</v>
      </c>
      <c r="L36" s="89">
        <f t="shared" ca="1" si="0"/>
        <v>-1.5150977104063277</v>
      </c>
      <c r="M36" s="89">
        <f t="shared" ca="1" si="0"/>
        <v>1.1443382337765831</v>
      </c>
      <c r="N36" s="89">
        <f t="array" aca="1" ref="N36:O36" ca="1">mu+MMULT(L36:M36,A)</f>
        <v>-1.4664786736810504E-2</v>
      </c>
      <c r="O36" s="89">
        <f ca="1"/>
        <v>2.0576722456883557E-2</v>
      </c>
      <c r="Q36" s="85">
        <v>19</v>
      </c>
      <c r="R36" s="88">
        <f t="shared" ca="1" si="1"/>
        <v>30864.050253497637</v>
      </c>
      <c r="S36" s="89">
        <f t="shared" ca="1" si="2"/>
        <v>0.61543999277005468</v>
      </c>
      <c r="T36" s="89">
        <f t="shared" ca="1" si="3"/>
        <v>0.4442065341785924</v>
      </c>
      <c r="U36" s="89">
        <f t="shared" ca="1" si="13"/>
        <v>0.73086790657017819</v>
      </c>
      <c r="V36" s="89">
        <f t="shared" ca="1" si="13"/>
        <v>0.6715533657333006</v>
      </c>
      <c r="W36" s="85">
        <f t="shared" ca="1" si="4"/>
        <v>3628.3226451654373</v>
      </c>
      <c r="X36" s="85">
        <f t="shared" ca="1" si="5"/>
        <v>-339.58398500389376</v>
      </c>
      <c r="Z36" s="85">
        <v>19</v>
      </c>
      <c r="AA36" s="88">
        <f t="shared" ca="1" si="6"/>
        <v>1421.9603066661264</v>
      </c>
      <c r="AB36" s="89">
        <f t="shared" ca="1" si="7"/>
        <v>1.2234621647981132</v>
      </c>
      <c r="AC36" s="89">
        <f t="shared" ca="1" si="8"/>
        <v>1.1284528231509137</v>
      </c>
      <c r="AD36" s="89">
        <f t="shared" ca="1" si="14"/>
        <v>0.88942240693934427</v>
      </c>
      <c r="AE36" s="89">
        <f t="shared" ca="1" si="14"/>
        <v>0.87043563496962384</v>
      </c>
      <c r="AF36" s="85">
        <f t="shared" ca="1" si="9"/>
        <v>157.84030312069854</v>
      </c>
      <c r="AG36" s="85">
        <f t="shared" ca="1" si="10"/>
        <v>25.115110273661458</v>
      </c>
      <c r="AI36" s="85">
        <v>19</v>
      </c>
      <c r="AJ36" s="85">
        <f t="shared" ca="1" si="15"/>
        <v>3470.4823420447387</v>
      </c>
      <c r="AK36" s="85">
        <f t="shared" ca="1" si="11"/>
        <v>-364.69909527755522</v>
      </c>
    </row>
    <row r="37" spans="1:37" x14ac:dyDescent="0.25">
      <c r="A37" s="76">
        <v>14030926</v>
      </c>
      <c r="B37" s="76">
        <v>26660</v>
      </c>
      <c r="C37" s="77">
        <v>2.5452466097163666E-2</v>
      </c>
      <c r="E37" s="78">
        <v>14030926</v>
      </c>
      <c r="F37" s="78">
        <v>943.7</v>
      </c>
      <c r="G37" s="79">
        <v>2.6554841382887946E-2</v>
      </c>
      <c r="I37" s="85">
        <v>20</v>
      </c>
      <c r="J37" s="89">
        <f t="shared" ca="1" si="12"/>
        <v>0.8657123135263648</v>
      </c>
      <c r="K37" s="89">
        <f t="shared" ca="1" si="12"/>
        <v>0.36874708580918503</v>
      </c>
      <c r="L37" s="89">
        <f t="shared" ca="1" si="0"/>
        <v>1.1063492722127526</v>
      </c>
      <c r="M37" s="89">
        <f t="shared" ca="1" si="0"/>
        <v>-0.33517355214879013</v>
      </c>
      <c r="N37" s="89">
        <f t="array" aca="1" ref="N37:O37" ca="1">mu+MMULT(L37:M37,A)</f>
        <v>2.4873911452957399E-2</v>
      </c>
      <c r="O37" s="89">
        <f ca="1"/>
        <v>-1.446312561837478E-3</v>
      </c>
      <c r="Q37" s="85">
        <v>20</v>
      </c>
      <c r="R37" s="88">
        <f t="shared" ca="1" si="1"/>
        <v>32108.820765018685</v>
      </c>
      <c r="S37" s="89">
        <f t="shared" ca="1" si="2"/>
        <v>0.84634520554217629</v>
      </c>
      <c r="T37" s="89">
        <f t="shared" ca="1" si="3"/>
        <v>0.67511174695071396</v>
      </c>
      <c r="U37" s="89">
        <f t="shared" ca="1" si="13"/>
        <v>0.80131990178228929</v>
      </c>
      <c r="V37" s="89">
        <f t="shared" ca="1" si="13"/>
        <v>0.75019761452861111</v>
      </c>
      <c r="W37" s="85">
        <f t="shared" ca="1" si="4"/>
        <v>4583.4533607422491</v>
      </c>
      <c r="X37" s="85">
        <f t="shared" ca="1" si="5"/>
        <v>615.54673057291802</v>
      </c>
      <c r="Z37" s="85">
        <v>20</v>
      </c>
      <c r="AA37" s="88">
        <f t="shared" ca="1" si="6"/>
        <v>1390.9867428518598</v>
      </c>
      <c r="AB37" s="89">
        <f t="shared" ca="1" si="7"/>
        <v>0.99166353703264865</v>
      </c>
      <c r="AC37" s="89">
        <f t="shared" ca="1" si="8"/>
        <v>0.89665419538544899</v>
      </c>
      <c r="AD37" s="89">
        <f t="shared" ca="1" si="14"/>
        <v>0.83931915810883828</v>
      </c>
      <c r="AE37" s="89">
        <f t="shared" ca="1" si="14"/>
        <v>0.81504826531445129</v>
      </c>
      <c r="AF37" s="85">
        <f t="shared" ca="1" si="9"/>
        <v>131.03170666300821</v>
      </c>
      <c r="AG37" s="85">
        <f t="shared" ca="1" si="10"/>
        <v>-1.6934861840288704</v>
      </c>
      <c r="AI37" s="85">
        <v>20</v>
      </c>
      <c r="AJ37" s="85">
        <f t="shared" ca="1" si="15"/>
        <v>4452.4216540792404</v>
      </c>
      <c r="AK37" s="85">
        <f t="shared" ca="1" si="11"/>
        <v>617.24021675694689</v>
      </c>
    </row>
    <row r="38" spans="1:37" x14ac:dyDescent="0.25">
      <c r="A38" s="80">
        <v>14030927</v>
      </c>
      <c r="B38" s="80">
        <v>26500</v>
      </c>
      <c r="C38" s="81">
        <v>-6.0195817583860393E-3</v>
      </c>
      <c r="E38" s="82">
        <v>14030927</v>
      </c>
      <c r="F38" s="82">
        <v>941.97</v>
      </c>
      <c r="G38" s="83">
        <v>-1.834892091812951E-3</v>
      </c>
      <c r="I38" s="85">
        <v>21</v>
      </c>
      <c r="J38" s="89">
        <f t="shared" ca="1" si="12"/>
        <v>0.40749929346661462</v>
      </c>
      <c r="K38" s="89">
        <f t="shared" ca="1" si="12"/>
        <v>0.74969720477500357</v>
      </c>
      <c r="L38" s="89">
        <f t="shared" ca="1" si="0"/>
        <v>-0.23398247120419929</v>
      </c>
      <c r="M38" s="89">
        <f t="shared" ca="1" si="0"/>
        <v>0.67353720039692</v>
      </c>
      <c r="N38" s="89">
        <f t="array" aca="1" ref="N38:O38" ca="1">mu+MMULT(L38:M38,A)</f>
        <v>9.3866820010399619E-3</v>
      </c>
      <c r="O38" s="89">
        <f ca="1"/>
        <v>1.3568689304592497E-2</v>
      </c>
      <c r="Q38" s="85">
        <v>21</v>
      </c>
      <c r="R38" s="88">
        <f t="shared" ca="1" si="1"/>
        <v>31615.375007121169</v>
      </c>
      <c r="S38" s="89">
        <f t="shared" ca="1" si="2"/>
        <v>0.75590009289122362</v>
      </c>
      <c r="T38" s="89">
        <f t="shared" ca="1" si="3"/>
        <v>0.58466663429976129</v>
      </c>
      <c r="U38" s="89">
        <f t="shared" ca="1" si="13"/>
        <v>0.77514545086721642</v>
      </c>
      <c r="V38" s="89">
        <f t="shared" ca="1" si="13"/>
        <v>0.72061405336373707</v>
      </c>
      <c r="W38" s="85">
        <f t="shared" ca="1" si="4"/>
        <v>4194.4086624421761</v>
      </c>
      <c r="X38" s="85">
        <f t="shared" ca="1" si="5"/>
        <v>226.5020322728451</v>
      </c>
      <c r="Z38" s="85">
        <v>21</v>
      </c>
      <c r="AA38" s="88">
        <f t="shared" ca="1" si="6"/>
        <v>1412.029998302726</v>
      </c>
      <c r="AB38" s="89">
        <f t="shared" ca="1" si="7"/>
        <v>1.1497006479747021</v>
      </c>
      <c r="AC38" s="89">
        <f t="shared" ca="1" si="8"/>
        <v>1.0546913063275025</v>
      </c>
      <c r="AD38" s="89">
        <f t="shared" ca="1" si="14"/>
        <v>0.87486640631221502</v>
      </c>
      <c r="AE38" s="89">
        <f t="shared" ca="1" si="14"/>
        <v>0.85421673543289822</v>
      </c>
      <c r="AF38" s="85">
        <f t="shared" ca="1" si="9"/>
        <v>149.07919878881444</v>
      </c>
      <c r="AG38" s="85">
        <f t="shared" ca="1" si="10"/>
        <v>16.354005941777359</v>
      </c>
      <c r="AI38" s="85">
        <v>21</v>
      </c>
      <c r="AJ38" s="85">
        <f t="shared" ca="1" si="15"/>
        <v>4045.3294636533619</v>
      </c>
      <c r="AK38" s="85">
        <f t="shared" ca="1" si="11"/>
        <v>210.14802633106774</v>
      </c>
    </row>
    <row r="39" spans="1:37" x14ac:dyDescent="0.25">
      <c r="A39" s="76">
        <v>14030928</v>
      </c>
      <c r="B39" s="76">
        <v>26010</v>
      </c>
      <c r="C39" s="77">
        <v>-1.8663653531616298E-2</v>
      </c>
      <c r="E39" s="78">
        <v>14030928</v>
      </c>
      <c r="F39" s="78">
        <v>922.42</v>
      </c>
      <c r="G39" s="79">
        <v>-2.0972775648472716E-2</v>
      </c>
      <c r="I39" s="85">
        <v>22</v>
      </c>
      <c r="J39" s="89">
        <f t="shared" ca="1" si="12"/>
        <v>0.40310686108386207</v>
      </c>
      <c r="K39" s="89">
        <f t="shared" ca="1" si="12"/>
        <v>0.57483302152572324</v>
      </c>
      <c r="L39" s="89">
        <f t="shared" ca="1" si="0"/>
        <v>-0.24531347081188384</v>
      </c>
      <c r="M39" s="89">
        <f t="shared" ca="1" si="0"/>
        <v>0.18869233819947356</v>
      </c>
      <c r="N39" s="89">
        <f t="array" aca="1" ref="N39:O39" ca="1">mu+MMULT(L39:M39,A)</f>
        <v>6.7576214931972141E-6</v>
      </c>
      <c r="O39" s="89">
        <f ca="1"/>
        <v>6.3516089944529964E-3</v>
      </c>
      <c r="Q39" s="85">
        <v>22</v>
      </c>
      <c r="R39" s="88">
        <f t="shared" ca="1" si="1"/>
        <v>31320.211649420286</v>
      </c>
      <c r="S39" s="89">
        <f t="shared" ca="1" si="2"/>
        <v>0.70112152066179589</v>
      </c>
      <c r="T39" s="89">
        <f t="shared" ca="1" si="3"/>
        <v>0.52988806207033368</v>
      </c>
      <c r="U39" s="89">
        <f t="shared" ca="1" si="13"/>
        <v>0.7583864095130316</v>
      </c>
      <c r="V39" s="89">
        <f t="shared" ca="1" si="13"/>
        <v>0.70190522818707146</v>
      </c>
      <c r="W39" s="85">
        <f t="shared" ca="1" si="4"/>
        <v>3968.0671409102069</v>
      </c>
      <c r="X39" s="85">
        <f t="shared" ca="1" si="5"/>
        <v>0.16051074087590678</v>
      </c>
      <c r="Z39" s="85">
        <v>22</v>
      </c>
      <c r="AA39" s="88">
        <f t="shared" ca="1" si="6"/>
        <v>1401.875949770334</v>
      </c>
      <c r="AB39" s="89">
        <f t="shared" ca="1" si="7"/>
        <v>1.0737388511133059</v>
      </c>
      <c r="AC39" s="89">
        <f t="shared" ca="1" si="8"/>
        <v>0.97872950946610626</v>
      </c>
      <c r="AD39" s="89">
        <f t="shared" ca="1" si="14"/>
        <v>0.8585301283500818</v>
      </c>
      <c r="AE39" s="89">
        <f t="shared" ca="1" si="14"/>
        <v>0.83614317634482693</v>
      </c>
      <c r="AF39" s="85">
        <f t="shared" ca="1" si="9"/>
        <v>140.27743577067508</v>
      </c>
      <c r="AG39" s="85">
        <f t="shared" ca="1" si="10"/>
        <v>7.5522429236380049</v>
      </c>
      <c r="AI39" s="85">
        <v>22</v>
      </c>
      <c r="AJ39" s="85">
        <f t="shared" ca="1" si="15"/>
        <v>3827.7897051395321</v>
      </c>
      <c r="AK39" s="85">
        <f t="shared" ca="1" si="11"/>
        <v>-7.3917321827620981</v>
      </c>
    </row>
    <row r="40" spans="1:37" x14ac:dyDescent="0.25">
      <c r="A40" s="80">
        <v>14031001</v>
      </c>
      <c r="B40" s="80">
        <v>26780</v>
      </c>
      <c r="C40" s="81">
        <v>2.9174260802466233E-2</v>
      </c>
      <c r="E40" s="82">
        <v>14031001</v>
      </c>
      <c r="F40" s="82">
        <v>949.74</v>
      </c>
      <c r="G40" s="83">
        <v>2.918761163870039E-2</v>
      </c>
      <c r="I40" s="85">
        <v>23</v>
      </c>
      <c r="J40" s="89">
        <f t="shared" ca="1" si="12"/>
        <v>0.57234377158829475</v>
      </c>
      <c r="K40" s="89">
        <f t="shared" ca="1" si="12"/>
        <v>0.69525281865277089</v>
      </c>
      <c r="L40" s="89">
        <f t="shared" ca="1" si="0"/>
        <v>0.18234439965086363</v>
      </c>
      <c r="M40" s="89">
        <f t="shared" ca="1" si="0"/>
        <v>0.51079535408788401</v>
      </c>
      <c r="N40" s="89">
        <f t="array" aca="1" ref="N40:O40" ca="1">mu+MMULT(L40:M40,A)</f>
        <v>1.7020064598849118E-2</v>
      </c>
      <c r="O40" s="89">
        <f ca="1"/>
        <v>1.1146221694418286E-2</v>
      </c>
      <c r="Q40" s="85">
        <v>23</v>
      </c>
      <c r="R40" s="88">
        <f t="shared" ca="1" si="1"/>
        <v>31857.6306993941</v>
      </c>
      <c r="S40" s="89">
        <f t="shared" ca="1" si="2"/>
        <v>0.80047889577589315</v>
      </c>
      <c r="T40" s="89">
        <f t="shared" ca="1" si="3"/>
        <v>0.62924543718443093</v>
      </c>
      <c r="U40" s="89">
        <f t="shared" ca="1" si="13"/>
        <v>0.78828330690034576</v>
      </c>
      <c r="V40" s="89">
        <f t="shared" ca="1" si="13"/>
        <v>0.735405806846958</v>
      </c>
      <c r="W40" s="85">
        <f t="shared" ca="1" si="4"/>
        <v>4383.7946451715979</v>
      </c>
      <c r="X40" s="85">
        <f t="shared" ca="1" si="5"/>
        <v>415.88801500226691</v>
      </c>
      <c r="Z40" s="85">
        <v>23</v>
      </c>
      <c r="AA40" s="88">
        <f t="shared" ca="1" si="6"/>
        <v>1408.6135411663672</v>
      </c>
      <c r="AB40" s="89">
        <f t="shared" ca="1" si="7"/>
        <v>1.124203496134941</v>
      </c>
      <c r="AC40" s="89">
        <f t="shared" ca="1" si="8"/>
        <v>1.0291941544877414</v>
      </c>
      <c r="AD40" s="89">
        <f t="shared" ca="1" si="14"/>
        <v>0.86953664668080732</v>
      </c>
      <c r="AE40" s="89">
        <f t="shared" ca="1" si="14"/>
        <v>0.84830577568078291</v>
      </c>
      <c r="AF40" s="85">
        <f t="shared" ca="1" si="9"/>
        <v>146.09931199678749</v>
      </c>
      <c r="AG40" s="85">
        <f t="shared" ca="1" si="10"/>
        <v>13.374119149750413</v>
      </c>
      <c r="AI40" s="85">
        <v>23</v>
      </c>
      <c r="AJ40" s="85">
        <f t="shared" ca="1" si="15"/>
        <v>4237.69533317481</v>
      </c>
      <c r="AK40" s="85">
        <f t="shared" ca="1" si="11"/>
        <v>402.5138958525165</v>
      </c>
    </row>
    <row r="41" spans="1:37" x14ac:dyDescent="0.25">
      <c r="A41" s="76">
        <v>14031002</v>
      </c>
      <c r="B41" s="76">
        <v>27310</v>
      </c>
      <c r="C41" s="77">
        <v>1.9597595222587302E-2</v>
      </c>
      <c r="E41" s="78">
        <v>14031002</v>
      </c>
      <c r="F41" s="78">
        <v>966.7</v>
      </c>
      <c r="G41" s="79">
        <v>1.7699946544857792E-2</v>
      </c>
      <c r="I41" s="85">
        <v>24</v>
      </c>
      <c r="J41" s="89">
        <f t="shared" ca="1" si="12"/>
        <v>0.10742964472374339</v>
      </c>
      <c r="K41" s="89">
        <f t="shared" ca="1" si="12"/>
        <v>0.58554786227978817</v>
      </c>
      <c r="L41" s="89">
        <f t="shared" ca="1" si="0"/>
        <v>-1.240313964023722</v>
      </c>
      <c r="M41" s="89">
        <f t="shared" ca="1" si="0"/>
        <v>0.21610708722157651</v>
      </c>
      <c r="N41" s="89">
        <f t="array" aca="1" ref="N41:O41" ca="1">mu+MMULT(L41:M41,A)</f>
        <v>-2.5014066000227854E-2</v>
      </c>
      <c r="O41" s="89">
        <f ca="1"/>
        <v>6.7596868370810616E-3</v>
      </c>
      <c r="Q41" s="85">
        <v>24</v>
      </c>
      <c r="R41" s="88">
        <f t="shared" ca="1" si="1"/>
        <v>30546.276777769424</v>
      </c>
      <c r="S41" s="89">
        <f t="shared" ca="1" si="2"/>
        <v>0.55500040725593502</v>
      </c>
      <c r="T41" s="89">
        <f t="shared" ca="1" si="3"/>
        <v>0.38376694866447275</v>
      </c>
      <c r="U41" s="89">
        <f t="shared" ca="1" si="13"/>
        <v>0.71055280905821572</v>
      </c>
      <c r="V41" s="89">
        <f t="shared" ca="1" si="13"/>
        <v>0.6494244065475705</v>
      </c>
      <c r="W41" s="85">
        <f t="shared" ca="1" si="4"/>
        <v>3399.2754166081068</v>
      </c>
      <c r="X41" s="85">
        <f t="shared" ca="1" si="5"/>
        <v>-568.63121356122429</v>
      </c>
      <c r="Z41" s="85">
        <v>24</v>
      </c>
      <c r="AA41" s="88">
        <f t="shared" ca="1" si="6"/>
        <v>1402.4481410248943</v>
      </c>
      <c r="AB41" s="89">
        <f t="shared" ca="1" si="7"/>
        <v>1.0780339849975424</v>
      </c>
      <c r="AC41" s="89">
        <f t="shared" ca="1" si="8"/>
        <v>0.98302464335034279</v>
      </c>
      <c r="AD41" s="89">
        <f t="shared" ca="1" si="14"/>
        <v>0.85949070501972025</v>
      </c>
      <c r="AE41" s="89">
        <f t="shared" ca="1" si="14"/>
        <v>0.83720234492839496</v>
      </c>
      <c r="AF41" s="85">
        <f t="shared" ca="1" si="9"/>
        <v>140.76895424902727</v>
      </c>
      <c r="AG41" s="85">
        <f t="shared" ca="1" si="10"/>
        <v>8.0437614019901957</v>
      </c>
      <c r="AI41" s="85">
        <v>24</v>
      </c>
      <c r="AJ41" s="85">
        <f t="shared" ca="1" si="15"/>
        <v>3258.5064623590797</v>
      </c>
      <c r="AK41" s="85">
        <f t="shared" ca="1" si="11"/>
        <v>-576.67497496321448</v>
      </c>
    </row>
    <row r="42" spans="1:37" x14ac:dyDescent="0.25">
      <c r="A42" s="80">
        <v>14031003</v>
      </c>
      <c r="B42" s="80">
        <v>27760</v>
      </c>
      <c r="C42" s="81">
        <v>1.6343200152990109E-2</v>
      </c>
      <c r="E42" s="82">
        <v>14031003</v>
      </c>
      <c r="F42" s="82">
        <v>968.42</v>
      </c>
      <c r="G42" s="83">
        <v>1.7776680029641286E-3</v>
      </c>
      <c r="I42" s="85">
        <v>25</v>
      </c>
      <c r="J42" s="89">
        <f t="shared" ca="1" si="12"/>
        <v>0.60900330970873462</v>
      </c>
      <c r="K42" s="89">
        <f t="shared" ca="1" si="12"/>
        <v>0.23116172657874556</v>
      </c>
      <c r="L42" s="89">
        <f t="shared" ca="1" si="0"/>
        <v>0.27672225673717349</v>
      </c>
      <c r="M42" s="89">
        <f t="shared" ca="1" si="0"/>
        <v>-0.73502633922367722</v>
      </c>
      <c r="N42" s="89">
        <f t="array" aca="1" ref="N42:O42" ca="1">mu+MMULT(L42:M42,A)</f>
        <v>-3.9126871773788874E-3</v>
      </c>
      <c r="O42" s="89">
        <f ca="1"/>
        <v>-7.39825699097609E-3</v>
      </c>
      <c r="Q42" s="85">
        <v>25</v>
      </c>
      <c r="R42" s="88">
        <f t="shared" ca="1" si="1"/>
        <v>31197.69406606719</v>
      </c>
      <c r="S42" s="89">
        <f t="shared" ca="1" si="2"/>
        <v>0.67823204081882194</v>
      </c>
      <c r="T42" s="89">
        <f t="shared" ca="1" si="3"/>
        <v>0.50699858222735972</v>
      </c>
      <c r="U42" s="89">
        <f t="shared" ca="1" si="13"/>
        <v>0.75118770991240036</v>
      </c>
      <c r="V42" s="89">
        <f t="shared" ca="1" si="13"/>
        <v>0.69392209332220123</v>
      </c>
      <c r="W42" s="85">
        <f t="shared" ca="1" si="4"/>
        <v>3875.5910061104987</v>
      </c>
      <c r="X42" s="85">
        <f t="shared" ca="1" si="5"/>
        <v>-92.315624058832327</v>
      </c>
      <c r="Z42" s="85">
        <v>25</v>
      </c>
      <c r="AA42" s="88">
        <f t="shared" ca="1" si="6"/>
        <v>1382.7322565469849</v>
      </c>
      <c r="AB42" s="89">
        <f t="shared" ca="1" si="7"/>
        <v>0.92901765057613372</v>
      </c>
      <c r="AC42" s="89">
        <f t="shared" ca="1" si="8"/>
        <v>0.83400830892893407</v>
      </c>
      <c r="AD42" s="89">
        <f t="shared" ca="1" si="14"/>
        <v>0.82356003043693227</v>
      </c>
      <c r="AE42" s="89">
        <f t="shared" ca="1" si="14"/>
        <v>0.79786184915262104</v>
      </c>
      <c r="AF42" s="85">
        <f t="shared" ca="1" si="9"/>
        <v>124.16788335565559</v>
      </c>
      <c r="AG42" s="85">
        <f t="shared" ca="1" si="10"/>
        <v>-8.5573094913814884</v>
      </c>
      <c r="AI42" s="85">
        <v>25</v>
      </c>
      <c r="AJ42" s="85">
        <f t="shared" ca="1" si="15"/>
        <v>3751.423122754843</v>
      </c>
      <c r="AK42" s="85">
        <f t="shared" ca="1" si="11"/>
        <v>-83.758314567450839</v>
      </c>
    </row>
    <row r="43" spans="1:37" x14ac:dyDescent="0.25">
      <c r="A43" s="76">
        <v>14031004</v>
      </c>
      <c r="B43" s="76">
        <v>28470</v>
      </c>
      <c r="C43" s="77">
        <v>2.525476565134236E-2</v>
      </c>
      <c r="E43" s="78">
        <v>14031004</v>
      </c>
      <c r="F43" s="78">
        <v>977.34</v>
      </c>
      <c r="G43" s="79">
        <v>9.1687181240447408E-3</v>
      </c>
      <c r="I43" s="85">
        <v>26</v>
      </c>
      <c r="J43" s="89">
        <f t="shared" ca="1" si="12"/>
        <v>0.52468670554470365</v>
      </c>
      <c r="K43" s="89">
        <f t="shared" ca="1" si="12"/>
        <v>0.48914756992618502</v>
      </c>
      <c r="L43" s="89">
        <f t="shared" ca="1" si="0"/>
        <v>6.191993903517648E-2</v>
      </c>
      <c r="M43" s="89">
        <f t="shared" ca="1" si="0"/>
        <v>-2.7206363994923814E-2</v>
      </c>
      <c r="N43" s="89">
        <f t="array" aca="1" ref="N43:O43" ca="1">mu+MMULT(L43:M43,A)</f>
        <v>3.8439644460457798E-3</v>
      </c>
      <c r="O43" s="89">
        <f ca="1"/>
        <v>3.137883545182755E-3</v>
      </c>
      <c r="Q43" s="85">
        <v>26</v>
      </c>
      <c r="R43" s="88">
        <f t="shared" ca="1" si="1"/>
        <v>31440.624656365591</v>
      </c>
      <c r="S43" s="89">
        <f t="shared" ca="1" si="2"/>
        <v>0.72353073236678045</v>
      </c>
      <c r="T43" s="89">
        <f t="shared" ca="1" si="3"/>
        <v>0.55229727377531823</v>
      </c>
      <c r="U43" s="89">
        <f t="shared" ca="1" si="13"/>
        <v>0.76532305997575589</v>
      </c>
      <c r="V43" s="89">
        <f t="shared" ca="1" si="13"/>
        <v>0.70962765093787283</v>
      </c>
      <c r="W43" s="85">
        <f t="shared" ca="1" si="4"/>
        <v>4059.8057385288048</v>
      </c>
      <c r="X43" s="85">
        <f t="shared" ca="1" si="5"/>
        <v>91.899108359473757</v>
      </c>
      <c r="Z43" s="85">
        <v>26</v>
      </c>
      <c r="AA43" s="88">
        <f t="shared" ca="1" si="6"/>
        <v>1397.3779369143313</v>
      </c>
      <c r="AB43" s="89">
        <f t="shared" ca="1" si="7"/>
        <v>1.0399134883273606</v>
      </c>
      <c r="AC43" s="89">
        <f t="shared" ca="1" si="8"/>
        <v>0.94490414668016098</v>
      </c>
      <c r="AD43" s="89">
        <f t="shared" ca="1" si="14"/>
        <v>0.85080995236252899</v>
      </c>
      <c r="AE43" s="89">
        <f t="shared" ca="1" si="14"/>
        <v>0.82764609283173207</v>
      </c>
      <c r="AF43" s="85">
        <f t="shared" ca="1" si="9"/>
        <v>136.43300620210744</v>
      </c>
      <c r="AG43" s="85">
        <f t="shared" ca="1" si="10"/>
        <v>3.7078133550703569</v>
      </c>
      <c r="AI43" s="85">
        <v>26</v>
      </c>
      <c r="AJ43" s="85">
        <f t="shared" ca="1" si="15"/>
        <v>3923.3727323266976</v>
      </c>
      <c r="AK43" s="85">
        <f t="shared" ca="1" si="11"/>
        <v>88.191295004403401</v>
      </c>
    </row>
    <row r="44" spans="1:37" x14ac:dyDescent="0.25">
      <c r="A44" s="80">
        <v>14031005</v>
      </c>
      <c r="B44" s="80">
        <v>28270</v>
      </c>
      <c r="C44" s="81">
        <v>-7.0497295844472391E-3</v>
      </c>
      <c r="E44" s="82">
        <v>14031005</v>
      </c>
      <c r="F44" s="82">
        <v>951.75</v>
      </c>
      <c r="G44" s="83">
        <v>-2.6532200334961984E-2</v>
      </c>
      <c r="I44" s="85">
        <v>27</v>
      </c>
      <c r="J44" s="89">
        <f t="shared" ca="1" si="12"/>
        <v>0.17212152486693066</v>
      </c>
      <c r="K44" s="89">
        <f t="shared" ca="1" si="12"/>
        <v>0.42524119774368785</v>
      </c>
      <c r="L44" s="89">
        <f t="shared" ca="1" si="0"/>
        <v>-0.94581481129159495</v>
      </c>
      <c r="M44" s="89">
        <f t="shared" ca="1" si="0"/>
        <v>-0.18850295984617765</v>
      </c>
      <c r="N44" s="89">
        <f t="array" aca="1" ref="N44:O44" ca="1">mu+MMULT(L44:M44,A)</f>
        <v>-2.5041333281457769E-2</v>
      </c>
      <c r="O44" s="89">
        <f ca="1"/>
        <v>7.3692897853097367E-4</v>
      </c>
      <c r="Q44" s="85">
        <v>27</v>
      </c>
      <c r="R44" s="88">
        <f t="shared" ca="1" si="1"/>
        <v>30545.443875205543</v>
      </c>
      <c r="S44" s="89">
        <f t="shared" ca="1" si="2"/>
        <v>0.55484116687467921</v>
      </c>
      <c r="T44" s="89">
        <f t="shared" ca="1" si="3"/>
        <v>0.38360770828321694</v>
      </c>
      <c r="U44" s="89">
        <f t="shared" ca="1" si="13"/>
        <v>0.71049834680727142</v>
      </c>
      <c r="V44" s="89">
        <f t="shared" ca="1" si="13"/>
        <v>0.64936538701939128</v>
      </c>
      <c r="W44" s="85">
        <f t="shared" ca="1" si="4"/>
        <v>3398.6836180321116</v>
      </c>
      <c r="X44" s="85">
        <f t="shared" ca="1" si="5"/>
        <v>-569.22301213721948</v>
      </c>
      <c r="Z44" s="85">
        <v>27</v>
      </c>
      <c r="AA44" s="88">
        <f t="shared" ca="1" si="6"/>
        <v>1394.0269204043223</v>
      </c>
      <c r="AB44" s="89">
        <f t="shared" ca="1" si="7"/>
        <v>1.0146427673116614</v>
      </c>
      <c r="AC44" s="89">
        <f t="shared" ca="1" si="8"/>
        <v>0.91963342566446171</v>
      </c>
      <c r="AD44" s="89">
        <f t="shared" ca="1" si="14"/>
        <v>0.8448619274598721</v>
      </c>
      <c r="AE44" s="89">
        <f t="shared" ca="1" si="14"/>
        <v>0.82111782338272332</v>
      </c>
      <c r="AF44" s="85">
        <f t="shared" ca="1" si="9"/>
        <v>133.59184686361755</v>
      </c>
      <c r="AG44" s="85">
        <f t="shared" ca="1" si="10"/>
        <v>0.86665401658046903</v>
      </c>
      <c r="AI44" s="85">
        <v>27</v>
      </c>
      <c r="AJ44" s="85">
        <f t="shared" ca="1" si="15"/>
        <v>3265.0917711684942</v>
      </c>
      <c r="AK44" s="85">
        <f t="shared" ca="1" si="11"/>
        <v>-570.08966615379995</v>
      </c>
    </row>
    <row r="45" spans="1:37" x14ac:dyDescent="0.25">
      <c r="A45" s="76">
        <v>14031008</v>
      </c>
      <c r="B45" s="76">
        <v>27580</v>
      </c>
      <c r="C45" s="77">
        <v>-2.4710299340343203E-2</v>
      </c>
      <c r="E45" s="78">
        <v>14031008</v>
      </c>
      <c r="F45" s="78">
        <v>930.18</v>
      </c>
      <c r="G45" s="79">
        <v>-2.2924279456280935E-2</v>
      </c>
      <c r="I45" s="85">
        <v>28</v>
      </c>
      <c r="J45" s="89">
        <f t="shared" ca="1" si="12"/>
        <v>0.71791763210607906</v>
      </c>
      <c r="K45" s="89">
        <f t="shared" ca="1" si="12"/>
        <v>0.5423291421968981</v>
      </c>
      <c r="L45" s="89">
        <f t="shared" ca="1" si="0"/>
        <v>0.57666654600133183</v>
      </c>
      <c r="M45" s="89">
        <f t="shared" ca="1" si="0"/>
        <v>0.10630329722805622</v>
      </c>
      <c r="N45" s="89">
        <f t="array" aca="1" ref="N45:O45" ca="1">mu+MMULT(L45:M45,A)</f>
        <v>1.9556772333527938E-2</v>
      </c>
      <c r="O45" s="89">
        <f ca="1"/>
        <v>5.1252201601541883E-3</v>
      </c>
      <c r="Q45" s="85">
        <v>28</v>
      </c>
      <c r="R45" s="88">
        <f t="shared" ca="1" si="1"/>
        <v>31938.546784436705</v>
      </c>
      <c r="S45" s="89">
        <f t="shared" ca="1" si="2"/>
        <v>0.81529321860476822</v>
      </c>
      <c r="T45" s="89">
        <f t="shared" ca="1" si="3"/>
        <v>0.644059760013306</v>
      </c>
      <c r="U45" s="89">
        <f t="shared" ca="1" si="13"/>
        <v>0.79254775521827814</v>
      </c>
      <c r="V45" s="89">
        <f t="shared" ca="1" si="13"/>
        <v>0.7402316585344314</v>
      </c>
      <c r="W45" s="85">
        <f t="shared" ca="1" si="4"/>
        <v>4447.7523925925343</v>
      </c>
      <c r="X45" s="85">
        <f t="shared" ca="1" si="5"/>
        <v>479.84576242320327</v>
      </c>
      <c r="Z45" s="85">
        <v>28</v>
      </c>
      <c r="AA45" s="88">
        <f t="shared" ca="1" si="6"/>
        <v>1400.157758559073</v>
      </c>
      <c r="AB45" s="89">
        <f t="shared" ca="1" si="7"/>
        <v>1.0608307642553558</v>
      </c>
      <c r="AC45" s="89">
        <f t="shared" ca="1" si="8"/>
        <v>0.96582142260815618</v>
      </c>
      <c r="AD45" s="89">
        <f t="shared" ca="1" si="14"/>
        <v>0.85561659077256169</v>
      </c>
      <c r="AE45" s="89">
        <f t="shared" ca="1" si="14"/>
        <v>0.83293322654160762</v>
      </c>
      <c r="AF45" s="85">
        <f t="shared" ca="1" si="9"/>
        <v>138.80481359815371</v>
      </c>
      <c r="AG45" s="85">
        <f t="shared" ca="1" si="10"/>
        <v>6.0796207511166358</v>
      </c>
      <c r="AI45" s="85">
        <v>28</v>
      </c>
      <c r="AJ45" s="85">
        <f t="shared" ca="1" si="15"/>
        <v>4308.9475789943808</v>
      </c>
      <c r="AK45" s="85">
        <f t="shared" ca="1" si="11"/>
        <v>473.76614167208663</v>
      </c>
    </row>
    <row r="46" spans="1:37" x14ac:dyDescent="0.25">
      <c r="A46" s="80">
        <v>14031009</v>
      </c>
      <c r="B46" s="80">
        <v>26760</v>
      </c>
      <c r="C46" s="81">
        <v>-3.0182637105128078E-2</v>
      </c>
      <c r="E46" s="82">
        <v>14031009</v>
      </c>
      <c r="F46" s="82">
        <v>903.44</v>
      </c>
      <c r="G46" s="83">
        <v>-2.9168416390910872E-2</v>
      </c>
      <c r="I46" s="85">
        <v>29</v>
      </c>
      <c r="J46" s="89">
        <f t="shared" ca="1" si="12"/>
        <v>0.29785448239947498</v>
      </c>
      <c r="K46" s="89">
        <f t="shared" ca="1" si="12"/>
        <v>0.93342295832482658</v>
      </c>
      <c r="L46" s="89">
        <f t="shared" ca="1" si="0"/>
        <v>-0.53058128874621691</v>
      </c>
      <c r="M46" s="89">
        <f t="shared" ca="1" si="0"/>
        <v>1.5017794262988859</v>
      </c>
      <c r="N46" s="89">
        <f t="array" aca="1" ref="N46:O46" ca="1">mu+MMULT(L46:M46,A)</f>
        <v>1.730167919367236E-2</v>
      </c>
      <c r="O46" s="89">
        <f ca="1"/>
        <v>2.5897355908362629E-2</v>
      </c>
      <c r="Q46" s="85">
        <v>29</v>
      </c>
      <c r="R46" s="88">
        <f t="shared" ca="1" si="1"/>
        <v>31866.603536537186</v>
      </c>
      <c r="S46" s="89">
        <f t="shared" ca="1" si="2"/>
        <v>0.80212351942094373</v>
      </c>
      <c r="T46" s="89">
        <f t="shared" ca="1" si="3"/>
        <v>0.6308900608294814</v>
      </c>
      <c r="U46" s="89">
        <f t="shared" ca="1" si="13"/>
        <v>0.78875924436252765</v>
      </c>
      <c r="V46" s="89">
        <f t="shared" ca="1" si="13"/>
        <v>0.73594379447542713</v>
      </c>
      <c r="W46" s="85">
        <f t="shared" ca="1" si="4"/>
        <v>4390.869918730903</v>
      </c>
      <c r="X46" s="85">
        <f t="shared" ca="1" si="5"/>
        <v>422.96328856157197</v>
      </c>
      <c r="Z46" s="85">
        <v>29</v>
      </c>
      <c r="AA46" s="88">
        <f t="shared" ca="1" si="6"/>
        <v>1429.5461992214614</v>
      </c>
      <c r="AB46" s="89">
        <f t="shared" ca="1" si="7"/>
        <v>1.2794633259390498</v>
      </c>
      <c r="AC46" s="89">
        <f t="shared" ca="1" si="8"/>
        <v>1.1844539842918502</v>
      </c>
      <c r="AD46" s="89">
        <f t="shared" ca="1" si="14"/>
        <v>0.89963302687379942</v>
      </c>
      <c r="AE46" s="89">
        <f t="shared" ca="1" si="14"/>
        <v>0.88188329933544352</v>
      </c>
      <c r="AF46" s="85">
        <f t="shared" ca="1" si="9"/>
        <v>164.62658089524234</v>
      </c>
      <c r="AG46" s="85">
        <f t="shared" ca="1" si="10"/>
        <v>31.901388048205263</v>
      </c>
      <c r="AI46" s="85">
        <v>29</v>
      </c>
      <c r="AJ46" s="85">
        <f t="shared" ca="1" si="15"/>
        <v>4226.2433378356609</v>
      </c>
      <c r="AK46" s="85">
        <f t="shared" ca="1" si="11"/>
        <v>391.06190051336671</v>
      </c>
    </row>
    <row r="47" spans="1:37" x14ac:dyDescent="0.25">
      <c r="A47" s="76">
        <v>14031010</v>
      </c>
      <c r="B47" s="76">
        <v>26030</v>
      </c>
      <c r="C47" s="77">
        <v>-2.7658516253553679E-2</v>
      </c>
      <c r="E47" s="78">
        <v>14031010</v>
      </c>
      <c r="F47" s="78">
        <v>884.18</v>
      </c>
      <c r="G47" s="79">
        <v>-2.1549037595989307E-2</v>
      </c>
      <c r="I47" s="85">
        <v>30</v>
      </c>
      <c r="J47" s="89">
        <f t="shared" ca="1" si="12"/>
        <v>0.94355933607871156</v>
      </c>
      <c r="K47" s="89">
        <f t="shared" ca="1" si="12"/>
        <v>0.16034080844247312</v>
      </c>
      <c r="L47" s="89">
        <f t="shared" ca="1" si="0"/>
        <v>1.5853742512290951</v>
      </c>
      <c r="M47" s="89">
        <f t="shared" ca="1" si="0"/>
        <v>-0.99305815046692747</v>
      </c>
      <c r="N47" s="89">
        <f t="array" aca="1" ref="N47:O47" ca="1">mu+MMULT(L47:M47,A)</f>
        <v>2.4834133615194563E-2</v>
      </c>
      <c r="O47" s="89">
        <f ca="1"/>
        <v>-1.1239148066676348E-2</v>
      </c>
      <c r="Q47" s="85">
        <v>30</v>
      </c>
      <c r="R47" s="88">
        <f t="shared" ca="1" si="1"/>
        <v>32107.543570957718</v>
      </c>
      <c r="S47" s="89">
        <f t="shared" ca="1" si="2"/>
        <v>0.84611290375904413</v>
      </c>
      <c r="T47" s="89">
        <f t="shared" ca="1" si="3"/>
        <v>0.67487944516758192</v>
      </c>
      <c r="U47" s="89">
        <f t="shared" ca="1" si="13"/>
        <v>0.80125511853921239</v>
      </c>
      <c r="V47" s="89">
        <f t="shared" ca="1" si="13"/>
        <v>0.75012381965588348</v>
      </c>
      <c r="W47" s="85">
        <f t="shared" ca="1" si="4"/>
        <v>4582.429961091515</v>
      </c>
      <c r="X47" s="85">
        <f t="shared" ca="1" si="5"/>
        <v>614.52333092218396</v>
      </c>
      <c r="Z47" s="85">
        <v>30</v>
      </c>
      <c r="AA47" s="88">
        <f t="shared" ca="1" si="6"/>
        <v>1377.4315188573423</v>
      </c>
      <c r="AB47" s="89">
        <f t="shared" ca="1" si="7"/>
        <v>0.88859119346034066</v>
      </c>
      <c r="AC47" s="89">
        <f t="shared" ca="1" si="8"/>
        <v>0.793581851813141</v>
      </c>
      <c r="AD47" s="89">
        <f t="shared" ca="1" si="14"/>
        <v>0.81288858714827883</v>
      </c>
      <c r="AE47" s="89">
        <f t="shared" ca="1" si="14"/>
        <v>0.78628054947417247</v>
      </c>
      <c r="AF47" s="85">
        <f t="shared" ca="1" si="9"/>
        <v>119.83049964463805</v>
      </c>
      <c r="AG47" s="85">
        <f t="shared" ca="1" si="10"/>
        <v>-12.894693202399026</v>
      </c>
      <c r="AI47" s="85">
        <v>30</v>
      </c>
      <c r="AJ47" s="85">
        <f t="shared" ca="1" si="15"/>
        <v>4462.5994614468773</v>
      </c>
      <c r="AK47" s="85">
        <f t="shared" ca="1" si="11"/>
        <v>627.41802412458298</v>
      </c>
    </row>
    <row r="48" spans="1:37" x14ac:dyDescent="0.25">
      <c r="A48" s="80">
        <v>14031011</v>
      </c>
      <c r="B48" s="80">
        <v>25630</v>
      </c>
      <c r="C48" s="81">
        <v>-1.5486178630494306E-2</v>
      </c>
      <c r="E48" s="82">
        <v>14031011</v>
      </c>
      <c r="F48" s="82">
        <v>906.89</v>
      </c>
      <c r="G48" s="83">
        <v>2.5360501999259998E-2</v>
      </c>
      <c r="I48" s="85">
        <v>31</v>
      </c>
      <c r="J48" s="89">
        <f t="shared" ca="1" si="12"/>
        <v>0.39705792793235206</v>
      </c>
      <c r="K48" s="89">
        <f t="shared" ca="1" si="12"/>
        <v>4.7155344651212738E-2</v>
      </c>
      <c r="L48" s="89">
        <f t="shared" ca="1" si="0"/>
        <v>-0.26096972309181116</v>
      </c>
      <c r="M48" s="89">
        <f t="shared" ca="1" si="0"/>
        <v>-1.6730843634976069</v>
      </c>
      <c r="N48" s="89">
        <f t="array" aca="1" ref="N48:O48" ca="1">mu+MMULT(L48:M48,A)</f>
        <v>-3.5296796222138563E-2</v>
      </c>
      <c r="O48" s="89">
        <f ca="1"/>
        <v>-2.1361569020461376E-2</v>
      </c>
      <c r="Q48" s="85">
        <v>31</v>
      </c>
      <c r="R48" s="88">
        <f t="shared" ca="1" si="1"/>
        <v>30233.787031666416</v>
      </c>
      <c r="S48" s="89">
        <f t="shared" ca="1" si="2"/>
        <v>0.49494946682352875</v>
      </c>
      <c r="T48" s="89">
        <f t="shared" ca="1" si="3"/>
        <v>0.32371600823206648</v>
      </c>
      <c r="U48" s="89">
        <f t="shared" ca="1" si="13"/>
        <v>0.68968210423301701</v>
      </c>
      <c r="V48" s="89">
        <f t="shared" ca="1" si="13"/>
        <v>0.62692347494383471</v>
      </c>
      <c r="W48" s="85">
        <f t="shared" ca="1" si="4"/>
        <v>3180.4731702611316</v>
      </c>
      <c r="X48" s="85">
        <f t="shared" ca="1" si="5"/>
        <v>-787.43345990819944</v>
      </c>
      <c r="Z48" s="85">
        <v>31</v>
      </c>
      <c r="AA48" s="88">
        <f t="shared" ca="1" si="6"/>
        <v>1363.5589078453647</v>
      </c>
      <c r="AB48" s="89">
        <f t="shared" ca="1" si="7"/>
        <v>0.78204987048840724</v>
      </c>
      <c r="AC48" s="89">
        <f t="shared" ca="1" si="8"/>
        <v>0.68704052884120759</v>
      </c>
      <c r="AD48" s="89">
        <f t="shared" ca="1" si="14"/>
        <v>0.78290736714673226</v>
      </c>
      <c r="AE48" s="89">
        <f t="shared" ca="1" si="14"/>
        <v>0.7539714055093738</v>
      </c>
      <c r="AF48" s="85">
        <f t="shared" ca="1" si="9"/>
        <v>108.75813750815951</v>
      </c>
      <c r="AG48" s="85">
        <f t="shared" ca="1" si="10"/>
        <v>-23.967055338877572</v>
      </c>
      <c r="AI48" s="85">
        <v>31</v>
      </c>
      <c r="AJ48" s="85">
        <f t="shared" ca="1" si="15"/>
        <v>3071.7150327529721</v>
      </c>
      <c r="AK48" s="85">
        <f t="shared" ca="1" si="11"/>
        <v>-763.46640456932187</v>
      </c>
    </row>
    <row r="49" spans="1:37" x14ac:dyDescent="0.25">
      <c r="A49" s="76">
        <v>14031012</v>
      </c>
      <c r="B49" s="76">
        <v>26050</v>
      </c>
      <c r="C49" s="77">
        <v>1.6254227823396212E-2</v>
      </c>
      <c r="E49" s="78">
        <v>14031012</v>
      </c>
      <c r="F49" s="78">
        <v>928.74</v>
      </c>
      <c r="G49" s="79">
        <v>2.3807664995155634E-2</v>
      </c>
      <c r="I49" s="85">
        <v>32</v>
      </c>
      <c r="J49" s="89">
        <f t="shared" ca="1" si="12"/>
        <v>0.62402649671771515</v>
      </c>
      <c r="K49" s="89">
        <f t="shared" ca="1" si="12"/>
        <v>0.40608220280491958</v>
      </c>
      <c r="L49" s="89">
        <f t="shared" ca="1" si="0"/>
        <v>0.31607312294442658</v>
      </c>
      <c r="M49" s="89">
        <f t="shared" ca="1" si="0"/>
        <v>-0.2376347373876852</v>
      </c>
      <c r="N49" s="89">
        <f t="array" aca="1" ref="N49:O49" ca="1">mu+MMULT(L49:M49,A)</f>
        <v>6.4215198686967487E-3</v>
      </c>
      <c r="O49" s="89">
        <f ca="1"/>
        <v>5.5857965286301714E-6</v>
      </c>
      <c r="Q49" s="85">
        <v>32</v>
      </c>
      <c r="R49" s="88">
        <f t="shared" ca="1" si="1"/>
        <v>31521.769141218032</v>
      </c>
      <c r="S49" s="89">
        <f t="shared" ca="1" si="2"/>
        <v>0.73858360488278019</v>
      </c>
      <c r="T49" s="89">
        <f t="shared" ca="1" si="3"/>
        <v>0.56735014629131797</v>
      </c>
      <c r="U49" s="89">
        <f t="shared" ca="1" si="13"/>
        <v>0.76992005859892121</v>
      </c>
      <c r="V49" s="89">
        <f t="shared" ca="1" si="13"/>
        <v>0.71476184319295755</v>
      </c>
      <c r="W49" s="85">
        <f t="shared" ca="1" si="4"/>
        <v>4122.0944167153721</v>
      </c>
      <c r="X49" s="85">
        <f t="shared" ca="1" si="5"/>
        <v>154.18778654604102</v>
      </c>
      <c r="Z49" s="85">
        <v>32</v>
      </c>
      <c r="AA49" s="88">
        <f t="shared" ca="1" si="6"/>
        <v>1393.0077810362961</v>
      </c>
      <c r="AB49" s="89">
        <f t="shared" ca="1" si="7"/>
        <v>1.0069451749557634</v>
      </c>
      <c r="AC49" s="89">
        <f t="shared" ca="1" si="8"/>
        <v>0.91193583330856376</v>
      </c>
      <c r="AD49" s="89">
        <f t="shared" ca="1" si="14"/>
        <v>0.84301943934733403</v>
      </c>
      <c r="AE49" s="89">
        <f t="shared" ca="1" si="14"/>
        <v>0.81909875153684708</v>
      </c>
      <c r="AF49" s="85">
        <f t="shared" ca="1" si="9"/>
        <v>132.73175235692997</v>
      </c>
      <c r="AG49" s="85">
        <f t="shared" ca="1" si="10"/>
        <v>6.5595098928952211E-3</v>
      </c>
      <c r="AI49" s="85">
        <v>32</v>
      </c>
      <c r="AJ49" s="85">
        <f t="shared" ca="1" si="15"/>
        <v>3989.3626643584421</v>
      </c>
      <c r="AK49" s="85">
        <f t="shared" ca="1" si="11"/>
        <v>154.18122703614813</v>
      </c>
    </row>
    <row r="50" spans="1:37" x14ac:dyDescent="0.25">
      <c r="A50" s="80">
        <v>14031015</v>
      </c>
      <c r="B50" s="80">
        <v>26830</v>
      </c>
      <c r="C50" s="81">
        <v>2.9502896238156877E-2</v>
      </c>
      <c r="E50" s="82">
        <v>14031015</v>
      </c>
      <c r="F50" s="82">
        <v>955.77</v>
      </c>
      <c r="G50" s="83">
        <v>2.8688469518101591E-2</v>
      </c>
      <c r="I50" s="85">
        <v>33</v>
      </c>
      <c r="J50" s="89">
        <f t="shared" ca="1" si="12"/>
        <v>0.94356958507671873</v>
      </c>
      <c r="K50" s="89">
        <f t="shared" ca="1" si="12"/>
        <v>9.3363254052514E-2</v>
      </c>
      <c r="L50" s="89">
        <f t="shared" ca="1" si="0"/>
        <v>1.5854645294097682</v>
      </c>
      <c r="M50" s="89">
        <f t="shared" ca="1" si="0"/>
        <v>-1.3203250721496451</v>
      </c>
      <c r="N50" s="89">
        <f t="array" aca="1" ref="N50:O50" ca="1">mu+MMULT(L50:M50,A)</f>
        <v>1.870134642214729E-2</v>
      </c>
      <c r="O50" s="89">
        <f ca="1"/>
        <v>-1.6110627256806349E-2</v>
      </c>
      <c r="Q50" s="85">
        <v>33</v>
      </c>
      <c r="R50" s="88">
        <f t="shared" ca="1" si="1"/>
        <v>31911.237406185657</v>
      </c>
      <c r="S50" s="89">
        <f t="shared" ca="1" si="2"/>
        <v>0.81029754825846323</v>
      </c>
      <c r="T50" s="89">
        <f t="shared" ca="1" si="3"/>
        <v>0.63906408966700101</v>
      </c>
      <c r="U50" s="89">
        <f t="shared" ca="1" si="13"/>
        <v>0.7911154079387126</v>
      </c>
      <c r="V50" s="89">
        <f t="shared" ca="1" si="13"/>
        <v>0.73860938008757304</v>
      </c>
      <c r="W50" s="85">
        <f t="shared" ca="1" si="4"/>
        <v>4426.1279483957478</v>
      </c>
      <c r="X50" s="85">
        <f t="shared" ca="1" si="5"/>
        <v>458.22131822641677</v>
      </c>
      <c r="Z50" s="85">
        <v>33</v>
      </c>
      <c r="AA50" s="88">
        <f t="shared" ca="1" si="6"/>
        <v>1370.7377074965102</v>
      </c>
      <c r="AB50" s="89">
        <f t="shared" ca="1" si="7"/>
        <v>0.83731750704517305</v>
      </c>
      <c r="AC50" s="89">
        <f t="shared" ca="1" si="8"/>
        <v>0.7423081653979734</v>
      </c>
      <c r="AD50" s="89">
        <f t="shared" ca="1" si="14"/>
        <v>0.79879293944728424</v>
      </c>
      <c r="AE50" s="89">
        <f t="shared" ca="1" si="14"/>
        <v>0.77104967715375672</v>
      </c>
      <c r="AF50" s="85">
        <f t="shared" ca="1" si="9"/>
        <v>114.43596742218165</v>
      </c>
      <c r="AG50" s="85">
        <f t="shared" ca="1" si="10"/>
        <v>-18.289225424855431</v>
      </c>
      <c r="AI50" s="85">
        <v>33</v>
      </c>
      <c r="AJ50" s="85">
        <f t="shared" ca="1" si="15"/>
        <v>4311.6919809735664</v>
      </c>
      <c r="AK50" s="85">
        <f t="shared" ca="1" si="11"/>
        <v>476.5105436512722</v>
      </c>
    </row>
    <row r="51" spans="1:37" x14ac:dyDescent="0.25">
      <c r="A51" s="76">
        <v>14031016</v>
      </c>
      <c r="B51" s="76">
        <v>27560</v>
      </c>
      <c r="C51" s="77">
        <v>2.6844781707925109E-2</v>
      </c>
      <c r="E51" s="78">
        <v>14031016</v>
      </c>
      <c r="F51" s="78">
        <v>950.89</v>
      </c>
      <c r="G51" s="79">
        <v>-5.1189101947701461E-3</v>
      </c>
      <c r="I51" s="85">
        <v>34</v>
      </c>
      <c r="J51" s="89">
        <f t="shared" ca="1" si="12"/>
        <v>0.26124015651108479</v>
      </c>
      <c r="K51" s="89">
        <f t="shared" ca="1" si="12"/>
        <v>7.8742387461313568E-3</v>
      </c>
      <c r="L51" s="89">
        <f t="shared" ca="1" si="0"/>
        <v>-0.63952675674049531</v>
      </c>
      <c r="M51" s="89">
        <f t="shared" ca="1" si="0"/>
        <v>-2.4146929921242859</v>
      </c>
      <c r="N51" s="89">
        <f t="array" aca="1" ref="N51:O51" ca="1">mu+MMULT(L51:M51,A)</f>
        <v>-5.8914280779303149E-2</v>
      </c>
      <c r="O51" s="89">
        <f ca="1"/>
        <v>-3.2400665128922417E-2</v>
      </c>
      <c r="Q51" s="85">
        <v>34</v>
      </c>
      <c r="R51" s="88">
        <f t="shared" ca="1" si="1"/>
        <v>29528.107027843456</v>
      </c>
      <c r="S51" s="89">
        <f t="shared" ca="1" si="2"/>
        <v>0.35702382570503483</v>
      </c>
      <c r="T51" s="89">
        <f t="shared" ca="1" si="3"/>
        <v>0.18579036711357255</v>
      </c>
      <c r="U51" s="89">
        <f t="shared" ca="1" si="13"/>
        <v>0.63946301536483396</v>
      </c>
      <c r="V51" s="89">
        <f t="shared" ca="1" si="13"/>
        <v>0.57369542052808187</v>
      </c>
      <c r="W51" s="85">
        <f t="shared" ca="1" si="4"/>
        <v>2711.2544455430725</v>
      </c>
      <c r="X51" s="85">
        <f t="shared" ca="1" si="5"/>
        <v>-1256.6521846262585</v>
      </c>
      <c r="Z51" s="85">
        <v>34</v>
      </c>
      <c r="AA51" s="88">
        <f t="shared" ca="1" si="6"/>
        <v>1348.5892278987737</v>
      </c>
      <c r="AB51" s="89">
        <f t="shared" ca="1" si="7"/>
        <v>0.66586028410591436</v>
      </c>
      <c r="AC51" s="89">
        <f t="shared" ca="1" si="8"/>
        <v>0.57085094245871471</v>
      </c>
      <c r="AD51" s="89">
        <f t="shared" ca="1" si="14"/>
        <v>0.74724979592721896</v>
      </c>
      <c r="AE51" s="89">
        <f t="shared" ca="1" si="14"/>
        <v>0.71594965622219142</v>
      </c>
      <c r="AF51" s="85">
        <f t="shared" ca="1" si="9"/>
        <v>97.300925410276591</v>
      </c>
      <c r="AG51" s="85">
        <f t="shared" ca="1" si="10"/>
        <v>-35.424267436760488</v>
      </c>
      <c r="AI51" s="85">
        <v>34</v>
      </c>
      <c r="AJ51" s="85">
        <f t="shared" ca="1" si="15"/>
        <v>2613.9535201327958</v>
      </c>
      <c r="AK51" s="85">
        <f t="shared" ca="1" si="11"/>
        <v>-1221.2279171894979</v>
      </c>
    </row>
    <row r="52" spans="1:37" x14ac:dyDescent="0.25">
      <c r="A52" s="80">
        <v>14031017</v>
      </c>
      <c r="B52" s="80">
        <v>27620</v>
      </c>
      <c r="C52" s="81">
        <v>2.1747018356882979E-3</v>
      </c>
      <c r="E52" s="82">
        <v>14031017</v>
      </c>
      <c r="F52" s="82">
        <v>929.9</v>
      </c>
      <c r="G52" s="83">
        <v>-2.232133465302092E-2</v>
      </c>
      <c r="I52" s="85">
        <v>35</v>
      </c>
      <c r="J52" s="89">
        <f t="shared" ca="1" si="12"/>
        <v>0.47455810510455043</v>
      </c>
      <c r="K52" s="89">
        <f t="shared" ca="1" si="12"/>
        <v>0.60640308068259974</v>
      </c>
      <c r="L52" s="89">
        <f t="shared" ca="1" si="0"/>
        <v>-6.3816662923598333E-2</v>
      </c>
      <c r="M52" s="89">
        <f t="shared" ca="1" si="0"/>
        <v>0.26995634508318705</v>
      </c>
      <c r="N52" s="89">
        <f t="array" aca="1" ref="N52:O52" ca="1">mu+MMULT(L52:M52,A)</f>
        <v>6.1879348162228419E-3</v>
      </c>
      <c r="O52" s="89">
        <f ca="1"/>
        <v>7.5612513145662079E-3</v>
      </c>
      <c r="Q52" s="85">
        <v>35</v>
      </c>
      <c r="R52" s="88">
        <f t="shared" ca="1" si="1"/>
        <v>31514.406986997172</v>
      </c>
      <c r="S52" s="89">
        <f t="shared" ca="1" si="2"/>
        <v>0.7372194728118896</v>
      </c>
      <c r="T52" s="89">
        <f t="shared" ca="1" si="3"/>
        <v>0.56598601422042738</v>
      </c>
      <c r="U52" s="89">
        <f t="shared" ca="1" si="13"/>
        <v>0.76950555330312431</v>
      </c>
      <c r="V52" s="89">
        <f t="shared" ca="1" si="13"/>
        <v>0.71429835601669278</v>
      </c>
      <c r="W52" s="85">
        <f t="shared" ca="1" si="4"/>
        <v>4116.4276720168018</v>
      </c>
      <c r="X52" s="85">
        <f t="shared" ca="1" si="5"/>
        <v>148.52104184747077</v>
      </c>
      <c r="Z52" s="85">
        <v>35</v>
      </c>
      <c r="AA52" s="88">
        <f t="shared" ca="1" si="6"/>
        <v>1403.5727442970588</v>
      </c>
      <c r="AB52" s="89">
        <f t="shared" ca="1" si="7"/>
        <v>1.0864706762069392</v>
      </c>
      <c r="AC52" s="89">
        <f t="shared" ca="1" si="8"/>
        <v>0.9914613345597395</v>
      </c>
      <c r="AD52" s="89">
        <f t="shared" ca="1" si="14"/>
        <v>0.86136459620402395</v>
      </c>
      <c r="AE52" s="89">
        <f t="shared" ca="1" si="14"/>
        <v>0.83926981821441826</v>
      </c>
      <c r="AF52" s="85">
        <f t="shared" ca="1" si="9"/>
        <v>141.73659574460567</v>
      </c>
      <c r="AG52" s="85">
        <f t="shared" ca="1" si="10"/>
        <v>9.0114028975685869</v>
      </c>
      <c r="AI52" s="85">
        <v>35</v>
      </c>
      <c r="AJ52" s="85">
        <f t="shared" ca="1" si="15"/>
        <v>3974.6910762721964</v>
      </c>
      <c r="AK52" s="85">
        <f t="shared" ca="1" si="11"/>
        <v>139.50963894990218</v>
      </c>
    </row>
    <row r="53" spans="1:37" x14ac:dyDescent="0.25">
      <c r="A53" s="76">
        <v>14031018</v>
      </c>
      <c r="B53" s="76">
        <v>28400</v>
      </c>
      <c r="C53" s="77">
        <v>2.7848997186014357E-2</v>
      </c>
      <c r="E53" s="78">
        <v>14031018</v>
      </c>
      <c r="F53" s="78">
        <v>938.52</v>
      </c>
      <c r="G53" s="79">
        <v>9.2271129173687374E-3</v>
      </c>
      <c r="I53" s="85">
        <v>36</v>
      </c>
      <c r="J53" s="89">
        <f t="shared" ca="1" si="12"/>
        <v>0.24173674713358206</v>
      </c>
      <c r="K53" s="89">
        <f t="shared" ca="1" si="12"/>
        <v>0.33217856913864707</v>
      </c>
      <c r="L53" s="89">
        <f t="shared" ca="1" si="0"/>
        <v>-0.70072685341792162</v>
      </c>
      <c r="M53" s="89">
        <f t="shared" ca="1" si="0"/>
        <v>-0.43390539998578687</v>
      </c>
      <c r="N53" s="89">
        <f t="array" aca="1" ref="N53:O53" ca="1">mu+MMULT(L53:M53,A)</f>
        <v>-2.335206003733421E-2</v>
      </c>
      <c r="O53" s="89">
        <f ca="1"/>
        <v>-2.9159696224044097E-3</v>
      </c>
      <c r="Q53" s="85">
        <v>36</v>
      </c>
      <c r="R53" s="88">
        <f t="shared" ca="1" si="1"/>
        <v>30597.087083738068</v>
      </c>
      <c r="S53" s="89">
        <f t="shared" ca="1" si="2"/>
        <v>0.56470648909627752</v>
      </c>
      <c r="T53" s="89">
        <f t="shared" ca="1" si="3"/>
        <v>0.39347303050481525</v>
      </c>
      <c r="U53" s="89">
        <f t="shared" ca="1" si="13"/>
        <v>0.7138632901142119</v>
      </c>
      <c r="V53" s="89">
        <f t="shared" ca="1" si="13"/>
        <v>0.65301493024656687</v>
      </c>
      <c r="W53" s="85">
        <f t="shared" ca="1" si="4"/>
        <v>3435.4630249866532</v>
      </c>
      <c r="X53" s="85">
        <f t="shared" ca="1" si="5"/>
        <v>-532.44360518267786</v>
      </c>
      <c r="Z53" s="85">
        <v>36</v>
      </c>
      <c r="AA53" s="88">
        <f t="shared" ca="1" si="6"/>
        <v>1388.9439708189238</v>
      </c>
      <c r="AB53" s="89">
        <f t="shared" ca="1" si="7"/>
        <v>0.97619498378212477</v>
      </c>
      <c r="AC53" s="89">
        <f t="shared" ca="1" si="8"/>
        <v>0.88118564213492512</v>
      </c>
      <c r="AD53" s="89">
        <f t="shared" ca="1" si="14"/>
        <v>0.83551607571325071</v>
      </c>
      <c r="AE53" s="89">
        <f t="shared" ca="1" si="14"/>
        <v>0.81089132540698683</v>
      </c>
      <c r="AF53" s="85">
        <f t="shared" ca="1" si="9"/>
        <v>129.32104257050969</v>
      </c>
      <c r="AG53" s="85">
        <f t="shared" ca="1" si="10"/>
        <v>-3.404150276527389</v>
      </c>
      <c r="AI53" s="85">
        <v>36</v>
      </c>
      <c r="AJ53" s="85">
        <f t="shared" ca="1" si="15"/>
        <v>3306.1419824161435</v>
      </c>
      <c r="AK53" s="85">
        <f t="shared" ca="1" si="11"/>
        <v>-529.03945490615047</v>
      </c>
    </row>
    <row r="54" spans="1:37" x14ac:dyDescent="0.25">
      <c r="A54" s="80">
        <v>14031019</v>
      </c>
      <c r="B54" s="80">
        <v>29120</v>
      </c>
      <c r="C54" s="81">
        <v>2.5036078161324832E-2</v>
      </c>
      <c r="E54" s="82">
        <v>14031019</v>
      </c>
      <c r="F54" s="82">
        <v>945.13</v>
      </c>
      <c r="G54" s="83">
        <v>7.0183177684352361E-3</v>
      </c>
      <c r="I54" s="85">
        <v>37</v>
      </c>
      <c r="J54" s="89">
        <f t="shared" ca="1" si="12"/>
        <v>0.44259676684040661</v>
      </c>
      <c r="K54" s="89">
        <f t="shared" ca="1" si="12"/>
        <v>0.71866765377589648</v>
      </c>
      <c r="L54" s="89">
        <f t="shared" ca="1" si="0"/>
        <v>-0.14438870724506833</v>
      </c>
      <c r="M54" s="89">
        <f t="shared" ca="1" si="0"/>
        <v>0.57888808189945673</v>
      </c>
      <c r="N54" s="89">
        <f t="array" aca="1" ref="N54:O54" ca="1">mu+MMULT(L54:M54,A)</f>
        <v>9.9115936623958099E-3</v>
      </c>
      <c r="O54" s="89">
        <f ca="1"/>
        <v>1.2159805055754312E-2</v>
      </c>
      <c r="Q54" s="85">
        <v>37</v>
      </c>
      <c r="R54" s="88">
        <f t="shared" ca="1" si="1"/>
        <v>31631.974642430469</v>
      </c>
      <c r="S54" s="89">
        <f t="shared" ca="1" si="2"/>
        <v>0.75896556657652692</v>
      </c>
      <c r="T54" s="89">
        <f t="shared" ca="1" si="3"/>
        <v>0.58773210798506459</v>
      </c>
      <c r="U54" s="89">
        <f t="shared" ca="1" si="13"/>
        <v>0.77606342245234461</v>
      </c>
      <c r="V54" s="89">
        <f t="shared" ca="1" si="13"/>
        <v>0.72164393972004248</v>
      </c>
      <c r="W54" s="85">
        <f t="shared" ca="1" si="4"/>
        <v>4207.2834168499649</v>
      </c>
      <c r="X54" s="85">
        <f t="shared" ca="1" si="5"/>
        <v>239.37678668063381</v>
      </c>
      <c r="Z54" s="85">
        <v>37</v>
      </c>
      <c r="AA54" s="88">
        <f t="shared" ca="1" si="6"/>
        <v>1410.0420122292016</v>
      </c>
      <c r="AB54" s="89">
        <f t="shared" ca="1" si="7"/>
        <v>1.134871745632972</v>
      </c>
      <c r="AC54" s="89">
        <f t="shared" ca="1" si="8"/>
        <v>1.0398624039857725</v>
      </c>
      <c r="AD54" s="89">
        <f t="shared" ca="1" si="14"/>
        <v>0.87178547008953688</v>
      </c>
      <c r="AE54" s="89">
        <f t="shared" ca="1" si="14"/>
        <v>0.85079808424008019</v>
      </c>
      <c r="AF54" s="85">
        <f t="shared" ca="1" si="9"/>
        <v>147.34302962135644</v>
      </c>
      <c r="AG54" s="85">
        <f t="shared" ca="1" si="10"/>
        <v>14.617836774319358</v>
      </c>
      <c r="AI54" s="85">
        <v>37</v>
      </c>
      <c r="AJ54" s="85">
        <f t="shared" ca="1" si="15"/>
        <v>4059.9403872286084</v>
      </c>
      <c r="AK54" s="85">
        <f t="shared" ca="1" si="11"/>
        <v>224.75894990631446</v>
      </c>
    </row>
    <row r="55" spans="1:37" x14ac:dyDescent="0.25">
      <c r="A55" s="76">
        <v>14031022</v>
      </c>
      <c r="B55" s="76">
        <v>28740</v>
      </c>
      <c r="C55" s="77">
        <v>-1.3135342677606306E-2</v>
      </c>
      <c r="E55" s="78">
        <v>14031022</v>
      </c>
      <c r="F55" s="78">
        <v>920.41</v>
      </c>
      <c r="G55" s="79">
        <v>-2.6503261226393397E-2</v>
      </c>
      <c r="I55" s="85">
        <v>38</v>
      </c>
      <c r="J55" s="89">
        <f t="shared" ca="1" si="12"/>
        <v>0.13957319780797894</v>
      </c>
      <c r="K55" s="89">
        <f t="shared" ca="1" si="12"/>
        <v>0.89233254129832795</v>
      </c>
      <c r="L55" s="89">
        <f t="shared" ca="1" si="0"/>
        <v>-1.0822388819051403</v>
      </c>
      <c r="M55" s="89">
        <f t="shared" ca="1" si="0"/>
        <v>1.2390285711552638</v>
      </c>
      <c r="N55" s="89">
        <f t="array" aca="1" ref="N55:O55" ca="1">mu+MMULT(L55:M55,A)</f>
        <v>-1.7811953468597837E-3</v>
      </c>
      <c r="O55" s="89">
        <f ca="1"/>
        <v>2.1986220262756651E-2</v>
      </c>
      <c r="Q55" s="85">
        <v>38</v>
      </c>
      <c r="R55" s="88">
        <f t="shared" ca="1" si="1"/>
        <v>31264.262616057113</v>
      </c>
      <c r="S55" s="89">
        <f t="shared" ca="1" si="2"/>
        <v>0.69067991080902436</v>
      </c>
      <c r="T55" s="89">
        <f t="shared" ca="1" si="3"/>
        <v>0.51944645221756214</v>
      </c>
      <c r="U55" s="89">
        <f t="shared" ca="1" si="13"/>
        <v>0.75511664165188286</v>
      </c>
      <c r="V55" s="89">
        <f t="shared" ca="1" si="13"/>
        <v>0.6982752774389096</v>
      </c>
      <c r="W55" s="85">
        <f t="shared" ca="1" si="4"/>
        <v>3925.7274865255313</v>
      </c>
      <c r="X55" s="85">
        <f t="shared" ca="1" si="5"/>
        <v>-42.179143643799762</v>
      </c>
      <c r="Z55" s="85">
        <v>38</v>
      </c>
      <c r="AA55" s="88">
        <f t="shared" ca="1" si="6"/>
        <v>1423.9659697552211</v>
      </c>
      <c r="AB55" s="89">
        <f t="shared" ca="1" si="7"/>
        <v>1.238297524999924</v>
      </c>
      <c r="AC55" s="89">
        <f t="shared" ca="1" si="8"/>
        <v>1.1432881833527244</v>
      </c>
      <c r="AD55" s="89">
        <f t="shared" ca="1" si="14"/>
        <v>0.89219711941014646</v>
      </c>
      <c r="AE55" s="89">
        <f t="shared" ca="1" si="14"/>
        <v>0.87354052023107709</v>
      </c>
      <c r="AF55" s="85">
        <f t="shared" ca="1" si="9"/>
        <v>159.62697650420228</v>
      </c>
      <c r="AG55" s="85">
        <f t="shared" ca="1" si="10"/>
        <v>26.901783657165197</v>
      </c>
      <c r="AI55" s="85">
        <v>38</v>
      </c>
      <c r="AJ55" s="85">
        <f t="shared" ca="1" si="15"/>
        <v>3766.1005100213288</v>
      </c>
      <c r="AK55" s="85">
        <f t="shared" ca="1" si="11"/>
        <v>-69.080927300964959</v>
      </c>
    </row>
    <row r="56" spans="1:37" x14ac:dyDescent="0.25">
      <c r="A56" s="80">
        <v>14031023</v>
      </c>
      <c r="B56" s="80">
        <v>27880</v>
      </c>
      <c r="C56" s="81">
        <v>-3.0380294758555679E-2</v>
      </c>
      <c r="E56" s="82">
        <v>14031023</v>
      </c>
      <c r="F56" s="82">
        <v>893.09</v>
      </c>
      <c r="G56" s="83">
        <v>-3.0131863270836411E-2</v>
      </c>
      <c r="I56" s="85">
        <v>39</v>
      </c>
      <c r="J56" s="89">
        <f t="shared" ca="1" si="12"/>
        <v>0.29564770918094163</v>
      </c>
      <c r="K56" s="89">
        <f t="shared" ca="1" si="12"/>
        <v>0.68405006141877067</v>
      </c>
      <c r="L56" s="89">
        <f t="shared" ca="1" si="0"/>
        <v>-0.53695974814761649</v>
      </c>
      <c r="M56" s="89">
        <f t="shared" ca="1" si="0"/>
        <v>0.47905447239944565</v>
      </c>
      <c r="N56" s="89">
        <f t="array" aca="1" ref="N56:O56" ca="1">mu+MMULT(L56:M56,A)</f>
        <v>-2.0345082294163691E-3</v>
      </c>
      <c r="O56" s="89">
        <f ca="1"/>
        <v>1.0673747898940987E-2</v>
      </c>
      <c r="Q56" s="85">
        <v>39</v>
      </c>
      <c r="R56" s="88">
        <f t="shared" ca="1" si="1"/>
        <v>31256.343978561621</v>
      </c>
      <c r="S56" s="89">
        <f t="shared" ca="1" si="2"/>
        <v>0.68920056860195622</v>
      </c>
      <c r="T56" s="89">
        <f t="shared" ca="1" si="3"/>
        <v>0.51796711001049389</v>
      </c>
      <c r="U56" s="89">
        <f t="shared" ca="1" si="13"/>
        <v>0.75465147047270531</v>
      </c>
      <c r="V56" s="89">
        <f t="shared" ca="1" si="13"/>
        <v>0.69775939141817511</v>
      </c>
      <c r="W56" s="85">
        <f t="shared" ca="1" si="4"/>
        <v>3919.7498329433874</v>
      </c>
      <c r="X56" s="85">
        <f t="shared" ca="1" si="5"/>
        <v>-48.156797225943592</v>
      </c>
      <c r="Z56" s="85">
        <v>39</v>
      </c>
      <c r="AA56" s="88">
        <f t="shared" ca="1" si="6"/>
        <v>1407.9481653789014</v>
      </c>
      <c r="AB56" s="89">
        <f t="shared" ca="1" si="7"/>
        <v>1.1192305767642163</v>
      </c>
      <c r="AC56" s="89">
        <f t="shared" ca="1" si="8"/>
        <v>1.0242212351170168</v>
      </c>
      <c r="AD56" s="89">
        <f t="shared" ca="1" si="14"/>
        <v>0.86847910796267325</v>
      </c>
      <c r="AE56" s="89">
        <f t="shared" ca="1" si="14"/>
        <v>0.84713460451624434</v>
      </c>
      <c r="AF56" s="85">
        <f t="shared" ca="1" si="9"/>
        <v>145.52109484129869</v>
      </c>
      <c r="AG56" s="85">
        <f t="shared" ca="1" si="10"/>
        <v>12.795901994261612</v>
      </c>
      <c r="AI56" s="85">
        <v>39</v>
      </c>
      <c r="AJ56" s="85">
        <f t="shared" ca="1" si="15"/>
        <v>3774.2287381020888</v>
      </c>
      <c r="AK56" s="85">
        <f t="shared" ca="1" si="11"/>
        <v>-60.952699220205204</v>
      </c>
    </row>
    <row r="57" spans="1:37" x14ac:dyDescent="0.25">
      <c r="A57" s="76">
        <v>14031024</v>
      </c>
      <c r="B57" s="76">
        <v>27700</v>
      </c>
      <c r="C57" s="77">
        <v>-6.4771726990303317E-3</v>
      </c>
      <c r="E57" s="78">
        <v>14031024</v>
      </c>
      <c r="F57" s="78">
        <v>916.96</v>
      </c>
      <c r="G57" s="79">
        <v>2.6376491130701701E-2</v>
      </c>
      <c r="I57" s="85">
        <v>40</v>
      </c>
      <c r="J57" s="89">
        <f t="shared" ca="1" si="12"/>
        <v>0.134100913790834</v>
      </c>
      <c r="K57" s="89">
        <f t="shared" ca="1" si="12"/>
        <v>0.87384313309412853</v>
      </c>
      <c r="L57" s="89">
        <f t="shared" ca="1" si="0"/>
        <v>-1.1072130478636202</v>
      </c>
      <c r="M57" s="89">
        <f t="shared" ca="1" si="0"/>
        <v>1.1447475842321184</v>
      </c>
      <c r="N57" s="89">
        <f t="array" aca="1" ref="N57:O57" ca="1">mu+MMULT(L57:M57,A)</f>
        <v>-4.189545759092226E-3</v>
      </c>
      <c r="O57" s="89">
        <f ca="1"/>
        <v>2.0582815777330846E-2</v>
      </c>
      <c r="Q57" s="85">
        <v>40</v>
      </c>
      <c r="R57" s="88">
        <f t="shared" ca="1" si="1"/>
        <v>31189.057912287139</v>
      </c>
      <c r="S57" s="89">
        <f t="shared" ca="1" si="2"/>
        <v>0.67661519219595012</v>
      </c>
      <c r="T57" s="89">
        <f t="shared" ca="1" si="3"/>
        <v>0.5053817336044879</v>
      </c>
      <c r="U57" s="89">
        <f t="shared" ca="1" si="13"/>
        <v>0.75067493126325102</v>
      </c>
      <c r="V57" s="89">
        <f t="shared" ca="1" si="13"/>
        <v>0.6933546270093639</v>
      </c>
      <c r="W57" s="85">
        <f t="shared" ca="1" si="4"/>
        <v>3869.105847241266</v>
      </c>
      <c r="X57" s="85">
        <f t="shared" ca="1" si="5"/>
        <v>-98.800782928065018</v>
      </c>
      <c r="Z57" s="85">
        <v>40</v>
      </c>
      <c r="AA57" s="88">
        <f t="shared" ca="1" si="6"/>
        <v>1421.9689711523358</v>
      </c>
      <c r="AB57" s="89">
        <f t="shared" ca="1" si="7"/>
        <v>1.2235262987068574</v>
      </c>
      <c r="AC57" s="89">
        <f t="shared" ca="1" si="8"/>
        <v>1.1285169570596578</v>
      </c>
      <c r="AD57" s="89">
        <f t="shared" ca="1" si="14"/>
        <v>0.88943451129816598</v>
      </c>
      <c r="AE57" s="89">
        <f t="shared" ca="1" si="14"/>
        <v>0.87044917019554924</v>
      </c>
      <c r="AF57" s="85">
        <f t="shared" ca="1" si="9"/>
        <v>157.84800956131767</v>
      </c>
      <c r="AG57" s="85">
        <f t="shared" ca="1" si="10"/>
        <v>25.122816714280589</v>
      </c>
      <c r="AI57" s="85">
        <v>40</v>
      </c>
      <c r="AJ57" s="85">
        <f t="shared" ca="1" si="15"/>
        <v>3711.2578376799484</v>
      </c>
      <c r="AK57" s="85">
        <f t="shared" ca="1" si="11"/>
        <v>-123.92359964234561</v>
      </c>
    </row>
    <row r="58" spans="1:37" x14ac:dyDescent="0.25">
      <c r="A58" s="80">
        <v>14031026</v>
      </c>
      <c r="B58" s="80">
        <v>27630</v>
      </c>
      <c r="C58" s="81">
        <v>-2.5302742579676836E-3</v>
      </c>
      <c r="E58" s="82">
        <v>14031026</v>
      </c>
      <c r="F58" s="82">
        <v>936.8</v>
      </c>
      <c r="G58" s="83">
        <v>2.1405961480080071E-2</v>
      </c>
      <c r="I58" s="85">
        <v>41</v>
      </c>
      <c r="J58" s="89">
        <f t="shared" ca="1" si="12"/>
        <v>0.99952433680581021</v>
      </c>
      <c r="K58" s="89">
        <f t="shared" ca="1" si="12"/>
        <v>0.54617101430955939</v>
      </c>
      <c r="L58" s="89">
        <f t="shared" ca="1" si="0"/>
        <v>3.3045392948433463</v>
      </c>
      <c r="M58" s="89">
        <f t="shared" ca="1" si="0"/>
        <v>0.11599314908917602</v>
      </c>
      <c r="N58" s="89">
        <f t="array" aca="1" ref="N58:O58" ca="1">mu+MMULT(L58:M58,A)</f>
        <v>8.974397516584097E-2</v>
      </c>
      <c r="O58" s="89">
        <f ca="1"/>
        <v>5.2694568934426545E-3</v>
      </c>
      <c r="Q58" s="85">
        <v>41</v>
      </c>
      <c r="R58" s="88">
        <f t="shared" ca="1" si="1"/>
        <v>34260.765835785489</v>
      </c>
      <c r="S58" s="89">
        <f t="shared" ca="1" si="2"/>
        <v>1.2251850902615191</v>
      </c>
      <c r="T58" s="89">
        <f t="shared" ca="1" si="3"/>
        <v>1.0539516316700568</v>
      </c>
      <c r="U58" s="89">
        <f t="shared" ca="1" si="13"/>
        <v>0.88974725459865789</v>
      </c>
      <c r="V58" s="89">
        <f t="shared" ca="1" si="13"/>
        <v>0.85404746882612426</v>
      </c>
      <c r="W58" s="85">
        <f t="shared" ca="1" si="4"/>
        <v>6410.2001143040252</v>
      </c>
      <c r="X58" s="85">
        <f t="shared" ca="1" si="5"/>
        <v>2442.2934841346942</v>
      </c>
      <c r="Z58" s="85">
        <v>41</v>
      </c>
      <c r="AA58" s="88">
        <f t="shared" ca="1" si="6"/>
        <v>1400.359727305562</v>
      </c>
      <c r="AB58" s="89">
        <f t="shared" ca="1" si="7"/>
        <v>1.06234889637571</v>
      </c>
      <c r="AC58" s="89">
        <f t="shared" ca="1" si="8"/>
        <v>0.9673395547285103</v>
      </c>
      <c r="AD58" s="89">
        <f t="shared" ca="1" si="14"/>
        <v>0.85596133783129646</v>
      </c>
      <c r="AE58" s="89">
        <f t="shared" ca="1" si="14"/>
        <v>0.8333128419017436</v>
      </c>
      <c r="AF58" s="85">
        <f t="shared" ca="1" si="9"/>
        <v>138.97765623272107</v>
      </c>
      <c r="AG58" s="85">
        <f t="shared" ca="1" si="10"/>
        <v>6.2524633856839955</v>
      </c>
      <c r="AI58" s="85">
        <v>41</v>
      </c>
      <c r="AJ58" s="85">
        <f t="shared" ca="1" si="15"/>
        <v>6271.2224580713046</v>
      </c>
      <c r="AK58" s="85">
        <f t="shared" ca="1" si="11"/>
        <v>2436.0410207490104</v>
      </c>
    </row>
    <row r="59" spans="1:37" x14ac:dyDescent="0.25">
      <c r="A59" s="76">
        <v>14031029</v>
      </c>
      <c r="B59" s="76">
        <v>26810</v>
      </c>
      <c r="C59" s="77">
        <v>-3.0127186687457255E-2</v>
      </c>
      <c r="E59" s="78">
        <v>14031029</v>
      </c>
      <c r="F59" s="78">
        <v>912.07</v>
      </c>
      <c r="G59" s="79">
        <v>-2.6753070768678298E-2</v>
      </c>
      <c r="I59" s="85">
        <v>42</v>
      </c>
      <c r="J59" s="89">
        <f t="shared" ca="1" si="12"/>
        <v>0.12867351328154331</v>
      </c>
      <c r="K59" s="89">
        <f t="shared" ca="1" si="12"/>
        <v>0.54674471416316761</v>
      </c>
      <c r="L59" s="89">
        <f t="shared" ca="1" si="0"/>
        <v>-1.1326838870564142</v>
      </c>
      <c r="M59" s="89">
        <f t="shared" ca="1" si="0"/>
        <v>0.11744103012979623</v>
      </c>
      <c r="N59" s="89">
        <f t="array" aca="1" ref="N59:O59" ca="1">mu+MMULT(L59:M59,A)</f>
        <v>-2.4101590894858714E-2</v>
      </c>
      <c r="O59" s="89">
        <f ca="1"/>
        <v>5.2910090940833394E-3</v>
      </c>
      <c r="Q59" s="85">
        <v>42</v>
      </c>
      <c r="R59" s="88">
        <f t="shared" ca="1" si="1"/>
        <v>30574.162215339835</v>
      </c>
      <c r="S59" s="89">
        <f t="shared" ca="1" si="2"/>
        <v>0.56032924376297655</v>
      </c>
      <c r="T59" s="89">
        <f t="shared" ca="1" si="3"/>
        <v>0.38909578517151427</v>
      </c>
      <c r="U59" s="89">
        <f t="shared" ca="1" si="13"/>
        <v>0.71237255799681598</v>
      </c>
      <c r="V59" s="89">
        <f t="shared" ca="1" si="13"/>
        <v>0.65139735437340018</v>
      </c>
      <c r="W59" s="85">
        <f t="shared" ca="1" si="4"/>
        <v>3419.1148812783395</v>
      </c>
      <c r="X59" s="85">
        <f t="shared" ca="1" si="5"/>
        <v>-548.79174889099158</v>
      </c>
      <c r="Z59" s="85">
        <v>42</v>
      </c>
      <c r="AA59" s="88">
        <f t="shared" ca="1" si="6"/>
        <v>1400.389908464608</v>
      </c>
      <c r="AB59" s="89">
        <f t="shared" ca="1" si="7"/>
        <v>1.0625757393394339</v>
      </c>
      <c r="AC59" s="89">
        <f t="shared" ca="1" si="8"/>
        <v>0.96756639769223429</v>
      </c>
      <c r="AD59" s="89">
        <f t="shared" ca="1" si="14"/>
        <v>0.856012803057845</v>
      </c>
      <c r="AE59" s="89">
        <f t="shared" ca="1" si="14"/>
        <v>0.83336951710736074</v>
      </c>
      <c r="AF59" s="85">
        <f t="shared" ca="1" si="9"/>
        <v>139.00349091466933</v>
      </c>
      <c r="AG59" s="85">
        <f t="shared" ca="1" si="10"/>
        <v>6.2782980676322495</v>
      </c>
      <c r="AI59" s="85">
        <v>42</v>
      </c>
      <c r="AJ59" s="85">
        <f t="shared" ca="1" si="15"/>
        <v>3280.1113903636701</v>
      </c>
      <c r="AK59" s="85">
        <f t="shared" ca="1" si="11"/>
        <v>-555.07004695862383</v>
      </c>
    </row>
    <row r="60" spans="1:37" x14ac:dyDescent="0.25">
      <c r="A60" s="80">
        <v>14031030</v>
      </c>
      <c r="B60" s="80">
        <v>26130</v>
      </c>
      <c r="C60" s="81">
        <v>-2.5690872715346823E-2</v>
      </c>
      <c r="E60" s="82">
        <v>14031030</v>
      </c>
      <c r="F60" s="82">
        <v>908.04</v>
      </c>
      <c r="G60" s="83">
        <v>-4.42831102039868E-3</v>
      </c>
      <c r="I60" s="85">
        <v>43</v>
      </c>
      <c r="J60" s="89">
        <f t="shared" ca="1" si="12"/>
        <v>0.32643473159034297</v>
      </c>
      <c r="K60" s="89">
        <f t="shared" ca="1" si="12"/>
        <v>0.76419253031895285</v>
      </c>
      <c r="L60" s="89">
        <f t="shared" ca="1" si="0"/>
        <v>-0.44977946903809529</v>
      </c>
      <c r="M60" s="89">
        <f t="shared" ca="1" si="0"/>
        <v>0.71985392446669649</v>
      </c>
      <c r="N60" s="89">
        <f t="array" aca="1" ref="N60:O60" ca="1">mu+MMULT(L60:M60,A)</f>
        <v>4.716947188493437E-3</v>
      </c>
      <c r="O60" s="89">
        <f ca="1"/>
        <v>1.4258129460355188E-2</v>
      </c>
      <c r="Q60" s="85">
        <v>43</v>
      </c>
      <c r="R60" s="88">
        <f t="shared" ca="1" si="1"/>
        <v>31468.083763021612</v>
      </c>
      <c r="S60" s="89">
        <f t="shared" ca="1" si="2"/>
        <v>0.72862893425809638</v>
      </c>
      <c r="T60" s="89">
        <f t="shared" ca="1" si="3"/>
        <v>0.55739547566663417</v>
      </c>
      <c r="U60" s="89">
        <f t="shared" ca="1" si="13"/>
        <v>0.76688566278723724</v>
      </c>
      <c r="V60" s="89">
        <f t="shared" ca="1" si="13"/>
        <v>0.71137137200596301</v>
      </c>
      <c r="W60" s="85">
        <f t="shared" ca="1" si="4"/>
        <v>4080.8422962550358</v>
      </c>
      <c r="X60" s="85">
        <f t="shared" ca="1" si="5"/>
        <v>112.93566608570472</v>
      </c>
      <c r="Z60" s="85">
        <v>43</v>
      </c>
      <c r="AA60" s="88">
        <f t="shared" ca="1" si="6"/>
        <v>1413.0038441503391</v>
      </c>
      <c r="AB60" s="89">
        <f t="shared" ca="1" si="7"/>
        <v>1.1569571992128171</v>
      </c>
      <c r="AC60" s="89">
        <f t="shared" ca="1" si="8"/>
        <v>1.0619478575656176</v>
      </c>
      <c r="AD60" s="89">
        <f t="shared" ca="1" si="14"/>
        <v>0.87635507625893827</v>
      </c>
      <c r="AE60" s="89">
        <f t="shared" ca="1" si="14"/>
        <v>0.85587032139706165</v>
      </c>
      <c r="AF60" s="85">
        <f t="shared" ca="1" si="9"/>
        <v>149.93190976772257</v>
      </c>
      <c r="AG60" s="85">
        <f t="shared" ca="1" si="10"/>
        <v>17.206716920685494</v>
      </c>
      <c r="AI60" s="85">
        <v>43</v>
      </c>
      <c r="AJ60" s="85">
        <f t="shared" ca="1" si="15"/>
        <v>3930.9103864873132</v>
      </c>
      <c r="AK60" s="85">
        <f t="shared" ca="1" si="11"/>
        <v>95.72894916501923</v>
      </c>
    </row>
    <row r="61" spans="1:37" x14ac:dyDescent="0.25">
      <c r="A61" s="76">
        <v>14031101</v>
      </c>
      <c r="B61" s="76">
        <v>25920</v>
      </c>
      <c r="C61" s="77">
        <v>-8.0692080484471296E-3</v>
      </c>
      <c r="E61" s="78">
        <v>14031101</v>
      </c>
      <c r="F61" s="78">
        <v>896.54</v>
      </c>
      <c r="G61" s="79">
        <v>-1.2745520485866061E-2</v>
      </c>
      <c r="I61" s="85">
        <v>44</v>
      </c>
      <c r="J61" s="89">
        <f t="shared" ca="1" si="12"/>
        <v>0.70965052804034201</v>
      </c>
      <c r="K61" s="89">
        <f t="shared" ca="1" si="12"/>
        <v>0.28122304470878423</v>
      </c>
      <c r="L61" s="89">
        <f t="shared" ca="1" si="0"/>
        <v>0.55236406753353917</v>
      </c>
      <c r="M61" s="89">
        <f t="shared" ca="1" si="0"/>
        <v>-0.57921206724646435</v>
      </c>
      <c r="N61" s="89">
        <f t="array" aca="1" ref="N61:O61" ca="1">mu+MMULT(L61:M61,A)</f>
        <v>6.0820938640518459E-3</v>
      </c>
      <c r="O61" s="89">
        <f ca="1"/>
        <v>-5.0789086756638062E-3</v>
      </c>
      <c r="Q61" s="85">
        <v>44</v>
      </c>
      <c r="R61" s="88">
        <f t="shared" ca="1" si="1"/>
        <v>31511.071648665373</v>
      </c>
      <c r="S61" s="89">
        <f t="shared" ca="1" si="2"/>
        <v>0.7366013637516543</v>
      </c>
      <c r="T61" s="89">
        <f t="shared" ca="1" si="3"/>
        <v>0.56536790516019209</v>
      </c>
      <c r="U61" s="89">
        <f t="shared" ca="1" si="13"/>
        <v>0.76931759730329141</v>
      </c>
      <c r="V61" s="89">
        <f t="shared" ca="1" si="13"/>
        <v>0.71408822501383162</v>
      </c>
      <c r="W61" s="85">
        <f t="shared" ca="1" si="4"/>
        <v>4113.8614240674433</v>
      </c>
      <c r="X61" s="85">
        <f t="shared" ca="1" si="5"/>
        <v>145.95479389811226</v>
      </c>
      <c r="Z61" s="85">
        <v>44</v>
      </c>
      <c r="AA61" s="88">
        <f t="shared" ca="1" si="6"/>
        <v>1385.9430162724914</v>
      </c>
      <c r="AB61" s="89">
        <f t="shared" ca="1" si="7"/>
        <v>0.95342944288098619</v>
      </c>
      <c r="AC61" s="89">
        <f t="shared" ca="1" si="8"/>
        <v>0.85842010123378654</v>
      </c>
      <c r="AD61" s="89">
        <f t="shared" ca="1" si="14"/>
        <v>0.82981373524643798</v>
      </c>
      <c r="AE61" s="89">
        <f t="shared" ca="1" si="14"/>
        <v>0.80466973404183251</v>
      </c>
      <c r="AF61" s="85">
        <f t="shared" ca="1" si="9"/>
        <v>126.82221863092661</v>
      </c>
      <c r="AG61" s="85">
        <f t="shared" ca="1" si="10"/>
        <v>-5.902974216110465</v>
      </c>
      <c r="AI61" s="85">
        <v>44</v>
      </c>
      <c r="AJ61" s="85">
        <f t="shared" ca="1" si="15"/>
        <v>3987.0392054365166</v>
      </c>
      <c r="AK61" s="85">
        <f t="shared" ca="1" si="11"/>
        <v>151.85776811422272</v>
      </c>
    </row>
    <row r="62" spans="1:37" x14ac:dyDescent="0.25">
      <c r="A62" s="80">
        <v>14031102</v>
      </c>
      <c r="B62" s="80">
        <v>25570</v>
      </c>
      <c r="C62" s="81">
        <v>-1.3595082180978669E-2</v>
      </c>
      <c r="E62" s="82">
        <v>14031102</v>
      </c>
      <c r="F62" s="82">
        <v>915.23</v>
      </c>
      <c r="G62" s="83">
        <v>2.0632489800005416E-2</v>
      </c>
      <c r="I62" s="85">
        <v>45</v>
      </c>
      <c r="J62" s="89">
        <f t="shared" ca="1" si="12"/>
        <v>0.33629722297883291</v>
      </c>
      <c r="K62" s="89">
        <f t="shared" ca="1" si="12"/>
        <v>0.20138837709051571</v>
      </c>
      <c r="L62" s="89">
        <f t="shared" ca="1" si="0"/>
        <v>-0.42258996975179242</v>
      </c>
      <c r="M62" s="89">
        <f t="shared" ca="1" si="0"/>
        <v>-0.83667236976390369</v>
      </c>
      <c r="N62" s="89">
        <f t="array" aca="1" ref="N62:O62" ca="1">mu+MMULT(L62:M62,A)</f>
        <v>-2.3764681933963149E-2</v>
      </c>
      <c r="O62" s="89">
        <f ca="1"/>
        <v>-8.9112926500339012E-3</v>
      </c>
      <c r="Q62" s="85">
        <v>45</v>
      </c>
      <c r="R62" s="88">
        <f t="shared" ca="1" si="1"/>
        <v>30584.464659957561</v>
      </c>
      <c r="S62" s="89">
        <f t="shared" ca="1" si="2"/>
        <v>0.56229678540855654</v>
      </c>
      <c r="T62" s="89">
        <f t="shared" ca="1" si="3"/>
        <v>0.39106332681709427</v>
      </c>
      <c r="U62" s="89">
        <f t="shared" ca="1" si="13"/>
        <v>0.71304308592388321</v>
      </c>
      <c r="V62" s="89">
        <f t="shared" ca="1" si="13"/>
        <v>0.65212478631736359</v>
      </c>
      <c r="W62" s="85">
        <f t="shared" ca="1" si="4"/>
        <v>3426.4575149724333</v>
      </c>
      <c r="X62" s="85">
        <f t="shared" ca="1" si="5"/>
        <v>-541.44911519689776</v>
      </c>
      <c r="Z62" s="85">
        <v>45</v>
      </c>
      <c r="AA62" s="88">
        <f t="shared" ca="1" si="6"/>
        <v>1380.6417152664708</v>
      </c>
      <c r="AB62" s="89">
        <f t="shared" ca="1" si="7"/>
        <v>0.91309252539553554</v>
      </c>
      <c r="AC62" s="89">
        <f t="shared" ca="1" si="8"/>
        <v>0.81808318374833588</v>
      </c>
      <c r="AD62" s="89">
        <f t="shared" ca="1" si="14"/>
        <v>0.81940305941772451</v>
      </c>
      <c r="AE62" s="89">
        <f t="shared" ca="1" si="14"/>
        <v>0.79334515481659729</v>
      </c>
      <c r="AF62" s="85">
        <f t="shared" ca="1" si="9"/>
        <v>122.45053055679443</v>
      </c>
      <c r="AG62" s="85">
        <f t="shared" ca="1" si="10"/>
        <v>-10.274662290242645</v>
      </c>
      <c r="AI62" s="85">
        <v>45</v>
      </c>
      <c r="AJ62" s="85">
        <f t="shared" ca="1" si="15"/>
        <v>3304.0069844156387</v>
      </c>
      <c r="AK62" s="85">
        <f t="shared" ca="1" si="11"/>
        <v>-531.17445290665512</v>
      </c>
    </row>
    <row r="63" spans="1:37" x14ac:dyDescent="0.25">
      <c r="A63" s="76">
        <v>14031103</v>
      </c>
      <c r="B63" s="76">
        <v>26330</v>
      </c>
      <c r="C63" s="77">
        <v>2.9289184205122821E-2</v>
      </c>
      <c r="E63" s="78">
        <v>14031103</v>
      </c>
      <c r="F63" s="78">
        <v>941.11</v>
      </c>
      <c r="G63" s="79">
        <v>2.7884629863069558E-2</v>
      </c>
      <c r="I63" s="85">
        <v>46</v>
      </c>
      <c r="J63" s="89">
        <f t="shared" ca="1" si="12"/>
        <v>0.61075633209846836</v>
      </c>
      <c r="K63" s="89">
        <f t="shared" ca="1" si="12"/>
        <v>0.44009339236309108</v>
      </c>
      <c r="L63" s="89">
        <f t="shared" ca="1" si="0"/>
        <v>0.28129083950432587</v>
      </c>
      <c r="M63" s="89">
        <f t="shared" ca="1" si="0"/>
        <v>-0.15073243676173606</v>
      </c>
      <c r="N63" s="89">
        <f t="array" aca="1" ref="N63:O63" ca="1">mu+MMULT(L63:M63,A)</f>
        <v>7.1580127279870457E-3</v>
      </c>
      <c r="O63" s="89">
        <f ca="1"/>
        <v>1.2991560323991512E-3</v>
      </c>
      <c r="Q63" s="85">
        <v>46</v>
      </c>
      <c r="R63" s="88">
        <f t="shared" ca="1" si="1"/>
        <v>31544.993250248197</v>
      </c>
      <c r="S63" s="89">
        <f t="shared" ca="1" si="2"/>
        <v>0.74288470856513611</v>
      </c>
      <c r="T63" s="89">
        <f t="shared" ca="1" si="3"/>
        <v>0.57165124997367389</v>
      </c>
      <c r="U63" s="89">
        <f t="shared" ca="1" si="13"/>
        <v>0.7712242578262517</v>
      </c>
      <c r="V63" s="89">
        <f t="shared" ca="1" si="13"/>
        <v>0.71622086626567094</v>
      </c>
      <c r="W63" s="85">
        <f t="shared" ca="1" si="4"/>
        <v>4139.9902784338956</v>
      </c>
      <c r="X63" s="85">
        <f t="shared" ca="1" si="5"/>
        <v>172.08364826456454</v>
      </c>
      <c r="Z63" s="85">
        <v>46</v>
      </c>
      <c r="AA63" s="88">
        <f t="shared" ca="1" si="6"/>
        <v>1394.8109004195298</v>
      </c>
      <c r="AB63" s="89">
        <f t="shared" ca="1" si="7"/>
        <v>1.0205603649301744</v>
      </c>
      <c r="AC63" s="89">
        <f t="shared" ca="1" si="8"/>
        <v>0.92555102328297478</v>
      </c>
      <c r="AD63" s="89">
        <f t="shared" ca="1" si="14"/>
        <v>0.84626861208190185</v>
      </c>
      <c r="AE63" s="89">
        <f t="shared" ca="1" si="14"/>
        <v>0.82266032203360973</v>
      </c>
      <c r="AF63" s="85">
        <f t="shared" ca="1" si="9"/>
        <v>134.25475374174584</v>
      </c>
      <c r="AG63" s="85">
        <f t="shared" ca="1" si="10"/>
        <v>1.5295608947087658</v>
      </c>
      <c r="AI63" s="85">
        <v>46</v>
      </c>
      <c r="AJ63" s="85">
        <f t="shared" ca="1" si="15"/>
        <v>4005.7355246921497</v>
      </c>
      <c r="AK63" s="85">
        <f t="shared" ca="1" si="11"/>
        <v>170.55408736985578</v>
      </c>
    </row>
    <row r="64" spans="1:37" x14ac:dyDescent="0.25">
      <c r="A64" s="80">
        <v>14031106</v>
      </c>
      <c r="B64" s="80">
        <v>26930</v>
      </c>
      <c r="C64" s="81">
        <v>2.2531933315289469E-2</v>
      </c>
      <c r="E64" s="82">
        <v>14031106</v>
      </c>
      <c r="F64" s="82">
        <v>958.65</v>
      </c>
      <c r="G64" s="83">
        <v>1.8466015092761023E-2</v>
      </c>
      <c r="I64" s="85">
        <v>47</v>
      </c>
      <c r="J64" s="89">
        <f t="shared" ca="1" si="12"/>
        <v>0.92073134401980872</v>
      </c>
      <c r="K64" s="89">
        <f t="shared" ca="1" si="12"/>
        <v>0.3384018722487131</v>
      </c>
      <c r="L64" s="89">
        <f t="shared" ca="1" si="0"/>
        <v>1.410008029612055</v>
      </c>
      <c r="M64" s="89">
        <f t="shared" ca="1" si="0"/>
        <v>-0.41682865064111591</v>
      </c>
      <c r="N64" s="89">
        <f t="array" aca="1" ref="N64:O64" ca="1">mu+MMULT(L64:M64,A)</f>
        <v>3.113597729641995E-2</v>
      </c>
      <c r="O64" s="89">
        <f ca="1"/>
        <v>-2.66177641326523E-3</v>
      </c>
      <c r="Q64" s="85">
        <v>47</v>
      </c>
      <c r="R64" s="88">
        <f t="shared" ca="1" si="1"/>
        <v>32310.519180075535</v>
      </c>
      <c r="S64" s="89">
        <f t="shared" ca="1" si="2"/>
        <v>0.88291554579561404</v>
      </c>
      <c r="T64" s="89">
        <f t="shared" ca="1" si="3"/>
        <v>0.71168208720415183</v>
      </c>
      <c r="U64" s="89">
        <f t="shared" ca="1" si="13"/>
        <v>0.81135904820684401</v>
      </c>
      <c r="V64" s="89">
        <f t="shared" ca="1" si="13"/>
        <v>0.76166916878793223</v>
      </c>
      <c r="W64" s="85">
        <f t="shared" ca="1" si="4"/>
        <v>4746.0971467117997</v>
      </c>
      <c r="X64" s="85">
        <f t="shared" ca="1" si="5"/>
        <v>778.19051654246869</v>
      </c>
      <c r="Z64" s="85">
        <v>47</v>
      </c>
      <c r="AA64" s="88">
        <f t="shared" ca="1" si="6"/>
        <v>1389.2970758207261</v>
      </c>
      <c r="AB64" s="89">
        <f t="shared" ca="1" si="7"/>
        <v>0.97887043868720991</v>
      </c>
      <c r="AC64" s="89">
        <f t="shared" ca="1" si="8"/>
        <v>0.88386109704001026</v>
      </c>
      <c r="AD64" s="89">
        <f t="shared" ca="1" si="14"/>
        <v>0.83617799991838337</v>
      </c>
      <c r="AE64" s="89">
        <f t="shared" ca="1" si="14"/>
        <v>0.81161439997569529</v>
      </c>
      <c r="AF64" s="85">
        <f t="shared" ca="1" si="9"/>
        <v>129.61618439619519</v>
      </c>
      <c r="AG64" s="85">
        <f t="shared" ca="1" si="10"/>
        <v>-3.109008450841884</v>
      </c>
      <c r="AI64" s="85">
        <v>47</v>
      </c>
      <c r="AJ64" s="85">
        <f t="shared" ca="1" si="15"/>
        <v>4616.4809623156043</v>
      </c>
      <c r="AK64" s="85">
        <f t="shared" ca="1" si="11"/>
        <v>781.29952499331057</v>
      </c>
    </row>
    <row r="65" spans="1:37" x14ac:dyDescent="0.25">
      <c r="A65" s="76">
        <v>14031107</v>
      </c>
      <c r="B65" s="76">
        <v>26600</v>
      </c>
      <c r="C65" s="77">
        <v>-1.2329691035854143E-2</v>
      </c>
      <c r="E65" s="78">
        <v>14031107</v>
      </c>
      <c r="F65" s="78">
        <v>941.4</v>
      </c>
      <c r="G65" s="79">
        <v>-1.815791579735853E-2</v>
      </c>
      <c r="I65" s="85">
        <v>48</v>
      </c>
      <c r="J65" s="89">
        <f t="shared" ca="1" si="12"/>
        <v>7.3628109862756252E-2</v>
      </c>
      <c r="K65" s="89">
        <f t="shared" ca="1" si="12"/>
        <v>0.19398472756288476</v>
      </c>
      <c r="L65" s="89">
        <f t="shared" ca="1" si="0"/>
        <v>-1.4492914072553948</v>
      </c>
      <c r="M65" s="89">
        <f t="shared" ca="1" si="0"/>
        <v>-0.86330561987437837</v>
      </c>
      <c r="N65" s="89">
        <f t="array" aca="1" ref="N65:O65" ca="1">mu+MMULT(L65:M65,A)</f>
        <v>-5.0612258610510268E-2</v>
      </c>
      <c r="O65" s="89">
        <f ca="1"/>
        <v>-9.3077376161539108E-3</v>
      </c>
      <c r="Q65" s="85">
        <v>48</v>
      </c>
      <c r="R65" s="88">
        <f t="shared" ca="1" si="1"/>
        <v>29774.270440174074</v>
      </c>
      <c r="S65" s="89">
        <f t="shared" ca="1" si="2"/>
        <v>0.40550747041491725</v>
      </c>
      <c r="T65" s="89">
        <f t="shared" ca="1" si="3"/>
        <v>0.23427401182345498</v>
      </c>
      <c r="U65" s="89">
        <f t="shared" ca="1" si="13"/>
        <v>0.65744773582493221</v>
      </c>
      <c r="V65" s="89">
        <f t="shared" ca="1" si="13"/>
        <v>0.59261386993298992</v>
      </c>
      <c r="W65" s="85">
        <f t="shared" ca="1" si="4"/>
        <v>2870.8903156974338</v>
      </c>
      <c r="X65" s="85">
        <f t="shared" ca="1" si="5"/>
        <v>-1097.0163144718972</v>
      </c>
      <c r="Z65" s="85">
        <v>48</v>
      </c>
      <c r="AA65" s="88">
        <f t="shared" ca="1" si="6"/>
        <v>1380.0944752908724</v>
      </c>
      <c r="AB65" s="89">
        <f t="shared" ca="1" si="7"/>
        <v>0.90891983080312311</v>
      </c>
      <c r="AC65" s="89">
        <f t="shared" ca="1" si="8"/>
        <v>0.81391048915592346</v>
      </c>
      <c r="AD65" s="89">
        <f t="shared" ca="1" si="14"/>
        <v>0.81830377743081795</v>
      </c>
      <c r="AE65" s="89">
        <f t="shared" ca="1" si="14"/>
        <v>0.79215188436259132</v>
      </c>
      <c r="AF65" s="85">
        <f t="shared" ca="1" si="9"/>
        <v>122.00242102163804</v>
      </c>
      <c r="AG65" s="85">
        <f t="shared" ca="1" si="10"/>
        <v>-10.722771825399036</v>
      </c>
      <c r="AI65" s="85">
        <v>48</v>
      </c>
      <c r="AJ65" s="85">
        <f t="shared" ca="1" si="15"/>
        <v>2748.8878946757959</v>
      </c>
      <c r="AK65" s="85">
        <f t="shared" ca="1" si="11"/>
        <v>-1086.2935426464983</v>
      </c>
    </row>
    <row r="66" spans="1:37" x14ac:dyDescent="0.25">
      <c r="A66" s="80">
        <v>14031108</v>
      </c>
      <c r="B66" s="80">
        <v>26040</v>
      </c>
      <c r="C66" s="81">
        <v>-2.1277398447284851E-2</v>
      </c>
      <c r="E66" s="82">
        <v>14031108</v>
      </c>
      <c r="F66" s="82">
        <v>923.28</v>
      </c>
      <c r="G66" s="83">
        <v>-1.9435581854892518E-2</v>
      </c>
      <c r="I66" s="85">
        <v>49</v>
      </c>
      <c r="J66" s="89">
        <f t="shared" ca="1" si="12"/>
        <v>0.14820203558654166</v>
      </c>
      <c r="K66" s="89">
        <f t="shared" ca="1" si="12"/>
        <v>0.67608660858066483</v>
      </c>
      <c r="L66" s="89">
        <f t="shared" ca="1" si="0"/>
        <v>-1.0441757784067813</v>
      </c>
      <c r="M66" s="89">
        <f t="shared" ca="1" si="0"/>
        <v>0.45678333829044998</v>
      </c>
      <c r="N66" s="89">
        <f t="array" aca="1" ref="N66:O66" ca="1">mu+MMULT(L66:M66,A)</f>
        <v>-1.5468727268818268E-2</v>
      </c>
      <c r="O66" s="89">
        <f ca="1"/>
        <v>1.0342234509825082E-2</v>
      </c>
      <c r="Q66" s="85">
        <v>49</v>
      </c>
      <c r="R66" s="88">
        <f t="shared" ca="1" si="1"/>
        <v>30839.247363876952</v>
      </c>
      <c r="S66" s="89">
        <f t="shared" ca="1" si="2"/>
        <v>0.6107449960175465</v>
      </c>
      <c r="T66" s="89">
        <f t="shared" ca="1" si="3"/>
        <v>0.43951153742608423</v>
      </c>
      <c r="U66" s="89">
        <f t="shared" ca="1" si="13"/>
        <v>0.72931579375207334</v>
      </c>
      <c r="V66" s="89">
        <f t="shared" ca="1" si="13"/>
        <v>0.66985453799947103</v>
      </c>
      <c r="W66" s="85">
        <f t="shared" ca="1" si="4"/>
        <v>3610.2142457795017</v>
      </c>
      <c r="X66" s="85">
        <f t="shared" ca="1" si="5"/>
        <v>-357.69238438982939</v>
      </c>
      <c r="Z66" s="85">
        <v>49</v>
      </c>
      <c r="AA66" s="88">
        <f t="shared" ca="1" si="6"/>
        <v>1407.4814890698935</v>
      </c>
      <c r="AB66" s="89">
        <f t="shared" ca="1" si="7"/>
        <v>1.1157413052529284</v>
      </c>
      <c r="AC66" s="89">
        <f t="shared" ca="1" si="8"/>
        <v>1.0207319636057288</v>
      </c>
      <c r="AD66" s="89">
        <f t="shared" ca="1" si="14"/>
        <v>0.86773355778734129</v>
      </c>
      <c r="AE66" s="89">
        <f t="shared" ca="1" si="14"/>
        <v>0.84630927679186874</v>
      </c>
      <c r="AF66" s="85">
        <f t="shared" ca="1" si="9"/>
        <v>145.11597005937983</v>
      </c>
      <c r="AG66" s="85">
        <f t="shared" ca="1" si="10"/>
        <v>12.390777212342755</v>
      </c>
      <c r="AI66" s="85">
        <v>49</v>
      </c>
      <c r="AJ66" s="85">
        <f t="shared" ca="1" si="15"/>
        <v>3465.0982757201218</v>
      </c>
      <c r="AK66" s="85">
        <f t="shared" ca="1" si="11"/>
        <v>-370.08316160217214</v>
      </c>
    </row>
    <row r="67" spans="1:37" x14ac:dyDescent="0.25">
      <c r="A67" s="76">
        <v>14031110</v>
      </c>
      <c r="B67" s="76">
        <v>26210</v>
      </c>
      <c r="C67" s="77">
        <v>6.5071999949464429E-3</v>
      </c>
      <c r="E67" s="78">
        <v>14031110</v>
      </c>
      <c r="F67" s="78">
        <v>929.03</v>
      </c>
      <c r="G67" s="79">
        <v>6.2084839682322113E-3</v>
      </c>
      <c r="I67" s="85">
        <v>50</v>
      </c>
      <c r="J67" s="89">
        <f t="shared" ca="1" si="12"/>
        <v>0.48715190221489091</v>
      </c>
      <c r="K67" s="89">
        <f t="shared" ca="1" si="12"/>
        <v>0.7721011662239643</v>
      </c>
      <c r="L67" s="89">
        <f t="shared" ca="1" si="0"/>
        <v>-3.2210974382550106E-2</v>
      </c>
      <c r="M67" s="89">
        <f t="shared" ca="1" si="0"/>
        <v>0.74578439588548906</v>
      </c>
      <c r="N67" s="89">
        <f t="array" aca="1" ref="N67:O67" ca="1">mu+MMULT(L67:M67,A)</f>
        <v>1.5919136173502071E-2</v>
      </c>
      <c r="O67" s="89">
        <f ca="1"/>
        <v>1.4644113327155435E-2</v>
      </c>
      <c r="Q67" s="85">
        <v>50</v>
      </c>
      <c r="R67" s="88">
        <f t="shared" ca="1" si="1"/>
        <v>31822.57702752536</v>
      </c>
      <c r="S67" s="89">
        <f t="shared" ca="1" si="2"/>
        <v>0.79404949562008742</v>
      </c>
      <c r="T67" s="89">
        <f t="shared" ca="1" si="3"/>
        <v>0.62281603702862509</v>
      </c>
      <c r="U67" s="89">
        <f t="shared" ca="1" si="13"/>
        <v>0.78641669123629221</v>
      </c>
      <c r="V67" s="89">
        <f t="shared" ca="1" si="13"/>
        <v>0.73329729076143324</v>
      </c>
      <c r="W67" s="85">
        <f t="shared" ca="1" si="4"/>
        <v>4356.1951027056093</v>
      </c>
      <c r="X67" s="85">
        <f t="shared" ca="1" si="5"/>
        <v>388.28847253627828</v>
      </c>
      <c r="Z67" s="85">
        <v>50</v>
      </c>
      <c r="AA67" s="88">
        <f t="shared" ca="1" si="6"/>
        <v>1413.549346108613</v>
      </c>
      <c r="AB67" s="89">
        <f t="shared" ca="1" si="7"/>
        <v>1.1610197877973554</v>
      </c>
      <c r="AC67" s="89">
        <f t="shared" ca="1" si="8"/>
        <v>1.0660104461501558</v>
      </c>
      <c r="AD67" s="89">
        <f t="shared" ca="1" si="14"/>
        <v>0.87718307378839655</v>
      </c>
      <c r="AE67" s="89">
        <f t="shared" ca="1" si="14"/>
        <v>0.85679054010852096</v>
      </c>
      <c r="AF67" s="85">
        <f t="shared" ca="1" si="9"/>
        <v>150.41018920685542</v>
      </c>
      <c r="AG67" s="85">
        <f t="shared" ca="1" si="10"/>
        <v>17.684996359818342</v>
      </c>
      <c r="AI67" s="85">
        <v>50</v>
      </c>
      <c r="AJ67" s="85">
        <f t="shared" ca="1" si="15"/>
        <v>4205.7849134987537</v>
      </c>
      <c r="AK67" s="85">
        <f t="shared" ca="1" si="11"/>
        <v>370.60347617645994</v>
      </c>
    </row>
    <row r="68" spans="1:37" x14ac:dyDescent="0.25">
      <c r="A68" s="80">
        <v>14031113</v>
      </c>
      <c r="B68" s="80">
        <v>25470</v>
      </c>
      <c r="C68" s="81">
        <v>-2.863972834394939E-2</v>
      </c>
      <c r="E68" s="82">
        <v>14031113</v>
      </c>
      <c r="F68" s="82">
        <v>904.59</v>
      </c>
      <c r="G68" s="83">
        <v>-2.6659228707513825E-2</v>
      </c>
      <c r="I68" s="85">
        <v>51</v>
      </c>
      <c r="J68" s="89">
        <f t="shared" ca="1" si="12"/>
        <v>0.56003067685619035</v>
      </c>
      <c r="K68" s="89">
        <f t="shared" ca="1" si="12"/>
        <v>0.30887742195910883</v>
      </c>
      <c r="L68" s="89">
        <f t="shared" ca="1" si="0"/>
        <v>0.15104699273009439</v>
      </c>
      <c r="M68" s="89">
        <f t="shared" ca="1" si="0"/>
        <v>-0.49903483457255621</v>
      </c>
      <c r="N68" s="89">
        <f t="array" aca="1" ref="N68:O68" ca="1">mu+MMULT(L68:M68,A)</f>
        <v>-2.7138876735070647E-3</v>
      </c>
      <c r="O68" s="89">
        <f ca="1"/>
        <v>-3.8854433584698494E-3</v>
      </c>
      <c r="Q68" s="85">
        <v>51</v>
      </c>
      <c r="R68" s="88">
        <f t="shared" ca="1" si="1"/>
        <v>31235.116272615174</v>
      </c>
      <c r="S68" s="89">
        <f t="shared" ca="1" si="2"/>
        <v>0.68523300613093452</v>
      </c>
      <c r="T68" s="89">
        <f t="shared" ca="1" si="3"/>
        <v>0.5139995475394723</v>
      </c>
      <c r="U68" s="89">
        <f t="shared" ca="1" si="13"/>
        <v>0.7534015504302648</v>
      </c>
      <c r="V68" s="89">
        <f t="shared" ca="1" si="13"/>
        <v>0.69637384649759893</v>
      </c>
      <c r="W68" s="85">
        <f t="shared" ca="1" si="4"/>
        <v>3903.7435723728704</v>
      </c>
      <c r="X68" s="85">
        <f t="shared" ca="1" si="5"/>
        <v>-64.163057796460635</v>
      </c>
      <c r="Z68" s="85">
        <v>51</v>
      </c>
      <c r="AA68" s="88">
        <f t="shared" ca="1" si="6"/>
        <v>1387.5980786273287</v>
      </c>
      <c r="AB68" s="89">
        <f t="shared" ca="1" si="7"/>
        <v>0.96599100047629904</v>
      </c>
      <c r="AC68" s="89">
        <f t="shared" ca="1" si="8"/>
        <v>0.87098165882909939</v>
      </c>
      <c r="AD68" s="89">
        <f t="shared" ca="1" si="14"/>
        <v>0.83297565784096794</v>
      </c>
      <c r="AE68" s="89">
        <f t="shared" ca="1" si="14"/>
        <v>0.80811791615271911</v>
      </c>
      <c r="AF68" s="85">
        <f t="shared" ca="1" si="9"/>
        <v>128.19823447297858</v>
      </c>
      <c r="AG68" s="85">
        <f t="shared" ca="1" si="10"/>
        <v>-4.5269583740584949</v>
      </c>
      <c r="AI68" s="85">
        <v>51</v>
      </c>
      <c r="AJ68" s="85">
        <f t="shared" ca="1" si="15"/>
        <v>3775.5453378998918</v>
      </c>
      <c r="AK68" s="85">
        <f t="shared" ca="1" si="11"/>
        <v>-59.63609942240214</v>
      </c>
    </row>
    <row r="69" spans="1:37" x14ac:dyDescent="0.25">
      <c r="A69" s="76">
        <v>14031114</v>
      </c>
      <c r="B69" s="76">
        <v>25130</v>
      </c>
      <c r="C69" s="77">
        <v>-1.3438937435864851E-2</v>
      </c>
      <c r="E69" s="78">
        <v>14031114</v>
      </c>
      <c r="F69" s="78">
        <v>910.63</v>
      </c>
      <c r="G69" s="79">
        <v>6.6548652959130764E-3</v>
      </c>
      <c r="I69" s="85">
        <v>52</v>
      </c>
      <c r="J69" s="89">
        <f t="shared" ca="1" si="12"/>
        <v>0.48684072461382288</v>
      </c>
      <c r="K69" s="89">
        <f t="shared" ca="1" si="12"/>
        <v>0.55814419247791602</v>
      </c>
      <c r="L69" s="89">
        <f t="shared" ca="1" si="0"/>
        <v>-3.2991395595787357E-2</v>
      </c>
      <c r="M69" s="89">
        <f t="shared" ca="1" si="0"/>
        <v>0.14626573420574054</v>
      </c>
      <c r="N69" s="89">
        <f t="array" aca="1" ref="N69:O69" ca="1">mu+MMULT(L69:M69,A)</f>
        <v>4.6602413714706727E-3</v>
      </c>
      <c r="O69" s="89">
        <f ca="1"/>
        <v>5.7200745961683711E-3</v>
      </c>
      <c r="Q69" s="85">
        <v>52</v>
      </c>
      <c r="R69" s="88">
        <f t="shared" ca="1" si="1"/>
        <v>31466.299390214324</v>
      </c>
      <c r="S69" s="89">
        <f t="shared" ca="1" si="2"/>
        <v>0.72829777341202573</v>
      </c>
      <c r="T69" s="89">
        <f t="shared" ca="1" si="3"/>
        <v>0.5570643148205634</v>
      </c>
      <c r="U69" s="89">
        <f t="shared" ca="1" si="13"/>
        <v>0.76678433747714858</v>
      </c>
      <c r="V69" s="89">
        <f t="shared" ca="1" si="13"/>
        <v>0.71125825609172066</v>
      </c>
      <c r="W69" s="85">
        <f t="shared" ca="1" si="4"/>
        <v>4079.4739767286374</v>
      </c>
      <c r="X69" s="85">
        <f t="shared" ca="1" si="5"/>
        <v>111.56734655930632</v>
      </c>
      <c r="Z69" s="85">
        <v>52</v>
      </c>
      <c r="AA69" s="88">
        <f t="shared" ca="1" si="6"/>
        <v>1400.9908963861703</v>
      </c>
      <c r="AB69" s="89">
        <f t="shared" ca="1" si="7"/>
        <v>1.0670917742329102</v>
      </c>
      <c r="AC69" s="89">
        <f t="shared" ca="1" si="8"/>
        <v>0.97208243258571059</v>
      </c>
      <c r="AD69" s="89">
        <f t="shared" ca="1" si="14"/>
        <v>0.85703480203264526</v>
      </c>
      <c r="AE69" s="89">
        <f t="shared" ca="1" si="14"/>
        <v>0.83449522952018129</v>
      </c>
      <c r="AF69" s="85">
        <f t="shared" ca="1" si="9"/>
        <v>139.51825164262618</v>
      </c>
      <c r="AG69" s="85">
        <f t="shared" ca="1" si="10"/>
        <v>6.7930587955891042</v>
      </c>
      <c r="AI69" s="85">
        <v>52</v>
      </c>
      <c r="AJ69" s="85">
        <f t="shared" ca="1" si="15"/>
        <v>3939.9557250860112</v>
      </c>
      <c r="AK69" s="85">
        <f t="shared" ca="1" si="11"/>
        <v>104.77428776371721</v>
      </c>
    </row>
    <row r="70" spans="1:37" x14ac:dyDescent="0.25">
      <c r="A70" s="80">
        <v>14031115</v>
      </c>
      <c r="B70" s="80">
        <v>25030</v>
      </c>
      <c r="C70" s="81">
        <v>-3.987246111817935E-3</v>
      </c>
      <c r="E70" s="82">
        <v>14031115</v>
      </c>
      <c r="F70" s="82">
        <v>910.63</v>
      </c>
      <c r="G70" s="83">
        <v>0</v>
      </c>
      <c r="I70" s="85">
        <v>53</v>
      </c>
      <c r="J70" s="89">
        <f t="shared" ca="1" si="12"/>
        <v>0.82889162569719621</v>
      </c>
      <c r="K70" s="89">
        <f t="shared" ca="1" si="12"/>
        <v>0.35554493083003202</v>
      </c>
      <c r="L70" s="89">
        <f t="shared" ca="1" si="0"/>
        <v>0.94979436713562726</v>
      </c>
      <c r="M70" s="89">
        <f t="shared" ca="1" si="0"/>
        <v>-0.3703927678567962</v>
      </c>
      <c r="N70" s="89">
        <f t="array" aca="1" ref="N70:O70" ca="1">mu+MMULT(L70:M70,A)</f>
        <v>2.0195997643014527E-2</v>
      </c>
      <c r="O70" s="89">
        <f ca="1"/>
        <v>-1.9705625395990138E-3</v>
      </c>
      <c r="Q70" s="85">
        <v>53</v>
      </c>
      <c r="R70" s="88">
        <f t="shared" ca="1" si="1"/>
        <v>31958.969238468893</v>
      </c>
      <c r="S70" s="89">
        <f t="shared" ca="1" si="2"/>
        <v>0.8190262817265721</v>
      </c>
      <c r="T70" s="89">
        <f t="shared" ca="1" si="3"/>
        <v>0.64779282313510977</v>
      </c>
      <c r="U70" s="89">
        <f t="shared" ca="1" si="13"/>
        <v>0.79361429051491728</v>
      </c>
      <c r="V70" s="89">
        <f t="shared" ca="1" si="13"/>
        <v>0.74144052105310021</v>
      </c>
      <c r="W70" s="85">
        <f t="shared" ca="1" si="4"/>
        <v>4463.9490600230856</v>
      </c>
      <c r="X70" s="85">
        <f t="shared" ca="1" si="5"/>
        <v>496.04242985375458</v>
      </c>
      <c r="Z70" s="85">
        <v>53</v>
      </c>
      <c r="AA70" s="88">
        <f t="shared" ca="1" si="6"/>
        <v>1390.2577091974888</v>
      </c>
      <c r="AB70" s="89">
        <f t="shared" ca="1" si="7"/>
        <v>0.98614565880433391</v>
      </c>
      <c r="AC70" s="89">
        <f t="shared" ca="1" si="8"/>
        <v>0.89113631715713426</v>
      </c>
      <c r="AD70" s="89">
        <f t="shared" ca="1" si="14"/>
        <v>0.83796917957106998</v>
      </c>
      <c r="AE70" s="89">
        <f t="shared" ca="1" si="14"/>
        <v>0.81357197816236715</v>
      </c>
      <c r="AF70" s="85">
        <f t="shared" ca="1" si="9"/>
        <v>130.4203063493585</v>
      </c>
      <c r="AG70" s="85">
        <f t="shared" ca="1" si="10"/>
        <v>-2.3048864976785808</v>
      </c>
      <c r="AI70" s="85">
        <v>53</v>
      </c>
      <c r="AJ70" s="85">
        <f t="shared" ca="1" si="15"/>
        <v>4333.5287536737269</v>
      </c>
      <c r="AK70" s="85">
        <f t="shared" ca="1" si="11"/>
        <v>498.34731635143316</v>
      </c>
    </row>
    <row r="71" spans="1:37" x14ac:dyDescent="0.25">
      <c r="A71" s="76">
        <v>14031116</v>
      </c>
      <c r="B71" s="76">
        <v>25750</v>
      </c>
      <c r="C71" s="77">
        <v>2.835952166606235E-2</v>
      </c>
      <c r="E71" s="78">
        <v>14031116</v>
      </c>
      <c r="F71" s="78">
        <v>929.03</v>
      </c>
      <c r="G71" s="79">
        <v>2.0004363411600699E-2</v>
      </c>
      <c r="I71" s="85">
        <v>54</v>
      </c>
      <c r="J71" s="89">
        <f t="shared" ca="1" si="12"/>
        <v>0.19202746895781264</v>
      </c>
      <c r="K71" s="89">
        <f t="shared" ca="1" si="12"/>
        <v>0.97726592094006492</v>
      </c>
      <c r="L71" s="89">
        <f t="shared" ca="1" si="0"/>
        <v>-0.87044925759899461</v>
      </c>
      <c r="M71" s="89">
        <f t="shared" ca="1" si="0"/>
        <v>2.0002974138887128</v>
      </c>
      <c r="N71" s="89">
        <f t="array" aca="1" ref="N71:O71" ca="1">mu+MMULT(L71:M71,A)</f>
        <v>1.7925087663017494E-2</v>
      </c>
      <c r="O71" s="89">
        <f ca="1"/>
        <v>3.3317965330062004E-2</v>
      </c>
      <c r="Q71" s="85">
        <v>54</v>
      </c>
      <c r="R71" s="88">
        <f t="shared" ca="1" si="1"/>
        <v>31886.475640646542</v>
      </c>
      <c r="S71" s="89">
        <f t="shared" ca="1" si="2"/>
        <v>0.8057642125102098</v>
      </c>
      <c r="T71" s="89">
        <f t="shared" ca="1" si="3"/>
        <v>0.63453075391874747</v>
      </c>
      <c r="U71" s="89">
        <f t="shared" ca="1" si="13"/>
        <v>0.78981059165182199</v>
      </c>
      <c r="V71" s="89">
        <f t="shared" ca="1" si="13"/>
        <v>0.73713274853425947</v>
      </c>
      <c r="W71" s="85">
        <f t="shared" ca="1" si="4"/>
        <v>4406.554676974738</v>
      </c>
      <c r="X71" s="85">
        <f t="shared" ca="1" si="5"/>
        <v>438.64804680540692</v>
      </c>
      <c r="Z71" s="85">
        <v>54</v>
      </c>
      <c r="AA71" s="88">
        <f t="shared" ca="1" si="6"/>
        <v>1440.1937600519227</v>
      </c>
      <c r="AB71" s="89">
        <f t="shared" ca="1" si="7"/>
        <v>1.3575673238517409</v>
      </c>
      <c r="AC71" s="89">
        <f t="shared" ca="1" si="8"/>
        <v>1.2625579822045414</v>
      </c>
      <c r="AD71" s="89">
        <f t="shared" ca="1" si="14"/>
        <v>0.91269949133193828</v>
      </c>
      <c r="AE71" s="89">
        <f t="shared" ca="1" si="14"/>
        <v>0.89662596186349175</v>
      </c>
      <c r="AF71" s="85">
        <f t="shared" ca="1" si="9"/>
        <v>174.27632078162424</v>
      </c>
      <c r="AG71" s="85">
        <f t="shared" ca="1" si="10"/>
        <v>41.551127934587157</v>
      </c>
      <c r="AI71" s="85">
        <v>54</v>
      </c>
      <c r="AJ71" s="85">
        <f t="shared" ca="1" si="15"/>
        <v>4232.2783561931137</v>
      </c>
      <c r="AK71" s="85">
        <f t="shared" ca="1" si="11"/>
        <v>397.09691887081976</v>
      </c>
    </row>
    <row r="72" spans="1:37" x14ac:dyDescent="0.25">
      <c r="A72" s="80">
        <v>14031117</v>
      </c>
      <c r="B72" s="80">
        <v>25870</v>
      </c>
      <c r="C72" s="81">
        <v>4.6493690881926003E-3</v>
      </c>
      <c r="E72" s="82">
        <v>14031117</v>
      </c>
      <c r="F72" s="82">
        <v>924.72</v>
      </c>
      <c r="G72" s="83">
        <v>-4.6500420943697959E-3</v>
      </c>
      <c r="I72" s="85">
        <v>55</v>
      </c>
      <c r="J72" s="89">
        <f t="shared" ca="1" si="12"/>
        <v>0.1091742032763664</v>
      </c>
      <c r="K72" s="89">
        <f t="shared" ca="1" si="12"/>
        <v>0.9249234241096046</v>
      </c>
      <c r="L72" s="89">
        <f t="shared" ca="1" si="0"/>
        <v>-1.230931709917306</v>
      </c>
      <c r="M72" s="89">
        <f t="shared" ca="1" si="0"/>
        <v>1.4389907209455566</v>
      </c>
      <c r="N72" s="89">
        <f t="array" aca="1" ref="N72:O72" ca="1">mu+MMULT(L72:M72,A)</f>
        <v>-1.8485205990297978E-3</v>
      </c>
      <c r="O72" s="89">
        <f ca="1"/>
        <v>2.4962724721283813E-2</v>
      </c>
      <c r="Q72" s="85">
        <v>55</v>
      </c>
      <c r="R72" s="88">
        <f t="shared" ca="1" si="1"/>
        <v>31262.157812546586</v>
      </c>
      <c r="S72" s="89">
        <f t="shared" ca="1" si="2"/>
        <v>0.69028673267243879</v>
      </c>
      <c r="T72" s="89">
        <f t="shared" ca="1" si="3"/>
        <v>0.51905327408097657</v>
      </c>
      <c r="U72" s="89">
        <f t="shared" ca="1" si="13"/>
        <v>0.75499305523570004</v>
      </c>
      <c r="V72" s="89">
        <f t="shared" ca="1" si="13"/>
        <v>0.69813820438350527</v>
      </c>
      <c r="W72" s="85">
        <f t="shared" ca="1" si="4"/>
        <v>3924.1382444225383</v>
      </c>
      <c r="X72" s="85">
        <f t="shared" ca="1" si="5"/>
        <v>-43.768385746792774</v>
      </c>
      <c r="Z72" s="85">
        <v>55</v>
      </c>
      <c r="AA72" s="88">
        <f t="shared" ca="1" si="6"/>
        <v>1428.2107249454682</v>
      </c>
      <c r="AB72" s="89">
        <f t="shared" ca="1" si="7"/>
        <v>1.2696260702452931</v>
      </c>
      <c r="AC72" s="89">
        <f t="shared" ca="1" si="8"/>
        <v>1.1746167285980935</v>
      </c>
      <c r="AD72" s="89">
        <f t="shared" ca="1" si="14"/>
        <v>0.89789107078590757</v>
      </c>
      <c r="AE72" s="89">
        <f t="shared" ca="1" si="14"/>
        <v>0.87992595622984104</v>
      </c>
      <c r="AF72" s="85">
        <f t="shared" ca="1" si="9"/>
        <v>163.42630468697712</v>
      </c>
      <c r="AG72" s="85">
        <f t="shared" ca="1" si="10"/>
        <v>30.70111183994004</v>
      </c>
      <c r="AI72" s="85">
        <v>55</v>
      </c>
      <c r="AJ72" s="85">
        <f t="shared" ca="1" si="15"/>
        <v>3760.7119397355609</v>
      </c>
      <c r="AK72" s="85">
        <f t="shared" ca="1" si="11"/>
        <v>-74.469497586732814</v>
      </c>
    </row>
    <row r="73" spans="1:37" x14ac:dyDescent="0.25">
      <c r="A73" s="76">
        <v>14031121</v>
      </c>
      <c r="B73" s="76">
        <v>26470</v>
      </c>
      <c r="C73" s="77">
        <v>2.2928020041072136E-2</v>
      </c>
      <c r="E73" s="78">
        <v>14031121</v>
      </c>
      <c r="F73" s="78">
        <v>912.93</v>
      </c>
      <c r="G73" s="79">
        <v>-1.2831781647996617E-2</v>
      </c>
      <c r="I73" s="85">
        <v>56</v>
      </c>
      <c r="J73" s="89">
        <f t="shared" ca="1" si="12"/>
        <v>0.80846229511566658</v>
      </c>
      <c r="K73" s="89">
        <f t="shared" ca="1" si="12"/>
        <v>0.17864879260473443</v>
      </c>
      <c r="L73" s="89">
        <f t="shared" ca="1" si="0"/>
        <v>0.87224376301461026</v>
      </c>
      <c r="M73" s="89">
        <f t="shared" ca="1" si="0"/>
        <v>-0.92052670328715169</v>
      </c>
      <c r="N73" s="89">
        <f t="array" aca="1" ref="N73:O73" ca="1">mu+MMULT(L73:M73,A)</f>
        <v>7.8927352726210903E-3</v>
      </c>
      <c r="O73" s="89">
        <f ca="1"/>
        <v>-1.0159492861226509E-2</v>
      </c>
      <c r="Q73" s="85">
        <v>56</v>
      </c>
      <c r="R73" s="88">
        <f t="shared" ca="1" si="1"/>
        <v>31568.178584310317</v>
      </c>
      <c r="S73" s="89">
        <f t="shared" ca="1" si="2"/>
        <v>0.74717547364503256</v>
      </c>
      <c r="T73" s="89">
        <f t="shared" ca="1" si="3"/>
        <v>0.57594201505357034</v>
      </c>
      <c r="U73" s="89">
        <f t="shared" ca="1" si="13"/>
        <v>0.77252117658363384</v>
      </c>
      <c r="V73" s="89">
        <f t="shared" ca="1" si="13"/>
        <v>0.71767281226018398</v>
      </c>
      <c r="W73" s="85">
        <f t="shared" ca="1" si="4"/>
        <v>4157.8864150871668</v>
      </c>
      <c r="X73" s="85">
        <f t="shared" ca="1" si="5"/>
        <v>189.97978491783579</v>
      </c>
      <c r="Z73" s="85">
        <v>56</v>
      </c>
      <c r="AA73" s="88">
        <f t="shared" ca="1" si="6"/>
        <v>1378.9194730610411</v>
      </c>
      <c r="AB73" s="89">
        <f t="shared" ca="1" si="7"/>
        <v>0.89995486767101829</v>
      </c>
      <c r="AC73" s="89">
        <f t="shared" ca="1" si="8"/>
        <v>0.80494552602381864</v>
      </c>
      <c r="AD73" s="89">
        <f t="shared" ca="1" si="14"/>
        <v>0.81592786536230744</v>
      </c>
      <c r="AE73" s="89">
        <f t="shared" ca="1" si="14"/>
        <v>0.78957444230407192</v>
      </c>
      <c r="AF73" s="85">
        <f t="shared" ca="1" si="9"/>
        <v>121.0423060250024</v>
      </c>
      <c r="AG73" s="85">
        <f t="shared" ca="1" si="10"/>
        <v>-11.682886822034675</v>
      </c>
      <c r="AI73" s="85">
        <v>56</v>
      </c>
      <c r="AJ73" s="85">
        <f t="shared" ca="1" si="15"/>
        <v>4036.8441090621645</v>
      </c>
      <c r="AK73" s="85">
        <f t="shared" ca="1" si="11"/>
        <v>201.66267173987046</v>
      </c>
    </row>
    <row r="74" spans="1:37" x14ac:dyDescent="0.25">
      <c r="A74" s="80">
        <v>14031123</v>
      </c>
      <c r="B74" s="80">
        <v>26160</v>
      </c>
      <c r="C74" s="81">
        <v>-1.178048965001193E-2</v>
      </c>
      <c r="E74" s="82">
        <v>14031123</v>
      </c>
      <c r="F74" s="82">
        <v>885.9</v>
      </c>
      <c r="G74" s="83">
        <v>-3.0055129920028591E-2</v>
      </c>
      <c r="I74" s="85">
        <v>57</v>
      </c>
      <c r="J74" s="89">
        <f t="shared" ca="1" si="12"/>
        <v>0.12186146840939571</v>
      </c>
      <c r="K74" s="89">
        <f t="shared" ca="1" si="12"/>
        <v>0.11716551534411668</v>
      </c>
      <c r="L74" s="89">
        <f t="shared" ca="1" si="0"/>
        <v>-1.1657317060204209</v>
      </c>
      <c r="M74" s="89">
        <f t="shared" ca="1" si="0"/>
        <v>-1.1892761160053777</v>
      </c>
      <c r="N74" s="89">
        <f t="array" aca="1" ref="N74:O74" ca="1">mu+MMULT(L74:M74,A)</f>
        <v>-4.9446050593983278E-2</v>
      </c>
      <c r="O74" s="89">
        <f ca="1"/>
        <v>-1.4159919071993271E-2</v>
      </c>
      <c r="Q74" s="85">
        <v>57</v>
      </c>
      <c r="R74" s="88">
        <f t="shared" ca="1" si="1"/>
        <v>29809.013688037052</v>
      </c>
      <c r="S74" s="89">
        <f t="shared" ca="1" si="2"/>
        <v>0.41231810208772302</v>
      </c>
      <c r="T74" s="89">
        <f t="shared" ca="1" si="3"/>
        <v>0.24108464349626074</v>
      </c>
      <c r="U74" s="89">
        <f t="shared" ca="1" si="13"/>
        <v>0.65994685889008187</v>
      </c>
      <c r="V74" s="89">
        <f t="shared" ca="1" si="13"/>
        <v>0.5952552427393043</v>
      </c>
      <c r="W74" s="85">
        <f t="shared" ca="1" si="4"/>
        <v>2893.775627755349</v>
      </c>
      <c r="X74" s="85">
        <f t="shared" ca="1" si="5"/>
        <v>-1074.1310024139821</v>
      </c>
      <c r="Z74" s="85">
        <v>57</v>
      </c>
      <c r="AA74" s="88">
        <f t="shared" ca="1" si="6"/>
        <v>1373.4142264667485</v>
      </c>
      <c r="AB74" s="89">
        <f t="shared" ca="1" si="7"/>
        <v>0.85784925846027793</v>
      </c>
      <c r="AC74" s="89">
        <f t="shared" ca="1" si="8"/>
        <v>0.76283991681307828</v>
      </c>
      <c r="AD74" s="89">
        <f t="shared" ca="1" si="14"/>
        <v>0.80451214703694862</v>
      </c>
      <c r="AE74" s="89">
        <f t="shared" ca="1" si="14"/>
        <v>0.7772205638833567</v>
      </c>
      <c r="AF74" s="85">
        <f t="shared" ca="1" si="9"/>
        <v>116.58163034866925</v>
      </c>
      <c r="AG74" s="85">
        <f t="shared" ca="1" si="10"/>
        <v>-16.143562498367828</v>
      </c>
      <c r="AI74" s="85">
        <v>57</v>
      </c>
      <c r="AJ74" s="85">
        <f t="shared" ca="1" si="15"/>
        <v>2777.19399740668</v>
      </c>
      <c r="AK74" s="85">
        <f t="shared" ca="1" si="11"/>
        <v>-1057.9874399156142</v>
      </c>
    </row>
    <row r="75" spans="1:37" x14ac:dyDescent="0.25">
      <c r="A75" s="76">
        <v>14031127</v>
      </c>
      <c r="B75" s="76">
        <v>25380</v>
      </c>
      <c r="C75" s="77">
        <v>-3.0270064302756337E-2</v>
      </c>
      <c r="E75" s="78">
        <v>14031127</v>
      </c>
      <c r="F75" s="78">
        <v>860.31</v>
      </c>
      <c r="G75" s="79">
        <v>-2.9311288006096115E-2</v>
      </c>
      <c r="I75" s="85">
        <v>58</v>
      </c>
      <c r="J75" s="89">
        <f t="shared" ca="1" si="12"/>
        <v>0.11248255099395721</v>
      </c>
      <c r="K75" s="89">
        <f t="shared" ca="1" si="12"/>
        <v>0.48151701477317832</v>
      </c>
      <c r="L75" s="89">
        <f t="shared" ca="1" si="0"/>
        <v>-1.2134309427917176</v>
      </c>
      <c r="M75" s="89">
        <f t="shared" ca="1" si="0"/>
        <v>-4.6346560121124626E-2</v>
      </c>
      <c r="N75" s="89">
        <f t="array" aca="1" ref="N75:O75" ca="1">mu+MMULT(L75:M75,A)</f>
        <v>-2.924424852765144E-2</v>
      </c>
      <c r="O75" s="89">
        <f ca="1"/>
        <v>2.8529752304518501E-3</v>
      </c>
      <c r="Q75" s="85">
        <v>58</v>
      </c>
      <c r="R75" s="88">
        <f t="shared" ca="1" si="1"/>
        <v>30417.333370820634</v>
      </c>
      <c r="S75" s="89">
        <f t="shared" ca="1" si="2"/>
        <v>0.53029622524489384</v>
      </c>
      <c r="T75" s="89">
        <f t="shared" ca="1" si="3"/>
        <v>0.35906276665343156</v>
      </c>
      <c r="U75" s="89">
        <f t="shared" ca="1" si="13"/>
        <v>0.70204671827342424</v>
      </c>
      <c r="V75" s="89">
        <f t="shared" ca="1" si="13"/>
        <v>0.64022593265448746</v>
      </c>
      <c r="W75" s="85">
        <f t="shared" ca="1" si="4"/>
        <v>3308.2011068557695</v>
      </c>
      <c r="X75" s="85">
        <f t="shared" ca="1" si="5"/>
        <v>-659.70552331356157</v>
      </c>
      <c r="Z75" s="85">
        <v>58</v>
      </c>
      <c r="AA75" s="88">
        <f t="shared" ca="1" si="6"/>
        <v>1396.9798690304006</v>
      </c>
      <c r="AB75" s="89">
        <f t="shared" ca="1" si="7"/>
        <v>1.0369147483109447</v>
      </c>
      <c r="AC75" s="89">
        <f t="shared" ca="1" si="8"/>
        <v>0.941905406663745</v>
      </c>
      <c r="AD75" s="89">
        <f t="shared" ca="1" si="14"/>
        <v>0.85011220503626295</v>
      </c>
      <c r="AE75" s="89">
        <f t="shared" ca="1" si="14"/>
        <v>0.82687946410576096</v>
      </c>
      <c r="AF75" s="85">
        <f t="shared" ca="1" si="9"/>
        <v>136.09446488147478</v>
      </c>
      <c r="AG75" s="85">
        <f t="shared" ca="1" si="10"/>
        <v>3.3692720344376994</v>
      </c>
      <c r="AI75" s="85">
        <v>58</v>
      </c>
      <c r="AJ75" s="85">
        <f t="shared" ca="1" si="15"/>
        <v>3172.1066419742947</v>
      </c>
      <c r="AK75" s="85">
        <f t="shared" ca="1" si="11"/>
        <v>-663.07479534799927</v>
      </c>
    </row>
    <row r="76" spans="1:37" x14ac:dyDescent="0.25">
      <c r="A76" s="80">
        <v>14031128</v>
      </c>
      <c r="B76" s="80">
        <v>24620</v>
      </c>
      <c r="C76" s="81">
        <v>-3.0402341529934197E-2</v>
      </c>
      <c r="E76" s="82">
        <v>14031128</v>
      </c>
      <c r="F76" s="82">
        <v>839.32</v>
      </c>
      <c r="G76" s="83">
        <v>-2.4700749225396251E-2</v>
      </c>
      <c r="I76" s="85">
        <v>59</v>
      </c>
      <c r="J76" s="89">
        <f t="shared" ca="1" si="12"/>
        <v>0.39088578941376106</v>
      </c>
      <c r="K76" s="89">
        <f t="shared" ca="1" si="12"/>
        <v>0.85430618012110837</v>
      </c>
      <c r="L76" s="89">
        <f t="shared" ca="1" si="0"/>
        <v>-0.27701110540864832</v>
      </c>
      <c r="M76" s="89">
        <f t="shared" ca="1" si="0"/>
        <v>1.0550824019525471</v>
      </c>
      <c r="N76" s="89">
        <f t="array" aca="1" ref="N76:O76" ca="1">mu+MMULT(L76:M76,A)</f>
        <v>1.5435066630030483E-2</v>
      </c>
      <c r="O76" s="89">
        <f ca="1"/>
        <v>1.9248119110438184E-2</v>
      </c>
      <c r="Q76" s="85">
        <v>59</v>
      </c>
      <c r="R76" s="88">
        <f t="shared" ca="1" si="1"/>
        <v>31807.176414976031</v>
      </c>
      <c r="S76" s="89">
        <f t="shared" ca="1" si="2"/>
        <v>0.79122253909270412</v>
      </c>
      <c r="T76" s="89">
        <f t="shared" ca="1" si="3"/>
        <v>0.6199890805012418</v>
      </c>
      <c r="U76" s="89">
        <f t="shared" ca="1" si="13"/>
        <v>0.78559292944907189</v>
      </c>
      <c r="V76" s="89">
        <f t="shared" ca="1" si="13"/>
        <v>0.73236751199499861</v>
      </c>
      <c r="W76" s="85">
        <f t="shared" ca="1" si="4"/>
        <v>4344.0901442789254</v>
      </c>
      <c r="X76" s="85">
        <f t="shared" ca="1" si="5"/>
        <v>376.1835141095944</v>
      </c>
      <c r="Z76" s="85">
        <v>59</v>
      </c>
      <c r="AA76" s="88">
        <f t="shared" ca="1" si="6"/>
        <v>1420.0723399013759</v>
      </c>
      <c r="AB76" s="89">
        <f t="shared" ca="1" si="7"/>
        <v>1.2094782414974037</v>
      </c>
      <c r="AC76" s="89">
        <f t="shared" ca="1" si="8"/>
        <v>1.1144688998502041</v>
      </c>
      <c r="AD76" s="89">
        <f t="shared" ca="1" si="14"/>
        <v>0.88676041728745569</v>
      </c>
      <c r="AE76" s="89">
        <f t="shared" ca="1" si="14"/>
        <v>0.86746096032931264</v>
      </c>
      <c r="AF76" s="85">
        <f t="shared" ca="1" si="9"/>
        <v>156.16360836978697</v>
      </c>
      <c r="AG76" s="85">
        <f t="shared" ca="1" si="10"/>
        <v>23.438415522749892</v>
      </c>
      <c r="AI76" s="85">
        <v>59</v>
      </c>
      <c r="AJ76" s="85">
        <f t="shared" ca="1" si="15"/>
        <v>4187.9265359091387</v>
      </c>
      <c r="AK76" s="85">
        <f t="shared" ca="1" si="11"/>
        <v>352.74509858684451</v>
      </c>
    </row>
    <row r="77" spans="1:37" x14ac:dyDescent="0.25">
      <c r="A77" s="76">
        <v>14031129</v>
      </c>
      <c r="B77" s="76">
        <v>24800</v>
      </c>
      <c r="C77" s="77">
        <v>7.2845324146290687E-3</v>
      </c>
      <c r="E77" s="78">
        <v>14031129</v>
      </c>
      <c r="F77" s="78">
        <v>854.85</v>
      </c>
      <c r="G77" s="79">
        <v>1.8333974762624109E-2</v>
      </c>
      <c r="I77" s="85">
        <v>60</v>
      </c>
      <c r="J77" s="89">
        <f t="shared" ca="1" si="12"/>
        <v>3.278587641508679E-3</v>
      </c>
      <c r="K77" s="89">
        <f t="shared" ca="1" si="12"/>
        <v>0.80275724457221675</v>
      </c>
      <c r="L77" s="89">
        <f t="shared" ca="1" si="0"/>
        <v>-2.7185348244687977</v>
      </c>
      <c r="M77" s="89">
        <f t="shared" ca="1" si="0"/>
        <v>0.85151108036762102</v>
      </c>
      <c r="N77" s="89">
        <f t="array" aca="1" ref="N77:O77" ca="1">mu+MMULT(L77:M77,A)</f>
        <v>-5.1038140711805888E-2</v>
      </c>
      <c r="O77" s="89">
        <f ca="1"/>
        <v>1.6217890904943993E-2</v>
      </c>
      <c r="Q77" s="85">
        <v>60</v>
      </c>
      <c r="R77" s="88">
        <f t="shared" ca="1" si="1"/>
        <v>29761.592811093742</v>
      </c>
      <c r="S77" s="89">
        <f t="shared" ca="1" si="2"/>
        <v>0.40302032739509625</v>
      </c>
      <c r="T77" s="89">
        <f t="shared" ca="1" si="3"/>
        <v>0.23178686880363397</v>
      </c>
      <c r="U77" s="89">
        <f t="shared" ca="1" si="13"/>
        <v>0.6565333646849264</v>
      </c>
      <c r="V77" s="89">
        <f t="shared" ca="1" si="13"/>
        <v>0.59164822173934628</v>
      </c>
      <c r="W77" s="85">
        <f t="shared" ca="1" si="4"/>
        <v>2862.5612318093335</v>
      </c>
      <c r="X77" s="85">
        <f t="shared" ca="1" si="5"/>
        <v>-1105.3453983599975</v>
      </c>
      <c r="Z77" s="85">
        <v>60</v>
      </c>
      <c r="AA77" s="88">
        <f t="shared" ca="1" si="6"/>
        <v>1415.7757098157406</v>
      </c>
      <c r="AB77" s="89">
        <f t="shared" ca="1" si="7"/>
        <v>1.1775842387292699</v>
      </c>
      <c r="AC77" s="89">
        <f t="shared" ca="1" si="8"/>
        <v>1.0825748970820703</v>
      </c>
      <c r="AD77" s="89">
        <f t="shared" ca="1" si="14"/>
        <v>0.88051880181797759</v>
      </c>
      <c r="AE77" s="89">
        <f t="shared" ca="1" si="14"/>
        <v>0.86050142270622754</v>
      </c>
      <c r="AF77" s="85">
        <f t="shared" ca="1" si="9"/>
        <v>152.36684399951105</v>
      </c>
      <c r="AG77" s="85">
        <f t="shared" ca="1" si="10"/>
        <v>19.641651152473969</v>
      </c>
      <c r="AI77" s="85">
        <v>60</v>
      </c>
      <c r="AJ77" s="85">
        <f t="shared" ca="1" si="15"/>
        <v>2710.1943878098227</v>
      </c>
      <c r="AK77" s="85">
        <f t="shared" ca="1" si="11"/>
        <v>-1124.9870495124715</v>
      </c>
    </row>
    <row r="78" spans="1:37" x14ac:dyDescent="0.25">
      <c r="A78" s="80">
        <v>14031130</v>
      </c>
      <c r="B78" s="80">
        <v>24950</v>
      </c>
      <c r="C78" s="81">
        <v>6.0301690265912311E-3</v>
      </c>
      <c r="E78" s="82">
        <v>14031130</v>
      </c>
      <c r="F78" s="82">
        <v>876.41</v>
      </c>
      <c r="G78" s="83">
        <v>2.4908003022020606E-2</v>
      </c>
      <c r="I78" s="85">
        <v>61</v>
      </c>
      <c r="J78" s="89">
        <f t="shared" ca="1" si="12"/>
        <v>4.3027078639256477E-2</v>
      </c>
      <c r="K78" s="89">
        <f t="shared" ca="1" si="12"/>
        <v>0.96549505070917829</v>
      </c>
      <c r="L78" s="89">
        <f t="shared" ca="1" si="0"/>
        <v>-1.716589746356685</v>
      </c>
      <c r="M78" s="89">
        <f t="shared" ca="1" si="0"/>
        <v>1.8183549538104948</v>
      </c>
      <c r="N78" s="89">
        <f t="array" aca="1" ref="N78:O78" ca="1">mu+MMULT(L78:M78,A)</f>
        <v>-7.2002447741255186E-3</v>
      </c>
      <c r="O78" s="89">
        <f ca="1"/>
        <v>3.0609690068037862E-2</v>
      </c>
      <c r="Q78" s="85">
        <v>61</v>
      </c>
      <c r="R78" s="88">
        <f t="shared" ca="1" si="1"/>
        <v>31095.298258222065</v>
      </c>
      <c r="S78" s="89">
        <f t="shared" ca="1" si="2"/>
        <v>0.6590327696962891</v>
      </c>
      <c r="T78" s="89">
        <f t="shared" ca="1" si="3"/>
        <v>0.48779931110482683</v>
      </c>
      <c r="U78" s="89">
        <f t="shared" ca="1" si="13"/>
        <v>0.74506263710250586</v>
      </c>
      <c r="V78" s="89">
        <f t="shared" ca="1" si="13"/>
        <v>0.6871540002924349</v>
      </c>
      <c r="W78" s="85">
        <f t="shared" ca="1" si="4"/>
        <v>3798.985281843874</v>
      </c>
      <c r="X78" s="85">
        <f t="shared" ca="1" si="5"/>
        <v>-168.92134832545707</v>
      </c>
      <c r="Z78" s="85">
        <v>61</v>
      </c>
      <c r="AA78" s="88">
        <f t="shared" ca="1" si="6"/>
        <v>1436.2985958882648</v>
      </c>
      <c r="AB78" s="89">
        <f t="shared" ca="1" si="7"/>
        <v>1.3290619662198502</v>
      </c>
      <c r="AC78" s="89">
        <f t="shared" ca="1" si="8"/>
        <v>1.2340526245726506</v>
      </c>
      <c r="AD78" s="89">
        <f t="shared" ca="1" si="14"/>
        <v>0.9080862365188167</v>
      </c>
      <c r="AE78" s="89">
        <f t="shared" ca="1" si="14"/>
        <v>0.89140835230694737</v>
      </c>
      <c r="AF78" s="85">
        <f t="shared" ca="1" si="9"/>
        <v>170.73012973091022</v>
      </c>
      <c r="AG78" s="85">
        <f t="shared" ca="1" si="10"/>
        <v>38.004936883873143</v>
      </c>
      <c r="AI78" s="85">
        <v>61</v>
      </c>
      <c r="AJ78" s="85">
        <f t="shared" ca="1" si="15"/>
        <v>3628.2551521129635</v>
      </c>
      <c r="AK78" s="85">
        <f t="shared" ca="1" si="11"/>
        <v>-206.92628520933022</v>
      </c>
    </row>
    <row r="79" spans="1:37" x14ac:dyDescent="0.25">
      <c r="A79" s="76">
        <v>14031207</v>
      </c>
      <c r="B79" s="76">
        <v>26390</v>
      </c>
      <c r="C79" s="77">
        <v>5.6111328317704955E-2</v>
      </c>
      <c r="E79" s="78">
        <v>14031207</v>
      </c>
      <c r="F79" s="78">
        <v>956.8</v>
      </c>
      <c r="G79" s="79">
        <v>8.7760365225228315E-2</v>
      </c>
      <c r="I79" s="85">
        <v>62</v>
      </c>
      <c r="J79" s="89">
        <f t="shared" ca="1" si="12"/>
        <v>0.16952378145421088</v>
      </c>
      <c r="K79" s="89">
        <f t="shared" ca="1" si="12"/>
        <v>2.346438990336952E-2</v>
      </c>
      <c r="L79" s="89">
        <f t="shared" ca="1" si="0"/>
        <v>-0.9560488343837632</v>
      </c>
      <c r="M79" s="89">
        <f t="shared" ca="1" si="0"/>
        <v>-1.9869424041389292</v>
      </c>
      <c r="N79" s="89">
        <f t="array" aca="1" ref="N79:O79" ca="1">mu+MMULT(L79:M79,A)</f>
        <v>-5.9018385289262856E-2</v>
      </c>
      <c r="O79" s="89">
        <f ca="1"/>
        <v>-2.6033452465869536E-2</v>
      </c>
      <c r="Q79" s="85">
        <v>62</v>
      </c>
      <c r="R79" s="88">
        <f t="shared" ca="1" si="1"/>
        <v>29525.033178734837</v>
      </c>
      <c r="S79" s="89">
        <f t="shared" ca="1" si="2"/>
        <v>0.35641585743285153</v>
      </c>
      <c r="T79" s="89">
        <f t="shared" ca="1" si="3"/>
        <v>0.18518239884138926</v>
      </c>
      <c r="U79" s="89">
        <f t="shared" ca="1" si="13"/>
        <v>0.63923542220977547</v>
      </c>
      <c r="V79" s="89">
        <f t="shared" ca="1" si="13"/>
        <v>0.57345701299111518</v>
      </c>
      <c r="W79" s="85">
        <f t="shared" ca="1" si="4"/>
        <v>2709.2891824980979</v>
      </c>
      <c r="X79" s="85">
        <f t="shared" ca="1" si="5"/>
        <v>-1258.6174476712331</v>
      </c>
      <c r="Z79" s="85">
        <v>62</v>
      </c>
      <c r="AA79" s="88">
        <f t="shared" ca="1" si="6"/>
        <v>1357.2033772659224</v>
      </c>
      <c r="AB79" s="89">
        <f t="shared" ca="1" si="7"/>
        <v>0.73287698533405898</v>
      </c>
      <c r="AC79" s="89">
        <f t="shared" ca="1" si="8"/>
        <v>0.63786764368685933</v>
      </c>
      <c r="AD79" s="89">
        <f t="shared" ca="1" si="14"/>
        <v>0.76818326937296055</v>
      </c>
      <c r="AE79" s="89">
        <f t="shared" ca="1" si="14"/>
        <v>0.73822007907403309</v>
      </c>
      <c r="AF79" s="85">
        <f t="shared" ca="1" si="9"/>
        <v>103.82880865895049</v>
      </c>
      <c r="AG79" s="85">
        <f t="shared" ca="1" si="10"/>
        <v>-28.896384188086586</v>
      </c>
      <c r="AI79" s="85">
        <v>62</v>
      </c>
      <c r="AJ79" s="85">
        <f t="shared" ca="1" si="15"/>
        <v>2605.4603738391475</v>
      </c>
      <c r="AK79" s="85">
        <f t="shared" ca="1" si="11"/>
        <v>-1229.7210634831465</v>
      </c>
    </row>
    <row r="80" spans="1:37" x14ac:dyDescent="0.25">
      <c r="A80" s="80">
        <v>14031208</v>
      </c>
      <c r="B80" s="80">
        <v>26820</v>
      </c>
      <c r="C80" s="81">
        <v>1.616272733829982E-2</v>
      </c>
      <c r="E80" s="82">
        <v>14031208</v>
      </c>
      <c r="F80" s="82">
        <v>979.84</v>
      </c>
      <c r="G80" s="83">
        <v>2.3794909832897067E-2</v>
      </c>
      <c r="I80" s="85">
        <v>63</v>
      </c>
      <c r="J80" s="89">
        <f t="shared" ca="1" si="12"/>
        <v>0.52379258895124237</v>
      </c>
      <c r="K80" s="89">
        <f t="shared" ca="1" si="12"/>
        <v>0.75079050634473554</v>
      </c>
      <c r="L80" s="89">
        <f t="shared" ca="1" si="0"/>
        <v>5.9674574687117954E-2</v>
      </c>
      <c r="M80" s="89">
        <f t="shared" ca="1" si="0"/>
        <v>0.67697945887022548</v>
      </c>
      <c r="N80" s="89">
        <f t="array" aca="1" ref="N80:O80" ca="1">mu+MMULT(L80:M80,A)</f>
        <v>1.6987349571825981E-2</v>
      </c>
      <c r="O80" s="89">
        <f ca="1"/>
        <v>1.3619928490128068E-2</v>
      </c>
      <c r="Q80" s="85">
        <v>63</v>
      </c>
      <c r="R80" s="88">
        <f t="shared" ca="1" si="1"/>
        <v>31856.588493192867</v>
      </c>
      <c r="S80" s="89">
        <f t="shared" ca="1" si="2"/>
        <v>0.80028784066731551</v>
      </c>
      <c r="T80" s="89">
        <f t="shared" ca="1" si="3"/>
        <v>0.62905438207585318</v>
      </c>
      <c r="U80" s="89">
        <f t="shared" ca="1" si="13"/>
        <v>0.78822797682541279</v>
      </c>
      <c r="V80" s="89">
        <f t="shared" ca="1" si="13"/>
        <v>0.73534327296166579</v>
      </c>
      <c r="W80" s="85">
        <f t="shared" ca="1" si="4"/>
        <v>4382.9731202526018</v>
      </c>
      <c r="X80" s="85">
        <f t="shared" ca="1" si="5"/>
        <v>415.06649008327076</v>
      </c>
      <c r="Z80" s="85">
        <v>63</v>
      </c>
      <c r="AA80" s="88">
        <f t="shared" ca="1" si="6"/>
        <v>1412.1023514234323</v>
      </c>
      <c r="AB80" s="89">
        <f t="shared" ca="1" si="7"/>
        <v>1.1502399547907169</v>
      </c>
      <c r="AC80" s="89">
        <f t="shared" ca="1" si="8"/>
        <v>1.0552306131435174</v>
      </c>
      <c r="AD80" s="89">
        <f t="shared" ca="1" si="14"/>
        <v>0.87497747293922457</v>
      </c>
      <c r="AE80" s="89">
        <f t="shared" ca="1" si="14"/>
        <v>0.85434006680263341</v>
      </c>
      <c r="AF80" s="85">
        <f t="shared" ca="1" si="9"/>
        <v>149.14250212197044</v>
      </c>
      <c r="AG80" s="85">
        <f t="shared" ca="1" si="10"/>
        <v>16.417309274933359</v>
      </c>
      <c r="AI80" s="85">
        <v>63</v>
      </c>
      <c r="AJ80" s="85">
        <f t="shared" ca="1" si="15"/>
        <v>4233.8306181306316</v>
      </c>
      <c r="AK80" s="85">
        <f t="shared" ca="1" si="11"/>
        <v>398.64918080833741</v>
      </c>
    </row>
    <row r="81" spans="1:37" x14ac:dyDescent="0.25">
      <c r="A81" s="76">
        <v>14031211</v>
      </c>
      <c r="B81" s="76">
        <v>27230</v>
      </c>
      <c r="C81" s="77">
        <v>1.5171428832135847E-2</v>
      </c>
      <c r="E81" s="78">
        <v>14031211</v>
      </c>
      <c r="F81" s="78">
        <v>1007.29</v>
      </c>
      <c r="G81" s="79">
        <v>2.7629542341054802E-2</v>
      </c>
      <c r="I81" s="85">
        <v>64</v>
      </c>
      <c r="J81" s="89">
        <f t="shared" ca="1" si="12"/>
        <v>0.89411825831413883</v>
      </c>
      <c r="K81" s="89">
        <f t="shared" ca="1" si="12"/>
        <v>0.91044614054432671</v>
      </c>
      <c r="L81" s="89">
        <f t="shared" ca="1" si="0"/>
        <v>1.2487309865373737</v>
      </c>
      <c r="M81" s="89">
        <f t="shared" ca="1" si="0"/>
        <v>1.343507438905601</v>
      </c>
      <c r="N81" s="89">
        <f t="array" aca="1" ref="N81:O81" ca="1">mu+MMULT(L81:M81,A)</f>
        <v>5.9997227223421462E-2</v>
      </c>
      <c r="O81" s="89">
        <f ca="1"/>
        <v>2.354142366503496E-2</v>
      </c>
      <c r="Q81" s="85">
        <v>64</v>
      </c>
      <c r="R81" s="88">
        <f t="shared" ca="1" si="1"/>
        <v>33256.628424472445</v>
      </c>
      <c r="S81" s="89">
        <f t="shared" ca="1" si="2"/>
        <v>1.0514646726100196</v>
      </c>
      <c r="T81" s="89">
        <f t="shared" ca="1" si="3"/>
        <v>0.88023121401855731</v>
      </c>
      <c r="U81" s="89">
        <f t="shared" ca="1" si="13"/>
        <v>0.85347738680341312</v>
      </c>
      <c r="V81" s="89">
        <f t="shared" ca="1" si="13"/>
        <v>0.81063296639920246</v>
      </c>
      <c r="W81" s="85">
        <f t="shared" ca="1" si="4"/>
        <v>5534.2921395009289</v>
      </c>
      <c r="X81" s="85">
        <f t="shared" ca="1" si="5"/>
        <v>1566.3855093315979</v>
      </c>
      <c r="Z81" s="85">
        <v>64</v>
      </c>
      <c r="AA81" s="88">
        <f t="shared" ca="1" si="6"/>
        <v>1426.1822494122425</v>
      </c>
      <c r="AB81" s="89">
        <f t="shared" ca="1" si="7"/>
        <v>1.2546664775188578</v>
      </c>
      <c r="AC81" s="89">
        <f t="shared" ca="1" si="8"/>
        <v>1.1596571358716583</v>
      </c>
      <c r="AD81" s="89">
        <f t="shared" ca="1" si="14"/>
        <v>0.89520007007498059</v>
      </c>
      <c r="AE81" s="89">
        <f t="shared" ca="1" si="14"/>
        <v>0.87690578574160294</v>
      </c>
      <c r="AF81" s="85">
        <f t="shared" ca="1" si="9"/>
        <v>161.60767469773805</v>
      </c>
      <c r="AG81" s="85">
        <f t="shared" ca="1" si="10"/>
        <v>28.88248185070097</v>
      </c>
      <c r="AI81" s="85">
        <v>64</v>
      </c>
      <c r="AJ81" s="85">
        <f t="shared" ca="1" si="15"/>
        <v>5372.6844648031911</v>
      </c>
      <c r="AK81" s="85">
        <f t="shared" ca="1" si="11"/>
        <v>1537.5030274808969</v>
      </c>
    </row>
    <row r="82" spans="1:37" x14ac:dyDescent="0.25">
      <c r="A82" s="80">
        <v>14031212</v>
      </c>
      <c r="B82" s="80">
        <v>27800</v>
      </c>
      <c r="C82" s="81">
        <v>2.0716714010923183E-2</v>
      </c>
      <c r="E82" s="82">
        <v>14031212</v>
      </c>
      <c r="F82" s="82">
        <v>1036.21</v>
      </c>
      <c r="G82" s="83">
        <v>2.8306269610394858E-2</v>
      </c>
      <c r="I82" s="85">
        <v>65</v>
      </c>
      <c r="J82" s="89">
        <f t="shared" ca="1" si="12"/>
        <v>0.73301419081626951</v>
      </c>
      <c r="K82" s="89">
        <f t="shared" ca="1" si="12"/>
        <v>8.7830162046162119E-2</v>
      </c>
      <c r="L82" s="89">
        <f t="shared" ref="L82:M145" ca="1" si="16">_xlfn.NORM.S.INV(J82)</f>
        <v>0.62195475643711584</v>
      </c>
      <c r="M82" s="89">
        <f t="shared" ca="1" si="16"/>
        <v>-1.3542384237233684</v>
      </c>
      <c r="N82" s="89">
        <f t="array" aca="1" ref="N82:O82" ca="1">mu+MMULT(L82:M82,A)</f>
        <v>-6.6610153073523685E-3</v>
      </c>
      <c r="O82" s="89">
        <f ca="1"/>
        <v>-1.6615439003772707E-2</v>
      </c>
      <c r="Q82" s="85">
        <v>65</v>
      </c>
      <c r="R82" s="88">
        <f t="shared" ref="R82:R145" ca="1" si="17">$Q$13*EXP(N82)</f>
        <v>31112.070280899021</v>
      </c>
      <c r="S82" s="89">
        <f t="shared" ref="S82:S145" ca="1" si="18">(LN(R82/$R$4)+($R$5+$R$7^2/2)*$R$6)/($R$7*$R$6^0.5)</f>
        <v>0.66218185908108906</v>
      </c>
      <c r="T82" s="89">
        <f t="shared" ref="T82:T145" ca="1" si="19">S82-$R$7*$R$6^0.5</f>
        <v>0.49094840048962679</v>
      </c>
      <c r="U82" s="89">
        <f t="shared" ca="1" si="13"/>
        <v>0.74607266055296462</v>
      </c>
      <c r="V82" s="89">
        <f t="shared" ca="1" si="13"/>
        <v>0.68826852840069552</v>
      </c>
      <c r="W82" s="85">
        <f t="shared" ref="W82:W145" ca="1" si="20">R82*U82-$R$4*EXP(-$R$5*$R$6)*V82</f>
        <v>3811.489963055159</v>
      </c>
      <c r="X82" s="85">
        <f t="shared" ref="X82:X145" ca="1" si="21">W82-$V$13</f>
        <v>-156.41666711417201</v>
      </c>
      <c r="Z82" s="85">
        <v>65</v>
      </c>
      <c r="AA82" s="88">
        <f t="shared" ref="AA82:AA145" ca="1" si="22">$Z$13*EXP(O82)</f>
        <v>1370.0459176262736</v>
      </c>
      <c r="AB82" s="89">
        <f t="shared" ref="AB82:AB145" ca="1" si="23">(LN(AA82/$AA$4)+($AA$5+$AA$7^2/2)*$AA$6)/($AA$7*$AA$6^0.5)</f>
        <v>0.83200422165434285</v>
      </c>
      <c r="AC82" s="89">
        <f t="shared" ref="AC82:AC145" ca="1" si="24">AB82-$AA$7*$AA$6^0.5</f>
        <v>0.73699488000714319</v>
      </c>
      <c r="AD82" s="89">
        <f t="shared" ca="1" si="14"/>
        <v>0.79729671920074852</v>
      </c>
      <c r="AE82" s="89">
        <f t="shared" ca="1" si="14"/>
        <v>0.76943726851795669</v>
      </c>
      <c r="AF82" s="85">
        <f t="shared" ref="AF82:AF145" ca="1" si="25">AA82*AD82-$AA$4*EXP(-$AA$5*$AA$6)*AE82</f>
        <v>113.8838876671914</v>
      </c>
      <c r="AG82" s="85">
        <f t="shared" ref="AG82:AG145" ca="1" si="26">AF82-$AE$13</f>
        <v>-18.841305179845676</v>
      </c>
      <c r="AI82" s="85">
        <v>65</v>
      </c>
      <c r="AJ82" s="85">
        <f t="shared" ca="1" si="15"/>
        <v>3697.6060753879674</v>
      </c>
      <c r="AK82" s="85">
        <f t="shared" ca="1" si="15"/>
        <v>-137.57536193432634</v>
      </c>
    </row>
    <row r="83" spans="1:37" x14ac:dyDescent="0.25">
      <c r="A83" s="76">
        <v>14031213</v>
      </c>
      <c r="B83" s="76">
        <v>26970</v>
      </c>
      <c r="C83" s="77">
        <v>-3.0310883544952753E-2</v>
      </c>
      <c r="E83" s="78">
        <v>14031213</v>
      </c>
      <c r="F83" s="78">
        <v>1010.23</v>
      </c>
      <c r="G83" s="79">
        <v>-2.5391798298026475E-2</v>
      </c>
      <c r="I83" s="85">
        <v>66</v>
      </c>
      <c r="J83" s="89">
        <f t="shared" ref="J83:K146" ca="1" si="27">RAND()</f>
        <v>0.87079560789838339</v>
      </c>
      <c r="K83" s="89">
        <f t="shared" ca="1" si="27"/>
        <v>0.54678201591132014</v>
      </c>
      <c r="L83" s="89">
        <f t="shared" ca="1" si="16"/>
        <v>1.1301600640759684</v>
      </c>
      <c r="M83" s="89">
        <f t="shared" ca="1" si="16"/>
        <v>0.11753517930116238</v>
      </c>
      <c r="N83" s="89">
        <f t="array" aca="1" ref="N83:O83" ca="1">mu+MMULT(L83:M83,A)</f>
        <v>3.3971665994241868E-2</v>
      </c>
      <c r="O83" s="89">
        <f ca="1"/>
        <v>5.2924105364494664E-3</v>
      </c>
      <c r="Q83" s="85">
        <v>66</v>
      </c>
      <c r="R83" s="88">
        <f t="shared" ca="1" si="17"/>
        <v>32402.271783562708</v>
      </c>
      <c r="S83" s="89">
        <f t="shared" ca="1" si="18"/>
        <v>0.89947591151588802</v>
      </c>
      <c r="T83" s="89">
        <f t="shared" ca="1" si="19"/>
        <v>0.7282424529244258</v>
      </c>
      <c r="U83" s="89">
        <f t="shared" ref="U83:V146" ca="1" si="28">_xlfn.NORM.S.DIST(S83,TRUE)</f>
        <v>0.81580038955080614</v>
      </c>
      <c r="V83" s="89">
        <f t="shared" ca="1" si="28"/>
        <v>0.76676740868061455</v>
      </c>
      <c r="W83" s="85">
        <f t="shared" ca="1" si="20"/>
        <v>4820.7458015339471</v>
      </c>
      <c r="X83" s="85">
        <f t="shared" ca="1" si="21"/>
        <v>852.83917136461605</v>
      </c>
      <c r="Z83" s="85">
        <v>66</v>
      </c>
      <c r="AA83" s="88">
        <f t="shared" ca="1" si="22"/>
        <v>1400.3918710317303</v>
      </c>
      <c r="AB83" s="89">
        <f t="shared" ca="1" si="23"/>
        <v>1.0625904899138727</v>
      </c>
      <c r="AC83" s="89">
        <f t="shared" ca="1" si="24"/>
        <v>0.96758114826667307</v>
      </c>
      <c r="AD83" s="89">
        <f t="shared" ref="AD83:AE146" ca="1" si="29">_xlfn.NORM.S.DIST(AB83,TRUE)</f>
        <v>0.85601614917982083</v>
      </c>
      <c r="AE83" s="89">
        <f t="shared" ca="1" si="29"/>
        <v>0.83337320200958098</v>
      </c>
      <c r="AF83" s="85">
        <f t="shared" ca="1" si="25"/>
        <v>139.00517090053677</v>
      </c>
      <c r="AG83" s="85">
        <f t="shared" ca="1" si="26"/>
        <v>6.2799780534996898</v>
      </c>
      <c r="AI83" s="85">
        <v>66</v>
      </c>
      <c r="AJ83" s="85">
        <f t="shared" ref="AJ83:AK146" ca="1" si="30">W83-AF83</f>
        <v>4681.7406306334105</v>
      </c>
      <c r="AK83" s="85">
        <f t="shared" ca="1" si="30"/>
        <v>846.55919331111636</v>
      </c>
    </row>
    <row r="84" spans="1:37" x14ac:dyDescent="0.25">
      <c r="A84" s="80">
        <v>14031214</v>
      </c>
      <c r="B84" s="80">
        <v>26470</v>
      </c>
      <c r="C84" s="81">
        <v>-1.8713120912628695E-2</v>
      </c>
      <c r="E84" s="82">
        <v>14031214</v>
      </c>
      <c r="F84" s="82">
        <v>1038.17</v>
      </c>
      <c r="G84" s="83">
        <v>2.7281520126496841E-2</v>
      </c>
      <c r="I84" s="85">
        <v>67</v>
      </c>
      <c r="J84" s="89">
        <f t="shared" ca="1" si="27"/>
        <v>0.57389383151071238</v>
      </c>
      <c r="K84" s="89">
        <f t="shared" ca="1" si="27"/>
        <v>0.12982251366434572</v>
      </c>
      <c r="L84" s="89">
        <f t="shared" ca="1" si="16"/>
        <v>0.18629639165164702</v>
      </c>
      <c r="M84" s="89">
        <f t="shared" ca="1" si="16"/>
        <v>-1.1272305257806714</v>
      </c>
      <c r="N84" s="89">
        <f t="array" aca="1" ref="N84:O84" ca="1">mu+MMULT(L84:M84,A)</f>
        <v>-1.3585740635752817E-2</v>
      </c>
      <c r="O84" s="89">
        <f ca="1"/>
        <v>-1.3236349405786605E-2</v>
      </c>
      <c r="Q84" s="85">
        <v>67</v>
      </c>
      <c r="R84" s="88">
        <f t="shared" ca="1" si="17"/>
        <v>30897.371961182751</v>
      </c>
      <c r="S84" s="89">
        <f t="shared" ca="1" si="18"/>
        <v>0.62174160058627115</v>
      </c>
      <c r="T84" s="89">
        <f t="shared" ca="1" si="19"/>
        <v>0.45050814199480888</v>
      </c>
      <c r="U84" s="89">
        <f t="shared" ca="1" si="28"/>
        <v>0.73294410380562702</v>
      </c>
      <c r="V84" s="89">
        <f t="shared" ca="1" si="28"/>
        <v>0.67382795765019532</v>
      </c>
      <c r="W84" s="85">
        <f t="shared" ca="1" si="20"/>
        <v>3652.7110318176128</v>
      </c>
      <c r="X84" s="85">
        <f t="shared" ca="1" si="21"/>
        <v>-315.19559835171822</v>
      </c>
      <c r="Z84" s="85">
        <v>67</v>
      </c>
      <c r="AA84" s="88">
        <f t="shared" ca="1" si="22"/>
        <v>1374.6832561138888</v>
      </c>
      <c r="AB84" s="89">
        <f t="shared" ca="1" si="23"/>
        <v>0.86757008854071427</v>
      </c>
      <c r="AC84" s="89">
        <f t="shared" ca="1" si="24"/>
        <v>0.77256074689351462</v>
      </c>
      <c r="AD84" s="89">
        <f t="shared" ca="1" si="29"/>
        <v>0.80718513646904855</v>
      </c>
      <c r="AE84" s="89">
        <f t="shared" ca="1" si="29"/>
        <v>0.78010880863226206</v>
      </c>
      <c r="AF84" s="85">
        <f t="shared" ca="1" si="25"/>
        <v>117.60427879780798</v>
      </c>
      <c r="AG84" s="85">
        <f t="shared" ca="1" si="26"/>
        <v>-15.1209140492291</v>
      </c>
      <c r="AI84" s="85">
        <v>67</v>
      </c>
      <c r="AJ84" s="85">
        <f t="shared" ca="1" si="30"/>
        <v>3535.1067530198047</v>
      </c>
      <c r="AK84" s="85">
        <f t="shared" ca="1" si="30"/>
        <v>-300.07468430248912</v>
      </c>
    </row>
    <row r="85" spans="1:37" x14ac:dyDescent="0.25">
      <c r="A85" s="76">
        <v>14031215</v>
      </c>
      <c r="B85" s="76">
        <v>26060</v>
      </c>
      <c r="C85" s="77">
        <v>-1.5610444542310885E-2</v>
      </c>
      <c r="E85" s="78">
        <v>14031215</v>
      </c>
      <c r="F85" s="78">
        <v>1057.77</v>
      </c>
      <c r="G85" s="79">
        <v>1.8703370671797594E-2</v>
      </c>
      <c r="I85" s="85">
        <v>68</v>
      </c>
      <c r="J85" s="89">
        <f t="shared" ca="1" si="27"/>
        <v>0.9111826706535715</v>
      </c>
      <c r="K85" s="89">
        <f t="shared" ca="1" si="27"/>
        <v>0.85664172994680854</v>
      </c>
      <c r="L85" s="89">
        <f t="shared" ca="1" si="16"/>
        <v>1.3480737644261709</v>
      </c>
      <c r="M85" s="89">
        <f t="shared" ca="1" si="16"/>
        <v>1.0653522859750677</v>
      </c>
      <c r="N85" s="89">
        <f t="array" aca="1" ref="N85:O85" ca="1">mu+MMULT(L85:M85,A)</f>
        <v>5.7332235498909201E-2</v>
      </c>
      <c r="O85" s="89">
        <f ca="1"/>
        <v>1.9400989819288072E-2</v>
      </c>
      <c r="Q85" s="85">
        <v>68</v>
      </c>
      <c r="R85" s="88">
        <f t="shared" ca="1" si="17"/>
        <v>33168.117777391926</v>
      </c>
      <c r="S85" s="89">
        <f t="shared" ca="1" si="18"/>
        <v>1.0359011738263462</v>
      </c>
      <c r="T85" s="89">
        <f t="shared" ca="1" si="19"/>
        <v>0.86466771523488384</v>
      </c>
      <c r="U85" s="89">
        <f t="shared" ca="1" si="28"/>
        <v>0.84987587502176754</v>
      </c>
      <c r="V85" s="89">
        <f t="shared" ca="1" si="28"/>
        <v>0.8063894028617733</v>
      </c>
      <c r="W85" s="85">
        <f t="shared" ca="1" si="20"/>
        <v>5458.9091875130471</v>
      </c>
      <c r="X85" s="85">
        <f t="shared" ca="1" si="21"/>
        <v>1491.002557343716</v>
      </c>
      <c r="Z85" s="85">
        <v>68</v>
      </c>
      <c r="AA85" s="88">
        <f t="shared" ca="1" si="22"/>
        <v>1420.2894439605977</v>
      </c>
      <c r="AB85" s="89">
        <f t="shared" ca="1" si="23"/>
        <v>1.211087248635013</v>
      </c>
      <c r="AC85" s="89">
        <f t="shared" ca="1" si="24"/>
        <v>1.1160779069878135</v>
      </c>
      <c r="AD85" s="89">
        <f t="shared" ca="1" si="29"/>
        <v>0.88706901605260635</v>
      </c>
      <c r="AE85" s="89">
        <f t="shared" ca="1" si="29"/>
        <v>0.86780560594698297</v>
      </c>
      <c r="AF85" s="85">
        <f t="shared" ca="1" si="25"/>
        <v>156.35616116668575</v>
      </c>
      <c r="AG85" s="85">
        <f t="shared" ca="1" si="26"/>
        <v>23.630968319648673</v>
      </c>
      <c r="AI85" s="85">
        <v>68</v>
      </c>
      <c r="AJ85" s="85">
        <f t="shared" ca="1" si="30"/>
        <v>5302.5530263463615</v>
      </c>
      <c r="AK85" s="85">
        <f t="shared" ca="1" si="30"/>
        <v>1467.3715890240674</v>
      </c>
    </row>
    <row r="86" spans="1:37" x14ac:dyDescent="0.25">
      <c r="A86" s="80">
        <v>14031218</v>
      </c>
      <c r="B86" s="80">
        <v>25500</v>
      </c>
      <c r="C86" s="81">
        <v>-2.1723119532318542E-2</v>
      </c>
      <c r="E86" s="82">
        <v>14031218</v>
      </c>
      <c r="F86" s="82">
        <v>1032.78</v>
      </c>
      <c r="G86" s="83">
        <v>-2.3908722969512703E-2</v>
      </c>
      <c r="I86" s="85">
        <v>69</v>
      </c>
      <c r="J86" s="89">
        <f t="shared" ca="1" si="27"/>
        <v>0.20344359621147312</v>
      </c>
      <c r="K86" s="89">
        <f t="shared" ca="1" si="27"/>
        <v>0.22365211491711445</v>
      </c>
      <c r="L86" s="89">
        <f t="shared" ca="1" si="16"/>
        <v>-0.82938392904518443</v>
      </c>
      <c r="M86" s="89">
        <f t="shared" ca="1" si="16"/>
        <v>-0.75991694885279226</v>
      </c>
      <c r="N86" s="89">
        <f t="array" aca="1" ref="N86:O86" ca="1">mu+MMULT(L86:M86,A)</f>
        <v>-3.2765364005412849E-2</v>
      </c>
      <c r="O86" s="89">
        <f ca="1"/>
        <v>-7.7687621621508225E-3</v>
      </c>
      <c r="Q86" s="85">
        <v>69</v>
      </c>
      <c r="R86" s="88">
        <f t="shared" ca="1" si="17"/>
        <v>30310.4187672919</v>
      </c>
      <c r="S86" s="89">
        <f t="shared" ca="1" si="18"/>
        <v>0.50973298073225348</v>
      </c>
      <c r="T86" s="89">
        <f t="shared" ca="1" si="19"/>
        <v>0.33849952214079121</v>
      </c>
      <c r="U86" s="89">
        <f t="shared" ca="1" si="28"/>
        <v>0.69488072805361623</v>
      </c>
      <c r="V86" s="89">
        <f t="shared" ca="1" si="28"/>
        <v>0.63250660643185863</v>
      </c>
      <c r="W86" s="85">
        <f t="shared" ca="1" si="20"/>
        <v>3233.5242273016593</v>
      </c>
      <c r="X86" s="85">
        <f t="shared" ca="1" si="21"/>
        <v>-734.38240286767177</v>
      </c>
      <c r="Z86" s="85">
        <v>69</v>
      </c>
      <c r="AA86" s="88">
        <f t="shared" ca="1" si="22"/>
        <v>1382.2200419905146</v>
      </c>
      <c r="AB86" s="89">
        <f t="shared" ca="1" si="23"/>
        <v>0.92511797960956133</v>
      </c>
      <c r="AC86" s="89">
        <f t="shared" ca="1" si="24"/>
        <v>0.83010863796236167</v>
      </c>
      <c r="AD86" s="89">
        <f t="shared" ca="1" si="29"/>
        <v>0.82254772919862806</v>
      </c>
      <c r="AE86" s="89">
        <f t="shared" ca="1" si="29"/>
        <v>0.79676131813980033</v>
      </c>
      <c r="AF86" s="85">
        <f t="shared" ca="1" si="25"/>
        <v>123.74630300543026</v>
      </c>
      <c r="AG86" s="85">
        <f t="shared" ca="1" si="26"/>
        <v>-8.978889841606815</v>
      </c>
      <c r="AI86" s="85">
        <v>69</v>
      </c>
      <c r="AJ86" s="85">
        <f t="shared" ca="1" si="30"/>
        <v>3109.7779242962288</v>
      </c>
      <c r="AK86" s="85">
        <f t="shared" ca="1" si="30"/>
        <v>-725.40351302606496</v>
      </c>
    </row>
    <row r="87" spans="1:37" x14ac:dyDescent="0.25">
      <c r="A87" s="76">
        <v>14031219</v>
      </c>
      <c r="B87" s="76">
        <v>24740</v>
      </c>
      <c r="C87" s="77">
        <v>-3.0257085200038603E-2</v>
      </c>
      <c r="E87" s="78">
        <v>14031219</v>
      </c>
      <c r="F87" s="78">
        <v>1009.74</v>
      </c>
      <c r="G87" s="79">
        <v>-2.2561323558432479E-2</v>
      </c>
      <c r="I87" s="85">
        <v>70</v>
      </c>
      <c r="J87" s="89">
        <f t="shared" ca="1" si="27"/>
        <v>0.68061240245286714</v>
      </c>
      <c r="K87" s="89">
        <f t="shared" ca="1" si="27"/>
        <v>0.69217481496913758</v>
      </c>
      <c r="L87" s="89">
        <f t="shared" ca="1" si="16"/>
        <v>0.46941196849280742</v>
      </c>
      <c r="M87" s="89">
        <f t="shared" ca="1" si="16"/>
        <v>0.50202438214576428</v>
      </c>
      <c r="N87" s="89">
        <f t="array" aca="1" ref="N87:O87" ca="1">mu+MMULT(L87:M87,A)</f>
        <v>2.4222670923835014E-2</v>
      </c>
      <c r="O87" s="89">
        <f ca="1"/>
        <v>1.1015662800554047E-2</v>
      </c>
      <c r="Q87" s="85">
        <v>70</v>
      </c>
      <c r="R87" s="88">
        <f t="shared" ca="1" si="17"/>
        <v>32087.917007020191</v>
      </c>
      <c r="S87" s="89">
        <f t="shared" ca="1" si="18"/>
        <v>0.8425419737761457</v>
      </c>
      <c r="T87" s="89">
        <f t="shared" ca="1" si="19"/>
        <v>0.67130851518468337</v>
      </c>
      <c r="U87" s="89">
        <f t="shared" ca="1" si="28"/>
        <v>0.80025767230917966</v>
      </c>
      <c r="V87" s="89">
        <f t="shared" ca="1" si="28"/>
        <v>0.74898799440002328</v>
      </c>
      <c r="W87" s="85">
        <f t="shared" ca="1" si="20"/>
        <v>4566.7138585821813</v>
      </c>
      <c r="X87" s="85">
        <f t="shared" ca="1" si="21"/>
        <v>598.80722841285024</v>
      </c>
      <c r="Z87" s="85">
        <v>70</v>
      </c>
      <c r="AA87" s="88">
        <f t="shared" ca="1" si="22"/>
        <v>1408.4296461453769</v>
      </c>
      <c r="AB87" s="89">
        <f t="shared" ca="1" si="23"/>
        <v>1.122829327115342</v>
      </c>
      <c r="AC87" s="89">
        <f t="shared" ca="1" si="24"/>
        <v>1.0278199854681425</v>
      </c>
      <c r="AD87" s="89">
        <f t="shared" ca="1" si="29"/>
        <v>0.86924500632007062</v>
      </c>
      <c r="AE87" s="89">
        <f t="shared" ca="1" si="29"/>
        <v>0.84798274330498324</v>
      </c>
      <c r="AF87" s="85">
        <f t="shared" ca="1" si="25"/>
        <v>145.93943534501591</v>
      </c>
      <c r="AG87" s="85">
        <f t="shared" ca="1" si="26"/>
        <v>13.21424249797883</v>
      </c>
      <c r="AI87" s="85">
        <v>70</v>
      </c>
      <c r="AJ87" s="85">
        <f t="shared" ca="1" si="30"/>
        <v>4420.7744232371651</v>
      </c>
      <c r="AK87" s="85">
        <f t="shared" ca="1" si="30"/>
        <v>585.59298591487141</v>
      </c>
    </row>
    <row r="88" spans="1:37" x14ac:dyDescent="0.25">
      <c r="A88" s="80">
        <v>14031220</v>
      </c>
      <c r="B88" s="80">
        <v>24500</v>
      </c>
      <c r="C88" s="81">
        <v>-9.7482494136605907E-3</v>
      </c>
      <c r="E88" s="82">
        <v>14031220</v>
      </c>
      <c r="F88" s="82">
        <v>1036.21</v>
      </c>
      <c r="G88" s="83">
        <v>2.5876954027677139E-2</v>
      </c>
      <c r="I88" s="85">
        <v>71</v>
      </c>
      <c r="J88" s="89">
        <f t="shared" ca="1" si="27"/>
        <v>0.76833610176313272</v>
      </c>
      <c r="K88" s="89">
        <f t="shared" ca="1" si="27"/>
        <v>0.73517008810570372</v>
      </c>
      <c r="L88" s="89">
        <f t="shared" ca="1" si="16"/>
        <v>0.73337819193865006</v>
      </c>
      <c r="M88" s="89">
        <f t="shared" ca="1" si="16"/>
        <v>0.62852538312209671</v>
      </c>
      <c r="N88" s="89">
        <f t="array" aca="1" ref="N88:O88" ca="1">mu+MMULT(L88:M88,A)</f>
        <v>3.3368299952191274E-2</v>
      </c>
      <c r="O88" s="89">
        <f ca="1"/>
        <v>1.289867312930418E-2</v>
      </c>
      <c r="Q88" s="85">
        <v>71</v>
      </c>
      <c r="R88" s="88">
        <f t="shared" ca="1" si="17"/>
        <v>32382.727249930096</v>
      </c>
      <c r="S88" s="89">
        <f t="shared" ca="1" si="18"/>
        <v>0.89595226580427345</v>
      </c>
      <c r="T88" s="89">
        <f t="shared" ca="1" si="19"/>
        <v>0.72471880721281123</v>
      </c>
      <c r="U88" s="89">
        <f t="shared" ca="1" si="28"/>
        <v>0.81486087104137428</v>
      </c>
      <c r="V88" s="89">
        <f t="shared" ca="1" si="28"/>
        <v>0.76568772259575479</v>
      </c>
      <c r="W88" s="85">
        <f t="shared" ca="1" si="20"/>
        <v>4804.8105388447693</v>
      </c>
      <c r="X88" s="85">
        <f t="shared" ca="1" si="21"/>
        <v>836.90390867543829</v>
      </c>
      <c r="Z88" s="85">
        <v>71</v>
      </c>
      <c r="AA88" s="88">
        <f t="shared" ca="1" si="22"/>
        <v>1411.0842322385326</v>
      </c>
      <c r="AB88" s="89">
        <f t="shared" ca="1" si="23"/>
        <v>1.1426485395854422</v>
      </c>
      <c r="AC88" s="89">
        <f t="shared" ca="1" si="24"/>
        <v>1.0476391979382427</v>
      </c>
      <c r="AD88" s="89">
        <f t="shared" ca="1" si="29"/>
        <v>0.87340772815832568</v>
      </c>
      <c r="AE88" s="89">
        <f t="shared" ca="1" si="29"/>
        <v>0.85259756469979142</v>
      </c>
      <c r="AF88" s="85">
        <f t="shared" ca="1" si="25"/>
        <v>148.25246860889661</v>
      </c>
      <c r="AG88" s="85">
        <f t="shared" ca="1" si="26"/>
        <v>15.527275761859528</v>
      </c>
      <c r="AI88" s="85">
        <v>71</v>
      </c>
      <c r="AJ88" s="85">
        <f t="shared" ca="1" si="30"/>
        <v>4656.5580702358729</v>
      </c>
      <c r="AK88" s="85">
        <f t="shared" ca="1" si="30"/>
        <v>821.37663291357876</v>
      </c>
    </row>
    <row r="89" spans="1:37" x14ac:dyDescent="0.25">
      <c r="A89" s="76">
        <v>14031221</v>
      </c>
      <c r="B89" s="76">
        <v>23880</v>
      </c>
      <c r="C89" s="77">
        <v>-2.5631829026279931E-2</v>
      </c>
      <c r="E89" s="78">
        <v>14031221</v>
      </c>
      <c r="F89" s="78">
        <v>1008.27</v>
      </c>
      <c r="G89" s="79">
        <v>-2.733383507386275E-2</v>
      </c>
      <c r="I89" s="85">
        <v>72</v>
      </c>
      <c r="J89" s="89">
        <f t="shared" ca="1" si="27"/>
        <v>0.31075053959471732</v>
      </c>
      <c r="K89" s="89">
        <f t="shared" ca="1" si="27"/>
        <v>0.71534339031032512</v>
      </c>
      <c r="L89" s="89">
        <f t="shared" ca="1" si="16"/>
        <v>-0.49372404817786675</v>
      </c>
      <c r="M89" s="89">
        <f t="shared" ca="1" si="16"/>
        <v>0.5690632465708394</v>
      </c>
      <c r="N89" s="89">
        <f t="array" aca="1" ref="N89:O89" ca="1">mu+MMULT(L89:M89,A)</f>
        <v>7.6239999330544135E-4</v>
      </c>
      <c r="O89" s="89">
        <f ca="1"/>
        <v>1.2013559047744329E-2</v>
      </c>
      <c r="Q89" s="85">
        <v>72</v>
      </c>
      <c r="R89" s="88">
        <f t="shared" ca="1" si="17"/>
        <v>31343.887472537717</v>
      </c>
      <c r="S89" s="89">
        <f t="shared" ca="1" si="18"/>
        <v>0.70553445711725304</v>
      </c>
      <c r="T89" s="89">
        <f t="shared" ca="1" si="19"/>
        <v>0.53430099852579072</v>
      </c>
      <c r="U89" s="89">
        <f t="shared" ca="1" si="28"/>
        <v>0.75976115176106429</v>
      </c>
      <c r="V89" s="89">
        <f t="shared" ca="1" si="28"/>
        <v>0.70343334925617151</v>
      </c>
      <c r="W89" s="85">
        <f t="shared" ca="1" si="20"/>
        <v>3986.0388479416288</v>
      </c>
      <c r="X89" s="85">
        <f t="shared" ca="1" si="21"/>
        <v>18.132217772297736</v>
      </c>
      <c r="Z89" s="85">
        <v>72</v>
      </c>
      <c r="AA89" s="88">
        <f t="shared" ca="1" si="22"/>
        <v>1409.8358142919669</v>
      </c>
      <c r="AB89" s="89">
        <f t="shared" ca="1" si="23"/>
        <v>1.1333324653319574</v>
      </c>
      <c r="AC89" s="89">
        <f t="shared" ca="1" si="24"/>
        <v>1.0383231236847579</v>
      </c>
      <c r="AD89" s="89">
        <f t="shared" ca="1" si="29"/>
        <v>0.87146266847069365</v>
      </c>
      <c r="AE89" s="89">
        <f t="shared" ca="1" si="29"/>
        <v>0.85044017664531368</v>
      </c>
      <c r="AF89" s="85">
        <f t="shared" ca="1" si="25"/>
        <v>147.16330252573289</v>
      </c>
      <c r="AG89" s="85">
        <f t="shared" ca="1" si="26"/>
        <v>14.43810967869581</v>
      </c>
      <c r="AI89" s="85">
        <v>72</v>
      </c>
      <c r="AJ89" s="85">
        <f t="shared" ca="1" si="30"/>
        <v>3838.8755454158959</v>
      </c>
      <c r="AK89" s="85">
        <f t="shared" ca="1" si="30"/>
        <v>3.6941080936019262</v>
      </c>
    </row>
    <row r="90" spans="1:37" x14ac:dyDescent="0.25">
      <c r="A90" s="80">
        <v>14031222</v>
      </c>
      <c r="B90" s="80">
        <v>23640</v>
      </c>
      <c r="C90" s="81">
        <v>-1.0101095986503933E-2</v>
      </c>
      <c r="E90" s="82">
        <v>14031222</v>
      </c>
      <c r="F90" s="82">
        <v>1009.74</v>
      </c>
      <c r="G90" s="83">
        <v>1.4568810461857164E-3</v>
      </c>
      <c r="I90" s="85">
        <v>73</v>
      </c>
      <c r="J90" s="89">
        <f t="shared" ca="1" si="27"/>
        <v>0.44396983569178772</v>
      </c>
      <c r="K90" s="89">
        <f t="shared" ca="1" si="27"/>
        <v>0.45262362511568044</v>
      </c>
      <c r="L90" s="89">
        <f t="shared" ca="1" si="16"/>
        <v>-0.1409117351004136</v>
      </c>
      <c r="M90" s="89">
        <f t="shared" ca="1" si="16"/>
        <v>-0.11903547545499771</v>
      </c>
      <c r="N90" s="89">
        <f t="array" aca="1" ref="N90:O90" ca="1">mu+MMULT(L90:M90,A)</f>
        <v>-3.0827891848374572E-3</v>
      </c>
      <c r="O90" s="89">
        <f ca="1"/>
        <v>1.7709760580900821E-3</v>
      </c>
      <c r="Q90" s="85">
        <v>73</v>
      </c>
      <c r="R90" s="88">
        <f t="shared" ca="1" si="17"/>
        <v>31223.595716121628</v>
      </c>
      <c r="S90" s="89">
        <f t="shared" ca="1" si="18"/>
        <v>0.68307862862571556</v>
      </c>
      <c r="T90" s="89">
        <f t="shared" ca="1" si="19"/>
        <v>0.51184517003425323</v>
      </c>
      <c r="U90" s="89">
        <f t="shared" ca="1" si="28"/>
        <v>0.75272142048708779</v>
      </c>
      <c r="V90" s="89">
        <f t="shared" ca="1" si="28"/>
        <v>0.69562031279032699</v>
      </c>
      <c r="W90" s="85">
        <f t="shared" ca="1" si="20"/>
        <v>3895.067883783242</v>
      </c>
      <c r="X90" s="85">
        <f t="shared" ca="1" si="21"/>
        <v>-72.838746386089042</v>
      </c>
      <c r="Z90" s="85">
        <v>73</v>
      </c>
      <c r="AA90" s="88">
        <f t="shared" ca="1" si="22"/>
        <v>1395.4691554111319</v>
      </c>
      <c r="AB90" s="89">
        <f t="shared" ca="1" si="23"/>
        <v>1.0255264031903168</v>
      </c>
      <c r="AC90" s="89">
        <f t="shared" ca="1" si="24"/>
        <v>0.9305170615431172</v>
      </c>
      <c r="AD90" s="89">
        <f t="shared" ca="1" si="29"/>
        <v>0.84744256312939015</v>
      </c>
      <c r="AE90" s="89">
        <f t="shared" ca="1" si="29"/>
        <v>0.82394828274514886</v>
      </c>
      <c r="AF90" s="85">
        <f t="shared" ca="1" si="25"/>
        <v>134.81220101700137</v>
      </c>
      <c r="AG90" s="85">
        <f t="shared" ca="1" si="26"/>
        <v>2.0870081699642924</v>
      </c>
      <c r="AI90" s="85">
        <v>73</v>
      </c>
      <c r="AJ90" s="85">
        <f t="shared" ca="1" si="30"/>
        <v>3760.2556827662406</v>
      </c>
      <c r="AK90" s="85">
        <f t="shared" ca="1" si="30"/>
        <v>-74.925754556053334</v>
      </c>
    </row>
    <row r="91" spans="1:37" x14ac:dyDescent="0.25">
      <c r="A91" s="76">
        <v>14031225</v>
      </c>
      <c r="B91" s="76">
        <v>24340</v>
      </c>
      <c r="C91" s="77">
        <v>2.918089502148366E-2</v>
      </c>
      <c r="E91" s="78">
        <v>14031225</v>
      </c>
      <c r="F91" s="78">
        <v>1039.1500000000001</v>
      </c>
      <c r="G91" s="79">
        <v>2.8710199312045246E-2</v>
      </c>
      <c r="I91" s="85">
        <v>74</v>
      </c>
      <c r="J91" s="89">
        <f t="shared" ca="1" si="27"/>
        <v>0.78044427451524268</v>
      </c>
      <c r="K91" s="89">
        <f t="shared" ca="1" si="27"/>
        <v>0.63262164384421815</v>
      </c>
      <c r="L91" s="89">
        <f t="shared" ca="1" si="16"/>
        <v>0.77369453769806062</v>
      </c>
      <c r="M91" s="89">
        <f t="shared" ca="1" si="16"/>
        <v>0.33880489655045209</v>
      </c>
      <c r="N91" s="89">
        <f t="array" aca="1" ref="N91:O91" ca="1">mu+MMULT(L91:M91,A)</f>
        <v>2.8971700232966666E-2</v>
      </c>
      <c r="O91" s="89">
        <f ca="1"/>
        <v>8.5860853675125606E-3</v>
      </c>
      <c r="Q91" s="85">
        <v>74</v>
      </c>
      <c r="R91" s="88">
        <f t="shared" ca="1" si="17"/>
        <v>32240.665882717094</v>
      </c>
      <c r="S91" s="89">
        <f t="shared" ca="1" si="18"/>
        <v>0.87027621069570837</v>
      </c>
      <c r="T91" s="89">
        <f t="shared" ca="1" si="19"/>
        <v>0.69904275210424616</v>
      </c>
      <c r="U91" s="89">
        <f t="shared" ca="1" si="28"/>
        <v>0.80792526186221048</v>
      </c>
      <c r="V91" s="89">
        <f t="shared" ca="1" si="28"/>
        <v>0.75773734323560127</v>
      </c>
      <c r="W91" s="85">
        <f t="shared" ca="1" si="20"/>
        <v>4689.5407077796262</v>
      </c>
      <c r="X91" s="85">
        <f t="shared" ca="1" si="21"/>
        <v>721.63407761029521</v>
      </c>
      <c r="Z91" s="85">
        <v>74</v>
      </c>
      <c r="AA91" s="88">
        <f t="shared" ca="1" si="22"/>
        <v>1405.0119107686444</v>
      </c>
      <c r="AB91" s="89">
        <f t="shared" ca="1" si="23"/>
        <v>1.0972573423934255</v>
      </c>
      <c r="AC91" s="89">
        <f t="shared" ca="1" si="24"/>
        <v>1.002248000746226</v>
      </c>
      <c r="AD91" s="89">
        <f t="shared" ca="1" si="29"/>
        <v>0.86373554367017624</v>
      </c>
      <c r="AE91" s="89">
        <f t="shared" ca="1" si="29"/>
        <v>0.84188808503792356</v>
      </c>
      <c r="AF91" s="85">
        <f t="shared" ca="1" si="25"/>
        <v>142.97795252565356</v>
      </c>
      <c r="AG91" s="85">
        <f t="shared" ca="1" si="26"/>
        <v>10.252759678616485</v>
      </c>
      <c r="AI91" s="85">
        <v>74</v>
      </c>
      <c r="AJ91" s="85">
        <f t="shared" ca="1" si="30"/>
        <v>4546.5627552539727</v>
      </c>
      <c r="AK91" s="85">
        <f t="shared" ca="1" si="30"/>
        <v>711.38131793167872</v>
      </c>
    </row>
    <row r="92" spans="1:37" x14ac:dyDescent="0.25">
      <c r="A92" s="80">
        <v>14031226</v>
      </c>
      <c r="B92" s="80">
        <v>25060</v>
      </c>
      <c r="C92" s="81">
        <v>2.9151861908541132E-2</v>
      </c>
      <c r="E92" s="82">
        <v>14031226</v>
      </c>
      <c r="F92" s="82">
        <v>1068.56</v>
      </c>
      <c r="G92" s="83">
        <v>2.7908876403767709E-2</v>
      </c>
      <c r="I92" s="85">
        <v>75</v>
      </c>
      <c r="J92" s="89">
        <f t="shared" ca="1" si="27"/>
        <v>0.3411284489918065</v>
      </c>
      <c r="K92" s="89">
        <f t="shared" ca="1" si="27"/>
        <v>0.76374385298976211</v>
      </c>
      <c r="L92" s="89">
        <f t="shared" ca="1" si="16"/>
        <v>-0.40938533779960118</v>
      </c>
      <c r="M92" s="89">
        <f t="shared" ca="1" si="16"/>
        <v>0.71839739265339719</v>
      </c>
      <c r="N92" s="89">
        <f t="array" aca="1" ref="N92:O92" ca="1">mu+MMULT(L92:M92,A)</f>
        <v>5.726279206483921E-3</v>
      </c>
      <c r="O92" s="89">
        <f ca="1"/>
        <v>1.423644849002746E-2</v>
      </c>
      <c r="Q92" s="85">
        <v>75</v>
      </c>
      <c r="R92" s="88">
        <f t="shared" ca="1" si="17"/>
        <v>31499.861541975515</v>
      </c>
      <c r="S92" s="89">
        <f t="shared" ca="1" si="18"/>
        <v>0.73452341321269587</v>
      </c>
      <c r="T92" s="89">
        <f t="shared" ca="1" si="19"/>
        <v>0.56328995462123355</v>
      </c>
      <c r="U92" s="89">
        <f t="shared" ca="1" si="28"/>
        <v>0.76868510203494866</v>
      </c>
      <c r="V92" s="89">
        <f t="shared" ca="1" si="28"/>
        <v>0.71338127133716722</v>
      </c>
      <c r="W92" s="85">
        <f t="shared" ca="1" si="20"/>
        <v>4105.240835779663</v>
      </c>
      <c r="X92" s="85">
        <f t="shared" ca="1" si="21"/>
        <v>137.33420561033199</v>
      </c>
      <c r="Z92" s="85">
        <v>75</v>
      </c>
      <c r="AA92" s="88">
        <f t="shared" ca="1" si="22"/>
        <v>1412.9732091880203</v>
      </c>
      <c r="AB92" s="89">
        <f t="shared" ca="1" si="23"/>
        <v>1.1567290009119802</v>
      </c>
      <c r="AC92" s="89">
        <f t="shared" ca="1" si="24"/>
        <v>1.0617196592647806</v>
      </c>
      <c r="AD92" s="89">
        <f t="shared" ca="1" si="29"/>
        <v>0.87630845141737224</v>
      </c>
      <c r="AE92" s="89">
        <f t="shared" ca="1" si="29"/>
        <v>0.85581851410082788</v>
      </c>
      <c r="AF92" s="85">
        <f t="shared" ca="1" si="25"/>
        <v>149.90506337712463</v>
      </c>
      <c r="AG92" s="85">
        <f t="shared" ca="1" si="26"/>
        <v>17.179870530087555</v>
      </c>
      <c r="AI92" s="85">
        <v>75</v>
      </c>
      <c r="AJ92" s="85">
        <f t="shared" ca="1" si="30"/>
        <v>3955.3357724025382</v>
      </c>
      <c r="AK92" s="85">
        <f t="shared" ca="1" si="30"/>
        <v>120.15433508024444</v>
      </c>
    </row>
    <row r="93" spans="1:37" x14ac:dyDescent="0.25">
      <c r="A93" s="76">
        <v>14031227</v>
      </c>
      <c r="B93" s="76">
        <v>24810</v>
      </c>
      <c r="C93" s="77">
        <v>-1.0026151764212583E-2</v>
      </c>
      <c r="E93" s="78">
        <v>14031227</v>
      </c>
      <c r="F93" s="78">
        <v>1058.26</v>
      </c>
      <c r="G93" s="79">
        <v>-9.6858977495058798E-3</v>
      </c>
      <c r="I93" s="85">
        <v>76</v>
      </c>
      <c r="J93" s="89">
        <f t="shared" ca="1" si="27"/>
        <v>0.57945697277004105</v>
      </c>
      <c r="K93" s="89">
        <f t="shared" ca="1" si="27"/>
        <v>0.47412420969287872</v>
      </c>
      <c r="L93" s="89">
        <f t="shared" ca="1" si="16"/>
        <v>0.20050448018606742</v>
      </c>
      <c r="M93" s="89">
        <f t="shared" ca="1" si="16"/>
        <v>-6.4906532494400274E-2</v>
      </c>
      <c r="N93" s="89">
        <f t="array" aca="1" ref="N93:O93" ca="1">mu+MMULT(L93:M93,A)</f>
        <v>6.6937217470024232E-3</v>
      </c>
      <c r="O93" s="89">
        <f ca="1"/>
        <v>2.5767037431872249E-3</v>
      </c>
      <c r="Q93" s="85">
        <v>76</v>
      </c>
      <c r="R93" s="88">
        <f t="shared" ca="1" si="17"/>
        <v>31530.35059387657</v>
      </c>
      <c r="S93" s="89">
        <f t="shared" ca="1" si="18"/>
        <v>0.74017325845016502</v>
      </c>
      <c r="T93" s="89">
        <f t="shared" ca="1" si="19"/>
        <v>0.56893979985870269</v>
      </c>
      <c r="U93" s="89">
        <f t="shared" ca="1" si="28"/>
        <v>0.77040256422249409</v>
      </c>
      <c r="V93" s="89">
        <f t="shared" ca="1" si="28"/>
        <v>0.71530150271696324</v>
      </c>
      <c r="W93" s="85">
        <f t="shared" ca="1" si="20"/>
        <v>4128.7035200481623</v>
      </c>
      <c r="X93" s="85">
        <f t="shared" ca="1" si="21"/>
        <v>160.79688987883128</v>
      </c>
      <c r="Z93" s="85">
        <v>76</v>
      </c>
      <c r="AA93" s="88">
        <f t="shared" ca="1" si="22"/>
        <v>1396.5939766322929</v>
      </c>
      <c r="AB93" s="89">
        <f t="shared" ca="1" si="23"/>
        <v>1.0340069133288823</v>
      </c>
      <c r="AC93" s="89">
        <f t="shared" ca="1" si="24"/>
        <v>0.93899757168168263</v>
      </c>
      <c r="AD93" s="89">
        <f t="shared" ca="1" si="29"/>
        <v>0.84943353434645597</v>
      </c>
      <c r="AE93" s="89">
        <f t="shared" ca="1" si="29"/>
        <v>0.82613400445039553</v>
      </c>
      <c r="AF93" s="85">
        <f t="shared" ca="1" si="25"/>
        <v>135.76654391920079</v>
      </c>
      <c r="AG93" s="85">
        <f t="shared" ca="1" si="26"/>
        <v>3.0413510721637067</v>
      </c>
      <c r="AI93" s="85">
        <v>76</v>
      </c>
      <c r="AJ93" s="85">
        <f t="shared" ca="1" si="30"/>
        <v>3992.9369761289618</v>
      </c>
      <c r="AK93" s="85">
        <f t="shared" ca="1" si="30"/>
        <v>157.75553880666757</v>
      </c>
    </row>
    <row r="94" spans="1:37" x14ac:dyDescent="0.25">
      <c r="A94" s="80">
        <v>14031228</v>
      </c>
      <c r="B94" s="80">
        <v>24070</v>
      </c>
      <c r="C94" s="81">
        <v>-3.0280545908729018E-2</v>
      </c>
      <c r="E94" s="82">
        <v>14031228</v>
      </c>
      <c r="F94" s="82">
        <v>1029.83</v>
      </c>
      <c r="G94" s="83">
        <v>-2.7232309861361655E-2</v>
      </c>
      <c r="I94" s="85">
        <v>77</v>
      </c>
      <c r="J94" s="89">
        <f t="shared" ca="1" si="27"/>
        <v>0.3328606127558229</v>
      </c>
      <c r="K94" s="89">
        <f t="shared" ca="1" si="27"/>
        <v>0.32213959482598298</v>
      </c>
      <c r="L94" s="89">
        <f t="shared" ca="1" si="16"/>
        <v>-0.43202777623054867</v>
      </c>
      <c r="M94" s="89">
        <f t="shared" ca="1" si="16"/>
        <v>-0.46172409520682905</v>
      </c>
      <c r="N94" s="89">
        <f t="array" aca="1" ref="N94:O94" ca="1">mu+MMULT(L94:M94,A)</f>
        <v>-1.697792318314105E-2</v>
      </c>
      <c r="O94" s="89">
        <f ca="1"/>
        <v>-3.3300603412863496E-3</v>
      </c>
      <c r="Q94" s="85">
        <v>77</v>
      </c>
      <c r="R94" s="88">
        <f t="shared" ca="1" si="17"/>
        <v>30792.740000943038</v>
      </c>
      <c r="S94" s="89">
        <f t="shared" ca="1" si="18"/>
        <v>0.60193132182830078</v>
      </c>
      <c r="T94" s="89">
        <f t="shared" ca="1" si="19"/>
        <v>0.43069786323683851</v>
      </c>
      <c r="U94" s="89">
        <f t="shared" ca="1" si="28"/>
        <v>0.72639007306474046</v>
      </c>
      <c r="V94" s="89">
        <f t="shared" ca="1" si="28"/>
        <v>0.66665596365453594</v>
      </c>
      <c r="W94" s="85">
        <f t="shared" ca="1" si="20"/>
        <v>3576.3636475342464</v>
      </c>
      <c r="X94" s="85">
        <f t="shared" ca="1" si="21"/>
        <v>-391.54298263508463</v>
      </c>
      <c r="Z94" s="85">
        <v>77</v>
      </c>
      <c r="AA94" s="88">
        <f t="shared" ca="1" si="22"/>
        <v>1388.3689410770171</v>
      </c>
      <c r="AB94" s="89">
        <f t="shared" ca="1" si="23"/>
        <v>0.97183656268686458</v>
      </c>
      <c r="AC94" s="89">
        <f t="shared" ca="1" si="24"/>
        <v>0.87682722103966493</v>
      </c>
      <c r="AD94" s="89">
        <f t="shared" ca="1" si="29"/>
        <v>0.83443406842035395</v>
      </c>
      <c r="AE94" s="89">
        <f t="shared" ca="1" si="29"/>
        <v>0.80970975430988101</v>
      </c>
      <c r="AF94" s="85">
        <f t="shared" ca="1" si="25"/>
        <v>128.84090682874307</v>
      </c>
      <c r="AG94" s="85">
        <f t="shared" ca="1" si="26"/>
        <v>-3.8842860182940058</v>
      </c>
      <c r="AI94" s="85">
        <v>77</v>
      </c>
      <c r="AJ94" s="85">
        <f t="shared" ca="1" si="30"/>
        <v>3447.5227407055036</v>
      </c>
      <c r="AK94" s="85">
        <f t="shared" ca="1" si="30"/>
        <v>-387.65869661679062</v>
      </c>
    </row>
    <row r="95" spans="1:37" x14ac:dyDescent="0.25">
      <c r="A95" s="76">
        <v>14040105</v>
      </c>
      <c r="B95" s="76">
        <v>24790</v>
      </c>
      <c r="C95" s="77">
        <v>2.947409425211852E-2</v>
      </c>
      <c r="E95" s="78">
        <v>14040105</v>
      </c>
      <c r="F95" s="78">
        <v>1060.71</v>
      </c>
      <c r="G95" s="79">
        <v>2.954475514540187E-2</v>
      </c>
      <c r="I95" s="85">
        <v>78</v>
      </c>
      <c r="J95" s="89">
        <f t="shared" ca="1" si="27"/>
        <v>0.19670316246622566</v>
      </c>
      <c r="K95" s="89">
        <f t="shared" ca="1" si="27"/>
        <v>0.87068742095434626</v>
      </c>
      <c r="L95" s="89">
        <f t="shared" ca="1" si="16"/>
        <v>-0.85345627606679975</v>
      </c>
      <c r="M95" s="89">
        <f t="shared" ca="1" si="16"/>
        <v>1.1296466205700131</v>
      </c>
      <c r="N95" s="89">
        <f t="array" aca="1" ref="N95:O95" ca="1">mu+MMULT(L95:M95,A)</f>
        <v>2.0395386163891307E-3</v>
      </c>
      <c r="O95" s="89">
        <f ca="1"/>
        <v>2.0358032808576749E-2</v>
      </c>
      <c r="Q95" s="85">
        <v>78</v>
      </c>
      <c r="R95" s="88">
        <f t="shared" ca="1" si="17"/>
        <v>31383.943534954124</v>
      </c>
      <c r="S95" s="89">
        <f t="shared" ca="1" si="18"/>
        <v>0.71299292133090186</v>
      </c>
      <c r="T95" s="89">
        <f t="shared" ca="1" si="19"/>
        <v>0.54175946273943953</v>
      </c>
      <c r="U95" s="89">
        <f t="shared" ca="1" si="28"/>
        <v>0.76207493129199377</v>
      </c>
      <c r="V95" s="89">
        <f t="shared" ca="1" si="28"/>
        <v>0.70600788977499351</v>
      </c>
      <c r="W95" s="85">
        <f t="shared" ca="1" si="20"/>
        <v>4016.5182792275191</v>
      </c>
      <c r="X95" s="85">
        <f t="shared" ca="1" si="21"/>
        <v>48.61164905818805</v>
      </c>
      <c r="Z95" s="85">
        <v>78</v>
      </c>
      <c r="AA95" s="88">
        <f t="shared" ca="1" si="22"/>
        <v>1421.649372667018</v>
      </c>
      <c r="AB95" s="89">
        <f t="shared" ca="1" si="23"/>
        <v>1.2211603948403869</v>
      </c>
      <c r="AC95" s="89">
        <f t="shared" ca="1" si="24"/>
        <v>1.1261510531931873</v>
      </c>
      <c r="AD95" s="89">
        <f t="shared" ca="1" si="29"/>
        <v>0.88898735179299182</v>
      </c>
      <c r="AE95" s="89">
        <f t="shared" ca="1" si="29"/>
        <v>0.86994920626201866</v>
      </c>
      <c r="AF95" s="85">
        <f t="shared" ca="1" si="25"/>
        <v>157.56381905734952</v>
      </c>
      <c r="AG95" s="85">
        <f t="shared" ca="1" si="26"/>
        <v>24.838626210312441</v>
      </c>
      <c r="AI95" s="85">
        <v>78</v>
      </c>
      <c r="AJ95" s="85">
        <f t="shared" ca="1" si="30"/>
        <v>3858.9544601701696</v>
      </c>
      <c r="AK95" s="85">
        <f t="shared" ca="1" si="30"/>
        <v>23.773022847875609</v>
      </c>
    </row>
    <row r="96" spans="1:37" x14ac:dyDescent="0.25">
      <c r="A96" s="80">
        <v>14040106</v>
      </c>
      <c r="B96" s="80">
        <v>24870</v>
      </c>
      <c r="C96" s="81">
        <v>3.221911768214195E-3</v>
      </c>
      <c r="E96" s="82">
        <v>14040106</v>
      </c>
      <c r="F96" s="82">
        <v>1092.0899999999999</v>
      </c>
      <c r="G96" s="83">
        <v>2.9154796287741168E-2</v>
      </c>
      <c r="I96" s="85">
        <v>79</v>
      </c>
      <c r="J96" s="89">
        <f t="shared" ca="1" si="27"/>
        <v>0.86216104070537747</v>
      </c>
      <c r="K96" s="89">
        <f t="shared" ca="1" si="27"/>
        <v>0.68636139646940297</v>
      </c>
      <c r="L96" s="89">
        <f t="shared" ca="1" si="16"/>
        <v>1.0900799702327391</v>
      </c>
      <c r="M96" s="89">
        <f t="shared" ca="1" si="16"/>
        <v>0.48556275745478966</v>
      </c>
      <c r="N96" s="89">
        <f t="array" aca="1" ref="N96:O96" ca="1">mu+MMULT(L96:M96,A)</f>
        <v>3.9842311274265782E-2</v>
      </c>
      <c r="O96" s="89">
        <f ca="1"/>
        <v>1.077062593063305E-2</v>
      </c>
      <c r="Q96" s="85">
        <v>79</v>
      </c>
      <c r="R96" s="88">
        <f t="shared" ca="1" si="17"/>
        <v>32593.0534853873</v>
      </c>
      <c r="S96" s="89">
        <f t="shared" ca="1" si="18"/>
        <v>0.93376036344668967</v>
      </c>
      <c r="T96" s="89">
        <f t="shared" ca="1" si="19"/>
        <v>0.76252690485522745</v>
      </c>
      <c r="U96" s="89">
        <f t="shared" ca="1" si="28"/>
        <v>0.82478624018845881</v>
      </c>
      <c r="V96" s="89">
        <f t="shared" ca="1" si="28"/>
        <v>0.77712720417479486</v>
      </c>
      <c r="W96" s="85">
        <f t="shared" ca="1" si="20"/>
        <v>4977.248084102328</v>
      </c>
      <c r="X96" s="85">
        <f t="shared" ca="1" si="21"/>
        <v>1009.341453932997</v>
      </c>
      <c r="Z96" s="85">
        <v>79</v>
      </c>
      <c r="AA96" s="88">
        <f t="shared" ca="1" si="22"/>
        <v>1408.0845712331463</v>
      </c>
      <c r="AB96" s="89">
        <f t="shared" ca="1" si="23"/>
        <v>1.120250245251678</v>
      </c>
      <c r="AC96" s="89">
        <f t="shared" ca="1" si="24"/>
        <v>1.0252409036044785</v>
      </c>
      <c r="AD96" s="89">
        <f t="shared" ca="1" si="29"/>
        <v>0.86869643102761174</v>
      </c>
      <c r="AE96" s="89">
        <f t="shared" ca="1" si="29"/>
        <v>0.84737523378083668</v>
      </c>
      <c r="AF96" s="85">
        <f t="shared" ca="1" si="25"/>
        <v>145.63957530104312</v>
      </c>
      <c r="AG96" s="85">
        <f t="shared" ca="1" si="26"/>
        <v>12.914382454006045</v>
      </c>
      <c r="AI96" s="85">
        <v>79</v>
      </c>
      <c r="AJ96" s="85">
        <f t="shared" ca="1" si="30"/>
        <v>4831.6085088012851</v>
      </c>
      <c r="AK96" s="85">
        <f t="shared" ca="1" si="30"/>
        <v>996.42707147899091</v>
      </c>
    </row>
    <row r="97" spans="1:37" x14ac:dyDescent="0.25">
      <c r="A97" s="76">
        <v>14040109</v>
      </c>
      <c r="B97" s="76">
        <v>24730</v>
      </c>
      <c r="C97" s="77">
        <v>-5.6451762819884283E-3</v>
      </c>
      <c r="E97" s="78">
        <v>14040109</v>
      </c>
      <c r="F97" s="78">
        <v>1117.57</v>
      </c>
      <c r="G97" s="79">
        <v>2.3063393855835689E-2</v>
      </c>
      <c r="I97" s="85">
        <v>80</v>
      </c>
      <c r="J97" s="89">
        <f t="shared" ca="1" si="27"/>
        <v>0.75964770797977055</v>
      </c>
      <c r="K97" s="89">
        <f t="shared" ca="1" si="27"/>
        <v>0.82942084782450087</v>
      </c>
      <c r="L97" s="89">
        <f t="shared" ca="1" si="16"/>
        <v>0.70516978204740688</v>
      </c>
      <c r="M97" s="89">
        <f t="shared" ca="1" si="16"/>
        <v>0.95187909173255558</v>
      </c>
      <c r="N97" s="89">
        <f t="array" aca="1" ref="N97:O97" ca="1">mu+MMULT(L97:M97,A)</f>
        <v>3.8706130960520516E-2</v>
      </c>
      <c r="O97" s="89">
        <f ca="1"/>
        <v>1.7711902814870638E-2</v>
      </c>
      <c r="Q97" s="85">
        <v>80</v>
      </c>
      <c r="R97" s="88">
        <f t="shared" ca="1" si="17"/>
        <v>32556.042928966584</v>
      </c>
      <c r="S97" s="89">
        <f t="shared" ca="1" si="18"/>
        <v>0.92712509296222168</v>
      </c>
      <c r="T97" s="89">
        <f t="shared" ca="1" si="19"/>
        <v>0.75589163437075935</v>
      </c>
      <c r="U97" s="89">
        <f t="shared" ca="1" si="28"/>
        <v>0.82306920544189199</v>
      </c>
      <c r="V97" s="89">
        <f t="shared" ca="1" si="28"/>
        <v>0.77514291497265053</v>
      </c>
      <c r="W97" s="85">
        <f t="shared" ca="1" si="20"/>
        <v>4946.7540219194125</v>
      </c>
      <c r="X97" s="85">
        <f t="shared" ca="1" si="21"/>
        <v>978.84739175008144</v>
      </c>
      <c r="Z97" s="85">
        <v>80</v>
      </c>
      <c r="AA97" s="88">
        <f t="shared" ca="1" si="22"/>
        <v>1417.8924764315261</v>
      </c>
      <c r="AB97" s="89">
        <f t="shared" ca="1" si="23"/>
        <v>1.1933091336082842</v>
      </c>
      <c r="AC97" s="89">
        <f t="shared" ca="1" si="24"/>
        <v>1.0982997919610846</v>
      </c>
      <c r="AD97" s="89">
        <f t="shared" ca="1" si="29"/>
        <v>0.88362583663720629</v>
      </c>
      <c r="AE97" s="89">
        <f t="shared" ca="1" si="29"/>
        <v>0.86396319863281401</v>
      </c>
      <c r="AF97" s="85">
        <f t="shared" ca="1" si="25"/>
        <v>154.23399627287131</v>
      </c>
      <c r="AG97" s="85">
        <f t="shared" ca="1" si="26"/>
        <v>21.50880342583423</v>
      </c>
      <c r="AI97" s="85">
        <v>80</v>
      </c>
      <c r="AJ97" s="85">
        <f t="shared" ca="1" si="30"/>
        <v>4792.5200256465414</v>
      </c>
      <c r="AK97" s="85">
        <f t="shared" ca="1" si="30"/>
        <v>957.33858832424721</v>
      </c>
    </row>
    <row r="98" spans="1:37" x14ac:dyDescent="0.25">
      <c r="A98" s="80">
        <v>14040110</v>
      </c>
      <c r="B98" s="80">
        <v>25330</v>
      </c>
      <c r="C98" s="81">
        <v>2.3972382480258948E-2</v>
      </c>
      <c r="E98" s="82">
        <v>14040110</v>
      </c>
      <c r="F98" s="82">
        <v>1149.43</v>
      </c>
      <c r="G98" s="83">
        <v>2.8109481960278515E-2</v>
      </c>
      <c r="I98" s="85">
        <v>81</v>
      </c>
      <c r="J98" s="89">
        <f t="shared" ca="1" si="27"/>
        <v>0.56742428968284675</v>
      </c>
      <c r="K98" s="89">
        <f t="shared" ca="1" si="27"/>
        <v>0.97909249492247163</v>
      </c>
      <c r="L98" s="89">
        <f t="shared" ca="1" si="16"/>
        <v>0.16982035224330111</v>
      </c>
      <c r="M98" s="89">
        <f t="shared" ca="1" si="16"/>
        <v>2.0353565476506099</v>
      </c>
      <c r="N98" s="89">
        <f t="array" aca="1" ref="N98:O98" ca="1">mu+MMULT(L98:M98,A)</f>
        <v>4.5278820801803343E-2</v>
      </c>
      <c r="O98" s="89">
        <f ca="1"/>
        <v>3.383983243373051E-2</v>
      </c>
      <c r="Q98" s="85">
        <v>81</v>
      </c>
      <c r="R98" s="88">
        <f t="shared" ca="1" si="17"/>
        <v>32770.728459428887</v>
      </c>
      <c r="S98" s="89">
        <f t="shared" ca="1" si="18"/>
        <v>0.96550947119851205</v>
      </c>
      <c r="T98" s="89">
        <f t="shared" ca="1" si="19"/>
        <v>0.79427601260704983</v>
      </c>
      <c r="U98" s="89">
        <f t="shared" ca="1" si="28"/>
        <v>0.83285515278119127</v>
      </c>
      <c r="V98" s="89">
        <f t="shared" ca="1" si="28"/>
        <v>0.78648261731967917</v>
      </c>
      <c r="W98" s="85">
        <f t="shared" ca="1" si="20"/>
        <v>5124.5130311977773</v>
      </c>
      <c r="X98" s="85">
        <f t="shared" ca="1" si="21"/>
        <v>1156.6064010284463</v>
      </c>
      <c r="Z98" s="85">
        <v>81</v>
      </c>
      <c r="AA98" s="88">
        <f t="shared" ca="1" si="22"/>
        <v>1440.9455459473043</v>
      </c>
      <c r="AB98" s="89">
        <f t="shared" ca="1" si="23"/>
        <v>1.3630601216611029</v>
      </c>
      <c r="AC98" s="89">
        <f t="shared" ca="1" si="24"/>
        <v>1.2680507800139034</v>
      </c>
      <c r="AD98" s="89">
        <f t="shared" ca="1" si="29"/>
        <v>0.91356821826758994</v>
      </c>
      <c r="AE98" s="89">
        <f t="shared" ca="1" si="29"/>
        <v>0.89761009152458104</v>
      </c>
      <c r="AF98" s="85">
        <f t="shared" ca="1" si="25"/>
        <v>174.96280236931739</v>
      </c>
      <c r="AG98" s="85">
        <f t="shared" ca="1" si="26"/>
        <v>42.237609522280309</v>
      </c>
      <c r="AI98" s="85">
        <v>81</v>
      </c>
      <c r="AJ98" s="85">
        <f t="shared" ca="1" si="30"/>
        <v>4949.5502288284597</v>
      </c>
      <c r="AK98" s="85">
        <f t="shared" ca="1" si="30"/>
        <v>1114.368791506166</v>
      </c>
    </row>
    <row r="99" spans="1:37" x14ac:dyDescent="0.25">
      <c r="A99" s="76">
        <v>14040116</v>
      </c>
      <c r="B99" s="76">
        <v>25750</v>
      </c>
      <c r="C99" s="77">
        <v>1.64451630961613E-2</v>
      </c>
      <c r="E99" s="78">
        <v>14040116</v>
      </c>
      <c r="F99" s="78">
        <v>1182.28</v>
      </c>
      <c r="G99" s="79">
        <v>2.8178610238421307E-2</v>
      </c>
      <c r="I99" s="85">
        <v>82</v>
      </c>
      <c r="J99" s="89">
        <f t="shared" ca="1" si="27"/>
        <v>0.13165408771896248</v>
      </c>
      <c r="K99" s="89">
        <f t="shared" ca="1" si="27"/>
        <v>0.48382056183902933</v>
      </c>
      <c r="L99" s="89">
        <f t="shared" ca="1" si="16"/>
        <v>-1.1186062043244691</v>
      </c>
      <c r="M99" s="89">
        <f t="shared" ca="1" si="16"/>
        <v>-4.0566961110654484E-2</v>
      </c>
      <c r="N99" s="89">
        <f t="array" aca="1" ref="N99:O99" ca="1">mu+MMULT(L99:M99,A)</f>
        <v>-2.6702408758511997E-2</v>
      </c>
      <c r="O99" s="89">
        <f ca="1"/>
        <v>2.9390065230800047E-3</v>
      </c>
      <c r="Q99" s="85">
        <v>82</v>
      </c>
      <c r="R99" s="88">
        <f t="shared" ca="1" si="17"/>
        <v>30494.74770418855</v>
      </c>
      <c r="S99" s="89">
        <f t="shared" ca="1" si="18"/>
        <v>0.54514051905317251</v>
      </c>
      <c r="T99" s="89">
        <f t="shared" ca="1" si="19"/>
        <v>0.37390706046171024</v>
      </c>
      <c r="U99" s="89">
        <f t="shared" ca="1" si="28"/>
        <v>0.70717156159080852</v>
      </c>
      <c r="V99" s="89">
        <f t="shared" ca="1" si="28"/>
        <v>0.64576326832258191</v>
      </c>
      <c r="W99" s="85">
        <f t="shared" ca="1" si="20"/>
        <v>3362.7483016406186</v>
      </c>
      <c r="X99" s="85">
        <f t="shared" ca="1" si="21"/>
        <v>-605.15832852871245</v>
      </c>
      <c r="Z99" s="85">
        <v>82</v>
      </c>
      <c r="AA99" s="88">
        <f t="shared" ca="1" si="22"/>
        <v>1397.1000581842488</v>
      </c>
      <c r="AB99" s="89">
        <f t="shared" ca="1" si="23"/>
        <v>1.0378202518239312</v>
      </c>
      <c r="AC99" s="89">
        <f t="shared" ca="1" si="24"/>
        <v>0.94281091017673158</v>
      </c>
      <c r="AD99" s="89">
        <f t="shared" ca="1" si="29"/>
        <v>0.85032312673345056</v>
      </c>
      <c r="AE99" s="89">
        <f t="shared" ca="1" si="29"/>
        <v>0.8271111848992404</v>
      </c>
      <c r="AF99" s="85">
        <f t="shared" ca="1" si="25"/>
        <v>136.19665182549056</v>
      </c>
      <c r="AG99" s="85">
        <f t="shared" ca="1" si="26"/>
        <v>3.4714589784534837</v>
      </c>
      <c r="AI99" s="85">
        <v>82</v>
      </c>
      <c r="AJ99" s="85">
        <f t="shared" ca="1" si="30"/>
        <v>3226.5516498151283</v>
      </c>
      <c r="AK99" s="85">
        <f t="shared" ca="1" si="30"/>
        <v>-608.62978750716593</v>
      </c>
    </row>
    <row r="100" spans="1:37" x14ac:dyDescent="0.25">
      <c r="A100" s="80">
        <v>14040117</v>
      </c>
      <c r="B100" s="80">
        <v>25250</v>
      </c>
      <c r="C100" s="81">
        <v>-1.9608471388376313E-2</v>
      </c>
      <c r="E100" s="82">
        <v>14040117</v>
      </c>
      <c r="F100" s="82">
        <v>1160.71</v>
      </c>
      <c r="G100" s="83">
        <v>-1.8412890717544969E-2</v>
      </c>
      <c r="I100" s="85">
        <v>83</v>
      </c>
      <c r="J100" s="89">
        <f t="shared" ca="1" si="27"/>
        <v>0.19865657944483472</v>
      </c>
      <c r="K100" s="89">
        <f t="shared" ca="1" si="27"/>
        <v>0.50215892501488069</v>
      </c>
      <c r="L100" s="89">
        <f t="shared" ca="1" si="16"/>
        <v>-0.84642955119568697</v>
      </c>
      <c r="M100" s="89">
        <f t="shared" ca="1" si="16"/>
        <v>5.4116488991996425E-3</v>
      </c>
      <c r="N100" s="89">
        <f t="array" aca="1" ref="N100:O100" ca="1">mu+MMULT(L100:M100,A)</f>
        <v>-1.8855586698518209E-2</v>
      </c>
      <c r="O100" s="89">
        <f ca="1"/>
        <v>3.6234137363187983E-3</v>
      </c>
      <c r="Q100" s="85">
        <v>83</v>
      </c>
      <c r="R100" s="88">
        <f t="shared" ca="1" si="17"/>
        <v>30734.97584430069</v>
      </c>
      <c r="S100" s="89">
        <f t="shared" ca="1" si="18"/>
        <v>0.59096580416123756</v>
      </c>
      <c r="T100" s="89">
        <f t="shared" ca="1" si="19"/>
        <v>0.41973234556977529</v>
      </c>
      <c r="U100" s="89">
        <f t="shared" ca="1" si="28"/>
        <v>0.7227283332762896</v>
      </c>
      <c r="V100" s="89">
        <f t="shared" ca="1" si="28"/>
        <v>0.66265950348511604</v>
      </c>
      <c r="W100" s="85">
        <f t="shared" ca="1" si="20"/>
        <v>3534.5099478462216</v>
      </c>
      <c r="X100" s="85">
        <f t="shared" ca="1" si="21"/>
        <v>-433.39668232310942</v>
      </c>
      <c r="Z100" s="85">
        <v>83</v>
      </c>
      <c r="AA100" s="88">
        <f t="shared" ca="1" si="22"/>
        <v>1398.0565708264255</v>
      </c>
      <c r="AB100" s="89">
        <f t="shared" ca="1" si="23"/>
        <v>1.0450238299287073</v>
      </c>
      <c r="AC100" s="89">
        <f t="shared" ca="1" si="24"/>
        <v>0.9500144882815077</v>
      </c>
      <c r="AD100" s="89">
        <f t="shared" ca="1" si="29"/>
        <v>0.8519940220117761</v>
      </c>
      <c r="AE100" s="89">
        <f t="shared" ca="1" si="29"/>
        <v>0.82894755454531632</v>
      </c>
      <c r="AF100" s="85">
        <f t="shared" ca="1" si="25"/>
        <v>137.01079685268269</v>
      </c>
      <c r="AG100" s="85">
        <f t="shared" ca="1" si="26"/>
        <v>4.2856040056456095</v>
      </c>
      <c r="AI100" s="85">
        <v>83</v>
      </c>
      <c r="AJ100" s="85">
        <f t="shared" ca="1" si="30"/>
        <v>3397.4991509935389</v>
      </c>
      <c r="AK100" s="85">
        <f t="shared" ca="1" si="30"/>
        <v>-437.68228632875503</v>
      </c>
    </row>
    <row r="101" spans="1:37" x14ac:dyDescent="0.25">
      <c r="A101" s="76">
        <v>14040118</v>
      </c>
      <c r="B101" s="76">
        <v>24530</v>
      </c>
      <c r="C101" s="77">
        <v>-2.8929297450970923E-2</v>
      </c>
      <c r="E101" s="78">
        <v>14040118</v>
      </c>
      <c r="F101" s="78">
        <v>1132.28</v>
      </c>
      <c r="G101" s="79">
        <v>-2.4798587827590281E-2</v>
      </c>
      <c r="I101" s="85">
        <v>84</v>
      </c>
      <c r="J101" s="89">
        <f t="shared" ca="1" si="27"/>
        <v>0.3204432458973614</v>
      </c>
      <c r="K101" s="89">
        <f t="shared" ca="1" si="27"/>
        <v>0.24422637263637925</v>
      </c>
      <c r="L101" s="89">
        <f t="shared" ca="1" si="16"/>
        <v>-0.46645969391651992</v>
      </c>
      <c r="M101" s="89">
        <f t="shared" ca="1" si="16"/>
        <v>-0.69277184264836977</v>
      </c>
      <c r="N101" s="89">
        <f t="array" aca="1" ref="N101:O101" ca="1">mu+MMULT(L101:M101,A)</f>
        <v>-2.2192884255635554E-2</v>
      </c>
      <c r="O101" s="89">
        <f ca="1"/>
        <v>-6.769284470020882E-3</v>
      </c>
      <c r="Q101" s="85">
        <v>84</v>
      </c>
      <c r="R101" s="88">
        <f t="shared" ca="1" si="17"/>
        <v>30632.575050498133</v>
      </c>
      <c r="S101" s="89">
        <f t="shared" ca="1" si="18"/>
        <v>0.57147605265724188</v>
      </c>
      <c r="T101" s="89">
        <f t="shared" ca="1" si="19"/>
        <v>0.40024259406577961</v>
      </c>
      <c r="U101" s="89">
        <f t="shared" ca="1" si="28"/>
        <v>0.71616150559937852</v>
      </c>
      <c r="V101" s="89">
        <f t="shared" ca="1" si="28"/>
        <v>0.65551107742555148</v>
      </c>
      <c r="W101" s="85">
        <f t="shared" ca="1" si="20"/>
        <v>3460.8373952110451</v>
      </c>
      <c r="X101" s="85">
        <f t="shared" ca="1" si="21"/>
        <v>-507.06923495828596</v>
      </c>
      <c r="Z101" s="85">
        <v>84</v>
      </c>
      <c r="AA101" s="88">
        <f t="shared" ca="1" si="22"/>
        <v>1383.6022307064309</v>
      </c>
      <c r="AB101" s="89">
        <f t="shared" ca="1" si="23"/>
        <v>0.93563776297824719</v>
      </c>
      <c r="AC101" s="89">
        <f t="shared" ca="1" si="24"/>
        <v>0.84062842133104754</v>
      </c>
      <c r="AD101" s="89">
        <f t="shared" ca="1" si="29"/>
        <v>0.82527013770869218</v>
      </c>
      <c r="AE101" s="89">
        <f t="shared" ca="1" si="29"/>
        <v>0.79972193426806093</v>
      </c>
      <c r="AF101" s="85">
        <f t="shared" ca="1" si="25"/>
        <v>124.88510401864733</v>
      </c>
      <c r="AG101" s="85">
        <f t="shared" ca="1" si="26"/>
        <v>-7.840088828389753</v>
      </c>
      <c r="AI101" s="85">
        <v>84</v>
      </c>
      <c r="AJ101" s="85">
        <f t="shared" ca="1" si="30"/>
        <v>3335.9522911923978</v>
      </c>
      <c r="AK101" s="85">
        <f t="shared" ca="1" si="30"/>
        <v>-499.22914612989621</v>
      </c>
    </row>
    <row r="102" spans="1:37" x14ac:dyDescent="0.25">
      <c r="A102" s="80">
        <v>14040119</v>
      </c>
      <c r="B102" s="80">
        <v>25260</v>
      </c>
      <c r="C102" s="81">
        <v>2.9325258651947142E-2</v>
      </c>
      <c r="E102" s="82">
        <v>14040119</v>
      </c>
      <c r="F102" s="82">
        <v>1166.0999999999999</v>
      </c>
      <c r="G102" s="83">
        <v>2.9431548525761325E-2</v>
      </c>
      <c r="I102" s="85">
        <v>85</v>
      </c>
      <c r="J102" s="89">
        <f t="shared" ca="1" si="27"/>
        <v>0.28346897596364273</v>
      </c>
      <c r="K102" s="89">
        <f t="shared" ca="1" si="27"/>
        <v>0.79854093630209155</v>
      </c>
      <c r="L102" s="89">
        <f t="shared" ca="1" si="16"/>
        <v>-0.57256693648513024</v>
      </c>
      <c r="M102" s="89">
        <f t="shared" ca="1" si="16"/>
        <v>0.83642095605626221</v>
      </c>
      <c r="N102" s="89">
        <f t="array" aca="1" ref="N102:O102" ca="1">mu+MMULT(L102:M102,A)</f>
        <v>3.7510674428146563E-3</v>
      </c>
      <c r="O102" s="89">
        <f ca="1"/>
        <v>1.599326928360419E-2</v>
      </c>
      <c r="Q102" s="85">
        <v>85</v>
      </c>
      <c r="R102" s="88">
        <f t="shared" ca="1" si="17"/>
        <v>31437.704052215086</v>
      </c>
      <c r="S102" s="89">
        <f t="shared" ca="1" si="18"/>
        <v>0.72298821571147542</v>
      </c>
      <c r="T102" s="89">
        <f t="shared" ca="1" si="19"/>
        <v>0.55175475712001321</v>
      </c>
      <c r="U102" s="89">
        <f t="shared" ca="1" si="28"/>
        <v>0.76515643791915711</v>
      </c>
      <c r="V102" s="89">
        <f t="shared" ca="1" si="28"/>
        <v>0.70944180577239546</v>
      </c>
      <c r="W102" s="85">
        <f t="shared" ca="1" si="20"/>
        <v>4057.5707761222184</v>
      </c>
      <c r="X102" s="85">
        <f t="shared" ca="1" si="21"/>
        <v>89.664145952887338</v>
      </c>
      <c r="Z102" s="85">
        <v>85</v>
      </c>
      <c r="AA102" s="88">
        <f t="shared" ca="1" si="22"/>
        <v>1415.4577316940658</v>
      </c>
      <c r="AB102" s="89">
        <f t="shared" ca="1" si="23"/>
        <v>1.1752200330896396</v>
      </c>
      <c r="AC102" s="89">
        <f t="shared" ca="1" si="24"/>
        <v>1.0802106914424401</v>
      </c>
      <c r="AD102" s="89">
        <f t="shared" ca="1" si="29"/>
        <v>0.88004665125396797</v>
      </c>
      <c r="AE102" s="89">
        <f t="shared" ca="1" si="29"/>
        <v>0.85997581576086091</v>
      </c>
      <c r="AF102" s="85">
        <f t="shared" ca="1" si="25"/>
        <v>152.08693331397762</v>
      </c>
      <c r="AG102" s="85">
        <f t="shared" ca="1" si="26"/>
        <v>19.361740466940546</v>
      </c>
      <c r="AI102" s="85">
        <v>85</v>
      </c>
      <c r="AJ102" s="85">
        <f t="shared" ca="1" si="30"/>
        <v>3905.4838428082408</v>
      </c>
      <c r="AK102" s="85">
        <f t="shared" ca="1" si="30"/>
        <v>70.302405485946792</v>
      </c>
    </row>
    <row r="103" spans="1:37" x14ac:dyDescent="0.25">
      <c r="A103" s="76">
        <v>14040120</v>
      </c>
      <c r="B103" s="76">
        <v>25990</v>
      </c>
      <c r="C103" s="77">
        <v>2.8489731731053899E-2</v>
      </c>
      <c r="E103" s="78">
        <v>14040120</v>
      </c>
      <c r="F103" s="78">
        <v>1199.92</v>
      </c>
      <c r="G103" s="79">
        <v>2.8590040360817054E-2</v>
      </c>
      <c r="I103" s="85">
        <v>86</v>
      </c>
      <c r="J103" s="89">
        <f t="shared" ca="1" si="27"/>
        <v>0.5750997584542985</v>
      </c>
      <c r="K103" s="89">
        <f t="shared" ca="1" si="27"/>
        <v>0.79886316851490125</v>
      </c>
      <c r="L103" s="89">
        <f t="shared" ca="1" si="16"/>
        <v>0.18937300173737598</v>
      </c>
      <c r="M103" s="89">
        <f t="shared" ca="1" si="16"/>
        <v>0.83756748076539633</v>
      </c>
      <c r="N103" s="89">
        <f t="array" aca="1" ref="N103:O103" ca="1">mu+MMULT(L103:M103,A)</f>
        <v>2.332626835114672E-2</v>
      </c>
      <c r="O103" s="89">
        <f ca="1"/>
        <v>1.6010335692982804E-2</v>
      </c>
      <c r="Q103" s="85">
        <v>86</v>
      </c>
      <c r="R103" s="88">
        <f t="shared" ca="1" si="17"/>
        <v>32059.166203735105</v>
      </c>
      <c r="S103" s="89">
        <f t="shared" ca="1" si="18"/>
        <v>0.8373070005409986</v>
      </c>
      <c r="T103" s="89">
        <f t="shared" ca="1" si="19"/>
        <v>0.66607354194953627</v>
      </c>
      <c r="U103" s="89">
        <f t="shared" ca="1" si="28"/>
        <v>0.79878998736709073</v>
      </c>
      <c r="V103" s="89">
        <f t="shared" ca="1" si="28"/>
        <v>0.74731795249106259</v>
      </c>
      <c r="W103" s="85">
        <f t="shared" ca="1" si="20"/>
        <v>4543.7268876149828</v>
      </c>
      <c r="X103" s="85">
        <f t="shared" ca="1" si="21"/>
        <v>575.82025744565181</v>
      </c>
      <c r="Z103" s="85">
        <v>86</v>
      </c>
      <c r="AA103" s="88">
        <f t="shared" ca="1" si="22"/>
        <v>1415.4818886813091</v>
      </c>
      <c r="AB103" s="89">
        <f t="shared" ca="1" si="23"/>
        <v>1.1753996618406963</v>
      </c>
      <c r="AC103" s="89">
        <f t="shared" ca="1" si="24"/>
        <v>1.0803903201934968</v>
      </c>
      <c r="AD103" s="89">
        <f t="shared" ca="1" si="29"/>
        <v>0.88008257063729833</v>
      </c>
      <c r="AE103" s="89">
        <f t="shared" ca="1" si="29"/>
        <v>0.86001579775085102</v>
      </c>
      <c r="AF103" s="85">
        <f t="shared" ca="1" si="25"/>
        <v>152.10819302357413</v>
      </c>
      <c r="AG103" s="85">
        <f t="shared" ca="1" si="26"/>
        <v>19.383000176537053</v>
      </c>
      <c r="AI103" s="85">
        <v>86</v>
      </c>
      <c r="AJ103" s="85">
        <f t="shared" ca="1" si="30"/>
        <v>4391.6186945914087</v>
      </c>
      <c r="AK103" s="85">
        <f t="shared" ca="1" si="30"/>
        <v>556.43725726911475</v>
      </c>
    </row>
    <row r="104" spans="1:37" x14ac:dyDescent="0.25">
      <c r="A104" s="80">
        <v>14040123</v>
      </c>
      <c r="B104" s="80">
        <v>26740</v>
      </c>
      <c r="C104" s="81">
        <v>2.8448723020398123E-2</v>
      </c>
      <c r="E104" s="82">
        <v>14040123</v>
      </c>
      <c r="F104" s="82">
        <v>1235.21</v>
      </c>
      <c r="G104" s="83">
        <v>2.8986108205558692E-2</v>
      </c>
      <c r="I104" s="85">
        <v>87</v>
      </c>
      <c r="J104" s="89">
        <f t="shared" ca="1" si="27"/>
        <v>0.98847924534986054</v>
      </c>
      <c r="K104" s="89">
        <f t="shared" ca="1" si="27"/>
        <v>0.31251178442340555</v>
      </c>
      <c r="L104" s="89">
        <f t="shared" ca="1" si="16"/>
        <v>2.2727456943684099</v>
      </c>
      <c r="M104" s="89">
        <f t="shared" ca="1" si="16"/>
        <v>-0.48874312433878359</v>
      </c>
      <c r="N104" s="89">
        <f t="array" aca="1" ref="N104:O104" ca="1">mu+MMULT(L104:M104,A)</f>
        <v>5.1928319130483278E-2</v>
      </c>
      <c r="O104" s="89">
        <f ca="1"/>
        <v>-3.7322477590585605E-3</v>
      </c>
      <c r="Q104" s="85">
        <v>87</v>
      </c>
      <c r="R104" s="88">
        <f t="shared" ca="1" si="17"/>
        <v>32989.363464506518</v>
      </c>
      <c r="S104" s="89">
        <f t="shared" ca="1" si="18"/>
        <v>1.0043424094769153</v>
      </c>
      <c r="T104" s="89">
        <f t="shared" ca="1" si="19"/>
        <v>0.833108950885453</v>
      </c>
      <c r="U104" s="89">
        <f t="shared" ca="1" si="28"/>
        <v>0.84239320068008339</v>
      </c>
      <c r="V104" s="89">
        <f t="shared" ca="1" si="28"/>
        <v>0.79760835704584765</v>
      </c>
      <c r="W104" s="85">
        <f t="shared" ca="1" si="20"/>
        <v>5307.6547990085455</v>
      </c>
      <c r="X104" s="85">
        <f t="shared" ca="1" si="21"/>
        <v>1339.7481688392145</v>
      </c>
      <c r="Z104" s="85">
        <v>87</v>
      </c>
      <c r="AA104" s="88">
        <f t="shared" ca="1" si="22"/>
        <v>1387.8106688302521</v>
      </c>
      <c r="AB104" s="89">
        <f t="shared" ca="1" si="23"/>
        <v>0.96760342717829806</v>
      </c>
      <c r="AC104" s="89">
        <f t="shared" ca="1" si="24"/>
        <v>0.87259408553109841</v>
      </c>
      <c r="AD104" s="89">
        <f t="shared" ca="1" si="29"/>
        <v>0.83337876749725459</v>
      </c>
      <c r="AE104" s="89">
        <f t="shared" ca="1" si="29"/>
        <v>0.80855781727750742</v>
      </c>
      <c r="AF104" s="85">
        <f t="shared" ca="1" si="25"/>
        <v>128.37535979791778</v>
      </c>
      <c r="AG104" s="85">
        <f t="shared" ca="1" si="26"/>
        <v>-4.3498330491192974</v>
      </c>
      <c r="AI104" s="85">
        <v>87</v>
      </c>
      <c r="AJ104" s="85">
        <f t="shared" ca="1" si="30"/>
        <v>5179.279439210628</v>
      </c>
      <c r="AK104" s="85">
        <f t="shared" ca="1" si="30"/>
        <v>1344.0980018883338</v>
      </c>
    </row>
    <row r="105" spans="1:37" x14ac:dyDescent="0.25">
      <c r="A105" s="76">
        <v>14040124</v>
      </c>
      <c r="B105" s="76">
        <v>27540</v>
      </c>
      <c r="C105" s="77">
        <v>2.9478921626711636E-2</v>
      </c>
      <c r="E105" s="78">
        <v>14040124</v>
      </c>
      <c r="F105" s="78">
        <v>1271.98</v>
      </c>
      <c r="G105" s="79">
        <v>2.9333745413352538E-2</v>
      </c>
      <c r="I105" s="85">
        <v>88</v>
      </c>
      <c r="J105" s="89">
        <f t="shared" ca="1" si="27"/>
        <v>0.45777191225530256</v>
      </c>
      <c r="K105" s="89">
        <f t="shared" ca="1" si="27"/>
        <v>0.22484996627321163</v>
      </c>
      <c r="L105" s="89">
        <f t="shared" ca="1" si="16"/>
        <v>-0.10604855944814191</v>
      </c>
      <c r="M105" s="89">
        <f t="shared" ca="1" si="16"/>
        <v>-0.75591537923627972</v>
      </c>
      <c r="N105" s="89">
        <f t="array" aca="1" ref="N105:O105" ca="1">mu+MMULT(L105:M105,A)</f>
        <v>-1.4127352265919185E-2</v>
      </c>
      <c r="O105" s="89">
        <f ca="1"/>
        <v>-7.7091974404415019E-3</v>
      </c>
      <c r="Q105" s="85">
        <v>88</v>
      </c>
      <c r="R105" s="88">
        <f t="shared" ca="1" si="17"/>
        <v>30880.642116135288</v>
      </c>
      <c r="S105" s="89">
        <f t="shared" ca="1" si="18"/>
        <v>0.61857859941452842</v>
      </c>
      <c r="T105" s="89">
        <f t="shared" ca="1" si="19"/>
        <v>0.44734514082306615</v>
      </c>
      <c r="U105" s="89">
        <f t="shared" ca="1" si="28"/>
        <v>0.73190299817979643</v>
      </c>
      <c r="V105" s="89">
        <f t="shared" ca="1" si="28"/>
        <v>0.67268706054873684</v>
      </c>
      <c r="W105" s="85">
        <f t="shared" ca="1" si="20"/>
        <v>3640.4576956671226</v>
      </c>
      <c r="X105" s="85">
        <f t="shared" ca="1" si="21"/>
        <v>-327.44893450220843</v>
      </c>
      <c r="Z105" s="85">
        <v>88</v>
      </c>
      <c r="AA105" s="88">
        <f t="shared" ca="1" si="22"/>
        <v>1382.3023759947334</v>
      </c>
      <c r="AB105" s="89">
        <f t="shared" ca="1" si="23"/>
        <v>0.92574491503166456</v>
      </c>
      <c r="AC105" s="89">
        <f t="shared" ca="1" si="24"/>
        <v>0.83073557338446491</v>
      </c>
      <c r="AD105" s="89">
        <f t="shared" ca="1" si="29"/>
        <v>0.8227107199277891</v>
      </c>
      <c r="AE105" s="89">
        <f t="shared" ca="1" si="29"/>
        <v>0.79693848722588567</v>
      </c>
      <c r="AF105" s="85">
        <f t="shared" ca="1" si="25"/>
        <v>123.81403336419157</v>
      </c>
      <c r="AG105" s="85">
        <f t="shared" ca="1" si="26"/>
        <v>-8.9111594828455054</v>
      </c>
      <c r="AI105" s="85">
        <v>88</v>
      </c>
      <c r="AJ105" s="85">
        <f t="shared" ca="1" si="30"/>
        <v>3516.6436623029313</v>
      </c>
      <c r="AK105" s="85">
        <f t="shared" ca="1" si="30"/>
        <v>-318.53777501936293</v>
      </c>
    </row>
    <row r="106" spans="1:37" x14ac:dyDescent="0.25">
      <c r="A106" s="80">
        <v>14040125</v>
      </c>
      <c r="B106" s="80">
        <v>28360</v>
      </c>
      <c r="C106" s="81">
        <v>2.9340208363418028E-2</v>
      </c>
      <c r="E106" s="82">
        <v>14040125</v>
      </c>
      <c r="F106" s="82">
        <v>1309.72</v>
      </c>
      <c r="G106" s="83">
        <v>2.9238632385419617E-2</v>
      </c>
      <c r="I106" s="85">
        <v>89</v>
      </c>
      <c r="J106" s="89">
        <f t="shared" ca="1" si="27"/>
        <v>0.17052960381962579</v>
      </c>
      <c r="K106" s="89">
        <f t="shared" ca="1" si="27"/>
        <v>0.17421699472712771</v>
      </c>
      <c r="L106" s="89">
        <f t="shared" ca="1" si="16"/>
        <v>-0.9520744856314618</v>
      </c>
      <c r="M106" s="89">
        <f t="shared" ca="1" si="16"/>
        <v>-0.93763116549618564</v>
      </c>
      <c r="N106" s="89">
        <f t="array" aca="1" ref="N106:O106" ca="1">mu+MMULT(L106:M106,A)</f>
        <v>-3.9245495340219566E-2</v>
      </c>
      <c r="O106" s="89">
        <f ca="1"/>
        <v>-1.0414098585756334E-2</v>
      </c>
      <c r="Q106" s="85">
        <v>89</v>
      </c>
      <c r="R106" s="88">
        <f t="shared" ca="1" si="17"/>
        <v>30114.638299541064</v>
      </c>
      <c r="S106" s="89">
        <f t="shared" ca="1" si="18"/>
        <v>0.47188914233693369</v>
      </c>
      <c r="T106" s="89">
        <f t="shared" ca="1" si="19"/>
        <v>0.30065568374547141</v>
      </c>
      <c r="U106" s="89">
        <f t="shared" ca="1" si="28"/>
        <v>0.68149704079228202</v>
      </c>
      <c r="V106" s="89">
        <f t="shared" ca="1" si="28"/>
        <v>0.61816146736896316</v>
      </c>
      <c r="W106" s="85">
        <f t="shared" ca="1" si="20"/>
        <v>3098.7848150610771</v>
      </c>
      <c r="X106" s="85">
        <f t="shared" ca="1" si="21"/>
        <v>-869.12181510825394</v>
      </c>
      <c r="Z106" s="85">
        <v>89</v>
      </c>
      <c r="AA106" s="88">
        <f t="shared" ca="1" si="22"/>
        <v>1378.5684369593309</v>
      </c>
      <c r="AB106" s="89">
        <f t="shared" ca="1" si="23"/>
        <v>0.89727507092560699</v>
      </c>
      <c r="AC106" s="89">
        <f t="shared" ca="1" si="24"/>
        <v>0.80226572927840734</v>
      </c>
      <c r="AD106" s="89">
        <f t="shared" ca="1" si="29"/>
        <v>0.81521392230532141</v>
      </c>
      <c r="AE106" s="89">
        <f t="shared" ca="1" si="29"/>
        <v>0.7888003689918216</v>
      </c>
      <c r="AF106" s="85">
        <f t="shared" ca="1" si="25"/>
        <v>120.75601114215181</v>
      </c>
      <c r="AG106" s="85">
        <f t="shared" ca="1" si="26"/>
        <v>-11.969181704885273</v>
      </c>
      <c r="AI106" s="85">
        <v>89</v>
      </c>
      <c r="AJ106" s="85">
        <f t="shared" ca="1" si="30"/>
        <v>2978.0288039189254</v>
      </c>
      <c r="AK106" s="85">
        <f t="shared" ca="1" si="30"/>
        <v>-857.15263340336867</v>
      </c>
    </row>
    <row r="107" spans="1:37" x14ac:dyDescent="0.25">
      <c r="A107" s="76">
        <v>14040126</v>
      </c>
      <c r="B107" s="76">
        <v>28100</v>
      </c>
      <c r="C107" s="77">
        <v>-9.2101253242266538E-3</v>
      </c>
      <c r="E107" s="78">
        <v>14040126</v>
      </c>
      <c r="F107" s="78">
        <v>1314.62</v>
      </c>
      <c r="G107" s="79">
        <v>3.734276575545844E-3</v>
      </c>
      <c r="I107" s="85">
        <v>90</v>
      </c>
      <c r="J107" s="89">
        <f t="shared" ca="1" si="27"/>
        <v>0.83123545060709159</v>
      </c>
      <c r="K107" s="89">
        <f t="shared" ca="1" si="27"/>
        <v>0.18079398892948972</v>
      </c>
      <c r="L107" s="89">
        <f t="shared" ca="1" si="16"/>
        <v>0.95905885053008555</v>
      </c>
      <c r="M107" s="89">
        <f t="shared" ca="1" si="16"/>
        <v>-0.91234339377985862</v>
      </c>
      <c r="N107" s="89">
        <f t="array" aca="1" ref="N107:O107" ca="1">mu+MMULT(L107:M107,A)</f>
        <v>1.0274084037314234E-2</v>
      </c>
      <c r="O107" s="89">
        <f ca="1"/>
        <v>-1.0037681522133034E-2</v>
      </c>
      <c r="Q107" s="85">
        <v>90</v>
      </c>
      <c r="R107" s="88">
        <f t="shared" ca="1" si="17"/>
        <v>31643.443007238369</v>
      </c>
      <c r="S107" s="89">
        <f t="shared" ca="1" si="18"/>
        <v>0.76108250317233239</v>
      </c>
      <c r="T107" s="89">
        <f t="shared" ca="1" si="19"/>
        <v>0.58984904458087017</v>
      </c>
      <c r="U107" s="89">
        <f t="shared" ca="1" si="28"/>
        <v>0.77669610477852713</v>
      </c>
      <c r="V107" s="89">
        <f t="shared" ca="1" si="28"/>
        <v>0.72235407074422231</v>
      </c>
      <c r="W107" s="85">
        <f t="shared" ca="1" si="20"/>
        <v>4216.1872244006008</v>
      </c>
      <c r="X107" s="85">
        <f t="shared" ca="1" si="21"/>
        <v>248.28059423126979</v>
      </c>
      <c r="Z107" s="85">
        <v>90</v>
      </c>
      <c r="AA107" s="88">
        <f t="shared" ca="1" si="22"/>
        <v>1379.0874513191773</v>
      </c>
      <c r="AB107" s="89">
        <f t="shared" ca="1" si="23"/>
        <v>0.90123696622029403</v>
      </c>
      <c r="AC107" s="89">
        <f t="shared" ca="1" si="24"/>
        <v>0.80622762457309438</v>
      </c>
      <c r="AD107" s="89">
        <f t="shared" ca="1" si="29"/>
        <v>0.81626882989326344</v>
      </c>
      <c r="AE107" s="89">
        <f t="shared" ca="1" si="29"/>
        <v>0.78994419340668576</v>
      </c>
      <c r="AF107" s="85">
        <f t="shared" ca="1" si="25"/>
        <v>121.17939280999701</v>
      </c>
      <c r="AG107" s="85">
        <f t="shared" ca="1" si="26"/>
        <v>-11.545800037040067</v>
      </c>
      <c r="AI107" s="85">
        <v>90</v>
      </c>
      <c r="AJ107" s="85">
        <f t="shared" ca="1" si="30"/>
        <v>4095.0078315906039</v>
      </c>
      <c r="AK107" s="85">
        <f t="shared" ca="1" si="30"/>
        <v>259.82639426830985</v>
      </c>
    </row>
    <row r="108" spans="1:37" x14ac:dyDescent="0.25">
      <c r="A108" s="80">
        <v>14040127</v>
      </c>
      <c r="B108" s="80">
        <v>28530</v>
      </c>
      <c r="C108" s="81">
        <v>1.518658888570862E-2</v>
      </c>
      <c r="E108" s="82">
        <v>14040127</v>
      </c>
      <c r="F108" s="82">
        <v>1346.97</v>
      </c>
      <c r="G108" s="83">
        <v>2.4309974980442961E-2</v>
      </c>
      <c r="I108" s="85">
        <v>91</v>
      </c>
      <c r="J108" s="89">
        <f t="shared" ca="1" si="27"/>
        <v>0.60286584711381042</v>
      </c>
      <c r="K108" s="89">
        <f t="shared" ca="1" si="27"/>
        <v>0.44089680069179649</v>
      </c>
      <c r="L108" s="89">
        <f t="shared" ca="1" si="16"/>
        <v>0.26077204216883915</v>
      </c>
      <c r="M108" s="89">
        <f t="shared" ca="1" si="16"/>
        <v>-0.14869589393490723</v>
      </c>
      <c r="N108" s="89">
        <f t="array" aca="1" ref="N108:O108" ca="1">mu+MMULT(L108:M108,A)</f>
        <v>6.6696156917510907E-3</v>
      </c>
      <c r="O108" s="89">
        <f ca="1"/>
        <v>1.3294706634950598E-3</v>
      </c>
      <c r="Q108" s="85">
        <v>91</v>
      </c>
      <c r="R108" s="88">
        <f t="shared" ca="1" si="17"/>
        <v>31529.590530664154</v>
      </c>
      <c r="S108" s="89">
        <f t="shared" ca="1" si="18"/>
        <v>0.74003247956588747</v>
      </c>
      <c r="T108" s="89">
        <f t="shared" ca="1" si="19"/>
        <v>0.56879902097442514</v>
      </c>
      <c r="U108" s="89">
        <f t="shared" ca="1" si="28"/>
        <v>0.77035985666902063</v>
      </c>
      <c r="V108" s="89">
        <f t="shared" ca="1" si="28"/>
        <v>0.71525373042879048</v>
      </c>
      <c r="W108" s="85">
        <f t="shared" ca="1" si="20"/>
        <v>4128.1179816302138</v>
      </c>
      <c r="X108" s="85">
        <f t="shared" ca="1" si="21"/>
        <v>160.21135146088272</v>
      </c>
      <c r="Z108" s="85">
        <v>91</v>
      </c>
      <c r="AA108" s="88">
        <f t="shared" ca="1" si="22"/>
        <v>1394.8531842383306</v>
      </c>
      <c r="AB108" s="89">
        <f t="shared" ca="1" si="23"/>
        <v>1.0208794349349812</v>
      </c>
      <c r="AC108" s="89">
        <f t="shared" ca="1" si="24"/>
        <v>0.92587009328778158</v>
      </c>
      <c r="AD108" s="89">
        <f t="shared" ca="1" si="29"/>
        <v>0.84634421821756267</v>
      </c>
      <c r="AE108" s="89">
        <f t="shared" ca="1" si="29"/>
        <v>0.82274325245641933</v>
      </c>
      <c r="AF108" s="85">
        <f t="shared" ca="1" si="25"/>
        <v>134.29053880894867</v>
      </c>
      <c r="AG108" s="85">
        <f t="shared" ca="1" si="26"/>
        <v>1.5653459619115893</v>
      </c>
      <c r="AI108" s="85">
        <v>91</v>
      </c>
      <c r="AJ108" s="85">
        <f t="shared" ca="1" si="30"/>
        <v>3993.8274428212653</v>
      </c>
      <c r="AK108" s="85">
        <f t="shared" ca="1" si="30"/>
        <v>158.64600549897114</v>
      </c>
    </row>
    <row r="109" spans="1:37" x14ac:dyDescent="0.25">
      <c r="A109" s="76">
        <v>14040130</v>
      </c>
      <c r="B109" s="76">
        <v>29360</v>
      </c>
      <c r="C109" s="77">
        <v>2.8677038520906098E-2</v>
      </c>
      <c r="E109" s="78">
        <v>14040130</v>
      </c>
      <c r="F109" s="78">
        <v>1385.69</v>
      </c>
      <c r="G109" s="79">
        <v>2.8340585061963283E-2</v>
      </c>
      <c r="I109" s="85">
        <v>92</v>
      </c>
      <c r="J109" s="89">
        <f t="shared" ca="1" si="27"/>
        <v>0.37566746148168695</v>
      </c>
      <c r="K109" s="89">
        <f t="shared" ca="1" si="27"/>
        <v>0.81790238740851906</v>
      </c>
      <c r="L109" s="89">
        <f t="shared" ca="1" si="16"/>
        <v>-0.31687965117862787</v>
      </c>
      <c r="M109" s="89">
        <f t="shared" ca="1" si="16"/>
        <v>0.90740015938647467</v>
      </c>
      <c r="N109" s="89">
        <f t="array" aca="1" ref="N109:O109" ca="1">mu+MMULT(L109:M109,A)</f>
        <v>1.1643395141252674E-2</v>
      </c>
      <c r="O109" s="89">
        <f ca="1"/>
        <v>1.7049818812585795E-2</v>
      </c>
      <c r="Q109" s="85">
        <v>92</v>
      </c>
      <c r="R109" s="88">
        <f t="shared" ca="1" si="17"/>
        <v>31686.802404592199</v>
      </c>
      <c r="S109" s="89">
        <f t="shared" ca="1" si="18"/>
        <v>0.76907925284498424</v>
      </c>
      <c r="T109" s="89">
        <f t="shared" ca="1" si="19"/>
        <v>0.59784579425352202</v>
      </c>
      <c r="U109" s="89">
        <f t="shared" ca="1" si="28"/>
        <v>0.77907686808962218</v>
      </c>
      <c r="V109" s="89">
        <f t="shared" ca="1" si="28"/>
        <v>0.72502858434244144</v>
      </c>
      <c r="W109" s="85">
        <f t="shared" ca="1" si="20"/>
        <v>4249.9159780719419</v>
      </c>
      <c r="X109" s="85">
        <f t="shared" ca="1" si="21"/>
        <v>282.0093479026109</v>
      </c>
      <c r="Z109" s="85">
        <v>92</v>
      </c>
      <c r="AA109" s="88">
        <f t="shared" ca="1" si="22"/>
        <v>1416.9540232076354</v>
      </c>
      <c r="AB109" s="89">
        <f t="shared" ca="1" si="23"/>
        <v>1.1863405135672858</v>
      </c>
      <c r="AC109" s="89">
        <f t="shared" ca="1" si="24"/>
        <v>1.0913311719200862</v>
      </c>
      <c r="AD109" s="89">
        <f t="shared" ca="1" si="29"/>
        <v>0.8822560733085193</v>
      </c>
      <c r="AE109" s="89">
        <f t="shared" ca="1" si="29"/>
        <v>0.86243640691307721</v>
      </c>
      <c r="AF109" s="85">
        <f t="shared" ca="1" si="25"/>
        <v>153.4053965280591</v>
      </c>
      <c r="AG109" s="85">
        <f t="shared" ca="1" si="26"/>
        <v>20.680203681022022</v>
      </c>
      <c r="AI109" s="85">
        <v>92</v>
      </c>
      <c r="AJ109" s="85">
        <f t="shared" ca="1" si="30"/>
        <v>4096.5105815438828</v>
      </c>
      <c r="AK109" s="85">
        <f t="shared" ca="1" si="30"/>
        <v>261.32914422158888</v>
      </c>
    </row>
    <row r="110" spans="1:37" x14ac:dyDescent="0.25">
      <c r="A110" s="80">
        <v>14040131</v>
      </c>
      <c r="B110" s="80">
        <v>30240</v>
      </c>
      <c r="C110" s="81">
        <v>2.9532347565017523E-2</v>
      </c>
      <c r="E110" s="82">
        <v>14040131</v>
      </c>
      <c r="F110" s="82">
        <v>1426.87</v>
      </c>
      <c r="G110" s="83">
        <v>2.9285023607342107E-2</v>
      </c>
      <c r="I110" s="85">
        <v>93</v>
      </c>
      <c r="J110" s="89">
        <f t="shared" ca="1" si="27"/>
        <v>0.16008195852635165</v>
      </c>
      <c r="K110" s="89">
        <f t="shared" ca="1" si="27"/>
        <v>0.42646310547181732</v>
      </c>
      <c r="L110" s="89">
        <f t="shared" ca="1" si="16"/>
        <v>-0.99412109385666969</v>
      </c>
      <c r="M110" s="89">
        <f t="shared" ca="1" si="16"/>
        <v>-0.18538609885944671</v>
      </c>
      <c r="N110" s="89">
        <f t="array" aca="1" ref="N110:O110" ca="1">mu+MMULT(L110:M110,A)</f>
        <v>-2.6222589951363777E-2</v>
      </c>
      <c r="O110" s="89">
        <f ca="1"/>
        <v>7.8332451205241019E-4</v>
      </c>
      <c r="Q110" s="85">
        <v>93</v>
      </c>
      <c r="R110" s="88">
        <f t="shared" ca="1" si="17"/>
        <v>30509.383168561002</v>
      </c>
      <c r="S110" s="89">
        <f t="shared" ca="1" si="18"/>
        <v>0.54794265136478537</v>
      </c>
      <c r="T110" s="89">
        <f t="shared" ca="1" si="19"/>
        <v>0.3767091927733231</v>
      </c>
      <c r="U110" s="89">
        <f t="shared" ca="1" si="28"/>
        <v>0.70813435930461166</v>
      </c>
      <c r="V110" s="89">
        <f t="shared" ca="1" si="28"/>
        <v>0.64680513476200652</v>
      </c>
      <c r="W110" s="85">
        <f t="shared" ca="1" si="20"/>
        <v>3373.1051336930759</v>
      </c>
      <c r="X110" s="85">
        <f t="shared" ca="1" si="21"/>
        <v>-594.80149647625512</v>
      </c>
      <c r="Z110" s="85">
        <v>93</v>
      </c>
      <c r="AA110" s="88">
        <f t="shared" ca="1" si="22"/>
        <v>1394.0915985274141</v>
      </c>
      <c r="AB110" s="89">
        <f t="shared" ca="1" si="23"/>
        <v>1.0151310933301045</v>
      </c>
      <c r="AC110" s="89">
        <f t="shared" ca="1" si="24"/>
        <v>0.92012175168290489</v>
      </c>
      <c r="AD110" s="89">
        <f t="shared" ca="1" si="29"/>
        <v>0.84497832914122428</v>
      </c>
      <c r="AE110" s="89">
        <f t="shared" ca="1" si="29"/>
        <v>0.82124543065085498</v>
      </c>
      <c r="AF110" s="85">
        <f t="shared" ca="1" si="25"/>
        <v>133.64649471201892</v>
      </c>
      <c r="AG110" s="85">
        <f t="shared" ca="1" si="26"/>
        <v>0.9213018649818423</v>
      </c>
      <c r="AI110" s="85">
        <v>93</v>
      </c>
      <c r="AJ110" s="85">
        <f t="shared" ca="1" si="30"/>
        <v>3239.458638981057</v>
      </c>
      <c r="AK110" s="85">
        <f t="shared" ca="1" si="30"/>
        <v>-595.72279834123697</v>
      </c>
    </row>
    <row r="111" spans="1:37" x14ac:dyDescent="0.25">
      <c r="A111" s="76">
        <v>14040201</v>
      </c>
      <c r="B111" s="76">
        <v>31120</v>
      </c>
      <c r="C111" s="77">
        <v>2.8685147998858577E-2</v>
      </c>
      <c r="E111" s="78">
        <v>14040201</v>
      </c>
      <c r="F111" s="78">
        <v>1454.32</v>
      </c>
      <c r="G111" s="79">
        <v>1.9055203293077454E-2</v>
      </c>
      <c r="I111" s="85">
        <v>94</v>
      </c>
      <c r="J111" s="89">
        <f t="shared" ca="1" si="27"/>
        <v>0.29217601038885899</v>
      </c>
      <c r="K111" s="89">
        <f t="shared" ca="1" si="27"/>
        <v>0.54466923626361985</v>
      </c>
      <c r="L111" s="89">
        <f t="shared" ca="1" si="16"/>
        <v>-0.54703888057874528</v>
      </c>
      <c r="M111" s="89">
        <f t="shared" ca="1" si="16"/>
        <v>0.11220416419449969</v>
      </c>
      <c r="N111" s="89">
        <f t="array" aca="1" ref="N111:O111" ca="1">mu+MMULT(L111:M111,A)</f>
        <v>-9.1703228899931762E-3</v>
      </c>
      <c r="O111" s="89">
        <f ca="1"/>
        <v>5.2130565674603441E-3</v>
      </c>
      <c r="Q111" s="85">
        <v>94</v>
      </c>
      <c r="R111" s="88">
        <f t="shared" ca="1" si="17"/>
        <v>31034.098395666235</v>
      </c>
      <c r="S111" s="89">
        <f t="shared" ca="1" si="18"/>
        <v>0.64752755259635275</v>
      </c>
      <c r="T111" s="89">
        <f t="shared" ca="1" si="19"/>
        <v>0.47629409400489048</v>
      </c>
      <c r="U111" s="89">
        <f t="shared" ca="1" si="28"/>
        <v>0.74135471583584533</v>
      </c>
      <c r="V111" s="89">
        <f t="shared" ca="1" si="28"/>
        <v>0.68306756380979861</v>
      </c>
      <c r="W111" s="85">
        <f t="shared" ca="1" si="20"/>
        <v>3753.5008336068058</v>
      </c>
      <c r="X111" s="85">
        <f t="shared" ca="1" si="21"/>
        <v>-214.40579656252521</v>
      </c>
      <c r="Z111" s="85">
        <v>94</v>
      </c>
      <c r="AA111" s="88">
        <f t="shared" ca="1" si="22"/>
        <v>1400.2807487876773</v>
      </c>
      <c r="AB111" s="89">
        <f t="shared" ca="1" si="23"/>
        <v>1.0617552671072144</v>
      </c>
      <c r="AC111" s="89">
        <f t="shared" ca="1" si="24"/>
        <v>0.9667459254600147</v>
      </c>
      <c r="AD111" s="89">
        <f t="shared" ca="1" si="29"/>
        <v>0.85582659888787249</v>
      </c>
      <c r="AE111" s="89">
        <f t="shared" ca="1" si="29"/>
        <v>0.8331644687149149</v>
      </c>
      <c r="AF111" s="85">
        <f t="shared" ca="1" si="25"/>
        <v>138.91005899502443</v>
      </c>
      <c r="AG111" s="85">
        <f t="shared" ca="1" si="26"/>
        <v>6.1848661479873499</v>
      </c>
      <c r="AI111" s="85">
        <v>94</v>
      </c>
      <c r="AJ111" s="85">
        <f t="shared" ca="1" si="30"/>
        <v>3614.5907746117814</v>
      </c>
      <c r="AK111" s="85">
        <f t="shared" ca="1" si="30"/>
        <v>-220.59066271051256</v>
      </c>
    </row>
    <row r="112" spans="1:37" x14ac:dyDescent="0.25">
      <c r="A112" s="80">
        <v>14040202</v>
      </c>
      <c r="B112" s="80">
        <v>31900</v>
      </c>
      <c r="C112" s="81">
        <v>2.475531048060798E-2</v>
      </c>
      <c r="E112" s="82">
        <v>14040202</v>
      </c>
      <c r="F112" s="82">
        <v>1416.08</v>
      </c>
      <c r="G112" s="83">
        <v>-2.664594657690527E-2</v>
      </c>
      <c r="I112" s="85">
        <v>95</v>
      </c>
      <c r="J112" s="89">
        <f t="shared" ca="1" si="27"/>
        <v>0.51453867350158311</v>
      </c>
      <c r="K112" s="89">
        <f t="shared" ca="1" si="27"/>
        <v>0.31618611647075234</v>
      </c>
      <c r="L112" s="89">
        <f t="shared" ca="1" si="16"/>
        <v>3.6451120470719925E-2</v>
      </c>
      <c r="M112" s="89">
        <f t="shared" ca="1" si="16"/>
        <v>-0.47839058572258969</v>
      </c>
      <c r="N112" s="89">
        <f t="array" aca="1" ref="N112:O112" ca="1">mu+MMULT(L112:M112,A)</f>
        <v>-5.2677609313389485E-3</v>
      </c>
      <c r="O112" s="89">
        <f ca="1"/>
        <v>-3.5781467085322888E-3</v>
      </c>
      <c r="Q112" s="85">
        <v>95</v>
      </c>
      <c r="R112" s="88">
        <f t="shared" ca="1" si="17"/>
        <v>31155.447519711779</v>
      </c>
      <c r="S112" s="89">
        <f t="shared" ca="1" si="18"/>
        <v>0.6703184369874996</v>
      </c>
      <c r="T112" s="89">
        <f t="shared" ca="1" si="19"/>
        <v>0.49908497839603733</v>
      </c>
      <c r="U112" s="89">
        <f t="shared" ca="1" si="28"/>
        <v>0.74867259177051748</v>
      </c>
      <c r="V112" s="89">
        <f t="shared" ca="1" si="28"/>
        <v>0.69114024023479403</v>
      </c>
      <c r="W112" s="85">
        <f t="shared" ca="1" si="20"/>
        <v>3843.9089879835337</v>
      </c>
      <c r="X112" s="85">
        <f t="shared" ca="1" si="21"/>
        <v>-123.9976421857973</v>
      </c>
      <c r="Z112" s="85">
        <v>95</v>
      </c>
      <c r="AA112" s="88">
        <f t="shared" ca="1" si="22"/>
        <v>1388.0245483913595</v>
      </c>
      <c r="AB112" s="89">
        <f t="shared" ca="1" si="23"/>
        <v>0.96922538400753711</v>
      </c>
      <c r="AC112" s="89">
        <f t="shared" ca="1" si="24"/>
        <v>0.87421604236033745</v>
      </c>
      <c r="AD112" s="89">
        <f t="shared" ca="1" si="29"/>
        <v>0.83378362568337616</v>
      </c>
      <c r="AE112" s="89">
        <f t="shared" ca="1" si="29"/>
        <v>0.80899969440728259</v>
      </c>
      <c r="AF112" s="85">
        <f t="shared" ca="1" si="25"/>
        <v>128.55364579083789</v>
      </c>
      <c r="AG112" s="85">
        <f t="shared" ca="1" si="26"/>
        <v>-4.1715470561991879</v>
      </c>
      <c r="AI112" s="85">
        <v>95</v>
      </c>
      <c r="AJ112" s="85">
        <f t="shared" ca="1" si="30"/>
        <v>3715.3553421926958</v>
      </c>
      <c r="AK112" s="85">
        <f t="shared" ca="1" si="30"/>
        <v>-119.82609512959812</v>
      </c>
    </row>
    <row r="113" spans="1:37" x14ac:dyDescent="0.25">
      <c r="A113" s="76">
        <v>14040203</v>
      </c>
      <c r="B113" s="76">
        <v>32380</v>
      </c>
      <c r="C113" s="77">
        <v>1.4934938458690174E-2</v>
      </c>
      <c r="E113" s="78">
        <v>14040203</v>
      </c>
      <c r="F113" s="78">
        <v>1374.91</v>
      </c>
      <c r="G113" s="79">
        <v>-2.9504216419926087E-2</v>
      </c>
      <c r="I113" s="85">
        <v>96</v>
      </c>
      <c r="J113" s="89">
        <f t="shared" ca="1" si="27"/>
        <v>0.3653696962523505</v>
      </c>
      <c r="K113" s="89">
        <f t="shared" ca="1" si="27"/>
        <v>0.55422883857999372</v>
      </c>
      <c r="L113" s="89">
        <f t="shared" ca="1" si="16"/>
        <v>-0.34414214073099109</v>
      </c>
      <c r="M113" s="89">
        <f t="shared" ca="1" si="16"/>
        <v>0.13635287893890324</v>
      </c>
      <c r="N113" s="89">
        <f t="array" aca="1" ref="N113:O113" ca="1">mu+MMULT(L113:M113,A)</f>
        <v>-3.510668926712908E-3</v>
      </c>
      <c r="O113" s="89">
        <f ca="1"/>
        <v>5.5725183815076504E-3</v>
      </c>
      <c r="Q113" s="85">
        <v>96</v>
      </c>
      <c r="R113" s="88">
        <f t="shared" ca="1" si="17"/>
        <v>31210.238629863285</v>
      </c>
      <c r="S113" s="89">
        <f t="shared" ca="1" si="18"/>
        <v>0.6805798194245507</v>
      </c>
      <c r="T113" s="89">
        <f t="shared" ca="1" si="19"/>
        <v>0.50934636083308837</v>
      </c>
      <c r="U113" s="89">
        <f t="shared" ca="1" si="28"/>
        <v>0.75193130007038178</v>
      </c>
      <c r="V113" s="89">
        <f t="shared" ca="1" si="28"/>
        <v>0.69474526645950963</v>
      </c>
      <c r="W113" s="85">
        <f t="shared" ca="1" si="20"/>
        <v>3885.0189938198455</v>
      </c>
      <c r="X113" s="85">
        <f t="shared" ca="1" si="21"/>
        <v>-82.887636349485547</v>
      </c>
      <c r="Z113" s="85">
        <v>96</v>
      </c>
      <c r="AA113" s="88">
        <f t="shared" ca="1" si="22"/>
        <v>1400.7841867237482</v>
      </c>
      <c r="AB113" s="89">
        <f t="shared" ca="1" si="23"/>
        <v>1.0655387036389834</v>
      </c>
      <c r="AC113" s="89">
        <f t="shared" ca="1" si="24"/>
        <v>0.97052936199178375</v>
      </c>
      <c r="AD113" s="89">
        <f t="shared" ca="1" si="29"/>
        <v>0.85668388961681563</v>
      </c>
      <c r="AE113" s="89">
        <f t="shared" ca="1" si="29"/>
        <v>0.83410865171042825</v>
      </c>
      <c r="AF113" s="85">
        <f t="shared" ca="1" si="25"/>
        <v>139.34113052560519</v>
      </c>
      <c r="AG113" s="85">
        <f t="shared" ca="1" si="26"/>
        <v>6.6159376785681161</v>
      </c>
      <c r="AI113" s="85">
        <v>96</v>
      </c>
      <c r="AJ113" s="85">
        <f t="shared" ca="1" si="30"/>
        <v>3745.6778632942405</v>
      </c>
      <c r="AK113" s="85">
        <f t="shared" ca="1" si="30"/>
        <v>-89.503574028053663</v>
      </c>
    </row>
    <row r="114" spans="1:37" x14ac:dyDescent="0.25">
      <c r="A114" s="80">
        <v>14040206</v>
      </c>
      <c r="B114" s="80">
        <v>33080</v>
      </c>
      <c r="C114" s="81">
        <v>2.1387921906001486E-2</v>
      </c>
      <c r="E114" s="82">
        <v>14040206</v>
      </c>
      <c r="F114" s="82">
        <v>1343.05</v>
      </c>
      <c r="G114" s="83">
        <v>-2.344512750085348E-2</v>
      </c>
      <c r="I114" s="85">
        <v>97</v>
      </c>
      <c r="J114" s="89">
        <f t="shared" ca="1" si="27"/>
        <v>0.45245581912654831</v>
      </c>
      <c r="K114" s="89">
        <f t="shared" ca="1" si="27"/>
        <v>0.74865849698784026</v>
      </c>
      <c r="L114" s="89">
        <f t="shared" ca="1" si="16"/>
        <v>-0.11945910399405398</v>
      </c>
      <c r="M114" s="89">
        <f t="shared" ca="1" si="16"/>
        <v>0.67027420749493938</v>
      </c>
      <c r="N114" s="89">
        <f t="array" aca="1" ref="N114:O114" ca="1">mu+MMULT(L114:M114,A)</f>
        <v>1.2264531988711989E-2</v>
      </c>
      <c r="O114" s="89">
        <f ca="1"/>
        <v>1.352011854792143E-2</v>
      </c>
      <c r="Q114" s="85">
        <v>97</v>
      </c>
      <c r="R114" s="88">
        <f t="shared" ca="1" si="17"/>
        <v>31706.490358967825</v>
      </c>
      <c r="S114" s="89">
        <f t="shared" ca="1" si="18"/>
        <v>0.77270667970751816</v>
      </c>
      <c r="T114" s="89">
        <f t="shared" ca="1" si="19"/>
        <v>0.60147322111605583</v>
      </c>
      <c r="U114" s="89">
        <f t="shared" ca="1" si="28"/>
        <v>0.78015200370262228</v>
      </c>
      <c r="V114" s="89">
        <f t="shared" ca="1" si="28"/>
        <v>0.72623757869049976</v>
      </c>
      <c r="W114" s="85">
        <f t="shared" ca="1" si="20"/>
        <v>4265.2649975446802</v>
      </c>
      <c r="X114" s="85">
        <f t="shared" ca="1" si="21"/>
        <v>297.35836737534919</v>
      </c>
      <c r="Z114" s="85">
        <v>97</v>
      </c>
      <c r="AA114" s="88">
        <f t="shared" ca="1" si="22"/>
        <v>1411.9614166028123</v>
      </c>
      <c r="AB114" s="89">
        <f t="shared" ca="1" si="23"/>
        <v>1.1491894271217942</v>
      </c>
      <c r="AC114" s="89">
        <f t="shared" ca="1" si="24"/>
        <v>1.0541800854745946</v>
      </c>
      <c r="AD114" s="89">
        <f t="shared" ca="1" si="29"/>
        <v>0.87476106020196276</v>
      </c>
      <c r="AE114" s="89">
        <f t="shared" ca="1" si="29"/>
        <v>0.8540997621164873</v>
      </c>
      <c r="AF114" s="85">
        <f t="shared" ca="1" si="25"/>
        <v>149.01920257549705</v>
      </c>
      <c r="AG114" s="85">
        <f t="shared" ca="1" si="26"/>
        <v>16.294009728459969</v>
      </c>
      <c r="AI114" s="85">
        <v>97</v>
      </c>
      <c r="AJ114" s="85">
        <f t="shared" ca="1" si="30"/>
        <v>4116.2457949691834</v>
      </c>
      <c r="AK114" s="85">
        <f t="shared" ca="1" si="30"/>
        <v>281.06435764688922</v>
      </c>
    </row>
    <row r="115" spans="1:37" x14ac:dyDescent="0.25">
      <c r="A115" s="76">
        <v>14040207</v>
      </c>
      <c r="B115" s="76">
        <v>32100</v>
      </c>
      <c r="C115" s="77">
        <v>-3.0072840019520354E-2</v>
      </c>
      <c r="E115" s="78">
        <v>14040207</v>
      </c>
      <c r="F115" s="78">
        <v>1303.8399999999999</v>
      </c>
      <c r="G115" s="79">
        <v>-2.9629390340211861E-2</v>
      </c>
      <c r="I115" s="85">
        <v>98</v>
      </c>
      <c r="J115" s="89">
        <f t="shared" ca="1" si="27"/>
        <v>0.98365475724400842</v>
      </c>
      <c r="K115" s="89">
        <f t="shared" ca="1" si="27"/>
        <v>0.86693115467874193</v>
      </c>
      <c r="L115" s="89">
        <f t="shared" ca="1" si="16"/>
        <v>2.1358641860447105</v>
      </c>
      <c r="M115" s="89">
        <f t="shared" ca="1" si="16"/>
        <v>1.1120010691613373</v>
      </c>
      <c r="N115" s="89">
        <f t="array" aca="1" ref="N115:O115" ca="1">mu+MMULT(L115:M115,A)</f>
        <v>7.8423846166432998E-2</v>
      </c>
      <c r="O115" s="89">
        <f ca="1"/>
        <v>2.0095372787686919E-2</v>
      </c>
      <c r="Q115" s="85">
        <v>98</v>
      </c>
      <c r="R115" s="88">
        <f t="shared" ca="1" si="17"/>
        <v>33875.116465470855</v>
      </c>
      <c r="S115" s="89">
        <f t="shared" ca="1" si="18"/>
        <v>1.1590757615559864</v>
      </c>
      <c r="T115" s="89">
        <f t="shared" ca="1" si="19"/>
        <v>0.98784230296452402</v>
      </c>
      <c r="U115" s="89">
        <f t="shared" ca="1" si="28"/>
        <v>0.87678734757768517</v>
      </c>
      <c r="V115" s="89">
        <f t="shared" ca="1" si="28"/>
        <v>0.83838505695232723</v>
      </c>
      <c r="W115" s="85">
        <f t="shared" ca="1" si="20"/>
        <v>6069.5311047815303</v>
      </c>
      <c r="X115" s="85">
        <f t="shared" ca="1" si="21"/>
        <v>2101.6244746121993</v>
      </c>
      <c r="Z115" s="85">
        <v>98</v>
      </c>
      <c r="AA115" s="88">
        <f t="shared" ca="1" si="22"/>
        <v>1421.2760112488006</v>
      </c>
      <c r="AB115" s="89">
        <f t="shared" ca="1" si="23"/>
        <v>1.2183958243640929</v>
      </c>
      <c r="AC115" s="89">
        <f t="shared" ca="1" si="24"/>
        <v>1.1233864827168933</v>
      </c>
      <c r="AD115" s="89">
        <f t="shared" ca="1" si="29"/>
        <v>0.88846320443485816</v>
      </c>
      <c r="AE115" s="89">
        <f t="shared" ca="1" si="29"/>
        <v>0.86936330591471978</v>
      </c>
      <c r="AF115" s="85">
        <f t="shared" ca="1" si="25"/>
        <v>157.23200326783058</v>
      </c>
      <c r="AG115" s="85">
        <f t="shared" ca="1" si="26"/>
        <v>24.506810420793499</v>
      </c>
      <c r="AI115" s="85">
        <v>98</v>
      </c>
      <c r="AJ115" s="85">
        <f t="shared" ca="1" si="30"/>
        <v>5912.2991015136995</v>
      </c>
      <c r="AK115" s="85">
        <f t="shared" ca="1" si="30"/>
        <v>2077.1176641914058</v>
      </c>
    </row>
    <row r="116" spans="1:37" x14ac:dyDescent="0.25">
      <c r="A116" s="80">
        <v>14040208</v>
      </c>
      <c r="B116" s="80">
        <v>31610</v>
      </c>
      <c r="C116" s="81">
        <v>-1.5382503908443857E-2</v>
      </c>
      <c r="E116" s="82">
        <v>14040208</v>
      </c>
      <c r="F116" s="82">
        <v>1309.72</v>
      </c>
      <c r="G116" s="83">
        <v>4.4996173195253463E-3</v>
      </c>
      <c r="I116" s="85">
        <v>99</v>
      </c>
      <c r="J116" s="89">
        <f t="shared" ca="1" si="27"/>
        <v>0.36522642834714913</v>
      </c>
      <c r="K116" s="89">
        <f t="shared" ca="1" si="27"/>
        <v>3.0207151235133733E-2</v>
      </c>
      <c r="L116" s="89">
        <f t="shared" ca="1" si="16"/>
        <v>-0.34452319331134768</v>
      </c>
      <c r="M116" s="89">
        <f t="shared" ca="1" si="16"/>
        <v>-1.8777578232098819</v>
      </c>
      <c r="N116" s="89">
        <f t="array" aca="1" ref="N116:O116" ca="1">mu+MMULT(L116:M116,A)</f>
        <v>-4.1277941312793054E-2</v>
      </c>
      <c r="O116" s="89">
        <f ca="1"/>
        <v>-2.4408202926001338E-2</v>
      </c>
      <c r="Q116" s="85">
        <v>99</v>
      </c>
      <c r="R116" s="88">
        <f t="shared" ca="1" si="17"/>
        <v>30053.49408142165</v>
      </c>
      <c r="S116" s="89">
        <f t="shared" ca="1" si="18"/>
        <v>0.46001969819154298</v>
      </c>
      <c r="T116" s="89">
        <f t="shared" ca="1" si="19"/>
        <v>0.28878623960008071</v>
      </c>
      <c r="U116" s="89">
        <f t="shared" ca="1" si="28"/>
        <v>0.67724895920731876</v>
      </c>
      <c r="V116" s="89">
        <f t="shared" ca="1" si="28"/>
        <v>0.61362751855379305</v>
      </c>
      <c r="W116" s="85">
        <f t="shared" ca="1" si="20"/>
        <v>3057.2449204590921</v>
      </c>
      <c r="X116" s="85">
        <f t="shared" ca="1" si="21"/>
        <v>-910.66170971023894</v>
      </c>
      <c r="Z116" s="85">
        <v>99</v>
      </c>
      <c r="AA116" s="88">
        <f t="shared" ca="1" si="22"/>
        <v>1359.4109648847789</v>
      </c>
      <c r="AB116" s="89">
        <f t="shared" ca="1" si="23"/>
        <v>0.74998319312048167</v>
      </c>
      <c r="AC116" s="89">
        <f t="shared" ca="1" si="24"/>
        <v>0.65497385147328202</v>
      </c>
      <c r="AD116" s="89">
        <f t="shared" ca="1" si="29"/>
        <v>0.7733675864106927</v>
      </c>
      <c r="AE116" s="89">
        <f t="shared" ca="1" si="29"/>
        <v>0.74375770515466211</v>
      </c>
      <c r="AF116" s="85">
        <f t="shared" ca="1" si="25"/>
        <v>105.53037659668541</v>
      </c>
      <c r="AG116" s="85">
        <f t="shared" ca="1" si="26"/>
        <v>-27.194816250351664</v>
      </c>
      <c r="AI116" s="85">
        <v>99</v>
      </c>
      <c r="AJ116" s="85">
        <f t="shared" ca="1" si="30"/>
        <v>2951.7145438624066</v>
      </c>
      <c r="AK116" s="85">
        <f t="shared" ca="1" si="30"/>
        <v>-883.46689345988727</v>
      </c>
    </row>
    <row r="117" spans="1:37" x14ac:dyDescent="0.25">
      <c r="A117" s="76">
        <v>14040209</v>
      </c>
      <c r="B117" s="76">
        <v>31310</v>
      </c>
      <c r="C117" s="77">
        <v>-9.5359908892120784E-3</v>
      </c>
      <c r="E117" s="78">
        <v>14040209</v>
      </c>
      <c r="F117" s="78">
        <v>1304.33</v>
      </c>
      <c r="G117" s="79">
        <v>-4.1238749363485547E-3</v>
      </c>
      <c r="I117" s="85">
        <v>100</v>
      </c>
      <c r="J117" s="89">
        <f t="shared" ca="1" si="27"/>
        <v>0.32008082779653946</v>
      </c>
      <c r="K117" s="89">
        <f t="shared" ca="1" si="27"/>
        <v>0.20168071554913281</v>
      </c>
      <c r="L117" s="89">
        <f t="shared" ca="1" si="16"/>
        <v>-0.46747278946499476</v>
      </c>
      <c r="M117" s="89">
        <f t="shared" ca="1" si="16"/>
        <v>-0.83563294116787667</v>
      </c>
      <c r="N117" s="89">
        <f t="array" aca="1" ref="N117:O117" ca="1">mu+MMULT(L117:M117,A)</f>
        <v>-2.4897026636060627E-2</v>
      </c>
      <c r="O117" s="89">
        <f ca="1"/>
        <v>-8.895820402642883E-3</v>
      </c>
      <c r="Q117" s="85">
        <v>100</v>
      </c>
      <c r="R117" s="88">
        <f t="shared" ca="1" si="17"/>
        <v>30549.852103804031</v>
      </c>
      <c r="S117" s="89">
        <f t="shared" ca="1" si="18"/>
        <v>0.55568391481999346</v>
      </c>
      <c r="T117" s="89">
        <f t="shared" ca="1" si="19"/>
        <v>0.38445045622853119</v>
      </c>
      <c r="U117" s="89">
        <f t="shared" ca="1" si="28"/>
        <v>0.71078652272460419</v>
      </c>
      <c r="V117" s="89">
        <f t="shared" ca="1" si="28"/>
        <v>0.64967769511596973</v>
      </c>
      <c r="W117" s="85">
        <f t="shared" ca="1" si="20"/>
        <v>3401.8162924011558</v>
      </c>
      <c r="X117" s="85">
        <f t="shared" ca="1" si="21"/>
        <v>-566.09033776817523</v>
      </c>
      <c r="Z117" s="85">
        <v>100</v>
      </c>
      <c r="AA117" s="88">
        <f t="shared" ca="1" si="22"/>
        <v>1380.6630770619049</v>
      </c>
      <c r="AB117" s="89">
        <f t="shared" ca="1" si="23"/>
        <v>0.91325537514402222</v>
      </c>
      <c r="AC117" s="89">
        <f t="shared" ca="1" si="24"/>
        <v>0.81824603349682257</v>
      </c>
      <c r="AD117" s="89">
        <f t="shared" ca="1" si="29"/>
        <v>0.8194458768845253</v>
      </c>
      <c r="AE117" s="89">
        <f t="shared" ca="1" si="29"/>
        <v>0.79339164275037655</v>
      </c>
      <c r="AF117" s="85">
        <f t="shared" ca="1" si="25"/>
        <v>122.46803493466928</v>
      </c>
      <c r="AG117" s="85">
        <f t="shared" ca="1" si="26"/>
        <v>-10.257157912367802</v>
      </c>
      <c r="AI117" s="85">
        <v>100</v>
      </c>
      <c r="AJ117" s="85">
        <f t="shared" ca="1" si="30"/>
        <v>3279.3482574664868</v>
      </c>
      <c r="AK117" s="85">
        <f t="shared" ca="1" si="30"/>
        <v>-555.83317985580743</v>
      </c>
    </row>
    <row r="118" spans="1:37" x14ac:dyDescent="0.25">
      <c r="A118" s="80">
        <v>14040210</v>
      </c>
      <c r="B118" s="80">
        <v>32210</v>
      </c>
      <c r="C118" s="81">
        <v>2.8339428004793176E-2</v>
      </c>
      <c r="E118" s="82">
        <v>14040210</v>
      </c>
      <c r="F118" s="82">
        <v>1342.56</v>
      </c>
      <c r="G118" s="83">
        <v>2.8888740166673043E-2</v>
      </c>
      <c r="I118" s="85">
        <v>101</v>
      </c>
      <c r="J118" s="89">
        <f t="shared" ca="1" si="27"/>
        <v>0.98214525620832471</v>
      </c>
      <c r="K118" s="89">
        <f t="shared" ca="1" si="27"/>
        <v>0.13170535164355723</v>
      </c>
      <c r="L118" s="89">
        <f t="shared" ca="1" si="16"/>
        <v>2.1002200594815936</v>
      </c>
      <c r="M118" s="89">
        <f t="shared" ca="1" si="16"/>
        <v>-1.1183660140543648</v>
      </c>
      <c r="N118" s="89">
        <f t="array" aca="1" ref="N118:O118" ca="1">mu+MMULT(L118:M118,A)</f>
        <v>3.5697568805324799E-2</v>
      </c>
      <c r="O118" s="89">
        <f ca="1"/>
        <v>-1.3104398140491203E-2</v>
      </c>
      <c r="Q118" s="85">
        <v>101</v>
      </c>
      <c r="R118" s="88">
        <f t="shared" ca="1" si="17"/>
        <v>32458.243242274693</v>
      </c>
      <c r="S118" s="89">
        <f t="shared" ca="1" si="18"/>
        <v>0.90955514968160489</v>
      </c>
      <c r="T118" s="89">
        <f t="shared" ca="1" si="19"/>
        <v>0.73832169109014267</v>
      </c>
      <c r="U118" s="89">
        <f t="shared" ca="1" si="28"/>
        <v>0.81847141965670256</v>
      </c>
      <c r="V118" s="89">
        <f t="shared" ca="1" si="28"/>
        <v>0.76984050581717334</v>
      </c>
      <c r="W118" s="85">
        <f t="shared" ca="1" si="20"/>
        <v>4866.4822251636724</v>
      </c>
      <c r="X118" s="85">
        <f t="shared" ca="1" si="21"/>
        <v>898.57559499434137</v>
      </c>
      <c r="Z118" s="85">
        <v>101</v>
      </c>
      <c r="AA118" s="88">
        <f t="shared" ca="1" si="22"/>
        <v>1374.8646592768387</v>
      </c>
      <c r="AB118" s="89">
        <f t="shared" ca="1" si="23"/>
        <v>0.86895891266061365</v>
      </c>
      <c r="AC118" s="89">
        <f t="shared" ca="1" si="24"/>
        <v>0.77394957101341399</v>
      </c>
      <c r="AD118" s="89">
        <f t="shared" ca="1" si="29"/>
        <v>0.80756519776190649</v>
      </c>
      <c r="AE118" s="89">
        <f t="shared" ca="1" si="29"/>
        <v>0.78051969322353876</v>
      </c>
      <c r="AF118" s="85">
        <f t="shared" ca="1" si="25"/>
        <v>117.75073921449621</v>
      </c>
      <c r="AG118" s="85">
        <f t="shared" ca="1" si="26"/>
        <v>-14.974453632540872</v>
      </c>
      <c r="AI118" s="85">
        <v>101</v>
      </c>
      <c r="AJ118" s="85">
        <f t="shared" ca="1" si="30"/>
        <v>4748.7314859491762</v>
      </c>
      <c r="AK118" s="85">
        <f t="shared" ca="1" si="30"/>
        <v>913.55004862688224</v>
      </c>
    </row>
    <row r="119" spans="1:37" x14ac:dyDescent="0.25">
      <c r="A119" s="76">
        <v>14040213</v>
      </c>
      <c r="B119" s="76">
        <v>31250</v>
      </c>
      <c r="C119" s="77">
        <v>-3.0257587160696913E-2</v>
      </c>
      <c r="E119" s="78">
        <v>14040213</v>
      </c>
      <c r="F119" s="78">
        <v>1302.3699999999999</v>
      </c>
      <c r="G119" s="79">
        <v>-3.039255753681366E-2</v>
      </c>
      <c r="I119" s="85">
        <v>102</v>
      </c>
      <c r="J119" s="89">
        <f t="shared" ca="1" si="27"/>
        <v>0.7324032242844436</v>
      </c>
      <c r="K119" s="89">
        <f t="shared" ca="1" si="27"/>
        <v>0.21329687186839719</v>
      </c>
      <c r="L119" s="89">
        <f t="shared" ca="1" si="16"/>
        <v>0.62009757074699412</v>
      </c>
      <c r="M119" s="89">
        <f t="shared" ca="1" si="16"/>
        <v>-0.79503396724987341</v>
      </c>
      <c r="N119" s="89">
        <f t="array" aca="1" ref="N119:O119" ca="1">mu+MMULT(L119:M119,A)</f>
        <v>3.7744408499145641E-3</v>
      </c>
      <c r="O119" s="89">
        <f ca="1"/>
        <v>-8.2914908982576942E-3</v>
      </c>
      <c r="Q119" s="85">
        <v>102</v>
      </c>
      <c r="R119" s="88">
        <f t="shared" ca="1" si="17"/>
        <v>31438.438867057717</v>
      </c>
      <c r="S119" s="89">
        <f t="shared" ca="1" si="18"/>
        <v>0.7231247159450882</v>
      </c>
      <c r="T119" s="89">
        <f t="shared" ca="1" si="19"/>
        <v>0.55189125735362587</v>
      </c>
      <c r="U119" s="89">
        <f t="shared" ca="1" si="28"/>
        <v>0.76519836711850842</v>
      </c>
      <c r="V119" s="89">
        <f t="shared" ca="1" si="28"/>
        <v>0.70948857069835625</v>
      </c>
      <c r="W119" s="85">
        <f t="shared" ca="1" si="20"/>
        <v>4058.1330398351565</v>
      </c>
      <c r="X119" s="85">
        <f t="shared" ca="1" si="21"/>
        <v>90.226409665825486</v>
      </c>
      <c r="Z119" s="85">
        <v>102</v>
      </c>
      <c r="AA119" s="88">
        <f t="shared" ca="1" si="22"/>
        <v>1381.49770466463</v>
      </c>
      <c r="AB119" s="89">
        <f t="shared" ca="1" si="23"/>
        <v>0.91961611287683531</v>
      </c>
      <c r="AC119" s="89">
        <f t="shared" ca="1" si="24"/>
        <v>0.82460677122963566</v>
      </c>
      <c r="AD119" s="89">
        <f t="shared" ca="1" si="29"/>
        <v>0.8211132982269288</v>
      </c>
      <c r="AE119" s="89">
        <f t="shared" ca="1" si="29"/>
        <v>0.79520256205161666</v>
      </c>
      <c r="AF119" s="85">
        <f t="shared" ca="1" si="25"/>
        <v>123.15266366651031</v>
      </c>
      <c r="AG119" s="85">
        <f t="shared" ca="1" si="26"/>
        <v>-9.5725291805267716</v>
      </c>
      <c r="AI119" s="85">
        <v>102</v>
      </c>
      <c r="AJ119" s="85">
        <f t="shared" ca="1" si="30"/>
        <v>3934.9803761686462</v>
      </c>
      <c r="AK119" s="85">
        <f t="shared" ca="1" si="30"/>
        <v>99.798938846352257</v>
      </c>
    </row>
    <row r="120" spans="1:37" x14ac:dyDescent="0.25">
      <c r="A120" s="80">
        <v>14040214</v>
      </c>
      <c r="B120" s="80">
        <v>30320</v>
      </c>
      <c r="C120" s="81">
        <v>-3.0211815408239605E-2</v>
      </c>
      <c r="E120" s="82">
        <v>14040214</v>
      </c>
      <c r="F120" s="82">
        <v>1271.49</v>
      </c>
      <c r="G120" s="83">
        <v>-2.3996240480399136E-2</v>
      </c>
      <c r="I120" s="85">
        <v>103</v>
      </c>
      <c r="J120" s="89">
        <f t="shared" ca="1" si="27"/>
        <v>6.8437522810997797E-2</v>
      </c>
      <c r="K120" s="89">
        <f t="shared" ca="1" si="27"/>
        <v>0.70593501647523516</v>
      </c>
      <c r="L120" s="89">
        <f t="shared" ca="1" si="16"/>
        <v>-1.4875293946818777</v>
      </c>
      <c r="M120" s="89">
        <f t="shared" ca="1" si="16"/>
        <v>0.54154793519732114</v>
      </c>
      <c r="N120" s="89">
        <f t="array" aca="1" ref="N120:O120" ca="1">mu+MMULT(L120:M120,A)</f>
        <v>-2.5257497991931933E-2</v>
      </c>
      <c r="O120" s="89">
        <f ca="1"/>
        <v>1.1603984300388736E-2</v>
      </c>
      <c r="Q120" s="85">
        <v>103</v>
      </c>
      <c r="R120" s="88">
        <f t="shared" ca="1" si="17"/>
        <v>30538.841741773795</v>
      </c>
      <c r="S120" s="89">
        <f t="shared" ca="1" si="18"/>
        <v>0.55357876925535732</v>
      </c>
      <c r="T120" s="89">
        <f t="shared" ca="1" si="19"/>
        <v>0.38234531066389504</v>
      </c>
      <c r="U120" s="89">
        <f t="shared" ca="1" si="28"/>
        <v>0.71006642043433899</v>
      </c>
      <c r="V120" s="89">
        <f t="shared" ca="1" si="28"/>
        <v>0.64889737500330646</v>
      </c>
      <c r="W120" s="85">
        <f t="shared" ca="1" si="20"/>
        <v>3393.9942387435949</v>
      </c>
      <c r="X120" s="85">
        <f t="shared" ca="1" si="21"/>
        <v>-573.91239142573613</v>
      </c>
      <c r="Z120" s="85">
        <v>103</v>
      </c>
      <c r="AA120" s="88">
        <f t="shared" ca="1" si="22"/>
        <v>1409.2584993793907</v>
      </c>
      <c r="AB120" s="89">
        <f t="shared" ca="1" si="23"/>
        <v>1.1290215761051237</v>
      </c>
      <c r="AC120" s="89">
        <f t="shared" ca="1" si="24"/>
        <v>1.0340122344579241</v>
      </c>
      <c r="AD120" s="89">
        <f t="shared" ca="1" si="29"/>
        <v>0.87055563401673908</v>
      </c>
      <c r="AE120" s="89">
        <f t="shared" ca="1" si="29"/>
        <v>0.84943477813136181</v>
      </c>
      <c r="AF120" s="85">
        <f t="shared" ca="1" si="25"/>
        <v>146.66045572306621</v>
      </c>
      <c r="AG120" s="85">
        <f t="shared" ca="1" si="26"/>
        <v>13.935262876029128</v>
      </c>
      <c r="AI120" s="85">
        <v>103</v>
      </c>
      <c r="AJ120" s="85">
        <f t="shared" ca="1" si="30"/>
        <v>3247.3337830205287</v>
      </c>
      <c r="AK120" s="85">
        <f t="shared" ca="1" si="30"/>
        <v>-587.84765430176526</v>
      </c>
    </row>
    <row r="121" spans="1:37" x14ac:dyDescent="0.25">
      <c r="A121" s="76">
        <v>14040215</v>
      </c>
      <c r="B121" s="76">
        <v>29800</v>
      </c>
      <c r="C121" s="77">
        <v>-1.7299167262812106E-2</v>
      </c>
      <c r="E121" s="78">
        <v>14040215</v>
      </c>
      <c r="F121" s="78">
        <v>1290.1099999999999</v>
      </c>
      <c r="G121" s="79">
        <v>1.4538044933608527E-2</v>
      </c>
      <c r="I121" s="85">
        <v>104</v>
      </c>
      <c r="J121" s="89">
        <f t="shared" ca="1" si="27"/>
        <v>0.71338229268687692</v>
      </c>
      <c r="K121" s="89">
        <f t="shared" ca="1" si="27"/>
        <v>0.86173927827825891</v>
      </c>
      <c r="L121" s="89">
        <f t="shared" ca="1" si="16"/>
        <v>0.56329295492086895</v>
      </c>
      <c r="M121" s="89">
        <f t="shared" ca="1" si="16"/>
        <v>1.0881668790970764</v>
      </c>
      <c r="N121" s="89">
        <f t="array" aca="1" ref="N121:O121" ca="1">mu+MMULT(L121:M121,A)</f>
        <v>3.7620054727246256E-2</v>
      </c>
      <c r="O121" s="89">
        <f ca="1"/>
        <v>1.9740592780240228E-2</v>
      </c>
      <c r="Q121" s="85">
        <v>104</v>
      </c>
      <c r="R121" s="88">
        <f t="shared" ca="1" si="17"/>
        <v>32520.703778471434</v>
      </c>
      <c r="S121" s="89">
        <f t="shared" ca="1" si="18"/>
        <v>0.92078242931337617</v>
      </c>
      <c r="T121" s="89">
        <f t="shared" ca="1" si="19"/>
        <v>0.74954897072191384</v>
      </c>
      <c r="U121" s="89">
        <f t="shared" ca="1" si="28"/>
        <v>0.82141798486288098</v>
      </c>
      <c r="V121" s="89">
        <f t="shared" ca="1" si="28"/>
        <v>0.77323680285416496</v>
      </c>
      <c r="W121" s="85">
        <f t="shared" ca="1" si="20"/>
        <v>4917.6965979882298</v>
      </c>
      <c r="X121" s="85">
        <f t="shared" ca="1" si="21"/>
        <v>949.78996781889873</v>
      </c>
      <c r="Z121" s="85">
        <v>104</v>
      </c>
      <c r="AA121" s="88">
        <f t="shared" ca="1" si="22"/>
        <v>1420.7718603715603</v>
      </c>
      <c r="AB121" s="89">
        <f t="shared" ca="1" si="23"/>
        <v>1.2146616651614766</v>
      </c>
      <c r="AC121" s="89">
        <f t="shared" ca="1" si="24"/>
        <v>1.119652323514277</v>
      </c>
      <c r="AD121" s="89">
        <f t="shared" ca="1" si="29"/>
        <v>0.88775242041695968</v>
      </c>
      <c r="AE121" s="89">
        <f t="shared" ca="1" si="29"/>
        <v>0.86856902540160241</v>
      </c>
      <c r="AF121" s="85">
        <f t="shared" ca="1" si="25"/>
        <v>156.78426278886377</v>
      </c>
      <c r="AG121" s="85">
        <f t="shared" ca="1" si="26"/>
        <v>24.059069941826692</v>
      </c>
      <c r="AI121" s="85">
        <v>104</v>
      </c>
      <c r="AJ121" s="85">
        <f t="shared" ca="1" si="30"/>
        <v>4760.9123351993658</v>
      </c>
      <c r="AK121" s="85">
        <f t="shared" ca="1" si="30"/>
        <v>925.73089787707204</v>
      </c>
    </row>
    <row r="122" spans="1:37" x14ac:dyDescent="0.25">
      <c r="A122" s="80">
        <v>14040216</v>
      </c>
      <c r="B122" s="80">
        <v>29890</v>
      </c>
      <c r="C122" s="81">
        <v>3.0155827844877258E-3</v>
      </c>
      <c r="E122" s="82">
        <v>14040216</v>
      </c>
      <c r="F122" s="82">
        <v>1274.92</v>
      </c>
      <c r="G122" s="83">
        <v>-1.1844054512223623E-2</v>
      </c>
      <c r="I122" s="85">
        <v>105</v>
      </c>
      <c r="J122" s="89">
        <f t="shared" ca="1" si="27"/>
        <v>0.15230179414195077</v>
      </c>
      <c r="K122" s="89">
        <f t="shared" ca="1" si="27"/>
        <v>0.75314388907725693</v>
      </c>
      <c r="L122" s="89">
        <f t="shared" ca="1" si="16"/>
        <v>-1.0266111783201166</v>
      </c>
      <c r="M122" s="89">
        <f t="shared" ca="1" si="16"/>
        <v>0.68441646511523713</v>
      </c>
      <c r="N122" s="89">
        <f t="array" aca="1" ref="N122:O122" ca="1">mu+MMULT(L122:M122,A)</f>
        <v>-1.0750645248722305E-2</v>
      </c>
      <c r="O122" s="89">
        <f ca="1"/>
        <v>1.3730630851897966E-2</v>
      </c>
      <c r="Q122" s="85">
        <v>105</v>
      </c>
      <c r="R122" s="88">
        <f t="shared" ca="1" si="17"/>
        <v>30985.093248252502</v>
      </c>
      <c r="S122" s="89">
        <f t="shared" ca="1" si="18"/>
        <v>0.63829850138329813</v>
      </c>
      <c r="T122" s="89">
        <f t="shared" ca="1" si="19"/>
        <v>0.46706504279183586</v>
      </c>
      <c r="U122" s="89">
        <f t="shared" ca="1" si="28"/>
        <v>0.73836030632438154</v>
      </c>
      <c r="V122" s="89">
        <f t="shared" ca="1" si="28"/>
        <v>0.67977332822292713</v>
      </c>
      <c r="W122" s="85">
        <f t="shared" ca="1" si="20"/>
        <v>3717.2439153292289</v>
      </c>
      <c r="X122" s="85">
        <f t="shared" ca="1" si="21"/>
        <v>-250.66271484010213</v>
      </c>
      <c r="Z122" s="85">
        <v>105</v>
      </c>
      <c r="AA122" s="88">
        <f t="shared" ca="1" si="22"/>
        <v>1412.2586831417814</v>
      </c>
      <c r="AB122" s="89">
        <f t="shared" ca="1" si="23"/>
        <v>1.1514051282341988</v>
      </c>
      <c r="AC122" s="89">
        <f t="shared" ca="1" si="24"/>
        <v>1.0563957865869993</v>
      </c>
      <c r="AD122" s="89">
        <f t="shared" ca="1" si="29"/>
        <v>0.87521719746565385</v>
      </c>
      <c r="AE122" s="89">
        <f t="shared" ca="1" si="29"/>
        <v>0.85460628491663271</v>
      </c>
      <c r="AF122" s="85">
        <f t="shared" ca="1" si="25"/>
        <v>149.279307596639</v>
      </c>
      <c r="AG122" s="85">
        <f t="shared" ca="1" si="26"/>
        <v>16.554114749601922</v>
      </c>
      <c r="AI122" s="85">
        <v>105</v>
      </c>
      <c r="AJ122" s="85">
        <f t="shared" ca="1" si="30"/>
        <v>3567.9646077325897</v>
      </c>
      <c r="AK122" s="85">
        <f t="shared" ca="1" si="30"/>
        <v>-267.21682958970405</v>
      </c>
    </row>
    <row r="123" spans="1:37" x14ac:dyDescent="0.25">
      <c r="A123" s="76">
        <v>14040217</v>
      </c>
      <c r="B123" s="76">
        <v>30780</v>
      </c>
      <c r="C123" s="77">
        <v>2.9341152114886707E-2</v>
      </c>
      <c r="E123" s="78">
        <v>14040217</v>
      </c>
      <c r="F123" s="78">
        <v>1300.4000000000001</v>
      </c>
      <c r="G123" s="79">
        <v>1.9788477903819005E-2</v>
      </c>
      <c r="I123" s="85">
        <v>106</v>
      </c>
      <c r="J123" s="89">
        <f t="shared" ca="1" si="27"/>
        <v>0.55845069513832535</v>
      </c>
      <c r="K123" s="89">
        <f t="shared" ca="1" si="27"/>
        <v>0.95421734372328715</v>
      </c>
      <c r="L123" s="89">
        <f t="shared" ca="1" si="16"/>
        <v>0.14704232898567901</v>
      </c>
      <c r="M123" s="89">
        <f t="shared" ca="1" si="16"/>
        <v>1.6871978611116334</v>
      </c>
      <c r="N123" s="89">
        <f t="array" aca="1" ref="N123:O123" ca="1">mu+MMULT(L123:M123,A)</f>
        <v>3.8167515970393286E-2</v>
      </c>
      <c r="O123" s="89">
        <f ca="1"/>
        <v>2.865737223391257E-2</v>
      </c>
      <c r="Q123" s="85">
        <v>106</v>
      </c>
      <c r="R123" s="88">
        <f t="shared" ca="1" si="17"/>
        <v>32538.512477731536</v>
      </c>
      <c r="S123" s="89">
        <f t="shared" ca="1" si="18"/>
        <v>0.92397959210883851</v>
      </c>
      <c r="T123" s="89">
        <f t="shared" ca="1" si="19"/>
        <v>0.75274613351737618</v>
      </c>
      <c r="U123" s="89">
        <f t="shared" ca="1" si="28"/>
        <v>0.8222515293777013</v>
      </c>
      <c r="V123" s="89">
        <f t="shared" ca="1" si="28"/>
        <v>0.77419875915831216</v>
      </c>
      <c r="W123" s="85">
        <f t="shared" ca="1" si="20"/>
        <v>4932.3324103445084</v>
      </c>
      <c r="X123" s="85">
        <f t="shared" ca="1" si="21"/>
        <v>964.42578017517735</v>
      </c>
      <c r="Z123" s="85">
        <v>106</v>
      </c>
      <c r="AA123" s="88">
        <f t="shared" ca="1" si="22"/>
        <v>1433.4972200022316</v>
      </c>
      <c r="AB123" s="89">
        <f t="shared" ca="1" si="23"/>
        <v>1.308513272793735</v>
      </c>
      <c r="AC123" s="89">
        <f t="shared" ca="1" si="24"/>
        <v>1.2135039311465354</v>
      </c>
      <c r="AD123" s="89">
        <f t="shared" ca="1" si="29"/>
        <v>0.90465036215916084</v>
      </c>
      <c r="AE123" s="89">
        <f t="shared" ca="1" si="29"/>
        <v>0.8875313938490359</v>
      </c>
      <c r="AF123" s="85">
        <f t="shared" ca="1" si="25"/>
        <v>168.19102813156496</v>
      </c>
      <c r="AG123" s="85">
        <f t="shared" ca="1" si="26"/>
        <v>35.465835284527884</v>
      </c>
      <c r="AI123" s="85">
        <v>106</v>
      </c>
      <c r="AJ123" s="85">
        <f t="shared" ca="1" si="30"/>
        <v>4764.1413822129434</v>
      </c>
      <c r="AK123" s="85">
        <f t="shared" ca="1" si="30"/>
        <v>928.95994489064947</v>
      </c>
    </row>
    <row r="124" spans="1:37" x14ac:dyDescent="0.25">
      <c r="A124" s="80">
        <v>14040220</v>
      </c>
      <c r="B124" s="80">
        <v>29920</v>
      </c>
      <c r="C124" s="81">
        <v>-2.8337975304456729E-2</v>
      </c>
      <c r="E124" s="82">
        <v>14040220</v>
      </c>
      <c r="F124" s="82">
        <v>1263.6400000000001</v>
      </c>
      <c r="G124" s="83">
        <v>-2.8675464415636506E-2</v>
      </c>
      <c r="I124" s="85">
        <v>107</v>
      </c>
      <c r="J124" s="89">
        <f t="shared" ca="1" si="27"/>
        <v>5.1743447591351632E-2</v>
      </c>
      <c r="K124" s="89">
        <f t="shared" ca="1" si="27"/>
        <v>0.78307840362485825</v>
      </c>
      <c r="L124" s="89">
        <f t="shared" ca="1" si="16"/>
        <v>-1.6281791937553451</v>
      </c>
      <c r="M124" s="89">
        <f t="shared" ca="1" si="16"/>
        <v>0.78263208799391049</v>
      </c>
      <c r="N124" s="89">
        <f t="array" aca="1" ref="N124:O124" ca="1">mu+MMULT(L124:M124,A)</f>
        <v>-2.4347521580547305E-2</v>
      </c>
      <c r="O124" s="89">
        <f ca="1"/>
        <v>1.5192603728774816E-2</v>
      </c>
      <c r="Q124" s="85">
        <v>107</v>
      </c>
      <c r="R124" s="88">
        <f t="shared" ca="1" si="17"/>
        <v>30566.644015177815</v>
      </c>
      <c r="S124" s="89">
        <f t="shared" ca="1" si="18"/>
        <v>0.55889301343911579</v>
      </c>
      <c r="T124" s="89">
        <f t="shared" ca="1" si="19"/>
        <v>0.38765955484765352</v>
      </c>
      <c r="U124" s="89">
        <f t="shared" ca="1" si="28"/>
        <v>0.71188263108053029</v>
      </c>
      <c r="V124" s="89">
        <f t="shared" ca="1" si="28"/>
        <v>0.65086600491637636</v>
      </c>
      <c r="W124" s="85">
        <f t="shared" ca="1" si="20"/>
        <v>3413.7609631595114</v>
      </c>
      <c r="X124" s="85">
        <f t="shared" ca="1" si="21"/>
        <v>-554.14566700981959</v>
      </c>
      <c r="Z124" s="85">
        <v>107</v>
      </c>
      <c r="AA124" s="88">
        <f t="shared" ca="1" si="22"/>
        <v>1414.3248770233577</v>
      </c>
      <c r="AB124" s="89">
        <f t="shared" ca="1" si="23"/>
        <v>1.1667928032936226</v>
      </c>
      <c r="AC124" s="89">
        <f t="shared" ca="1" si="24"/>
        <v>1.071783461646423</v>
      </c>
      <c r="AD124" s="89">
        <f t="shared" ca="1" si="29"/>
        <v>0.8783529729837195</v>
      </c>
      <c r="AE124" s="89">
        <f t="shared" ca="1" si="29"/>
        <v>0.85809134845478852</v>
      </c>
      <c r="AF124" s="85">
        <f t="shared" ca="1" si="25"/>
        <v>151.09092599446217</v>
      </c>
      <c r="AG124" s="85">
        <f t="shared" ca="1" si="26"/>
        <v>18.36573314742509</v>
      </c>
      <c r="AI124" s="85">
        <v>107</v>
      </c>
      <c r="AJ124" s="85">
        <f t="shared" ca="1" si="30"/>
        <v>3262.6700371650495</v>
      </c>
      <c r="AK124" s="85">
        <f t="shared" ca="1" si="30"/>
        <v>-572.51140015724468</v>
      </c>
    </row>
    <row r="125" spans="1:37" x14ac:dyDescent="0.25">
      <c r="A125" s="76">
        <v>14040221</v>
      </c>
      <c r="B125" s="76">
        <v>29330</v>
      </c>
      <c r="C125" s="77">
        <v>-1.9916270116916879E-2</v>
      </c>
      <c r="E125" s="78">
        <v>14040221</v>
      </c>
      <c r="F125" s="78">
        <v>1227.8599999999999</v>
      </c>
      <c r="G125" s="79">
        <v>-2.8723628320920805E-2</v>
      </c>
      <c r="I125" s="85">
        <v>108</v>
      </c>
      <c r="J125" s="89">
        <f t="shared" ca="1" si="27"/>
        <v>7.7930132998854429E-2</v>
      </c>
      <c r="K125" s="89">
        <f t="shared" ca="1" si="27"/>
        <v>0.23335465850234371</v>
      </c>
      <c r="L125" s="89">
        <f t="shared" ca="1" si="16"/>
        <v>-1.419132926802575</v>
      </c>
      <c r="M125" s="89">
        <f t="shared" ca="1" si="16"/>
        <v>-0.72784362364976363</v>
      </c>
      <c r="N125" s="89">
        <f t="array" aca="1" ref="N125:O125" ca="1">mu+MMULT(L125:M125,A)</f>
        <v>-4.729886372416648E-2</v>
      </c>
      <c r="O125" s="89">
        <f ca="1"/>
        <v>-7.2913398321412422E-3</v>
      </c>
      <c r="Q125" s="85">
        <v>108</v>
      </c>
      <c r="R125" s="88">
        <f t="shared" ca="1" si="17"/>
        <v>29873.087975947641</v>
      </c>
      <c r="S125" s="89">
        <f t="shared" ca="1" si="18"/>
        <v>0.42485763079595101</v>
      </c>
      <c r="T125" s="89">
        <f t="shared" ca="1" si="19"/>
        <v>0.25362417220448874</v>
      </c>
      <c r="U125" s="89">
        <f t="shared" ca="1" si="28"/>
        <v>0.66452976864268143</v>
      </c>
      <c r="V125" s="89">
        <f t="shared" ca="1" si="28"/>
        <v>0.60010703980772673</v>
      </c>
      <c r="W125" s="85">
        <f t="shared" ca="1" si="20"/>
        <v>2936.2082571226347</v>
      </c>
      <c r="X125" s="85">
        <f t="shared" ca="1" si="21"/>
        <v>-1031.6983730466964</v>
      </c>
      <c r="Z125" s="85">
        <v>108</v>
      </c>
      <c r="AA125" s="88">
        <f t="shared" ca="1" si="22"/>
        <v>1382.8801022547648</v>
      </c>
      <c r="AB125" s="89">
        <f t="shared" ca="1" si="23"/>
        <v>0.93014298369581516</v>
      </c>
      <c r="AC125" s="89">
        <f t="shared" ca="1" si="24"/>
        <v>0.83513364204861551</v>
      </c>
      <c r="AD125" s="89">
        <f t="shared" ca="1" si="29"/>
        <v>0.82385147099099321</v>
      </c>
      <c r="AE125" s="89">
        <f t="shared" ca="1" si="29"/>
        <v>0.79817876664747711</v>
      </c>
      <c r="AF125" s="85">
        <f t="shared" ca="1" si="25"/>
        <v>124.28966471951242</v>
      </c>
      <c r="AG125" s="85">
        <f t="shared" ca="1" si="26"/>
        <v>-8.4355281275246625</v>
      </c>
      <c r="AI125" s="85">
        <v>108</v>
      </c>
      <c r="AJ125" s="85">
        <f t="shared" ca="1" si="30"/>
        <v>2811.9185924031221</v>
      </c>
      <c r="AK125" s="85">
        <f t="shared" ca="1" si="30"/>
        <v>-1023.2628449191717</v>
      </c>
    </row>
    <row r="126" spans="1:37" x14ac:dyDescent="0.25">
      <c r="A126" s="80">
        <v>14040222</v>
      </c>
      <c r="B126" s="80">
        <v>30200</v>
      </c>
      <c r="C126" s="81">
        <v>2.9231041391464221E-2</v>
      </c>
      <c r="E126" s="82">
        <v>14040222</v>
      </c>
      <c r="F126" s="82">
        <v>1264.6199999999999</v>
      </c>
      <c r="G126" s="83">
        <v>2.9498865083817671E-2</v>
      </c>
      <c r="I126" s="85">
        <v>109</v>
      </c>
      <c r="J126" s="89">
        <f t="shared" ca="1" si="27"/>
        <v>0.9277097398886861</v>
      </c>
      <c r="K126" s="89">
        <f t="shared" ca="1" si="27"/>
        <v>5.4133873090952078E-2</v>
      </c>
      <c r="L126" s="89">
        <f t="shared" ca="1" si="16"/>
        <v>1.4589440044642425</v>
      </c>
      <c r="M126" s="89">
        <f t="shared" ca="1" si="16"/>
        <v>-1.6060280537175922</v>
      </c>
      <c r="N126" s="89">
        <f t="array" aca="1" ref="N126:O126" ca="1">mu+MMULT(L126:M126,A)</f>
        <v>1.009851677382706E-2</v>
      </c>
      <c r="O126" s="89">
        <f ca="1"/>
        <v>-2.0363413093242584E-2</v>
      </c>
      <c r="Q126" s="85">
        <v>109</v>
      </c>
      <c r="R126" s="88">
        <f t="shared" ca="1" si="17"/>
        <v>31637.887942200323</v>
      </c>
      <c r="S126" s="89">
        <f t="shared" ca="1" si="18"/>
        <v>0.76005719383774495</v>
      </c>
      <c r="T126" s="89">
        <f t="shared" ca="1" si="19"/>
        <v>0.58882373524628262</v>
      </c>
      <c r="U126" s="89">
        <f t="shared" ca="1" si="28"/>
        <v>0.77638980085077125</v>
      </c>
      <c r="V126" s="89">
        <f t="shared" ca="1" si="28"/>
        <v>0.72201023901314532</v>
      </c>
      <c r="W126" s="85">
        <f t="shared" ca="1" si="20"/>
        <v>4211.8734776574092</v>
      </c>
      <c r="X126" s="85">
        <f t="shared" ca="1" si="21"/>
        <v>243.9668474880782</v>
      </c>
      <c r="Z126" s="85">
        <v>109</v>
      </c>
      <c r="AA126" s="88">
        <f t="shared" ca="1" si="22"/>
        <v>1364.9206317446742</v>
      </c>
      <c r="AB126" s="89">
        <f t="shared" ca="1" si="23"/>
        <v>0.79255574191024403</v>
      </c>
      <c r="AC126" s="89">
        <f t="shared" ca="1" si="24"/>
        <v>0.69754640026304437</v>
      </c>
      <c r="AD126" s="89">
        <f t="shared" ca="1" si="29"/>
        <v>0.78598164843974438</v>
      </c>
      <c r="AE126" s="89">
        <f t="shared" ca="1" si="29"/>
        <v>0.75726954406541691</v>
      </c>
      <c r="AF126" s="85">
        <f t="shared" ca="1" si="25"/>
        <v>109.82633757583483</v>
      </c>
      <c r="AG126" s="85">
        <f t="shared" ca="1" si="26"/>
        <v>-22.898855271202251</v>
      </c>
      <c r="AI126" s="85">
        <v>109</v>
      </c>
      <c r="AJ126" s="85">
        <f t="shared" ca="1" si="30"/>
        <v>4102.0471400815741</v>
      </c>
      <c r="AK126" s="85">
        <f t="shared" ca="1" si="30"/>
        <v>266.86570275928045</v>
      </c>
    </row>
    <row r="127" spans="1:37" x14ac:dyDescent="0.25">
      <c r="A127" s="76">
        <v>14040223</v>
      </c>
      <c r="B127" s="76">
        <v>31090</v>
      </c>
      <c r="C127" s="77">
        <v>2.9044299689838408E-2</v>
      </c>
      <c r="E127" s="78">
        <v>14040223</v>
      </c>
      <c r="F127" s="78">
        <v>1302.3699999999999</v>
      </c>
      <c r="G127" s="79">
        <v>2.941399980793493E-2</v>
      </c>
      <c r="I127" s="85">
        <v>110</v>
      </c>
      <c r="J127" s="89">
        <f t="shared" ca="1" si="27"/>
        <v>0.81807779224099775</v>
      </c>
      <c r="K127" s="89">
        <f t="shared" ca="1" si="27"/>
        <v>0.38009051639003655</v>
      </c>
      <c r="L127" s="89">
        <f t="shared" ca="1" si="16"/>
        <v>0.90806398794819909</v>
      </c>
      <c r="M127" s="89">
        <f t="shared" ca="1" si="16"/>
        <v>-0.30524306835657905</v>
      </c>
      <c r="N127" s="89">
        <f t="array" aca="1" ref="N127:O127" ca="1">mu+MMULT(L127:M127,A)</f>
        <v>2.0346396347275652E-2</v>
      </c>
      <c r="O127" s="89">
        <f ca="1"/>
        <v>-1.0007871534198289E-3</v>
      </c>
      <c r="Q127" s="85">
        <v>110</v>
      </c>
      <c r="R127" s="88">
        <f t="shared" ca="1" si="17"/>
        <v>31963.776187502266</v>
      </c>
      <c r="S127" s="89">
        <f t="shared" ca="1" si="18"/>
        <v>0.81990460717475333</v>
      </c>
      <c r="T127" s="89">
        <f t="shared" ca="1" si="19"/>
        <v>0.648671148583291</v>
      </c>
      <c r="U127" s="89">
        <f t="shared" ca="1" si="28"/>
        <v>0.79386475492721997</v>
      </c>
      <c r="V127" s="89">
        <f t="shared" ca="1" si="28"/>
        <v>0.74172452163561775</v>
      </c>
      <c r="W127" s="85">
        <f t="shared" ca="1" si="20"/>
        <v>4467.7645255418829</v>
      </c>
      <c r="X127" s="85">
        <f t="shared" ca="1" si="21"/>
        <v>499.85789537255187</v>
      </c>
      <c r="Z127" s="85">
        <v>110</v>
      </c>
      <c r="AA127" s="88">
        <f t="shared" ca="1" si="22"/>
        <v>1391.6066008595653</v>
      </c>
      <c r="AB127" s="89">
        <f t="shared" ca="1" si="23"/>
        <v>0.99635281706230983</v>
      </c>
      <c r="AC127" s="89">
        <f t="shared" ca="1" si="24"/>
        <v>0.90134347541511017</v>
      </c>
      <c r="AD127" s="89">
        <f t="shared" ca="1" si="29"/>
        <v>0.84046062523378806</v>
      </c>
      <c r="AE127" s="89">
        <f t="shared" ca="1" si="29"/>
        <v>0.81629713750553556</v>
      </c>
      <c r="AF127" s="85">
        <f t="shared" ca="1" si="25"/>
        <v>131.5523194390546</v>
      </c>
      <c r="AG127" s="85">
        <f t="shared" ca="1" si="26"/>
        <v>-1.172873407982479</v>
      </c>
      <c r="AI127" s="85">
        <v>110</v>
      </c>
      <c r="AJ127" s="85">
        <f t="shared" ca="1" si="30"/>
        <v>4336.2122061028285</v>
      </c>
      <c r="AK127" s="85">
        <f t="shared" ca="1" si="30"/>
        <v>501.03076878053434</v>
      </c>
    </row>
    <row r="128" spans="1:37" x14ac:dyDescent="0.25">
      <c r="A128" s="80">
        <v>14040224</v>
      </c>
      <c r="B128" s="80">
        <v>31410</v>
      </c>
      <c r="C128" s="81">
        <v>1.0240089479892838E-2</v>
      </c>
      <c r="E128" s="82">
        <v>14040224</v>
      </c>
      <c r="F128" s="82">
        <v>1340.11</v>
      </c>
      <c r="G128" s="83">
        <v>2.8566018543087292E-2</v>
      </c>
      <c r="I128" s="85">
        <v>111</v>
      </c>
      <c r="J128" s="89">
        <f t="shared" ca="1" si="27"/>
        <v>2.885314217720647E-3</v>
      </c>
      <c r="K128" s="89">
        <f t="shared" ca="1" si="27"/>
        <v>0.74933860209906267</v>
      </c>
      <c r="L128" s="89">
        <f t="shared" ca="1" si="16"/>
        <v>-2.760537773367862</v>
      </c>
      <c r="M128" s="89">
        <f t="shared" ca="1" si="16"/>
        <v>0.67240987829509991</v>
      </c>
      <c r="N128" s="89">
        <f t="array" aca="1" ref="N128:O128" ca="1">mu+MMULT(L128:M128,A)</f>
        <v>-5.5473582520150881E-2</v>
      </c>
      <c r="O128" s="89">
        <f ca="1"/>
        <v>1.3551908732540321E-2</v>
      </c>
      <c r="Q128" s="85">
        <v>111</v>
      </c>
      <c r="R128" s="88">
        <f t="shared" ca="1" si="17"/>
        <v>29629.879317758816</v>
      </c>
      <c r="S128" s="89">
        <f t="shared" ca="1" si="18"/>
        <v>0.37711743525690006</v>
      </c>
      <c r="T128" s="89">
        <f t="shared" ca="1" si="19"/>
        <v>0.20588397666543778</v>
      </c>
      <c r="U128" s="89">
        <f t="shared" ca="1" si="28"/>
        <v>0.64695683264909798</v>
      </c>
      <c r="V128" s="89">
        <f t="shared" ca="1" si="28"/>
        <v>0.58155922895576206</v>
      </c>
      <c r="W128" s="85">
        <f t="shared" ca="1" si="20"/>
        <v>2776.7160798434961</v>
      </c>
      <c r="X128" s="85">
        <f t="shared" ca="1" si="21"/>
        <v>-1191.1905503258349</v>
      </c>
      <c r="Z128" s="85">
        <v>111</v>
      </c>
      <c r="AA128" s="88">
        <f t="shared" ca="1" si="22"/>
        <v>1412.0063038304036</v>
      </c>
      <c r="AB128" s="89">
        <f t="shared" ca="1" si="23"/>
        <v>1.1495240277417726</v>
      </c>
      <c r="AC128" s="89">
        <f t="shared" ca="1" si="24"/>
        <v>1.0545146860945731</v>
      </c>
      <c r="AD128" s="89">
        <f t="shared" ca="1" si="29"/>
        <v>0.87483001758428647</v>
      </c>
      <c r="AE128" s="89">
        <f t="shared" ca="1" si="29"/>
        <v>0.85417632978486535</v>
      </c>
      <c r="AF128" s="85">
        <f t="shared" ca="1" si="25"/>
        <v>149.0584697220545</v>
      </c>
      <c r="AG128" s="85">
        <f t="shared" ca="1" si="26"/>
        <v>16.333276875017418</v>
      </c>
      <c r="AI128" s="85">
        <v>111</v>
      </c>
      <c r="AJ128" s="85">
        <f t="shared" ca="1" si="30"/>
        <v>2627.6576101214414</v>
      </c>
      <c r="AK128" s="85">
        <f t="shared" ca="1" si="30"/>
        <v>-1207.5238272008523</v>
      </c>
    </row>
    <row r="129" spans="1:37" x14ac:dyDescent="0.25">
      <c r="A129" s="76">
        <v>14040227</v>
      </c>
      <c r="B129" s="76">
        <v>31290</v>
      </c>
      <c r="C129" s="77">
        <v>-3.8277558697644379E-3</v>
      </c>
      <c r="E129" s="78">
        <v>14040227</v>
      </c>
      <c r="F129" s="78">
        <v>1376.38</v>
      </c>
      <c r="G129" s="79">
        <v>2.6705164030029604E-2</v>
      </c>
      <c r="I129" s="85">
        <v>112</v>
      </c>
      <c r="J129" s="89">
        <f t="shared" ca="1" si="27"/>
        <v>9.183562280931501E-2</v>
      </c>
      <c r="K129" s="89">
        <f t="shared" ca="1" si="27"/>
        <v>0.91043256582163312</v>
      </c>
      <c r="L129" s="89">
        <f t="shared" ca="1" si="16"/>
        <v>-1.3295358523253069</v>
      </c>
      <c r="M129" s="89">
        <f t="shared" ca="1" si="16"/>
        <v>1.3434235412447939</v>
      </c>
      <c r="N129" s="89">
        <f t="array" aca="1" ref="N129:O129" ca="1">mu+MMULT(L129:M129,A)</f>
        <v>-6.1705528409129635E-3</v>
      </c>
      <c r="O129" s="89">
        <f ca="1"/>
        <v>2.3540174819882444E-2</v>
      </c>
      <c r="Q129" s="85">
        <v>112</v>
      </c>
      <c r="R129" s="88">
        <f t="shared" ca="1" si="17"/>
        <v>31127.333326294509</v>
      </c>
      <c r="S129" s="89">
        <f t="shared" ca="1" si="18"/>
        <v>0.66504615015173618</v>
      </c>
      <c r="T129" s="89">
        <f t="shared" ca="1" si="19"/>
        <v>0.49381269156027391</v>
      </c>
      <c r="U129" s="89">
        <f t="shared" ca="1" si="28"/>
        <v>0.74698951217915388</v>
      </c>
      <c r="V129" s="89">
        <f t="shared" ca="1" si="28"/>
        <v>0.68928076544964212</v>
      </c>
      <c r="W129" s="85">
        <f t="shared" ca="1" si="20"/>
        <v>3822.8843037040897</v>
      </c>
      <c r="X129" s="85">
        <f t="shared" ca="1" si="21"/>
        <v>-145.02232646524135</v>
      </c>
      <c r="Z129" s="85">
        <v>112</v>
      </c>
      <c r="AA129" s="88">
        <f t="shared" ca="1" si="22"/>
        <v>1426.1804683325661</v>
      </c>
      <c r="AB129" s="89">
        <f t="shared" ca="1" si="23"/>
        <v>1.2546533330729466</v>
      </c>
      <c r="AC129" s="89">
        <f t="shared" ca="1" si="24"/>
        <v>1.159643991425747</v>
      </c>
      <c r="AD129" s="89">
        <f t="shared" ca="1" si="29"/>
        <v>0.89519768322372018</v>
      </c>
      <c r="AE129" s="89">
        <f t="shared" ca="1" si="29"/>
        <v>0.87690310882380529</v>
      </c>
      <c r="AF129" s="85">
        <f t="shared" ca="1" si="25"/>
        <v>161.60608027721241</v>
      </c>
      <c r="AG129" s="85">
        <f t="shared" ca="1" si="26"/>
        <v>28.880887430175335</v>
      </c>
      <c r="AI129" s="85">
        <v>112</v>
      </c>
      <c r="AJ129" s="85">
        <f t="shared" ca="1" si="30"/>
        <v>3661.278223426877</v>
      </c>
      <c r="AK129" s="85">
        <f t="shared" ca="1" si="30"/>
        <v>-173.90321389541668</v>
      </c>
    </row>
    <row r="130" spans="1:37" x14ac:dyDescent="0.25">
      <c r="A130" s="80">
        <v>14040228</v>
      </c>
      <c r="B130" s="80">
        <v>31490</v>
      </c>
      <c r="C130" s="81">
        <v>6.3714774321426051E-3</v>
      </c>
      <c r="E130" s="82">
        <v>14040228</v>
      </c>
      <c r="F130" s="82">
        <v>1384.22</v>
      </c>
      <c r="G130" s="83">
        <v>5.6799399243961718E-3</v>
      </c>
      <c r="I130" s="85">
        <v>113</v>
      </c>
      <c r="J130" s="89">
        <f t="shared" ca="1" si="27"/>
        <v>0.17415048031752134</v>
      </c>
      <c r="K130" s="89">
        <f t="shared" ca="1" si="27"/>
        <v>0.78412029448596143</v>
      </c>
      <c r="L130" s="89">
        <f t="shared" ca="1" si="16"/>
        <v>-0.93788996524253343</v>
      </c>
      <c r="M130" s="89">
        <f t="shared" ca="1" si="16"/>
        <v>0.78618449042445204</v>
      </c>
      <c r="N130" s="89">
        <f t="array" aca="1" ref="N130:O130" ca="1">mu+MMULT(L130:M130,A)</f>
        <v>-6.5659951285439305E-3</v>
      </c>
      <c r="O130" s="89">
        <f ca="1"/>
        <v>1.524548244449216E-2</v>
      </c>
      <c r="Q130" s="85">
        <v>113</v>
      </c>
      <c r="R130" s="88">
        <f t="shared" ca="1" si="17"/>
        <v>31115.026695837525</v>
      </c>
      <c r="S130" s="89">
        <f t="shared" ca="1" si="18"/>
        <v>0.66273677503962947</v>
      </c>
      <c r="T130" s="89">
        <f t="shared" ca="1" si="19"/>
        <v>0.49150331644816719</v>
      </c>
      <c r="U130" s="89">
        <f t="shared" ca="1" si="28"/>
        <v>0.7462504236880656</v>
      </c>
      <c r="V130" s="89">
        <f t="shared" ca="1" si="28"/>
        <v>0.68846474648413358</v>
      </c>
      <c r="W130" s="85">
        <f t="shared" ca="1" si="20"/>
        <v>3813.6959262050805</v>
      </c>
      <c r="X130" s="85">
        <f t="shared" ca="1" si="21"/>
        <v>-154.21070396425057</v>
      </c>
      <c r="Z130" s="85">
        <v>113</v>
      </c>
      <c r="AA130" s="88">
        <f t="shared" ca="1" si="22"/>
        <v>1414.399666683835</v>
      </c>
      <c r="AB130" s="89">
        <f t="shared" ca="1" si="23"/>
        <v>1.167349366625192</v>
      </c>
      <c r="AC130" s="89">
        <f t="shared" ca="1" si="24"/>
        <v>1.0723400249779924</v>
      </c>
      <c r="AD130" s="89">
        <f t="shared" ca="1" si="29"/>
        <v>0.8784653450044283</v>
      </c>
      <c r="AE130" s="89">
        <f t="shared" ca="1" si="29"/>
        <v>0.85821633226937188</v>
      </c>
      <c r="AF130" s="85">
        <f t="shared" ca="1" si="25"/>
        <v>151.15662191771548</v>
      </c>
      <c r="AG130" s="85">
        <f t="shared" ca="1" si="26"/>
        <v>18.431429070678405</v>
      </c>
      <c r="AI130" s="85">
        <v>113</v>
      </c>
      <c r="AJ130" s="85">
        <f t="shared" ca="1" si="30"/>
        <v>3662.5393042873648</v>
      </c>
      <c r="AK130" s="85">
        <f t="shared" ca="1" si="30"/>
        <v>-172.64213303492897</v>
      </c>
    </row>
    <row r="131" spans="1:37" x14ac:dyDescent="0.25">
      <c r="A131" s="76">
        <v>14040229</v>
      </c>
      <c r="B131" s="76">
        <v>30820</v>
      </c>
      <c r="C131" s="77">
        <v>-2.1506205220963619E-2</v>
      </c>
      <c r="E131" s="78">
        <v>14040229</v>
      </c>
      <c r="F131" s="78">
        <v>1343.54</v>
      </c>
      <c r="G131" s="79">
        <v>-2.9828882489099318E-2</v>
      </c>
      <c r="I131" s="85">
        <v>114</v>
      </c>
      <c r="J131" s="89">
        <f t="shared" ca="1" si="27"/>
        <v>0.6589921700438216</v>
      </c>
      <c r="K131" s="89">
        <f t="shared" ca="1" si="27"/>
        <v>0.76508105732417997</v>
      </c>
      <c r="L131" s="89">
        <f t="shared" ca="1" si="16"/>
        <v>0.40971413499821419</v>
      </c>
      <c r="M131" s="89">
        <f t="shared" ca="1" si="16"/>
        <v>0.72274284855073245</v>
      </c>
      <c r="N131" s="89">
        <f t="array" aca="1" ref="N131:O131" ca="1">mu+MMULT(L131:M131,A)</f>
        <v>2.682833718525757E-2</v>
      </c>
      <c r="O131" s="89">
        <f ca="1"/>
        <v>1.4301132075727635E-2</v>
      </c>
      <c r="Q131" s="85">
        <v>114</v>
      </c>
      <c r="R131" s="88">
        <f t="shared" ca="1" si="17"/>
        <v>32171.636434841232</v>
      </c>
      <c r="S131" s="89">
        <f t="shared" ca="1" si="18"/>
        <v>0.85775901303270385</v>
      </c>
      <c r="T131" s="89">
        <f t="shared" ca="1" si="19"/>
        <v>0.68652555444124164</v>
      </c>
      <c r="U131" s="89">
        <f t="shared" ca="1" si="28"/>
        <v>0.80448722679429985</v>
      </c>
      <c r="V131" s="89">
        <f t="shared" ca="1" si="28"/>
        <v>0.75380912227346197</v>
      </c>
      <c r="W131" s="85">
        <f t="shared" ca="1" si="20"/>
        <v>4633.8884795801969</v>
      </c>
      <c r="X131" s="85">
        <f t="shared" ca="1" si="21"/>
        <v>665.98184941086583</v>
      </c>
      <c r="Z131" s="85">
        <v>114</v>
      </c>
      <c r="AA131" s="88">
        <f t="shared" ca="1" si="22"/>
        <v>1413.0646083176689</v>
      </c>
      <c r="AB131" s="89">
        <f t="shared" ca="1" si="23"/>
        <v>1.1574098138149935</v>
      </c>
      <c r="AC131" s="89">
        <f t="shared" ca="1" si="24"/>
        <v>1.062400472167794</v>
      </c>
      <c r="AD131" s="89">
        <f t="shared" ca="1" si="29"/>
        <v>0.87644751679934052</v>
      </c>
      <c r="AE131" s="89">
        <f t="shared" ca="1" si="29"/>
        <v>0.85597304023070775</v>
      </c>
      <c r="AF131" s="85">
        <f t="shared" ca="1" si="25"/>
        <v>149.9851635630182</v>
      </c>
      <c r="AG131" s="85">
        <f t="shared" ca="1" si="26"/>
        <v>17.259970715981126</v>
      </c>
      <c r="AI131" s="85">
        <v>114</v>
      </c>
      <c r="AJ131" s="85">
        <f t="shared" ca="1" si="30"/>
        <v>4483.9033160171784</v>
      </c>
      <c r="AK131" s="85">
        <f t="shared" ca="1" si="30"/>
        <v>648.72187869488471</v>
      </c>
    </row>
    <row r="132" spans="1:37" x14ac:dyDescent="0.25">
      <c r="A132" s="80">
        <v>14040230</v>
      </c>
      <c r="B132" s="80">
        <v>29970</v>
      </c>
      <c r="C132" s="81">
        <v>-2.7966948563397882E-2</v>
      </c>
      <c r="E132" s="82">
        <v>14040230</v>
      </c>
      <c r="F132" s="82">
        <v>1304.82</v>
      </c>
      <c r="G132" s="83">
        <v>-2.9242821384408119E-2</v>
      </c>
      <c r="I132" s="85">
        <v>115</v>
      </c>
      <c r="J132" s="89">
        <f t="shared" ca="1" si="27"/>
        <v>0.18947393787207933</v>
      </c>
      <c r="K132" s="89">
        <f t="shared" ca="1" si="27"/>
        <v>0.59993407805208132</v>
      </c>
      <c r="L132" s="89">
        <f t="shared" ca="1" si="16"/>
        <v>-0.87983652343987317</v>
      </c>
      <c r="M132" s="89">
        <f t="shared" ca="1" si="16"/>
        <v>0.25317647599097398</v>
      </c>
      <c r="N132" s="89">
        <f t="array" aca="1" ref="N132:O132" ca="1">mu+MMULT(L132:M132,A)</f>
        <v>-1.5068192422962541E-2</v>
      </c>
      <c r="O132" s="89">
        <f ca="1"/>
        <v>7.3114772687337647E-3</v>
      </c>
      <c r="Q132" s="85">
        <v>115</v>
      </c>
      <c r="R132" s="88">
        <f t="shared" ca="1" si="17"/>
        <v>30851.602031138351</v>
      </c>
      <c r="S132" s="89">
        <f t="shared" ca="1" si="18"/>
        <v>0.61308411156862153</v>
      </c>
      <c r="T132" s="89">
        <f t="shared" ca="1" si="19"/>
        <v>0.44185065297715925</v>
      </c>
      <c r="U132" s="89">
        <f t="shared" ca="1" si="28"/>
        <v>0.73008963734812582</v>
      </c>
      <c r="V132" s="89">
        <f t="shared" ca="1" si="28"/>
        <v>0.67070135916742668</v>
      </c>
      <c r="W132" s="85">
        <f t="shared" ca="1" si="20"/>
        <v>3619.229481489343</v>
      </c>
      <c r="X132" s="85">
        <f t="shared" ca="1" si="21"/>
        <v>-348.67714867998802</v>
      </c>
      <c r="Z132" s="85">
        <v>115</v>
      </c>
      <c r="AA132" s="88">
        <f t="shared" ca="1" si="22"/>
        <v>1403.2222120328486</v>
      </c>
      <c r="AB132" s="89">
        <f t="shared" ca="1" si="23"/>
        <v>1.0838417342365774</v>
      </c>
      <c r="AC132" s="89">
        <f t="shared" ca="1" si="24"/>
        <v>0.98883239258937772</v>
      </c>
      <c r="AD132" s="89">
        <f t="shared" ca="1" si="29"/>
        <v>0.86078251132656569</v>
      </c>
      <c r="AE132" s="89">
        <f t="shared" ca="1" si="29"/>
        <v>0.83862742358204301</v>
      </c>
      <c r="AF132" s="85">
        <f t="shared" ca="1" si="25"/>
        <v>141.43476162939851</v>
      </c>
      <c r="AG132" s="85">
        <f t="shared" ca="1" si="26"/>
        <v>8.7095687823614298</v>
      </c>
      <c r="AI132" s="85">
        <v>115</v>
      </c>
      <c r="AJ132" s="85">
        <f t="shared" ca="1" si="30"/>
        <v>3477.7947198599445</v>
      </c>
      <c r="AK132" s="85">
        <f t="shared" ca="1" si="30"/>
        <v>-357.38671746234945</v>
      </c>
    </row>
    <row r="133" spans="1:37" x14ac:dyDescent="0.25">
      <c r="A133" s="76">
        <v>14040231</v>
      </c>
      <c r="B133" s="76">
        <v>29080</v>
      </c>
      <c r="C133" s="77">
        <v>-3.014622866325322E-2</v>
      </c>
      <c r="E133" s="78">
        <v>14040231</v>
      </c>
      <c r="F133" s="78">
        <v>1268.05</v>
      </c>
      <c r="G133" s="79">
        <v>-2.8584812812551496E-2</v>
      </c>
      <c r="I133" s="85">
        <v>116</v>
      </c>
      <c r="J133" s="89">
        <f t="shared" ca="1" si="27"/>
        <v>2.5754201564579748E-2</v>
      </c>
      <c r="K133" s="89">
        <f t="shared" ca="1" si="27"/>
        <v>0.62684196640021295</v>
      </c>
      <c r="L133" s="89">
        <f t="shared" ca="1" si="16"/>
        <v>-1.9472196811606155</v>
      </c>
      <c r="M133" s="89">
        <f t="shared" ca="1" si="16"/>
        <v>0.32350071357991117</v>
      </c>
      <c r="N133" s="89">
        <f t="array" aca="1" ref="N133:O133" ca="1">mu+MMULT(L133:M133,A)</f>
        <v>-4.1142174418511555E-2</v>
      </c>
      <c r="O133" s="89">
        <f ca="1"/>
        <v>8.3582774103881565E-3</v>
      </c>
      <c r="Q133" s="85">
        <v>116</v>
      </c>
      <c r="R133" s="88">
        <f t="shared" ca="1" si="17"/>
        <v>30057.574627970691</v>
      </c>
      <c r="S133" s="89">
        <f t="shared" ca="1" si="18"/>
        <v>0.46081257415981691</v>
      </c>
      <c r="T133" s="89">
        <f t="shared" ca="1" si="19"/>
        <v>0.28957911556835464</v>
      </c>
      <c r="U133" s="89">
        <f t="shared" ca="1" si="28"/>
        <v>0.67753346019867045</v>
      </c>
      <c r="V133" s="89">
        <f t="shared" ca="1" si="28"/>
        <v>0.61393087695035464</v>
      </c>
      <c r="W133" s="85">
        <f t="shared" ca="1" si="20"/>
        <v>3060.0090468706476</v>
      </c>
      <c r="X133" s="85">
        <f t="shared" ca="1" si="21"/>
        <v>-907.89758329868346</v>
      </c>
      <c r="Z133" s="85">
        <v>116</v>
      </c>
      <c r="AA133" s="88">
        <f t="shared" ca="1" si="22"/>
        <v>1404.6918743303245</v>
      </c>
      <c r="AB133" s="89">
        <f t="shared" ca="1" si="23"/>
        <v>1.094859599674922</v>
      </c>
      <c r="AC133" s="89">
        <f t="shared" ca="1" si="24"/>
        <v>0.99985025802772232</v>
      </c>
      <c r="AD133" s="89">
        <f t="shared" ca="1" si="29"/>
        <v>0.86321092457363802</v>
      </c>
      <c r="AE133" s="89">
        <f t="shared" ca="1" si="29"/>
        <v>0.84130851018220665</v>
      </c>
      <c r="AF133" s="85">
        <f t="shared" ca="1" si="25"/>
        <v>142.70160958726274</v>
      </c>
      <c r="AG133" s="85">
        <f t="shared" ca="1" si="26"/>
        <v>9.9764167402256589</v>
      </c>
      <c r="AI133" s="85">
        <v>116</v>
      </c>
      <c r="AJ133" s="85">
        <f t="shared" ca="1" si="30"/>
        <v>2917.3074372833848</v>
      </c>
      <c r="AK133" s="85">
        <f t="shared" ca="1" si="30"/>
        <v>-917.87400003890912</v>
      </c>
    </row>
    <row r="134" spans="1:37" x14ac:dyDescent="0.25">
      <c r="A134" s="80">
        <v>14040303</v>
      </c>
      <c r="B134" s="80">
        <v>28990</v>
      </c>
      <c r="C134" s="81">
        <v>-3.0997097317545103E-3</v>
      </c>
      <c r="E134" s="82">
        <v>14040303</v>
      </c>
      <c r="F134" s="82">
        <v>1299.42</v>
      </c>
      <c r="G134" s="83">
        <v>2.4437723650834922E-2</v>
      </c>
      <c r="I134" s="85">
        <v>117</v>
      </c>
      <c r="J134" s="89">
        <f t="shared" ca="1" si="27"/>
        <v>0.41162483947753092</v>
      </c>
      <c r="K134" s="89">
        <f t="shared" ca="1" si="27"/>
        <v>0.21673466612192938</v>
      </c>
      <c r="L134" s="89">
        <f t="shared" ca="1" si="16"/>
        <v>-0.22336726566748066</v>
      </c>
      <c r="M134" s="89">
        <f t="shared" ca="1" si="16"/>
        <v>-0.78326871235022433</v>
      </c>
      <c r="N134" s="89">
        <f t="array" aca="1" ref="N134:O134" ca="1">mu+MMULT(L134:M134,A)</f>
        <v>-1.7650887652287842E-2</v>
      </c>
      <c r="O134" s="89">
        <f ca="1"/>
        <v>-8.116361086434605E-3</v>
      </c>
      <c r="Q134" s="85">
        <v>117</v>
      </c>
      <c r="R134" s="88">
        <f t="shared" ca="1" si="17"/>
        <v>30772.024552177023</v>
      </c>
      <c r="S134" s="89">
        <f t="shared" ca="1" si="18"/>
        <v>0.59800122268364497</v>
      </c>
      <c r="T134" s="89">
        <f t="shared" ca="1" si="19"/>
        <v>0.4267677640921827</v>
      </c>
      <c r="U134" s="89">
        <f t="shared" ca="1" si="28"/>
        <v>0.72508044137583738</v>
      </c>
      <c r="V134" s="89">
        <f t="shared" ca="1" si="28"/>
        <v>0.66522575594953648</v>
      </c>
      <c r="W134" s="85">
        <f t="shared" ca="1" si="20"/>
        <v>3561.3297091433706</v>
      </c>
      <c r="X134" s="85">
        <f t="shared" ca="1" si="21"/>
        <v>-406.57692102596047</v>
      </c>
      <c r="Z134" s="85">
        <v>117</v>
      </c>
      <c r="AA134" s="88">
        <f t="shared" ca="1" si="22"/>
        <v>1381.7396672844975</v>
      </c>
      <c r="AB134" s="89">
        <f t="shared" ca="1" si="23"/>
        <v>0.92145940332372134</v>
      </c>
      <c r="AC134" s="89">
        <f t="shared" ca="1" si="24"/>
        <v>0.82645006167652169</v>
      </c>
      <c r="AD134" s="89">
        <f t="shared" ca="1" si="29"/>
        <v>0.82159468647016309</v>
      </c>
      <c r="AE134" s="89">
        <f t="shared" ca="1" si="29"/>
        <v>0.79572558240420599</v>
      </c>
      <c r="AF134" s="85">
        <f t="shared" ca="1" si="25"/>
        <v>123.35140064850771</v>
      </c>
      <c r="AG134" s="85">
        <f t="shared" ca="1" si="26"/>
        <v>-9.3737921985293724</v>
      </c>
      <c r="AI134" s="85">
        <v>117</v>
      </c>
      <c r="AJ134" s="85">
        <f t="shared" ca="1" si="30"/>
        <v>3437.9783084948631</v>
      </c>
      <c r="AK134" s="85">
        <f t="shared" ca="1" si="30"/>
        <v>-397.2031288274311</v>
      </c>
    </row>
    <row r="135" spans="1:37" x14ac:dyDescent="0.25">
      <c r="A135" s="76">
        <v>14040304</v>
      </c>
      <c r="B135" s="76">
        <v>28260</v>
      </c>
      <c r="C135" s="77">
        <v>-2.5503565677182722E-2</v>
      </c>
      <c r="E135" s="78">
        <v>14040304</v>
      </c>
      <c r="F135" s="78">
        <v>1267.56</v>
      </c>
      <c r="G135" s="79">
        <v>-2.4824218424163342E-2</v>
      </c>
      <c r="I135" s="85">
        <v>118</v>
      </c>
      <c r="J135" s="89">
        <f t="shared" ca="1" si="27"/>
        <v>0.57065921868986702</v>
      </c>
      <c r="K135" s="89">
        <f t="shared" ca="1" si="27"/>
        <v>5.4562218852634015E-3</v>
      </c>
      <c r="L135" s="89">
        <f t="shared" ca="1" si="16"/>
        <v>0.1780527327014704</v>
      </c>
      <c r="M135" s="89">
        <f t="shared" ca="1" si="16"/>
        <v>-2.5454901653511897</v>
      </c>
      <c r="N135" s="89">
        <f t="array" aca="1" ref="N135:O135" ca="1">mu+MMULT(L135:M135,A)</f>
        <v>-4.0384679310768536E-2</v>
      </c>
      <c r="O135" s="89">
        <f ca="1"/>
        <v>-3.4347625439565807E-2</v>
      </c>
      <c r="Q135" s="85">
        <v>118</v>
      </c>
      <c r="R135" s="88">
        <f t="shared" ca="1" si="17"/>
        <v>30080.351719380535</v>
      </c>
      <c r="S135" s="89">
        <f t="shared" ca="1" si="18"/>
        <v>0.46523633055634084</v>
      </c>
      <c r="T135" s="89">
        <f t="shared" ca="1" si="19"/>
        <v>0.29400287196487856</v>
      </c>
      <c r="U135" s="89">
        <f t="shared" ca="1" si="28"/>
        <v>0.67911888788265207</v>
      </c>
      <c r="V135" s="89">
        <f t="shared" ca="1" si="28"/>
        <v>0.61562214559973949</v>
      </c>
      <c r="W135" s="85">
        <f t="shared" ca="1" si="20"/>
        <v>3075.4593525859236</v>
      </c>
      <c r="X135" s="85">
        <f t="shared" ca="1" si="21"/>
        <v>-892.44727758340741</v>
      </c>
      <c r="Z135" s="85">
        <v>118</v>
      </c>
      <c r="AA135" s="88">
        <f t="shared" ca="1" si="22"/>
        <v>1345.9661325565587</v>
      </c>
      <c r="AB135" s="89">
        <f t="shared" ca="1" si="23"/>
        <v>0.64536798011886964</v>
      </c>
      <c r="AC135" s="89">
        <f t="shared" ca="1" si="24"/>
        <v>0.55035863847166999</v>
      </c>
      <c r="AD135" s="89">
        <f t="shared" ca="1" si="29"/>
        <v>0.74065562579316524</v>
      </c>
      <c r="AE135" s="89">
        <f t="shared" ca="1" si="29"/>
        <v>0.70896329393960555</v>
      </c>
      <c r="AF135" s="85">
        <f t="shared" ca="1" si="25"/>
        <v>95.34944434785757</v>
      </c>
      <c r="AG135" s="85">
        <f t="shared" ca="1" si="26"/>
        <v>-37.375748499179508</v>
      </c>
      <c r="AI135" s="85">
        <v>118</v>
      </c>
      <c r="AJ135" s="85">
        <f t="shared" ca="1" si="30"/>
        <v>2980.1099082380661</v>
      </c>
      <c r="AK135" s="85">
        <f t="shared" ca="1" si="30"/>
        <v>-855.0715290842279</v>
      </c>
    </row>
    <row r="136" spans="1:37" x14ac:dyDescent="0.25">
      <c r="A136" s="80">
        <v>14040305</v>
      </c>
      <c r="B136" s="80">
        <v>28400</v>
      </c>
      <c r="C136" s="81">
        <v>4.9417679107790474E-3</v>
      </c>
      <c r="E136" s="82">
        <v>14040305</v>
      </c>
      <c r="F136" s="82">
        <v>1296.48</v>
      </c>
      <c r="G136" s="83">
        <v>2.2559107089343947E-2</v>
      </c>
      <c r="I136" s="85">
        <v>119</v>
      </c>
      <c r="J136" s="89">
        <f t="shared" ca="1" si="27"/>
        <v>0.86720326165868045</v>
      </c>
      <c r="K136" s="89">
        <f t="shared" ca="1" si="27"/>
        <v>0.37835149809842816</v>
      </c>
      <c r="L136" s="89">
        <f t="shared" ca="1" si="16"/>
        <v>1.1132676945247657</v>
      </c>
      <c r="M136" s="89">
        <f t="shared" ca="1" si="16"/>
        <v>-0.30981322214011286</v>
      </c>
      <c r="N136" s="89">
        <f t="array" aca="1" ref="N136:O136" ca="1">mu+MMULT(L136:M136,A)</f>
        <v>2.5526876327577143E-2</v>
      </c>
      <c r="O136" s="89">
        <f ca="1"/>
        <v>-1.0688154434092558E-3</v>
      </c>
      <c r="Q136" s="85">
        <v>119</v>
      </c>
      <c r="R136" s="88">
        <f t="shared" ca="1" si="17"/>
        <v>32129.793543642423</v>
      </c>
      <c r="S136" s="89">
        <f t="shared" ca="1" si="18"/>
        <v>0.85015850745169275</v>
      </c>
      <c r="T136" s="89">
        <f t="shared" ca="1" si="19"/>
        <v>0.67892504886023053</v>
      </c>
      <c r="U136" s="89">
        <f t="shared" ca="1" si="28"/>
        <v>0.80238151658485468</v>
      </c>
      <c r="V136" s="89">
        <f t="shared" ca="1" si="28"/>
        <v>0.75140732329270477</v>
      </c>
      <c r="W136" s="85">
        <f t="shared" ca="1" si="20"/>
        <v>4600.2704053683701</v>
      </c>
      <c r="X136" s="85">
        <f t="shared" ca="1" si="21"/>
        <v>632.36377519903908</v>
      </c>
      <c r="Z136" s="85">
        <v>119</v>
      </c>
      <c r="AA136" s="88">
        <f t="shared" ca="1" si="22"/>
        <v>1391.51193546217</v>
      </c>
      <c r="AB136" s="89">
        <f t="shared" ca="1" si="23"/>
        <v>0.99563680020744183</v>
      </c>
      <c r="AC136" s="89">
        <f t="shared" ca="1" si="24"/>
        <v>0.90062745856024218</v>
      </c>
      <c r="AD136" s="89">
        <f t="shared" ca="1" si="29"/>
        <v>0.84028667620049247</v>
      </c>
      <c r="AE136" s="89">
        <f t="shared" ca="1" si="29"/>
        <v>0.81610678497746403</v>
      </c>
      <c r="AF136" s="85">
        <f t="shared" ca="1" si="25"/>
        <v>131.47276513237671</v>
      </c>
      <c r="AG136" s="85">
        <f t="shared" ca="1" si="26"/>
        <v>-1.2524277146603708</v>
      </c>
      <c r="AI136" s="85">
        <v>119</v>
      </c>
      <c r="AJ136" s="85">
        <f t="shared" ca="1" si="30"/>
        <v>4468.7976402359936</v>
      </c>
      <c r="AK136" s="85">
        <f t="shared" ca="1" si="30"/>
        <v>633.61620291369945</v>
      </c>
    </row>
    <row r="137" spans="1:37" x14ac:dyDescent="0.25">
      <c r="A137" s="76">
        <v>14040306</v>
      </c>
      <c r="B137" s="76">
        <v>28890</v>
      </c>
      <c r="C137" s="77">
        <v>1.7106369310983555E-2</v>
      </c>
      <c r="E137" s="78">
        <v>14040306</v>
      </c>
      <c r="F137" s="78">
        <v>1335.21</v>
      </c>
      <c r="G137" s="79">
        <v>2.9435683121843411E-2</v>
      </c>
      <c r="I137" s="85">
        <v>120</v>
      </c>
      <c r="J137" s="89">
        <f t="shared" ca="1" si="27"/>
        <v>0.63572655308263193</v>
      </c>
      <c r="K137" s="89">
        <f t="shared" ca="1" si="27"/>
        <v>6.445654403437362E-3</v>
      </c>
      <c r="L137" s="89">
        <f t="shared" ca="1" si="16"/>
        <v>0.34705913405943295</v>
      </c>
      <c r="M137" s="89">
        <f t="shared" ca="1" si="16"/>
        <v>-2.4867579155436088</v>
      </c>
      <c r="N137" s="89">
        <f t="array" aca="1" ref="N137:O137" ca="1">mu+MMULT(L137:M137,A)</f>
        <v>-3.4946435339541768E-2</v>
      </c>
      <c r="O137" s="89">
        <f ca="1"/>
        <v>-3.347337596987901E-2</v>
      </c>
      <c r="Q137" s="85">
        <v>120</v>
      </c>
      <c r="R137" s="88">
        <f t="shared" ca="1" si="17"/>
        <v>30244.381623832025</v>
      </c>
      <c r="S137" s="89">
        <f t="shared" ca="1" si="18"/>
        <v>0.49699556742488715</v>
      </c>
      <c r="T137" s="89">
        <f t="shared" ca="1" si="19"/>
        <v>0.32576210883342488</v>
      </c>
      <c r="U137" s="89">
        <f t="shared" ca="1" si="28"/>
        <v>0.6904039114433036</v>
      </c>
      <c r="V137" s="89">
        <f t="shared" ca="1" si="28"/>
        <v>0.62769782550910946</v>
      </c>
      <c r="W137" s="85">
        <f t="shared" ca="1" si="20"/>
        <v>3187.783895375891</v>
      </c>
      <c r="X137" s="85">
        <f t="shared" ca="1" si="21"/>
        <v>-780.12273479344003</v>
      </c>
      <c r="Z137" s="85">
        <v>120</v>
      </c>
      <c r="AA137" s="88">
        <f t="shared" ca="1" si="22"/>
        <v>1347.1433572532153</v>
      </c>
      <c r="AB137" s="89">
        <f t="shared" ca="1" si="23"/>
        <v>0.65456970128154368</v>
      </c>
      <c r="AC137" s="89">
        <f t="shared" ca="1" si="24"/>
        <v>0.55956035963434403</v>
      </c>
      <c r="AD137" s="89">
        <f t="shared" ca="1" si="29"/>
        <v>0.74362758152526087</v>
      </c>
      <c r="AE137" s="89">
        <f t="shared" ca="1" si="29"/>
        <v>0.71211032520186923</v>
      </c>
      <c r="AF137" s="85">
        <f t="shared" ca="1" si="25"/>
        <v>96.223113770728673</v>
      </c>
      <c r="AG137" s="85">
        <f t="shared" ca="1" si="26"/>
        <v>-36.502079076308405</v>
      </c>
      <c r="AI137" s="85">
        <v>120</v>
      </c>
      <c r="AJ137" s="85">
        <f t="shared" ca="1" si="30"/>
        <v>3091.5607816051624</v>
      </c>
      <c r="AK137" s="85">
        <f t="shared" ca="1" si="30"/>
        <v>-743.62065571713163</v>
      </c>
    </row>
    <row r="138" spans="1:37" x14ac:dyDescent="0.25">
      <c r="A138" s="80">
        <v>14040307</v>
      </c>
      <c r="B138" s="80">
        <v>28630</v>
      </c>
      <c r="C138" s="81">
        <v>-9.0403953681202475E-3</v>
      </c>
      <c r="E138" s="82">
        <v>14040307</v>
      </c>
      <c r="F138" s="82">
        <v>1355.3</v>
      </c>
      <c r="G138" s="83">
        <v>1.4934249187711758E-2</v>
      </c>
      <c r="I138" s="85">
        <v>121</v>
      </c>
      <c r="J138" s="89">
        <f t="shared" ca="1" si="27"/>
        <v>0.84812126310888558</v>
      </c>
      <c r="K138" s="89">
        <f t="shared" ca="1" si="27"/>
        <v>0.9342852343174971</v>
      </c>
      <c r="L138" s="89">
        <f t="shared" ca="1" si="16"/>
        <v>1.0284090062960909</v>
      </c>
      <c r="M138" s="89">
        <f t="shared" ca="1" si="16"/>
        <v>1.5084885641071824</v>
      </c>
      <c r="N138" s="89">
        <f t="array" aca="1" ref="N138:O138" ca="1">mu+MMULT(L138:M138,A)</f>
        <v>5.743590779167327E-2</v>
      </c>
      <c r="O138" s="89">
        <f ca="1"/>
        <v>2.5997223701443521E-2</v>
      </c>
      <c r="Q138" s="85">
        <v>121</v>
      </c>
      <c r="R138" s="88">
        <f t="shared" ca="1" si="17"/>
        <v>33171.556570459274</v>
      </c>
      <c r="S138" s="89">
        <f t="shared" ca="1" si="18"/>
        <v>1.036506617958683</v>
      </c>
      <c r="T138" s="89">
        <f t="shared" ca="1" si="19"/>
        <v>0.86527315936722071</v>
      </c>
      <c r="U138" s="89">
        <f t="shared" ca="1" si="28"/>
        <v>0.85001707321126696</v>
      </c>
      <c r="V138" s="89">
        <f t="shared" ca="1" si="28"/>
        <v>0.80655556047680022</v>
      </c>
      <c r="W138" s="85">
        <f t="shared" ca="1" si="20"/>
        <v>5461.8319775854325</v>
      </c>
      <c r="X138" s="85">
        <f t="shared" ca="1" si="21"/>
        <v>1493.9253474161014</v>
      </c>
      <c r="Z138" s="85">
        <v>121</v>
      </c>
      <c r="AA138" s="88">
        <f t="shared" ca="1" si="22"/>
        <v>1429.6889719745659</v>
      </c>
      <c r="AB138" s="89">
        <f t="shared" ca="1" si="23"/>
        <v>1.2805144625046678</v>
      </c>
      <c r="AC138" s="89">
        <f t="shared" ca="1" si="24"/>
        <v>1.1855051208574683</v>
      </c>
      <c r="AD138" s="89">
        <f t="shared" ca="1" si="29"/>
        <v>0.89981786917076378</v>
      </c>
      <c r="AE138" s="89">
        <f t="shared" ca="1" si="29"/>
        <v>0.88209110441370231</v>
      </c>
      <c r="AF138" s="85">
        <f t="shared" ca="1" si="25"/>
        <v>164.7550371776731</v>
      </c>
      <c r="AG138" s="85">
        <f t="shared" ca="1" si="26"/>
        <v>32.029844330636024</v>
      </c>
      <c r="AI138" s="85">
        <v>121</v>
      </c>
      <c r="AJ138" s="85">
        <f t="shared" ca="1" si="30"/>
        <v>5297.0769404077591</v>
      </c>
      <c r="AK138" s="85">
        <f t="shared" ca="1" si="30"/>
        <v>1461.8955030854654</v>
      </c>
    </row>
    <row r="139" spans="1:37" x14ac:dyDescent="0.25">
      <c r="A139" s="76">
        <v>14040310</v>
      </c>
      <c r="B139" s="76">
        <v>28530</v>
      </c>
      <c r="C139" s="77">
        <v>-3.49895388461507E-3</v>
      </c>
      <c r="E139" s="78">
        <v>14040310</v>
      </c>
      <c r="F139" s="78">
        <v>1342.56</v>
      </c>
      <c r="G139" s="79">
        <v>-9.4445929002109491E-3</v>
      </c>
      <c r="I139" s="85">
        <v>122</v>
      </c>
      <c r="J139" s="89">
        <f t="shared" ca="1" si="27"/>
        <v>0.4163220712771909</v>
      </c>
      <c r="K139" s="89">
        <f t="shared" ca="1" si="27"/>
        <v>0.78988943543370704</v>
      </c>
      <c r="L139" s="89">
        <f t="shared" ca="1" si="16"/>
        <v>-0.21131158621948079</v>
      </c>
      <c r="M139" s="89">
        <f t="shared" ca="1" si="16"/>
        <v>0.80603766971795421</v>
      </c>
      <c r="N139" s="89">
        <f t="array" aca="1" ref="N139:O139" ca="1">mu+MMULT(L139:M139,A)</f>
        <v>1.2452404086875989E-2</v>
      </c>
      <c r="O139" s="89">
        <f ca="1"/>
        <v>1.5541003755625397E-2</v>
      </c>
      <c r="Q139" s="85">
        <v>122</v>
      </c>
      <c r="R139" s="88">
        <f t="shared" ca="1" si="17"/>
        <v>31712.447683426981</v>
      </c>
      <c r="S139" s="89">
        <f t="shared" ca="1" si="18"/>
        <v>0.77380384903242383</v>
      </c>
      <c r="T139" s="89">
        <f t="shared" ca="1" si="19"/>
        <v>0.60257039044096161</v>
      </c>
      <c r="U139" s="89">
        <f t="shared" ca="1" si="28"/>
        <v>0.78047660199544766</v>
      </c>
      <c r="V139" s="89">
        <f t="shared" ca="1" si="28"/>
        <v>0.72660273850604351</v>
      </c>
      <c r="W139" s="85">
        <f t="shared" ca="1" si="20"/>
        <v>4269.9135831938584</v>
      </c>
      <c r="X139" s="85">
        <f t="shared" ca="1" si="21"/>
        <v>302.00695302452732</v>
      </c>
      <c r="Z139" s="85">
        <v>122</v>
      </c>
      <c r="AA139" s="88">
        <f t="shared" ca="1" si="22"/>
        <v>1414.8177136956576</v>
      </c>
      <c r="AB139" s="89">
        <f t="shared" ca="1" si="23"/>
        <v>1.1704598114089309</v>
      </c>
      <c r="AC139" s="89">
        <f t="shared" ca="1" si="24"/>
        <v>1.0754504697617313</v>
      </c>
      <c r="AD139" s="89">
        <f t="shared" ca="1" si="29"/>
        <v>0.87909201097576561</v>
      </c>
      <c r="AE139" s="89">
        <f t="shared" ca="1" si="29"/>
        <v>0.85891345190496593</v>
      </c>
      <c r="AF139" s="85">
        <f t="shared" ca="1" si="25"/>
        <v>151.52399280392888</v>
      </c>
      <c r="AG139" s="85">
        <f t="shared" ca="1" si="26"/>
        <v>18.798799956891799</v>
      </c>
      <c r="AI139" s="85">
        <v>122</v>
      </c>
      <c r="AJ139" s="85">
        <f t="shared" ca="1" si="30"/>
        <v>4118.3895903899293</v>
      </c>
      <c r="AK139" s="85">
        <f t="shared" ca="1" si="30"/>
        <v>283.20815306763552</v>
      </c>
    </row>
    <row r="140" spans="1:37" x14ac:dyDescent="0.25">
      <c r="A140" s="80">
        <v>14040311</v>
      </c>
      <c r="B140" s="80">
        <v>27710</v>
      </c>
      <c r="C140" s="81">
        <v>-2.9162806350521552E-2</v>
      </c>
      <c r="E140" s="82">
        <v>14040311</v>
      </c>
      <c r="F140" s="82">
        <v>1310.7</v>
      </c>
      <c r="G140" s="83">
        <v>-2.401689349625934E-2</v>
      </c>
      <c r="I140" s="85">
        <v>123</v>
      </c>
      <c r="J140" s="89">
        <f t="shared" ca="1" si="27"/>
        <v>0.61177308808753628</v>
      </c>
      <c r="K140" s="89">
        <f t="shared" ca="1" si="27"/>
        <v>0.82685399090538536</v>
      </c>
      <c r="L140" s="89">
        <f t="shared" ca="1" si="16"/>
        <v>0.28394331184780153</v>
      </c>
      <c r="M140" s="89">
        <f t="shared" ca="1" si="16"/>
        <v>0.94180591125416135</v>
      </c>
      <c r="N140" s="89">
        <f t="array" aca="1" ref="N140:O140" ca="1">mu+MMULT(L140:M140,A)</f>
        <v>2.770733558870575E-2</v>
      </c>
      <c r="O140" s="89">
        <f ca="1"/>
        <v>1.7561960105028133E-2</v>
      </c>
      <c r="Q140" s="85">
        <v>123</v>
      </c>
      <c r="R140" s="88">
        <f t="shared" ca="1" si="17"/>
        <v>32199.927684063648</v>
      </c>
      <c r="S140" s="89">
        <f t="shared" ca="1" si="18"/>
        <v>0.86289234626488243</v>
      </c>
      <c r="T140" s="89">
        <f t="shared" ca="1" si="19"/>
        <v>0.69165888767342021</v>
      </c>
      <c r="U140" s="89">
        <f t="shared" ca="1" si="28"/>
        <v>0.80590167040391381</v>
      </c>
      <c r="V140" s="89">
        <f t="shared" ca="1" si="28"/>
        <v>0.75542421447645758</v>
      </c>
      <c r="W140" s="85">
        <f t="shared" ca="1" si="20"/>
        <v>4656.668454056351</v>
      </c>
      <c r="X140" s="85">
        <f t="shared" ca="1" si="21"/>
        <v>688.76182388702</v>
      </c>
      <c r="Z140" s="85">
        <v>123</v>
      </c>
      <c r="AA140" s="88">
        <f t="shared" ca="1" si="22"/>
        <v>1417.6798897296562</v>
      </c>
      <c r="AB140" s="89">
        <f t="shared" ca="1" si="23"/>
        <v>1.1917309444824276</v>
      </c>
      <c r="AC140" s="89">
        <f t="shared" ca="1" si="24"/>
        <v>1.096721602835228</v>
      </c>
      <c r="AD140" s="89">
        <f t="shared" ca="1" si="29"/>
        <v>0.8833166197797907</v>
      </c>
      <c r="AE140" s="89">
        <f t="shared" ca="1" si="29"/>
        <v>0.86361844502955776</v>
      </c>
      <c r="AF140" s="85">
        <f t="shared" ca="1" si="25"/>
        <v>154.04618202713868</v>
      </c>
      <c r="AG140" s="85">
        <f t="shared" ca="1" si="26"/>
        <v>21.320989180101606</v>
      </c>
      <c r="AI140" s="85">
        <v>123</v>
      </c>
      <c r="AJ140" s="85">
        <f t="shared" ca="1" si="30"/>
        <v>4502.6222720292126</v>
      </c>
      <c r="AK140" s="85">
        <f t="shared" ca="1" si="30"/>
        <v>667.44083470691839</v>
      </c>
    </row>
    <row r="141" spans="1:37" x14ac:dyDescent="0.25">
      <c r="A141" s="76">
        <v>14040312</v>
      </c>
      <c r="B141" s="76">
        <v>27840</v>
      </c>
      <c r="C141" s="77">
        <v>4.680476591331772E-3</v>
      </c>
      <c r="E141" s="78">
        <v>14040312</v>
      </c>
      <c r="F141" s="78">
        <v>1305.31</v>
      </c>
      <c r="G141" s="79">
        <v>-4.1207851860191585E-3</v>
      </c>
      <c r="I141" s="85">
        <v>124</v>
      </c>
      <c r="J141" s="89">
        <f t="shared" ca="1" si="27"/>
        <v>7.1910393047553312E-2</v>
      </c>
      <c r="K141" s="89">
        <f t="shared" ca="1" si="27"/>
        <v>8.8277616304292872E-2</v>
      </c>
      <c r="L141" s="89">
        <f t="shared" ca="1" si="16"/>
        <v>-1.4617096705050479</v>
      </c>
      <c r="M141" s="89">
        <f t="shared" ca="1" si="16"/>
        <v>-1.351437798248257</v>
      </c>
      <c r="N141" s="89">
        <f t="array" aca="1" ref="N141:O141" ca="1">mu+MMULT(L141:M141,A)</f>
        <v>-6.0081711117273479E-2</v>
      </c>
      <c r="O141" s="89">
        <f ca="1"/>
        <v>-1.6573750743159008E-2</v>
      </c>
      <c r="Q141" s="85">
        <v>124</v>
      </c>
      <c r="R141" s="88">
        <f t="shared" ca="1" si="17"/>
        <v>29493.655133882279</v>
      </c>
      <c r="S141" s="89">
        <f t="shared" ca="1" si="18"/>
        <v>0.35020605569925817</v>
      </c>
      <c r="T141" s="89">
        <f t="shared" ca="1" si="19"/>
        <v>0.17897259710779589</v>
      </c>
      <c r="U141" s="89">
        <f t="shared" ca="1" si="28"/>
        <v>0.63690796879905831</v>
      </c>
      <c r="V141" s="89">
        <f t="shared" ca="1" si="28"/>
        <v>0.57102039069799004</v>
      </c>
      <c r="W141" s="85">
        <f t="shared" ca="1" si="20"/>
        <v>2689.2677203936855</v>
      </c>
      <c r="X141" s="85">
        <f t="shared" ca="1" si="21"/>
        <v>-1278.6389097756455</v>
      </c>
      <c r="Z141" s="85">
        <v>124</v>
      </c>
      <c r="AA141" s="88">
        <f t="shared" ca="1" si="22"/>
        <v>1370.103033648066</v>
      </c>
      <c r="AB141" s="89">
        <f t="shared" ca="1" si="23"/>
        <v>0.83244300230360391</v>
      </c>
      <c r="AC141" s="89">
        <f t="shared" ca="1" si="24"/>
        <v>0.73743366065640426</v>
      </c>
      <c r="AD141" s="89">
        <f t="shared" ca="1" si="29"/>
        <v>0.79742053104428512</v>
      </c>
      <c r="AE141" s="89">
        <f t="shared" ca="1" si="29"/>
        <v>0.76957066405148822</v>
      </c>
      <c r="AF141" s="85">
        <f t="shared" ca="1" si="25"/>
        <v>113.9294296200402</v>
      </c>
      <c r="AG141" s="85">
        <f t="shared" ca="1" si="26"/>
        <v>-18.795763226996883</v>
      </c>
      <c r="AI141" s="85">
        <v>124</v>
      </c>
      <c r="AJ141" s="85">
        <f t="shared" ca="1" si="30"/>
        <v>2575.3382907736454</v>
      </c>
      <c r="AK141" s="85">
        <f t="shared" ca="1" si="30"/>
        <v>-1259.8431465486487</v>
      </c>
    </row>
    <row r="142" spans="1:37" x14ac:dyDescent="0.25">
      <c r="A142" s="80">
        <v>14040313</v>
      </c>
      <c r="B142" s="80">
        <v>27070</v>
      </c>
      <c r="C142" s="81">
        <v>-2.8047731840009079E-2</v>
      </c>
      <c r="E142" s="82">
        <v>14040313</v>
      </c>
      <c r="F142" s="82">
        <v>1272.47</v>
      </c>
      <c r="G142" s="83">
        <v>-2.5480666931219535E-2</v>
      </c>
      <c r="I142" s="85">
        <v>125</v>
      </c>
      <c r="J142" s="89">
        <f t="shared" ca="1" si="27"/>
        <v>0.15623624797144087</v>
      </c>
      <c r="K142" s="89">
        <f t="shared" ca="1" si="27"/>
        <v>0.17020864078056575</v>
      </c>
      <c r="L142" s="89">
        <f t="shared" ca="1" si="16"/>
        <v>-1.0100475778393967</v>
      </c>
      <c r="M142" s="89">
        <f t="shared" ca="1" si="16"/>
        <v>-0.95334108455557487</v>
      </c>
      <c r="N142" s="89">
        <f t="array" aca="1" ref="N142:O142" ca="1">mu+MMULT(L142:M142,A)</f>
        <v>-4.1027767816041963E-2</v>
      </c>
      <c r="O142" s="89">
        <f ca="1"/>
        <v>-1.0647946062253322E-2</v>
      </c>
      <c r="Q142" s="85">
        <v>125</v>
      </c>
      <c r="R142" s="88">
        <f t="shared" ca="1" si="17"/>
        <v>30061.01360967971</v>
      </c>
      <c r="S142" s="89">
        <f t="shared" ca="1" si="18"/>
        <v>0.4614807064478092</v>
      </c>
      <c r="T142" s="89">
        <f t="shared" ca="1" si="19"/>
        <v>0.29024724785634692</v>
      </c>
      <c r="U142" s="89">
        <f t="shared" ca="1" si="28"/>
        <v>0.67777311978593113</v>
      </c>
      <c r="V142" s="89">
        <f t="shared" ca="1" si="28"/>
        <v>0.6141864537149776</v>
      </c>
      <c r="W142" s="85">
        <f t="shared" ca="1" si="20"/>
        <v>3062.3394841690097</v>
      </c>
      <c r="X142" s="85">
        <f t="shared" ca="1" si="21"/>
        <v>-905.56714600032137</v>
      </c>
      <c r="Z142" s="85">
        <v>125</v>
      </c>
      <c r="AA142" s="88">
        <f t="shared" ca="1" si="22"/>
        <v>1378.2460998994927</v>
      </c>
      <c r="AB142" s="89">
        <f t="shared" ca="1" si="23"/>
        <v>0.89481376056977779</v>
      </c>
      <c r="AC142" s="89">
        <f t="shared" ca="1" si="24"/>
        <v>0.79980441892257814</v>
      </c>
      <c r="AD142" s="89">
        <f t="shared" ca="1" si="29"/>
        <v>0.81455667341737548</v>
      </c>
      <c r="AE142" s="89">
        <f t="shared" ca="1" si="29"/>
        <v>0.7880879387982167</v>
      </c>
      <c r="AF142" s="85">
        <f t="shared" ca="1" si="25"/>
        <v>120.49334336806896</v>
      </c>
      <c r="AG142" s="85">
        <f t="shared" ca="1" si="26"/>
        <v>-12.231849478968115</v>
      </c>
      <c r="AI142" s="85">
        <v>125</v>
      </c>
      <c r="AJ142" s="85">
        <f t="shared" ca="1" si="30"/>
        <v>2941.8461408009407</v>
      </c>
      <c r="AK142" s="85">
        <f t="shared" ca="1" si="30"/>
        <v>-893.33529652135326</v>
      </c>
    </row>
    <row r="143" spans="1:37" x14ac:dyDescent="0.25">
      <c r="A143" s="76">
        <v>14040317</v>
      </c>
      <c r="B143" s="76">
        <v>26270</v>
      </c>
      <c r="C143" s="77">
        <v>-2.9998499928761278E-2</v>
      </c>
      <c r="E143" s="78">
        <v>14040317</v>
      </c>
      <c r="F143" s="78">
        <v>1238.6400000000001</v>
      </c>
      <c r="G143" s="79">
        <v>-2.6945889999679763E-2</v>
      </c>
      <c r="I143" s="85">
        <v>126</v>
      </c>
      <c r="J143" s="89">
        <f t="shared" ca="1" si="27"/>
        <v>0.5916065329494864</v>
      </c>
      <c r="K143" s="89">
        <f t="shared" ca="1" si="27"/>
        <v>0.17446658160483386</v>
      </c>
      <c r="L143" s="89">
        <f t="shared" ca="1" si="16"/>
        <v>0.23167952670310446</v>
      </c>
      <c r="M143" s="89">
        <f t="shared" ca="1" si="16"/>
        <v>-0.93666061172369164</v>
      </c>
      <c r="N143" s="89">
        <f t="array" aca="1" ref="N143:O143" ca="1">mu+MMULT(L143:M143,A)</f>
        <v>-8.8485548974911038E-3</v>
      </c>
      <c r="O143" s="89">
        <f ca="1"/>
        <v>-1.0399651563486878E-2</v>
      </c>
      <c r="Q143" s="85">
        <v>126</v>
      </c>
      <c r="R143" s="88">
        <f t="shared" ca="1" si="17"/>
        <v>31044.085781930564</v>
      </c>
      <c r="S143" s="89">
        <f t="shared" ca="1" si="18"/>
        <v>0.64940667128699237</v>
      </c>
      <c r="T143" s="89">
        <f t="shared" ca="1" si="19"/>
        <v>0.47817321269553009</v>
      </c>
      <c r="U143" s="89">
        <f t="shared" ca="1" si="28"/>
        <v>0.74196222347400476</v>
      </c>
      <c r="V143" s="89">
        <f t="shared" ca="1" si="28"/>
        <v>0.68373653670075474</v>
      </c>
      <c r="W143" s="85">
        <f t="shared" ca="1" si="20"/>
        <v>3760.9080639982712</v>
      </c>
      <c r="X143" s="85">
        <f t="shared" ca="1" si="21"/>
        <v>-206.99856617105979</v>
      </c>
      <c r="Z143" s="85">
        <v>126</v>
      </c>
      <c r="AA143" s="88">
        <f t="shared" ca="1" si="22"/>
        <v>1378.5883533121055</v>
      </c>
      <c r="AB143" s="89">
        <f t="shared" ca="1" si="23"/>
        <v>0.89742712989180085</v>
      </c>
      <c r="AC143" s="89">
        <f t="shared" ca="1" si="24"/>
        <v>0.80241778824460119</v>
      </c>
      <c r="AD143" s="89">
        <f t="shared" ca="1" si="29"/>
        <v>0.81525447938468987</v>
      </c>
      <c r="AE143" s="89">
        <f t="shared" ca="1" si="29"/>
        <v>0.78884433662258124</v>
      </c>
      <c r="AF143" s="85">
        <f t="shared" ca="1" si="25"/>
        <v>120.77224763409993</v>
      </c>
      <c r="AG143" s="85">
        <f t="shared" ca="1" si="26"/>
        <v>-11.952945212937152</v>
      </c>
      <c r="AI143" s="85">
        <v>126</v>
      </c>
      <c r="AJ143" s="85">
        <f t="shared" ca="1" si="30"/>
        <v>3640.1358163641712</v>
      </c>
      <c r="AK143" s="85">
        <f t="shared" ca="1" si="30"/>
        <v>-195.04562095812264</v>
      </c>
    </row>
    <row r="144" spans="1:37" x14ac:dyDescent="0.25">
      <c r="A144" s="80">
        <v>14040318</v>
      </c>
      <c r="B144" s="80">
        <v>26420</v>
      </c>
      <c r="C144" s="81">
        <v>5.6936953967308447E-3</v>
      </c>
      <c r="E144" s="82">
        <v>14040318</v>
      </c>
      <c r="F144" s="82">
        <v>1267.07</v>
      </c>
      <c r="G144" s="83">
        <v>2.2693144905193231E-2</v>
      </c>
      <c r="I144" s="85">
        <v>127</v>
      </c>
      <c r="J144" s="89">
        <f t="shared" ca="1" si="27"/>
        <v>0.53011934194654231</v>
      </c>
      <c r="K144" s="89">
        <f t="shared" ca="1" si="27"/>
        <v>0.53335196066090496</v>
      </c>
      <c r="L144" s="89">
        <f t="shared" ca="1" si="16"/>
        <v>7.5569860003693479E-2</v>
      </c>
      <c r="M144" s="89">
        <f t="shared" ca="1" si="16"/>
        <v>8.3698589436584508E-2</v>
      </c>
      <c r="N144" s="89">
        <f t="array" aca="1" ref="N144:O144" ca="1">mu+MMULT(L144:M144,A)</f>
        <v>6.273341037393531E-3</v>
      </c>
      <c r="O144" s="89">
        <f ca="1"/>
        <v>4.7887414135734914E-3</v>
      </c>
      <c r="Q144" s="85">
        <v>127</v>
      </c>
      <c r="R144" s="88">
        <f t="shared" ca="1" si="17"/>
        <v>31517.098628350195</v>
      </c>
      <c r="S144" s="89">
        <f t="shared" ca="1" si="18"/>
        <v>0.73771824344861803</v>
      </c>
      <c r="T144" s="89">
        <f t="shared" ca="1" si="19"/>
        <v>0.5664847848571557</v>
      </c>
      <c r="U144" s="89">
        <f t="shared" ca="1" si="28"/>
        <v>0.76965715818089486</v>
      </c>
      <c r="V144" s="89">
        <f t="shared" ca="1" si="28"/>
        <v>0.71446786340931412</v>
      </c>
      <c r="W144" s="85">
        <f t="shared" ca="1" si="20"/>
        <v>4118.4991090338481</v>
      </c>
      <c r="X144" s="85">
        <f t="shared" ca="1" si="21"/>
        <v>150.59247886451703</v>
      </c>
      <c r="Z144" s="85">
        <v>127</v>
      </c>
      <c r="AA144" s="88">
        <f t="shared" ca="1" si="22"/>
        <v>1399.6867144840619</v>
      </c>
      <c r="AB144" s="89">
        <f t="shared" ca="1" si="23"/>
        <v>1.057289230962448</v>
      </c>
      <c r="AC144" s="89">
        <f t="shared" ca="1" si="24"/>
        <v>0.96227988931524833</v>
      </c>
      <c r="AD144" s="89">
        <f t="shared" ca="1" si="29"/>
        <v>0.8548101967078815</v>
      </c>
      <c r="AE144" s="89">
        <f t="shared" ca="1" si="29"/>
        <v>0.83204548588922389</v>
      </c>
      <c r="AF144" s="85">
        <f t="shared" ca="1" si="25"/>
        <v>138.4019702667872</v>
      </c>
      <c r="AG144" s="85">
        <f t="shared" ca="1" si="26"/>
        <v>5.676777419750124</v>
      </c>
      <c r="AI144" s="85">
        <v>127</v>
      </c>
      <c r="AJ144" s="85">
        <f t="shared" ca="1" si="30"/>
        <v>3980.0971387670606</v>
      </c>
      <c r="AK144" s="85">
        <f t="shared" ca="1" si="30"/>
        <v>144.91570144476691</v>
      </c>
    </row>
    <row r="145" spans="1:37" x14ac:dyDescent="0.25">
      <c r="A145" s="76">
        <v>14040319</v>
      </c>
      <c r="B145" s="76">
        <v>25800</v>
      </c>
      <c r="C145" s="77">
        <v>-2.3746807166607525E-2</v>
      </c>
      <c r="E145" s="78">
        <v>14040319</v>
      </c>
      <c r="F145" s="78">
        <v>1239.6199999999999</v>
      </c>
      <c r="G145" s="79">
        <v>-2.1902267393486469E-2</v>
      </c>
      <c r="I145" s="85">
        <v>128</v>
      </c>
      <c r="J145" s="89">
        <f t="shared" ca="1" si="27"/>
        <v>0.12578817511342022</v>
      </c>
      <c r="K145" s="89">
        <f t="shared" ca="1" si="27"/>
        <v>0.10105890621014979</v>
      </c>
      <c r="L145" s="89">
        <f t="shared" ca="1" si="16"/>
        <v>-1.1465289632334996</v>
      </c>
      <c r="M145" s="89">
        <f t="shared" ca="1" si="16"/>
        <v>-1.2755410267651015</v>
      </c>
      <c r="N145" s="89">
        <f t="array" aca="1" ref="N145:O145" ca="1">mu+MMULT(L145:M145,A)</f>
        <v>-5.0570413264884151E-2</v>
      </c>
      <c r="O145" s="89">
        <f ca="1"/>
        <v>-1.544400154340122E-2</v>
      </c>
      <c r="Q145" s="85">
        <v>128</v>
      </c>
      <c r="R145" s="88">
        <f t="shared" ca="1" si="17"/>
        <v>29775.516380879639</v>
      </c>
      <c r="S145" s="89">
        <f t="shared" ca="1" si="18"/>
        <v>0.40575184640294193</v>
      </c>
      <c r="T145" s="89">
        <f t="shared" ca="1" si="19"/>
        <v>0.23451838781147966</v>
      </c>
      <c r="U145" s="89">
        <f t="shared" ca="1" si="28"/>
        <v>0.65753752834969115</v>
      </c>
      <c r="V145" s="89">
        <f t="shared" ca="1" si="28"/>
        <v>0.59270872011819575</v>
      </c>
      <c r="W145" s="85">
        <f t="shared" ca="1" si="20"/>
        <v>2871.7095125326741</v>
      </c>
      <c r="X145" s="85">
        <f t="shared" ca="1" si="21"/>
        <v>-1096.1971176366569</v>
      </c>
      <c r="Z145" s="85">
        <v>128</v>
      </c>
      <c r="AA145" s="88">
        <f t="shared" ca="1" si="22"/>
        <v>1371.6517811373074</v>
      </c>
      <c r="AB145" s="89">
        <f t="shared" ca="1" si="23"/>
        <v>0.84433392987105149</v>
      </c>
      <c r="AC145" s="89">
        <f t="shared" ca="1" si="24"/>
        <v>0.74932458822385184</v>
      </c>
      <c r="AD145" s="89">
        <f t="shared" ca="1" si="29"/>
        <v>0.80075858445672909</v>
      </c>
      <c r="AE145" s="89">
        <f t="shared" ca="1" si="29"/>
        <v>0.77316920434703751</v>
      </c>
      <c r="AF145" s="85">
        <f t="shared" ca="1" si="25"/>
        <v>115.16702234787886</v>
      </c>
      <c r="AG145" s="85">
        <f t="shared" ca="1" si="26"/>
        <v>-17.558170499158223</v>
      </c>
      <c r="AI145" s="85">
        <v>128</v>
      </c>
      <c r="AJ145" s="85">
        <f t="shared" ca="1" si="30"/>
        <v>2756.5424901847955</v>
      </c>
      <c r="AK145" s="85">
        <f t="shared" ca="1" si="30"/>
        <v>-1078.6389471374987</v>
      </c>
    </row>
    <row r="146" spans="1:37" x14ac:dyDescent="0.25">
      <c r="A146" s="80">
        <v>14040320</v>
      </c>
      <c r="B146" s="80">
        <v>26090</v>
      </c>
      <c r="C146" s="81">
        <v>1.1177607221065299E-2</v>
      </c>
      <c r="E146" s="82">
        <v>14040320</v>
      </c>
      <c r="F146" s="82">
        <v>1227.3699999999999</v>
      </c>
      <c r="G146" s="83">
        <v>-9.9312122737280177E-3</v>
      </c>
      <c r="I146" s="85">
        <v>129</v>
      </c>
      <c r="J146" s="89">
        <f t="shared" ca="1" si="27"/>
        <v>0.44579604044931642</v>
      </c>
      <c r="K146" s="89">
        <f t="shared" ca="1" si="27"/>
        <v>6.2066625441101086E-2</v>
      </c>
      <c r="L146" s="89">
        <f t="shared" ref="L146:M209" ca="1" si="31">_xlfn.NORM.S.INV(J146)</f>
        <v>-0.13628993430276554</v>
      </c>
      <c r="M146" s="89">
        <f t="shared" ca="1" si="31"/>
        <v>-1.5376539414010586</v>
      </c>
      <c r="N146" s="89">
        <f t="array" aca="1" ref="N146:O146" ca="1">mu+MMULT(L146:M146,A)</f>
        <v>-2.9558287573635381E-2</v>
      </c>
      <c r="O146" s="89">
        <f ca="1"/>
        <v>-1.9345641228059932E-2</v>
      </c>
      <c r="Q146" s="85">
        <v>129</v>
      </c>
      <c r="R146" s="88">
        <f t="shared" ref="R146:R209" ca="1" si="32">$Q$13*EXP(N146)</f>
        <v>30407.782640197143</v>
      </c>
      <c r="S146" s="89">
        <f t="shared" ref="S146:S209" ca="1" si="33">(LN(R146/$R$4)+($R$5+$R$7^2/2)*$R$6)/($R$7*$R$6^0.5)</f>
        <v>0.52846224344853698</v>
      </c>
      <c r="T146" s="89">
        <f t="shared" ref="T146:T209" ca="1" si="34">S146-$R$7*$R$6^0.5</f>
        <v>0.35722878485707471</v>
      </c>
      <c r="U146" s="89">
        <f t="shared" ca="1" si="28"/>
        <v>0.70141072695932993</v>
      </c>
      <c r="V146" s="89">
        <f t="shared" ca="1" si="28"/>
        <v>0.63953973077225701</v>
      </c>
      <c r="W146" s="85">
        <f t="shared" ref="W146:W209" ca="1" si="35">R146*U146-$R$4*EXP(-$R$5*$R$6)*V146</f>
        <v>3301.4990842048974</v>
      </c>
      <c r="X146" s="85">
        <f t="shared" ref="X146:X209" ca="1" si="36">W146-$V$13</f>
        <v>-666.40754596443367</v>
      </c>
      <c r="Z146" s="85">
        <v>129</v>
      </c>
      <c r="AA146" s="88">
        <f t="shared" ref="AA146:AA209" ca="1" si="37">$Z$13*EXP(O146)</f>
        <v>1366.3105167348135</v>
      </c>
      <c r="AB146" s="89">
        <f t="shared" ref="AB146:AB209" ca="1" si="38">(LN(AA146/$AA$4)+($AA$5+$AA$7^2/2)*$AA$6)/($AA$7*$AA$6^0.5)</f>
        <v>0.80326807658741528</v>
      </c>
      <c r="AC146" s="89">
        <f t="shared" ref="AC146:AC209" ca="1" si="39">AB146-$AA$7*$AA$6^0.5</f>
        <v>0.70825873494021563</v>
      </c>
      <c r="AD146" s="89">
        <f t="shared" ca="1" si="29"/>
        <v>0.78909009739374381</v>
      </c>
      <c r="AE146" s="89">
        <f t="shared" ca="1" si="29"/>
        <v>0.76060770116818266</v>
      </c>
      <c r="AF146" s="85">
        <f t="shared" ref="AF146:AF209" ca="1" si="40">AA146*AD146-$AA$4*EXP(-$AA$5*$AA$6)*AE146</f>
        <v>110.92092530858872</v>
      </c>
      <c r="AG146" s="85">
        <f t="shared" ref="AG146:AG209" ca="1" si="41">AF146-$AE$13</f>
        <v>-21.804267538448357</v>
      </c>
      <c r="AI146" s="85">
        <v>129</v>
      </c>
      <c r="AJ146" s="85">
        <f t="shared" ca="1" si="30"/>
        <v>3190.5781588963087</v>
      </c>
      <c r="AK146" s="85">
        <f t="shared" ca="1" si="30"/>
        <v>-644.60327842598531</v>
      </c>
    </row>
    <row r="147" spans="1:37" x14ac:dyDescent="0.25">
      <c r="A147" s="76">
        <v>14040321</v>
      </c>
      <c r="B147" s="76">
        <v>26230</v>
      </c>
      <c r="C147" s="77">
        <v>5.3516947301452695E-3</v>
      </c>
      <c r="E147" s="78">
        <v>14040321</v>
      </c>
      <c r="F147" s="78">
        <v>1217.08</v>
      </c>
      <c r="G147" s="79">
        <v>-8.4191215045560843E-3</v>
      </c>
      <c r="I147" s="85">
        <v>130</v>
      </c>
      <c r="J147" s="89">
        <f t="shared" ref="J147:K210" ca="1" si="42">RAND()</f>
        <v>0.54600829255525163</v>
      </c>
      <c r="K147" s="89">
        <f t="shared" ca="1" si="42"/>
        <v>0.45970874838662146</v>
      </c>
      <c r="L147" s="89">
        <f t="shared" ca="1" si="31"/>
        <v>0.11558252274406632</v>
      </c>
      <c r="M147" s="89">
        <f t="shared" ca="1" si="31"/>
        <v>-0.10116749847526492</v>
      </c>
      <c r="N147" s="89">
        <f t="array" aca="1" ref="N147:O147" ca="1">mu+MMULT(L147:M147,A)</f>
        <v>3.8345991572217375E-3</v>
      </c>
      <c r="O147" s="89">
        <f ca="1"/>
        <v>2.0369469590871526E-3</v>
      </c>
      <c r="Q147" s="85">
        <v>130</v>
      </c>
      <c r="R147" s="88">
        <f t="shared" ca="1" si="32"/>
        <v>31440.330207213679</v>
      </c>
      <c r="S147" s="89">
        <f t="shared" ca="1" si="33"/>
        <v>0.72347603926590442</v>
      </c>
      <c r="T147" s="89">
        <f t="shared" ca="1" si="34"/>
        <v>0.55224258067444221</v>
      </c>
      <c r="U147" s="89">
        <f t="shared" ref="U147:V210" ca="1" si="43">_xlfn.NORM.S.DIST(S147,TRUE)</f>
        <v>0.76530626515640332</v>
      </c>
      <c r="V147" s="89">
        <f t="shared" ca="1" si="43"/>
        <v>0.70960891772561063</v>
      </c>
      <c r="W147" s="85">
        <f t="shared" ca="1" si="35"/>
        <v>4059.5803922754494</v>
      </c>
      <c r="X147" s="85">
        <f t="shared" ca="1" si="36"/>
        <v>91.673762106118375</v>
      </c>
      <c r="Z147" s="85">
        <v>130</v>
      </c>
      <c r="AA147" s="88">
        <f t="shared" ca="1" si="37"/>
        <v>1395.8403589621935</v>
      </c>
      <c r="AB147" s="89">
        <f t="shared" ca="1" si="38"/>
        <v>1.0283258216094535</v>
      </c>
      <c r="AC147" s="89">
        <f t="shared" ca="1" si="39"/>
        <v>0.93331647996225386</v>
      </c>
      <c r="AD147" s="89">
        <f t="shared" ref="AD147:AE210" ca="1" si="44">_xlfn.NORM.S.DIST(AB147,TRUE)</f>
        <v>0.84810170568458731</v>
      </c>
      <c r="AE147" s="89">
        <f t="shared" ca="1" si="44"/>
        <v>0.82467170563219505</v>
      </c>
      <c r="AF147" s="85">
        <f t="shared" ca="1" si="40"/>
        <v>135.12689710782342</v>
      </c>
      <c r="AG147" s="85">
        <f t="shared" ca="1" si="41"/>
        <v>2.4017042607863459</v>
      </c>
      <c r="AI147" s="85">
        <v>130</v>
      </c>
      <c r="AJ147" s="85">
        <f t="shared" ref="AJ147:AK210" ca="1" si="45">W147-AF147</f>
        <v>3924.453495167626</v>
      </c>
      <c r="AK147" s="85">
        <f t="shared" ca="1" si="45"/>
        <v>89.272057845332029</v>
      </c>
    </row>
    <row r="148" spans="1:37" x14ac:dyDescent="0.25">
      <c r="A148" s="80">
        <v>14040407</v>
      </c>
      <c r="B148" s="80">
        <v>25450</v>
      </c>
      <c r="C148" s="81">
        <v>-3.0188050882250544E-2</v>
      </c>
      <c r="E148" s="82">
        <v>14040407</v>
      </c>
      <c r="F148" s="82">
        <v>1180.8</v>
      </c>
      <c r="G148" s="83">
        <v>-3.0262372395796242E-2</v>
      </c>
      <c r="I148" s="85">
        <v>131</v>
      </c>
      <c r="J148" s="89">
        <f t="shared" ca="1" si="42"/>
        <v>0.84612193347710551</v>
      </c>
      <c r="K148" s="89">
        <f t="shared" ca="1" si="42"/>
        <v>0.55319006678324101</v>
      </c>
      <c r="L148" s="89">
        <f t="shared" ca="1" si="31"/>
        <v>1.0199416538415085</v>
      </c>
      <c r="M148" s="89">
        <f t="shared" ca="1" si="31"/>
        <v>0.13372521388858288</v>
      </c>
      <c r="N148" s="89">
        <f t="array" aca="1" ref="N148:O148" ca="1">mu+MMULT(L148:M148,A)</f>
        <v>3.1446630936216864E-2</v>
      </c>
      <c r="O148" s="89">
        <f ca="1"/>
        <v>5.5334046955125907E-3</v>
      </c>
      <c r="Q148" s="85">
        <v>131</v>
      </c>
      <c r="R148" s="88">
        <f t="shared" ca="1" si="32"/>
        <v>32320.558119698391</v>
      </c>
      <c r="S148" s="89">
        <f t="shared" ca="1" si="33"/>
        <v>0.88472975688702316</v>
      </c>
      <c r="T148" s="89">
        <f t="shared" ca="1" si="34"/>
        <v>0.71349629829556083</v>
      </c>
      <c r="U148" s="89">
        <f t="shared" ca="1" si="43"/>
        <v>0.81184879876137395</v>
      </c>
      <c r="V148" s="89">
        <f t="shared" ca="1" si="43"/>
        <v>0.76223064853955647</v>
      </c>
      <c r="W148" s="85">
        <f t="shared" ca="1" si="35"/>
        <v>4754.2447902815657</v>
      </c>
      <c r="X148" s="85">
        <f t="shared" ca="1" si="36"/>
        <v>786.33816011223462</v>
      </c>
      <c r="Z148" s="85">
        <v>131</v>
      </c>
      <c r="AA148" s="88">
        <f t="shared" ca="1" si="37"/>
        <v>1400.7293979624242</v>
      </c>
      <c r="AB148" s="89">
        <f t="shared" ca="1" si="38"/>
        <v>1.0651270211105419</v>
      </c>
      <c r="AC148" s="89">
        <f t="shared" ca="1" si="39"/>
        <v>0.97011767946334226</v>
      </c>
      <c r="AD148" s="89">
        <f t="shared" ca="1" si="44"/>
        <v>0.85659077353520274</v>
      </c>
      <c r="AE148" s="89">
        <f t="shared" ca="1" si="44"/>
        <v>0.83400608123892284</v>
      </c>
      <c r="AF148" s="85">
        <f t="shared" ca="1" si="40"/>
        <v>139.29419642710127</v>
      </c>
      <c r="AG148" s="85">
        <f t="shared" ca="1" si="41"/>
        <v>6.5690035800641908</v>
      </c>
      <c r="AI148" s="85">
        <v>131</v>
      </c>
      <c r="AJ148" s="85">
        <f t="shared" ca="1" si="45"/>
        <v>4614.9505938544644</v>
      </c>
      <c r="AK148" s="85">
        <f t="shared" ca="1" si="45"/>
        <v>779.76915653217043</v>
      </c>
    </row>
    <row r="149" spans="1:37" x14ac:dyDescent="0.25">
      <c r="A149" s="76">
        <v>14040408</v>
      </c>
      <c r="B149" s="76">
        <v>24690</v>
      </c>
      <c r="C149" s="77">
        <v>-3.0317439639443628E-2</v>
      </c>
      <c r="E149" s="78">
        <v>14040408</v>
      </c>
      <c r="F149" s="78">
        <v>1145.51</v>
      </c>
      <c r="G149" s="79">
        <v>-3.0342222178453372E-2</v>
      </c>
      <c r="I149" s="85">
        <v>132</v>
      </c>
      <c r="J149" s="89">
        <f t="shared" ca="1" si="42"/>
        <v>0.21370772235004698</v>
      </c>
      <c r="K149" s="89">
        <f t="shared" ca="1" si="42"/>
        <v>0.70779130216645358</v>
      </c>
      <c r="L149" s="89">
        <f t="shared" ca="1" si="31"/>
        <v>-0.79362213099381018</v>
      </c>
      <c r="M149" s="89">
        <f t="shared" ca="1" si="31"/>
        <v>0.54694372346776465</v>
      </c>
      <c r="N149" s="89">
        <f t="array" aca="1" ref="N149:O149" ca="1">mu+MMULT(L149:M149,A)</f>
        <v>-7.3485646966314037E-3</v>
      </c>
      <c r="O149" s="89">
        <f ca="1"/>
        <v>1.1684302439902074E-2</v>
      </c>
      <c r="Q149" s="85">
        <v>132</v>
      </c>
      <c r="R149" s="88">
        <f t="shared" ca="1" si="32"/>
        <v>31090.686548006812</v>
      </c>
      <c r="S149" s="89">
        <f t="shared" ca="1" si="33"/>
        <v>0.65816658429230313</v>
      </c>
      <c r="T149" s="89">
        <f t="shared" ca="1" si="34"/>
        <v>0.48693312570084085</v>
      </c>
      <c r="U149" s="89">
        <f t="shared" ca="1" si="43"/>
        <v>0.74478445285364758</v>
      </c>
      <c r="V149" s="89">
        <f t="shared" ca="1" si="43"/>
        <v>0.68684713848562795</v>
      </c>
      <c r="W149" s="85">
        <f t="shared" ca="1" si="35"/>
        <v>3795.5499102450667</v>
      </c>
      <c r="X149" s="85">
        <f t="shared" ca="1" si="36"/>
        <v>-172.35671992426433</v>
      </c>
      <c r="Z149" s="85">
        <v>132</v>
      </c>
      <c r="AA149" s="88">
        <f t="shared" ca="1" si="37"/>
        <v>1409.3716929458415</v>
      </c>
      <c r="AB149" s="89">
        <f t="shared" ca="1" si="38"/>
        <v>1.1298669470772886</v>
      </c>
      <c r="AC149" s="89">
        <f t="shared" ca="1" si="39"/>
        <v>1.0348576054300891</v>
      </c>
      <c r="AD149" s="89">
        <f t="shared" ca="1" si="44"/>
        <v>0.87073385332420028</v>
      </c>
      <c r="AE149" s="89">
        <f t="shared" ca="1" si="44"/>
        <v>0.84963229208208335</v>
      </c>
      <c r="AF149" s="85">
        <f t="shared" ca="1" si="40"/>
        <v>146.75900710845394</v>
      </c>
      <c r="AG149" s="85">
        <f t="shared" ca="1" si="41"/>
        <v>14.033814261416865</v>
      </c>
      <c r="AI149" s="85">
        <v>132</v>
      </c>
      <c r="AJ149" s="85">
        <f t="shared" ca="1" si="45"/>
        <v>3648.7909031366125</v>
      </c>
      <c r="AK149" s="85">
        <f t="shared" ca="1" si="45"/>
        <v>-186.39053418568119</v>
      </c>
    </row>
    <row r="150" spans="1:37" x14ac:dyDescent="0.25">
      <c r="A150" s="80">
        <v>14040409</v>
      </c>
      <c r="B150" s="80">
        <v>23950</v>
      </c>
      <c r="C150" s="81">
        <v>-3.0429979500163903E-2</v>
      </c>
      <c r="E150" s="82">
        <v>14040409</v>
      </c>
      <c r="F150" s="82">
        <v>1111.2</v>
      </c>
      <c r="G150" s="83">
        <v>-3.0409440227620644E-2</v>
      </c>
      <c r="I150" s="85">
        <v>133</v>
      </c>
      <c r="J150" s="89">
        <f t="shared" ca="1" si="42"/>
        <v>0.31430873896546285</v>
      </c>
      <c r="K150" s="89">
        <f t="shared" ca="1" si="42"/>
        <v>0.1332271312801564</v>
      </c>
      <c r="L150" s="89">
        <f t="shared" ca="1" si="31"/>
        <v>-0.48367367618625962</v>
      </c>
      <c r="M150" s="89">
        <f t="shared" ca="1" si="31"/>
        <v>-1.1112650870290282</v>
      </c>
      <c r="N150" s="89">
        <f t="array" aca="1" ref="N150:O150" ca="1">mu+MMULT(L150:M150,A)</f>
        <v>-3.0479924430291083E-2</v>
      </c>
      <c r="O150" s="89">
        <f ca="1"/>
        <v>-1.2998698431957582E-2</v>
      </c>
      <c r="Q150" s="85">
        <v>133</v>
      </c>
      <c r="R150" s="88">
        <f t="shared" ca="1" si="32"/>
        <v>30379.770617425889</v>
      </c>
      <c r="S150" s="89">
        <f t="shared" ca="1" si="33"/>
        <v>0.5230799024957995</v>
      </c>
      <c r="T150" s="89">
        <f t="shared" ca="1" si="34"/>
        <v>0.35184644390433722</v>
      </c>
      <c r="U150" s="89">
        <f t="shared" ca="1" si="43"/>
        <v>0.69954067468683778</v>
      </c>
      <c r="V150" s="89">
        <f t="shared" ca="1" si="43"/>
        <v>0.63752328719922791</v>
      </c>
      <c r="W150" s="85">
        <f t="shared" ca="1" si="35"/>
        <v>3281.8773265461423</v>
      </c>
      <c r="X150" s="85">
        <f t="shared" ca="1" si="36"/>
        <v>-686.02930362318875</v>
      </c>
      <c r="Z150" s="85">
        <v>133</v>
      </c>
      <c r="AA150" s="88">
        <f t="shared" ca="1" si="37"/>
        <v>1375.0099897511566</v>
      </c>
      <c r="AB150" s="89">
        <f t="shared" ca="1" si="38"/>
        <v>0.87007143177400958</v>
      </c>
      <c r="AC150" s="89">
        <f t="shared" ca="1" si="39"/>
        <v>0.77506209012680993</v>
      </c>
      <c r="AD150" s="89">
        <f t="shared" ca="1" si="44"/>
        <v>0.80786931562424547</v>
      </c>
      <c r="AE150" s="89">
        <f t="shared" ca="1" si="44"/>
        <v>0.78084851437811231</v>
      </c>
      <c r="AF150" s="85">
        <f t="shared" ca="1" si="40"/>
        <v>117.86812515047836</v>
      </c>
      <c r="AG150" s="85">
        <f t="shared" ca="1" si="41"/>
        <v>-14.857067696558715</v>
      </c>
      <c r="AI150" s="85">
        <v>133</v>
      </c>
      <c r="AJ150" s="85">
        <f t="shared" ca="1" si="45"/>
        <v>3164.0092013956637</v>
      </c>
      <c r="AK150" s="85">
        <f t="shared" ca="1" si="45"/>
        <v>-671.17223592663004</v>
      </c>
    </row>
    <row r="151" spans="1:37" x14ac:dyDescent="0.25">
      <c r="A151" s="76">
        <v>14040410</v>
      </c>
      <c r="B151" s="76">
        <v>23240</v>
      </c>
      <c r="C151" s="77">
        <v>-3.0093391873213748E-2</v>
      </c>
      <c r="E151" s="78">
        <v>14040410</v>
      </c>
      <c r="F151" s="78">
        <v>1077.8699999999999</v>
      </c>
      <c r="G151" s="79">
        <v>-3.0453640935217848E-2</v>
      </c>
      <c r="I151" s="85">
        <v>134</v>
      </c>
      <c r="J151" s="89">
        <f t="shared" ca="1" si="42"/>
        <v>0.75048553763710224</v>
      </c>
      <c r="K151" s="89">
        <f t="shared" ca="1" si="42"/>
        <v>0.70423432747014492</v>
      </c>
      <c r="L151" s="89">
        <f t="shared" ca="1" si="31"/>
        <v>0.67601846008145905</v>
      </c>
      <c r="M151" s="89">
        <f t="shared" ca="1" si="31"/>
        <v>0.5366182358389131</v>
      </c>
      <c r="N151" s="89">
        <f t="array" aca="1" ref="N151:O151" ca="1">mu+MMULT(L151:M151,A)</f>
        <v>3.0173338082102836E-2</v>
      </c>
      <c r="O151" s="89">
        <f ca="1"/>
        <v>1.1530604052502383E-2</v>
      </c>
      <c r="Q151" s="85">
        <v>134</v>
      </c>
      <c r="R151" s="88">
        <f t="shared" ca="1" si="32"/>
        <v>32279.430773138403</v>
      </c>
      <c r="S151" s="89">
        <f t="shared" ca="1" si="33"/>
        <v>0.8772937518878372</v>
      </c>
      <c r="T151" s="89">
        <f t="shared" ca="1" si="34"/>
        <v>0.70606029329637487</v>
      </c>
      <c r="U151" s="89">
        <f t="shared" ca="1" si="43"/>
        <v>0.8098364474649542</v>
      </c>
      <c r="V151" s="89">
        <f t="shared" ca="1" si="43"/>
        <v>0.75992467844986666</v>
      </c>
      <c r="W151" s="85">
        <f t="shared" ca="1" si="35"/>
        <v>4720.8969307505831</v>
      </c>
      <c r="X151" s="85">
        <f t="shared" ca="1" si="36"/>
        <v>752.99030058125209</v>
      </c>
      <c r="Z151" s="85">
        <v>134</v>
      </c>
      <c r="AA151" s="88">
        <f t="shared" ca="1" si="37"/>
        <v>1409.1550914354668</v>
      </c>
      <c r="AB151" s="89">
        <f t="shared" ca="1" si="38"/>
        <v>1.1282492283905268</v>
      </c>
      <c r="AC151" s="89">
        <f t="shared" ca="1" si="39"/>
        <v>1.0332398867433272</v>
      </c>
      <c r="AD151" s="89">
        <f t="shared" ca="1" si="44"/>
        <v>0.87039266055206754</v>
      </c>
      <c r="AE151" s="89">
        <f t="shared" ca="1" si="44"/>
        <v>0.84925417447109253</v>
      </c>
      <c r="AF151" s="85">
        <f t="shared" ca="1" si="40"/>
        <v>146.5704417799293</v>
      </c>
      <c r="AG151" s="85">
        <f t="shared" ca="1" si="41"/>
        <v>13.845248932892218</v>
      </c>
      <c r="AI151" s="85">
        <v>134</v>
      </c>
      <c r="AJ151" s="85">
        <f t="shared" ca="1" si="45"/>
        <v>4574.3264889706534</v>
      </c>
      <c r="AK151" s="85">
        <f t="shared" ca="1" si="45"/>
        <v>739.14505164835987</v>
      </c>
    </row>
    <row r="152" spans="1:37" x14ac:dyDescent="0.25">
      <c r="A152" s="80">
        <v>14040411</v>
      </c>
      <c r="B152" s="80">
        <v>22550</v>
      </c>
      <c r="C152" s="81">
        <v>-3.0139866035023145E-2</v>
      </c>
      <c r="E152" s="82">
        <v>14040411</v>
      </c>
      <c r="F152" s="82">
        <v>1096.5</v>
      </c>
      <c r="G152" s="83">
        <v>1.7136417353026744E-2</v>
      </c>
      <c r="I152" s="85">
        <v>135</v>
      </c>
      <c r="J152" s="89">
        <f t="shared" ca="1" si="42"/>
        <v>0.23556570653400033</v>
      </c>
      <c r="K152" s="89">
        <f t="shared" ca="1" si="42"/>
        <v>0.62350852401922108</v>
      </c>
      <c r="L152" s="89">
        <f t="shared" ca="1" si="31"/>
        <v>-0.72063938851255072</v>
      </c>
      <c r="M152" s="89">
        <f t="shared" ca="1" si="31"/>
        <v>0.31470854995803882</v>
      </c>
      <c r="N152" s="89">
        <f t="array" aca="1" ref="N152:O152" ca="1">mu+MMULT(L152:M152,A)</f>
        <v>-9.8291973513859165E-3</v>
      </c>
      <c r="O152" s="89">
        <f ca="1"/>
        <v>8.2274030711792182E-3</v>
      </c>
      <c r="Q152" s="85">
        <v>135</v>
      </c>
      <c r="R152" s="88">
        <f t="shared" ca="1" si="32"/>
        <v>31013.657555514226</v>
      </c>
      <c r="S152" s="89">
        <f t="shared" ca="1" si="33"/>
        <v>0.6436797388173604</v>
      </c>
      <c r="T152" s="89">
        <f t="shared" ca="1" si="34"/>
        <v>0.47244628022589813</v>
      </c>
      <c r="U152" s="89">
        <f t="shared" ca="1" si="43"/>
        <v>0.74010843446926877</v>
      </c>
      <c r="V152" s="89">
        <f t="shared" ca="1" si="43"/>
        <v>0.68169586141974947</v>
      </c>
      <c r="W152" s="85">
        <f t="shared" ca="1" si="35"/>
        <v>3738.3596512111544</v>
      </c>
      <c r="X152" s="85">
        <f t="shared" ca="1" si="36"/>
        <v>-229.54697895817662</v>
      </c>
      <c r="Z152" s="85">
        <v>135</v>
      </c>
      <c r="AA152" s="88">
        <f t="shared" ca="1" si="37"/>
        <v>1404.5080482388007</v>
      </c>
      <c r="AB152" s="89">
        <f t="shared" ca="1" si="38"/>
        <v>1.0934821105044885</v>
      </c>
      <c r="AC152" s="89">
        <f t="shared" ca="1" si="39"/>
        <v>0.99847276885728886</v>
      </c>
      <c r="AD152" s="89">
        <f t="shared" ca="1" si="44"/>
        <v>0.86290891031461592</v>
      </c>
      <c r="AE152" s="89">
        <f t="shared" ca="1" si="44"/>
        <v>0.84097491865205365</v>
      </c>
      <c r="AF152" s="85">
        <f t="shared" ca="1" si="40"/>
        <v>142.54295664830966</v>
      </c>
      <c r="AG152" s="85">
        <f t="shared" ca="1" si="41"/>
        <v>9.8177638012725765</v>
      </c>
      <c r="AI152" s="85">
        <v>135</v>
      </c>
      <c r="AJ152" s="85">
        <f t="shared" ca="1" si="45"/>
        <v>3595.8166945628445</v>
      </c>
      <c r="AK152" s="85">
        <f t="shared" ca="1" si="45"/>
        <v>-239.3647427594492</v>
      </c>
    </row>
    <row r="153" spans="1:37" x14ac:dyDescent="0.25">
      <c r="A153" s="76">
        <v>14040416</v>
      </c>
      <c r="B153" s="76">
        <v>21960</v>
      </c>
      <c r="C153" s="77">
        <v>-2.6512449307357435E-2</v>
      </c>
      <c r="E153" s="78">
        <v>14040416</v>
      </c>
      <c r="F153" s="78">
        <v>1127.8699999999999</v>
      </c>
      <c r="G153" s="79">
        <v>2.8207609331523761E-2</v>
      </c>
      <c r="I153" s="85">
        <v>136</v>
      </c>
      <c r="J153" s="89">
        <f t="shared" ca="1" si="42"/>
        <v>0.18258983140357021</v>
      </c>
      <c r="K153" s="89">
        <f t="shared" ca="1" si="42"/>
        <v>0.53213332112222866</v>
      </c>
      <c r="L153" s="89">
        <f t="shared" ca="1" si="31"/>
        <v>-0.90553946378472583</v>
      </c>
      <c r="M153" s="89">
        <f t="shared" ca="1" si="31"/>
        <v>8.0633583031478606E-2</v>
      </c>
      <c r="N153" s="89">
        <f t="array" aca="1" ref="N153:O153" ca="1">mu+MMULT(L153:M153,A)</f>
        <v>-1.8962380957827037E-2</v>
      </c>
      <c r="O153" s="89">
        <f ca="1"/>
        <v>4.7431177530968486E-3</v>
      </c>
      <c r="Q153" s="85">
        <v>136</v>
      </c>
      <c r="R153" s="88">
        <f t="shared" ca="1" si="32"/>
        <v>30731.693700580698</v>
      </c>
      <c r="S153" s="89">
        <f t="shared" ca="1" si="33"/>
        <v>0.59034212780623496</v>
      </c>
      <c r="T153" s="89">
        <f t="shared" ca="1" si="34"/>
        <v>0.41910866921477269</v>
      </c>
      <c r="U153" s="89">
        <f t="shared" ca="1" si="43"/>
        <v>0.72251934942666851</v>
      </c>
      <c r="V153" s="89">
        <f t="shared" ca="1" si="43"/>
        <v>0.6624316423824711</v>
      </c>
      <c r="W153" s="85">
        <f t="shared" ca="1" si="35"/>
        <v>3532.1381925162568</v>
      </c>
      <c r="X153" s="85">
        <f t="shared" ca="1" si="36"/>
        <v>-435.76843765307422</v>
      </c>
      <c r="Z153" s="85">
        <v>136</v>
      </c>
      <c r="AA153" s="88">
        <f t="shared" ca="1" si="37"/>
        <v>1399.6228571093413</v>
      </c>
      <c r="AB153" s="89">
        <f t="shared" ca="1" si="38"/>
        <v>1.0568090291245487</v>
      </c>
      <c r="AC153" s="89">
        <f t="shared" ca="1" si="39"/>
        <v>0.96179968747734901</v>
      </c>
      <c r="AD153" s="89">
        <f t="shared" ca="1" si="44"/>
        <v>0.85470062364722166</v>
      </c>
      <c r="AE153" s="89">
        <f t="shared" ca="1" si="44"/>
        <v>0.83192488246224183</v>
      </c>
      <c r="AF153" s="85">
        <f t="shared" ca="1" si="40"/>
        <v>138.34738782994259</v>
      </c>
      <c r="AG153" s="85">
        <f t="shared" ca="1" si="41"/>
        <v>5.622194982905512</v>
      </c>
      <c r="AI153" s="85">
        <v>136</v>
      </c>
      <c r="AJ153" s="85">
        <f t="shared" ca="1" si="45"/>
        <v>3393.790804686314</v>
      </c>
      <c r="AK153" s="85">
        <f t="shared" ca="1" si="45"/>
        <v>-441.39063263597973</v>
      </c>
    </row>
    <row r="154" spans="1:37" x14ac:dyDescent="0.25">
      <c r="A154" s="80">
        <v>14040417</v>
      </c>
      <c r="B154" s="80">
        <v>21220</v>
      </c>
      <c r="C154" s="81">
        <v>-3.4278483455492809E-2</v>
      </c>
      <c r="E154" s="82">
        <v>14040417</v>
      </c>
      <c r="F154" s="82">
        <v>1100.42</v>
      </c>
      <c r="G154" s="83">
        <v>-2.4638973095199277E-2</v>
      </c>
      <c r="I154" s="85">
        <v>137</v>
      </c>
      <c r="J154" s="89">
        <f t="shared" ca="1" si="42"/>
        <v>0.37826051399638605</v>
      </c>
      <c r="K154" s="89">
        <f t="shared" ca="1" si="42"/>
        <v>0.68545415664744769</v>
      </c>
      <c r="L154" s="89">
        <f t="shared" ca="1" si="31"/>
        <v>-0.31005250647103588</v>
      </c>
      <c r="M154" s="89">
        <f t="shared" ca="1" si="31"/>
        <v>0.48300570324120706</v>
      </c>
      <c r="N154" s="89">
        <f t="array" aca="1" ref="N154:O154" ca="1">mu+MMULT(L154:M154,A)</f>
        <v>3.8626967938817261E-3</v>
      </c>
      <c r="O154" s="89">
        <f ca="1"/>
        <v>1.0732563310905234E-2</v>
      </c>
      <c r="Q154" s="85">
        <v>137</v>
      </c>
      <c r="R154" s="88">
        <f t="shared" ca="1" si="32"/>
        <v>31441.21361859914</v>
      </c>
      <c r="S154" s="89">
        <f t="shared" ca="1" si="33"/>
        <v>0.72364012890639307</v>
      </c>
      <c r="T154" s="89">
        <f t="shared" ca="1" si="34"/>
        <v>0.55240667031493085</v>
      </c>
      <c r="U154" s="89">
        <f t="shared" ca="1" si="43"/>
        <v>0.76535665079482817</v>
      </c>
      <c r="V154" s="89">
        <f t="shared" ca="1" si="43"/>
        <v>0.70966511920537589</v>
      </c>
      <c r="W154" s="85">
        <f t="shared" ca="1" si="35"/>
        <v>4060.2564947996216</v>
      </c>
      <c r="X154" s="85">
        <f t="shared" ca="1" si="36"/>
        <v>92.34986463029054</v>
      </c>
      <c r="Z154" s="85">
        <v>137</v>
      </c>
      <c r="AA154" s="88">
        <f t="shared" ca="1" si="37"/>
        <v>1408.0309768655445</v>
      </c>
      <c r="AB154" s="89">
        <f t="shared" ca="1" si="38"/>
        <v>1.1198496254908421</v>
      </c>
      <c r="AC154" s="89">
        <f t="shared" ca="1" si="39"/>
        <v>1.0248402838436426</v>
      </c>
      <c r="AD154" s="89">
        <f t="shared" ca="1" si="44"/>
        <v>0.8686110760907817</v>
      </c>
      <c r="AE154" s="89">
        <f t="shared" ca="1" si="44"/>
        <v>0.84728072241432084</v>
      </c>
      <c r="AF154" s="85">
        <f t="shared" ca="1" si="40"/>
        <v>145.59302035227074</v>
      </c>
      <c r="AG154" s="85">
        <f t="shared" ca="1" si="41"/>
        <v>12.867827505233663</v>
      </c>
      <c r="AI154" s="85">
        <v>137</v>
      </c>
      <c r="AJ154" s="85">
        <f t="shared" ca="1" si="45"/>
        <v>3914.6634744473508</v>
      </c>
      <c r="AK154" s="85">
        <f t="shared" ca="1" si="45"/>
        <v>79.482037125056877</v>
      </c>
    </row>
    <row r="155" spans="1:37" x14ac:dyDescent="0.25">
      <c r="A155" s="76">
        <v>14040418</v>
      </c>
      <c r="B155" s="76">
        <v>20380</v>
      </c>
      <c r="C155" s="77">
        <v>-4.039010539125832E-2</v>
      </c>
      <c r="E155" s="78">
        <v>14040418</v>
      </c>
      <c r="F155" s="78">
        <v>1085.71</v>
      </c>
      <c r="G155" s="79">
        <v>-1.3457774251370132E-2</v>
      </c>
      <c r="I155" s="85">
        <v>138</v>
      </c>
      <c r="J155" s="89">
        <f t="shared" ca="1" si="42"/>
        <v>0.14178948040400674</v>
      </c>
      <c r="K155" s="89">
        <f t="shared" ca="1" si="42"/>
        <v>0.90370561790340032</v>
      </c>
      <c r="L155" s="89">
        <f t="shared" ca="1" si="31"/>
        <v>-1.0723141332945489</v>
      </c>
      <c r="M155" s="89">
        <f t="shared" ca="1" si="31"/>
        <v>1.3029589859721191</v>
      </c>
      <c r="N155" s="89">
        <f t="array" aca="1" ref="N155:O155" ca="1">mu+MMULT(L155:M155,A)</f>
        <v>-3.2802548542593167E-4</v>
      </c>
      <c r="O155" s="89">
        <f ca="1"/>
        <v>2.2937846182649109E-2</v>
      </c>
      <c r="Q155" s="85">
        <v>138</v>
      </c>
      <c r="R155" s="88">
        <f t="shared" ca="1" si="32"/>
        <v>31309.727926639491</v>
      </c>
      <c r="S155" s="89">
        <f t="shared" ca="1" si="33"/>
        <v>0.69916639396124947</v>
      </c>
      <c r="T155" s="89">
        <f t="shared" ca="1" si="34"/>
        <v>0.52793293536978725</v>
      </c>
      <c r="U155" s="89">
        <f t="shared" ca="1" si="43"/>
        <v>0.75777597508310057</v>
      </c>
      <c r="V155" s="89">
        <f t="shared" ca="1" si="43"/>
        <v>0.70122705786218709</v>
      </c>
      <c r="W155" s="85">
        <f t="shared" ca="1" si="35"/>
        <v>3960.1196269362554</v>
      </c>
      <c r="X155" s="85">
        <f t="shared" ca="1" si="36"/>
        <v>-7.7870032330756658</v>
      </c>
      <c r="Z155" s="85">
        <v>138</v>
      </c>
      <c r="AA155" s="88">
        <f t="shared" ca="1" si="37"/>
        <v>1425.3216976516767</v>
      </c>
      <c r="AB155" s="89">
        <f t="shared" ca="1" si="38"/>
        <v>1.2483136550287584</v>
      </c>
      <c r="AC155" s="89">
        <f t="shared" ca="1" si="39"/>
        <v>1.1533043133815588</v>
      </c>
      <c r="AD155" s="89">
        <f t="shared" ca="1" si="44"/>
        <v>0.89404189225321262</v>
      </c>
      <c r="AE155" s="89">
        <f t="shared" ca="1" si="44"/>
        <v>0.8756072498379891</v>
      </c>
      <c r="AF155" s="85">
        <f t="shared" ca="1" si="40"/>
        <v>160.83780632689286</v>
      </c>
      <c r="AG155" s="85">
        <f t="shared" ca="1" si="41"/>
        <v>28.112613479855781</v>
      </c>
      <c r="AI155" s="85">
        <v>138</v>
      </c>
      <c r="AJ155" s="85">
        <f t="shared" ca="1" si="45"/>
        <v>3799.2818206093625</v>
      </c>
      <c r="AK155" s="85">
        <f t="shared" ca="1" si="45"/>
        <v>-35.899616712931447</v>
      </c>
    </row>
    <row r="156" spans="1:37" x14ac:dyDescent="0.25">
      <c r="A156" s="80">
        <v>14040421</v>
      </c>
      <c r="B156" s="80">
        <v>20950</v>
      </c>
      <c r="C156" s="81">
        <v>2.7584618573568066E-2</v>
      </c>
      <c r="E156" s="82">
        <v>14040421</v>
      </c>
      <c r="F156" s="82">
        <v>1118.06</v>
      </c>
      <c r="G156" s="83">
        <v>2.936088969508063E-2</v>
      </c>
      <c r="I156" s="85">
        <v>139</v>
      </c>
      <c r="J156" s="89">
        <f t="shared" ca="1" si="42"/>
        <v>0.74412996400492526</v>
      </c>
      <c r="K156" s="89">
        <f t="shared" ca="1" si="42"/>
        <v>0.38077922873923498</v>
      </c>
      <c r="L156" s="89">
        <f t="shared" ca="1" si="31"/>
        <v>0.65613063936531213</v>
      </c>
      <c r="M156" s="89">
        <f t="shared" ca="1" si="31"/>
        <v>-0.30343489312210681</v>
      </c>
      <c r="N156" s="89">
        <f t="array" aca="1" ref="N156:O156" ca="1">mu+MMULT(L156:M156,A)</f>
        <v>1.3914913543207955E-2</v>
      </c>
      <c r="O156" s="89">
        <f ca="1"/>
        <v>-9.7387185143468129E-4</v>
      </c>
      <c r="Q156" s="85">
        <v>139</v>
      </c>
      <c r="R156" s="88">
        <f t="shared" ca="1" si="32"/>
        <v>31758.8613700022</v>
      </c>
      <c r="S156" s="89">
        <f t="shared" ca="1" si="33"/>
        <v>0.7823448752335076</v>
      </c>
      <c r="T156" s="89">
        <f t="shared" ca="1" si="34"/>
        <v>0.61111141664204527</v>
      </c>
      <c r="U156" s="89">
        <f t="shared" ca="1" si="43"/>
        <v>0.78299403963753234</v>
      </c>
      <c r="V156" s="89">
        <f t="shared" ca="1" si="43"/>
        <v>0.72943708889185932</v>
      </c>
      <c r="W156" s="85">
        <f t="shared" ca="1" si="35"/>
        <v>4306.1968803067248</v>
      </c>
      <c r="X156" s="85">
        <f t="shared" ca="1" si="36"/>
        <v>338.29025013739374</v>
      </c>
      <c r="Z156" s="85">
        <v>139</v>
      </c>
      <c r="AA156" s="88">
        <f t="shared" ca="1" si="37"/>
        <v>1391.6440568755397</v>
      </c>
      <c r="AB156" s="89">
        <f t="shared" ca="1" si="38"/>
        <v>0.99663610817367354</v>
      </c>
      <c r="AC156" s="89">
        <f t="shared" ca="1" si="39"/>
        <v>0.90162676652647389</v>
      </c>
      <c r="AD156" s="89">
        <f t="shared" ca="1" si="44"/>
        <v>0.84052941368638923</v>
      </c>
      <c r="AE156" s="89">
        <f t="shared" ca="1" si="44"/>
        <v>0.81637241632291269</v>
      </c>
      <c r="AF156" s="85">
        <f t="shared" ca="1" si="40"/>
        <v>131.58380103399622</v>
      </c>
      <c r="AG156" s="85">
        <f t="shared" ca="1" si="41"/>
        <v>-1.1413918130408547</v>
      </c>
      <c r="AI156" s="85">
        <v>139</v>
      </c>
      <c r="AJ156" s="85">
        <f t="shared" ca="1" si="45"/>
        <v>4174.613079272729</v>
      </c>
      <c r="AK156" s="85">
        <f t="shared" ca="1" si="45"/>
        <v>339.4316419504346</v>
      </c>
    </row>
    <row r="157" spans="1:37" x14ac:dyDescent="0.25">
      <c r="A157" s="76">
        <v>14040422</v>
      </c>
      <c r="B157" s="76">
        <v>20250</v>
      </c>
      <c r="C157" s="77">
        <v>-3.3983852815598618E-2</v>
      </c>
      <c r="E157" s="78">
        <v>14040422</v>
      </c>
      <c r="F157" s="78">
        <v>1145.51</v>
      </c>
      <c r="G157" s="79">
        <v>2.4254912129776669E-2</v>
      </c>
      <c r="I157" s="85">
        <v>140</v>
      </c>
      <c r="J157" s="89">
        <f t="shared" ca="1" si="42"/>
        <v>0.45067053570694682</v>
      </c>
      <c r="K157" s="89">
        <f t="shared" ca="1" si="42"/>
        <v>0.14839961093843179</v>
      </c>
      <c r="L157" s="89">
        <f t="shared" ca="1" si="31"/>
        <v>-0.12396741961702558</v>
      </c>
      <c r="M157" s="89">
        <f t="shared" ca="1" si="31"/>
        <v>-1.0433219208358024</v>
      </c>
      <c r="N157" s="89">
        <f t="array" aca="1" ref="N157:O157" ca="1">mu+MMULT(L157:M157,A)</f>
        <v>-1.997506702719366E-2</v>
      </c>
      <c r="O157" s="89">
        <f ca="1"/>
        <v>-1.1987341346065689E-2</v>
      </c>
      <c r="Q157" s="85">
        <v>140</v>
      </c>
      <c r="R157" s="88">
        <f t="shared" ca="1" si="32"/>
        <v>30700.587895348232</v>
      </c>
      <c r="S157" s="89">
        <f t="shared" ca="1" si="33"/>
        <v>0.58442806125816205</v>
      </c>
      <c r="T157" s="89">
        <f t="shared" ca="1" si="34"/>
        <v>0.41319460266669977</v>
      </c>
      <c r="U157" s="89">
        <f t="shared" ca="1" si="43"/>
        <v>0.72053382403188182</v>
      </c>
      <c r="V157" s="89">
        <f t="shared" ca="1" si="43"/>
        <v>0.66026797889550648</v>
      </c>
      <c r="W157" s="85">
        <f t="shared" ca="1" si="35"/>
        <v>3509.6945039482962</v>
      </c>
      <c r="X157" s="85">
        <f t="shared" ca="1" si="36"/>
        <v>-458.21212622103485</v>
      </c>
      <c r="Z157" s="85">
        <v>140</v>
      </c>
      <c r="AA157" s="88">
        <f t="shared" ca="1" si="37"/>
        <v>1376.4013192943671</v>
      </c>
      <c r="AB157" s="89">
        <f t="shared" ca="1" si="38"/>
        <v>0.88071624909784285</v>
      </c>
      <c r="AC157" s="89">
        <f t="shared" ca="1" si="39"/>
        <v>0.7857069074506432</v>
      </c>
      <c r="AD157" s="89">
        <f t="shared" ca="1" si="44"/>
        <v>0.81076429015405249</v>
      </c>
      <c r="AE157" s="89">
        <f t="shared" ca="1" si="44"/>
        <v>0.78398039222339422</v>
      </c>
      <c r="AF157" s="85">
        <f t="shared" ca="1" si="40"/>
        <v>118.99415499537884</v>
      </c>
      <c r="AG157" s="85">
        <f t="shared" ca="1" si="41"/>
        <v>-13.731037851658243</v>
      </c>
      <c r="AI157" s="85">
        <v>140</v>
      </c>
      <c r="AJ157" s="85">
        <f t="shared" ca="1" si="45"/>
        <v>3390.7003489529175</v>
      </c>
      <c r="AK157" s="85">
        <f t="shared" ca="1" si="45"/>
        <v>-444.48108836937661</v>
      </c>
    </row>
    <row r="158" spans="1:37" x14ac:dyDescent="0.25">
      <c r="A158" s="80">
        <v>14040423</v>
      </c>
      <c r="B158" s="80">
        <v>20130</v>
      </c>
      <c r="C158" s="81">
        <v>-5.9435539008479941E-3</v>
      </c>
      <c r="E158" s="82">
        <v>14040423</v>
      </c>
      <c r="F158" s="82">
        <v>1163.1600000000001</v>
      </c>
      <c r="G158" s="83">
        <v>1.5290486624762348E-2</v>
      </c>
      <c r="I158" s="85">
        <v>141</v>
      </c>
      <c r="J158" s="89">
        <f t="shared" ca="1" si="42"/>
        <v>6.0871062809382925E-2</v>
      </c>
      <c r="K158" s="89">
        <f t="shared" ca="1" si="42"/>
        <v>0.56613691223393303</v>
      </c>
      <c r="L158" s="89">
        <f t="shared" ca="1" si="31"/>
        <v>-1.5475024853937713</v>
      </c>
      <c r="M158" s="89">
        <f t="shared" ca="1" si="31"/>
        <v>0.16654741101231921</v>
      </c>
      <c r="N158" s="89">
        <f t="array" aca="1" ref="N158:O158" ca="1">mu+MMULT(L158:M158,A)</f>
        <v>-3.3826532008343353E-2</v>
      </c>
      <c r="O158" s="89">
        <f ca="1"/>
        <v>6.0219742381981195E-3</v>
      </c>
      <c r="Q158" s="85">
        <v>141</v>
      </c>
      <c r="R158" s="88">
        <f t="shared" ca="1" si="32"/>
        <v>30278.271380646369</v>
      </c>
      <c r="S158" s="89">
        <f t="shared" ca="1" si="33"/>
        <v>0.5035357806543036</v>
      </c>
      <c r="T158" s="89">
        <f t="shared" ca="1" si="34"/>
        <v>0.33230232206284133</v>
      </c>
      <c r="U158" s="89">
        <f t="shared" ca="1" si="43"/>
        <v>0.69270618474556056</v>
      </c>
      <c r="V158" s="89">
        <f t="shared" ca="1" si="43"/>
        <v>0.63016950665974314</v>
      </c>
      <c r="W158" s="85">
        <f t="shared" ca="1" si="35"/>
        <v>3211.2205563344651</v>
      </c>
      <c r="X158" s="85">
        <f t="shared" ca="1" si="36"/>
        <v>-756.68607383486597</v>
      </c>
      <c r="Z158" s="85">
        <v>141</v>
      </c>
      <c r="AA158" s="88">
        <f t="shared" ca="1" si="37"/>
        <v>1401.4139188882343</v>
      </c>
      <c r="AB158" s="89">
        <f t="shared" ca="1" si="38"/>
        <v>1.0702693527404112</v>
      </c>
      <c r="AC158" s="89">
        <f t="shared" ca="1" si="39"/>
        <v>0.97526001109321159</v>
      </c>
      <c r="AD158" s="89">
        <f t="shared" ca="1" si="44"/>
        <v>0.85775095741885221</v>
      </c>
      <c r="AE158" s="89">
        <f t="shared" ca="1" si="44"/>
        <v>0.83528434946522234</v>
      </c>
      <c r="AF158" s="85">
        <f t="shared" ca="1" si="40"/>
        <v>139.88094821721143</v>
      </c>
      <c r="AG158" s="85">
        <f t="shared" ca="1" si="41"/>
        <v>7.1557553701743473</v>
      </c>
      <c r="AI158" s="85">
        <v>141</v>
      </c>
      <c r="AJ158" s="85">
        <f t="shared" ca="1" si="45"/>
        <v>3071.3396081172536</v>
      </c>
      <c r="AK158" s="85">
        <f t="shared" ca="1" si="45"/>
        <v>-763.84182920504031</v>
      </c>
    </row>
    <row r="159" spans="1:37" x14ac:dyDescent="0.25">
      <c r="A159" s="76">
        <v>14040424</v>
      </c>
      <c r="B159" s="76">
        <v>19860</v>
      </c>
      <c r="C159" s="77">
        <v>-1.3503581034673546E-2</v>
      </c>
      <c r="E159" s="78">
        <v>14040424</v>
      </c>
      <c r="F159" s="78">
        <v>1177.3699999999999</v>
      </c>
      <c r="G159" s="79">
        <v>1.2142698106124464E-2</v>
      </c>
      <c r="I159" s="85">
        <v>142</v>
      </c>
      <c r="J159" s="89">
        <f t="shared" ca="1" si="42"/>
        <v>0.44891377989367842</v>
      </c>
      <c r="K159" s="89">
        <f t="shared" ca="1" si="42"/>
        <v>0.6444677097830156</v>
      </c>
      <c r="L159" s="89">
        <f t="shared" ca="1" si="31"/>
        <v>-0.12840615589545337</v>
      </c>
      <c r="M159" s="89">
        <f t="shared" ca="1" si="31"/>
        <v>0.37042670313429443</v>
      </c>
      <c r="N159" s="89">
        <f t="array" aca="1" ref="N159:O159" ca="1">mu+MMULT(L159:M159,A)</f>
        <v>6.4138369435464155E-3</v>
      </c>
      <c r="O159" s="89">
        <f ca="1"/>
        <v>9.0567866896487728E-3</v>
      </c>
      <c r="Q159" s="85">
        <v>142</v>
      </c>
      <c r="R159" s="88">
        <f t="shared" ca="1" si="32"/>
        <v>31521.526962755433</v>
      </c>
      <c r="S159" s="89">
        <f t="shared" ca="1" si="33"/>
        <v>0.73853873675237081</v>
      </c>
      <c r="T159" s="89">
        <f t="shared" ca="1" si="34"/>
        <v>0.56730527816090848</v>
      </c>
      <c r="U159" s="89">
        <f t="shared" ca="1" si="43"/>
        <v>0.7699064316016635</v>
      </c>
      <c r="V159" s="89">
        <f t="shared" ca="1" si="43"/>
        <v>0.71474660417891944</v>
      </c>
      <c r="W159" s="85">
        <f t="shared" ca="1" si="35"/>
        <v>4121.9079603093269</v>
      </c>
      <c r="X159" s="85">
        <f t="shared" ca="1" si="36"/>
        <v>154.00133013999584</v>
      </c>
      <c r="Z159" s="85">
        <v>142</v>
      </c>
      <c r="AA159" s="88">
        <f t="shared" ca="1" si="37"/>
        <v>1405.6734074041171</v>
      </c>
      <c r="AB159" s="89">
        <f t="shared" ca="1" si="38"/>
        <v>1.1022116059845148</v>
      </c>
      <c r="AC159" s="89">
        <f t="shared" ca="1" si="39"/>
        <v>1.0072022643373153</v>
      </c>
      <c r="AD159" s="89">
        <f t="shared" ca="1" si="44"/>
        <v>0.86481515625765426</v>
      </c>
      <c r="AE159" s="89">
        <f t="shared" ca="1" si="44"/>
        <v>0.84308120741589643</v>
      </c>
      <c r="AF159" s="85">
        <f t="shared" ca="1" si="40"/>
        <v>143.54966811404029</v>
      </c>
      <c r="AG159" s="85">
        <f t="shared" ca="1" si="41"/>
        <v>10.824475267003209</v>
      </c>
      <c r="AI159" s="85">
        <v>142</v>
      </c>
      <c r="AJ159" s="85">
        <f t="shared" ca="1" si="45"/>
        <v>3978.3582921952866</v>
      </c>
      <c r="AK159" s="85">
        <f t="shared" ca="1" si="45"/>
        <v>143.17685487299264</v>
      </c>
    </row>
    <row r="160" spans="1:37" x14ac:dyDescent="0.25">
      <c r="A160" s="80">
        <v>14040425</v>
      </c>
      <c r="B160" s="80">
        <v>20430</v>
      </c>
      <c r="C160" s="81">
        <v>2.8296750212504086E-2</v>
      </c>
      <c r="E160" s="82">
        <v>14040425</v>
      </c>
      <c r="F160" s="82">
        <v>1184.73</v>
      </c>
      <c r="G160" s="83">
        <v>6.2317631080021797E-3</v>
      </c>
      <c r="I160" s="85">
        <v>143</v>
      </c>
      <c r="J160" s="89">
        <f t="shared" ca="1" si="42"/>
        <v>0.4563146002960774</v>
      </c>
      <c r="K160" s="89">
        <f t="shared" ca="1" si="42"/>
        <v>0.63966772500990388</v>
      </c>
      <c r="L160" s="89">
        <f t="shared" ca="1" si="31"/>
        <v>-0.10972282170188449</v>
      </c>
      <c r="M160" s="89">
        <f t="shared" ca="1" si="31"/>
        <v>0.35757077813575394</v>
      </c>
      <c r="N160" s="89">
        <f t="array" aca="1" ref="N160:O160" ca="1">mu+MMULT(L160:M160,A)</f>
        <v>6.6523050143319174E-3</v>
      </c>
      <c r="O160" s="89">
        <f ca="1"/>
        <v>8.8654218832752811E-3</v>
      </c>
      <c r="Q160" s="85">
        <v>143</v>
      </c>
      <c r="R160" s="88">
        <f t="shared" ca="1" si="32"/>
        <v>31529.04473681737</v>
      </c>
      <c r="S160" s="89">
        <f t="shared" ca="1" si="33"/>
        <v>0.73993138555329574</v>
      </c>
      <c r="T160" s="89">
        <f t="shared" ca="1" si="34"/>
        <v>0.56869792696183352</v>
      </c>
      <c r="U160" s="89">
        <f t="shared" ca="1" si="43"/>
        <v>0.77032918541889039</v>
      </c>
      <c r="V160" s="89">
        <f t="shared" ca="1" si="43"/>
        <v>0.71521942255258386</v>
      </c>
      <c r="W160" s="85">
        <f t="shared" ca="1" si="35"/>
        <v>4127.6975323305996</v>
      </c>
      <c r="X160" s="85">
        <f t="shared" ca="1" si="36"/>
        <v>159.7909021612686</v>
      </c>
      <c r="Z160" s="85">
        <v>143</v>
      </c>
      <c r="AA160" s="88">
        <f t="shared" ca="1" si="37"/>
        <v>1405.4044367212671</v>
      </c>
      <c r="AB160" s="89">
        <f t="shared" ca="1" si="38"/>
        <v>1.1001974376611099</v>
      </c>
      <c r="AC160" s="89">
        <f t="shared" ca="1" si="39"/>
        <v>1.0051880960139103</v>
      </c>
      <c r="AD160" s="89">
        <f t="shared" ca="1" si="44"/>
        <v>0.86437694660724884</v>
      </c>
      <c r="AE160" s="89">
        <f t="shared" ca="1" si="44"/>
        <v>0.84259685695132147</v>
      </c>
      <c r="AF160" s="85">
        <f t="shared" ca="1" si="40"/>
        <v>143.31711710003174</v>
      </c>
      <c r="AG160" s="85">
        <f t="shared" ca="1" si="41"/>
        <v>10.591924252994659</v>
      </c>
      <c r="AI160" s="85">
        <v>143</v>
      </c>
      <c r="AJ160" s="85">
        <f t="shared" ca="1" si="45"/>
        <v>3984.3804152305679</v>
      </c>
      <c r="AK160" s="85">
        <f t="shared" ca="1" si="45"/>
        <v>149.19897790827395</v>
      </c>
    </row>
    <row r="161" spans="1:37" x14ac:dyDescent="0.25">
      <c r="A161" s="76">
        <v>14040428</v>
      </c>
      <c r="B161" s="76">
        <v>20940</v>
      </c>
      <c r="C161" s="77">
        <v>2.465679661286008E-2</v>
      </c>
      <c r="E161" s="78">
        <v>14040428</v>
      </c>
      <c r="F161" s="78">
        <v>1191.0999999999999</v>
      </c>
      <c r="G161" s="79">
        <v>5.3623493802116874E-3</v>
      </c>
      <c r="I161" s="85">
        <v>144</v>
      </c>
      <c r="J161" s="89">
        <f t="shared" ca="1" si="42"/>
        <v>0.68800373612590837</v>
      </c>
      <c r="K161" s="89">
        <f t="shared" ca="1" si="42"/>
        <v>0.29249894269134447</v>
      </c>
      <c r="L161" s="89">
        <f t="shared" ca="1" si="31"/>
        <v>0.49019979234677891</v>
      </c>
      <c r="M161" s="89">
        <f t="shared" ca="1" si="31"/>
        <v>-0.54609900258364463</v>
      </c>
      <c r="N161" s="89">
        <f t="array" aca="1" ref="N161:O161" ca="1">mu+MMULT(L161:M161,A)</f>
        <v>5.1075220907671956E-3</v>
      </c>
      <c r="O161" s="89">
        <f ca="1"/>
        <v>-4.5860094709505861E-3</v>
      </c>
      <c r="Q161" s="85">
        <v>144</v>
      </c>
      <c r="R161" s="88">
        <f t="shared" ca="1" si="32"/>
        <v>31480.376807283101</v>
      </c>
      <c r="S161" s="89">
        <f t="shared" ca="1" si="33"/>
        <v>0.73090988393631062</v>
      </c>
      <c r="T161" s="89">
        <f t="shared" ca="1" si="34"/>
        <v>0.55967642534484829</v>
      </c>
      <c r="U161" s="89">
        <f t="shared" ca="1" si="43"/>
        <v>0.76758290079776959</v>
      </c>
      <c r="V161" s="89">
        <f t="shared" ca="1" si="43"/>
        <v>0.71214991738069644</v>
      </c>
      <c r="W161" s="85">
        <f t="shared" ca="1" si="35"/>
        <v>4090.2739427079614</v>
      </c>
      <c r="X161" s="85">
        <f t="shared" ca="1" si="36"/>
        <v>122.36731253863036</v>
      </c>
      <c r="Z161" s="85">
        <v>144</v>
      </c>
      <c r="AA161" s="88">
        <f t="shared" ca="1" si="37"/>
        <v>1386.6263148678231</v>
      </c>
      <c r="AB161" s="89">
        <f t="shared" ca="1" si="38"/>
        <v>0.95861734541949073</v>
      </c>
      <c r="AC161" s="89">
        <f t="shared" ca="1" si="39"/>
        <v>0.86360800377229108</v>
      </c>
      <c r="AD161" s="89">
        <f t="shared" ca="1" si="44"/>
        <v>0.8311242244241086</v>
      </c>
      <c r="AE161" s="89">
        <f t="shared" ca="1" si="44"/>
        <v>0.80609836706290194</v>
      </c>
      <c r="AF161" s="85">
        <f t="shared" ca="1" si="40"/>
        <v>127.38967732519836</v>
      </c>
      <c r="AG161" s="85">
        <f t="shared" ca="1" si="41"/>
        <v>-5.3355155218387154</v>
      </c>
      <c r="AI161" s="85">
        <v>144</v>
      </c>
      <c r="AJ161" s="85">
        <f t="shared" ca="1" si="45"/>
        <v>3962.8842653827633</v>
      </c>
      <c r="AK161" s="85">
        <f t="shared" ca="1" si="45"/>
        <v>127.70282806046907</v>
      </c>
    </row>
    <row r="162" spans="1:37" x14ac:dyDescent="0.25">
      <c r="A162" s="80">
        <v>14040429</v>
      </c>
      <c r="B162" s="80">
        <v>20500</v>
      </c>
      <c r="C162" s="81">
        <v>-2.1236319298028297E-2</v>
      </c>
      <c r="E162" s="82">
        <v>14040429</v>
      </c>
      <c r="F162" s="82">
        <v>1196</v>
      </c>
      <c r="G162" s="83">
        <v>4.1054056237219364E-3</v>
      </c>
      <c r="I162" s="85">
        <v>145</v>
      </c>
      <c r="J162" s="89">
        <f t="shared" ca="1" si="42"/>
        <v>0.39088642439836496</v>
      </c>
      <c r="K162" s="89">
        <f t="shared" ca="1" si="42"/>
        <v>0.76829681111712833</v>
      </c>
      <c r="L162" s="89">
        <f t="shared" ca="1" si="31"/>
        <v>-0.2770094514834775</v>
      </c>
      <c r="M162" s="89">
        <f t="shared" ca="1" si="31"/>
        <v>0.73324932253172226</v>
      </c>
      <c r="N162" s="89">
        <f t="array" aca="1" ref="N162:O162" ca="1">mu+MMULT(L162:M162,A)</f>
        <v>9.4018705030114776E-3</v>
      </c>
      <c r="O162" s="89">
        <f ca="1"/>
        <v>1.4457524506398202E-2</v>
      </c>
      <c r="Q162" s="85">
        <v>145</v>
      </c>
      <c r="R162" s="88">
        <f t="shared" ca="1" si="32"/>
        <v>31615.855200953494</v>
      </c>
      <c r="S162" s="89">
        <f t="shared" ca="1" si="33"/>
        <v>0.75598879344131642</v>
      </c>
      <c r="T162" s="89">
        <f t="shared" ca="1" si="34"/>
        <v>0.5847553348498542</v>
      </c>
      <c r="U162" s="89">
        <f t="shared" ca="1" si="43"/>
        <v>0.77517204263157036</v>
      </c>
      <c r="V162" s="89">
        <f t="shared" ca="1" si="43"/>
        <v>0.72064387947091757</v>
      </c>
      <c r="W162" s="85">
        <f t="shared" ca="1" si="35"/>
        <v>4194.7808888915206</v>
      </c>
      <c r="X162" s="85">
        <f t="shared" ca="1" si="36"/>
        <v>226.87425872218955</v>
      </c>
      <c r="Z162" s="85">
        <v>145</v>
      </c>
      <c r="AA162" s="88">
        <f t="shared" ca="1" si="37"/>
        <v>1413.2856182081446</v>
      </c>
      <c r="AB162" s="89">
        <f t="shared" ca="1" si="38"/>
        <v>1.1590558880636852</v>
      </c>
      <c r="AC162" s="89">
        <f t="shared" ca="1" si="39"/>
        <v>1.0640465464164857</v>
      </c>
      <c r="AD162" s="89">
        <f t="shared" ca="1" si="44"/>
        <v>0.87678329751859052</v>
      </c>
      <c r="AE162" s="89">
        <f t="shared" ca="1" si="44"/>
        <v>0.85634619298134473</v>
      </c>
      <c r="AF162" s="85">
        <f t="shared" ca="1" si="40"/>
        <v>150.17890425090104</v>
      </c>
      <c r="AG162" s="85">
        <f t="shared" ca="1" si="41"/>
        <v>17.453711403863963</v>
      </c>
      <c r="AI162" s="85">
        <v>145</v>
      </c>
      <c r="AJ162" s="85">
        <f t="shared" ca="1" si="45"/>
        <v>4044.6019846406198</v>
      </c>
      <c r="AK162" s="85">
        <f t="shared" ca="1" si="45"/>
        <v>209.42054731832559</v>
      </c>
    </row>
    <row r="163" spans="1:37" x14ac:dyDescent="0.25">
      <c r="A163" s="76">
        <v>14040514</v>
      </c>
      <c r="B163" s="76">
        <v>17830</v>
      </c>
      <c r="C163" s="77">
        <v>-0.13954245426931347</v>
      </c>
      <c r="E163" s="78">
        <v>14040514</v>
      </c>
      <c r="F163" s="78">
        <v>1040</v>
      </c>
      <c r="G163" s="79">
        <v>-0.13976194237515874</v>
      </c>
      <c r="I163" s="85">
        <v>146</v>
      </c>
      <c r="J163" s="89">
        <f t="shared" ca="1" si="42"/>
        <v>0.25038676764268464</v>
      </c>
      <c r="K163" s="89">
        <f t="shared" ca="1" si="42"/>
        <v>2.4337435075123759E-2</v>
      </c>
      <c r="L163" s="89">
        <f t="shared" ca="1" si="31"/>
        <v>-0.67327314361007518</v>
      </c>
      <c r="M163" s="89">
        <f t="shared" ca="1" si="31"/>
        <v>-1.9714286197569046</v>
      </c>
      <c r="N163" s="89">
        <f t="array" aca="1" ref="N163:O163" ca="1">mu+MMULT(L163:M163,A)</f>
        <v>-5.1470667885008543E-2</v>
      </c>
      <c r="O163" s="89">
        <f ca="1"/>
        <v>-2.5802524520605132E-2</v>
      </c>
      <c r="Q163" s="85">
        <v>146</v>
      </c>
      <c r="R163" s="88">
        <f t="shared" ca="1" si="32"/>
        <v>29748.72289697958</v>
      </c>
      <c r="S163" s="89">
        <f t="shared" ca="1" si="33"/>
        <v>0.40049437728721071</v>
      </c>
      <c r="T163" s="89">
        <f t="shared" ca="1" si="34"/>
        <v>0.22926091869574844</v>
      </c>
      <c r="U163" s="89">
        <f t="shared" ca="1" si="43"/>
        <v>0.65560378799531915</v>
      </c>
      <c r="V163" s="89">
        <f t="shared" ca="1" si="43"/>
        <v>0.59066693654670877</v>
      </c>
      <c r="W163" s="85">
        <f t="shared" ca="1" si="35"/>
        <v>2854.1176841358792</v>
      </c>
      <c r="X163" s="85">
        <f t="shared" ca="1" si="36"/>
        <v>-1113.7889460334518</v>
      </c>
      <c r="Z163" s="85">
        <v>146</v>
      </c>
      <c r="AA163" s="88">
        <f t="shared" ca="1" si="37"/>
        <v>1357.5168296442041</v>
      </c>
      <c r="AB163" s="89">
        <f t="shared" ca="1" si="38"/>
        <v>0.7353075668038459</v>
      </c>
      <c r="AC163" s="89">
        <f t="shared" ca="1" si="39"/>
        <v>0.64029822515664625</v>
      </c>
      <c r="AD163" s="89">
        <f t="shared" ca="1" si="44"/>
        <v>0.76892389954977214</v>
      </c>
      <c r="AE163" s="89">
        <f t="shared" ca="1" si="44"/>
        <v>0.73901063279956714</v>
      </c>
      <c r="AF163" s="85">
        <f t="shared" ca="1" si="40"/>
        <v>104.06971364682283</v>
      </c>
      <c r="AG163" s="85">
        <f t="shared" ca="1" si="41"/>
        <v>-28.655479200214245</v>
      </c>
      <c r="AI163" s="85">
        <v>146</v>
      </c>
      <c r="AJ163" s="85">
        <f t="shared" ca="1" si="45"/>
        <v>2750.0479704890563</v>
      </c>
      <c r="AK163" s="85">
        <f t="shared" ca="1" si="45"/>
        <v>-1085.1334668332374</v>
      </c>
    </row>
    <row r="164" spans="1:37" x14ac:dyDescent="0.25">
      <c r="A164" s="80">
        <v>14040515</v>
      </c>
      <c r="B164" s="80">
        <v>17760</v>
      </c>
      <c r="C164" s="81">
        <v>-3.933694311025083E-3</v>
      </c>
      <c r="E164" s="82">
        <v>14040515</v>
      </c>
      <c r="F164" s="82">
        <v>1015</v>
      </c>
      <c r="G164" s="83">
        <v>-2.4332100659530669E-2</v>
      </c>
      <c r="I164" s="85">
        <v>147</v>
      </c>
      <c r="J164" s="89">
        <f t="shared" ca="1" si="42"/>
        <v>3.7380219763246236E-2</v>
      </c>
      <c r="K164" s="89">
        <f t="shared" ca="1" si="42"/>
        <v>0.33023849820211504</v>
      </c>
      <c r="L164" s="89">
        <f t="shared" ca="1" si="31"/>
        <v>-1.7819312757967447</v>
      </c>
      <c r="M164" s="89">
        <f t="shared" ca="1" si="31"/>
        <v>-0.43925469674390039</v>
      </c>
      <c r="N164" s="89">
        <f t="array" aca="1" ref="N164:O164" ca="1">mu+MMULT(L164:M164,A)</f>
        <v>-5.119935060402675E-2</v>
      </c>
      <c r="O164" s="89">
        <f ca="1"/>
        <v>-2.9955957199794161E-3</v>
      </c>
      <c r="Q164" s="85">
        <v>147</v>
      </c>
      <c r="R164" s="88">
        <f t="shared" ca="1" si="32"/>
        <v>29756.795334635066</v>
      </c>
      <c r="S164" s="89">
        <f t="shared" ca="1" si="33"/>
        <v>0.40207886482377964</v>
      </c>
      <c r="T164" s="89">
        <f t="shared" ca="1" si="34"/>
        <v>0.23084540623231736</v>
      </c>
      <c r="U164" s="89">
        <f t="shared" ca="1" si="43"/>
        <v>0.65618700667870689</v>
      </c>
      <c r="V164" s="89">
        <f t="shared" ca="1" si="43"/>
        <v>0.59128254765853316</v>
      </c>
      <c r="W164" s="85">
        <f t="shared" ca="1" si="35"/>
        <v>2859.4123591953103</v>
      </c>
      <c r="X164" s="85">
        <f t="shared" ca="1" si="36"/>
        <v>-1108.4942709740208</v>
      </c>
      <c r="Z164" s="85">
        <v>147</v>
      </c>
      <c r="AA164" s="88">
        <f t="shared" ca="1" si="37"/>
        <v>1388.8333790338318</v>
      </c>
      <c r="AB164" s="89">
        <f t="shared" ca="1" si="38"/>
        <v>0.97535689674568637</v>
      </c>
      <c r="AC164" s="89">
        <f t="shared" ca="1" si="39"/>
        <v>0.88034755509848672</v>
      </c>
      <c r="AD164" s="89">
        <f t="shared" ca="1" si="44"/>
        <v>0.83530837169444516</v>
      </c>
      <c r="AE164" s="89">
        <f t="shared" ca="1" si="44"/>
        <v>0.81066447098094363</v>
      </c>
      <c r="AF164" s="85">
        <f t="shared" ca="1" si="40"/>
        <v>129.22865283968463</v>
      </c>
      <c r="AG164" s="85">
        <f t="shared" ca="1" si="41"/>
        <v>-3.4965400073524506</v>
      </c>
      <c r="AI164" s="85">
        <v>147</v>
      </c>
      <c r="AJ164" s="85">
        <f t="shared" ca="1" si="45"/>
        <v>2730.1837063556259</v>
      </c>
      <c r="AK164" s="85">
        <f t="shared" ca="1" si="45"/>
        <v>-1104.9977309666683</v>
      </c>
    </row>
    <row r="165" spans="1:37" x14ac:dyDescent="0.25">
      <c r="A165" s="76">
        <v>14040518</v>
      </c>
      <c r="B165" s="76">
        <v>18450</v>
      </c>
      <c r="C165" s="77">
        <v>3.8115632922512153E-2</v>
      </c>
      <c r="E165" s="78">
        <v>14040518</v>
      </c>
      <c r="F165" s="78">
        <v>1045</v>
      </c>
      <c r="G165" s="79">
        <v>2.9128272923023637E-2</v>
      </c>
      <c r="I165" s="85">
        <v>148</v>
      </c>
      <c r="J165" s="89">
        <f t="shared" ca="1" si="42"/>
        <v>0.38611609344028219</v>
      </c>
      <c r="K165" s="89">
        <f t="shared" ca="1" si="42"/>
        <v>0.258736236387348</v>
      </c>
      <c r="L165" s="89">
        <f t="shared" ca="1" si="31"/>
        <v>-0.28945633899734075</v>
      </c>
      <c r="M165" s="89">
        <f t="shared" ca="1" si="31"/>
        <v>-0.64724641960427287</v>
      </c>
      <c r="N165" s="89">
        <f t="array" aca="1" ref="N165:O165" ca="1">mu+MMULT(L165:M165,A)</f>
        <v>-1.6796995576623546E-2</v>
      </c>
      <c r="O165" s="89">
        <f ca="1"/>
        <v>-6.0916230985603326E-3</v>
      </c>
      <c r="Q165" s="85">
        <v>148</v>
      </c>
      <c r="R165" s="88">
        <f t="shared" ca="1" si="32"/>
        <v>30798.311761716999</v>
      </c>
      <c r="S165" s="89">
        <f t="shared" ca="1" si="33"/>
        <v>0.60298793545980756</v>
      </c>
      <c r="T165" s="89">
        <f t="shared" ca="1" si="34"/>
        <v>0.43175447686834528</v>
      </c>
      <c r="U165" s="89">
        <f t="shared" ca="1" si="43"/>
        <v>0.72674164242597006</v>
      </c>
      <c r="V165" s="89">
        <f t="shared" ca="1" si="43"/>
        <v>0.66704006552689243</v>
      </c>
      <c r="W165" s="85">
        <f t="shared" ca="1" si="35"/>
        <v>3580.4118988135779</v>
      </c>
      <c r="X165" s="85">
        <f t="shared" ca="1" si="36"/>
        <v>-387.49473135575317</v>
      </c>
      <c r="Z165" s="85">
        <v>148</v>
      </c>
      <c r="AA165" s="88">
        <f t="shared" ca="1" si="37"/>
        <v>1384.5401622557438</v>
      </c>
      <c r="AB165" s="89">
        <f t="shared" ca="1" si="38"/>
        <v>0.94277033920403464</v>
      </c>
      <c r="AC165" s="89">
        <f t="shared" ca="1" si="39"/>
        <v>0.84776099755683498</v>
      </c>
      <c r="AD165" s="89">
        <f t="shared" ca="1" si="44"/>
        <v>0.82710080690902132</v>
      </c>
      <c r="AE165" s="89">
        <f t="shared" ca="1" si="44"/>
        <v>0.80171445591363355</v>
      </c>
      <c r="AF165" s="85">
        <f t="shared" ca="1" si="40"/>
        <v>125.66001049420311</v>
      </c>
      <c r="AG165" s="85">
        <f t="shared" ca="1" si="41"/>
        <v>-7.0651823528339719</v>
      </c>
      <c r="AI165" s="85">
        <v>148</v>
      </c>
      <c r="AJ165" s="85">
        <f t="shared" ca="1" si="45"/>
        <v>3454.7518883193748</v>
      </c>
      <c r="AK165" s="85">
        <f t="shared" ca="1" si="45"/>
        <v>-380.4295490029192</v>
      </c>
    </row>
    <row r="166" spans="1:37" x14ac:dyDescent="0.25">
      <c r="A166" s="80">
        <v>14040519</v>
      </c>
      <c r="B166" s="80">
        <v>18420</v>
      </c>
      <c r="C166" s="81">
        <v>-1.6273396593753711E-3</v>
      </c>
      <c r="E166" s="82">
        <v>14040519</v>
      </c>
      <c r="F166" s="82">
        <v>1046</v>
      </c>
      <c r="G166" s="83">
        <v>9.5648022595681435E-4</v>
      </c>
      <c r="I166" s="85">
        <v>149</v>
      </c>
      <c r="J166" s="89">
        <f t="shared" ca="1" si="42"/>
        <v>0.79479671055756496</v>
      </c>
      <c r="K166" s="89">
        <f t="shared" ca="1" si="42"/>
        <v>0.32012894489394272</v>
      </c>
      <c r="L166" s="89">
        <f t="shared" ca="1" si="31"/>
        <v>0.823178349610866</v>
      </c>
      <c r="M166" s="89">
        <f t="shared" ca="1" si="31"/>
        <v>-0.4673382563920187</v>
      </c>
      <c r="N166" s="89">
        <f t="array" aca="1" ref="N166:O166" ca="1">mu+MMULT(L166:M166,A)</f>
        <v>1.5129256626302377E-2</v>
      </c>
      <c r="O166" s="89">
        <f ca="1"/>
        <v>-3.4136290357424351E-3</v>
      </c>
      <c r="Q166" s="85">
        <v>149</v>
      </c>
      <c r="R166" s="88">
        <f t="shared" ca="1" si="32"/>
        <v>31797.450949386111</v>
      </c>
      <c r="S166" s="89">
        <f t="shared" ca="1" si="33"/>
        <v>0.78943661473981452</v>
      </c>
      <c r="T166" s="89">
        <f t="shared" ca="1" si="34"/>
        <v>0.61820315614835231</v>
      </c>
      <c r="U166" s="89">
        <f t="shared" ca="1" si="43"/>
        <v>0.78507156860460114</v>
      </c>
      <c r="V166" s="89">
        <f t="shared" ca="1" si="43"/>
        <v>0.73177928507729939</v>
      </c>
      <c r="W166" s="85">
        <f t="shared" ca="1" si="35"/>
        <v>4336.4524217887447</v>
      </c>
      <c r="X166" s="85">
        <f t="shared" ca="1" si="36"/>
        <v>368.54579161941365</v>
      </c>
      <c r="Z166" s="85">
        <v>149</v>
      </c>
      <c r="AA166" s="88">
        <f t="shared" ca="1" si="37"/>
        <v>1388.2529217450474</v>
      </c>
      <c r="AB166" s="89">
        <f t="shared" ca="1" si="38"/>
        <v>0.97095697871114783</v>
      </c>
      <c r="AC166" s="89">
        <f t="shared" ca="1" si="39"/>
        <v>0.87594763706394818</v>
      </c>
      <c r="AD166" s="89">
        <f t="shared" ca="1" si="44"/>
        <v>0.8342151487932925</v>
      </c>
      <c r="AE166" s="89">
        <f t="shared" ca="1" si="44"/>
        <v>0.80947074965284704</v>
      </c>
      <c r="AF166" s="85">
        <f t="shared" ca="1" si="40"/>
        <v>128.74410904302135</v>
      </c>
      <c r="AG166" s="85">
        <f t="shared" ca="1" si="41"/>
        <v>-3.981083804015725</v>
      </c>
      <c r="AI166" s="85">
        <v>149</v>
      </c>
      <c r="AJ166" s="85">
        <f t="shared" ca="1" si="45"/>
        <v>4207.7083127457236</v>
      </c>
      <c r="AK166" s="85">
        <f t="shared" ca="1" si="45"/>
        <v>372.52687542342937</v>
      </c>
    </row>
    <row r="167" spans="1:37" x14ac:dyDescent="0.25">
      <c r="A167" s="76">
        <v>14040521</v>
      </c>
      <c r="B167" s="76">
        <v>17520</v>
      </c>
      <c r="C167" s="77">
        <v>-5.009394531891543E-2</v>
      </c>
      <c r="E167" s="78">
        <v>14040521</v>
      </c>
      <c r="F167" s="78">
        <v>1036</v>
      </c>
      <c r="G167" s="79">
        <v>-9.6062218054398674E-3</v>
      </c>
      <c r="I167" s="85">
        <v>150</v>
      </c>
      <c r="J167" s="89">
        <f t="shared" ca="1" si="42"/>
        <v>0.60849561602910185</v>
      </c>
      <c r="K167" s="89">
        <f t="shared" ca="1" si="42"/>
        <v>0.77958780800228733</v>
      </c>
      <c r="L167" s="89">
        <f t="shared" ca="1" si="31"/>
        <v>0.27540022929498387</v>
      </c>
      <c r="M167" s="89">
        <f t="shared" ca="1" si="31"/>
        <v>0.77080186103313353</v>
      </c>
      <c r="N167" s="89">
        <f t="array" aca="1" ref="N167:O167" ca="1">mu+MMULT(L167:M167,A)</f>
        <v>2.4282369342315625E-2</v>
      </c>
      <c r="O167" s="89">
        <f ca="1"/>
        <v>1.5016506785773005E-2</v>
      </c>
      <c r="Q167" s="85">
        <v>150</v>
      </c>
      <c r="R167" s="88">
        <f t="shared" ca="1" si="32"/>
        <v>32089.83266209807</v>
      </c>
      <c r="S167" s="89">
        <f t="shared" ca="1" si="33"/>
        <v>0.84289061135534205</v>
      </c>
      <c r="T167" s="89">
        <f t="shared" ca="1" si="34"/>
        <v>0.67165715276387972</v>
      </c>
      <c r="U167" s="89">
        <f t="shared" ca="1" si="43"/>
        <v>0.80035518758278124</v>
      </c>
      <c r="V167" s="89">
        <f t="shared" ca="1" si="43"/>
        <v>0.74909900767554594</v>
      </c>
      <c r="W167" s="85">
        <f t="shared" ca="1" si="35"/>
        <v>4568.2469696640655</v>
      </c>
      <c r="X167" s="85">
        <f t="shared" ca="1" si="36"/>
        <v>600.34033949473451</v>
      </c>
      <c r="Z167" s="85">
        <v>150</v>
      </c>
      <c r="AA167" s="88">
        <f t="shared" ca="1" si="37"/>
        <v>1414.0758406640168</v>
      </c>
      <c r="AB167" s="89">
        <f t="shared" ca="1" si="38"/>
        <v>1.1649393335195051</v>
      </c>
      <c r="AC167" s="89">
        <f t="shared" ca="1" si="39"/>
        <v>1.0699299918723055</v>
      </c>
      <c r="AD167" s="89">
        <f t="shared" ca="1" si="44"/>
        <v>0.87797822476321619</v>
      </c>
      <c r="AE167" s="89">
        <f t="shared" ca="1" si="44"/>
        <v>0.85767458902923888</v>
      </c>
      <c r="AF167" s="85">
        <f t="shared" ca="1" si="40"/>
        <v>150.87223081264528</v>
      </c>
      <c r="AG167" s="85">
        <f t="shared" ca="1" si="41"/>
        <v>18.147037965608206</v>
      </c>
      <c r="AI167" s="85">
        <v>150</v>
      </c>
      <c r="AJ167" s="85">
        <f t="shared" ca="1" si="45"/>
        <v>4417.3747388514203</v>
      </c>
      <c r="AK167" s="85">
        <f t="shared" ca="1" si="45"/>
        <v>582.1933015291263</v>
      </c>
    </row>
    <row r="168" spans="1:37" x14ac:dyDescent="0.25">
      <c r="A168" s="80">
        <v>14040522</v>
      </c>
      <c r="B168" s="80">
        <v>16890</v>
      </c>
      <c r="C168" s="81">
        <v>-3.6621354688536653E-2</v>
      </c>
      <c r="E168" s="82">
        <v>14040522</v>
      </c>
      <c r="F168" s="82">
        <v>1008</v>
      </c>
      <c r="G168" s="83">
        <v>-2.7398974188114388E-2</v>
      </c>
      <c r="I168" s="85">
        <v>151</v>
      </c>
      <c r="J168" s="89">
        <f t="shared" ca="1" si="42"/>
        <v>0.1798726247904926</v>
      </c>
      <c r="K168" s="89">
        <f t="shared" ca="1" si="42"/>
        <v>0.43641294661078178</v>
      </c>
      <c r="L168" s="89">
        <f t="shared" ca="1" si="31"/>
        <v>-0.91585061952479674</v>
      </c>
      <c r="M168" s="89">
        <f t="shared" ca="1" si="31"/>
        <v>-0.16007005044100645</v>
      </c>
      <c r="N168" s="89">
        <f t="array" aca="1" ref="N168:O168" ca="1">mu+MMULT(L168:M168,A)</f>
        <v>-2.3739343466214126E-2</v>
      </c>
      <c r="O168" s="89">
        <f ca="1"/>
        <v>1.1601624839826111E-3</v>
      </c>
      <c r="Q168" s="85">
        <v>151</v>
      </c>
      <c r="R168" s="88">
        <f t="shared" ca="1" si="32"/>
        <v>30585.239633247245</v>
      </c>
      <c r="S168" s="89">
        <f t="shared" ca="1" si="33"/>
        <v>0.56244476155736278</v>
      </c>
      <c r="T168" s="89">
        <f t="shared" ca="1" si="34"/>
        <v>0.39121130296590051</v>
      </c>
      <c r="U168" s="89">
        <f t="shared" ca="1" si="43"/>
        <v>0.71309348546785212</v>
      </c>
      <c r="V168" s="89">
        <f t="shared" ca="1" si="43"/>
        <v>0.65217947289897227</v>
      </c>
      <c r="W168" s="85">
        <f t="shared" ca="1" si="35"/>
        <v>3427.0101238479219</v>
      </c>
      <c r="X168" s="85">
        <f t="shared" ca="1" si="36"/>
        <v>-540.89650632140911</v>
      </c>
      <c r="Z168" s="85">
        <v>151</v>
      </c>
      <c r="AA168" s="88">
        <f t="shared" ca="1" si="37"/>
        <v>1394.6170441758063</v>
      </c>
      <c r="AB168" s="89">
        <f t="shared" ca="1" si="38"/>
        <v>1.0190974188029147</v>
      </c>
      <c r="AC168" s="89">
        <f t="shared" ca="1" si="39"/>
        <v>0.92408807715571506</v>
      </c>
      <c r="AD168" s="89">
        <f t="shared" ca="1" si="44"/>
        <v>0.84592164026307493</v>
      </c>
      <c r="AE168" s="89">
        <f t="shared" ca="1" si="44"/>
        <v>0.82227976980517348</v>
      </c>
      <c r="AF168" s="85">
        <f t="shared" ca="1" si="40"/>
        <v>134.09073290961146</v>
      </c>
      <c r="AG168" s="85">
        <f t="shared" ca="1" si="41"/>
        <v>1.3655400625743823</v>
      </c>
      <c r="AI168" s="85">
        <v>151</v>
      </c>
      <c r="AJ168" s="85">
        <f t="shared" ca="1" si="45"/>
        <v>3292.9193909383102</v>
      </c>
      <c r="AK168" s="85">
        <f t="shared" ca="1" si="45"/>
        <v>-542.26204638398349</v>
      </c>
    </row>
    <row r="169" spans="1:37" x14ac:dyDescent="0.25">
      <c r="A169" s="76">
        <v>14040525</v>
      </c>
      <c r="B169" s="76">
        <v>16480</v>
      </c>
      <c r="C169" s="77">
        <v>-2.4574206338383062E-2</v>
      </c>
      <c r="E169" s="78">
        <v>14040525</v>
      </c>
      <c r="F169" s="78">
        <v>1002</v>
      </c>
      <c r="G169" s="79">
        <v>-5.970166986503796E-3</v>
      </c>
      <c r="I169" s="85">
        <v>152</v>
      </c>
      <c r="J169" s="89">
        <f t="shared" ca="1" si="42"/>
        <v>0.26167308774150755</v>
      </c>
      <c r="K169" s="89">
        <f t="shared" ca="1" si="42"/>
        <v>0.9124667767884348</v>
      </c>
      <c r="L169" s="89">
        <f t="shared" ca="1" si="31"/>
        <v>-0.63819588511408287</v>
      </c>
      <c r="M169" s="89">
        <f t="shared" ca="1" si="31"/>
        <v>1.3561028493554956</v>
      </c>
      <c r="N169" s="89">
        <f t="array" aca="1" ref="N169:O169" ca="1">mu+MMULT(L169:M169,A)</f>
        <v>1.1809036165963765E-2</v>
      </c>
      <c r="O169" s="89">
        <f ca="1"/>
        <v>2.3728910623943975E-2</v>
      </c>
      <c r="Q169" s="85">
        <v>152</v>
      </c>
      <c r="R169" s="88">
        <f t="shared" ca="1" si="32"/>
        <v>31692.051473730909</v>
      </c>
      <c r="S169" s="89">
        <f t="shared" ca="1" si="33"/>
        <v>0.77004659314210699</v>
      </c>
      <c r="T169" s="89">
        <f t="shared" ca="1" si="34"/>
        <v>0.59881313455064467</v>
      </c>
      <c r="U169" s="89">
        <f t="shared" ca="1" si="43"/>
        <v>0.77936387269102081</v>
      </c>
      <c r="V169" s="89">
        <f t="shared" ca="1" si="43"/>
        <v>0.72535124872233725</v>
      </c>
      <c r="W169" s="85">
        <f t="shared" ca="1" si="35"/>
        <v>4254.0061597846652</v>
      </c>
      <c r="X169" s="85">
        <f t="shared" ca="1" si="36"/>
        <v>286.09952961533418</v>
      </c>
      <c r="Z169" s="85">
        <v>152</v>
      </c>
      <c r="AA169" s="88">
        <f t="shared" ca="1" si="37"/>
        <v>1426.4496650527242</v>
      </c>
      <c r="AB169" s="89">
        <f t="shared" ca="1" si="38"/>
        <v>1.2566398304087787</v>
      </c>
      <c r="AC169" s="89">
        <f t="shared" ca="1" si="39"/>
        <v>1.1616304887615791</v>
      </c>
      <c r="AD169" s="89">
        <f t="shared" ca="1" si="44"/>
        <v>0.89555795750240863</v>
      </c>
      <c r="AE169" s="89">
        <f t="shared" ca="1" si="44"/>
        <v>0.8773072039683103</v>
      </c>
      <c r="AF169" s="85">
        <f t="shared" ca="1" si="40"/>
        <v>161.84711307144153</v>
      </c>
      <c r="AG169" s="85">
        <f t="shared" ca="1" si="41"/>
        <v>29.121920224404448</v>
      </c>
      <c r="AI169" s="85">
        <v>152</v>
      </c>
      <c r="AJ169" s="85">
        <f t="shared" ca="1" si="45"/>
        <v>4092.1590467132237</v>
      </c>
      <c r="AK169" s="85">
        <f t="shared" ca="1" si="45"/>
        <v>256.97760939092973</v>
      </c>
    </row>
    <row r="170" spans="1:37" x14ac:dyDescent="0.25">
      <c r="A170" s="80">
        <v>14040526</v>
      </c>
      <c r="B170" s="80">
        <v>17060</v>
      </c>
      <c r="C170" s="81">
        <v>3.4589017582207351E-2</v>
      </c>
      <c r="E170" s="82">
        <v>14040526</v>
      </c>
      <c r="F170" s="82">
        <v>1031</v>
      </c>
      <c r="G170" s="83">
        <v>2.8531202372149806E-2</v>
      </c>
      <c r="I170" s="85">
        <v>153</v>
      </c>
      <c r="J170" s="89">
        <f t="shared" ca="1" si="42"/>
        <v>0.15483715134798448</v>
      </c>
      <c r="K170" s="89">
        <f t="shared" ca="1" si="42"/>
        <v>0.40730398300764514</v>
      </c>
      <c r="L170" s="89">
        <f t="shared" ca="1" si="31"/>
        <v>-1.015905682308226</v>
      </c>
      <c r="M170" s="89">
        <f t="shared" ca="1" si="31"/>
        <v>-0.23448565813431016</v>
      </c>
      <c r="N170" s="89">
        <f t="array" aca="1" ref="N170:O170" ca="1">mu+MMULT(L170:M170,A)</f>
        <v>-2.7702093160018277E-2</v>
      </c>
      <c r="O170" s="89">
        <f ca="1"/>
        <v>5.2460909882613531E-5</v>
      </c>
      <c r="Q170" s="85">
        <v>153</v>
      </c>
      <c r="R170" s="88">
        <f t="shared" ca="1" si="32"/>
        <v>30464.277813255696</v>
      </c>
      <c r="S170" s="89">
        <f t="shared" ca="1" si="33"/>
        <v>0.53930238198738156</v>
      </c>
      <c r="T170" s="89">
        <f t="shared" ca="1" si="34"/>
        <v>0.36806892339591929</v>
      </c>
      <c r="U170" s="89">
        <f t="shared" ca="1" si="43"/>
        <v>0.70516088723977099</v>
      </c>
      <c r="V170" s="89">
        <f t="shared" ca="1" si="43"/>
        <v>0.64358907883134275</v>
      </c>
      <c r="W170" s="85">
        <f t="shared" ca="1" si="35"/>
        <v>3341.2314725368997</v>
      </c>
      <c r="X170" s="85">
        <f t="shared" ca="1" si="36"/>
        <v>-626.67515763243136</v>
      </c>
      <c r="Z170" s="85">
        <v>153</v>
      </c>
      <c r="AA170" s="88">
        <f t="shared" ca="1" si="37"/>
        <v>1393.0730799643702</v>
      </c>
      <c r="AB170" s="89">
        <f t="shared" ca="1" si="38"/>
        <v>1.0074385486866113</v>
      </c>
      <c r="AC170" s="89">
        <f t="shared" ca="1" si="39"/>
        <v>0.91242920703941166</v>
      </c>
      <c r="AD170" s="89">
        <f t="shared" ca="1" si="44"/>
        <v>0.84313796278239783</v>
      </c>
      <c r="AE170" s="89">
        <f t="shared" ca="1" si="44"/>
        <v>0.81922858985262825</v>
      </c>
      <c r="AF170" s="85">
        <f t="shared" ca="1" si="40"/>
        <v>132.78680449274225</v>
      </c>
      <c r="AG170" s="85">
        <f t="shared" ca="1" si="41"/>
        <v>6.1611645705170304E-2</v>
      </c>
      <c r="AI170" s="85">
        <v>153</v>
      </c>
      <c r="AJ170" s="85">
        <f t="shared" ca="1" si="45"/>
        <v>3208.4446680441574</v>
      </c>
      <c r="AK170" s="85">
        <f t="shared" ca="1" si="45"/>
        <v>-626.73676927813653</v>
      </c>
    </row>
    <row r="171" spans="1:37" x14ac:dyDescent="0.25">
      <c r="A171" s="76">
        <v>14040527</v>
      </c>
      <c r="B171" s="76">
        <v>17560</v>
      </c>
      <c r="C171" s="77">
        <v>2.8887046143437629E-2</v>
      </c>
      <c r="E171" s="78">
        <v>14040527</v>
      </c>
      <c r="F171" s="78">
        <v>1045</v>
      </c>
      <c r="G171" s="79">
        <v>1.3487680381951429E-2</v>
      </c>
      <c r="I171" s="85">
        <v>154</v>
      </c>
      <c r="J171" s="89">
        <f t="shared" ca="1" si="42"/>
        <v>0.24026492715723291</v>
      </c>
      <c r="K171" s="89">
        <f t="shared" ca="1" si="42"/>
        <v>0.4885031747196088</v>
      </c>
      <c r="L171" s="89">
        <f t="shared" ca="1" si="31"/>
        <v>-0.70545061582341162</v>
      </c>
      <c r="M171" s="89">
        <f t="shared" ca="1" si="31"/>
        <v>-2.8822257368825769E-2</v>
      </c>
      <c r="N171" s="89">
        <f t="array" aca="1" ref="N171:O171" ca="1">mu+MMULT(L171:M171,A)</f>
        <v>-1.5879401695274024E-2</v>
      </c>
      <c r="O171" s="89">
        <f ca="1"/>
        <v>3.1138304239447215E-3</v>
      </c>
      <c r="Q171" s="85">
        <v>154</v>
      </c>
      <c r="R171" s="88">
        <f t="shared" ca="1" si="32"/>
        <v>30826.585073870767</v>
      </c>
      <c r="S171" s="89">
        <f t="shared" ca="1" si="33"/>
        <v>0.60834666551698968</v>
      </c>
      <c r="T171" s="89">
        <f t="shared" ca="1" si="34"/>
        <v>0.43711320692552741</v>
      </c>
      <c r="U171" s="89">
        <f t="shared" ca="1" si="43"/>
        <v>0.72852121158078897</v>
      </c>
      <c r="V171" s="89">
        <f t="shared" ca="1" si="43"/>
        <v>0.66898537510787026</v>
      </c>
      <c r="W171" s="85">
        <f t="shared" ca="1" si="35"/>
        <v>3600.9844667378384</v>
      </c>
      <c r="X171" s="85">
        <f t="shared" ca="1" si="36"/>
        <v>-366.92216343149266</v>
      </c>
      <c r="Z171" s="85">
        <v>154</v>
      </c>
      <c r="AA171" s="88">
        <f t="shared" ca="1" si="37"/>
        <v>1397.3443260176246</v>
      </c>
      <c r="AB171" s="89">
        <f t="shared" ca="1" si="38"/>
        <v>1.0396603224720788</v>
      </c>
      <c r="AC171" s="89">
        <f t="shared" ca="1" si="39"/>
        <v>0.94465098082487919</v>
      </c>
      <c r="AD171" s="89">
        <f t="shared" ca="1" si="44"/>
        <v>0.85075112965921817</v>
      </c>
      <c r="AE171" s="89">
        <f t="shared" ca="1" si="44"/>
        <v>0.82758145473482003</v>
      </c>
      <c r="AF171" s="85">
        <f t="shared" ca="1" si="40"/>
        <v>136.40441070517613</v>
      </c>
      <c r="AG171" s="85">
        <f t="shared" ca="1" si="41"/>
        <v>3.6792178581390544</v>
      </c>
      <c r="AI171" s="85">
        <v>154</v>
      </c>
      <c r="AJ171" s="85">
        <f t="shared" ca="1" si="45"/>
        <v>3464.5800560326625</v>
      </c>
      <c r="AK171" s="85">
        <f t="shared" ca="1" si="45"/>
        <v>-370.60138128963172</v>
      </c>
    </row>
    <row r="172" spans="1:37" x14ac:dyDescent="0.25">
      <c r="A172" s="80">
        <v>14040528</v>
      </c>
      <c r="B172" s="80">
        <v>17180</v>
      </c>
      <c r="C172" s="81">
        <v>-2.1877671650861321E-2</v>
      </c>
      <c r="E172" s="82">
        <v>14040528</v>
      </c>
      <c r="F172" s="82">
        <v>1024</v>
      </c>
      <c r="G172" s="83">
        <v>-2.0300358799458254E-2</v>
      </c>
      <c r="I172" s="85">
        <v>155</v>
      </c>
      <c r="J172" s="89">
        <f t="shared" ca="1" si="42"/>
        <v>0.75642115203238813</v>
      </c>
      <c r="K172" s="89">
        <f t="shared" ca="1" si="42"/>
        <v>0.57310097691686868</v>
      </c>
      <c r="L172" s="89">
        <f t="shared" ca="1" si="31"/>
        <v>0.69483661998515966</v>
      </c>
      <c r="M172" s="89">
        <f t="shared" ca="1" si="31"/>
        <v>0.18427459081402273</v>
      </c>
      <c r="N172" s="89">
        <f t="array" aca="1" ref="N172:O172" ca="1">mu+MMULT(L172:M172,A)</f>
        <v>2.405106518886781E-2</v>
      </c>
      <c r="O172" s="89">
        <f ca="1"/>
        <v>6.2858493254194748E-3</v>
      </c>
      <c r="Q172" s="85">
        <v>155</v>
      </c>
      <c r="R172" s="88">
        <f t="shared" ca="1" si="32"/>
        <v>32082.411008882573</v>
      </c>
      <c r="S172" s="89">
        <f t="shared" ca="1" si="33"/>
        <v>0.84153979968949943</v>
      </c>
      <c r="T172" s="89">
        <f t="shared" ca="1" si="34"/>
        <v>0.67030634109803722</v>
      </c>
      <c r="U172" s="89">
        <f t="shared" ca="1" si="43"/>
        <v>0.79997720083235957</v>
      </c>
      <c r="V172" s="89">
        <f t="shared" ca="1" si="43"/>
        <v>0.74866873716836624</v>
      </c>
      <c r="W172" s="85">
        <f t="shared" ca="1" si="35"/>
        <v>4562.3084133358607</v>
      </c>
      <c r="X172" s="85">
        <f t="shared" ca="1" si="36"/>
        <v>594.40178316652964</v>
      </c>
      <c r="Z172" s="85">
        <v>155</v>
      </c>
      <c r="AA172" s="88">
        <f t="shared" ca="1" si="37"/>
        <v>1401.7837659028748</v>
      </c>
      <c r="AB172" s="89">
        <f t="shared" ca="1" si="38"/>
        <v>1.0730467121310414</v>
      </c>
      <c r="AC172" s="89">
        <f t="shared" ca="1" si="39"/>
        <v>0.97803737048384176</v>
      </c>
      <c r="AD172" s="89">
        <f t="shared" ca="1" si="44"/>
        <v>0.85837492096127788</v>
      </c>
      <c r="AE172" s="89">
        <f t="shared" ca="1" si="44"/>
        <v>0.83597207925622108</v>
      </c>
      <c r="AF172" s="85">
        <f t="shared" ca="1" si="40"/>
        <v>140.19830029595778</v>
      </c>
      <c r="AG172" s="85">
        <f t="shared" ca="1" si="41"/>
        <v>7.4731074489207003</v>
      </c>
      <c r="AI172" s="85">
        <v>155</v>
      </c>
      <c r="AJ172" s="85">
        <f t="shared" ca="1" si="45"/>
        <v>4422.1101130399029</v>
      </c>
      <c r="AK172" s="85">
        <f t="shared" ca="1" si="45"/>
        <v>586.92867571760894</v>
      </c>
    </row>
    <row r="173" spans="1:37" x14ac:dyDescent="0.25">
      <c r="A173" s="76">
        <v>14040529</v>
      </c>
      <c r="B173" s="76">
        <v>16540</v>
      </c>
      <c r="C173" s="77">
        <v>-3.7964226960564069E-2</v>
      </c>
      <c r="E173" s="78">
        <v>14040529</v>
      </c>
      <c r="F173" s="78">
        <v>1008</v>
      </c>
      <c r="G173" s="79">
        <v>-1.5748356968139168E-2</v>
      </c>
      <c r="I173" s="85">
        <v>156</v>
      </c>
      <c r="J173" s="89">
        <f t="shared" ca="1" si="42"/>
        <v>0.28298168195533024</v>
      </c>
      <c r="K173" s="89">
        <f t="shared" ca="1" si="42"/>
        <v>0.82531389228323326</v>
      </c>
      <c r="L173" s="89">
        <f t="shared" ca="1" si="31"/>
        <v>-0.57400655738275563</v>
      </c>
      <c r="M173" s="89">
        <f t="shared" ca="1" si="31"/>
        <v>0.93580768220857391</v>
      </c>
      <c r="N173" s="89">
        <f t="array" aca="1" ref="N173:O173" ca="1">mu+MMULT(L173:M173,A)</f>
        <v>5.5772740105901521E-3</v>
      </c>
      <c r="O173" s="89">
        <f ca="1"/>
        <v>1.7472674430133249E-2</v>
      </c>
      <c r="Q173" s="85">
        <v>156</v>
      </c>
      <c r="R173" s="88">
        <f t="shared" ca="1" si="32"/>
        <v>31495.168248607053</v>
      </c>
      <c r="S173" s="89">
        <f t="shared" ca="1" si="33"/>
        <v>0.7336532258257239</v>
      </c>
      <c r="T173" s="89">
        <f t="shared" ca="1" si="34"/>
        <v>0.56241976723426168</v>
      </c>
      <c r="U173" s="89">
        <f t="shared" ca="1" si="43"/>
        <v>0.76841994368417865</v>
      </c>
      <c r="V173" s="89">
        <f t="shared" ca="1" si="43"/>
        <v>0.71308497288704764</v>
      </c>
      <c r="W173" s="85">
        <f t="shared" ca="1" si="35"/>
        <v>4101.633793239107</v>
      </c>
      <c r="X173" s="85">
        <f t="shared" ca="1" si="36"/>
        <v>133.727163069776</v>
      </c>
      <c r="Z173" s="85">
        <v>156</v>
      </c>
      <c r="AA173" s="88">
        <f t="shared" ca="1" si="37"/>
        <v>1417.5533168745721</v>
      </c>
      <c r="AB173" s="89">
        <f t="shared" ca="1" si="38"/>
        <v>1.1907911876822337</v>
      </c>
      <c r="AC173" s="89">
        <f t="shared" ca="1" si="39"/>
        <v>1.0957818460350341</v>
      </c>
      <c r="AD173" s="89">
        <f t="shared" ca="1" si="44"/>
        <v>0.88313221538624154</v>
      </c>
      <c r="AE173" s="89">
        <f t="shared" ca="1" si="44"/>
        <v>0.86341287254983201</v>
      </c>
      <c r="AF173" s="85">
        <f t="shared" ca="1" si="40"/>
        <v>153.93438978857375</v>
      </c>
      <c r="AG173" s="85">
        <f t="shared" ca="1" si="41"/>
        <v>21.209196941536675</v>
      </c>
      <c r="AI173" s="85">
        <v>156</v>
      </c>
      <c r="AJ173" s="85">
        <f t="shared" ca="1" si="45"/>
        <v>3947.6994034505333</v>
      </c>
      <c r="AK173" s="85">
        <f t="shared" ca="1" si="45"/>
        <v>112.51796612823932</v>
      </c>
    </row>
    <row r="174" spans="1:37" x14ac:dyDescent="0.25">
      <c r="A174" s="80">
        <v>14040601</v>
      </c>
      <c r="B174" s="80">
        <v>16680</v>
      </c>
      <c r="C174" s="81">
        <v>8.428707335055529E-3</v>
      </c>
      <c r="E174" s="82">
        <v>14040601</v>
      </c>
      <c r="F174" s="82">
        <v>1004</v>
      </c>
      <c r="G174" s="83">
        <v>-3.9761483796394064E-3</v>
      </c>
      <c r="I174" s="85">
        <v>157</v>
      </c>
      <c r="J174" s="89">
        <f t="shared" ca="1" si="42"/>
        <v>0.69278811452308575</v>
      </c>
      <c r="K174" s="89">
        <f t="shared" ca="1" si="42"/>
        <v>0.7783252565884673</v>
      </c>
      <c r="L174" s="89">
        <f t="shared" ca="1" si="31"/>
        <v>0.50376891943194924</v>
      </c>
      <c r="M174" s="89">
        <f t="shared" ca="1" si="31"/>
        <v>0.7665493716519004</v>
      </c>
      <c r="N174" s="89">
        <f t="array" aca="1" ref="N174:O174" ca="1">mu+MMULT(L174:M174,A)</f>
        <v>3.006328869257122E-2</v>
      </c>
      <c r="O174" s="89">
        <f ca="1"/>
        <v>1.4953207038214008E-2</v>
      </c>
      <c r="Q174" s="85">
        <v>157</v>
      </c>
      <c r="R174" s="88">
        <f t="shared" ca="1" si="32"/>
        <v>32275.878636946181</v>
      </c>
      <c r="S174" s="89">
        <f t="shared" ca="1" si="33"/>
        <v>0.87665106563693174</v>
      </c>
      <c r="T174" s="89">
        <f t="shared" ca="1" si="34"/>
        <v>0.70541760704546941</v>
      </c>
      <c r="U174" s="89">
        <f t="shared" ca="1" si="43"/>
        <v>0.8096619032972977</v>
      </c>
      <c r="V174" s="89">
        <f t="shared" ca="1" si="43"/>
        <v>0.75972480500617778</v>
      </c>
      <c r="W174" s="85">
        <f t="shared" ca="1" si="35"/>
        <v>4718.0205913632817</v>
      </c>
      <c r="X174" s="85">
        <f t="shared" ca="1" si="36"/>
        <v>750.11396119395067</v>
      </c>
      <c r="Z174" s="85">
        <v>157</v>
      </c>
      <c r="AA174" s="88">
        <f t="shared" ca="1" si="37"/>
        <v>1413.9863328532144</v>
      </c>
      <c r="AB174" s="89">
        <f t="shared" ca="1" si="38"/>
        <v>1.1642730859015185</v>
      </c>
      <c r="AC174" s="89">
        <f t="shared" ca="1" si="39"/>
        <v>1.0692637442543189</v>
      </c>
      <c r="AD174" s="89">
        <f t="shared" ca="1" si="44"/>
        <v>0.87784332000135867</v>
      </c>
      <c r="AE174" s="89">
        <f t="shared" ca="1" si="44"/>
        <v>0.85752457870205889</v>
      </c>
      <c r="AF174" s="85">
        <f t="shared" ca="1" si="40"/>
        <v>150.79365094048489</v>
      </c>
      <c r="AG174" s="85">
        <f t="shared" ca="1" si="41"/>
        <v>18.068458093447816</v>
      </c>
      <c r="AI174" s="85">
        <v>157</v>
      </c>
      <c r="AJ174" s="85">
        <f t="shared" ca="1" si="45"/>
        <v>4567.2269404227973</v>
      </c>
      <c r="AK174" s="85">
        <f t="shared" ca="1" si="45"/>
        <v>732.04550310050286</v>
      </c>
    </row>
    <row r="175" spans="1:37" x14ac:dyDescent="0.25">
      <c r="A175" s="76">
        <v>14040603</v>
      </c>
      <c r="B175" s="76">
        <v>16220</v>
      </c>
      <c r="C175" s="77">
        <v>-2.7965348243333889E-2</v>
      </c>
      <c r="E175" s="78">
        <v>14040603</v>
      </c>
      <c r="F175" s="78">
        <v>980</v>
      </c>
      <c r="G175" s="79">
        <v>-2.4194728587056881E-2</v>
      </c>
      <c r="I175" s="85">
        <v>158</v>
      </c>
      <c r="J175" s="89">
        <f t="shared" ca="1" si="42"/>
        <v>0.43565787925607724</v>
      </c>
      <c r="K175" s="89">
        <f t="shared" ca="1" si="42"/>
        <v>0.87101211669976653</v>
      </c>
      <c r="L175" s="89">
        <f t="shared" ca="1" si="31"/>
        <v>-0.16198742241945874</v>
      </c>
      <c r="M175" s="89">
        <f t="shared" ca="1" si="31"/>
        <v>1.131188487116445</v>
      </c>
      <c r="N175" s="89">
        <f t="array" aca="1" ref="N175:O175" ca="1">mu+MMULT(L175:M175,A)</f>
        <v>1.9813647376596643E-2</v>
      </c>
      <c r="O175" s="89">
        <f ca="1"/>
        <v>2.0380984015366244E-2</v>
      </c>
      <c r="Q175" s="85">
        <v>158</v>
      </c>
      <c r="R175" s="88">
        <f t="shared" ca="1" si="32"/>
        <v>31946.752053836859</v>
      </c>
      <c r="S175" s="89">
        <f t="shared" ca="1" si="33"/>
        <v>0.81679336375853495</v>
      </c>
      <c r="T175" s="89">
        <f t="shared" ca="1" si="34"/>
        <v>0.64555990516707262</v>
      </c>
      <c r="U175" s="89">
        <f t="shared" ca="1" si="43"/>
        <v>0.79297673734719121</v>
      </c>
      <c r="V175" s="89">
        <f t="shared" ca="1" si="43"/>
        <v>0.74071779467217946</v>
      </c>
      <c r="W175" s="85">
        <f t="shared" ca="1" si="35"/>
        <v>4454.2572208279926</v>
      </c>
      <c r="X175" s="85">
        <f t="shared" ca="1" si="36"/>
        <v>486.35059065866153</v>
      </c>
      <c r="Z175" s="85">
        <v>158</v>
      </c>
      <c r="AA175" s="88">
        <f t="shared" ca="1" si="37"/>
        <v>1421.6820016101874</v>
      </c>
      <c r="AB175" s="89">
        <f t="shared" ca="1" si="38"/>
        <v>1.2214019627366743</v>
      </c>
      <c r="AC175" s="89">
        <f t="shared" ca="1" si="39"/>
        <v>1.1263926210894748</v>
      </c>
      <c r="AD175" s="89">
        <f t="shared" ca="1" si="44"/>
        <v>0.88903306778571167</v>
      </c>
      <c r="AE175" s="89">
        <f t="shared" ca="1" si="44"/>
        <v>0.87000031563575764</v>
      </c>
      <c r="AF175" s="85">
        <f t="shared" ca="1" si="40"/>
        <v>157.59282652100137</v>
      </c>
      <c r="AG175" s="85">
        <f t="shared" ca="1" si="41"/>
        <v>24.867633673964292</v>
      </c>
      <c r="AI175" s="85">
        <v>158</v>
      </c>
      <c r="AJ175" s="85">
        <f t="shared" ca="1" si="45"/>
        <v>4296.6643943069912</v>
      </c>
      <c r="AK175" s="85">
        <f t="shared" ca="1" si="45"/>
        <v>461.48295698469724</v>
      </c>
    </row>
    <row r="176" spans="1:37" x14ac:dyDescent="0.25">
      <c r="A176" s="80">
        <v>14040604</v>
      </c>
      <c r="B176" s="80">
        <v>16130</v>
      </c>
      <c r="C176" s="81">
        <v>-5.5641565501493599E-3</v>
      </c>
      <c r="E176" s="82">
        <v>14040604</v>
      </c>
      <c r="F176" s="82">
        <v>955</v>
      </c>
      <c r="G176" s="83">
        <v>-2.5841231183887328E-2</v>
      </c>
      <c r="I176" s="85">
        <v>159</v>
      </c>
      <c r="J176" s="89">
        <f t="shared" ca="1" si="42"/>
        <v>0.41156046214580222</v>
      </c>
      <c r="K176" s="89">
        <f t="shared" ca="1" si="42"/>
        <v>0.19425642021913792</v>
      </c>
      <c r="L176" s="89">
        <f t="shared" ca="1" si="31"/>
        <v>-0.22353271501037553</v>
      </c>
      <c r="M176" s="89">
        <f t="shared" ca="1" si="31"/>
        <v>-0.86231747243882884</v>
      </c>
      <c r="N176" s="89">
        <f t="array" aca="1" ref="N176:O176" ca="1">mu+MMULT(L176:M176,A)</f>
        <v>-1.9137019879213311E-2</v>
      </c>
      <c r="O176" s="89">
        <f ca="1"/>
        <v>-9.2930287062393084E-3</v>
      </c>
      <c r="Q176" s="85">
        <v>159</v>
      </c>
      <c r="R176" s="88">
        <f t="shared" ca="1" si="32"/>
        <v>30726.327219352341</v>
      </c>
      <c r="S176" s="89">
        <f t="shared" ca="1" si="33"/>
        <v>0.58932223997109545</v>
      </c>
      <c r="T176" s="89">
        <f t="shared" ca="1" si="34"/>
        <v>0.41808878137963318</v>
      </c>
      <c r="U176" s="89">
        <f t="shared" ca="1" si="43"/>
        <v>0.72217743572509518</v>
      </c>
      <c r="V176" s="89">
        <f t="shared" ca="1" si="43"/>
        <v>0.66205889649549254</v>
      </c>
      <c r="W176" s="85">
        <f t="shared" ca="1" si="35"/>
        <v>3528.2617233084784</v>
      </c>
      <c r="X176" s="85">
        <f t="shared" ca="1" si="36"/>
        <v>-439.64490686085264</v>
      </c>
      <c r="Z176" s="85">
        <v>159</v>
      </c>
      <c r="AA176" s="88">
        <f t="shared" ca="1" si="37"/>
        <v>1380.1147751254769</v>
      </c>
      <c r="AB176" s="89">
        <f t="shared" ca="1" si="38"/>
        <v>0.90907464621031886</v>
      </c>
      <c r="AC176" s="89">
        <f t="shared" ca="1" si="39"/>
        <v>0.81406530456311921</v>
      </c>
      <c r="AD176" s="89">
        <f t="shared" ca="1" si="44"/>
        <v>0.81834463765037224</v>
      </c>
      <c r="AE176" s="89">
        <f t="shared" ca="1" si="44"/>
        <v>0.79219622966597447</v>
      </c>
      <c r="AF176" s="85">
        <f t="shared" ca="1" si="40"/>
        <v>122.0190328677146</v>
      </c>
      <c r="AG176" s="85">
        <f t="shared" ca="1" si="41"/>
        <v>-10.706159979322479</v>
      </c>
      <c r="AI176" s="85">
        <v>159</v>
      </c>
      <c r="AJ176" s="85">
        <f t="shared" ca="1" si="45"/>
        <v>3406.2426904407639</v>
      </c>
      <c r="AK176" s="85">
        <f t="shared" ca="1" si="45"/>
        <v>-428.93874688153016</v>
      </c>
    </row>
    <row r="177" spans="1:37" x14ac:dyDescent="0.25">
      <c r="A177" s="76">
        <v>14040605</v>
      </c>
      <c r="B177" s="76">
        <v>16490</v>
      </c>
      <c r="C177" s="77">
        <v>2.2073244434390037E-2</v>
      </c>
      <c r="E177" s="78">
        <v>14040605</v>
      </c>
      <c r="F177" s="78">
        <v>956</v>
      </c>
      <c r="G177" s="79">
        <v>1.0465725706711171E-3</v>
      </c>
      <c r="I177" s="85">
        <v>160</v>
      </c>
      <c r="J177" s="89">
        <f t="shared" ca="1" si="42"/>
        <v>0.17728163799276164</v>
      </c>
      <c r="K177" s="89">
        <f t="shared" ca="1" si="42"/>
        <v>0.12569725030098933</v>
      </c>
      <c r="L177" s="89">
        <f t="shared" ca="1" si="31"/>
        <v>-0.92577431882563865</v>
      </c>
      <c r="M177" s="89">
        <f t="shared" ca="1" si="31"/>
        <v>-1.146968837082349</v>
      </c>
      <c r="N177" s="89">
        <f t="array" aca="1" ref="N177:O177" ca="1">mu+MMULT(L177:M177,A)</f>
        <v>-4.249489792085976E-2</v>
      </c>
      <c r="O177" s="89">
        <f ca="1"/>
        <v>-1.3530160867880081E-2</v>
      </c>
      <c r="Q177" s="85">
        <v>160</v>
      </c>
      <c r="R177" s="88">
        <f t="shared" ca="1" si="32"/>
        <v>30016.942528541698</v>
      </c>
      <c r="S177" s="89">
        <f t="shared" ca="1" si="33"/>
        <v>0.45291269575126575</v>
      </c>
      <c r="T177" s="89">
        <f t="shared" ca="1" si="34"/>
        <v>0.28167923715980347</v>
      </c>
      <c r="U177" s="89">
        <f t="shared" ca="1" si="43"/>
        <v>0.6746941956876682</v>
      </c>
      <c r="V177" s="89">
        <f t="shared" ca="1" si="43"/>
        <v>0.61090526177838034</v>
      </c>
      <c r="W177" s="85">
        <f t="shared" ca="1" si="35"/>
        <v>3032.5370748860005</v>
      </c>
      <c r="X177" s="85">
        <f t="shared" ca="1" si="36"/>
        <v>-935.36955528333056</v>
      </c>
      <c r="Z177" s="85">
        <v>160</v>
      </c>
      <c r="AA177" s="88">
        <f t="shared" ca="1" si="37"/>
        <v>1374.2794177455705</v>
      </c>
      <c r="AB177" s="89">
        <f t="shared" ca="1" si="38"/>
        <v>0.86447764039825381</v>
      </c>
      <c r="AC177" s="89">
        <f t="shared" ca="1" si="39"/>
        <v>0.76946829875105416</v>
      </c>
      <c r="AD177" s="89">
        <f t="shared" ca="1" si="44"/>
        <v>0.80633722092582261</v>
      </c>
      <c r="AE177" s="89">
        <f t="shared" ca="1" si="44"/>
        <v>0.77919232157678131</v>
      </c>
      <c r="AF177" s="85">
        <f t="shared" ca="1" si="40"/>
        <v>117.2784775949757</v>
      </c>
      <c r="AG177" s="85">
        <f t="shared" ca="1" si="41"/>
        <v>-15.446715252061381</v>
      </c>
      <c r="AI177" s="85">
        <v>160</v>
      </c>
      <c r="AJ177" s="85">
        <f t="shared" ca="1" si="45"/>
        <v>2915.2585972910247</v>
      </c>
      <c r="AK177" s="85">
        <f t="shared" ca="1" si="45"/>
        <v>-919.92284003126917</v>
      </c>
    </row>
    <row r="178" spans="1:37" x14ac:dyDescent="0.25">
      <c r="A178" s="80">
        <v>14040608</v>
      </c>
      <c r="B178" s="80">
        <v>16200</v>
      </c>
      <c r="C178" s="81">
        <v>-1.7742894333169192E-2</v>
      </c>
      <c r="E178" s="82">
        <v>14040608</v>
      </c>
      <c r="F178" s="82">
        <v>931</v>
      </c>
      <c r="G178" s="83">
        <v>-2.649863577433427E-2</v>
      </c>
      <c r="I178" s="85">
        <v>161</v>
      </c>
      <c r="J178" s="89">
        <f t="shared" ca="1" si="42"/>
        <v>0.71331173889862387</v>
      </c>
      <c r="K178" s="89">
        <f t="shared" ca="1" si="42"/>
        <v>0.89544541166377178</v>
      </c>
      <c r="L178" s="89">
        <f t="shared" ca="1" si="31"/>
        <v>0.5630857092264111</v>
      </c>
      <c r="M178" s="89">
        <f t="shared" ca="1" si="31"/>
        <v>1.2560187374567426</v>
      </c>
      <c r="N178" s="89">
        <f t="array" aca="1" ref="N178:O178" ca="1">mu+MMULT(L178:M178,A)</f>
        <v>4.0761368293089385E-2</v>
      </c>
      <c r="O178" s="89">
        <f ca="1"/>
        <v>2.2239124653915206E-2</v>
      </c>
      <c r="Q178" s="85">
        <v>161</v>
      </c>
      <c r="R178" s="88">
        <f t="shared" ca="1" si="32"/>
        <v>32623.022129294743</v>
      </c>
      <c r="S178" s="89">
        <f t="shared" ca="1" si="33"/>
        <v>0.93912763819768463</v>
      </c>
      <c r="T178" s="89">
        <f t="shared" ca="1" si="34"/>
        <v>0.76789417960622242</v>
      </c>
      <c r="U178" s="89">
        <f t="shared" ca="1" si="43"/>
        <v>0.8261673921701338</v>
      </c>
      <c r="V178" s="89">
        <f t="shared" ca="1" si="43"/>
        <v>0.77872497219327186</v>
      </c>
      <c r="W178" s="85">
        <f t="shared" ca="1" si="35"/>
        <v>5001.9865253668686</v>
      </c>
      <c r="X178" s="85">
        <f t="shared" ca="1" si="36"/>
        <v>1034.0798951975376</v>
      </c>
      <c r="Z178" s="85">
        <v>161</v>
      </c>
      <c r="AA178" s="88">
        <f t="shared" ca="1" si="37"/>
        <v>1424.3261425445528</v>
      </c>
      <c r="AB178" s="89">
        <f t="shared" ca="1" si="38"/>
        <v>1.2409594147338574</v>
      </c>
      <c r="AC178" s="89">
        <f t="shared" ca="1" si="39"/>
        <v>1.1459500730866579</v>
      </c>
      <c r="AD178" s="89">
        <f t="shared" ca="1" si="44"/>
        <v>0.89268962894937809</v>
      </c>
      <c r="AE178" s="89">
        <f t="shared" ca="1" si="44"/>
        <v>0.87409209458995929</v>
      </c>
      <c r="AF178" s="85">
        <f t="shared" ca="1" si="40"/>
        <v>159.94841037611786</v>
      </c>
      <c r="AG178" s="85">
        <f t="shared" ca="1" si="41"/>
        <v>27.223217529080785</v>
      </c>
      <c r="AI178" s="85">
        <v>161</v>
      </c>
      <c r="AJ178" s="85">
        <f t="shared" ca="1" si="45"/>
        <v>4842.0381149907507</v>
      </c>
      <c r="AK178" s="85">
        <f t="shared" ca="1" si="45"/>
        <v>1006.8566776684568</v>
      </c>
    </row>
    <row r="179" spans="1:37" x14ac:dyDescent="0.25">
      <c r="A179" s="76">
        <v>14040609</v>
      </c>
      <c r="B179" s="76">
        <v>16830</v>
      </c>
      <c r="C179" s="77">
        <v>3.8151765964376326E-2</v>
      </c>
      <c r="E179" s="78">
        <v>14040609</v>
      </c>
      <c r="F179" s="78">
        <v>956</v>
      </c>
      <c r="G179" s="79">
        <v>2.6498635774334221E-2</v>
      </c>
      <c r="I179" s="85">
        <v>162</v>
      </c>
      <c r="J179" s="89">
        <f t="shared" ca="1" si="42"/>
        <v>0.24914363878211376</v>
      </c>
      <c r="K179" s="89">
        <f t="shared" ca="1" si="42"/>
        <v>0.7755967164682841</v>
      </c>
      <c r="L179" s="89">
        <f t="shared" ca="1" si="31"/>
        <v>-0.67718705880417573</v>
      </c>
      <c r="M179" s="89">
        <f t="shared" ca="1" si="31"/>
        <v>0.7574061594940199</v>
      </c>
      <c r="N179" s="89">
        <f t="array" aca="1" ref="N179:O179" ca="1">mu+MMULT(L179:M179,A)</f>
        <v>-4.150542503662904E-4</v>
      </c>
      <c r="O179" s="89">
        <f ca="1"/>
        <v>1.4817107222415207E-2</v>
      </c>
      <c r="Q179" s="85">
        <v>162</v>
      </c>
      <c r="R179" s="88">
        <f t="shared" ca="1" si="32"/>
        <v>31307.003198254009</v>
      </c>
      <c r="S179" s="89">
        <f t="shared" ca="1" si="33"/>
        <v>0.69865814770110779</v>
      </c>
      <c r="T179" s="89">
        <f t="shared" ca="1" si="34"/>
        <v>0.52742468910964546</v>
      </c>
      <c r="U179" s="89">
        <f t="shared" ca="1" si="43"/>
        <v>0.7576171524007923</v>
      </c>
      <c r="V179" s="89">
        <f t="shared" ca="1" si="43"/>
        <v>0.70105064887522661</v>
      </c>
      <c r="W179" s="85">
        <f t="shared" ca="1" si="35"/>
        <v>3958.0551095855008</v>
      </c>
      <c r="X179" s="85">
        <f t="shared" ca="1" si="36"/>
        <v>-9.8515205838302791</v>
      </c>
      <c r="Z179" s="85">
        <v>162</v>
      </c>
      <c r="AA179" s="88">
        <f t="shared" ca="1" si="37"/>
        <v>1413.7939026689241</v>
      </c>
      <c r="AB179" s="89">
        <f t="shared" ca="1" si="38"/>
        <v>1.1628405971226325</v>
      </c>
      <c r="AC179" s="89">
        <f t="shared" ca="1" si="39"/>
        <v>1.067831255475433</v>
      </c>
      <c r="AD179" s="89">
        <f t="shared" ca="1" si="44"/>
        <v>0.87755290880108106</v>
      </c>
      <c r="AE179" s="89">
        <f t="shared" ca="1" si="44"/>
        <v>0.85720168175773104</v>
      </c>
      <c r="AF179" s="85">
        <f t="shared" ca="1" si="40"/>
        <v>150.62475532218332</v>
      </c>
      <c r="AG179" s="85">
        <f t="shared" ca="1" si="41"/>
        <v>17.89956247514624</v>
      </c>
      <c r="AI179" s="85">
        <v>162</v>
      </c>
      <c r="AJ179" s="85">
        <f t="shared" ca="1" si="45"/>
        <v>3807.4303542633174</v>
      </c>
      <c r="AK179" s="85">
        <f t="shared" ca="1" si="45"/>
        <v>-27.751083058976519</v>
      </c>
    </row>
    <row r="180" spans="1:37" x14ac:dyDescent="0.25">
      <c r="A180" s="80">
        <v>14040611</v>
      </c>
      <c r="B180" s="80">
        <v>17450</v>
      </c>
      <c r="C180" s="81">
        <v>3.6176640445721484E-2</v>
      </c>
      <c r="E180" s="82">
        <v>14040611</v>
      </c>
      <c r="F180" s="82">
        <v>983</v>
      </c>
      <c r="G180" s="83">
        <v>2.785120709576519E-2</v>
      </c>
      <c r="I180" s="85">
        <v>163</v>
      </c>
      <c r="J180" s="89">
        <f t="shared" ca="1" si="42"/>
        <v>0.32696744802632793</v>
      </c>
      <c r="K180" s="89">
        <f t="shared" ca="1" si="42"/>
        <v>0.97661535188169935</v>
      </c>
      <c r="L180" s="89">
        <f t="shared" ca="1" si="31"/>
        <v>-0.44830250080231365</v>
      </c>
      <c r="M180" s="89">
        <f t="shared" ca="1" si="31"/>
        <v>1.9883834637675966</v>
      </c>
      <c r="N180" s="89">
        <f t="array" aca="1" ref="N180:O180" ca="1">mu+MMULT(L180:M180,A)</f>
        <v>2.85353190166646E-2</v>
      </c>
      <c r="O180" s="89">
        <f ca="1"/>
        <v>3.3140622139406363E-2</v>
      </c>
      <c r="Q180" s="85">
        <v>163</v>
      </c>
      <c r="R180" s="88">
        <f t="shared" ca="1" si="32"/>
        <v>32226.599731050206</v>
      </c>
      <c r="S180" s="89">
        <f t="shared" ca="1" si="33"/>
        <v>0.86772775305260763</v>
      </c>
      <c r="T180" s="89">
        <f t="shared" ca="1" si="34"/>
        <v>0.69649429446114541</v>
      </c>
      <c r="U180" s="89">
        <f t="shared" ca="1" si="43"/>
        <v>0.80722830550918223</v>
      </c>
      <c r="V180" s="89">
        <f t="shared" ca="1" si="43"/>
        <v>0.75694033542303063</v>
      </c>
      <c r="W180" s="85">
        <f t="shared" ca="1" si="35"/>
        <v>4678.1812080918935</v>
      </c>
      <c r="X180" s="85">
        <f t="shared" ca="1" si="36"/>
        <v>710.27457792256246</v>
      </c>
      <c r="Z180" s="85">
        <v>163</v>
      </c>
      <c r="AA180" s="88">
        <f t="shared" ca="1" si="37"/>
        <v>1439.9383741414981</v>
      </c>
      <c r="AB180" s="89">
        <f t="shared" ca="1" si="38"/>
        <v>1.3557007369711149</v>
      </c>
      <c r="AC180" s="89">
        <f t="shared" ca="1" si="39"/>
        <v>1.2606913953239154</v>
      </c>
      <c r="AD180" s="89">
        <f t="shared" ca="1" si="44"/>
        <v>0.91240279757447196</v>
      </c>
      <c r="AE180" s="89">
        <f t="shared" ca="1" si="44"/>
        <v>0.8962899723432689</v>
      </c>
      <c r="AF180" s="85">
        <f t="shared" ca="1" si="40"/>
        <v>174.0432680596798</v>
      </c>
      <c r="AG180" s="85">
        <f t="shared" ca="1" si="41"/>
        <v>41.318075212642725</v>
      </c>
      <c r="AI180" s="85">
        <v>163</v>
      </c>
      <c r="AJ180" s="85">
        <f t="shared" ca="1" si="45"/>
        <v>4504.1379400322139</v>
      </c>
      <c r="AK180" s="85">
        <f t="shared" ca="1" si="45"/>
        <v>668.95650270991973</v>
      </c>
    </row>
    <row r="181" spans="1:37" x14ac:dyDescent="0.25">
      <c r="A181" s="76">
        <v>14040612</v>
      </c>
      <c r="B181" s="76">
        <v>18120</v>
      </c>
      <c r="C181" s="77">
        <v>3.7676651966397197E-2</v>
      </c>
      <c r="E181" s="78">
        <v>14040612</v>
      </c>
      <c r="F181" s="78">
        <v>1012</v>
      </c>
      <c r="G181" s="79">
        <v>2.9074729700244328E-2</v>
      </c>
      <c r="I181" s="85">
        <v>164</v>
      </c>
      <c r="J181" s="89">
        <f t="shared" ca="1" si="42"/>
        <v>0.12793127689569272</v>
      </c>
      <c r="K181" s="89">
        <f t="shared" ca="1" si="42"/>
        <v>0.36583456091483313</v>
      </c>
      <c r="L181" s="89">
        <f t="shared" ca="1" si="31"/>
        <v>-1.1362246567233703</v>
      </c>
      <c r="M181" s="89">
        <f t="shared" ca="1" si="31"/>
        <v>-0.34290607439015769</v>
      </c>
      <c r="N181" s="89">
        <f t="array" aca="1" ref="N181:O181" ca="1">mu+MMULT(L181:M181,A)</f>
        <v>-3.2822347349578805E-2</v>
      </c>
      <c r="O181" s="89">
        <f ca="1"/>
        <v>-1.5614137794990632E-3</v>
      </c>
      <c r="Q181" s="85">
        <v>164</v>
      </c>
      <c r="R181" s="88">
        <f t="shared" ca="1" si="32"/>
        <v>30308.691627477037</v>
      </c>
      <c r="S181" s="89">
        <f t="shared" ca="1" si="33"/>
        <v>0.50940019913317336</v>
      </c>
      <c r="T181" s="89">
        <f t="shared" ca="1" si="34"/>
        <v>0.33816674054171109</v>
      </c>
      <c r="U181" s="89">
        <f t="shared" ca="1" si="43"/>
        <v>0.69476413160393091</v>
      </c>
      <c r="V181" s="89">
        <f t="shared" ca="1" si="43"/>
        <v>0.63238123093302323</v>
      </c>
      <c r="W181" s="85">
        <f t="shared" ca="1" si="35"/>
        <v>3232.3241718150384</v>
      </c>
      <c r="X181" s="85">
        <f t="shared" ca="1" si="36"/>
        <v>-735.58245835429261</v>
      </c>
      <c r="Z181" s="85">
        <v>164</v>
      </c>
      <c r="AA181" s="88">
        <f t="shared" ca="1" si="37"/>
        <v>1390.8266477977509</v>
      </c>
      <c r="AB181" s="89">
        <f t="shared" ca="1" si="38"/>
        <v>0.99045206439568245</v>
      </c>
      <c r="AC181" s="89">
        <f t="shared" ca="1" si="39"/>
        <v>0.8954427227484828</v>
      </c>
      <c r="AD181" s="89">
        <f t="shared" ca="1" si="44"/>
        <v>0.8390233959430321</v>
      </c>
      <c r="AE181" s="89">
        <f t="shared" ca="1" si="44"/>
        <v>0.81472476438463781</v>
      </c>
      <c r="AF181" s="85">
        <f t="shared" ca="1" si="40"/>
        <v>130.89735948681414</v>
      </c>
      <c r="AG181" s="85">
        <f t="shared" ca="1" si="41"/>
        <v>-1.8278333602229395</v>
      </c>
      <c r="AI181" s="85">
        <v>164</v>
      </c>
      <c r="AJ181" s="85">
        <f t="shared" ca="1" si="45"/>
        <v>3101.4268123282245</v>
      </c>
      <c r="AK181" s="85">
        <f t="shared" ca="1" si="45"/>
        <v>-733.75462499406967</v>
      </c>
    </row>
    <row r="182" spans="1:37" x14ac:dyDescent="0.25">
      <c r="A182" s="80">
        <v>14040615</v>
      </c>
      <c r="B182" s="80">
        <v>18130</v>
      </c>
      <c r="C182" s="81">
        <v>5.5172415192647386E-4</v>
      </c>
      <c r="E182" s="82">
        <v>14040615</v>
      </c>
      <c r="F182" s="82">
        <v>1004</v>
      </c>
      <c r="G182" s="83">
        <v>-7.9365495957363034E-3</v>
      </c>
      <c r="I182" s="85">
        <v>165</v>
      </c>
      <c r="J182" s="89">
        <f t="shared" ca="1" si="42"/>
        <v>5.3676459125838516E-2</v>
      </c>
      <c r="K182" s="89">
        <f t="shared" ca="1" si="42"/>
        <v>0.31905095427025087</v>
      </c>
      <c r="L182" s="89">
        <f t="shared" ca="1" si="31"/>
        <v>-1.610205879663819</v>
      </c>
      <c r="M182" s="89">
        <f t="shared" ca="1" si="31"/>
        <v>-0.47035430033457781</v>
      </c>
      <c r="N182" s="89">
        <f t="array" aca="1" ref="N182:O182" ca="1">mu+MMULT(L182:M182,A)</f>
        <v>-4.7375360290444951E-2</v>
      </c>
      <c r="O182" s="89">
        <f ca="1"/>
        <v>-3.4585238733482316E-3</v>
      </c>
      <c r="Q182" s="85">
        <v>165</v>
      </c>
      <c r="R182" s="88">
        <f t="shared" ca="1" si="32"/>
        <v>29870.802874695659</v>
      </c>
      <c r="S182" s="89">
        <f t="shared" ca="1" si="33"/>
        <v>0.42441089236697926</v>
      </c>
      <c r="T182" s="89">
        <f t="shared" ca="1" si="34"/>
        <v>0.25317743377551699</v>
      </c>
      <c r="U182" s="89">
        <f t="shared" ca="1" si="43"/>
        <v>0.66436691081698884</v>
      </c>
      <c r="V182" s="89">
        <f t="shared" ca="1" si="43"/>
        <v>0.5999344481009341</v>
      </c>
      <c r="W182" s="85">
        <f t="shared" ca="1" si="35"/>
        <v>2934.6899253813863</v>
      </c>
      <c r="X182" s="85">
        <f t="shared" ca="1" si="36"/>
        <v>-1033.2167047879448</v>
      </c>
      <c r="Z182" s="85">
        <v>165</v>
      </c>
      <c r="AA182" s="88">
        <f t="shared" ca="1" si="37"/>
        <v>1388.190597754593</v>
      </c>
      <c r="AB182" s="89">
        <f t="shared" ca="1" si="38"/>
        <v>0.97048444793862076</v>
      </c>
      <c r="AC182" s="89">
        <f t="shared" ca="1" si="39"/>
        <v>0.87547510629142111</v>
      </c>
      <c r="AD182" s="89">
        <f t="shared" ca="1" si="44"/>
        <v>0.83409746339045832</v>
      </c>
      <c r="AE182" s="89">
        <f t="shared" ca="1" si="44"/>
        <v>0.80934227532086911</v>
      </c>
      <c r="AF182" s="85">
        <f t="shared" ca="1" si="40"/>
        <v>128.69212109305522</v>
      </c>
      <c r="AG182" s="85">
        <f t="shared" ca="1" si="41"/>
        <v>-4.0330717539818579</v>
      </c>
      <c r="AI182" s="85">
        <v>165</v>
      </c>
      <c r="AJ182" s="85">
        <f t="shared" ca="1" si="45"/>
        <v>2805.9978042883313</v>
      </c>
      <c r="AK182" s="85">
        <f t="shared" ca="1" si="45"/>
        <v>-1029.1836330339629</v>
      </c>
    </row>
    <row r="183" spans="1:37" x14ac:dyDescent="0.25">
      <c r="A183" s="76">
        <v>14040616</v>
      </c>
      <c r="B183" s="76">
        <v>18570</v>
      </c>
      <c r="C183" s="77">
        <v>2.3979350597854755E-2</v>
      </c>
      <c r="E183" s="78">
        <v>14040616</v>
      </c>
      <c r="F183" s="78">
        <v>1010</v>
      </c>
      <c r="G183" s="79">
        <v>5.9583095836306249E-3</v>
      </c>
      <c r="I183" s="85">
        <v>166</v>
      </c>
      <c r="J183" s="89">
        <f t="shared" ca="1" si="42"/>
        <v>0.61395120432259742</v>
      </c>
      <c r="K183" s="89">
        <f t="shared" ca="1" si="42"/>
        <v>0.72034146721033476</v>
      </c>
      <c r="L183" s="89">
        <f t="shared" ca="1" si="31"/>
        <v>0.28963225092853179</v>
      </c>
      <c r="M183" s="89">
        <f t="shared" ca="1" si="31"/>
        <v>0.58385619700217661</v>
      </c>
      <c r="N183" s="89">
        <f t="array" aca="1" ref="N183:O183" ca="1">mu+MMULT(L183:M183,A)</f>
        <v>2.1143032675825991E-2</v>
      </c>
      <c r="O183" s="89">
        <f ca="1"/>
        <v>1.2233757135031467E-2</v>
      </c>
      <c r="Q183" s="85">
        <v>166</v>
      </c>
      <c r="R183" s="88">
        <f t="shared" ca="1" si="32"/>
        <v>31989.249838081429</v>
      </c>
      <c r="S183" s="89">
        <f t="shared" ca="1" si="33"/>
        <v>0.82455694752402531</v>
      </c>
      <c r="T183" s="89">
        <f t="shared" ca="1" si="34"/>
        <v>0.65332348893256298</v>
      </c>
      <c r="U183" s="89">
        <f t="shared" ca="1" si="43"/>
        <v>0.79518841388946471</v>
      </c>
      <c r="V183" s="89">
        <f t="shared" ca="1" si="43"/>
        <v>0.74322612370820207</v>
      </c>
      <c r="W183" s="85">
        <f t="shared" ca="1" si="35"/>
        <v>4488.0040311159719</v>
      </c>
      <c r="X183" s="85">
        <f t="shared" ca="1" si="36"/>
        <v>520.09740094664085</v>
      </c>
      <c r="Z183" s="85">
        <v>166</v>
      </c>
      <c r="AA183" s="88">
        <f t="shared" ca="1" si="37"/>
        <v>1410.1462916236655</v>
      </c>
      <c r="AB183" s="89">
        <f t="shared" ca="1" si="38"/>
        <v>1.1356501120335278</v>
      </c>
      <c r="AC183" s="89">
        <f t="shared" ca="1" si="39"/>
        <v>1.0406407703863283</v>
      </c>
      <c r="AD183" s="89">
        <f t="shared" ca="1" si="44"/>
        <v>0.87194848638223355</v>
      </c>
      <c r="AE183" s="89">
        <f t="shared" ca="1" si="44"/>
        <v>0.8509788491147352</v>
      </c>
      <c r="AF183" s="85">
        <f t="shared" ca="1" si="40"/>
        <v>147.43394738325674</v>
      </c>
      <c r="AG183" s="85">
        <f t="shared" ca="1" si="41"/>
        <v>14.708754536219658</v>
      </c>
      <c r="AI183" s="85">
        <v>166</v>
      </c>
      <c r="AJ183" s="85">
        <f t="shared" ca="1" si="45"/>
        <v>4340.5700837327149</v>
      </c>
      <c r="AK183" s="85">
        <f t="shared" ca="1" si="45"/>
        <v>505.38864641042119</v>
      </c>
    </row>
    <row r="184" spans="1:37" x14ac:dyDescent="0.25">
      <c r="A184" s="80">
        <v>14040617</v>
      </c>
      <c r="B184" s="80">
        <v>19280</v>
      </c>
      <c r="C184" s="81">
        <v>3.7520913817785231E-2</v>
      </c>
      <c r="E184" s="82">
        <v>14040617</v>
      </c>
      <c r="F184" s="82">
        <v>1039</v>
      </c>
      <c r="G184" s="83">
        <v>2.8308381263922284E-2</v>
      </c>
      <c r="I184" s="85">
        <v>167</v>
      </c>
      <c r="J184" s="89">
        <f t="shared" ca="1" si="42"/>
        <v>0.45801438591439181</v>
      </c>
      <c r="K184" s="89">
        <f t="shared" ca="1" si="42"/>
        <v>0.4263884719758918</v>
      </c>
      <c r="L184" s="89">
        <f t="shared" ca="1" si="31"/>
        <v>-0.10543736056070575</v>
      </c>
      <c r="M184" s="89">
        <f t="shared" ca="1" si="31"/>
        <v>-0.18557642318570611</v>
      </c>
      <c r="N184" s="89">
        <f t="array" aca="1" ref="N184:O184" ca="1">mu+MMULT(L184:M184,A)</f>
        <v>-3.4198171014098136E-3</v>
      </c>
      <c r="O184" s="89">
        <f ca="1"/>
        <v>7.8049146986781991E-4</v>
      </c>
      <c r="Q184" s="85">
        <v>167</v>
      </c>
      <c r="R184" s="88">
        <f t="shared" ca="1" si="32"/>
        <v>31213.074265820353</v>
      </c>
      <c r="S184" s="89">
        <f t="shared" ca="1" si="33"/>
        <v>0.68111039228134196</v>
      </c>
      <c r="T184" s="89">
        <f t="shared" ca="1" si="34"/>
        <v>0.50987693368987963</v>
      </c>
      <c r="U184" s="89">
        <f t="shared" ca="1" si="43"/>
        <v>0.75209917910971846</v>
      </c>
      <c r="V184" s="89">
        <f t="shared" ca="1" si="43"/>
        <v>0.69493115862075117</v>
      </c>
      <c r="W184" s="85">
        <f t="shared" ca="1" si="35"/>
        <v>3887.1514352914273</v>
      </c>
      <c r="X184" s="85">
        <f t="shared" ca="1" si="36"/>
        <v>-80.755194877903705</v>
      </c>
      <c r="Z184" s="85">
        <v>167</v>
      </c>
      <c r="AA184" s="88">
        <f t="shared" ca="1" si="37"/>
        <v>1394.0876490127007</v>
      </c>
      <c r="AB184" s="89">
        <f t="shared" ca="1" si="38"/>
        <v>1.0151012747655745</v>
      </c>
      <c r="AC184" s="89">
        <f t="shared" ca="1" si="39"/>
        <v>0.92009193311837489</v>
      </c>
      <c r="AD184" s="89">
        <f t="shared" ca="1" si="44"/>
        <v>0.84497122297987359</v>
      </c>
      <c r="AE184" s="89">
        <f t="shared" ca="1" si="44"/>
        <v>0.8212376402342616</v>
      </c>
      <c r="AF184" s="85">
        <f t="shared" ca="1" si="40"/>
        <v>133.64315747170804</v>
      </c>
      <c r="AG184" s="85">
        <f t="shared" ca="1" si="41"/>
        <v>0.91796462467095807</v>
      </c>
      <c r="AI184" s="85">
        <v>167</v>
      </c>
      <c r="AJ184" s="85">
        <f t="shared" ca="1" si="45"/>
        <v>3753.5082778197193</v>
      </c>
      <c r="AK184" s="85">
        <f t="shared" ca="1" si="45"/>
        <v>-81.673159502574663</v>
      </c>
    </row>
    <row r="185" spans="1:37" x14ac:dyDescent="0.25">
      <c r="A185" s="76">
        <v>14040618</v>
      </c>
      <c r="B185" s="76">
        <v>19460</v>
      </c>
      <c r="C185" s="77">
        <v>9.2927875754594148E-3</v>
      </c>
      <c r="E185" s="78">
        <v>14040618</v>
      </c>
      <c r="F185" s="78">
        <v>1036</v>
      </c>
      <c r="G185" s="79">
        <v>-2.891568279799014E-3</v>
      </c>
      <c r="I185" s="85">
        <v>168</v>
      </c>
      <c r="J185" s="89">
        <f t="shared" ca="1" si="42"/>
        <v>0.75636405063186285</v>
      </c>
      <c r="K185" s="89">
        <f t="shared" ca="1" si="42"/>
        <v>0.92834663380577986</v>
      </c>
      <c r="L185" s="89">
        <f t="shared" ca="1" si="31"/>
        <v>0.69465442037471214</v>
      </c>
      <c r="M185" s="89">
        <f t="shared" ca="1" si="31"/>
        <v>1.4635873448912999</v>
      </c>
      <c r="N185" s="89">
        <f t="array" aca="1" ref="N185:O185" ca="1">mu+MMULT(L185:M185,A)</f>
        <v>4.8029005058886465E-2</v>
      </c>
      <c r="O185" s="89">
        <f ca="1"/>
        <v>2.5328853815794954E-2</v>
      </c>
      <c r="Q185" s="85">
        <v>168</v>
      </c>
      <c r="R185" s="88">
        <f t="shared" ca="1" si="32"/>
        <v>32860.978045542965</v>
      </c>
      <c r="S185" s="89">
        <f t="shared" ca="1" si="33"/>
        <v>0.98157049268172947</v>
      </c>
      <c r="T185" s="89">
        <f t="shared" ca="1" si="34"/>
        <v>0.81033703409026714</v>
      </c>
      <c r="U185" s="89">
        <f t="shared" ca="1" si="43"/>
        <v>0.83684425488096947</v>
      </c>
      <c r="V185" s="89">
        <f t="shared" ca="1" si="43"/>
        <v>0.79112675202220295</v>
      </c>
      <c r="W185" s="85">
        <f t="shared" ca="1" si="35"/>
        <v>5199.8584230396227</v>
      </c>
      <c r="X185" s="85">
        <f t="shared" ca="1" si="36"/>
        <v>1231.9517928702917</v>
      </c>
      <c r="Z185" s="85">
        <v>168</v>
      </c>
      <c r="AA185" s="88">
        <f t="shared" ca="1" si="37"/>
        <v>1428.7337301828381</v>
      </c>
      <c r="AB185" s="89">
        <f t="shared" ca="1" si="38"/>
        <v>1.2734796817761544</v>
      </c>
      <c r="AC185" s="89">
        <f t="shared" ca="1" si="39"/>
        <v>1.1784703401289549</v>
      </c>
      <c r="AD185" s="89">
        <f t="shared" ca="1" si="44"/>
        <v>0.8985760609901432</v>
      </c>
      <c r="AE185" s="89">
        <f t="shared" ca="1" si="44"/>
        <v>0.8806954250308614</v>
      </c>
      <c r="AF185" s="85">
        <f t="shared" ca="1" si="40"/>
        <v>163.89608570353744</v>
      </c>
      <c r="AG185" s="85">
        <f t="shared" ca="1" si="41"/>
        <v>31.170892856500359</v>
      </c>
      <c r="AI185" s="85">
        <v>168</v>
      </c>
      <c r="AJ185" s="85">
        <f t="shared" ca="1" si="45"/>
        <v>5035.9623373360855</v>
      </c>
      <c r="AK185" s="85">
        <f t="shared" ca="1" si="45"/>
        <v>1200.7809000137913</v>
      </c>
    </row>
    <row r="186" spans="1:37" x14ac:dyDescent="0.25">
      <c r="A186" s="80">
        <v>14040622</v>
      </c>
      <c r="B186" s="80">
        <v>19500</v>
      </c>
      <c r="C186" s="81">
        <v>2.0533888118420066E-3</v>
      </c>
      <c r="E186" s="82">
        <v>14040622</v>
      </c>
      <c r="F186" s="82">
        <v>1033</v>
      </c>
      <c r="G186" s="83">
        <v>-2.8999536997898717E-3</v>
      </c>
      <c r="I186" s="85">
        <v>169</v>
      </c>
      <c r="J186" s="89">
        <f t="shared" ca="1" si="42"/>
        <v>0.38888481377140649</v>
      </c>
      <c r="K186" s="89">
        <f t="shared" ca="1" si="42"/>
        <v>0.44922236575370478</v>
      </c>
      <c r="L186" s="89">
        <f t="shared" ca="1" si="31"/>
        <v>-0.28222677687535769</v>
      </c>
      <c r="M186" s="89">
        <f t="shared" ca="1" si="31"/>
        <v>-0.1276262815950287</v>
      </c>
      <c r="N186" s="89">
        <f t="array" aca="1" ref="N186:O186" ca="1">mu+MMULT(L186:M186,A)</f>
        <v>-6.870412478004656E-3</v>
      </c>
      <c r="O186" s="89">
        <f ca="1"/>
        <v>1.6430989933307687E-3</v>
      </c>
      <c r="Q186" s="85">
        <v>169</v>
      </c>
      <c r="R186" s="88">
        <f t="shared" ca="1" si="32"/>
        <v>31105.556183449655</v>
      </c>
      <c r="S186" s="89">
        <f t="shared" ca="1" si="33"/>
        <v>0.66095898376002338</v>
      </c>
      <c r="T186" s="89">
        <f t="shared" ca="1" si="34"/>
        <v>0.4897255251685611</v>
      </c>
      <c r="U186" s="89">
        <f t="shared" ca="1" si="43"/>
        <v>0.74568069110188462</v>
      </c>
      <c r="V186" s="89">
        <f t="shared" ca="1" si="43"/>
        <v>0.68783593146231714</v>
      </c>
      <c r="W186" s="85">
        <f t="shared" ca="1" si="35"/>
        <v>3806.6312494869162</v>
      </c>
      <c r="X186" s="85">
        <f t="shared" ca="1" si="36"/>
        <v>-161.27538068241483</v>
      </c>
      <c r="Z186" s="85">
        <v>169</v>
      </c>
      <c r="AA186" s="88">
        <f t="shared" ca="1" si="37"/>
        <v>1395.2907183208247</v>
      </c>
      <c r="AB186" s="89">
        <f t="shared" ca="1" si="38"/>
        <v>1.0241804611751202</v>
      </c>
      <c r="AC186" s="89">
        <f t="shared" ca="1" si="39"/>
        <v>0.92917111952792053</v>
      </c>
      <c r="AD186" s="89">
        <f t="shared" ca="1" si="44"/>
        <v>0.84712497713764834</v>
      </c>
      <c r="AE186" s="89">
        <f t="shared" ca="1" si="44"/>
        <v>0.82359979402244332</v>
      </c>
      <c r="AF186" s="85">
        <f t="shared" ca="1" si="40"/>
        <v>134.66101415927642</v>
      </c>
      <c r="AG186" s="85">
        <f t="shared" ca="1" si="41"/>
        <v>1.9358213122393408</v>
      </c>
      <c r="AI186" s="85">
        <v>169</v>
      </c>
      <c r="AJ186" s="85">
        <f t="shared" ca="1" si="45"/>
        <v>3671.9702353276398</v>
      </c>
      <c r="AK186" s="85">
        <f t="shared" ca="1" si="45"/>
        <v>-163.21120199465417</v>
      </c>
    </row>
    <row r="187" spans="1:37" x14ac:dyDescent="0.25">
      <c r="A187" s="76">
        <v>14040623</v>
      </c>
      <c r="B187" s="76">
        <v>20130</v>
      </c>
      <c r="C187" s="77">
        <v>3.179677408199906E-2</v>
      </c>
      <c r="E187" s="78">
        <v>14040623</v>
      </c>
      <c r="F187" s="78">
        <v>1062</v>
      </c>
      <c r="G187" s="79">
        <v>2.7686732682245568E-2</v>
      </c>
      <c r="I187" s="85">
        <v>170</v>
      </c>
      <c r="J187" s="89">
        <f t="shared" ca="1" si="42"/>
        <v>0.95342400531930849</v>
      </c>
      <c r="K187" s="89">
        <f t="shared" ca="1" si="42"/>
        <v>0.31722975448682922</v>
      </c>
      <c r="L187" s="89">
        <f t="shared" ca="1" si="31"/>
        <v>1.6790002791194842</v>
      </c>
      <c r="M187" s="89">
        <f t="shared" ca="1" si="31"/>
        <v>-0.47545947846775583</v>
      </c>
      <c r="N187" s="89">
        <f t="array" aca="1" ref="N187:O187" ca="1">mu+MMULT(L187:M187,A)</f>
        <v>3.6940018707286776E-2</v>
      </c>
      <c r="O187" s="89">
        <f ca="1"/>
        <v>-3.5345161823472884E-3</v>
      </c>
      <c r="Q187" s="85">
        <v>170</v>
      </c>
      <c r="R187" s="88">
        <f t="shared" ca="1" si="32"/>
        <v>32498.596046386683</v>
      </c>
      <c r="S187" s="89">
        <f t="shared" ca="1" si="33"/>
        <v>0.91681103245231066</v>
      </c>
      <c r="T187" s="89">
        <f t="shared" ca="1" si="34"/>
        <v>0.74557757386084833</v>
      </c>
      <c r="U187" s="89">
        <f t="shared" ca="1" si="43"/>
        <v>0.82037916477827932</v>
      </c>
      <c r="V187" s="89">
        <f t="shared" ca="1" si="43"/>
        <v>0.77203868287907251</v>
      </c>
      <c r="W187" s="85">
        <f t="shared" ca="1" si="35"/>
        <v>4899.5483839424887</v>
      </c>
      <c r="X187" s="85">
        <f t="shared" ca="1" si="36"/>
        <v>931.64175377315769</v>
      </c>
      <c r="Z187" s="85">
        <v>170</v>
      </c>
      <c r="AA187" s="88">
        <f t="shared" ca="1" si="37"/>
        <v>1388.0851099539204</v>
      </c>
      <c r="AB187" s="89">
        <f t="shared" ca="1" si="38"/>
        <v>0.96968460754733554</v>
      </c>
      <c r="AC187" s="89">
        <f t="shared" ca="1" si="39"/>
        <v>0.87467526590013589</v>
      </c>
      <c r="AD187" s="89">
        <f t="shared" ca="1" si="44"/>
        <v>0.83389813739219198</v>
      </c>
      <c r="AE187" s="89">
        <f t="shared" ca="1" si="44"/>
        <v>0.80912468906148816</v>
      </c>
      <c r="AF187" s="85">
        <f t="shared" ca="1" si="40"/>
        <v>128.60414449783366</v>
      </c>
      <c r="AG187" s="85">
        <f t="shared" ca="1" si="41"/>
        <v>-4.12104834920342</v>
      </c>
      <c r="AI187" s="85">
        <v>170</v>
      </c>
      <c r="AJ187" s="85">
        <f t="shared" ca="1" si="45"/>
        <v>4770.9442394446551</v>
      </c>
      <c r="AK187" s="85">
        <f t="shared" ca="1" si="45"/>
        <v>935.76280212236111</v>
      </c>
    </row>
    <row r="188" spans="1:37" x14ac:dyDescent="0.25">
      <c r="A188" s="80">
        <v>14040624</v>
      </c>
      <c r="B188" s="80">
        <v>20360</v>
      </c>
      <c r="C188" s="81">
        <v>1.136095203062177E-2</v>
      </c>
      <c r="E188" s="82">
        <v>14040624</v>
      </c>
      <c r="F188" s="82">
        <v>1086</v>
      </c>
      <c r="G188" s="83">
        <v>2.2347298691996618E-2</v>
      </c>
      <c r="I188" s="85">
        <v>171</v>
      </c>
      <c r="J188" s="89">
        <f t="shared" ca="1" si="42"/>
        <v>5.0198185805058526E-2</v>
      </c>
      <c r="K188" s="89">
        <f t="shared" ca="1" si="42"/>
        <v>0.60303628854224478</v>
      </c>
      <c r="L188" s="89">
        <f t="shared" ca="1" si="31"/>
        <v>-1.6429350527754816</v>
      </c>
      <c r="M188" s="89">
        <f t="shared" ca="1" si="31"/>
        <v>0.26121407711331024</v>
      </c>
      <c r="N188" s="89">
        <f t="array" aca="1" ref="N188:O188" ca="1">mu+MMULT(L188:M188,A)</f>
        <v>-3.4500956255328848E-2</v>
      </c>
      <c r="O188" s="89">
        <f ca="1"/>
        <v>7.4311196890697474E-3</v>
      </c>
      <c r="Q188" s="85">
        <v>171</v>
      </c>
      <c r="R188" s="88">
        <f t="shared" ca="1" si="32"/>
        <v>30257.85786472926</v>
      </c>
      <c r="S188" s="89">
        <f t="shared" ca="1" si="33"/>
        <v>0.49959715643603897</v>
      </c>
      <c r="T188" s="89">
        <f t="shared" ca="1" si="34"/>
        <v>0.3283636978445767</v>
      </c>
      <c r="U188" s="89">
        <f t="shared" ca="1" si="43"/>
        <v>0.69132061974236103</v>
      </c>
      <c r="V188" s="89">
        <f t="shared" ca="1" si="43"/>
        <v>0.62868165621859429</v>
      </c>
      <c r="W188" s="85">
        <f t="shared" ca="1" si="35"/>
        <v>3197.0941234870224</v>
      </c>
      <c r="X188" s="85">
        <f t="shared" ca="1" si="36"/>
        <v>-770.81250668230859</v>
      </c>
      <c r="Z188" s="85">
        <v>171</v>
      </c>
      <c r="AA188" s="88">
        <f t="shared" ca="1" si="37"/>
        <v>1403.3901069780441</v>
      </c>
      <c r="AB188" s="89">
        <f t="shared" ca="1" si="38"/>
        <v>1.0851010043068861</v>
      </c>
      <c r="AC188" s="89">
        <f t="shared" ca="1" si="39"/>
        <v>0.9900916626596864</v>
      </c>
      <c r="AD188" s="89">
        <f t="shared" ca="1" si="44"/>
        <v>0.86106153871009239</v>
      </c>
      <c r="AE188" s="89">
        <f t="shared" ca="1" si="44"/>
        <v>0.83893534094231215</v>
      </c>
      <c r="AF188" s="85">
        <f t="shared" ca="1" si="40"/>
        <v>141.57930609140476</v>
      </c>
      <c r="AG188" s="85">
        <f t="shared" ca="1" si="41"/>
        <v>8.8541132443676815</v>
      </c>
      <c r="AI188" s="85">
        <v>171</v>
      </c>
      <c r="AJ188" s="85">
        <f t="shared" ca="1" si="45"/>
        <v>3055.5148173956177</v>
      </c>
      <c r="AK188" s="85">
        <f t="shared" ca="1" si="45"/>
        <v>-779.66661992667628</v>
      </c>
    </row>
    <row r="189" spans="1:37" x14ac:dyDescent="0.25">
      <c r="A189" s="76">
        <v>14040625</v>
      </c>
      <c r="B189" s="76">
        <v>19620</v>
      </c>
      <c r="C189" s="77">
        <v>-3.7022737545104968E-2</v>
      </c>
      <c r="E189" s="78">
        <v>14040625</v>
      </c>
      <c r="F189" s="78">
        <v>1057</v>
      </c>
      <c r="G189" s="79">
        <v>-2.7066514623643102E-2</v>
      </c>
      <c r="I189" s="85">
        <v>172</v>
      </c>
      <c r="J189" s="89">
        <f t="shared" ca="1" si="42"/>
        <v>0.95132915849991884</v>
      </c>
      <c r="K189" s="89">
        <f t="shared" ca="1" si="42"/>
        <v>0.10384559437039231</v>
      </c>
      <c r="L189" s="89">
        <f t="shared" ca="1" si="31"/>
        <v>1.6578800333924837</v>
      </c>
      <c r="M189" s="89">
        <f t="shared" ca="1" si="31"/>
        <v>-1.2599394979056751</v>
      </c>
      <c r="N189" s="89">
        <f t="array" aca="1" ref="N189:O189" ca="1">mu+MMULT(L189:M189,A)</f>
        <v>2.1691766766690702E-2</v>
      </c>
      <c r="O189" s="89">
        <f ca="1"/>
        <v>-1.5211767491813835E-2</v>
      </c>
      <c r="Q189" s="85">
        <v>172</v>
      </c>
      <c r="R189" s="88">
        <f t="shared" ca="1" si="32"/>
        <v>32006.808247016976</v>
      </c>
      <c r="S189" s="89">
        <f t="shared" ca="1" si="33"/>
        <v>0.82776154372489918</v>
      </c>
      <c r="T189" s="89">
        <f t="shared" ca="1" si="34"/>
        <v>0.65652808513343697</v>
      </c>
      <c r="U189" s="89">
        <f t="shared" ca="1" si="43"/>
        <v>0.79609722125484061</v>
      </c>
      <c r="V189" s="89">
        <f t="shared" ca="1" si="43"/>
        <v>0.74425779842579654</v>
      </c>
      <c r="W189" s="85">
        <f t="shared" ca="1" si="35"/>
        <v>4501.9742573237891</v>
      </c>
      <c r="X189" s="85">
        <f t="shared" ca="1" si="36"/>
        <v>534.06762715445802</v>
      </c>
      <c r="Z189" s="85">
        <v>172</v>
      </c>
      <c r="AA189" s="88">
        <f t="shared" ca="1" si="37"/>
        <v>1371.9703623790824</v>
      </c>
      <c r="AB189" s="89">
        <f t="shared" ca="1" si="38"/>
        <v>0.84677825847665156</v>
      </c>
      <c r="AC189" s="89">
        <f t="shared" ca="1" si="39"/>
        <v>0.75176891682945191</v>
      </c>
      <c r="AD189" s="89">
        <f t="shared" ca="1" si="44"/>
        <v>0.80144063557390299</v>
      </c>
      <c r="AE189" s="89">
        <f t="shared" ca="1" si="44"/>
        <v>0.7739049812188622</v>
      </c>
      <c r="AF189" s="85">
        <f t="shared" ca="1" si="40"/>
        <v>115.42223769805332</v>
      </c>
      <c r="AG189" s="85">
        <f t="shared" ca="1" si="41"/>
        <v>-17.302955148983756</v>
      </c>
      <c r="AI189" s="85">
        <v>172</v>
      </c>
      <c r="AJ189" s="85">
        <f t="shared" ca="1" si="45"/>
        <v>4386.5520196257357</v>
      </c>
      <c r="AK189" s="85">
        <f t="shared" ca="1" si="45"/>
        <v>551.37058230344178</v>
      </c>
    </row>
    <row r="190" spans="1:37" x14ac:dyDescent="0.25">
      <c r="A190" s="80">
        <v>14040626</v>
      </c>
      <c r="B190" s="80">
        <v>18880</v>
      </c>
      <c r="C190" s="81">
        <v>-3.8446293419862443E-2</v>
      </c>
      <c r="E190" s="82">
        <v>14040626</v>
      </c>
      <c r="F190" s="82">
        <v>1028</v>
      </c>
      <c r="G190" s="83">
        <v>-2.7819539855127213E-2</v>
      </c>
      <c r="I190" s="85">
        <v>173</v>
      </c>
      <c r="J190" s="89">
        <f t="shared" ca="1" si="42"/>
        <v>0.48119777324717405</v>
      </c>
      <c r="K190" s="89">
        <f t="shared" ca="1" si="42"/>
        <v>0.6512126794446923</v>
      </c>
      <c r="L190" s="89">
        <f t="shared" ca="1" si="31"/>
        <v>-4.7147654812897878E-2</v>
      </c>
      <c r="M190" s="89">
        <f t="shared" ca="1" si="31"/>
        <v>0.38859652050713483</v>
      </c>
      <c r="N190" s="89">
        <f t="array" aca="1" ref="N190:O190" ca="1">mu+MMULT(L190:M190,A)</f>
        <v>8.8397986240118659E-3</v>
      </c>
      <c r="O190" s="89">
        <f ca="1"/>
        <v>9.3272505873294182E-3</v>
      </c>
      <c r="Q190" s="85">
        <v>173</v>
      </c>
      <c r="R190" s="88">
        <f t="shared" ca="1" si="32"/>
        <v>31598.08981099528</v>
      </c>
      <c r="S190" s="89">
        <f t="shared" ca="1" si="33"/>
        <v>0.75270630482242551</v>
      </c>
      <c r="T190" s="89">
        <f t="shared" ca="1" si="34"/>
        <v>0.58147284623096329</v>
      </c>
      <c r="U190" s="89">
        <f t="shared" ca="1" si="43"/>
        <v>0.77418678979033728</v>
      </c>
      <c r="V190" s="89">
        <f t="shared" ca="1" si="43"/>
        <v>0.7195390930752581</v>
      </c>
      <c r="W190" s="85">
        <f t="shared" ca="1" si="35"/>
        <v>4181.0184025383569</v>
      </c>
      <c r="X190" s="85">
        <f t="shared" ca="1" si="36"/>
        <v>213.11177236902586</v>
      </c>
      <c r="Z190" s="85">
        <v>173</v>
      </c>
      <c r="AA190" s="88">
        <f t="shared" ca="1" si="37"/>
        <v>1406.0536427303962</v>
      </c>
      <c r="AB190" s="89">
        <f t="shared" ca="1" si="38"/>
        <v>1.1050583144554058</v>
      </c>
      <c r="AC190" s="89">
        <f t="shared" ca="1" si="39"/>
        <v>1.0100489728082063</v>
      </c>
      <c r="AD190" s="89">
        <f t="shared" ca="1" si="44"/>
        <v>0.86543283912186075</v>
      </c>
      <c r="AE190" s="89">
        <f t="shared" ca="1" si="44"/>
        <v>0.84376408617857546</v>
      </c>
      <c r="AF190" s="85">
        <f t="shared" ca="1" si="40"/>
        <v>143.87861888635734</v>
      </c>
      <c r="AG190" s="85">
        <f t="shared" ca="1" si="41"/>
        <v>11.153426039320266</v>
      </c>
      <c r="AI190" s="85">
        <v>173</v>
      </c>
      <c r="AJ190" s="85">
        <f t="shared" ca="1" si="45"/>
        <v>4037.1397836519996</v>
      </c>
      <c r="AK190" s="85">
        <f t="shared" ca="1" si="45"/>
        <v>201.95834632970559</v>
      </c>
    </row>
    <row r="191" spans="1:37" x14ac:dyDescent="0.25">
      <c r="A191" s="76">
        <v>14040629</v>
      </c>
      <c r="B191" s="76">
        <v>18130</v>
      </c>
      <c r="C191" s="77">
        <v>-4.0535135950594922E-2</v>
      </c>
      <c r="E191" s="78">
        <v>14040629</v>
      </c>
      <c r="F191" s="78">
        <v>998</v>
      </c>
      <c r="G191" s="79">
        <v>-2.9617169703646449E-2</v>
      </c>
      <c r="I191" s="85">
        <v>174</v>
      </c>
      <c r="J191" s="89">
        <f t="shared" ca="1" si="42"/>
        <v>2.223437343924406E-2</v>
      </c>
      <c r="K191" s="89">
        <f t="shared" ca="1" si="42"/>
        <v>0.110264644353116</v>
      </c>
      <c r="L191" s="89">
        <f t="shared" ca="1" si="31"/>
        <v>-2.0096452647378622</v>
      </c>
      <c r="M191" s="89">
        <f t="shared" ca="1" si="31"/>
        <v>-1.2251219164780522</v>
      </c>
      <c r="N191" s="89">
        <f t="array" aca="1" ref="N191:O191" ca="1">mu+MMULT(L191:M191,A)</f>
        <v>-7.1775434554586265E-2</v>
      </c>
      <c r="O191" s="89">
        <f ca="1"/>
        <v>-1.4693495976613897E-2</v>
      </c>
      <c r="Q191" s="85">
        <v>174</v>
      </c>
      <c r="R191" s="88">
        <f t="shared" ca="1" si="32"/>
        <v>29150.773178193409</v>
      </c>
      <c r="S191" s="89">
        <f t="shared" ca="1" si="33"/>
        <v>0.28191494289044472</v>
      </c>
      <c r="T191" s="89">
        <f t="shared" ca="1" si="34"/>
        <v>0.11068148429898245</v>
      </c>
      <c r="U191" s="89">
        <f t="shared" ca="1" si="43"/>
        <v>0.61099563434797111</v>
      </c>
      <c r="V191" s="89">
        <f t="shared" ca="1" si="43"/>
        <v>0.54406553542771974</v>
      </c>
      <c r="W191" s="85">
        <f t="shared" ca="1" si="35"/>
        <v>2475.3012693561432</v>
      </c>
      <c r="X191" s="85">
        <f t="shared" ca="1" si="36"/>
        <v>-1492.6053608131879</v>
      </c>
      <c r="Z191" s="85">
        <v>174</v>
      </c>
      <c r="AA191" s="88">
        <f t="shared" ca="1" si="37"/>
        <v>1372.6815998287373</v>
      </c>
      <c r="AB191" s="89">
        <f t="shared" ca="1" si="38"/>
        <v>0.85223321170771926</v>
      </c>
      <c r="AC191" s="89">
        <f t="shared" ca="1" si="39"/>
        <v>0.75722387006051961</v>
      </c>
      <c r="AD191" s="89">
        <f t="shared" ca="1" si="44"/>
        <v>0.80295766662722379</v>
      </c>
      <c r="AE191" s="89">
        <f t="shared" ca="1" si="44"/>
        <v>0.77554212409616241</v>
      </c>
      <c r="AF191" s="85">
        <f t="shared" ca="1" si="40"/>
        <v>115.99279223965993</v>
      </c>
      <c r="AG191" s="85">
        <f t="shared" ca="1" si="41"/>
        <v>-16.732400607377144</v>
      </c>
      <c r="AI191" s="85">
        <v>174</v>
      </c>
      <c r="AJ191" s="85">
        <f t="shared" ca="1" si="45"/>
        <v>2359.3084771164831</v>
      </c>
      <c r="AK191" s="85">
        <f t="shared" ca="1" si="45"/>
        <v>-1475.8729602058106</v>
      </c>
    </row>
    <row r="192" spans="1:37" x14ac:dyDescent="0.25">
      <c r="A192" s="80">
        <v>14040630</v>
      </c>
      <c r="B192" s="80">
        <v>17430</v>
      </c>
      <c r="C192" s="81">
        <v>-3.9375165234830173E-2</v>
      </c>
      <c r="E192" s="82">
        <v>14040630</v>
      </c>
      <c r="F192" s="82">
        <v>980</v>
      </c>
      <c r="G192" s="83">
        <v>-1.8200704646846391E-2</v>
      </c>
      <c r="I192" s="85">
        <v>175</v>
      </c>
      <c r="J192" s="89">
        <f t="shared" ca="1" si="42"/>
        <v>9.1631567089841659E-2</v>
      </c>
      <c r="K192" s="89">
        <f t="shared" ca="1" si="42"/>
        <v>5.6852642155193589E-2</v>
      </c>
      <c r="L192" s="89">
        <f t="shared" ca="1" si="31"/>
        <v>-1.3307747634490137</v>
      </c>
      <c r="M192" s="89">
        <f t="shared" ca="1" si="31"/>
        <v>-1.5817559950220554</v>
      </c>
      <c r="N192" s="89">
        <f t="array" aca="1" ref="N192:O192" ca="1">mu+MMULT(L192:M192,A)</f>
        <v>-6.1039177531433508E-2</v>
      </c>
      <c r="O192" s="89">
        <f ca="1"/>
        <v>-2.0002115262624815E-2</v>
      </c>
      <c r="Q192" s="85">
        <v>175</v>
      </c>
      <c r="R192" s="88">
        <f t="shared" ca="1" si="32"/>
        <v>29465.429464382352</v>
      </c>
      <c r="S192" s="89">
        <f t="shared" ca="1" si="33"/>
        <v>0.34461447084174213</v>
      </c>
      <c r="T192" s="89">
        <f t="shared" ca="1" si="34"/>
        <v>0.17338101225027985</v>
      </c>
      <c r="U192" s="89">
        <f t="shared" ca="1" si="43"/>
        <v>0.63480788732886384</v>
      </c>
      <c r="V192" s="89">
        <f t="shared" ca="1" si="43"/>
        <v>0.56882402544839539</v>
      </c>
      <c r="W192" s="85">
        <f t="shared" ca="1" si="35"/>
        <v>2671.3201903419686</v>
      </c>
      <c r="X192" s="85">
        <f t="shared" ca="1" si="36"/>
        <v>-1296.5864398273625</v>
      </c>
      <c r="Z192" s="85">
        <v>175</v>
      </c>
      <c r="AA192" s="88">
        <f t="shared" ca="1" si="37"/>
        <v>1365.4138637043422</v>
      </c>
      <c r="AB192" s="89">
        <f t="shared" ca="1" si="38"/>
        <v>0.79635850303198208</v>
      </c>
      <c r="AC192" s="89">
        <f t="shared" ca="1" si="39"/>
        <v>0.70134916138478243</v>
      </c>
      <c r="AD192" s="89">
        <f t="shared" ca="1" si="44"/>
        <v>0.78708815476693506</v>
      </c>
      <c r="AE192" s="89">
        <f t="shared" ca="1" si="44"/>
        <v>0.75845742972937091</v>
      </c>
      <c r="AF192" s="85">
        <f t="shared" ca="1" si="40"/>
        <v>110.21428188053414</v>
      </c>
      <c r="AG192" s="85">
        <f t="shared" ca="1" si="41"/>
        <v>-22.510910966502934</v>
      </c>
      <c r="AI192" s="85">
        <v>175</v>
      </c>
      <c r="AJ192" s="85">
        <f t="shared" ca="1" si="45"/>
        <v>2561.1059084614344</v>
      </c>
      <c r="AK192" s="85">
        <f t="shared" ca="1" si="45"/>
        <v>-1274.0755288608595</v>
      </c>
    </row>
    <row r="193" spans="1:37" x14ac:dyDescent="0.25">
      <c r="A193" s="76">
        <v>14040631</v>
      </c>
      <c r="B193" s="76">
        <v>18100</v>
      </c>
      <c r="C193" s="77">
        <v>3.7719078739850483E-2</v>
      </c>
      <c r="E193" s="78">
        <v>14040631</v>
      </c>
      <c r="F193" s="78">
        <v>1009</v>
      </c>
      <c r="G193" s="79">
        <v>2.9162448688991375E-2</v>
      </c>
      <c r="I193" s="85">
        <v>176</v>
      </c>
      <c r="J193" s="89">
        <f t="shared" ca="1" si="42"/>
        <v>0.78992107975259962</v>
      </c>
      <c r="K193" s="89">
        <f t="shared" ca="1" si="42"/>
        <v>7.5212052889078063E-2</v>
      </c>
      <c r="L193" s="89">
        <f t="shared" ca="1" si="31"/>
        <v>0.80614743999279481</v>
      </c>
      <c r="M193" s="89">
        <f t="shared" ca="1" si="31"/>
        <v>-1.4380350630136562</v>
      </c>
      <c r="N193" s="89">
        <f t="array" aca="1" ref="N193:O193" ca="1">mu+MMULT(L193:M193,A)</f>
        <v>-3.5049604134402318E-3</v>
      </c>
      <c r="O193" s="89">
        <f ca="1"/>
        <v>-1.7862780416728664E-2</v>
      </c>
      <c r="Q193" s="85">
        <v>176</v>
      </c>
      <c r="R193" s="88">
        <f t="shared" ca="1" si="32"/>
        <v>31210.416794433273</v>
      </c>
      <c r="S193" s="89">
        <f t="shared" ca="1" si="33"/>
        <v>0.68061315702877634</v>
      </c>
      <c r="T193" s="89">
        <f t="shared" ca="1" si="34"/>
        <v>0.50937969843731401</v>
      </c>
      <c r="U193" s="89">
        <f t="shared" ca="1" si="43"/>
        <v>0.75194185023741955</v>
      </c>
      <c r="V193" s="89">
        <f t="shared" ca="1" si="43"/>
        <v>0.69475694814338784</v>
      </c>
      <c r="W193" s="85">
        <f t="shared" ca="1" si="35"/>
        <v>3885.152962276421</v>
      </c>
      <c r="X193" s="85">
        <f t="shared" ca="1" si="36"/>
        <v>-82.753667892910016</v>
      </c>
      <c r="Z193" s="85">
        <v>176</v>
      </c>
      <c r="AA193" s="88">
        <f t="shared" ca="1" si="37"/>
        <v>1368.3380679727984</v>
      </c>
      <c r="AB193" s="89">
        <f t="shared" ca="1" si="38"/>
        <v>0.81887560302242313</v>
      </c>
      <c r="AC193" s="89">
        <f t="shared" ca="1" si="39"/>
        <v>0.72386626137522347</v>
      </c>
      <c r="AD193" s="89">
        <f t="shared" ca="1" si="44"/>
        <v>0.79357130466773396</v>
      </c>
      <c r="AE193" s="89">
        <f t="shared" ca="1" si="44"/>
        <v>0.76542607760418335</v>
      </c>
      <c r="AF193" s="85">
        <f t="shared" ca="1" si="40"/>
        <v>112.52539955848556</v>
      </c>
      <c r="AG193" s="85">
        <f t="shared" ca="1" si="41"/>
        <v>-20.199793288551518</v>
      </c>
      <c r="AI193" s="85">
        <v>176</v>
      </c>
      <c r="AJ193" s="85">
        <f t="shared" ca="1" si="45"/>
        <v>3772.6275627179357</v>
      </c>
      <c r="AK193" s="85">
        <f t="shared" ca="1" si="45"/>
        <v>-62.553874604358498</v>
      </c>
    </row>
    <row r="194" spans="1:37" x14ac:dyDescent="0.25">
      <c r="A194" s="80">
        <v>14040701</v>
      </c>
      <c r="B194" s="80">
        <v>17880</v>
      </c>
      <c r="C194" s="81">
        <v>-1.222916852641197E-2</v>
      </c>
      <c r="E194" s="82">
        <v>14040701</v>
      </c>
      <c r="F194" s="82">
        <v>1010</v>
      </c>
      <c r="G194" s="83">
        <v>9.9058948169608823E-4</v>
      </c>
      <c r="I194" s="85">
        <v>177</v>
      </c>
      <c r="J194" s="89">
        <f t="shared" ca="1" si="42"/>
        <v>0.69108456042845245</v>
      </c>
      <c r="K194" s="89">
        <f t="shared" ca="1" si="42"/>
        <v>0.27216694514345263</v>
      </c>
      <c r="L194" s="89">
        <f t="shared" ca="1" si="31"/>
        <v>0.49892690498738268</v>
      </c>
      <c r="M194" s="89">
        <f t="shared" ca="1" si="31"/>
        <v>-0.60627238903978586</v>
      </c>
      <c r="N194" s="89">
        <f t="array" aca="1" ref="N194:O194" ca="1">mu+MMULT(L194:M194,A)</f>
        <v>4.2034470672883423E-3</v>
      </c>
      <c r="O194" s="89">
        <f ca="1"/>
        <v>-5.4817107487134895E-3</v>
      </c>
      <c r="Q194" s="85">
        <v>177</v>
      </c>
      <c r="R194" s="88">
        <f t="shared" ca="1" si="32"/>
        <v>31451.92904627469</v>
      </c>
      <c r="S194" s="89">
        <f t="shared" ca="1" si="33"/>
        <v>0.72563010374080783</v>
      </c>
      <c r="T194" s="89">
        <f t="shared" ca="1" si="34"/>
        <v>0.55439664514934561</v>
      </c>
      <c r="U194" s="89">
        <f t="shared" ca="1" si="43"/>
        <v>0.76596721938261481</v>
      </c>
      <c r="V194" s="89">
        <f t="shared" ca="1" si="43"/>
        <v>0.71034628921808884</v>
      </c>
      <c r="W194" s="85">
        <f t="shared" ca="1" si="35"/>
        <v>4068.4608908609589</v>
      </c>
      <c r="X194" s="85">
        <f t="shared" ca="1" si="36"/>
        <v>100.55426069162786</v>
      </c>
      <c r="Z194" s="85">
        <v>177</v>
      </c>
      <c r="AA194" s="88">
        <f t="shared" ca="1" si="37"/>
        <v>1385.3848679716011</v>
      </c>
      <c r="AB194" s="89">
        <f t="shared" ca="1" si="38"/>
        <v>0.94918983795302725</v>
      </c>
      <c r="AC194" s="89">
        <f t="shared" ca="1" si="39"/>
        <v>0.8541804963058276</v>
      </c>
      <c r="AD194" s="89">
        <f t="shared" ca="1" si="44"/>
        <v>0.82873796547992873</v>
      </c>
      <c r="AE194" s="89">
        <f t="shared" ca="1" si="44"/>
        <v>0.80349750599232561</v>
      </c>
      <c r="AF194" s="85">
        <f t="shared" ca="1" si="40"/>
        <v>126.35935950211626</v>
      </c>
      <c r="AG194" s="85">
        <f t="shared" ca="1" si="41"/>
        <v>-6.3658333449208158</v>
      </c>
      <c r="AI194" s="85">
        <v>177</v>
      </c>
      <c r="AJ194" s="85">
        <f t="shared" ca="1" si="45"/>
        <v>3942.1015313588427</v>
      </c>
      <c r="AK194" s="85">
        <f t="shared" ca="1" si="45"/>
        <v>106.92009403654868</v>
      </c>
    </row>
    <row r="195" spans="1:37" x14ac:dyDescent="0.25">
      <c r="A195" s="76">
        <v>14040702</v>
      </c>
      <c r="B195" s="76">
        <v>17510</v>
      </c>
      <c r="C195" s="77">
        <v>-2.0910623447607579E-2</v>
      </c>
      <c r="E195" s="78">
        <v>14040702</v>
      </c>
      <c r="F195" s="78">
        <v>989</v>
      </c>
      <c r="G195" s="79">
        <v>-2.1011278212593038E-2</v>
      </c>
      <c r="I195" s="85">
        <v>178</v>
      </c>
      <c r="J195" s="89">
        <f t="shared" ca="1" si="42"/>
        <v>0.2541233661481076</v>
      </c>
      <c r="K195" s="89">
        <f t="shared" ca="1" si="42"/>
        <v>0.41419089598439329</v>
      </c>
      <c r="L195" s="89">
        <f t="shared" ca="1" si="31"/>
        <v>-0.66157016679832015</v>
      </c>
      <c r="M195" s="89">
        <f t="shared" ca="1" si="31"/>
        <v>-0.21677744284154513</v>
      </c>
      <c r="N195" s="89">
        <f t="array" aca="1" ref="N195:O195" ca="1">mu+MMULT(L195:M195,A)</f>
        <v>-1.8276794074928552E-2</v>
      </c>
      <c r="O195" s="89">
        <f ca="1"/>
        <v>3.1605370395264808E-4</v>
      </c>
      <c r="Q195" s="85">
        <v>178</v>
      </c>
      <c r="R195" s="88">
        <f t="shared" ca="1" si="32"/>
        <v>30752.770170721255</v>
      </c>
      <c r="S195" s="89">
        <f t="shared" ca="1" si="33"/>
        <v>0.59434594159670529</v>
      </c>
      <c r="T195" s="89">
        <f t="shared" ca="1" si="34"/>
        <v>0.42311248300524301</v>
      </c>
      <c r="U195" s="89">
        <f t="shared" ca="1" si="43"/>
        <v>0.72385962153596828</v>
      </c>
      <c r="V195" s="89">
        <f t="shared" ca="1" si="43"/>
        <v>0.66389340241752259</v>
      </c>
      <c r="W195" s="85">
        <f t="shared" ca="1" si="35"/>
        <v>3547.3804813097195</v>
      </c>
      <c r="X195" s="85">
        <f t="shared" ca="1" si="36"/>
        <v>-420.52614885961157</v>
      </c>
      <c r="Z195" s="85">
        <v>178</v>
      </c>
      <c r="AA195" s="88">
        <f t="shared" ca="1" si="37"/>
        <v>1393.4403323902823</v>
      </c>
      <c r="AB195" s="89">
        <f t="shared" ca="1" si="38"/>
        <v>1.0102129368625559</v>
      </c>
      <c r="AC195" s="89">
        <f t="shared" ca="1" si="39"/>
        <v>0.91520359521535621</v>
      </c>
      <c r="AD195" s="89">
        <f t="shared" ca="1" si="44"/>
        <v>0.84380335875274071</v>
      </c>
      <c r="AE195" s="89">
        <f t="shared" ca="1" si="44"/>
        <v>0.81995762119967353</v>
      </c>
      <c r="AF195" s="85">
        <f t="shared" ca="1" si="40"/>
        <v>133.09657120145903</v>
      </c>
      <c r="AG195" s="85">
        <f t="shared" ca="1" si="41"/>
        <v>0.37137835442194955</v>
      </c>
      <c r="AI195" s="85">
        <v>178</v>
      </c>
      <c r="AJ195" s="85">
        <f t="shared" ca="1" si="45"/>
        <v>3414.2839101082604</v>
      </c>
      <c r="AK195" s="85">
        <f t="shared" ca="1" si="45"/>
        <v>-420.89752721403352</v>
      </c>
    </row>
    <row r="196" spans="1:37" x14ac:dyDescent="0.25">
      <c r="A196" s="80">
        <v>14040705</v>
      </c>
      <c r="B196" s="80">
        <v>18210</v>
      </c>
      <c r="C196" s="81">
        <v>3.9198747441756158E-2</v>
      </c>
      <c r="E196" s="82">
        <v>14040705</v>
      </c>
      <c r="F196" s="82">
        <v>1016</v>
      </c>
      <c r="G196" s="83">
        <v>2.6934296515714985E-2</v>
      </c>
      <c r="I196" s="85">
        <v>179</v>
      </c>
      <c r="J196" s="89">
        <f t="shared" ca="1" si="42"/>
        <v>0.98780555179122553</v>
      </c>
      <c r="K196" s="89">
        <f t="shared" ca="1" si="42"/>
        <v>0.39939071473022902</v>
      </c>
      <c r="L196" s="89">
        <f t="shared" ca="1" si="31"/>
        <v>2.2509469684324999</v>
      </c>
      <c r="M196" s="89">
        <f t="shared" ca="1" si="31"/>
        <v>-0.2549244787030614</v>
      </c>
      <c r="N196" s="89">
        <f t="array" aca="1" ref="N196:O196" ca="1">mu+MMULT(L196:M196,A)</f>
        <v>5.5752174622558708E-2</v>
      </c>
      <c r="O196" s="89">
        <f ca="1"/>
        <v>-2.5177787037517938E-4</v>
      </c>
      <c r="Q196" s="85">
        <v>179</v>
      </c>
      <c r="R196" s="88">
        <f t="shared" ca="1" si="32"/>
        <v>33115.751513986477</v>
      </c>
      <c r="S196" s="89">
        <f t="shared" ca="1" si="33"/>
        <v>1.0266736496651943</v>
      </c>
      <c r="T196" s="89">
        <f t="shared" ca="1" si="34"/>
        <v>0.85544019107373193</v>
      </c>
      <c r="U196" s="89">
        <f t="shared" ca="1" si="43"/>
        <v>0.84771291945628913</v>
      </c>
      <c r="V196" s="89">
        <f t="shared" ca="1" si="43"/>
        <v>0.80384624918371739</v>
      </c>
      <c r="W196" s="85">
        <f t="shared" ca="1" si="35"/>
        <v>5414.4608917946134</v>
      </c>
      <c r="X196" s="85">
        <f t="shared" ca="1" si="36"/>
        <v>1446.5542616252824</v>
      </c>
      <c r="Z196" s="85">
        <v>179</v>
      </c>
      <c r="AA196" s="88">
        <f t="shared" ca="1" si="37"/>
        <v>1392.649317575457</v>
      </c>
      <c r="AB196" s="89">
        <f t="shared" ca="1" si="38"/>
        <v>1.0042363500924196</v>
      </c>
      <c r="AC196" s="89">
        <f t="shared" ca="1" si="39"/>
        <v>0.90922700844521998</v>
      </c>
      <c r="AD196" s="89">
        <f t="shared" ca="1" si="44"/>
        <v>0.84236764749279525</v>
      </c>
      <c r="AE196" s="89">
        <f t="shared" ca="1" si="44"/>
        <v>0.81838484479324614</v>
      </c>
      <c r="AF196" s="85">
        <f t="shared" ca="1" si="40"/>
        <v>132.42967745488136</v>
      </c>
      <c r="AG196" s="85">
        <f t="shared" ca="1" si="41"/>
        <v>-0.2955153921557212</v>
      </c>
      <c r="AI196" s="85">
        <v>179</v>
      </c>
      <c r="AJ196" s="85">
        <f t="shared" ca="1" si="45"/>
        <v>5282.0312143397323</v>
      </c>
      <c r="AK196" s="85">
        <f t="shared" ca="1" si="45"/>
        <v>1446.8497770174381</v>
      </c>
    </row>
    <row r="197" spans="1:37" x14ac:dyDescent="0.25">
      <c r="A197" s="76">
        <v>14040706</v>
      </c>
      <c r="B197" s="76">
        <v>18930</v>
      </c>
      <c r="C197" s="77">
        <v>3.8777071481714886E-2</v>
      </c>
      <c r="E197" s="78">
        <v>14040706</v>
      </c>
      <c r="F197" s="78">
        <v>1046</v>
      </c>
      <c r="G197" s="79">
        <v>2.9100016486440956E-2</v>
      </c>
      <c r="I197" s="85">
        <v>180</v>
      </c>
      <c r="J197" s="89">
        <f t="shared" ca="1" si="42"/>
        <v>0.66525933749059052</v>
      </c>
      <c r="K197" s="89">
        <f t="shared" ca="1" si="42"/>
        <v>0.87725496783468571</v>
      </c>
      <c r="L197" s="89">
        <f t="shared" ca="1" si="31"/>
        <v>0.4268599677787468</v>
      </c>
      <c r="M197" s="89">
        <f t="shared" ca="1" si="31"/>
        <v>1.1613734424136626</v>
      </c>
      <c r="N197" s="89">
        <f t="array" aca="1" ref="N197:O197" ca="1">mu+MMULT(L197:M197,A)</f>
        <v>3.5491132929203154E-2</v>
      </c>
      <c r="O197" s="89">
        <f ca="1"/>
        <v>2.0830297318493035E-2</v>
      </c>
      <c r="Q197" s="85">
        <v>180</v>
      </c>
      <c r="R197" s="88">
        <f t="shared" ca="1" si="32"/>
        <v>32451.543387962549</v>
      </c>
      <c r="S197" s="89">
        <f t="shared" ca="1" si="33"/>
        <v>0.90834956826183111</v>
      </c>
      <c r="T197" s="89">
        <f t="shared" ca="1" si="34"/>
        <v>0.73711610967036889</v>
      </c>
      <c r="U197" s="89">
        <f t="shared" ca="1" si="43"/>
        <v>0.81815321921742135</v>
      </c>
      <c r="V197" s="89">
        <f t="shared" ca="1" si="43"/>
        <v>0.76947412836693474</v>
      </c>
      <c r="W197" s="85">
        <f t="shared" ca="1" si="35"/>
        <v>4860.9996516102547</v>
      </c>
      <c r="X197" s="85">
        <f t="shared" ca="1" si="36"/>
        <v>893.09302144092362</v>
      </c>
      <c r="Z197" s="85">
        <v>180</v>
      </c>
      <c r="AA197" s="88">
        <f t="shared" ca="1" si="37"/>
        <v>1422.3209257741414</v>
      </c>
      <c r="AB197" s="89">
        <f t="shared" ca="1" si="38"/>
        <v>1.2261311114218154</v>
      </c>
      <c r="AC197" s="89">
        <f t="shared" ca="1" si="39"/>
        <v>1.1311217697746159</v>
      </c>
      <c r="AD197" s="89">
        <f t="shared" ca="1" si="44"/>
        <v>0.88992533008347829</v>
      </c>
      <c r="AE197" s="89">
        <f t="shared" ca="1" si="44"/>
        <v>0.87099807866491297</v>
      </c>
      <c r="AF197" s="85">
        <f t="shared" ca="1" si="40"/>
        <v>158.16113657082315</v>
      </c>
      <c r="AG197" s="85">
        <f t="shared" ca="1" si="41"/>
        <v>25.435943723786067</v>
      </c>
      <c r="AI197" s="85">
        <v>180</v>
      </c>
      <c r="AJ197" s="85">
        <f t="shared" ca="1" si="45"/>
        <v>4702.8385150394315</v>
      </c>
      <c r="AK197" s="85">
        <f t="shared" ca="1" si="45"/>
        <v>867.65707771713755</v>
      </c>
    </row>
    <row r="198" spans="1:37" x14ac:dyDescent="0.25">
      <c r="A198" s="80">
        <v>14040707</v>
      </c>
      <c r="B198" s="80">
        <v>19680</v>
      </c>
      <c r="C198" s="81">
        <v>3.885492640287587E-2</v>
      </c>
      <c r="E198" s="82">
        <v>14040707</v>
      </c>
      <c r="F198" s="82">
        <v>1077</v>
      </c>
      <c r="G198" s="83">
        <v>2.9206032531520314E-2</v>
      </c>
      <c r="I198" s="85">
        <v>181</v>
      </c>
      <c r="J198" s="89">
        <f t="shared" ca="1" si="42"/>
        <v>0.31406451728423224</v>
      </c>
      <c r="K198" s="89">
        <f t="shared" ca="1" si="42"/>
        <v>0.78302976629771748</v>
      </c>
      <c r="L198" s="89">
        <f t="shared" ca="1" si="31"/>
        <v>-0.48436192574755882</v>
      </c>
      <c r="M198" s="89">
        <f t="shared" ca="1" si="31"/>
        <v>0.78246649689077608</v>
      </c>
      <c r="N198" s="89">
        <f t="array" aca="1" ref="N198:O198" ca="1">mu+MMULT(L198:M198,A)</f>
        <v>5.0032212190562319E-3</v>
      </c>
      <c r="O198" s="89">
        <f ca="1"/>
        <v>1.5190138849009875E-2</v>
      </c>
      <c r="Q198" s="85">
        <v>181</v>
      </c>
      <c r="R198" s="88">
        <f t="shared" ca="1" si="32"/>
        <v>31477.093547766704</v>
      </c>
      <c r="S198" s="89">
        <f t="shared" ca="1" si="33"/>
        <v>0.73030076891539786</v>
      </c>
      <c r="T198" s="89">
        <f t="shared" ca="1" si="34"/>
        <v>0.55906731032393564</v>
      </c>
      <c r="U198" s="89">
        <f t="shared" ca="1" si="43"/>
        <v>0.76739682083169436</v>
      </c>
      <c r="V198" s="89">
        <f t="shared" ca="1" si="43"/>
        <v>0.71194210822636117</v>
      </c>
      <c r="W198" s="85">
        <f t="shared" ca="1" si="35"/>
        <v>4087.7540742907331</v>
      </c>
      <c r="X198" s="85">
        <f t="shared" ca="1" si="36"/>
        <v>119.84744412140208</v>
      </c>
      <c r="Z198" s="85">
        <v>181</v>
      </c>
      <c r="AA198" s="88">
        <f t="shared" ca="1" si="37"/>
        <v>1414.3213908868838</v>
      </c>
      <c r="AB198" s="89">
        <f t="shared" ca="1" si="38"/>
        <v>1.1667668597419443</v>
      </c>
      <c r="AC198" s="89">
        <f t="shared" ca="1" si="39"/>
        <v>1.0717575180947447</v>
      </c>
      <c r="AD198" s="89">
        <f t="shared" ca="1" si="44"/>
        <v>0.87834773311225856</v>
      </c>
      <c r="AE198" s="89">
        <f t="shared" ca="1" si="44"/>
        <v>0.85808552066065613</v>
      </c>
      <c r="AF198" s="85">
        <f t="shared" ca="1" si="40"/>
        <v>151.08786394525964</v>
      </c>
      <c r="AG198" s="85">
        <f t="shared" ca="1" si="41"/>
        <v>18.362671098222563</v>
      </c>
      <c r="AI198" s="85">
        <v>181</v>
      </c>
      <c r="AJ198" s="85">
        <f t="shared" ca="1" si="45"/>
        <v>3936.6662103454737</v>
      </c>
      <c r="AK198" s="85">
        <f t="shared" ca="1" si="45"/>
        <v>101.48477302317951</v>
      </c>
    </row>
    <row r="199" spans="1:37" x14ac:dyDescent="0.25">
      <c r="A199" s="76">
        <v>14040708</v>
      </c>
      <c r="B199" s="76">
        <v>20460</v>
      </c>
      <c r="C199" s="77">
        <v>3.8868868899372987E-2</v>
      </c>
      <c r="E199" s="78">
        <v>14040708</v>
      </c>
      <c r="F199" s="78">
        <v>1098</v>
      </c>
      <c r="G199" s="79">
        <v>1.9310944913087307E-2</v>
      </c>
      <c r="I199" s="85">
        <v>182</v>
      </c>
      <c r="J199" s="89">
        <f t="shared" ca="1" si="42"/>
        <v>0.38191812546677373</v>
      </c>
      <c r="K199" s="89">
        <f t="shared" ca="1" si="42"/>
        <v>0.64293921129682063</v>
      </c>
      <c r="L199" s="89">
        <f t="shared" ca="1" si="31"/>
        <v>-0.30044695653875853</v>
      </c>
      <c r="M199" s="89">
        <f t="shared" ca="1" si="31"/>
        <v>0.36632633958070182</v>
      </c>
      <c r="N199" s="89">
        <f t="array" aca="1" ref="N199:O199" ca="1">mu+MMULT(L199:M199,A)</f>
        <v>1.921876776540266E-3</v>
      </c>
      <c r="O199" s="89">
        <f ca="1"/>
        <v>8.9957513866594317E-3</v>
      </c>
      <c r="Q199" s="85">
        <v>182</v>
      </c>
      <c r="R199" s="88">
        <f t="shared" ca="1" si="32"/>
        <v>31380.251059652066</v>
      </c>
      <c r="S199" s="89">
        <f t="shared" ca="1" si="33"/>
        <v>0.71230577852121613</v>
      </c>
      <c r="T199" s="89">
        <f t="shared" ca="1" si="34"/>
        <v>0.5410723199297538</v>
      </c>
      <c r="U199" s="89">
        <f t="shared" ca="1" si="43"/>
        <v>0.76186227673434115</v>
      </c>
      <c r="V199" s="89">
        <f t="shared" ca="1" si="43"/>
        <v>0.70577113189532326</v>
      </c>
      <c r="W199" s="85">
        <f t="shared" ca="1" si="35"/>
        <v>4013.7047289365219</v>
      </c>
      <c r="X199" s="85">
        <f t="shared" ca="1" si="36"/>
        <v>45.798098767190822</v>
      </c>
      <c r="Z199" s="85">
        <v>182</v>
      </c>
      <c r="AA199" s="88">
        <f t="shared" ca="1" si="37"/>
        <v>1405.5876143200223</v>
      </c>
      <c r="AB199" s="89">
        <f t="shared" ca="1" si="38"/>
        <v>1.1015691922814925</v>
      </c>
      <c r="AC199" s="89">
        <f t="shared" ca="1" si="39"/>
        <v>1.006559850634293</v>
      </c>
      <c r="AD199" s="89">
        <f t="shared" ca="1" si="44"/>
        <v>0.86467549600059646</v>
      </c>
      <c r="AE199" s="89">
        <f t="shared" ca="1" si="44"/>
        <v>0.84292683171795391</v>
      </c>
      <c r="AF199" s="85">
        <f t="shared" ca="1" si="40"/>
        <v>143.47547894478748</v>
      </c>
      <c r="AG199" s="85">
        <f t="shared" ca="1" si="41"/>
        <v>10.750286097750404</v>
      </c>
      <c r="AI199" s="85">
        <v>182</v>
      </c>
      <c r="AJ199" s="85">
        <f t="shared" ca="1" si="45"/>
        <v>3870.2292499917344</v>
      </c>
      <c r="AK199" s="85">
        <f t="shared" ca="1" si="45"/>
        <v>35.047812669440418</v>
      </c>
    </row>
    <row r="200" spans="1:37" x14ac:dyDescent="0.25">
      <c r="A200" s="80">
        <v>14040709</v>
      </c>
      <c r="B200" s="80">
        <v>20800</v>
      </c>
      <c r="C200" s="81">
        <v>1.6481226183791851E-2</v>
      </c>
      <c r="E200" s="82">
        <v>14040709</v>
      </c>
      <c r="F200" s="82">
        <v>1086</v>
      </c>
      <c r="G200" s="83">
        <v>-1.0989121575595206E-2</v>
      </c>
      <c r="I200" s="85">
        <v>183</v>
      </c>
      <c r="J200" s="89">
        <f t="shared" ca="1" si="42"/>
        <v>0.48188192468784707</v>
      </c>
      <c r="K200" s="89">
        <f t="shared" ca="1" si="42"/>
        <v>3.0726138376004908E-2</v>
      </c>
      <c r="L200" s="89">
        <f t="shared" ca="1" si="31"/>
        <v>-4.5430903002546125E-2</v>
      </c>
      <c r="M200" s="89">
        <f t="shared" ca="1" si="31"/>
        <v>-1.8702271806337309</v>
      </c>
      <c r="N200" s="89">
        <f t="array" aca="1" ref="N200:O200" ca="1">mu+MMULT(L200:M200,A)</f>
        <v>-3.3461145932148204E-2</v>
      </c>
      <c r="O200" s="89">
        <f ca="1"/>
        <v>-2.4296106755666125E-2</v>
      </c>
      <c r="Q200" s="85">
        <v>183</v>
      </c>
      <c r="R200" s="88">
        <f t="shared" ca="1" si="32"/>
        <v>30289.336660846668</v>
      </c>
      <c r="S200" s="89">
        <f t="shared" ca="1" si="33"/>
        <v>0.50566962808809846</v>
      </c>
      <c r="T200" s="89">
        <f t="shared" ca="1" si="34"/>
        <v>0.33443616949663618</v>
      </c>
      <c r="U200" s="89">
        <f t="shared" ca="1" si="43"/>
        <v>0.69345570348288144</v>
      </c>
      <c r="V200" s="89">
        <f t="shared" ca="1" si="43"/>
        <v>0.63097477511561673</v>
      </c>
      <c r="W200" s="85">
        <f t="shared" ca="1" si="35"/>
        <v>3218.8896921792839</v>
      </c>
      <c r="X200" s="85">
        <f t="shared" ca="1" si="36"/>
        <v>-749.01693799004715</v>
      </c>
      <c r="Z200" s="85">
        <v>183</v>
      </c>
      <c r="AA200" s="88">
        <f t="shared" ca="1" si="37"/>
        <v>1359.5633581890474</v>
      </c>
      <c r="AB200" s="89">
        <f t="shared" ca="1" si="38"/>
        <v>0.75116303679050123</v>
      </c>
      <c r="AC200" s="89">
        <f t="shared" ca="1" si="39"/>
        <v>0.65615369514330157</v>
      </c>
      <c r="AD200" s="89">
        <f t="shared" ca="1" si="44"/>
        <v>0.77372272875062587</v>
      </c>
      <c r="AE200" s="89">
        <f t="shared" ca="1" si="44"/>
        <v>0.74413738057432333</v>
      </c>
      <c r="AF200" s="85">
        <f t="shared" ca="1" si="40"/>
        <v>105.64825970374955</v>
      </c>
      <c r="AG200" s="85">
        <f t="shared" ca="1" si="41"/>
        <v>-27.076933143287533</v>
      </c>
      <c r="AI200" s="85">
        <v>183</v>
      </c>
      <c r="AJ200" s="85">
        <f t="shared" ca="1" si="45"/>
        <v>3113.2414324755346</v>
      </c>
      <c r="AK200" s="85">
        <f t="shared" ca="1" si="45"/>
        <v>-721.94000484675962</v>
      </c>
    </row>
    <row r="201" spans="1:37" x14ac:dyDescent="0.25">
      <c r="A201" s="76">
        <v>14040712</v>
      </c>
      <c r="B201" s="76">
        <v>21630</v>
      </c>
      <c r="C201" s="77">
        <v>3.9128253257695082E-2</v>
      </c>
      <c r="E201" s="78">
        <v>14040712</v>
      </c>
      <c r="F201" s="78">
        <v>1118</v>
      </c>
      <c r="G201" s="79">
        <v>2.9040153221163649E-2</v>
      </c>
      <c r="I201" s="85">
        <v>184</v>
      </c>
      <c r="J201" s="89">
        <f t="shared" ca="1" si="42"/>
        <v>0.10339222466169362</v>
      </c>
      <c r="K201" s="89">
        <f t="shared" ca="1" si="42"/>
        <v>0.63820289714146183</v>
      </c>
      <c r="L201" s="89">
        <f t="shared" ca="1" si="31"/>
        <v>-1.2624568344912293</v>
      </c>
      <c r="M201" s="89">
        <f t="shared" ca="1" si="31"/>
        <v>0.35365932925578852</v>
      </c>
      <c r="N201" s="89">
        <f t="array" aca="1" ref="N201:O201" ca="1">mu+MMULT(L201:M201,A)</f>
        <v>-2.3003698872945198E-2</v>
      </c>
      <c r="O201" s="89">
        <f ca="1"/>
        <v>8.8071986393127213E-3</v>
      </c>
      <c r="Q201" s="85">
        <v>184</v>
      </c>
      <c r="R201" s="88">
        <f t="shared" ca="1" si="32"/>
        <v>30607.747777399487</v>
      </c>
      <c r="S201" s="89">
        <f t="shared" ca="1" si="33"/>
        <v>0.56674091138298788</v>
      </c>
      <c r="T201" s="89">
        <f t="shared" ca="1" si="34"/>
        <v>0.3955074527915256</v>
      </c>
      <c r="U201" s="89">
        <f t="shared" ca="1" si="43"/>
        <v>0.71455488950020796</v>
      </c>
      <c r="V201" s="89">
        <f t="shared" ca="1" si="43"/>
        <v>0.65376578874372471</v>
      </c>
      <c r="W201" s="85">
        <f t="shared" ca="1" si="35"/>
        <v>3443.0769902244647</v>
      </c>
      <c r="X201" s="85">
        <f t="shared" ca="1" si="36"/>
        <v>-524.82963994486636</v>
      </c>
      <c r="Z201" s="85">
        <v>184</v>
      </c>
      <c r="AA201" s="88">
        <f t="shared" ca="1" si="37"/>
        <v>1405.3226118979585</v>
      </c>
      <c r="AB201" s="89">
        <f t="shared" ca="1" si="38"/>
        <v>1.0995846216689871</v>
      </c>
      <c r="AC201" s="89">
        <f t="shared" ca="1" si="39"/>
        <v>1.0045752800217875</v>
      </c>
      <c r="AD201" s="89">
        <f t="shared" ca="1" si="44"/>
        <v>0.86424342730595094</v>
      </c>
      <c r="AE201" s="89">
        <f t="shared" ca="1" si="44"/>
        <v>0.84244929728987461</v>
      </c>
      <c r="AF201" s="85">
        <f t="shared" ca="1" si="40"/>
        <v>143.24639507103348</v>
      </c>
      <c r="AG201" s="85">
        <f t="shared" ca="1" si="41"/>
        <v>10.521202223996397</v>
      </c>
      <c r="AI201" s="85">
        <v>184</v>
      </c>
      <c r="AJ201" s="85">
        <f t="shared" ca="1" si="45"/>
        <v>3299.8305951534312</v>
      </c>
      <c r="AK201" s="85">
        <f t="shared" ca="1" si="45"/>
        <v>-535.35084216886275</v>
      </c>
    </row>
    <row r="202" spans="1:37" x14ac:dyDescent="0.25">
      <c r="A202" s="80">
        <v>14040713</v>
      </c>
      <c r="B202" s="80">
        <v>22490</v>
      </c>
      <c r="C202" s="81">
        <v>3.8989526006256825E-2</v>
      </c>
      <c r="E202" s="82">
        <v>14040713</v>
      </c>
      <c r="F202" s="82">
        <v>1150</v>
      </c>
      <c r="G202" s="83">
        <v>2.8220567642251247E-2</v>
      </c>
      <c r="I202" s="85">
        <v>185</v>
      </c>
      <c r="J202" s="89">
        <f t="shared" ca="1" si="42"/>
        <v>0.28611339882899089</v>
      </c>
      <c r="K202" s="89">
        <f t="shared" ca="1" si="42"/>
        <v>0.87954417493289916</v>
      </c>
      <c r="L202" s="89">
        <f t="shared" ca="1" si="31"/>
        <v>-0.56477502326146911</v>
      </c>
      <c r="M202" s="89">
        <f t="shared" ca="1" si="31"/>
        <v>1.1727111710265776</v>
      </c>
      <c r="N202" s="89">
        <f t="array" aca="1" ref="N202:O202" ca="1">mu+MMULT(L202:M202,A)</f>
        <v>1.0255290778737138E-2</v>
      </c>
      <c r="O202" s="89">
        <f ca="1"/>
        <v>2.0999063256453315E-2</v>
      </c>
      <c r="Q202" s="85">
        <v>185</v>
      </c>
      <c r="R202" s="88">
        <f t="shared" ca="1" si="32"/>
        <v>31642.848329419645</v>
      </c>
      <c r="S202" s="89">
        <f t="shared" ca="1" si="33"/>
        <v>0.760972750915198</v>
      </c>
      <c r="T202" s="89">
        <f t="shared" ca="1" si="34"/>
        <v>0.58973929232373568</v>
      </c>
      <c r="U202" s="89">
        <f t="shared" ca="1" si="43"/>
        <v>0.77666332848289721</v>
      </c>
      <c r="V202" s="89">
        <f t="shared" ca="1" si="43"/>
        <v>0.72231727587162808</v>
      </c>
      <c r="W202" s="85">
        <f t="shared" ca="1" si="35"/>
        <v>4215.7253502007006</v>
      </c>
      <c r="X202" s="85">
        <f t="shared" ca="1" si="36"/>
        <v>247.81872003136959</v>
      </c>
      <c r="Z202" s="85">
        <v>185</v>
      </c>
      <c r="AA202" s="88">
        <f t="shared" ca="1" si="37"/>
        <v>1422.5609853556305</v>
      </c>
      <c r="AB202" s="89">
        <f t="shared" ca="1" si="38"/>
        <v>1.2279074203092817</v>
      </c>
      <c r="AC202" s="89">
        <f t="shared" ca="1" si="39"/>
        <v>1.1328980786620821</v>
      </c>
      <c r="AD202" s="89">
        <f t="shared" ca="1" si="44"/>
        <v>0.89025913816627122</v>
      </c>
      <c r="AE202" s="89">
        <f t="shared" ca="1" si="44"/>
        <v>0.87137147152183081</v>
      </c>
      <c r="AF202" s="85">
        <f t="shared" ca="1" si="40"/>
        <v>158.37481175571543</v>
      </c>
      <c r="AG202" s="85">
        <f t="shared" ca="1" si="41"/>
        <v>25.649618908678349</v>
      </c>
      <c r="AI202" s="85">
        <v>185</v>
      </c>
      <c r="AJ202" s="85">
        <f t="shared" ca="1" si="45"/>
        <v>4057.3505384449854</v>
      </c>
      <c r="AK202" s="85">
        <f t="shared" ca="1" si="45"/>
        <v>222.16910112269125</v>
      </c>
    </row>
    <row r="203" spans="1:37" x14ac:dyDescent="0.25">
      <c r="A203" s="76">
        <v>14040714</v>
      </c>
      <c r="B203" s="76">
        <v>23130</v>
      </c>
      <c r="C203" s="77">
        <v>2.8059710272123502E-2</v>
      </c>
      <c r="E203" s="78">
        <v>14040714</v>
      </c>
      <c r="F203" s="78">
        <v>1167</v>
      </c>
      <c r="G203" s="79">
        <v>1.4674410929260239E-2</v>
      </c>
      <c r="I203" s="85">
        <v>186</v>
      </c>
      <c r="J203" s="89">
        <f t="shared" ca="1" si="42"/>
        <v>1.5265533018635091E-2</v>
      </c>
      <c r="K203" s="89">
        <f t="shared" ca="1" si="42"/>
        <v>0.33379436022412068</v>
      </c>
      <c r="L203" s="89">
        <f t="shared" ca="1" si="31"/>
        <v>-2.1631315118622969</v>
      </c>
      <c r="M203" s="89">
        <f t="shared" ca="1" si="31"/>
        <v>-0.42945969353989905</v>
      </c>
      <c r="N203" s="89">
        <f t="array" aca="1" ref="N203:O203" ca="1">mu+MMULT(L203:M203,A)</f>
        <v>-6.0798491890918391E-2</v>
      </c>
      <c r="O203" s="89">
        <f ca="1"/>
        <v>-2.8497937732681329E-3</v>
      </c>
      <c r="Q203" s="85">
        <v>186</v>
      </c>
      <c r="R203" s="88">
        <f t="shared" ca="1" si="32"/>
        <v>29472.522223674459</v>
      </c>
      <c r="S203" s="89">
        <f t="shared" ca="1" si="33"/>
        <v>0.34602007020587944</v>
      </c>
      <c r="T203" s="89">
        <f t="shared" ca="1" si="34"/>
        <v>0.17478661161441716</v>
      </c>
      <c r="U203" s="89">
        <f t="shared" ca="1" si="43"/>
        <v>0.63533618424674621</v>
      </c>
      <c r="V203" s="89">
        <f t="shared" ca="1" si="43"/>
        <v>0.56937634561200368</v>
      </c>
      <c r="W203" s="85">
        <f t="shared" ca="1" si="35"/>
        <v>2675.8246036516775</v>
      </c>
      <c r="X203" s="85">
        <f t="shared" ca="1" si="36"/>
        <v>-1292.0820265176535</v>
      </c>
      <c r="Z203" s="85">
        <v>186</v>
      </c>
      <c r="AA203" s="88">
        <f t="shared" ca="1" si="37"/>
        <v>1389.0358884069242</v>
      </c>
      <c r="AB203" s="89">
        <f t="shared" ca="1" si="38"/>
        <v>0.97689150317683915</v>
      </c>
      <c r="AC203" s="89">
        <f t="shared" ca="1" si="39"/>
        <v>0.8818821615296395</v>
      </c>
      <c r="AD203" s="89">
        <f t="shared" ca="1" si="44"/>
        <v>0.83568856562488159</v>
      </c>
      <c r="AE203" s="89">
        <f t="shared" ca="1" si="44"/>
        <v>0.81107973270365363</v>
      </c>
      <c r="AF203" s="85">
        <f t="shared" ca="1" si="40"/>
        <v>129.39784912133928</v>
      </c>
      <c r="AG203" s="85">
        <f t="shared" ca="1" si="41"/>
        <v>-3.3273437256978013</v>
      </c>
      <c r="AI203" s="85">
        <v>186</v>
      </c>
      <c r="AJ203" s="85">
        <f t="shared" ca="1" si="45"/>
        <v>2546.4267545303383</v>
      </c>
      <c r="AK203" s="85">
        <f t="shared" ca="1" si="45"/>
        <v>-1288.7546827919557</v>
      </c>
    </row>
    <row r="204" spans="1:37" x14ac:dyDescent="0.25">
      <c r="A204" s="80">
        <v>14040715</v>
      </c>
      <c r="B204" s="80">
        <v>23880</v>
      </c>
      <c r="C204" s="81">
        <v>3.1910812281053628E-2</v>
      </c>
      <c r="E204" s="82">
        <v>14040715</v>
      </c>
      <c r="F204" s="82">
        <v>1197</v>
      </c>
      <c r="G204" s="83">
        <v>2.5382073271417196E-2</v>
      </c>
      <c r="I204" s="85">
        <v>187</v>
      </c>
      <c r="J204" s="89">
        <f t="shared" ca="1" si="42"/>
        <v>6.7919720144404505E-2</v>
      </c>
      <c r="K204" s="89">
        <f t="shared" ca="1" si="42"/>
        <v>0.16796318254845144</v>
      </c>
      <c r="L204" s="89">
        <f t="shared" ca="1" si="31"/>
        <v>-1.4914650510611918</v>
      </c>
      <c r="M204" s="89">
        <f t="shared" ca="1" si="31"/>
        <v>-0.96224536714299125</v>
      </c>
      <c r="N204" s="89">
        <f t="array" aca="1" ref="N204:O204" ca="1">mu+MMULT(L204:M204,A)</f>
        <v>-5.3549335567439835E-2</v>
      </c>
      <c r="O204" s="89">
        <f ca="1"/>
        <v>-1.0780489330312932E-2</v>
      </c>
      <c r="Q204" s="85">
        <v>187</v>
      </c>
      <c r="R204" s="88">
        <f t="shared" ca="1" si="32"/>
        <v>29686.94941361465</v>
      </c>
      <c r="S204" s="89">
        <f t="shared" ca="1" si="33"/>
        <v>0.38835499927353256</v>
      </c>
      <c r="T204" s="89">
        <f t="shared" ca="1" si="34"/>
        <v>0.21712154068207029</v>
      </c>
      <c r="U204" s="89">
        <f t="shared" ca="1" si="43"/>
        <v>0.65112332936354811</v>
      </c>
      <c r="V204" s="89">
        <f t="shared" ca="1" si="43"/>
        <v>0.58594318633808518</v>
      </c>
      <c r="W204" s="85">
        <f t="shared" ca="1" si="35"/>
        <v>2813.7569828354281</v>
      </c>
      <c r="X204" s="85">
        <f t="shared" ca="1" si="36"/>
        <v>-1154.149647333903</v>
      </c>
      <c r="Z204" s="85">
        <v>187</v>
      </c>
      <c r="AA204" s="88">
        <f t="shared" ca="1" si="37"/>
        <v>1378.0634347630059</v>
      </c>
      <c r="AB204" s="89">
        <f t="shared" ca="1" si="38"/>
        <v>0.89341870545454538</v>
      </c>
      <c r="AC204" s="89">
        <f t="shared" ca="1" si="39"/>
        <v>0.79840936380734573</v>
      </c>
      <c r="AD204" s="89">
        <f t="shared" ca="1" si="44"/>
        <v>0.81418350541227114</v>
      </c>
      <c r="AE204" s="89">
        <f t="shared" ca="1" si="44"/>
        <v>0.78768351443601059</v>
      </c>
      <c r="AF204" s="85">
        <f t="shared" ca="1" si="40"/>
        <v>120.34458633669703</v>
      </c>
      <c r="AG204" s="85">
        <f t="shared" ca="1" si="41"/>
        <v>-12.380606510340044</v>
      </c>
      <c r="AI204" s="85">
        <v>187</v>
      </c>
      <c r="AJ204" s="85">
        <f t="shared" ca="1" si="45"/>
        <v>2693.4123964987311</v>
      </c>
      <c r="AK204" s="85">
        <f t="shared" ca="1" si="45"/>
        <v>-1141.769040823563</v>
      </c>
    </row>
    <row r="205" spans="1:37" x14ac:dyDescent="0.25">
      <c r="A205" s="76">
        <v>14040716</v>
      </c>
      <c r="B205" s="76">
        <v>23630</v>
      </c>
      <c r="C205" s="77">
        <v>-1.0524197325584867E-2</v>
      </c>
      <c r="E205" s="78">
        <v>14040716</v>
      </c>
      <c r="F205" s="78">
        <v>1191</v>
      </c>
      <c r="G205" s="79">
        <v>-5.0251362026730428E-3</v>
      </c>
      <c r="I205" s="85">
        <v>188</v>
      </c>
      <c r="J205" s="89">
        <f t="shared" ca="1" si="42"/>
        <v>0.12426259494721281</v>
      </c>
      <c r="K205" s="89">
        <f t="shared" ca="1" si="42"/>
        <v>0.76636893753352731</v>
      </c>
      <c r="L205" s="89">
        <f t="shared" ca="1" si="31"/>
        <v>-1.1539389722714519</v>
      </c>
      <c r="M205" s="89">
        <f t="shared" ca="1" si="31"/>
        <v>0.72694095841820328</v>
      </c>
      <c r="N205" s="89">
        <f t="array" aca="1" ref="N205:O205" ca="1">mu+MMULT(L205:M205,A)</f>
        <v>-1.3221080885304447E-2</v>
      </c>
      <c r="O205" s="89">
        <f ca="1"/>
        <v>1.4363622365770119E-2</v>
      </c>
      <c r="Q205" s="85">
        <v>188</v>
      </c>
      <c r="R205" s="88">
        <f t="shared" ca="1" si="32"/>
        <v>30908.64104369716</v>
      </c>
      <c r="S205" s="89">
        <f t="shared" ca="1" si="33"/>
        <v>0.62387120629211901</v>
      </c>
      <c r="T205" s="89">
        <f t="shared" ca="1" si="34"/>
        <v>0.45263774770065673</v>
      </c>
      <c r="U205" s="89">
        <f t="shared" ca="1" si="43"/>
        <v>0.73364391429574416</v>
      </c>
      <c r="V205" s="89">
        <f t="shared" ca="1" si="43"/>
        <v>0.67459519360009279</v>
      </c>
      <c r="W205" s="85">
        <f t="shared" ca="1" si="35"/>
        <v>3660.9745836242182</v>
      </c>
      <c r="X205" s="85">
        <f t="shared" ca="1" si="36"/>
        <v>-306.93204654511283</v>
      </c>
      <c r="Z205" s="85">
        <v>188</v>
      </c>
      <c r="AA205" s="88">
        <f t="shared" ca="1" si="37"/>
        <v>1413.1529138939832</v>
      </c>
      <c r="AB205" s="89">
        <f t="shared" ca="1" si="38"/>
        <v>1.1580675416653199</v>
      </c>
      <c r="AC205" s="89">
        <f t="shared" ca="1" si="39"/>
        <v>1.0630582000181203</v>
      </c>
      <c r="AD205" s="89">
        <f t="shared" ca="1" si="44"/>
        <v>0.87658176271296895</v>
      </c>
      <c r="AE205" s="89">
        <f t="shared" ca="1" si="44"/>
        <v>0.85612222056817511</v>
      </c>
      <c r="AF205" s="85">
        <f t="shared" ca="1" si="40"/>
        <v>150.06256469424352</v>
      </c>
      <c r="AG205" s="85">
        <f t="shared" ca="1" si="41"/>
        <v>17.337371847206441</v>
      </c>
      <c r="AI205" s="85">
        <v>188</v>
      </c>
      <c r="AJ205" s="85">
        <f t="shared" ca="1" si="45"/>
        <v>3510.9120189299747</v>
      </c>
      <c r="AK205" s="85">
        <f t="shared" ca="1" si="45"/>
        <v>-324.26941839231927</v>
      </c>
    </row>
    <row r="206" spans="1:37" x14ac:dyDescent="0.25">
      <c r="A206" s="80">
        <v>14040719</v>
      </c>
      <c r="B206" s="80">
        <v>24300</v>
      </c>
      <c r="C206" s="81">
        <v>2.7959259147686297E-2</v>
      </c>
      <c r="E206" s="82">
        <v>14040719</v>
      </c>
      <c r="F206" s="82">
        <v>1217</v>
      </c>
      <c r="G206" s="83">
        <v>2.1595523632227158E-2</v>
      </c>
      <c r="I206" s="85">
        <v>189</v>
      </c>
      <c r="J206" s="89">
        <f t="shared" ca="1" si="42"/>
        <v>0.71821285477656793</v>
      </c>
      <c r="K206" s="89">
        <f t="shared" ca="1" si="42"/>
        <v>0.51312937509879486</v>
      </c>
      <c r="L206" s="89">
        <f t="shared" ca="1" si="31"/>
        <v>0.5775406441966805</v>
      </c>
      <c r="M206" s="89">
        <f t="shared" ca="1" si="31"/>
        <v>3.2916405983206345E-2</v>
      </c>
      <c r="N206" s="89">
        <f t="array" aca="1" ref="N206:O206" ca="1">mu+MMULT(L206:M206,A)</f>
        <v>1.8203458205589006E-2</v>
      </c>
      <c r="O206" s="89">
        <f ca="1"/>
        <v>4.0328313794933211E-3</v>
      </c>
      <c r="Q206" s="85">
        <v>189</v>
      </c>
      <c r="R206" s="88">
        <f t="shared" ca="1" si="32"/>
        <v>31895.35313173</v>
      </c>
      <c r="S206" s="89">
        <f t="shared" ca="1" si="33"/>
        <v>0.80738989095448943</v>
      </c>
      <c r="T206" s="89">
        <f t="shared" ca="1" si="34"/>
        <v>0.6361564323630271</v>
      </c>
      <c r="U206" s="89">
        <f t="shared" ca="1" si="43"/>
        <v>0.79027905537645282</v>
      </c>
      <c r="V206" s="89">
        <f t="shared" ca="1" si="43"/>
        <v>0.73766276664239749</v>
      </c>
      <c r="W206" s="85">
        <f t="shared" ca="1" si="35"/>
        <v>4413.5682934019205</v>
      </c>
      <c r="X206" s="85">
        <f t="shared" ca="1" si="36"/>
        <v>445.66166323258949</v>
      </c>
      <c r="Z206" s="85">
        <v>189</v>
      </c>
      <c r="AA206" s="88">
        <f t="shared" ca="1" si="37"/>
        <v>1398.6290770417534</v>
      </c>
      <c r="AB206" s="89">
        <f t="shared" ca="1" si="38"/>
        <v>1.0493330655899193</v>
      </c>
      <c r="AC206" s="89">
        <f t="shared" ca="1" si="39"/>
        <v>0.95432372394271969</v>
      </c>
      <c r="AD206" s="89">
        <f t="shared" ca="1" si="44"/>
        <v>0.85298757363079813</v>
      </c>
      <c r="AE206" s="89">
        <f t="shared" ca="1" si="44"/>
        <v>0.83004009856395333</v>
      </c>
      <c r="AF206" s="85">
        <f t="shared" ca="1" si="40"/>
        <v>137.49885336625152</v>
      </c>
      <c r="AG206" s="85">
        <f t="shared" ca="1" si="41"/>
        <v>4.7736605192144452</v>
      </c>
      <c r="AI206" s="85">
        <v>189</v>
      </c>
      <c r="AJ206" s="85">
        <f t="shared" ca="1" si="45"/>
        <v>4276.0694400356688</v>
      </c>
      <c r="AK206" s="85">
        <f t="shared" ca="1" si="45"/>
        <v>440.88800271337504</v>
      </c>
    </row>
    <row r="207" spans="1:37" x14ac:dyDescent="0.25">
      <c r="A207" s="76">
        <v>14040720</v>
      </c>
      <c r="B207" s="76">
        <v>25190</v>
      </c>
      <c r="C207" s="77">
        <v>3.5970740018015965E-2</v>
      </c>
      <c r="E207" s="78">
        <v>14040720</v>
      </c>
      <c r="F207" s="78">
        <v>1251</v>
      </c>
      <c r="G207" s="79">
        <v>2.7554417479383933E-2</v>
      </c>
      <c r="I207" s="85">
        <v>190</v>
      </c>
      <c r="J207" s="89">
        <f t="shared" ca="1" si="42"/>
        <v>0.48192928679561597</v>
      </c>
      <c r="K207" s="89">
        <f t="shared" ca="1" si="42"/>
        <v>0.1683313750141443</v>
      </c>
      <c r="L207" s="89">
        <f t="shared" ca="1" si="31"/>
        <v>-4.5312061545114288E-2</v>
      </c>
      <c r="M207" s="89">
        <f t="shared" ca="1" si="31"/>
        <v>-0.96078009288463839</v>
      </c>
      <c r="N207" s="89">
        <f t="array" aca="1" ref="N207:O207" ca="1">mu+MMULT(L207:M207,A)</f>
        <v>-1.6409161106700848E-2</v>
      </c>
      <c r="O207" s="89">
        <f ca="1"/>
        <v>-1.0758678225723758E-2</v>
      </c>
      <c r="Q207" s="85">
        <v>190</v>
      </c>
      <c r="R207" s="88">
        <f t="shared" ca="1" si="32"/>
        <v>30810.258725205989</v>
      </c>
      <c r="S207" s="89">
        <f t="shared" ca="1" si="33"/>
        <v>0.60525288106747543</v>
      </c>
      <c r="T207" s="89">
        <f t="shared" ca="1" si="34"/>
        <v>0.43401942247601316</v>
      </c>
      <c r="U207" s="89">
        <f t="shared" ca="1" si="43"/>
        <v>0.72749450794673598</v>
      </c>
      <c r="V207" s="89">
        <f t="shared" ca="1" si="43"/>
        <v>0.66786283146621006</v>
      </c>
      <c r="W207" s="85">
        <f t="shared" ca="1" si="35"/>
        <v>3589.0987532263025</v>
      </c>
      <c r="X207" s="85">
        <f t="shared" ca="1" si="36"/>
        <v>-378.80787694302853</v>
      </c>
      <c r="Z207" s="85">
        <v>190</v>
      </c>
      <c r="AA207" s="88">
        <f t="shared" ca="1" si="37"/>
        <v>1378.0934921765036</v>
      </c>
      <c r="AB207" s="89">
        <f t="shared" ca="1" si="38"/>
        <v>0.89364827345502817</v>
      </c>
      <c r="AC207" s="89">
        <f t="shared" ca="1" si="39"/>
        <v>0.79863893180782852</v>
      </c>
      <c r="AD207" s="89">
        <f t="shared" ca="1" si="44"/>
        <v>0.81424494532706249</v>
      </c>
      <c r="AE207" s="89">
        <f t="shared" ca="1" si="44"/>
        <v>0.78775009684029451</v>
      </c>
      <c r="AF207" s="85">
        <f t="shared" ca="1" si="40"/>
        <v>120.36905951037966</v>
      </c>
      <c r="AG207" s="85">
        <f t="shared" ca="1" si="41"/>
        <v>-12.356133336657422</v>
      </c>
      <c r="AI207" s="85">
        <v>190</v>
      </c>
      <c r="AJ207" s="85">
        <f t="shared" ca="1" si="45"/>
        <v>3468.7296937159226</v>
      </c>
      <c r="AK207" s="85">
        <f t="shared" ca="1" si="45"/>
        <v>-366.45174360637111</v>
      </c>
    </row>
    <row r="208" spans="1:37" x14ac:dyDescent="0.25">
      <c r="A208" s="80">
        <v>14040721</v>
      </c>
      <c r="B208" s="80">
        <v>25780</v>
      </c>
      <c r="C208" s="81">
        <v>2.3151907146522589E-2</v>
      </c>
      <c r="E208" s="82">
        <v>14040721</v>
      </c>
      <c r="F208" s="82">
        <v>1255</v>
      </c>
      <c r="G208" s="83">
        <v>3.1923410989731747E-3</v>
      </c>
      <c r="I208" s="85">
        <v>191</v>
      </c>
      <c r="J208" s="89">
        <f t="shared" ca="1" si="42"/>
        <v>0.34727814954748348</v>
      </c>
      <c r="K208" s="89">
        <f t="shared" ca="1" si="42"/>
        <v>0.18454506499218004</v>
      </c>
      <c r="L208" s="89">
        <f t="shared" ca="1" si="31"/>
        <v>-0.39267938419023862</v>
      </c>
      <c r="M208" s="89">
        <f t="shared" ca="1" si="31"/>
        <v>-0.89817899475030005</v>
      </c>
      <c r="N208" s="89">
        <f t="array" aca="1" ref="N208:O208" ca="1">mu+MMULT(L208:M208,A)</f>
        <v>-2.4150117831654789E-2</v>
      </c>
      <c r="O208" s="89">
        <f ca="1"/>
        <v>-9.8268396357657686E-3</v>
      </c>
      <c r="Q208" s="85">
        <v>191</v>
      </c>
      <c r="R208" s="88">
        <f t="shared" ca="1" si="32"/>
        <v>30572.678580900825</v>
      </c>
      <c r="S208" s="89">
        <f t="shared" ca="1" si="33"/>
        <v>0.5600458474151172</v>
      </c>
      <c r="T208" s="89">
        <f t="shared" ca="1" si="34"/>
        <v>0.38881238882365493</v>
      </c>
      <c r="U208" s="89">
        <f t="shared" ca="1" si="43"/>
        <v>0.71227591701809001</v>
      </c>
      <c r="V208" s="89">
        <f t="shared" ca="1" si="43"/>
        <v>0.6512925322067501</v>
      </c>
      <c r="W208" s="85">
        <f t="shared" ca="1" si="35"/>
        <v>3418.0580525053592</v>
      </c>
      <c r="X208" s="85">
        <f t="shared" ca="1" si="36"/>
        <v>-549.84857766397181</v>
      </c>
      <c r="Z208" s="85">
        <v>191</v>
      </c>
      <c r="AA208" s="88">
        <f t="shared" ca="1" si="37"/>
        <v>1379.3782513742178</v>
      </c>
      <c r="AB208" s="89">
        <f t="shared" ca="1" si="38"/>
        <v>0.90345613627991095</v>
      </c>
      <c r="AC208" s="89">
        <f t="shared" ca="1" si="39"/>
        <v>0.8084467946327113</v>
      </c>
      <c r="AD208" s="89">
        <f t="shared" ca="1" si="44"/>
        <v>0.81685807093409868</v>
      </c>
      <c r="AE208" s="89">
        <f t="shared" ca="1" si="44"/>
        <v>0.79058328850585069</v>
      </c>
      <c r="AF208" s="85">
        <f t="shared" ca="1" si="40"/>
        <v>121.41684953792571</v>
      </c>
      <c r="AG208" s="85">
        <f t="shared" ca="1" si="41"/>
        <v>-11.308343309111365</v>
      </c>
      <c r="AI208" s="85">
        <v>191</v>
      </c>
      <c r="AJ208" s="85">
        <f t="shared" ca="1" si="45"/>
        <v>3296.6412029674334</v>
      </c>
      <c r="AK208" s="85">
        <f t="shared" ca="1" si="45"/>
        <v>-538.54023435486044</v>
      </c>
    </row>
    <row r="209" spans="1:37" x14ac:dyDescent="0.25">
      <c r="A209" s="76">
        <v>14040722</v>
      </c>
      <c r="B209" s="76">
        <v>25380</v>
      </c>
      <c r="C209" s="77">
        <v>-1.5637535224799742E-2</v>
      </c>
      <c r="E209" s="78">
        <v>14040722</v>
      </c>
      <c r="F209" s="78">
        <v>1234</v>
      </c>
      <c r="G209" s="79">
        <v>-1.6874647100551143E-2</v>
      </c>
      <c r="I209" s="85">
        <v>192</v>
      </c>
      <c r="J209" s="89">
        <f t="shared" ca="1" si="42"/>
        <v>0.34342279940220599</v>
      </c>
      <c r="K209" s="89">
        <f t="shared" ca="1" si="42"/>
        <v>0.43613376674164017</v>
      </c>
      <c r="L209" s="89">
        <f t="shared" ca="1" si="31"/>
        <v>-0.40313950664403153</v>
      </c>
      <c r="M209" s="89">
        <f t="shared" ca="1" si="31"/>
        <v>-0.16077891383034101</v>
      </c>
      <c r="N209" s="89">
        <f t="array" aca="1" ref="N209:O209" ca="1">mu+MMULT(L209:M209,A)</f>
        <v>-1.0594897959740095E-2</v>
      </c>
      <c r="O209" s="89">
        <f ca="1"/>
        <v>1.1496108118733955E-3</v>
      </c>
      <c r="Q209" s="85">
        <v>192</v>
      </c>
      <c r="R209" s="88">
        <f t="shared" ca="1" si="32"/>
        <v>30989.91946835037</v>
      </c>
      <c r="S209" s="89">
        <f t="shared" ca="1" si="33"/>
        <v>0.63920806246010653</v>
      </c>
      <c r="T209" s="89">
        <f t="shared" ca="1" si="34"/>
        <v>0.46797460386864426</v>
      </c>
      <c r="U209" s="89">
        <f t="shared" ca="1" si="43"/>
        <v>0.7386562060756402</v>
      </c>
      <c r="V209" s="89">
        <f t="shared" ca="1" si="43"/>
        <v>0.68009862443767688</v>
      </c>
      <c r="W209" s="85">
        <f t="shared" ca="1" si="35"/>
        <v>3720.8081188054239</v>
      </c>
      <c r="X209" s="85">
        <f t="shared" ca="1" si="36"/>
        <v>-247.09851136390716</v>
      </c>
      <c r="Z209" s="85">
        <v>192</v>
      </c>
      <c r="AA209" s="88">
        <f t="shared" ca="1" si="37"/>
        <v>1394.6023287116748</v>
      </c>
      <c r="AB209" s="89">
        <f t="shared" ca="1" si="38"/>
        <v>1.0189863594909954</v>
      </c>
      <c r="AC209" s="89">
        <f t="shared" ca="1" si="39"/>
        <v>0.92397701784379571</v>
      </c>
      <c r="AD209" s="89">
        <f t="shared" ca="1" si="44"/>
        <v>0.84589527881398685</v>
      </c>
      <c r="AE209" s="89">
        <f t="shared" ca="1" si="44"/>
        <v>0.82225085922013064</v>
      </c>
      <c r="AF209" s="85">
        <f t="shared" ca="1" si="40"/>
        <v>134.07828497401238</v>
      </c>
      <c r="AG209" s="85">
        <f t="shared" ca="1" si="41"/>
        <v>1.353092126975298</v>
      </c>
      <c r="AI209" s="85">
        <v>192</v>
      </c>
      <c r="AJ209" s="85">
        <f t="shared" ca="1" si="45"/>
        <v>3586.7298338314113</v>
      </c>
      <c r="AK209" s="85">
        <f t="shared" ca="1" si="45"/>
        <v>-248.45160349088246</v>
      </c>
    </row>
    <row r="210" spans="1:37" x14ac:dyDescent="0.25">
      <c r="A210" s="80">
        <v>14040723</v>
      </c>
      <c r="B210" s="80">
        <v>24440</v>
      </c>
      <c r="C210" s="81">
        <v>-3.7740327982847086E-2</v>
      </c>
      <c r="E210" s="82">
        <v>14040723</v>
      </c>
      <c r="F210" s="82">
        <v>1199</v>
      </c>
      <c r="G210" s="83">
        <v>-2.8773049437818866E-2</v>
      </c>
      <c r="I210" s="85">
        <v>193</v>
      </c>
      <c r="J210" s="89">
        <f t="shared" ca="1" si="42"/>
        <v>9.3672243575389058E-2</v>
      </c>
      <c r="K210" s="89">
        <f t="shared" ca="1" si="42"/>
        <v>0.32106229230012462</v>
      </c>
      <c r="L210" s="89">
        <f t="shared" ref="L210:M273" ca="1" si="46">_xlfn.NORM.S.INV(J210)</f>
        <v>-1.3184756020911144</v>
      </c>
      <c r="M210" s="89">
        <f t="shared" ca="1" si="46"/>
        <v>-0.46473033124331681</v>
      </c>
      <c r="N210" s="89">
        <f t="array" aca="1" ref="N210:O210" ca="1">mu+MMULT(L210:M210,A)</f>
        <v>-3.9783240081173891E-2</v>
      </c>
      <c r="O210" s="89">
        <f ca="1"/>
        <v>-3.3748091848818744E-3</v>
      </c>
      <c r="Q210" s="85">
        <v>193</v>
      </c>
      <c r="R210" s="88">
        <f t="shared" ref="R210:R273" ca="1" si="47">$Q$13*EXP(N210)</f>
        <v>30098.448664505424</v>
      </c>
      <c r="S210" s="89">
        <f t="shared" ref="S210:S273" ca="1" si="48">(LN(R210/$R$4)+($R$5+$R$7^2/2)*$R$6)/($R$7*$R$6^0.5)</f>
        <v>0.46874872372145021</v>
      </c>
      <c r="T210" s="89">
        <f t="shared" ref="T210:T273" ca="1" si="49">S210-$R$7*$R$6^0.5</f>
        <v>0.29751526512998794</v>
      </c>
      <c r="U210" s="89">
        <f t="shared" ca="1" si="43"/>
        <v>0.68037537229615119</v>
      </c>
      <c r="V210" s="89">
        <f t="shared" ca="1" si="43"/>
        <v>0.61696342227480572</v>
      </c>
      <c r="W210" s="85">
        <f t="shared" ref="W210:W273" ca="1" si="50">R210*U210-$R$4*EXP(-$R$5*$R$6)*V210</f>
        <v>3087.7607033456952</v>
      </c>
      <c r="X210" s="85">
        <f t="shared" ref="X210:X273" ca="1" si="51">W210-$V$13</f>
        <v>-880.14592682363582</v>
      </c>
      <c r="Z210" s="85">
        <v>193</v>
      </c>
      <c r="AA210" s="88">
        <f t="shared" ref="AA210:AA273" ca="1" si="52">$Z$13*EXP(O210)</f>
        <v>1388.3068145624752</v>
      </c>
      <c r="AB210" s="89">
        <f t="shared" ref="AB210:AB273" ca="1" si="53">(LN(AA210/$AA$4)+($AA$5+$AA$7^2/2)*$AA$6)/($AA$7*$AA$6^0.5)</f>
        <v>0.97136556854229195</v>
      </c>
      <c r="AC210" s="89">
        <f t="shared" ref="AC210:AC273" ca="1" si="54">AB210-$AA$7*$AA$6^0.5</f>
        <v>0.87635622689509229</v>
      </c>
      <c r="AD210" s="89">
        <f t="shared" ca="1" si="44"/>
        <v>0.83431686596665056</v>
      </c>
      <c r="AE210" s="89">
        <f t="shared" ca="1" si="44"/>
        <v>0.80958179649972584</v>
      </c>
      <c r="AF210" s="85">
        <f t="shared" ref="AF210:AF273" ca="1" si="55">AA210*AD210-$AA$4*EXP(-$AA$5*$AA$6)*AE210</f>
        <v>128.78906998884213</v>
      </c>
      <c r="AG210" s="85">
        <f t="shared" ref="AG210:AG273" ca="1" si="56">AF210-$AE$13</f>
        <v>-3.936122858194949</v>
      </c>
      <c r="AI210" s="85">
        <v>193</v>
      </c>
      <c r="AJ210" s="85">
        <f t="shared" ca="1" si="45"/>
        <v>2958.9716333568531</v>
      </c>
      <c r="AK210" s="85">
        <f t="shared" ca="1" si="45"/>
        <v>-876.20980396544087</v>
      </c>
    </row>
    <row r="211" spans="1:37" x14ac:dyDescent="0.25">
      <c r="A211" s="76">
        <v>14040726</v>
      </c>
      <c r="B211" s="76">
        <v>25410</v>
      </c>
      <c r="C211" s="77">
        <v>3.8921663028678173E-2</v>
      </c>
      <c r="E211" s="78">
        <v>14040726</v>
      </c>
      <c r="F211" s="78">
        <v>1233</v>
      </c>
      <c r="G211" s="79">
        <v>2.7962348136830083E-2</v>
      </c>
      <c r="I211" s="85">
        <v>194</v>
      </c>
      <c r="J211" s="89">
        <f t="shared" ref="J211:K274" ca="1" si="57">RAND()</f>
        <v>0.51338371913578007</v>
      </c>
      <c r="K211" s="89">
        <f t="shared" ca="1" si="57"/>
        <v>0.25775405175314747</v>
      </c>
      <c r="L211" s="89">
        <f t="shared" ca="1" si="46"/>
        <v>3.3554304158922653E-2</v>
      </c>
      <c r="M211" s="89">
        <f t="shared" ca="1" si="46"/>
        <v>-0.65028506335089276</v>
      </c>
      <c r="N211" s="89">
        <f t="array" aca="1" ref="N211:O211" ca="1">mu+MMULT(L211:M211,A)</f>
        <v>-8.5645191116448215E-3</v>
      </c>
      <c r="O211" s="89">
        <f ca="1"/>
        <v>-6.1368543419190128E-3</v>
      </c>
      <c r="Q211" s="85">
        <v>194</v>
      </c>
      <c r="R211" s="88">
        <f t="shared" ca="1" si="47"/>
        <v>31052.904665611502</v>
      </c>
      <c r="S211" s="89">
        <f t="shared" ca="1" si="48"/>
        <v>0.65106543463956745</v>
      </c>
      <c r="T211" s="89">
        <f t="shared" ca="1" si="49"/>
        <v>0.47983197604810518</v>
      </c>
      <c r="U211" s="89">
        <f t="shared" ref="U211:V274" ca="1" si="58">_xlfn.NORM.S.DIST(S211,TRUE)</f>
        <v>0.74249787594390493</v>
      </c>
      <c r="V211" s="89">
        <f t="shared" ca="1" si="58"/>
        <v>0.68432656309454831</v>
      </c>
      <c r="W211" s="85">
        <f t="shared" ca="1" si="50"/>
        <v>3767.453705007556</v>
      </c>
      <c r="X211" s="85">
        <f t="shared" ca="1" si="51"/>
        <v>-200.45292516177506</v>
      </c>
      <c r="Z211" s="85">
        <v>194</v>
      </c>
      <c r="AA211" s="88">
        <f t="shared" ca="1" si="52"/>
        <v>1384.4775391989949</v>
      </c>
      <c r="AB211" s="89">
        <f t="shared" ca="1" si="53"/>
        <v>0.94229426766649349</v>
      </c>
      <c r="AC211" s="89">
        <f t="shared" ca="1" si="54"/>
        <v>0.84728492601929384</v>
      </c>
      <c r="AD211" s="89">
        <f t="shared" ref="AD211:AE274" ca="1" si="59">_xlfn.NORM.S.DIST(AB211,TRUE)</f>
        <v>0.82697899891004945</v>
      </c>
      <c r="AE211" s="89">
        <f t="shared" ca="1" si="59"/>
        <v>0.80158183669413896</v>
      </c>
      <c r="AF211" s="85">
        <f t="shared" ca="1" si="55"/>
        <v>125.60821872711551</v>
      </c>
      <c r="AG211" s="85">
        <f t="shared" ca="1" si="56"/>
        <v>-7.116974119921565</v>
      </c>
      <c r="AI211" s="85">
        <v>194</v>
      </c>
      <c r="AJ211" s="85">
        <f t="shared" ref="AJ211:AK274" ca="1" si="60">W211-AF211</f>
        <v>3641.8454862804406</v>
      </c>
      <c r="AK211" s="85">
        <f t="shared" ca="1" si="60"/>
        <v>-193.33595104185349</v>
      </c>
    </row>
    <row r="212" spans="1:37" x14ac:dyDescent="0.25">
      <c r="A212" s="80">
        <v>14040727</v>
      </c>
      <c r="B212" s="80">
        <v>26150</v>
      </c>
      <c r="C212" s="81">
        <v>2.8706393178859292E-2</v>
      </c>
      <c r="E212" s="82">
        <v>14040727</v>
      </c>
      <c r="F212" s="82">
        <v>1228</v>
      </c>
      <c r="G212" s="83">
        <v>-4.0633944572564832E-3</v>
      </c>
      <c r="I212" s="85">
        <v>195</v>
      </c>
      <c r="J212" s="89">
        <f t="shared" ca="1" si="57"/>
        <v>0.81354236519684164</v>
      </c>
      <c r="K212" s="89">
        <f t="shared" ca="1" si="57"/>
        <v>0.20152265104604761</v>
      </c>
      <c r="L212" s="89">
        <f t="shared" ca="1" si="46"/>
        <v>0.89102591125439079</v>
      </c>
      <c r="M212" s="89">
        <f t="shared" ca="1" si="46"/>
        <v>-0.83619483771300107</v>
      </c>
      <c r="N212" s="89">
        <f t="array" aca="1" ref="N212:O212" ca="1">mu+MMULT(L212:M212,A)</f>
        <v>9.9556685439386797E-3</v>
      </c>
      <c r="O212" s="89">
        <f ca="1"/>
        <v>-8.9041844234015507E-3</v>
      </c>
      <c r="Q212" s="85">
        <v>195</v>
      </c>
      <c r="R212" s="88">
        <f t="shared" ca="1" si="47"/>
        <v>31633.368848690316</v>
      </c>
      <c r="S212" s="89">
        <f t="shared" ca="1" si="48"/>
        <v>0.75922296301005998</v>
      </c>
      <c r="T212" s="89">
        <f t="shared" ca="1" si="49"/>
        <v>0.58798950441859765</v>
      </c>
      <c r="U212" s="89">
        <f t="shared" ca="1" si="58"/>
        <v>0.77614040408477492</v>
      </c>
      <c r="V212" s="89">
        <f t="shared" ca="1" si="58"/>
        <v>0.72173033117246166</v>
      </c>
      <c r="W212" s="85">
        <f t="shared" ca="1" si="50"/>
        <v>4208.3654629978628</v>
      </c>
      <c r="X212" s="85">
        <f t="shared" ca="1" si="51"/>
        <v>240.45883282853174</v>
      </c>
      <c r="Z212" s="85">
        <v>195</v>
      </c>
      <c r="AA212" s="88">
        <f t="shared" ca="1" si="52"/>
        <v>1380.6515292155609</v>
      </c>
      <c r="AB212" s="89">
        <f t="shared" ca="1" si="53"/>
        <v>0.91316734147687273</v>
      </c>
      <c r="AC212" s="89">
        <f t="shared" ca="1" si="54"/>
        <v>0.81815799982967308</v>
      </c>
      <c r="AD212" s="89">
        <f t="shared" ca="1" si="59"/>
        <v>0.81942273131694876</v>
      </c>
      <c r="AE212" s="89">
        <f t="shared" ca="1" si="59"/>
        <v>0.7933665129723324</v>
      </c>
      <c r="AF212" s="85">
        <f t="shared" ca="1" si="55"/>
        <v>122.45857223323458</v>
      </c>
      <c r="AG212" s="85">
        <f t="shared" ca="1" si="56"/>
        <v>-10.266620613802502</v>
      </c>
      <c r="AI212" s="85">
        <v>195</v>
      </c>
      <c r="AJ212" s="85">
        <f t="shared" ca="1" si="60"/>
        <v>4085.9068907646283</v>
      </c>
      <c r="AK212" s="85">
        <f t="shared" ca="1" si="60"/>
        <v>250.72545344233424</v>
      </c>
    </row>
    <row r="213" spans="1:37" x14ac:dyDescent="0.25">
      <c r="A213" s="76">
        <v>14040728</v>
      </c>
      <c r="B213" s="76">
        <v>25500</v>
      </c>
      <c r="C213" s="77">
        <v>-2.5170738346551445E-2</v>
      </c>
      <c r="E213" s="78">
        <v>14040728</v>
      </c>
      <c r="F213" s="78">
        <v>1200</v>
      </c>
      <c r="G213" s="79">
        <v>-2.3065272930996104E-2</v>
      </c>
      <c r="I213" s="85">
        <v>196</v>
      </c>
      <c r="J213" s="89">
        <f t="shared" ca="1" si="57"/>
        <v>0.31151765456021518</v>
      </c>
      <c r="K213" s="89">
        <f t="shared" ca="1" si="57"/>
        <v>0.55898175667251826</v>
      </c>
      <c r="L213" s="89">
        <f t="shared" ca="1" si="46"/>
        <v>-0.49155309469529856</v>
      </c>
      <c r="M213" s="89">
        <f t="shared" ca="1" si="46"/>
        <v>0.14838810541701625</v>
      </c>
      <c r="N213" s="89">
        <f t="array" aca="1" ref="N213:O213" ca="1">mu+MMULT(L213:M213,A)</f>
        <v>-7.0680663742466194E-3</v>
      </c>
      <c r="O213" s="89">
        <f ca="1"/>
        <v>5.7516668118933814E-3</v>
      </c>
      <c r="Q213" s="85">
        <v>196</v>
      </c>
      <c r="R213" s="88">
        <f t="shared" ca="1" si="47"/>
        <v>31099.408656636551</v>
      </c>
      <c r="S213" s="89">
        <f t="shared" ca="1" si="48"/>
        <v>0.65980468892846511</v>
      </c>
      <c r="T213" s="89">
        <f t="shared" ca="1" si="49"/>
        <v>0.48857123033700284</v>
      </c>
      <c r="U213" s="89">
        <f t="shared" ca="1" si="58"/>
        <v>0.7453104130364222</v>
      </c>
      <c r="V213" s="89">
        <f t="shared" ca="1" si="58"/>
        <v>0.68742735737674387</v>
      </c>
      <c r="W213" s="85">
        <f t="shared" ca="1" si="50"/>
        <v>3802.0482954094296</v>
      </c>
      <c r="X213" s="85">
        <f t="shared" ca="1" si="51"/>
        <v>-165.85833475990148</v>
      </c>
      <c r="Z213" s="85">
        <v>196</v>
      </c>
      <c r="AA213" s="88">
        <f t="shared" ca="1" si="52"/>
        <v>1401.0351574919473</v>
      </c>
      <c r="AB213" s="89">
        <f t="shared" ca="1" si="53"/>
        <v>1.0674242911746914</v>
      </c>
      <c r="AC213" s="89">
        <f t="shared" ca="1" si="54"/>
        <v>0.97241494952749175</v>
      </c>
      <c r="AD213" s="89">
        <f t="shared" ca="1" si="59"/>
        <v>0.85710985787676819</v>
      </c>
      <c r="AE213" s="89">
        <f t="shared" ca="1" si="59"/>
        <v>0.83457792116107321</v>
      </c>
      <c r="AF213" s="85">
        <f t="shared" ca="1" si="55"/>
        <v>139.55618661178801</v>
      </c>
      <c r="AG213" s="85">
        <f t="shared" ca="1" si="56"/>
        <v>6.8309937647509287</v>
      </c>
      <c r="AI213" s="85">
        <v>196</v>
      </c>
      <c r="AJ213" s="85">
        <f t="shared" ca="1" si="60"/>
        <v>3662.4921087976418</v>
      </c>
      <c r="AK213" s="85">
        <f t="shared" ca="1" si="60"/>
        <v>-172.68932852465241</v>
      </c>
    </row>
    <row r="214" spans="1:37" x14ac:dyDescent="0.25">
      <c r="A214" s="80">
        <v>14040729</v>
      </c>
      <c r="B214" s="80">
        <v>25330</v>
      </c>
      <c r="C214" s="81">
        <v>-6.688988150796652E-3</v>
      </c>
      <c r="E214" s="82">
        <v>14040729</v>
      </c>
      <c r="F214" s="82">
        <v>1189</v>
      </c>
      <c r="G214" s="83">
        <v>-9.2089390853098366E-3</v>
      </c>
      <c r="I214" s="85">
        <v>197</v>
      </c>
      <c r="J214" s="89">
        <f t="shared" ca="1" si="57"/>
        <v>0.59057945856724836</v>
      </c>
      <c r="K214" s="89">
        <f t="shared" ca="1" si="57"/>
        <v>0.17070077944290907</v>
      </c>
      <c r="L214" s="89">
        <f t="shared" ca="1" si="46"/>
        <v>0.22903581073332543</v>
      </c>
      <c r="M214" s="89">
        <f t="shared" ca="1" si="46"/>
        <v>-0.95139960873091201</v>
      </c>
      <c r="N214" s="89">
        <f t="array" aca="1" ref="N214:O214" ca="1">mu+MMULT(L214:M214,A)</f>
        <v>-9.1927050963964418E-3</v>
      </c>
      <c r="O214" s="89">
        <f ca="1"/>
        <v>-1.0619046535746472E-2</v>
      </c>
      <c r="Q214" s="85">
        <v>197</v>
      </c>
      <c r="R214" s="88">
        <f t="shared" ca="1" si="47"/>
        <v>31033.403791843815</v>
      </c>
      <c r="S214" s="89">
        <f t="shared" ca="1" si="48"/>
        <v>0.64739684095513839</v>
      </c>
      <c r="T214" s="89">
        <f t="shared" ca="1" si="49"/>
        <v>0.47616338236367611</v>
      </c>
      <c r="U214" s="89">
        <f t="shared" ca="1" si="58"/>
        <v>0.74131243002862168</v>
      </c>
      <c r="V214" s="89">
        <f t="shared" ca="1" si="58"/>
        <v>0.68302100770008944</v>
      </c>
      <c r="W214" s="85">
        <f t="shared" ca="1" si="50"/>
        <v>3752.985900473097</v>
      </c>
      <c r="X214" s="85">
        <f t="shared" ca="1" si="51"/>
        <v>-214.92072969623405</v>
      </c>
      <c r="Z214" s="85">
        <v>197</v>
      </c>
      <c r="AA214" s="88">
        <f t="shared" ca="1" si="52"/>
        <v>1378.2859311347386</v>
      </c>
      <c r="AB214" s="89">
        <f t="shared" ca="1" si="53"/>
        <v>0.895117936201411</v>
      </c>
      <c r="AC214" s="89">
        <f t="shared" ca="1" si="54"/>
        <v>0.80010859455421135</v>
      </c>
      <c r="AD214" s="89">
        <f t="shared" ca="1" si="59"/>
        <v>0.81463797657064108</v>
      </c>
      <c r="AE214" s="89">
        <f t="shared" ca="1" si="59"/>
        <v>0.78817605897510479</v>
      </c>
      <c r="AF214" s="85">
        <f t="shared" ca="1" si="55"/>
        <v>120.52578978583279</v>
      </c>
      <c r="AG214" s="85">
        <f t="shared" ca="1" si="56"/>
        <v>-12.199403061204293</v>
      </c>
      <c r="AI214" s="85">
        <v>197</v>
      </c>
      <c r="AJ214" s="85">
        <f t="shared" ca="1" si="60"/>
        <v>3632.4601106872642</v>
      </c>
      <c r="AK214" s="85">
        <f t="shared" ca="1" si="60"/>
        <v>-202.72132663502975</v>
      </c>
    </row>
    <row r="215" spans="1:37" x14ac:dyDescent="0.25">
      <c r="A215" s="76">
        <v>14040730</v>
      </c>
      <c r="B215" s="76">
        <v>25940</v>
      </c>
      <c r="C215" s="77">
        <v>2.3796714874713968E-2</v>
      </c>
      <c r="E215" s="78">
        <v>14040730</v>
      </c>
      <c r="F215" s="78">
        <v>1217</v>
      </c>
      <c r="G215" s="79">
        <v>2.3276196296745377E-2</v>
      </c>
      <c r="I215" s="85">
        <v>198</v>
      </c>
      <c r="J215" s="89">
        <f t="shared" ca="1" si="57"/>
        <v>0.17646152726224407</v>
      </c>
      <c r="K215" s="89">
        <f t="shared" ca="1" si="57"/>
        <v>0.75299449294948972</v>
      </c>
      <c r="L215" s="89">
        <f t="shared" ca="1" si="46"/>
        <v>-0.92893445702697885</v>
      </c>
      <c r="M215" s="89">
        <f t="shared" ca="1" si="46"/>
        <v>0.68394323066881024</v>
      </c>
      <c r="N215" s="89">
        <f t="array" aca="1" ref="N215:O215" ca="1">mu+MMULT(L215:M215,A)</f>
        <v>-8.2528335238623157E-3</v>
      </c>
      <c r="O215" s="89">
        <f ca="1"/>
        <v>1.3723586596566669E-2</v>
      </c>
      <c r="Q215" s="85">
        <v>198</v>
      </c>
      <c r="R215" s="88">
        <f t="shared" ca="1" si="47"/>
        <v>31062.58491697361</v>
      </c>
      <c r="S215" s="89">
        <f t="shared" ca="1" si="48"/>
        <v>0.652885672286734</v>
      </c>
      <c r="T215" s="89">
        <f t="shared" ca="1" si="49"/>
        <v>0.48165221369527172</v>
      </c>
      <c r="U215" s="89">
        <f t="shared" ca="1" si="58"/>
        <v>0.7430850067734005</v>
      </c>
      <c r="V215" s="89">
        <f t="shared" ca="1" si="58"/>
        <v>0.68497348606224806</v>
      </c>
      <c r="W215" s="85">
        <f t="shared" ca="1" si="50"/>
        <v>3774.6441135792375</v>
      </c>
      <c r="X215" s="85">
        <f t="shared" ca="1" si="51"/>
        <v>-193.26251659009358</v>
      </c>
      <c r="Z215" s="85">
        <v>198</v>
      </c>
      <c r="AA215" s="88">
        <f t="shared" ca="1" si="52"/>
        <v>1412.2487348660627</v>
      </c>
      <c r="AB215" s="89">
        <f t="shared" ca="1" si="53"/>
        <v>1.1513309854687703</v>
      </c>
      <c r="AC215" s="89">
        <f t="shared" ca="1" si="54"/>
        <v>1.0563216438215708</v>
      </c>
      <c r="AD215" s="89">
        <f t="shared" ca="1" si="59"/>
        <v>0.87520195279825985</v>
      </c>
      <c r="AE215" s="89">
        <f t="shared" ca="1" si="59"/>
        <v>0.85458935457971896</v>
      </c>
      <c r="AF215" s="85">
        <f t="shared" ca="1" si="55"/>
        <v>149.27060077047258</v>
      </c>
      <c r="AG215" s="85">
        <f t="shared" ca="1" si="56"/>
        <v>16.545407923435505</v>
      </c>
      <c r="AI215" s="85">
        <v>198</v>
      </c>
      <c r="AJ215" s="85">
        <f t="shared" ca="1" si="60"/>
        <v>3625.3735128087646</v>
      </c>
      <c r="AK215" s="85">
        <f t="shared" ca="1" si="60"/>
        <v>-209.80792451352909</v>
      </c>
    </row>
    <row r="216" spans="1:37" x14ac:dyDescent="0.25">
      <c r="A216" s="80">
        <v>14040803</v>
      </c>
      <c r="B216" s="80">
        <v>25490</v>
      </c>
      <c r="C216" s="81">
        <v>-1.7499960500273717E-2</v>
      </c>
      <c r="E216" s="82">
        <v>14040803</v>
      </c>
      <c r="F216" s="82">
        <v>1243</v>
      </c>
      <c r="G216" s="83">
        <v>2.1138998523183978E-2</v>
      </c>
      <c r="I216" s="85">
        <v>199</v>
      </c>
      <c r="J216" s="89">
        <f t="shared" ca="1" si="57"/>
        <v>4.8936540967478015E-3</v>
      </c>
      <c r="K216" s="89">
        <f t="shared" ca="1" si="57"/>
        <v>0.71381534465625507</v>
      </c>
      <c r="L216" s="89">
        <f t="shared" ca="1" si="46"/>
        <v>-2.5832545476371025</v>
      </c>
      <c r="M216" s="89">
        <f t="shared" ca="1" si="46"/>
        <v>0.56456553848983659</v>
      </c>
      <c r="N216" s="89">
        <f t="array" aca="1" ref="N216:O216" ca="1">mu+MMULT(L216:M216,A)</f>
        <v>-5.2945655257336063E-2</v>
      </c>
      <c r="O216" s="89">
        <f ca="1"/>
        <v>1.1946609136622157E-2</v>
      </c>
      <c r="Q216" s="85">
        <v>199</v>
      </c>
      <c r="R216" s="88">
        <f t="shared" ca="1" si="47"/>
        <v>29704.876250937632</v>
      </c>
      <c r="S216" s="89">
        <f t="shared" ca="1" si="48"/>
        <v>0.39188048030434042</v>
      </c>
      <c r="T216" s="89">
        <f t="shared" ca="1" si="49"/>
        <v>0.22064702171287814</v>
      </c>
      <c r="U216" s="89">
        <f t="shared" ca="1" si="58"/>
        <v>0.65242673686719865</v>
      </c>
      <c r="V216" s="89">
        <f t="shared" ca="1" si="58"/>
        <v>0.58731635738645516</v>
      </c>
      <c r="W216" s="85">
        <f t="shared" ca="1" si="50"/>
        <v>2825.4412516787743</v>
      </c>
      <c r="X216" s="85">
        <f t="shared" ca="1" si="51"/>
        <v>-1142.4653784905568</v>
      </c>
      <c r="Z216" s="85">
        <v>199</v>
      </c>
      <c r="AA216" s="88">
        <f t="shared" ca="1" si="52"/>
        <v>1409.7414290690797</v>
      </c>
      <c r="AB216" s="89">
        <f t="shared" ca="1" si="53"/>
        <v>1.1326277987174813</v>
      </c>
      <c r="AC216" s="89">
        <f t="shared" ca="1" si="54"/>
        <v>1.0376184570702818</v>
      </c>
      <c r="AD216" s="89">
        <f t="shared" ca="1" si="59"/>
        <v>0.87131470516824638</v>
      </c>
      <c r="AE216" s="89">
        <f t="shared" ca="1" si="59"/>
        <v>0.85027613922224177</v>
      </c>
      <c r="AF216" s="85">
        <f t="shared" ca="1" si="55"/>
        <v>147.0810563092989</v>
      </c>
      <c r="AG216" s="85">
        <f t="shared" ca="1" si="56"/>
        <v>14.355863462261823</v>
      </c>
      <c r="AI216" s="85">
        <v>199</v>
      </c>
      <c r="AJ216" s="85">
        <f t="shared" ca="1" si="60"/>
        <v>2678.3601953694752</v>
      </c>
      <c r="AK216" s="85">
        <f t="shared" ca="1" si="60"/>
        <v>-1156.8212419528186</v>
      </c>
    </row>
    <row r="217" spans="1:37" x14ac:dyDescent="0.25">
      <c r="A217" s="76">
        <v>14040804</v>
      </c>
      <c r="B217" s="76">
        <v>26010</v>
      </c>
      <c r="C217" s="77">
        <v>2.0194861072536055E-2</v>
      </c>
      <c r="E217" s="78">
        <v>14040804</v>
      </c>
      <c r="F217" s="78">
        <v>1252</v>
      </c>
      <c r="G217" s="79">
        <v>7.2144601493327343E-3</v>
      </c>
      <c r="I217" s="85">
        <v>200</v>
      </c>
      <c r="J217" s="89">
        <f t="shared" ca="1" si="57"/>
        <v>0.27320156252883465</v>
      </c>
      <c r="K217" s="89">
        <f t="shared" ca="1" si="57"/>
        <v>1.6120761485474033E-2</v>
      </c>
      <c r="L217" s="89">
        <f t="shared" ca="1" si="46"/>
        <v>-0.60315869157886504</v>
      </c>
      <c r="M217" s="89">
        <f t="shared" ca="1" si="46"/>
        <v>-2.1414033755186277</v>
      </c>
      <c r="N217" s="89">
        <f t="array" aca="1" ref="N217:O217" ca="1">mu+MMULT(L217:M217,A)</f>
        <v>-5.2857745733962541E-2</v>
      </c>
      <c r="O217" s="89">
        <f ca="1"/>
        <v>-2.8332656442533459E-2</v>
      </c>
      <c r="Q217" s="85">
        <v>200</v>
      </c>
      <c r="R217" s="88">
        <f t="shared" ca="1" si="47"/>
        <v>29707.487707234977</v>
      </c>
      <c r="S217" s="89">
        <f t="shared" ca="1" si="48"/>
        <v>0.3923938701762531</v>
      </c>
      <c r="T217" s="89">
        <f t="shared" ca="1" si="49"/>
        <v>0.22116041158479083</v>
      </c>
      <c r="U217" s="89">
        <f t="shared" ca="1" si="58"/>
        <v>0.65261639273658312</v>
      </c>
      <c r="V217" s="89">
        <f t="shared" ca="1" si="58"/>
        <v>0.58751623350574722</v>
      </c>
      <c r="W217" s="85">
        <f t="shared" ca="1" si="50"/>
        <v>2827.1452832402683</v>
      </c>
      <c r="X217" s="85">
        <f t="shared" ca="1" si="51"/>
        <v>-1140.7613469290627</v>
      </c>
      <c r="Z217" s="85">
        <v>200</v>
      </c>
      <c r="AA217" s="88">
        <f t="shared" ca="1" si="52"/>
        <v>1354.0864744345467</v>
      </c>
      <c r="AB217" s="89">
        <f t="shared" ca="1" si="53"/>
        <v>0.70867721785012194</v>
      </c>
      <c r="AC217" s="89">
        <f t="shared" ca="1" si="54"/>
        <v>0.61366787620292229</v>
      </c>
      <c r="AD217" s="89">
        <f t="shared" ca="1" si="59"/>
        <v>0.76073759716151113</v>
      </c>
      <c r="AE217" s="89">
        <f t="shared" ca="1" si="59"/>
        <v>0.73028258989376127</v>
      </c>
      <c r="AF217" s="85">
        <f t="shared" ca="1" si="55"/>
        <v>101.44602159104079</v>
      </c>
      <c r="AG217" s="85">
        <f t="shared" ca="1" si="56"/>
        <v>-31.279171255996289</v>
      </c>
      <c r="AI217" s="85">
        <v>200</v>
      </c>
      <c r="AJ217" s="85">
        <f t="shared" ca="1" si="60"/>
        <v>2725.6992616492275</v>
      </c>
      <c r="AK217" s="85">
        <f t="shared" ca="1" si="60"/>
        <v>-1109.4821756730664</v>
      </c>
    </row>
    <row r="218" spans="1:37" x14ac:dyDescent="0.25">
      <c r="A218" s="80">
        <v>14040805</v>
      </c>
      <c r="B218" s="80">
        <v>26770</v>
      </c>
      <c r="C218" s="81">
        <v>2.8800778071701016E-2</v>
      </c>
      <c r="E218" s="82">
        <v>14040805</v>
      </c>
      <c r="F218" s="82">
        <v>1264</v>
      </c>
      <c r="G218" s="83">
        <v>9.5390230467589099E-3</v>
      </c>
      <c r="I218" s="85">
        <v>201</v>
      </c>
      <c r="J218" s="89">
        <f t="shared" ca="1" si="57"/>
        <v>0.52278906593854291</v>
      </c>
      <c r="K218" s="89">
        <f t="shared" ca="1" si="57"/>
        <v>0.83057187072054139</v>
      </c>
      <c r="L218" s="89">
        <f t="shared" ca="1" si="46"/>
        <v>5.7154819480193804E-2</v>
      </c>
      <c r="M218" s="89">
        <f t="shared" ca="1" si="46"/>
        <v>0.95642757543072754</v>
      </c>
      <c r="N218" s="89">
        <f t="array" aca="1" ref="N218:O218" ca="1">mu+MMULT(L218:M218,A)</f>
        <v>2.2161354509014845E-2</v>
      </c>
      <c r="O218" s="89">
        <f ca="1"/>
        <v>1.7779608538285519E-2</v>
      </c>
      <c r="Q218" s="85">
        <v>201</v>
      </c>
      <c r="R218" s="88">
        <f t="shared" ca="1" si="47"/>
        <v>32021.841781346156</v>
      </c>
      <c r="S218" s="89">
        <f t="shared" ca="1" si="48"/>
        <v>0.83050392682097718</v>
      </c>
      <c r="T218" s="89">
        <f t="shared" ca="1" si="49"/>
        <v>0.65927046822951496</v>
      </c>
      <c r="U218" s="89">
        <f t="shared" ca="1" si="58"/>
        <v>0.79687303570965773</v>
      </c>
      <c r="V218" s="89">
        <f t="shared" ca="1" si="58"/>
        <v>0.74513894864775498</v>
      </c>
      <c r="W218" s="85">
        <f t="shared" ca="1" si="50"/>
        <v>4513.9482465119072</v>
      </c>
      <c r="X218" s="85">
        <f t="shared" ca="1" si="51"/>
        <v>546.04161634257616</v>
      </c>
      <c r="Z218" s="85">
        <v>201</v>
      </c>
      <c r="AA218" s="88">
        <f t="shared" ca="1" si="52"/>
        <v>1417.9884791172965</v>
      </c>
      <c r="AB218" s="89">
        <f t="shared" ca="1" si="53"/>
        <v>1.1940217553593797</v>
      </c>
      <c r="AC218" s="89">
        <f t="shared" ca="1" si="54"/>
        <v>1.0990124137121802</v>
      </c>
      <c r="AD218" s="89">
        <f t="shared" ca="1" si="59"/>
        <v>0.88376527095572366</v>
      </c>
      <c r="AE218" s="89">
        <f t="shared" ca="1" si="59"/>
        <v>0.86411867436110912</v>
      </c>
      <c r="AF218" s="85">
        <f t="shared" ca="1" si="55"/>
        <v>154.31883342046353</v>
      </c>
      <c r="AG218" s="85">
        <f t="shared" ca="1" si="56"/>
        <v>21.593640573426455</v>
      </c>
      <c r="AI218" s="85">
        <v>201</v>
      </c>
      <c r="AJ218" s="85">
        <f t="shared" ca="1" si="60"/>
        <v>4359.6294130914439</v>
      </c>
      <c r="AK218" s="85">
        <f t="shared" ca="1" si="60"/>
        <v>524.44797576914971</v>
      </c>
    </row>
    <row r="219" spans="1:37" x14ac:dyDescent="0.25">
      <c r="A219" s="76">
        <v>14040806</v>
      </c>
      <c r="B219" s="76">
        <v>27710</v>
      </c>
      <c r="C219" s="77">
        <v>3.4511501342625872E-2</v>
      </c>
      <c r="E219" s="78">
        <v>14040806</v>
      </c>
      <c r="F219" s="78">
        <v>1264</v>
      </c>
      <c r="G219" s="79">
        <v>0</v>
      </c>
      <c r="I219" s="85">
        <v>202</v>
      </c>
      <c r="J219" s="89">
        <f t="shared" ca="1" si="57"/>
        <v>0.13145157300694177</v>
      </c>
      <c r="K219" s="89">
        <f t="shared" ca="1" si="57"/>
        <v>0.34764393840250496</v>
      </c>
      <c r="L219" s="89">
        <f t="shared" ca="1" si="46"/>
        <v>-1.1195556916139671</v>
      </c>
      <c r="M219" s="89">
        <f t="shared" ca="1" si="46"/>
        <v>-0.39168919196244939</v>
      </c>
      <c r="N219" s="89">
        <f t="array" aca="1" ref="N219:O219" ca="1">mu+MMULT(L219:M219,A)</f>
        <v>-3.3309082675529122E-2</v>
      </c>
      <c r="O219" s="89">
        <f ca="1"/>
        <v>-2.2875670395388291E-3</v>
      </c>
      <c r="Q219" s="85">
        <v>202</v>
      </c>
      <c r="R219" s="88">
        <f t="shared" ca="1" si="47"/>
        <v>30293.942906231609</v>
      </c>
      <c r="S219" s="89">
        <f t="shared" ca="1" si="48"/>
        <v>0.50655767448901723</v>
      </c>
      <c r="T219" s="89">
        <f t="shared" ca="1" si="49"/>
        <v>0.33532421589755496</v>
      </c>
      <c r="U219" s="89">
        <f t="shared" ca="1" si="58"/>
        <v>0.69376739373819563</v>
      </c>
      <c r="V219" s="89">
        <f t="shared" ca="1" si="58"/>
        <v>0.63130973576513616</v>
      </c>
      <c r="W219" s="85">
        <f t="shared" ca="1" si="50"/>
        <v>3222.0846372459819</v>
      </c>
      <c r="X219" s="85">
        <f t="shared" ca="1" si="51"/>
        <v>-745.82199292334917</v>
      </c>
      <c r="Z219" s="85">
        <v>202</v>
      </c>
      <c r="AA219" s="88">
        <f t="shared" ca="1" si="52"/>
        <v>1389.8170610950031</v>
      </c>
      <c r="AB219" s="89">
        <f t="shared" ca="1" si="53"/>
        <v>0.98280909742580136</v>
      </c>
      <c r="AC219" s="89">
        <f t="shared" ca="1" si="54"/>
        <v>0.88779975577860171</v>
      </c>
      <c r="AD219" s="89">
        <f t="shared" ca="1" si="59"/>
        <v>0.83714929822755757</v>
      </c>
      <c r="AE219" s="89">
        <f t="shared" ca="1" si="59"/>
        <v>0.81267576283553433</v>
      </c>
      <c r="AF219" s="85">
        <f t="shared" ca="1" si="55"/>
        <v>130.05123735158122</v>
      </c>
      <c r="AG219" s="85">
        <f t="shared" ca="1" si="56"/>
        <v>-2.6739554954558571</v>
      </c>
      <c r="AI219" s="85">
        <v>202</v>
      </c>
      <c r="AJ219" s="85">
        <f t="shared" ca="1" si="60"/>
        <v>3092.0333998944006</v>
      </c>
      <c r="AK219" s="85">
        <f t="shared" ca="1" si="60"/>
        <v>-743.14803742789331</v>
      </c>
    </row>
    <row r="220" spans="1:37" x14ac:dyDescent="0.25">
      <c r="A220" s="80">
        <v>14040807</v>
      </c>
      <c r="B220" s="80">
        <v>27710</v>
      </c>
      <c r="C220" s="81">
        <v>0</v>
      </c>
      <c r="E220" s="82">
        <v>14040807</v>
      </c>
      <c r="F220" s="82">
        <v>1266</v>
      </c>
      <c r="G220" s="83">
        <v>1.5810279973187732E-3</v>
      </c>
      <c r="I220" s="85">
        <v>203</v>
      </c>
      <c r="J220" s="89">
        <f t="shared" ca="1" si="57"/>
        <v>0.52028171291088898</v>
      </c>
      <c r="K220" s="89">
        <f t="shared" ca="1" si="57"/>
        <v>0.70736916328246124</v>
      </c>
      <c r="L220" s="89">
        <f t="shared" ca="1" si="46"/>
        <v>5.0860634284300536E-2</v>
      </c>
      <c r="M220" s="89">
        <f t="shared" ca="1" si="46"/>
        <v>0.54571527050137447</v>
      </c>
      <c r="N220" s="89">
        <f t="array" aca="1" ref="N220:O220" ca="1">mu+MMULT(L220:M220,A)</f>
        <v>1.430041495690678E-2</v>
      </c>
      <c r="O220" s="89">
        <f ca="1"/>
        <v>1.1666016500611134E-2</v>
      </c>
      <c r="Q220" s="85">
        <v>203</v>
      </c>
      <c r="R220" s="88">
        <f t="shared" ca="1" si="47"/>
        <v>31771.106816124549</v>
      </c>
      <c r="S220" s="89">
        <f t="shared" ca="1" si="48"/>
        <v>0.78459619583913043</v>
      </c>
      <c r="T220" s="89">
        <f t="shared" ca="1" si="49"/>
        <v>0.61336273724766821</v>
      </c>
      <c r="U220" s="89">
        <f t="shared" ca="1" si="58"/>
        <v>0.78365481940537451</v>
      </c>
      <c r="V220" s="89">
        <f t="shared" ca="1" si="58"/>
        <v>0.7301817405040999</v>
      </c>
      <c r="W220" s="85">
        <f t="shared" ca="1" si="50"/>
        <v>4315.7890388540436</v>
      </c>
      <c r="X220" s="85">
        <f t="shared" ca="1" si="51"/>
        <v>347.88240868471257</v>
      </c>
      <c r="Z220" s="85">
        <v>203</v>
      </c>
      <c r="AA220" s="88">
        <f t="shared" ca="1" si="52"/>
        <v>1409.3459214962545</v>
      </c>
      <c r="AB220" s="89">
        <f t="shared" ca="1" si="53"/>
        <v>1.1296744824314604</v>
      </c>
      <c r="AC220" s="89">
        <f t="shared" ca="1" si="54"/>
        <v>1.0346651407842609</v>
      </c>
      <c r="AD220" s="89">
        <f t="shared" ca="1" si="59"/>
        <v>0.87069329329772238</v>
      </c>
      <c r="AE220" s="89">
        <f t="shared" ca="1" si="59"/>
        <v>0.84958733949130749</v>
      </c>
      <c r="AF220" s="85">
        <f t="shared" ca="1" si="55"/>
        <v>146.73656755747402</v>
      </c>
      <c r="AG220" s="85">
        <f t="shared" ca="1" si="56"/>
        <v>14.011374710436939</v>
      </c>
      <c r="AI220" s="85">
        <v>203</v>
      </c>
      <c r="AJ220" s="85">
        <f t="shared" ca="1" si="60"/>
        <v>4169.0524712965698</v>
      </c>
      <c r="AK220" s="85">
        <f t="shared" ca="1" si="60"/>
        <v>333.87103397427563</v>
      </c>
    </row>
    <row r="221" spans="1:37" x14ac:dyDescent="0.25">
      <c r="A221" s="76">
        <v>14040810</v>
      </c>
      <c r="B221" s="76">
        <v>27510</v>
      </c>
      <c r="C221" s="77">
        <v>-7.2437839384038713E-3</v>
      </c>
      <c r="E221" s="78">
        <v>14040810</v>
      </c>
      <c r="F221" s="78">
        <v>1289</v>
      </c>
      <c r="G221" s="79">
        <v>1.8004400235065839E-2</v>
      </c>
      <c r="I221" s="85">
        <v>204</v>
      </c>
      <c r="J221" s="89">
        <f t="shared" ca="1" si="57"/>
        <v>0.55244037209422181</v>
      </c>
      <c r="K221" s="89">
        <f t="shared" ca="1" si="57"/>
        <v>0.79783307831423411</v>
      </c>
      <c r="L221" s="89">
        <f t="shared" ca="1" si="46"/>
        <v>0.13182936945953505</v>
      </c>
      <c r="M221" s="89">
        <f t="shared" ca="1" si="46"/>
        <v>0.83390619969078128</v>
      </c>
      <c r="N221" s="89">
        <f t="array" aca="1" ref="N221:O221" ca="1">mu+MMULT(L221:M221,A)</f>
        <v>2.1780886725104007E-2</v>
      </c>
      <c r="O221" s="89">
        <f ca="1"/>
        <v>1.5955836281699512E-2</v>
      </c>
      <c r="Q221" s="85">
        <v>204</v>
      </c>
      <c r="R221" s="88">
        <f t="shared" ca="1" si="47"/>
        <v>32009.660819545574</v>
      </c>
      <c r="S221" s="89">
        <f t="shared" ca="1" si="48"/>
        <v>0.82828200251342354</v>
      </c>
      <c r="T221" s="89">
        <f t="shared" ca="1" si="49"/>
        <v>0.65704854392196133</v>
      </c>
      <c r="U221" s="89">
        <f t="shared" ca="1" si="58"/>
        <v>0.79624459357031507</v>
      </c>
      <c r="V221" s="89">
        <f t="shared" ca="1" si="58"/>
        <v>0.74442514830796269</v>
      </c>
      <c r="W221" s="85">
        <f t="shared" ca="1" si="50"/>
        <v>4504.2453926005692</v>
      </c>
      <c r="X221" s="85">
        <f t="shared" ca="1" si="51"/>
        <v>536.33876243123814</v>
      </c>
      <c r="Z221" s="85">
        <v>204</v>
      </c>
      <c r="AA221" s="88">
        <f t="shared" ca="1" si="52"/>
        <v>1415.4047478537775</v>
      </c>
      <c r="AB221" s="89">
        <f t="shared" ca="1" si="53"/>
        <v>1.1748260402331938</v>
      </c>
      <c r="AC221" s="89">
        <f t="shared" ca="1" si="54"/>
        <v>1.0798166985859943</v>
      </c>
      <c r="AD221" s="89">
        <f t="shared" ca="1" si="59"/>
        <v>0.87996784008860884</v>
      </c>
      <c r="AE221" s="89">
        <f t="shared" ca="1" si="59"/>
        <v>0.85988809317028447</v>
      </c>
      <c r="AF221" s="85">
        <f t="shared" ca="1" si="55"/>
        <v>152.04030715044632</v>
      </c>
      <c r="AG221" s="85">
        <f t="shared" ca="1" si="56"/>
        <v>19.315114303409246</v>
      </c>
      <c r="AI221" s="85">
        <v>204</v>
      </c>
      <c r="AJ221" s="85">
        <f t="shared" ca="1" si="60"/>
        <v>4352.2050854501231</v>
      </c>
      <c r="AK221" s="85">
        <f t="shared" ca="1" si="60"/>
        <v>517.02364812782889</v>
      </c>
    </row>
    <row r="222" spans="1:37" x14ac:dyDescent="0.25">
      <c r="A222" s="80">
        <v>14040811</v>
      </c>
      <c r="B222" s="80">
        <v>27560</v>
      </c>
      <c r="C222" s="81">
        <v>1.8158712089746251E-3</v>
      </c>
      <c r="E222" s="82">
        <v>14040811</v>
      </c>
      <c r="F222" s="82">
        <v>1292</v>
      </c>
      <c r="G222" s="83">
        <v>2.3246814033598124E-3</v>
      </c>
      <c r="I222" s="85">
        <v>205</v>
      </c>
      <c r="J222" s="89">
        <f t="shared" ca="1" si="57"/>
        <v>0.37117612708098013</v>
      </c>
      <c r="K222" s="89">
        <f t="shared" ca="1" si="57"/>
        <v>6.8474769063900598E-2</v>
      </c>
      <c r="L222" s="89">
        <f t="shared" ca="1" si="46"/>
        <v>-0.32873995154194696</v>
      </c>
      <c r="M222" s="89">
        <f t="shared" ca="1" si="46"/>
        <v>-1.4872471845793938</v>
      </c>
      <c r="N222" s="89">
        <f t="array" aca="1" ref="N222:O222" ca="1">mu+MMULT(L222:M222,A)</f>
        <v>-3.3552193774363817E-2</v>
      </c>
      <c r="O222" s="89">
        <f ca="1"/>
        <v>-1.8595319546797114E-2</v>
      </c>
      <c r="Q222" s="85">
        <v>205</v>
      </c>
      <c r="R222" s="88">
        <f t="shared" ca="1" si="47"/>
        <v>30286.579007642646</v>
      </c>
      <c r="S222" s="89">
        <f t="shared" ca="1" si="48"/>
        <v>0.50513791049642798</v>
      </c>
      <c r="T222" s="89">
        <f t="shared" ca="1" si="49"/>
        <v>0.3339044519049657</v>
      </c>
      <c r="U222" s="89">
        <f t="shared" ca="1" si="58"/>
        <v>0.69326901199095414</v>
      </c>
      <c r="V222" s="89">
        <f t="shared" ca="1" si="58"/>
        <v>0.63077416986219581</v>
      </c>
      <c r="W222" s="85">
        <f t="shared" ca="1" si="50"/>
        <v>3216.9776392364911</v>
      </c>
      <c r="X222" s="85">
        <f t="shared" ca="1" si="51"/>
        <v>-750.92899093283995</v>
      </c>
      <c r="Z222" s="85">
        <v>205</v>
      </c>
      <c r="AA222" s="88">
        <f t="shared" ca="1" si="52"/>
        <v>1367.3360738396084</v>
      </c>
      <c r="AB222" s="89">
        <f t="shared" ca="1" si="53"/>
        <v>0.81116542297730021</v>
      </c>
      <c r="AC222" s="89">
        <f t="shared" ca="1" si="54"/>
        <v>0.71615608133010056</v>
      </c>
      <c r="AD222" s="89">
        <f t="shared" ca="1" si="59"/>
        <v>0.79136466034334307</v>
      </c>
      <c r="AE222" s="89">
        <f t="shared" ca="1" si="59"/>
        <v>0.7630525108819125</v>
      </c>
      <c r="AF222" s="85">
        <f t="shared" ca="1" si="55"/>
        <v>111.73134999646186</v>
      </c>
      <c r="AG222" s="85">
        <f t="shared" ca="1" si="56"/>
        <v>-20.99384285057522</v>
      </c>
      <c r="AI222" s="85">
        <v>205</v>
      </c>
      <c r="AJ222" s="85">
        <f t="shared" ca="1" si="60"/>
        <v>3105.246289240029</v>
      </c>
      <c r="AK222" s="85">
        <f t="shared" ca="1" si="60"/>
        <v>-729.93514808226473</v>
      </c>
    </row>
    <row r="223" spans="1:37" x14ac:dyDescent="0.25">
      <c r="A223" s="76">
        <v>14040812</v>
      </c>
      <c r="B223" s="76">
        <v>28100</v>
      </c>
      <c r="C223" s="77">
        <v>1.9404130194242347E-2</v>
      </c>
      <c r="E223" s="78">
        <v>14040812</v>
      </c>
      <c r="F223" s="78">
        <v>1320</v>
      </c>
      <c r="G223" s="79">
        <v>2.1440331237869408E-2</v>
      </c>
      <c r="I223" s="85">
        <v>206</v>
      </c>
      <c r="J223" s="89">
        <f t="shared" ca="1" si="57"/>
        <v>0.42924056048577153</v>
      </c>
      <c r="K223" s="89">
        <f t="shared" ca="1" si="57"/>
        <v>0.99698376075876793</v>
      </c>
      <c r="L223" s="89">
        <f t="shared" ca="1" si="46"/>
        <v>-0.1783079687122377</v>
      </c>
      <c r="M223" s="89">
        <f t="shared" ca="1" si="46"/>
        <v>2.7460107614396976</v>
      </c>
      <c r="N223" s="89">
        <f t="array" aca="1" ref="N223:O223" ca="1">mu+MMULT(L223:M223,A)</f>
        <v>4.9667051692195041E-2</v>
      </c>
      <c r="O223" s="89">
        <f ca="1"/>
        <v>4.4418161572683489E-2</v>
      </c>
      <c r="Q223" s="85">
        <v>206</v>
      </c>
      <c r="R223" s="88">
        <f t="shared" ca="1" si="47"/>
        <v>32914.849970314448</v>
      </c>
      <c r="S223" s="89">
        <f t="shared" ca="1" si="48"/>
        <v>0.99113665251277505</v>
      </c>
      <c r="T223" s="89">
        <f t="shared" ca="1" si="49"/>
        <v>0.81990319392131283</v>
      </c>
      <c r="U223" s="89">
        <f t="shared" ca="1" si="58"/>
        <v>0.83919057109961248</v>
      </c>
      <c r="V223" s="89">
        <f t="shared" ca="1" si="58"/>
        <v>0.79386435206686268</v>
      </c>
      <c r="W223" s="85">
        <f t="shared" ca="1" si="50"/>
        <v>5245.0041507120768</v>
      </c>
      <c r="X223" s="85">
        <f t="shared" ca="1" si="51"/>
        <v>1277.0975205427458</v>
      </c>
      <c r="Z223" s="85">
        <v>206</v>
      </c>
      <c r="AA223" s="88">
        <f t="shared" ca="1" si="52"/>
        <v>1456.2692488957503</v>
      </c>
      <c r="AB223" s="89">
        <f t="shared" ca="1" si="53"/>
        <v>1.474400006303537</v>
      </c>
      <c r="AC223" s="89">
        <f t="shared" ca="1" si="54"/>
        <v>1.3793906646563374</v>
      </c>
      <c r="AD223" s="89">
        <f t="shared" ca="1" si="59"/>
        <v>0.92981303861700915</v>
      </c>
      <c r="AE223" s="89">
        <f t="shared" ca="1" si="59"/>
        <v>0.91611283200753602</v>
      </c>
      <c r="AF223" s="85">
        <f t="shared" ca="1" si="55"/>
        <v>189.09000922767109</v>
      </c>
      <c r="AG223" s="85">
        <f t="shared" ca="1" si="56"/>
        <v>56.364816380634011</v>
      </c>
      <c r="AI223" s="85">
        <v>206</v>
      </c>
      <c r="AJ223" s="85">
        <f t="shared" ca="1" si="60"/>
        <v>5055.9141414844053</v>
      </c>
      <c r="AK223" s="85">
        <f t="shared" ca="1" si="60"/>
        <v>1220.7327041621118</v>
      </c>
    </row>
    <row r="224" spans="1:37" x14ac:dyDescent="0.25">
      <c r="A224" s="80">
        <v>14040813</v>
      </c>
      <c r="B224" s="80">
        <v>27430</v>
      </c>
      <c r="C224" s="81">
        <v>-2.413227139018824E-2</v>
      </c>
      <c r="E224" s="82">
        <v>14040813</v>
      </c>
      <c r="F224" s="82">
        <v>1295</v>
      </c>
      <c r="G224" s="83">
        <v>-1.9121041446778397E-2</v>
      </c>
      <c r="I224" s="85">
        <v>207</v>
      </c>
      <c r="J224" s="89">
        <f t="shared" ca="1" si="57"/>
        <v>0.35597888873293571</v>
      </c>
      <c r="K224" s="89">
        <f t="shared" ca="1" si="57"/>
        <v>0.53355436029716097</v>
      </c>
      <c r="L224" s="89">
        <f t="shared" ca="1" si="46"/>
        <v>-0.36922801293547847</v>
      </c>
      <c r="M224" s="89">
        <f t="shared" ca="1" si="46"/>
        <v>8.4207721149116038E-2</v>
      </c>
      <c r="N224" s="89">
        <f t="array" aca="1" ref="N224:O224" ca="1">mu+MMULT(L224:M224,A)</f>
        <v>-5.1319874293463217E-3</v>
      </c>
      <c r="O224" s="89">
        <f ca="1"/>
        <v>4.7963200118928085E-3</v>
      </c>
      <c r="Q224" s="85">
        <v>207</v>
      </c>
      <c r="R224" s="88">
        <f t="shared" ca="1" si="47"/>
        <v>31159.677891107349</v>
      </c>
      <c r="S224" s="89">
        <f t="shared" ca="1" si="48"/>
        <v>0.67111135154467416</v>
      </c>
      <c r="T224" s="89">
        <f t="shared" ca="1" si="49"/>
        <v>0.49987789295321189</v>
      </c>
      <c r="U224" s="89">
        <f t="shared" ca="1" si="58"/>
        <v>0.74892520199528789</v>
      </c>
      <c r="V224" s="89">
        <f t="shared" ca="1" si="58"/>
        <v>0.69141947030443052</v>
      </c>
      <c r="W224" s="85">
        <f t="shared" ca="1" si="50"/>
        <v>3847.0766854773974</v>
      </c>
      <c r="X224" s="85">
        <f t="shared" ca="1" si="51"/>
        <v>-120.82994469193363</v>
      </c>
      <c r="Z224" s="85">
        <v>207</v>
      </c>
      <c r="AA224" s="88">
        <f t="shared" ca="1" si="52"/>
        <v>1399.6973221876394</v>
      </c>
      <c r="AB224" s="89">
        <f t="shared" ca="1" si="53"/>
        <v>1.0573689978378715</v>
      </c>
      <c r="AC224" s="89">
        <f t="shared" ca="1" si="54"/>
        <v>0.96235965619067187</v>
      </c>
      <c r="AD224" s="89">
        <f t="shared" ca="1" si="59"/>
        <v>0.85482839262731658</v>
      </c>
      <c r="AE224" s="89">
        <f t="shared" ca="1" si="59"/>
        <v>0.83206551406593432</v>
      </c>
      <c r="AF224" s="85">
        <f t="shared" ca="1" si="55"/>
        <v>138.41103793647903</v>
      </c>
      <c r="AG224" s="85">
        <f t="shared" ca="1" si="56"/>
        <v>5.6858450894419548</v>
      </c>
      <c r="AI224" s="85">
        <v>207</v>
      </c>
      <c r="AJ224" s="85">
        <f t="shared" ca="1" si="60"/>
        <v>3708.6656475409181</v>
      </c>
      <c r="AK224" s="85">
        <f t="shared" ca="1" si="60"/>
        <v>-126.51578978137559</v>
      </c>
    </row>
    <row r="225" spans="1:37" x14ac:dyDescent="0.25">
      <c r="A225" s="76">
        <v>14040814</v>
      </c>
      <c r="B225" s="76">
        <v>26440</v>
      </c>
      <c r="C225" s="77">
        <v>-3.6759289966026336E-2</v>
      </c>
      <c r="E225" s="78">
        <v>14040814</v>
      </c>
      <c r="F225" s="78">
        <v>1262</v>
      </c>
      <c r="G225" s="79">
        <v>-2.5812931032479652E-2</v>
      </c>
      <c r="I225" s="85">
        <v>208</v>
      </c>
      <c r="J225" s="89">
        <f t="shared" ca="1" si="57"/>
        <v>0.76628863717652418</v>
      </c>
      <c r="K225" s="89">
        <f t="shared" ca="1" si="57"/>
        <v>0.81760653389241589</v>
      </c>
      <c r="L225" s="89">
        <f t="shared" ca="1" si="46"/>
        <v>0.72667882885118995</v>
      </c>
      <c r="M225" s="89">
        <f t="shared" ca="1" si="46"/>
        <v>0.90628139168461241</v>
      </c>
      <c r="N225" s="89">
        <f t="array" aca="1" ref="N225:O225" ca="1">mu+MMULT(L225:M225,A)</f>
        <v>3.8403322301674384E-2</v>
      </c>
      <c r="O225" s="89">
        <f ca="1"/>
        <v>1.7033165575680003E-2</v>
      </c>
      <c r="Q225" s="85">
        <v>208</v>
      </c>
      <c r="R225" s="88">
        <f t="shared" ca="1" si="47"/>
        <v>32546.186169701272</v>
      </c>
      <c r="S225" s="89">
        <f t="shared" ca="1" si="48"/>
        <v>0.92535669640388007</v>
      </c>
      <c r="T225" s="89">
        <f t="shared" ca="1" si="49"/>
        <v>0.75412323781241786</v>
      </c>
      <c r="U225" s="89">
        <f t="shared" ca="1" si="58"/>
        <v>0.8226098019613326</v>
      </c>
      <c r="V225" s="89">
        <f t="shared" ca="1" si="58"/>
        <v>0.77461238746328898</v>
      </c>
      <c r="W225" s="85">
        <f t="shared" ca="1" si="50"/>
        <v>4938.6434902850815</v>
      </c>
      <c r="X225" s="85">
        <f t="shared" ca="1" si="51"/>
        <v>970.73686011575046</v>
      </c>
      <c r="Z225" s="85">
        <v>208</v>
      </c>
      <c r="AA225" s="88">
        <f t="shared" ca="1" si="52"/>
        <v>1416.9304265330834</v>
      </c>
      <c r="AB225" s="89">
        <f t="shared" ca="1" si="53"/>
        <v>1.1861652335725283</v>
      </c>
      <c r="AC225" s="89">
        <f t="shared" ca="1" si="54"/>
        <v>1.0911558919253288</v>
      </c>
      <c r="AD225" s="89">
        <f t="shared" ca="1" si="59"/>
        <v>0.88222147349845192</v>
      </c>
      <c r="AE225" s="89">
        <f t="shared" ca="1" si="59"/>
        <v>0.86239785368208832</v>
      </c>
      <c r="AF225" s="85">
        <f t="shared" ca="1" si="55"/>
        <v>153.38457862683094</v>
      </c>
      <c r="AG225" s="85">
        <f t="shared" ca="1" si="56"/>
        <v>20.659385779793865</v>
      </c>
      <c r="AI225" s="85">
        <v>208</v>
      </c>
      <c r="AJ225" s="85">
        <f t="shared" ca="1" si="60"/>
        <v>4785.2589116582503</v>
      </c>
      <c r="AK225" s="85">
        <f t="shared" ca="1" si="60"/>
        <v>950.07747433595659</v>
      </c>
    </row>
    <row r="226" spans="1:37" x14ac:dyDescent="0.25">
      <c r="A226" s="80">
        <v>14040817</v>
      </c>
      <c r="B226" s="80">
        <v>26250</v>
      </c>
      <c r="C226" s="81">
        <v>-7.2120259458527429E-3</v>
      </c>
      <c r="E226" s="82">
        <v>14040817</v>
      </c>
      <c r="F226" s="82">
        <v>1244</v>
      </c>
      <c r="G226" s="83">
        <v>-1.4365769802033752E-2</v>
      </c>
      <c r="I226" s="85">
        <v>209</v>
      </c>
      <c r="J226" s="89">
        <f t="shared" ca="1" si="57"/>
        <v>0.9085588818503878</v>
      </c>
      <c r="K226" s="89">
        <f t="shared" ca="1" si="57"/>
        <v>0.45485253478568322</v>
      </c>
      <c r="L226" s="89">
        <f t="shared" ca="1" si="46"/>
        <v>1.3319329076034301</v>
      </c>
      <c r="M226" s="89">
        <f t="shared" ca="1" si="46"/>
        <v>-0.11341055809056144</v>
      </c>
      <c r="N226" s="89">
        <f t="array" aca="1" ref="N226:O226" ca="1">mu+MMULT(L226:M226,A)</f>
        <v>3.482035335845543E-2</v>
      </c>
      <c r="O226" s="89">
        <f ca="1"/>
        <v>1.8547048619244574E-3</v>
      </c>
      <c r="Q226" s="85">
        <v>209</v>
      </c>
      <c r="R226" s="88">
        <f t="shared" ca="1" si="47"/>
        <v>32429.782854695171</v>
      </c>
      <c r="S226" s="89">
        <f t="shared" ca="1" si="48"/>
        <v>0.90443222888046471</v>
      </c>
      <c r="T226" s="89">
        <f t="shared" ca="1" si="49"/>
        <v>0.73319877028900238</v>
      </c>
      <c r="U226" s="89">
        <f t="shared" ca="1" si="58"/>
        <v>0.81711687243872144</v>
      </c>
      <c r="V226" s="89">
        <f t="shared" ca="1" si="58"/>
        <v>0.76828139736622991</v>
      </c>
      <c r="W226" s="85">
        <f t="shared" ca="1" si="50"/>
        <v>4843.2074690616791</v>
      </c>
      <c r="X226" s="85">
        <f t="shared" ca="1" si="51"/>
        <v>875.30083889234811</v>
      </c>
      <c r="Z226" s="85">
        <v>209</v>
      </c>
      <c r="AA226" s="88">
        <f t="shared" ca="1" si="52"/>
        <v>1395.5860012659159</v>
      </c>
      <c r="AB226" s="89">
        <f t="shared" ca="1" si="53"/>
        <v>1.0264076723621984</v>
      </c>
      <c r="AC226" s="89">
        <f t="shared" ca="1" si="54"/>
        <v>0.93139833071499878</v>
      </c>
      <c r="AD226" s="89">
        <f t="shared" ca="1" si="59"/>
        <v>0.8476502684601892</v>
      </c>
      <c r="AE226" s="89">
        <f t="shared" ca="1" si="59"/>
        <v>0.82417622297748339</v>
      </c>
      <c r="AF226" s="85">
        <f t="shared" ca="1" si="55"/>
        <v>134.91123330442224</v>
      </c>
      <c r="AG226" s="85">
        <f t="shared" ca="1" si="56"/>
        <v>2.1860404573851611</v>
      </c>
      <c r="AI226" s="85">
        <v>209</v>
      </c>
      <c r="AJ226" s="85">
        <f t="shared" ca="1" si="60"/>
        <v>4708.2962357572569</v>
      </c>
      <c r="AK226" s="85">
        <f t="shared" ca="1" si="60"/>
        <v>873.11479843496295</v>
      </c>
    </row>
    <row r="227" spans="1:37" x14ac:dyDescent="0.25">
      <c r="A227" s="76">
        <v>14040818</v>
      </c>
      <c r="B227" s="76">
        <v>25250</v>
      </c>
      <c r="C227" s="77">
        <v>-3.8839833316263894E-2</v>
      </c>
      <c r="E227" s="78">
        <v>14040818</v>
      </c>
      <c r="F227" s="78">
        <v>1207</v>
      </c>
      <c r="G227" s="79">
        <v>-3.0194052201593231E-2</v>
      </c>
      <c r="I227" s="85">
        <v>210</v>
      </c>
      <c r="J227" s="89">
        <f t="shared" ca="1" si="57"/>
        <v>0.49504462130676907</v>
      </c>
      <c r="K227" s="89">
        <f t="shared" ca="1" si="57"/>
        <v>0.86550425645552664</v>
      </c>
      <c r="L227" s="89">
        <f t="shared" ca="1" si="46"/>
        <v>-1.2421611771640825E-2</v>
      </c>
      <c r="M227" s="89">
        <f t="shared" ca="1" si="46"/>
        <v>1.105388032629665</v>
      </c>
      <c r="N227" s="89">
        <f t="array" aca="1" ref="N227:O227" ca="1">mu+MMULT(L227:M227,A)</f>
        <v>2.3168295410467079E-2</v>
      </c>
      <c r="O227" s="89">
        <f ca="1"/>
        <v>1.9996935494721382E-2</v>
      </c>
      <c r="Q227" s="85">
        <v>210</v>
      </c>
      <c r="R227" s="88">
        <f t="shared" ca="1" si="47"/>
        <v>32054.102122978555</v>
      </c>
      <c r="S227" s="89">
        <f t="shared" ca="1" si="48"/>
        <v>0.83638444170244342</v>
      </c>
      <c r="T227" s="89">
        <f t="shared" ca="1" si="49"/>
        <v>0.6651509831109812</v>
      </c>
      <c r="U227" s="89">
        <f t="shared" ca="1" si="58"/>
        <v>0.79853066881645396</v>
      </c>
      <c r="V227" s="89">
        <f t="shared" ca="1" si="58"/>
        <v>0.74702303584504504</v>
      </c>
      <c r="W227" s="85">
        <f t="shared" ca="1" si="50"/>
        <v>4539.6824071146984</v>
      </c>
      <c r="X227" s="85">
        <f t="shared" ca="1" si="51"/>
        <v>571.7757769453674</v>
      </c>
      <c r="Z227" s="85">
        <v>210</v>
      </c>
      <c r="AA227" s="88">
        <f t="shared" ca="1" si="52"/>
        <v>1421.1361115714822</v>
      </c>
      <c r="AB227" s="89">
        <f t="shared" ca="1" si="53"/>
        <v>1.2173597442138797</v>
      </c>
      <c r="AC227" s="89">
        <f t="shared" ca="1" si="54"/>
        <v>1.1223504025666802</v>
      </c>
      <c r="AD227" s="89">
        <f t="shared" ca="1" si="59"/>
        <v>0.88826631385847743</v>
      </c>
      <c r="AE227" s="89">
        <f t="shared" ca="1" si="59"/>
        <v>0.86914325818114346</v>
      </c>
      <c r="AF227" s="85">
        <f t="shared" ca="1" si="55"/>
        <v>157.10772132156239</v>
      </c>
      <c r="AG227" s="85">
        <f t="shared" ca="1" si="56"/>
        <v>24.382528474525316</v>
      </c>
      <c r="AI227" s="85">
        <v>210</v>
      </c>
      <c r="AJ227" s="85">
        <f t="shared" ca="1" si="60"/>
        <v>4382.5746857931363</v>
      </c>
      <c r="AK227" s="85">
        <f t="shared" ca="1" si="60"/>
        <v>547.39324847084208</v>
      </c>
    </row>
    <row r="228" spans="1:37" x14ac:dyDescent="0.25">
      <c r="A228" s="80">
        <v>14040819</v>
      </c>
      <c r="B228" s="80">
        <v>24320</v>
      </c>
      <c r="C228" s="81">
        <v>-3.7527098623402609E-2</v>
      </c>
      <c r="E228" s="82">
        <v>14040819</v>
      </c>
      <c r="F228" s="82">
        <v>1178</v>
      </c>
      <c r="G228" s="83">
        <v>-2.4319856885999486E-2</v>
      </c>
      <c r="I228" s="85">
        <v>211</v>
      </c>
      <c r="J228" s="89">
        <f t="shared" ca="1" si="57"/>
        <v>0.55425215170772524</v>
      </c>
      <c r="K228" s="89">
        <f t="shared" ca="1" si="57"/>
        <v>0.94460383962496708</v>
      </c>
      <c r="L228" s="89">
        <f t="shared" ca="1" si="46"/>
        <v>0.13641186229079233</v>
      </c>
      <c r="M228" s="89">
        <f t="shared" ca="1" si="46"/>
        <v>1.5946419736925455</v>
      </c>
      <c r="N228" s="89">
        <f t="array" aca="1" ref="N228:O228" ca="1">mu+MMULT(L228:M228,A)</f>
        <v>3.6159608270929115E-2</v>
      </c>
      <c r="O228" s="89">
        <f ca="1"/>
        <v>2.7279646440032217E-2</v>
      </c>
      <c r="Q228" s="85">
        <v>211</v>
      </c>
      <c r="R228" s="88">
        <f t="shared" ca="1" si="47"/>
        <v>32473.24369677094</v>
      </c>
      <c r="S228" s="89">
        <f t="shared" ca="1" si="48"/>
        <v>0.91225345099143629</v>
      </c>
      <c r="T228" s="89">
        <f t="shared" ca="1" si="49"/>
        <v>0.74101999239997407</v>
      </c>
      <c r="U228" s="89">
        <f t="shared" ca="1" si="58"/>
        <v>0.81918234384869693</v>
      </c>
      <c r="V228" s="89">
        <f t="shared" ca="1" si="58"/>
        <v>0.77065934078726639</v>
      </c>
      <c r="W228" s="85">
        <f t="shared" ca="1" si="50"/>
        <v>4878.7650031386002</v>
      </c>
      <c r="X228" s="85">
        <f t="shared" ca="1" si="51"/>
        <v>910.85837296926911</v>
      </c>
      <c r="Z228" s="85">
        <v>211</v>
      </c>
      <c r="AA228" s="88">
        <f t="shared" ca="1" si="52"/>
        <v>1431.5236137630702</v>
      </c>
      <c r="AB228" s="89">
        <f t="shared" ca="1" si="53"/>
        <v>1.2940123219399109</v>
      </c>
      <c r="AC228" s="89">
        <f t="shared" ca="1" si="54"/>
        <v>1.1990029802927114</v>
      </c>
      <c r="AD228" s="89">
        <f t="shared" ca="1" si="59"/>
        <v>0.9021694176691134</v>
      </c>
      <c r="AE228" s="89">
        <f t="shared" ca="1" si="59"/>
        <v>0.88473660662230413</v>
      </c>
      <c r="AF228" s="85">
        <f t="shared" ca="1" si="55"/>
        <v>166.40804447483629</v>
      </c>
      <c r="AG228" s="85">
        <f t="shared" ca="1" si="56"/>
        <v>33.682851627799209</v>
      </c>
      <c r="AI228" s="85">
        <v>211</v>
      </c>
      <c r="AJ228" s="85">
        <f t="shared" ca="1" si="60"/>
        <v>4712.3569586637641</v>
      </c>
      <c r="AK228" s="85">
        <f t="shared" ca="1" si="60"/>
        <v>877.1755213414699</v>
      </c>
    </row>
    <row r="229" spans="1:37" x14ac:dyDescent="0.25">
      <c r="A229" s="76">
        <v>14040820</v>
      </c>
      <c r="B229" s="76">
        <v>24150</v>
      </c>
      <c r="C229" s="77">
        <v>-7.0146769993845405E-3</v>
      </c>
      <c r="E229" s="78">
        <v>14040820</v>
      </c>
      <c r="F229" s="78">
        <v>1174</v>
      </c>
      <c r="G229" s="79">
        <v>-3.40136382349029E-3</v>
      </c>
      <c r="I229" s="85">
        <v>212</v>
      </c>
      <c r="J229" s="89">
        <f t="shared" ca="1" si="57"/>
        <v>0.27837159339854689</v>
      </c>
      <c r="K229" s="89">
        <f t="shared" ca="1" si="57"/>
        <v>0.95399906810712776</v>
      </c>
      <c r="L229" s="89">
        <f t="shared" ca="1" si="46"/>
        <v>-0.58768583242886896</v>
      </c>
      <c r="M229" s="89">
        <f t="shared" ca="1" si="46"/>
        <v>1.6849311087216845</v>
      </c>
      <c r="N229" s="89">
        <f t="array" aca="1" ref="N229:O229" ca="1">mu+MMULT(L229:M229,A)</f>
        <v>1.9269652094859348E-2</v>
      </c>
      <c r="O229" s="89">
        <f ca="1"/>
        <v>2.8623630855345996E-2</v>
      </c>
      <c r="Q229" s="85">
        <v>212</v>
      </c>
      <c r="R229" s="88">
        <f t="shared" ca="1" si="47"/>
        <v>31929.37789761071</v>
      </c>
      <c r="S229" s="89">
        <f t="shared" ca="1" si="48"/>
        <v>0.81361644210892281</v>
      </c>
      <c r="T229" s="89">
        <f t="shared" ca="1" si="49"/>
        <v>0.64238298351746059</v>
      </c>
      <c r="U229" s="89">
        <f t="shared" ca="1" si="58"/>
        <v>0.79206764218183368</v>
      </c>
      <c r="V229" s="89">
        <f t="shared" ca="1" si="58"/>
        <v>0.73968772720385634</v>
      </c>
      <c r="W229" s="85">
        <f t="shared" ca="1" si="50"/>
        <v>4440.4878123654817</v>
      </c>
      <c r="X229" s="85">
        <f t="shared" ca="1" si="51"/>
        <v>472.58118219615062</v>
      </c>
      <c r="Z229" s="85">
        <v>212</v>
      </c>
      <c r="AA229" s="88">
        <f t="shared" ca="1" si="52"/>
        <v>1433.4488526458526</v>
      </c>
      <c r="AB229" s="89">
        <f t="shared" ca="1" si="53"/>
        <v>1.3081581353095497</v>
      </c>
      <c r="AC229" s="89">
        <f t="shared" ca="1" si="54"/>
        <v>1.2131487936623502</v>
      </c>
      <c r="AD229" s="89">
        <f t="shared" ca="1" si="59"/>
        <v>0.90459016077726184</v>
      </c>
      <c r="AE229" s="89">
        <f t="shared" ca="1" si="59"/>
        <v>0.88746353118392018</v>
      </c>
      <c r="AF229" s="85">
        <f t="shared" ca="1" si="55"/>
        <v>168.14727404087012</v>
      </c>
      <c r="AG229" s="85">
        <f t="shared" ca="1" si="56"/>
        <v>35.422081193833037</v>
      </c>
      <c r="AI229" s="85">
        <v>212</v>
      </c>
      <c r="AJ229" s="85">
        <f t="shared" ca="1" si="60"/>
        <v>4272.3405383246118</v>
      </c>
      <c r="AK229" s="85">
        <f t="shared" ca="1" si="60"/>
        <v>437.15910100231758</v>
      </c>
    </row>
    <row r="230" spans="1:37" x14ac:dyDescent="0.25">
      <c r="A230" s="80">
        <v>14040821</v>
      </c>
      <c r="B230" s="80">
        <v>24330</v>
      </c>
      <c r="C230" s="81">
        <v>7.4257766968494768E-3</v>
      </c>
      <c r="E230" s="82">
        <v>14040821</v>
      </c>
      <c r="F230" s="82">
        <v>1178</v>
      </c>
      <c r="G230" s="83">
        <v>3.4013638234902605E-3</v>
      </c>
      <c r="I230" s="85">
        <v>213</v>
      </c>
      <c r="J230" s="89">
        <f t="shared" ca="1" si="57"/>
        <v>0.27231689434258266</v>
      </c>
      <c r="K230" s="89">
        <f t="shared" ca="1" si="57"/>
        <v>0.24392077904701037</v>
      </c>
      <c r="L230" s="89">
        <f t="shared" ca="1" si="46"/>
        <v>-0.6058207508811102</v>
      </c>
      <c r="M230" s="89">
        <f t="shared" ca="1" si="46"/>
        <v>-0.69374592765392862</v>
      </c>
      <c r="N230" s="89">
        <f t="array" aca="1" ref="N230:O230" ca="1">mu+MMULT(L230:M230,A)</f>
        <v>-2.5787575587966224E-2</v>
      </c>
      <c r="O230" s="89">
        <f ca="1"/>
        <v>-6.7837840558928626E-3</v>
      </c>
      <c r="Q230" s="85">
        <v>213</v>
      </c>
      <c r="R230" s="88">
        <f t="shared" ca="1" si="47"/>
        <v>30522.658075636005</v>
      </c>
      <c r="S230" s="89">
        <f t="shared" ca="1" si="48"/>
        <v>0.55048312661404908</v>
      </c>
      <c r="T230" s="89">
        <f t="shared" ca="1" si="49"/>
        <v>0.37924966802258681</v>
      </c>
      <c r="U230" s="89">
        <f t="shared" ca="1" si="58"/>
        <v>0.70900597649772412</v>
      </c>
      <c r="V230" s="89">
        <f t="shared" ca="1" si="58"/>
        <v>0.64774876412010696</v>
      </c>
      <c r="W230" s="85">
        <f t="shared" ca="1" si="50"/>
        <v>3382.5113385928744</v>
      </c>
      <c r="X230" s="85">
        <f t="shared" ca="1" si="51"/>
        <v>-585.39529157645666</v>
      </c>
      <c r="Z230" s="85">
        <v>213</v>
      </c>
      <c r="AA230" s="88">
        <f t="shared" ca="1" si="52"/>
        <v>1383.5821691925162</v>
      </c>
      <c r="AB230" s="89">
        <f t="shared" ca="1" si="53"/>
        <v>0.93548515076537697</v>
      </c>
      <c r="AC230" s="89">
        <f t="shared" ca="1" si="54"/>
        <v>0.84047580911817732</v>
      </c>
      <c r="AD230" s="89">
        <f t="shared" ca="1" si="59"/>
        <v>0.82523083379910789</v>
      </c>
      <c r="AE230" s="89">
        <f t="shared" ca="1" si="59"/>
        <v>0.79967917022282875</v>
      </c>
      <c r="AF230" s="85">
        <f t="shared" ca="1" si="55"/>
        <v>124.86854824453394</v>
      </c>
      <c r="AG230" s="85">
        <f t="shared" ca="1" si="56"/>
        <v>-7.8566446025031382</v>
      </c>
      <c r="AI230" s="85">
        <v>213</v>
      </c>
      <c r="AJ230" s="85">
        <f t="shared" ca="1" si="60"/>
        <v>3257.6427903483404</v>
      </c>
      <c r="AK230" s="85">
        <f t="shared" ca="1" si="60"/>
        <v>-577.53864697395352</v>
      </c>
    </row>
    <row r="231" spans="1:37" x14ac:dyDescent="0.25">
      <c r="A231" s="76">
        <v>14040824</v>
      </c>
      <c r="B231" s="76">
        <v>24830</v>
      </c>
      <c r="C231" s="77">
        <v>2.0342442724644083E-2</v>
      </c>
      <c r="E231" s="78">
        <v>14040824</v>
      </c>
      <c r="F231" s="78">
        <v>1183</v>
      </c>
      <c r="G231" s="79">
        <v>4.2354997668547466E-3</v>
      </c>
      <c r="I231" s="85">
        <v>214</v>
      </c>
      <c r="J231" s="89">
        <f t="shared" ca="1" si="57"/>
        <v>0.39765320021335948</v>
      </c>
      <c r="K231" s="89">
        <f t="shared" ca="1" si="57"/>
        <v>0.24026661900656565</v>
      </c>
      <c r="L231" s="89">
        <f t="shared" ca="1" si="46"/>
        <v>-0.25942622125476694</v>
      </c>
      <c r="M231" s="89">
        <f t="shared" ca="1" si="46"/>
        <v>-0.70544517685664176</v>
      </c>
      <c r="N231" s="89">
        <f t="array" aca="1" ref="N231:O231" ca="1">mu+MMULT(L231:M231,A)</f>
        <v>-1.711735302471384E-2</v>
      </c>
      <c r="O231" s="89">
        <f ca="1"/>
        <v>-6.9579313505174507E-3</v>
      </c>
      <c r="Q231" s="85">
        <v>214</v>
      </c>
      <c r="R231" s="88">
        <f t="shared" ca="1" si="47"/>
        <v>30788.446873385117</v>
      </c>
      <c r="S231" s="89">
        <f t="shared" ca="1" si="48"/>
        <v>0.60111705432053886</v>
      </c>
      <c r="T231" s="89">
        <f t="shared" ca="1" si="49"/>
        <v>0.42988359572907658</v>
      </c>
      <c r="U231" s="89">
        <f t="shared" ca="1" si="58"/>
        <v>0.72611898744245407</v>
      </c>
      <c r="V231" s="89">
        <f t="shared" ca="1" si="58"/>
        <v>0.66635984052855879</v>
      </c>
      <c r="W231" s="85">
        <f t="shared" ca="1" si="50"/>
        <v>3573.2457441353217</v>
      </c>
      <c r="X231" s="85">
        <f t="shared" ca="1" si="51"/>
        <v>-394.66088603400931</v>
      </c>
      <c r="Z231" s="85">
        <v>214</v>
      </c>
      <c r="AA231" s="88">
        <f t="shared" ca="1" si="52"/>
        <v>1383.3412430797848</v>
      </c>
      <c r="AB231" s="89">
        <f t="shared" ca="1" si="53"/>
        <v>0.93365220158790452</v>
      </c>
      <c r="AC231" s="89">
        <f t="shared" ca="1" si="54"/>
        <v>0.83864285994070487</v>
      </c>
      <c r="AD231" s="89">
        <f t="shared" ca="1" si="59"/>
        <v>0.82475833572788115</v>
      </c>
      <c r="AE231" s="89">
        <f t="shared" ca="1" si="59"/>
        <v>0.79916512409287632</v>
      </c>
      <c r="AF231" s="85">
        <f t="shared" ca="1" si="55"/>
        <v>124.66978548830014</v>
      </c>
      <c r="AG231" s="85">
        <f t="shared" ca="1" si="56"/>
        <v>-8.055407358736943</v>
      </c>
      <c r="AI231" s="85">
        <v>214</v>
      </c>
      <c r="AJ231" s="85">
        <f t="shared" ca="1" si="60"/>
        <v>3448.5759586470217</v>
      </c>
      <c r="AK231" s="85">
        <f t="shared" ca="1" si="60"/>
        <v>-386.60547867527237</v>
      </c>
    </row>
    <row r="232" spans="1:37" x14ac:dyDescent="0.25">
      <c r="A232" s="80">
        <v>14040825</v>
      </c>
      <c r="B232" s="80">
        <v>25270</v>
      </c>
      <c r="C232" s="81">
        <v>1.7565321880027702E-2</v>
      </c>
      <c r="E232" s="82">
        <v>14040825</v>
      </c>
      <c r="F232" s="82">
        <v>1205</v>
      </c>
      <c r="G232" s="83">
        <v>1.8425981946368561E-2</v>
      </c>
      <c r="I232" s="85">
        <v>215</v>
      </c>
      <c r="J232" s="89">
        <f t="shared" ca="1" si="57"/>
        <v>0.61440813757444257</v>
      </c>
      <c r="K232" s="89">
        <f t="shared" ca="1" si="57"/>
        <v>0.63530027543620093</v>
      </c>
      <c r="L232" s="89">
        <f t="shared" ca="1" si="46"/>
        <v>0.29082688178658456</v>
      </c>
      <c r="M232" s="89">
        <f t="shared" ca="1" si="46"/>
        <v>0.34592450874302666</v>
      </c>
      <c r="N232" s="89">
        <f t="array" aca="1" ref="N232:O232" ca="1">mu+MMULT(L232:M232,A)</f>
        <v>1.6713308043445809E-2</v>
      </c>
      <c r="O232" s="89">
        <f ca="1"/>
        <v>8.6920632111014938E-3</v>
      </c>
      <c r="Q232" s="85">
        <v>215</v>
      </c>
      <c r="R232" s="88">
        <f t="shared" ca="1" si="47"/>
        <v>31847.859661079088</v>
      </c>
      <c r="S232" s="89">
        <f t="shared" ca="1" si="48"/>
        <v>0.7986874435800031</v>
      </c>
      <c r="T232" s="89">
        <f t="shared" ca="1" si="49"/>
        <v>0.62745398498854077</v>
      </c>
      <c r="U232" s="89">
        <f t="shared" ca="1" si="58"/>
        <v>0.78776416531583182</v>
      </c>
      <c r="V232" s="89">
        <f t="shared" ca="1" si="58"/>
        <v>0.73481915498795924</v>
      </c>
      <c r="W232" s="85">
        <f t="shared" ca="1" si="50"/>
        <v>4376.094834317777</v>
      </c>
      <c r="X232" s="85">
        <f t="shared" ca="1" si="51"/>
        <v>408.18820414844595</v>
      </c>
      <c r="Z232" s="85">
        <v>215</v>
      </c>
      <c r="AA232" s="88">
        <f t="shared" ca="1" si="52"/>
        <v>1405.1608187915006</v>
      </c>
      <c r="AB232" s="89">
        <f t="shared" ca="1" si="53"/>
        <v>1.0983727889563812</v>
      </c>
      <c r="AC232" s="89">
        <f t="shared" ca="1" si="54"/>
        <v>1.0033634473091817</v>
      </c>
      <c r="AD232" s="89">
        <f t="shared" ca="1" si="59"/>
        <v>0.8639791302947093</v>
      </c>
      <c r="AE232" s="89">
        <f t="shared" ca="1" si="59"/>
        <v>0.84215723317288604</v>
      </c>
      <c r="AF232" s="85">
        <f t="shared" ca="1" si="55"/>
        <v>143.1065878177551</v>
      </c>
      <c r="AG232" s="85">
        <f t="shared" ca="1" si="56"/>
        <v>10.38139497071802</v>
      </c>
      <c r="AI232" s="85">
        <v>215</v>
      </c>
      <c r="AJ232" s="85">
        <f t="shared" ca="1" si="60"/>
        <v>4232.9882465000219</v>
      </c>
      <c r="AK232" s="85">
        <f t="shared" ca="1" si="60"/>
        <v>397.80680917772793</v>
      </c>
    </row>
    <row r="233" spans="1:37" x14ac:dyDescent="0.25">
      <c r="A233" s="76">
        <v>14040826</v>
      </c>
      <c r="B233" s="76">
        <v>25600</v>
      </c>
      <c r="C233" s="77">
        <v>1.2974430085413937E-2</v>
      </c>
      <c r="E233" s="78">
        <v>14040826</v>
      </c>
      <c r="F233" s="78">
        <v>1209</v>
      </c>
      <c r="G233" s="79">
        <v>3.3140046900372914E-3</v>
      </c>
      <c r="I233" s="85">
        <v>216</v>
      </c>
      <c r="J233" s="89">
        <f t="shared" ca="1" si="57"/>
        <v>0.90883197553936157</v>
      </c>
      <c r="K233" s="89">
        <f t="shared" ca="1" si="57"/>
        <v>0.10654374966115143</v>
      </c>
      <c r="L233" s="89">
        <f t="shared" ca="1" si="46"/>
        <v>1.3335967491741165</v>
      </c>
      <c r="M233" s="89">
        <f t="shared" ca="1" si="46"/>
        <v>-1.24512039220648</v>
      </c>
      <c r="N233" s="89">
        <f t="array" aca="1" ref="N233:O233" ca="1">mu+MMULT(L233:M233,A)</f>
        <v>1.3647472680133169E-2</v>
      </c>
      <c r="O233" s="89">
        <f ca="1"/>
        <v>-1.4991180074488615E-2</v>
      </c>
      <c r="Q233" s="85">
        <v>216</v>
      </c>
      <c r="R233" s="88">
        <f t="shared" ca="1" si="47"/>
        <v>31750.368888376059</v>
      </c>
      <c r="S233" s="89">
        <f t="shared" ca="1" si="48"/>
        <v>0.7807830259005869</v>
      </c>
      <c r="T233" s="89">
        <f t="shared" ca="1" si="49"/>
        <v>0.60954956730912468</v>
      </c>
      <c r="U233" s="89">
        <f t="shared" ca="1" si="58"/>
        <v>0.7825349404916766</v>
      </c>
      <c r="V233" s="89">
        <f t="shared" ca="1" si="58"/>
        <v>0.72891988580450184</v>
      </c>
      <c r="W233" s="85">
        <f t="shared" ca="1" si="50"/>
        <v>4299.5492667737562</v>
      </c>
      <c r="X233" s="85">
        <f t="shared" ca="1" si="51"/>
        <v>331.64263660442521</v>
      </c>
      <c r="Z233" s="85">
        <v>216</v>
      </c>
      <c r="AA233" s="88">
        <f t="shared" ca="1" si="52"/>
        <v>1372.2730351596424</v>
      </c>
      <c r="AB233" s="89">
        <f t="shared" ca="1" si="53"/>
        <v>0.84910000298619792</v>
      </c>
      <c r="AC233" s="89">
        <f t="shared" ca="1" si="54"/>
        <v>0.75409066133899827</v>
      </c>
      <c r="AD233" s="89">
        <f t="shared" ca="1" si="59"/>
        <v>0.80208717562363285</v>
      </c>
      <c r="AE233" s="89">
        <f t="shared" ca="1" si="59"/>
        <v>0.77460260772059131</v>
      </c>
      <c r="AF233" s="85">
        <f t="shared" ca="1" si="55"/>
        <v>115.66490984441521</v>
      </c>
      <c r="AG233" s="85">
        <f t="shared" ca="1" si="56"/>
        <v>-17.060283002621873</v>
      </c>
      <c r="AI233" s="85">
        <v>216</v>
      </c>
      <c r="AJ233" s="85">
        <f t="shared" ca="1" si="60"/>
        <v>4183.8843569293413</v>
      </c>
      <c r="AK233" s="85">
        <f t="shared" ca="1" si="60"/>
        <v>348.70291960704708</v>
      </c>
    </row>
    <row r="234" spans="1:37" x14ac:dyDescent="0.25">
      <c r="A234" s="80">
        <v>14040827</v>
      </c>
      <c r="B234" s="80">
        <v>24810</v>
      </c>
      <c r="C234" s="81">
        <v>-3.134555378180718E-2</v>
      </c>
      <c r="E234" s="82">
        <v>14040827</v>
      </c>
      <c r="F234" s="82">
        <v>1192</v>
      </c>
      <c r="G234" s="83">
        <v>-1.4161002989497627E-2</v>
      </c>
      <c r="I234" s="85">
        <v>217</v>
      </c>
      <c r="J234" s="89">
        <f t="shared" ca="1" si="57"/>
        <v>0.50520799407608397</v>
      </c>
      <c r="K234" s="89">
        <f t="shared" ca="1" si="57"/>
        <v>0.25316714210709179</v>
      </c>
      <c r="L234" s="89">
        <f t="shared" ca="1" si="46"/>
        <v>1.3054876019034888E-2</v>
      </c>
      <c r="M234" s="89">
        <f t="shared" ca="1" si="46"/>
        <v>-0.66455636821017339</v>
      </c>
      <c r="N234" s="89">
        <f t="array" aca="1" ref="N234:O234" ca="1">mu+MMULT(L234:M234,A)</f>
        <v>-9.3581338756633051E-3</v>
      </c>
      <c r="O234" s="89">
        <f ca="1"/>
        <v>-6.3492875578411156E-3</v>
      </c>
      <c r="Q234" s="85">
        <v>217</v>
      </c>
      <c r="R234" s="88">
        <f t="shared" ca="1" si="47"/>
        <v>31028.270398355253</v>
      </c>
      <c r="S234" s="89">
        <f t="shared" ca="1" si="48"/>
        <v>0.64643074016719926</v>
      </c>
      <c r="T234" s="89">
        <f t="shared" ca="1" si="49"/>
        <v>0.47519728157573699</v>
      </c>
      <c r="U234" s="89">
        <f t="shared" ca="1" si="58"/>
        <v>0.74099978111411902</v>
      </c>
      <c r="V234" s="89">
        <f t="shared" ca="1" si="58"/>
        <v>0.68267681774097044</v>
      </c>
      <c r="W234" s="85">
        <f t="shared" ca="1" si="50"/>
        <v>3749.1812544410386</v>
      </c>
      <c r="X234" s="85">
        <f t="shared" ca="1" si="51"/>
        <v>-218.72537572829242</v>
      </c>
      <c r="Z234" s="85">
        <v>217</v>
      </c>
      <c r="AA234" s="88">
        <f t="shared" ca="1" si="52"/>
        <v>1384.1834614200211</v>
      </c>
      <c r="AB234" s="89">
        <f t="shared" ca="1" si="53"/>
        <v>0.94005834841645874</v>
      </c>
      <c r="AC234" s="89">
        <f t="shared" ca="1" si="54"/>
        <v>0.84504900676925909</v>
      </c>
      <c r="AD234" s="89">
        <f t="shared" ca="1" si="59"/>
        <v>0.82640618394488319</v>
      </c>
      <c r="AE234" s="89">
        <f t="shared" ca="1" si="59"/>
        <v>0.80095826118680336</v>
      </c>
      <c r="AF234" s="85">
        <f t="shared" ca="1" si="55"/>
        <v>125.36510677341141</v>
      </c>
      <c r="AG234" s="85">
        <f t="shared" ca="1" si="56"/>
        <v>-7.3600860736256664</v>
      </c>
      <c r="AI234" s="85">
        <v>217</v>
      </c>
      <c r="AJ234" s="85">
        <f t="shared" ca="1" si="60"/>
        <v>3623.8161476676273</v>
      </c>
      <c r="AK234" s="85">
        <f t="shared" ca="1" si="60"/>
        <v>-211.36528965466675</v>
      </c>
    </row>
    <row r="235" spans="1:37" x14ac:dyDescent="0.25">
      <c r="A235" s="76">
        <v>14040828</v>
      </c>
      <c r="B235" s="76">
        <v>24830</v>
      </c>
      <c r="C235" s="77">
        <v>8.0580181636556909E-4</v>
      </c>
      <c r="E235" s="78">
        <v>14040828</v>
      </c>
      <c r="F235" s="78">
        <v>1189</v>
      </c>
      <c r="G235" s="79">
        <v>-2.5199509345132762E-3</v>
      </c>
      <c r="I235" s="85">
        <v>218</v>
      </c>
      <c r="J235" s="89">
        <f t="shared" ca="1" si="57"/>
        <v>0.88458148599613351</v>
      </c>
      <c r="K235" s="89">
        <f t="shared" ca="1" si="57"/>
        <v>0.17969332273857319</v>
      </c>
      <c r="L235" s="89">
        <f t="shared" ca="1" si="46"/>
        <v>1.1982054916236589</v>
      </c>
      <c r="M235" s="89">
        <f t="shared" ca="1" si="46"/>
        <v>-0.91653445321343119</v>
      </c>
      <c r="N235" s="89">
        <f t="array" aca="1" ref="N235:O235" ca="1">mu+MMULT(L235:M235,A)</f>
        <v>1.6332750146266083E-2</v>
      </c>
      <c r="O235" s="89">
        <f ca="1"/>
        <v>-1.0100066864074315E-2</v>
      </c>
      <c r="Q235" s="85">
        <v>218</v>
      </c>
      <c r="R235" s="88">
        <f t="shared" ca="1" si="47"/>
        <v>31835.742012456478</v>
      </c>
      <c r="S235" s="89">
        <f t="shared" ca="1" si="48"/>
        <v>0.79646499301274798</v>
      </c>
      <c r="T235" s="89">
        <f t="shared" ca="1" si="49"/>
        <v>0.62523153442128576</v>
      </c>
      <c r="U235" s="89">
        <f t="shared" ca="1" si="58"/>
        <v>0.78711909249876633</v>
      </c>
      <c r="V235" s="89">
        <f t="shared" ca="1" si="58"/>
        <v>0.73409044601329176</v>
      </c>
      <c r="W235" s="85">
        <f t="shared" ca="1" si="50"/>
        <v>4366.5528919453209</v>
      </c>
      <c r="X235" s="85">
        <f t="shared" ca="1" si="51"/>
        <v>398.64626177598984</v>
      </c>
      <c r="Z235" s="85">
        <v>218</v>
      </c>
      <c r="AA235" s="88">
        <f t="shared" ca="1" si="52"/>
        <v>1379.0014191605608</v>
      </c>
      <c r="AB235" s="89">
        <f t="shared" ca="1" si="53"/>
        <v>0.90058034297820511</v>
      </c>
      <c r="AC235" s="89">
        <f t="shared" ca="1" si="54"/>
        <v>0.80557100133100545</v>
      </c>
      <c r="AD235" s="89">
        <f t="shared" ca="1" si="59"/>
        <v>0.81609425503034116</v>
      </c>
      <c r="AE235" s="89">
        <f t="shared" ca="1" si="59"/>
        <v>0.78975487410598888</v>
      </c>
      <c r="AF235" s="85">
        <f t="shared" ca="1" si="55"/>
        <v>121.10917494925764</v>
      </c>
      <c r="AG235" s="85">
        <f t="shared" ca="1" si="56"/>
        <v>-11.616017897779443</v>
      </c>
      <c r="AI235" s="85">
        <v>218</v>
      </c>
      <c r="AJ235" s="85">
        <f t="shared" ca="1" si="60"/>
        <v>4245.4437169960629</v>
      </c>
      <c r="AK235" s="85">
        <f t="shared" ca="1" si="60"/>
        <v>410.26227967376929</v>
      </c>
    </row>
    <row r="236" spans="1:37" x14ac:dyDescent="0.25">
      <c r="A236" s="80">
        <v>14040901</v>
      </c>
      <c r="B236" s="80">
        <v>25070</v>
      </c>
      <c r="C236" s="81">
        <v>9.6193126501268097E-3</v>
      </c>
      <c r="E236" s="82">
        <v>14040901</v>
      </c>
      <c r="F236" s="82">
        <v>1191</v>
      </c>
      <c r="G236" s="83">
        <v>1.6806726645182443E-3</v>
      </c>
      <c r="I236" s="85">
        <v>219</v>
      </c>
      <c r="J236" s="89">
        <f t="shared" ca="1" si="57"/>
        <v>0.61953198510521335</v>
      </c>
      <c r="K236" s="89">
        <f t="shared" ca="1" si="57"/>
        <v>0.31942060542669226</v>
      </c>
      <c r="L236" s="89">
        <f t="shared" ca="1" si="46"/>
        <v>0.3042518442167616</v>
      </c>
      <c r="M236" s="89">
        <f t="shared" ca="1" si="46"/>
        <v>-0.46931959528668388</v>
      </c>
      <c r="N236" s="89">
        <f t="array" aca="1" ref="N236:O236" ca="1">mu+MMULT(L236:M236,A)</f>
        <v>1.7748733180437417E-3</v>
      </c>
      <c r="O236" s="89">
        <f ca="1"/>
        <v>-3.4431219375741519E-3</v>
      </c>
      <c r="Q236" s="85">
        <v>219</v>
      </c>
      <c r="R236" s="88">
        <f t="shared" ca="1" si="47"/>
        <v>31375.638393265071</v>
      </c>
      <c r="S236" s="89">
        <f t="shared" ca="1" si="48"/>
        <v>0.7114472812409196</v>
      </c>
      <c r="T236" s="89">
        <f t="shared" ca="1" si="49"/>
        <v>0.54021382264945728</v>
      </c>
      <c r="U236" s="89">
        <f t="shared" ca="1" si="58"/>
        <v>0.76159644570813301</v>
      </c>
      <c r="V236" s="89">
        <f t="shared" ca="1" si="58"/>
        <v>0.70547520942596931</v>
      </c>
      <c r="W236" s="85">
        <f t="shared" ca="1" si="50"/>
        <v>4010.1911254385559</v>
      </c>
      <c r="X236" s="85">
        <f t="shared" ca="1" si="51"/>
        <v>42.284495269224863</v>
      </c>
      <c r="Z236" s="85">
        <v>219</v>
      </c>
      <c r="AA236" s="88">
        <f t="shared" ca="1" si="52"/>
        <v>1388.2119787416757</v>
      </c>
      <c r="AB236" s="89">
        <f t="shared" ca="1" si="53"/>
        <v>0.97064655763759633</v>
      </c>
      <c r="AC236" s="89">
        <f t="shared" ca="1" si="54"/>
        <v>0.87563721599039668</v>
      </c>
      <c r="AD236" s="89">
        <f t="shared" ca="1" si="59"/>
        <v>0.83413784344765596</v>
      </c>
      <c r="AE236" s="89">
        <f t="shared" ca="1" si="59"/>
        <v>0.80938635661094538</v>
      </c>
      <c r="AF236" s="85">
        <f t="shared" ca="1" si="55"/>
        <v>128.70995535184079</v>
      </c>
      <c r="AG236" s="85">
        <f t="shared" ca="1" si="56"/>
        <v>-4.0152374951962884</v>
      </c>
      <c r="AI236" s="85">
        <v>219</v>
      </c>
      <c r="AJ236" s="85">
        <f t="shared" ca="1" si="60"/>
        <v>3881.4811700867149</v>
      </c>
      <c r="AK236" s="85">
        <f t="shared" ca="1" si="60"/>
        <v>46.299732764421151</v>
      </c>
    </row>
    <row r="237" spans="1:37" x14ac:dyDescent="0.25">
      <c r="A237" s="76">
        <v>14040902</v>
      </c>
      <c r="B237" s="76">
        <v>25770</v>
      </c>
      <c r="C237" s="77">
        <v>2.7539112494071687E-2</v>
      </c>
      <c r="E237" s="78">
        <v>14040902</v>
      </c>
      <c r="F237" s="78">
        <v>1200</v>
      </c>
      <c r="G237" s="79">
        <v>7.5282664207915878E-3</v>
      </c>
      <c r="I237" s="85">
        <v>220</v>
      </c>
      <c r="J237" s="89">
        <f t="shared" ca="1" si="57"/>
        <v>0.61722519491280692</v>
      </c>
      <c r="K237" s="89">
        <f t="shared" ca="1" si="57"/>
        <v>0.12338863398504163</v>
      </c>
      <c r="L237" s="89">
        <f t="shared" ca="1" si="46"/>
        <v>0.29820119448865789</v>
      </c>
      <c r="M237" s="89">
        <f t="shared" ca="1" si="46"/>
        <v>-1.1582126482706561</v>
      </c>
      <c r="N237" s="89">
        <f t="array" aca="1" ref="N237:O237" ca="1">mu+MMULT(L237:M237,A)</f>
        <v>-1.1294727223763141E-2</v>
      </c>
      <c r="O237" s="89">
        <f ca="1"/>
        <v>-1.3697528813103375E-2</v>
      </c>
      <c r="Q237" s="85">
        <v>220</v>
      </c>
      <c r="R237" s="88">
        <f t="shared" ca="1" si="47"/>
        <v>30968.239402873674</v>
      </c>
      <c r="S237" s="89">
        <f t="shared" ca="1" si="48"/>
        <v>0.63512107344651259</v>
      </c>
      <c r="T237" s="89">
        <f t="shared" ca="1" si="49"/>
        <v>0.46388761485505031</v>
      </c>
      <c r="U237" s="89">
        <f t="shared" ca="1" si="58"/>
        <v>0.73732527304046158</v>
      </c>
      <c r="V237" s="89">
        <f t="shared" ca="1" si="58"/>
        <v>0.67863586666558207</v>
      </c>
      <c r="W237" s="85">
        <f t="shared" ca="1" si="50"/>
        <v>3704.8084233061563</v>
      </c>
      <c r="X237" s="85">
        <f t="shared" ca="1" si="51"/>
        <v>-263.09820686317471</v>
      </c>
      <c r="Z237" s="85">
        <v>220</v>
      </c>
      <c r="AA237" s="88">
        <f t="shared" ca="1" si="52"/>
        <v>1374.0494266703636</v>
      </c>
      <c r="AB237" s="89">
        <f t="shared" ca="1" si="53"/>
        <v>0.86271604577690741</v>
      </c>
      <c r="AC237" s="89">
        <f t="shared" ca="1" si="54"/>
        <v>0.76770670412970776</v>
      </c>
      <c r="AD237" s="89">
        <f t="shared" ca="1" si="59"/>
        <v>0.8058531960058597</v>
      </c>
      <c r="AE237" s="89">
        <f t="shared" ca="1" si="59"/>
        <v>0.77866927383055318</v>
      </c>
      <c r="AF237" s="85">
        <f t="shared" ca="1" si="55"/>
        <v>117.09308287559622</v>
      </c>
      <c r="AG237" s="85">
        <f t="shared" ca="1" si="56"/>
        <v>-15.632109971440855</v>
      </c>
      <c r="AI237" s="85">
        <v>220</v>
      </c>
      <c r="AJ237" s="85">
        <f t="shared" ca="1" si="60"/>
        <v>3587.71534043056</v>
      </c>
      <c r="AK237" s="85">
        <f t="shared" ca="1" si="60"/>
        <v>-247.46609689173386</v>
      </c>
    </row>
    <row r="238" spans="1:37" x14ac:dyDescent="0.25">
      <c r="A238" s="80">
        <v>14040904</v>
      </c>
      <c r="B238" s="80">
        <v>26750</v>
      </c>
      <c r="C238" s="81">
        <v>3.7323448677741837E-2</v>
      </c>
      <c r="E238" s="82">
        <v>14040904</v>
      </c>
      <c r="F238" s="82">
        <v>1234</v>
      </c>
      <c r="G238" s="83">
        <v>2.7939368689241434E-2</v>
      </c>
      <c r="I238" s="85">
        <v>221</v>
      </c>
      <c r="J238" s="89">
        <f t="shared" ca="1" si="57"/>
        <v>0.11005377896326374</v>
      </c>
      <c r="K238" s="89">
        <f t="shared" ca="1" si="57"/>
        <v>0.84625173789153507</v>
      </c>
      <c r="L238" s="89">
        <f t="shared" ca="1" si="46"/>
        <v>-1.2262421659778306</v>
      </c>
      <c r="M238" s="89">
        <f t="shared" ca="1" si="46"/>
        <v>1.0204891673245005</v>
      </c>
      <c r="N238" s="89">
        <f t="array" aca="1" ref="N238:O238" ca="1">mu+MMULT(L238:M238,A)</f>
        <v>-9.5736051144439047E-3</v>
      </c>
      <c r="O238" s="89">
        <f ca="1"/>
        <v>1.8733187073483981E-2</v>
      </c>
      <c r="Q238" s="85">
        <v>221</v>
      </c>
      <c r="R238" s="88">
        <f t="shared" ca="1" si="47"/>
        <v>31021.585418731582</v>
      </c>
      <c r="S238" s="89">
        <f t="shared" ca="1" si="48"/>
        <v>0.6451723924088042</v>
      </c>
      <c r="T238" s="89">
        <f t="shared" ca="1" si="49"/>
        <v>0.47393893381734192</v>
      </c>
      <c r="U238" s="89">
        <f t="shared" ca="1" si="58"/>
        <v>0.74059226257215438</v>
      </c>
      <c r="V238" s="89">
        <f t="shared" ca="1" si="58"/>
        <v>0.68222827283206233</v>
      </c>
      <c r="W238" s="85">
        <f t="shared" ca="1" si="50"/>
        <v>3744.229047896315</v>
      </c>
      <c r="X238" s="85">
        <f t="shared" ca="1" si="51"/>
        <v>-223.67758227301601</v>
      </c>
      <c r="Z238" s="85">
        <v>221</v>
      </c>
      <c r="AA238" s="88">
        <f t="shared" ca="1" si="52"/>
        <v>1419.3412873960995</v>
      </c>
      <c r="AB238" s="89">
        <f t="shared" ca="1" si="53"/>
        <v>1.204058437212616</v>
      </c>
      <c r="AC238" s="89">
        <f t="shared" ca="1" si="54"/>
        <v>1.1090490955654164</v>
      </c>
      <c r="AD238" s="89">
        <f t="shared" ca="1" si="59"/>
        <v>0.88571650359309473</v>
      </c>
      <c r="AE238" s="89">
        <f t="shared" ca="1" si="59"/>
        <v>0.86629549850272036</v>
      </c>
      <c r="AF238" s="85">
        <f t="shared" ca="1" si="55"/>
        <v>155.51572107431457</v>
      </c>
      <c r="AG238" s="85">
        <f t="shared" ca="1" si="56"/>
        <v>22.790528227277491</v>
      </c>
      <c r="AI238" s="85">
        <v>221</v>
      </c>
      <c r="AJ238" s="85">
        <f t="shared" ca="1" si="60"/>
        <v>3588.7133268220005</v>
      </c>
      <c r="AK238" s="85">
        <f t="shared" ca="1" si="60"/>
        <v>-246.46811050029351</v>
      </c>
    </row>
    <row r="239" spans="1:37" x14ac:dyDescent="0.25">
      <c r="A239" s="76">
        <v>14040905</v>
      </c>
      <c r="B239" s="76">
        <v>26660</v>
      </c>
      <c r="C239" s="77">
        <v>-3.3701585914529841E-3</v>
      </c>
      <c r="E239" s="78">
        <v>14040905</v>
      </c>
      <c r="F239" s="78">
        <v>1207</v>
      </c>
      <c r="G239" s="79">
        <v>-2.2122983367801649E-2</v>
      </c>
      <c r="I239" s="85">
        <v>222</v>
      </c>
      <c r="J239" s="89">
        <f t="shared" ca="1" si="57"/>
        <v>0.7994959204419072</v>
      </c>
      <c r="K239" s="89">
        <f t="shared" ca="1" si="57"/>
        <v>0.19193243198187315</v>
      </c>
      <c r="L239" s="89">
        <f t="shared" ca="1" si="46"/>
        <v>0.8398220664485424</v>
      </c>
      <c r="M239" s="89">
        <f t="shared" ca="1" si="46"/>
        <v>-0.87079725569141797</v>
      </c>
      <c r="N239" s="89">
        <f t="array" aca="1" ref="N239:O239" ca="1">mu+MMULT(L239:M239,A)</f>
        <v>7.9929477232205635E-3</v>
      </c>
      <c r="O239" s="89">
        <f ca="1"/>
        <v>-9.4192531576424657E-3</v>
      </c>
      <c r="Q239" s="85">
        <v>222</v>
      </c>
      <c r="R239" s="88">
        <f t="shared" ca="1" si="47"/>
        <v>31571.34226736478</v>
      </c>
      <c r="S239" s="89">
        <f t="shared" ca="1" si="48"/>
        <v>0.74776071236778896</v>
      </c>
      <c r="T239" s="89">
        <f t="shared" ca="1" si="49"/>
        <v>0.57652725377632663</v>
      </c>
      <c r="U239" s="89">
        <f t="shared" ca="1" si="58"/>
        <v>0.77269774828299276</v>
      </c>
      <c r="V239" s="89">
        <f t="shared" ca="1" si="58"/>
        <v>0.71787057303997781</v>
      </c>
      <c r="W239" s="85">
        <f t="shared" ca="1" si="50"/>
        <v>4160.3307065762165</v>
      </c>
      <c r="X239" s="85">
        <f t="shared" ca="1" si="51"/>
        <v>192.42407640688543</v>
      </c>
      <c r="Z239" s="85">
        <v>222</v>
      </c>
      <c r="AA239" s="88">
        <f t="shared" ca="1" si="52"/>
        <v>1379.9405818890675</v>
      </c>
      <c r="AB239" s="89">
        <f t="shared" ca="1" si="53"/>
        <v>0.90774609841475906</v>
      </c>
      <c r="AC239" s="89">
        <f t="shared" ca="1" si="54"/>
        <v>0.81273675676755941</v>
      </c>
      <c r="AD239" s="89">
        <f t="shared" ca="1" si="59"/>
        <v>0.81799380880191297</v>
      </c>
      <c r="AE239" s="89">
        <f t="shared" ca="1" si="59"/>
        <v>0.79181549886540681</v>
      </c>
      <c r="AF239" s="85">
        <f t="shared" ca="1" si="55"/>
        <v>121.87651331600136</v>
      </c>
      <c r="AG239" s="85">
        <f t="shared" ca="1" si="56"/>
        <v>-10.848679531035714</v>
      </c>
      <c r="AI239" s="85">
        <v>222</v>
      </c>
      <c r="AJ239" s="85">
        <f t="shared" ca="1" si="60"/>
        <v>4038.4541932602151</v>
      </c>
      <c r="AK239" s="85">
        <f t="shared" ca="1" si="60"/>
        <v>203.27275593792115</v>
      </c>
    </row>
    <row r="240" spans="1:37" x14ac:dyDescent="0.25">
      <c r="A240" s="80">
        <v>14040908</v>
      </c>
      <c r="B240" s="80">
        <v>26610</v>
      </c>
      <c r="C240" s="81">
        <v>-1.8772297609647825E-3</v>
      </c>
      <c r="E240" s="82">
        <v>14040908</v>
      </c>
      <c r="F240" s="82">
        <v>1178</v>
      </c>
      <c r="G240" s="83">
        <v>-2.4319856885999486E-2</v>
      </c>
      <c r="I240" s="85">
        <v>223</v>
      </c>
      <c r="J240" s="89">
        <f t="shared" ca="1" si="57"/>
        <v>0.60418421593964222</v>
      </c>
      <c r="K240" s="89">
        <f t="shared" ca="1" si="57"/>
        <v>0.50594171884410655</v>
      </c>
      <c r="L240" s="89">
        <f t="shared" ca="1" si="46"/>
        <v>0.26419252834102508</v>
      </c>
      <c r="M240" s="89">
        <f t="shared" ca="1" si="46"/>
        <v>1.4894231120928171E-2</v>
      </c>
      <c r="N240" s="89">
        <f t="array" aca="1" ref="N240:O240" ca="1">mu+MMULT(L240:M240,A)</f>
        <v>9.8241354312226612E-3</v>
      </c>
      <c r="O240" s="89">
        <f ca="1"/>
        <v>3.7645651906861666E-3</v>
      </c>
      <c r="Q240" s="85">
        <v>223</v>
      </c>
      <c r="R240" s="88">
        <f t="shared" ca="1" si="47"/>
        <v>31629.208286851775</v>
      </c>
      <c r="S240" s="89">
        <f t="shared" ca="1" si="48"/>
        <v>0.75845481224210753</v>
      </c>
      <c r="T240" s="89">
        <f t="shared" ca="1" si="49"/>
        <v>0.58722135365064521</v>
      </c>
      <c r="U240" s="89">
        <f t="shared" ca="1" si="58"/>
        <v>0.77591062249364084</v>
      </c>
      <c r="V240" s="89">
        <f t="shared" ca="1" si="58"/>
        <v>0.72147247359506572</v>
      </c>
      <c r="W240" s="85">
        <f t="shared" ca="1" si="50"/>
        <v>4205.1367608046239</v>
      </c>
      <c r="X240" s="85">
        <f t="shared" ca="1" si="51"/>
        <v>237.23013063529288</v>
      </c>
      <c r="Z240" s="85">
        <v>223</v>
      </c>
      <c r="AA240" s="88">
        <f t="shared" ca="1" si="52"/>
        <v>1398.2539224725938</v>
      </c>
      <c r="AB240" s="89">
        <f t="shared" ca="1" si="53"/>
        <v>1.046509488622055</v>
      </c>
      <c r="AC240" s="89">
        <f t="shared" ca="1" si="54"/>
        <v>0.9515001469748553</v>
      </c>
      <c r="AD240" s="89">
        <f t="shared" ca="1" si="59"/>
        <v>0.85233706680804822</v>
      </c>
      <c r="AE240" s="89">
        <f t="shared" ca="1" si="59"/>
        <v>0.82932472802385504</v>
      </c>
      <c r="AF240" s="85">
        <f t="shared" ca="1" si="55"/>
        <v>137.17897313524145</v>
      </c>
      <c r="AG240" s="85">
        <f t="shared" ca="1" si="56"/>
        <v>4.4537802882043707</v>
      </c>
      <c r="AI240" s="85">
        <v>223</v>
      </c>
      <c r="AJ240" s="85">
        <f t="shared" ca="1" si="60"/>
        <v>4067.9577876693825</v>
      </c>
      <c r="AK240" s="85">
        <f t="shared" ca="1" si="60"/>
        <v>232.77635034708851</v>
      </c>
    </row>
    <row r="241" spans="1:37" x14ac:dyDescent="0.25">
      <c r="A241" s="76">
        <v>14040909</v>
      </c>
      <c r="B241" s="76">
        <v>26690</v>
      </c>
      <c r="C241" s="77">
        <v>3.0018784268349835E-3</v>
      </c>
      <c r="E241" s="78">
        <v>14040909</v>
      </c>
      <c r="F241" s="78">
        <v>1172</v>
      </c>
      <c r="G241" s="79">
        <v>-5.1063940745741387E-3</v>
      </c>
      <c r="I241" s="85">
        <v>224</v>
      </c>
      <c r="J241" s="89">
        <f t="shared" ca="1" si="57"/>
        <v>0.77713543521861961</v>
      </c>
      <c r="K241" s="89">
        <f t="shared" ca="1" si="57"/>
        <v>0.95867063017155996</v>
      </c>
      <c r="L241" s="89">
        <f t="shared" ca="1" si="46"/>
        <v>0.76255449850132651</v>
      </c>
      <c r="M241" s="89">
        <f t="shared" ca="1" si="46"/>
        <v>1.7354635083104879</v>
      </c>
      <c r="N241" s="89">
        <f t="array" aca="1" ref="N241:O241" ca="1">mu+MMULT(L241:M241,A)</f>
        <v>5.4868250653990772E-2</v>
      </c>
      <c r="O241" s="89">
        <f ca="1"/>
        <v>2.937582277183564E-2</v>
      </c>
      <c r="Q241" s="85">
        <v>224</v>
      </c>
      <c r="R241" s="88">
        <f t="shared" ca="1" si="47"/>
        <v>33086.492640700861</v>
      </c>
      <c r="S241" s="89">
        <f t="shared" ca="1" si="48"/>
        <v>1.0215115512304651</v>
      </c>
      <c r="T241" s="89">
        <f t="shared" ca="1" si="49"/>
        <v>0.85027809263900278</v>
      </c>
      <c r="U241" s="89">
        <f t="shared" ca="1" si="58"/>
        <v>0.84649393041076459</v>
      </c>
      <c r="V241" s="89">
        <f t="shared" ca="1" si="58"/>
        <v>0.80241475329092382</v>
      </c>
      <c r="W241" s="85">
        <f t="shared" ca="1" si="50"/>
        <v>5389.6755816851364</v>
      </c>
      <c r="X241" s="85">
        <f t="shared" ca="1" si="51"/>
        <v>1421.7689515158054</v>
      </c>
      <c r="Z241" s="85">
        <v>224</v>
      </c>
      <c r="AA241" s="88">
        <f t="shared" ca="1" si="52"/>
        <v>1434.5274869046425</v>
      </c>
      <c r="AB241" s="89">
        <f t="shared" ca="1" si="53"/>
        <v>1.3160751664503705</v>
      </c>
      <c r="AC241" s="89">
        <f t="shared" ca="1" si="54"/>
        <v>1.2210658248031709</v>
      </c>
      <c r="AD241" s="89">
        <f t="shared" ca="1" si="59"/>
        <v>0.90592559243445459</v>
      </c>
      <c r="AE241" s="89">
        <f t="shared" ca="1" si="59"/>
        <v>0.88896945102622549</v>
      </c>
      <c r="AF241" s="85">
        <f t="shared" ca="1" si="55"/>
        <v>169.12371753685329</v>
      </c>
      <c r="AG241" s="85">
        <f t="shared" ca="1" si="56"/>
        <v>36.398524689816213</v>
      </c>
      <c r="AI241" s="85">
        <v>224</v>
      </c>
      <c r="AJ241" s="85">
        <f t="shared" ca="1" si="60"/>
        <v>5220.5518641482831</v>
      </c>
      <c r="AK241" s="85">
        <f t="shared" ca="1" si="60"/>
        <v>1385.3704268259892</v>
      </c>
    </row>
    <row r="242" spans="1:37" x14ac:dyDescent="0.25">
      <c r="A242" s="80">
        <v>14040910</v>
      </c>
      <c r="B242" s="80">
        <v>27660</v>
      </c>
      <c r="C242" s="81">
        <v>3.569836282017945E-2</v>
      </c>
      <c r="E242" s="82">
        <v>14040910</v>
      </c>
      <c r="F242" s="82">
        <v>1187</v>
      </c>
      <c r="G242" s="83">
        <v>1.2717424472710027E-2</v>
      </c>
      <c r="I242" s="85">
        <v>225</v>
      </c>
      <c r="J242" s="89">
        <f t="shared" ca="1" si="57"/>
        <v>0.49670312612882994</v>
      </c>
      <c r="K242" s="89">
        <f t="shared" ca="1" si="57"/>
        <v>0.62985493023259154</v>
      </c>
      <c r="L242" s="89">
        <f t="shared" ca="1" si="46"/>
        <v>-8.2641313300719117E-3</v>
      </c>
      <c r="M242" s="89">
        <f t="shared" ca="1" si="46"/>
        <v>0.33146915040887054</v>
      </c>
      <c r="N242" s="89">
        <f t="array" aca="1" ref="N242:O242" ca="1">mu+MMULT(L242:M242,A)</f>
        <v>8.7667313684928368E-3</v>
      </c>
      <c r="O242" s="89">
        <f ca="1"/>
        <v>8.4768902967457174E-3</v>
      </c>
      <c r="Q242" s="85">
        <v>225</v>
      </c>
      <c r="R242" s="88">
        <f t="shared" ca="1" si="47"/>
        <v>31595.781109639411</v>
      </c>
      <c r="S242" s="89">
        <f t="shared" ca="1" si="48"/>
        <v>0.75227959350023477</v>
      </c>
      <c r="T242" s="89">
        <f t="shared" ca="1" si="49"/>
        <v>0.58104613490877255</v>
      </c>
      <c r="U242" s="89">
        <f t="shared" ca="1" si="58"/>
        <v>0.77405853146865078</v>
      </c>
      <c r="V242" s="89">
        <f t="shared" ca="1" si="58"/>
        <v>0.71939531975588644</v>
      </c>
      <c r="W242" s="85">
        <f t="shared" ca="1" si="50"/>
        <v>4179.2311844924261</v>
      </c>
      <c r="X242" s="85">
        <f t="shared" ca="1" si="51"/>
        <v>211.32455432309507</v>
      </c>
      <c r="Z242" s="85">
        <v>225</v>
      </c>
      <c r="AA242" s="88">
        <f t="shared" ca="1" si="52"/>
        <v>1404.858498769689</v>
      </c>
      <c r="AB242" s="89">
        <f t="shared" ca="1" si="53"/>
        <v>1.0961080336110076</v>
      </c>
      <c r="AC242" s="89">
        <f t="shared" ca="1" si="54"/>
        <v>1.0010986919638081</v>
      </c>
      <c r="AD242" s="89">
        <f t="shared" ca="1" si="59"/>
        <v>0.86348425031541454</v>
      </c>
      <c r="AE242" s="89">
        <f t="shared" ca="1" si="59"/>
        <v>0.8416104513147401</v>
      </c>
      <c r="AF242" s="85">
        <f t="shared" ca="1" si="55"/>
        <v>142.84546440063809</v>
      </c>
      <c r="AG242" s="85">
        <f t="shared" ca="1" si="56"/>
        <v>10.120271553601015</v>
      </c>
      <c r="AI242" s="85">
        <v>225</v>
      </c>
      <c r="AJ242" s="85">
        <f t="shared" ca="1" si="60"/>
        <v>4036.3857200917882</v>
      </c>
      <c r="AK242" s="85">
        <f t="shared" ca="1" si="60"/>
        <v>201.20428276949406</v>
      </c>
    </row>
    <row r="243" spans="1:37" x14ac:dyDescent="0.25">
      <c r="A243" s="76">
        <v>14040911</v>
      </c>
      <c r="B243" s="76">
        <v>28010</v>
      </c>
      <c r="C243" s="77">
        <v>1.2574263035404929E-2</v>
      </c>
      <c r="E243" s="78">
        <v>14040911</v>
      </c>
      <c r="F243" s="78">
        <v>1193</v>
      </c>
      <c r="G243" s="79">
        <v>5.0420274882480775E-3</v>
      </c>
      <c r="I243" s="85">
        <v>226</v>
      </c>
      <c r="J243" s="89">
        <f t="shared" ca="1" si="57"/>
        <v>5.9425032981040626E-2</v>
      </c>
      <c r="K243" s="89">
        <f t="shared" ca="1" si="57"/>
        <v>0.33741968336722516</v>
      </c>
      <c r="L243" s="89">
        <f t="shared" ca="1" si="46"/>
        <v>-1.5596184833960161</v>
      </c>
      <c r="M243" s="89">
        <f t="shared" ca="1" si="46"/>
        <v>-0.41951558552651064</v>
      </c>
      <c r="N243" s="89">
        <f t="array" aca="1" ref="N243:O243" ca="1">mu+MMULT(L243:M243,A)</f>
        <v>-4.5124085949742813E-2</v>
      </c>
      <c r="O243" s="89">
        <f ca="1"/>
        <v>-2.7017723508691066E-3</v>
      </c>
      <c r="Q243" s="85">
        <v>226</v>
      </c>
      <c r="R243" s="88">
        <f t="shared" ca="1" si="47"/>
        <v>29938.125999721466</v>
      </c>
      <c r="S243" s="89">
        <f t="shared" ca="1" si="48"/>
        <v>0.43755828983953443</v>
      </c>
      <c r="T243" s="89">
        <f t="shared" ca="1" si="49"/>
        <v>0.26632483124807216</v>
      </c>
      <c r="U243" s="89">
        <f t="shared" ca="1" si="58"/>
        <v>0.66914674364024607</v>
      </c>
      <c r="V243" s="89">
        <f t="shared" ca="1" si="58"/>
        <v>0.60500547455373488</v>
      </c>
      <c r="W243" s="85">
        <f t="shared" ca="1" si="50"/>
        <v>2979.5782909410846</v>
      </c>
      <c r="X243" s="85">
        <f t="shared" ca="1" si="51"/>
        <v>-988.32833922824648</v>
      </c>
      <c r="Z243" s="85">
        <v>226</v>
      </c>
      <c r="AA243" s="88">
        <f t="shared" ca="1" si="52"/>
        <v>1389.2415106927656</v>
      </c>
      <c r="AB243" s="89">
        <f t="shared" ca="1" si="53"/>
        <v>0.9784494702128449</v>
      </c>
      <c r="AC243" s="89">
        <f t="shared" ca="1" si="54"/>
        <v>0.88344012856564524</v>
      </c>
      <c r="AD243" s="89">
        <f t="shared" ca="1" si="59"/>
        <v>0.83607396446266635</v>
      </c>
      <c r="AE243" s="89">
        <f t="shared" ca="1" si="59"/>
        <v>0.81150074126292271</v>
      </c>
      <c r="AF243" s="85">
        <f t="shared" ca="1" si="55"/>
        <v>129.56972494878596</v>
      </c>
      <c r="AG243" s="85">
        <f t="shared" ca="1" si="56"/>
        <v>-3.1554678982511177</v>
      </c>
      <c r="AI243" s="85">
        <v>226</v>
      </c>
      <c r="AJ243" s="85">
        <f t="shared" ca="1" si="60"/>
        <v>2850.0085659922988</v>
      </c>
      <c r="AK243" s="85">
        <f t="shared" ca="1" si="60"/>
        <v>-985.17287132999536</v>
      </c>
    </row>
    <row r="244" spans="1:37" x14ac:dyDescent="0.25">
      <c r="A244" s="80">
        <v>14040912</v>
      </c>
      <c r="B244" s="80">
        <v>28140</v>
      </c>
      <c r="C244" s="81">
        <v>4.6304624142258638E-3</v>
      </c>
      <c r="E244" s="82">
        <v>14040912</v>
      </c>
      <c r="F244" s="82">
        <v>1211</v>
      </c>
      <c r="G244" s="83">
        <v>1.4975321455176065E-2</v>
      </c>
      <c r="I244" s="85">
        <v>227</v>
      </c>
      <c r="J244" s="89">
        <f t="shared" ca="1" si="57"/>
        <v>9.5195135141622922E-2</v>
      </c>
      <c r="K244" s="89">
        <f t="shared" ca="1" si="57"/>
        <v>0.36571165338502265</v>
      </c>
      <c r="L244" s="89">
        <f t="shared" ca="1" si="46"/>
        <v>-1.3094254647803174</v>
      </c>
      <c r="M244" s="89">
        <f t="shared" ca="1" si="46"/>
        <v>-0.34323283216428269</v>
      </c>
      <c r="N244" s="89">
        <f t="array" aca="1" ref="N244:O244" ca="1">mu+MMULT(L244:M244,A)</f>
        <v>-3.727333501308757E-2</v>
      </c>
      <c r="O244" s="89">
        <f ca="1"/>
        <v>-1.5662776798550126E-3</v>
      </c>
      <c r="Q244" s="85">
        <v>227</v>
      </c>
      <c r="R244" s="88">
        <f t="shared" ca="1" si="47"/>
        <v>30174.087797163036</v>
      </c>
      <c r="S244" s="89">
        <f t="shared" ca="1" si="48"/>
        <v>0.48340651950933122</v>
      </c>
      <c r="T244" s="89">
        <f t="shared" ca="1" si="49"/>
        <v>0.31217306091786895</v>
      </c>
      <c r="U244" s="89">
        <f t="shared" ca="1" si="58"/>
        <v>0.68559644000239672</v>
      </c>
      <c r="V244" s="89">
        <f t="shared" ca="1" si="58"/>
        <v>0.62254549796310488</v>
      </c>
      <c r="W244" s="85">
        <f t="shared" ca="1" si="50"/>
        <v>3139.4214771553525</v>
      </c>
      <c r="X244" s="85">
        <f t="shared" ca="1" si="51"/>
        <v>-828.48515301397856</v>
      </c>
      <c r="Z244" s="85">
        <v>227</v>
      </c>
      <c r="AA244" s="88">
        <f t="shared" ca="1" si="52"/>
        <v>1390.8198829719754</v>
      </c>
      <c r="AB244" s="89">
        <f t="shared" ca="1" si="53"/>
        <v>0.99040087047862579</v>
      </c>
      <c r="AC244" s="89">
        <f t="shared" ca="1" si="54"/>
        <v>0.89539152883142614</v>
      </c>
      <c r="AD244" s="89">
        <f t="shared" ca="1" si="59"/>
        <v>0.83901088992600592</v>
      </c>
      <c r="AE244" s="89">
        <f t="shared" ca="1" si="59"/>
        <v>0.81471108628113575</v>
      </c>
      <c r="AF244" s="85">
        <f t="shared" ca="1" si="55"/>
        <v>130.89168368201922</v>
      </c>
      <c r="AG244" s="85">
        <f t="shared" ca="1" si="56"/>
        <v>-1.8335091650178583</v>
      </c>
      <c r="AI244" s="85">
        <v>227</v>
      </c>
      <c r="AJ244" s="85">
        <f t="shared" ca="1" si="60"/>
        <v>3008.5297934733335</v>
      </c>
      <c r="AK244" s="85">
        <f t="shared" ca="1" si="60"/>
        <v>-826.6516438489607</v>
      </c>
    </row>
    <row r="245" spans="1:37" x14ac:dyDescent="0.25">
      <c r="A245" s="76">
        <v>14040915</v>
      </c>
      <c r="B245" s="76">
        <v>29050</v>
      </c>
      <c r="C245" s="77">
        <v>3.1826431611677149E-2</v>
      </c>
      <c r="E245" s="78">
        <v>14040915</v>
      </c>
      <c r="F245" s="78">
        <v>1247</v>
      </c>
      <c r="G245" s="79">
        <v>2.9294202126944155E-2</v>
      </c>
      <c r="I245" s="85">
        <v>228</v>
      </c>
      <c r="J245" s="89">
        <f t="shared" ca="1" si="57"/>
        <v>0.93710704989014293</v>
      </c>
      <c r="K245" s="89">
        <f t="shared" ca="1" si="57"/>
        <v>0.74391953069770855</v>
      </c>
      <c r="L245" s="89">
        <f t="shared" ca="1" si="46"/>
        <v>1.5309332109107534</v>
      </c>
      <c r="M245" s="89">
        <f t="shared" ca="1" si="46"/>
        <v>0.65547661375233579</v>
      </c>
      <c r="N245" s="89">
        <f t="array" aca="1" ref="N245:O245" ca="1">mu+MMULT(L245:M245,A)</f>
        <v>5.4341240184667086E-2</v>
      </c>
      <c r="O245" s="89">
        <f ca="1"/>
        <v>1.3299851343370344E-2</v>
      </c>
      <c r="Q245" s="85">
        <v>228</v>
      </c>
      <c r="R245" s="88">
        <f t="shared" ca="1" si="47"/>
        <v>33069.060306600775</v>
      </c>
      <c r="S245" s="89">
        <f t="shared" ca="1" si="48"/>
        <v>1.0184338205482808</v>
      </c>
      <c r="T245" s="89">
        <f t="shared" ca="1" si="49"/>
        <v>0.84720036195681847</v>
      </c>
      <c r="U245" s="89">
        <f t="shared" ca="1" si="58"/>
        <v>0.84576408178137308</v>
      </c>
      <c r="V245" s="89">
        <f t="shared" ca="1" si="58"/>
        <v>0.80155827409198266</v>
      </c>
      <c r="W245" s="85">
        <f t="shared" ca="1" si="50"/>
        <v>5374.9255742720088</v>
      </c>
      <c r="X245" s="85">
        <f t="shared" ca="1" si="51"/>
        <v>1407.0189441026778</v>
      </c>
      <c r="Z245" s="85">
        <v>228</v>
      </c>
      <c r="AA245" s="88">
        <f t="shared" ca="1" si="52"/>
        <v>1411.6504420586473</v>
      </c>
      <c r="AB245" s="89">
        <f t="shared" ca="1" si="53"/>
        <v>1.146871052941612</v>
      </c>
      <c r="AC245" s="89">
        <f t="shared" ca="1" si="54"/>
        <v>1.0518617112944124</v>
      </c>
      <c r="AD245" s="89">
        <f t="shared" ca="1" si="59"/>
        <v>0.8742825410397157</v>
      </c>
      <c r="AE245" s="89">
        <f t="shared" ca="1" si="59"/>
        <v>0.85356849952608005</v>
      </c>
      <c r="AF245" s="85">
        <f t="shared" ca="1" si="55"/>
        <v>148.74724852145005</v>
      </c>
      <c r="AG245" s="85">
        <f t="shared" ca="1" si="56"/>
        <v>16.022055674412968</v>
      </c>
      <c r="AI245" s="85">
        <v>228</v>
      </c>
      <c r="AJ245" s="85">
        <f t="shared" ca="1" si="60"/>
        <v>5226.1783257505585</v>
      </c>
      <c r="AK245" s="85">
        <f t="shared" ca="1" si="60"/>
        <v>1390.9968884282648</v>
      </c>
    </row>
    <row r="246" spans="1:37" x14ac:dyDescent="0.25">
      <c r="A246" s="80">
        <v>14040916</v>
      </c>
      <c r="B246" s="80">
        <v>28750</v>
      </c>
      <c r="C246" s="81">
        <v>-1.0380716054560741E-2</v>
      </c>
      <c r="E246" s="82">
        <v>14040916</v>
      </c>
      <c r="F246" s="82">
        <v>1280</v>
      </c>
      <c r="G246" s="83">
        <v>2.6119411233626384E-2</v>
      </c>
      <c r="I246" s="85">
        <v>229</v>
      </c>
      <c r="J246" s="89">
        <f t="shared" ca="1" si="57"/>
        <v>0.37255588828933039</v>
      </c>
      <c r="K246" s="89">
        <f t="shared" ca="1" si="57"/>
        <v>0.76420109354715626</v>
      </c>
      <c r="L246" s="89">
        <f t="shared" ca="1" si="46"/>
        <v>-0.32509155987613669</v>
      </c>
      <c r="M246" s="89">
        <f t="shared" ca="1" si="46"/>
        <v>0.71988173794198995</v>
      </c>
      <c r="N246" s="89">
        <f t="array" aca="1" ref="N246:O246" ca="1">mu+MMULT(L246:M246,A)</f>
        <v>7.9173414375224068E-3</v>
      </c>
      <c r="O246" s="89">
        <f ca="1"/>
        <v>1.4258543473373677E-2</v>
      </c>
      <c r="Q246" s="85">
        <v>229</v>
      </c>
      <c r="R246" s="88">
        <f t="shared" ca="1" si="47"/>
        <v>31568.955365674959</v>
      </c>
      <c r="S246" s="89">
        <f t="shared" ca="1" si="48"/>
        <v>0.74731917315973861</v>
      </c>
      <c r="T246" s="89">
        <f t="shared" ca="1" si="49"/>
        <v>0.57608571456827629</v>
      </c>
      <c r="U246" s="89">
        <f t="shared" ca="1" si="58"/>
        <v>0.77256453915253265</v>
      </c>
      <c r="V246" s="89">
        <f t="shared" ca="1" si="58"/>
        <v>0.71772137661860014</v>
      </c>
      <c r="W246" s="85">
        <f t="shared" ca="1" si="50"/>
        <v>4158.4865119829192</v>
      </c>
      <c r="X246" s="85">
        <f t="shared" ca="1" si="51"/>
        <v>190.57988181358814</v>
      </c>
      <c r="Z246" s="85">
        <v>229</v>
      </c>
      <c r="AA246" s="88">
        <f t="shared" ca="1" si="52"/>
        <v>1413.0044291524468</v>
      </c>
      <c r="AB246" s="89">
        <f t="shared" ca="1" si="53"/>
        <v>1.1569615568160956</v>
      </c>
      <c r="AC246" s="89">
        <f t="shared" ca="1" si="54"/>
        <v>1.061952215168896</v>
      </c>
      <c r="AD246" s="89">
        <f t="shared" ca="1" si="59"/>
        <v>0.87635596647254721</v>
      </c>
      <c r="AE246" s="89">
        <f t="shared" ca="1" si="59"/>
        <v>0.85587131057081822</v>
      </c>
      <c r="AF246" s="85">
        <f t="shared" ca="1" si="55"/>
        <v>149.9324224375498</v>
      </c>
      <c r="AG246" s="85">
        <f t="shared" ca="1" si="56"/>
        <v>17.207229590512725</v>
      </c>
      <c r="AI246" s="85">
        <v>229</v>
      </c>
      <c r="AJ246" s="85">
        <f t="shared" ca="1" si="60"/>
        <v>4008.5540895453696</v>
      </c>
      <c r="AK246" s="85">
        <f t="shared" ca="1" si="60"/>
        <v>173.37265222307542</v>
      </c>
    </row>
    <row r="247" spans="1:37" x14ac:dyDescent="0.25">
      <c r="A247" s="76">
        <v>14040917</v>
      </c>
      <c r="B247" s="76">
        <v>28880</v>
      </c>
      <c r="C247" s="77">
        <v>4.5115467812661047E-3</v>
      </c>
      <c r="E247" s="78">
        <v>14040917</v>
      </c>
      <c r="F247" s="78">
        <v>1312</v>
      </c>
      <c r="G247" s="79">
        <v>2.4692612590371414E-2</v>
      </c>
      <c r="I247" s="85">
        <v>230</v>
      </c>
      <c r="J247" s="89">
        <f t="shared" ca="1" si="57"/>
        <v>0.46050570079051945</v>
      </c>
      <c r="K247" s="89">
        <f t="shared" ca="1" si="57"/>
        <v>0.89062413308818922</v>
      </c>
      <c r="L247" s="89">
        <f t="shared" ca="1" si="46"/>
        <v>-9.9159788501216303E-2</v>
      </c>
      <c r="M247" s="89">
        <f t="shared" ca="1" si="46"/>
        <v>1.2298541299708607</v>
      </c>
      <c r="N247" s="89">
        <f t="array" aca="1" ref="N247:O247" ca="1">mu+MMULT(L247:M247,A)</f>
        <v>2.3275630352564487E-2</v>
      </c>
      <c r="O247" s="89">
        <f ca="1"/>
        <v>2.1849655592300218E-2</v>
      </c>
      <c r="Q247" s="85">
        <v>230</v>
      </c>
      <c r="R247" s="88">
        <f t="shared" ca="1" si="47"/>
        <v>32057.542832824802</v>
      </c>
      <c r="S247" s="89">
        <f t="shared" ca="1" si="48"/>
        <v>0.83701127563420197</v>
      </c>
      <c r="T247" s="89">
        <f t="shared" ca="1" si="49"/>
        <v>0.66577781704273975</v>
      </c>
      <c r="U247" s="89">
        <f t="shared" ca="1" si="58"/>
        <v>0.79870688498159925</v>
      </c>
      <c r="V247" s="89">
        <f t="shared" ca="1" si="58"/>
        <v>0.74722343710726835</v>
      </c>
      <c r="W247" s="85">
        <f t="shared" ca="1" si="50"/>
        <v>4542.4302226356958</v>
      </c>
      <c r="X247" s="85">
        <f t="shared" ca="1" si="51"/>
        <v>574.52359246636479</v>
      </c>
      <c r="Z247" s="85">
        <v>230</v>
      </c>
      <c r="AA247" s="88">
        <f t="shared" ca="1" si="52"/>
        <v>1423.7715195896337</v>
      </c>
      <c r="AB247" s="89">
        <f t="shared" ca="1" si="53"/>
        <v>1.2368601434952331</v>
      </c>
      <c r="AC247" s="89">
        <f t="shared" ca="1" si="54"/>
        <v>1.1418508018480336</v>
      </c>
      <c r="AD247" s="89">
        <f t="shared" ca="1" si="59"/>
        <v>0.89193049547983505</v>
      </c>
      <c r="AE247" s="89">
        <f t="shared" ca="1" si="59"/>
        <v>0.87324197922173252</v>
      </c>
      <c r="AF247" s="85">
        <f t="shared" ca="1" si="55"/>
        <v>159.45351454085448</v>
      </c>
      <c r="AG247" s="85">
        <f t="shared" ca="1" si="56"/>
        <v>26.728321693817406</v>
      </c>
      <c r="AI247" s="85">
        <v>230</v>
      </c>
      <c r="AJ247" s="85">
        <f t="shared" ca="1" si="60"/>
        <v>4382.9767080948413</v>
      </c>
      <c r="AK247" s="85">
        <f t="shared" ca="1" si="60"/>
        <v>547.79527077254738</v>
      </c>
    </row>
    <row r="248" spans="1:37" x14ac:dyDescent="0.25">
      <c r="A248" s="80">
        <v>14040918</v>
      </c>
      <c r="B248" s="80">
        <v>28990</v>
      </c>
      <c r="C248" s="81">
        <v>3.8016289089386379E-3</v>
      </c>
      <c r="E248" s="82">
        <v>14040918</v>
      </c>
      <c r="F248" s="82">
        <v>1327</v>
      </c>
      <c r="G248" s="83">
        <v>1.1368064828173196E-2</v>
      </c>
      <c r="I248" s="85">
        <v>231</v>
      </c>
      <c r="J248" s="89">
        <f t="shared" ca="1" si="57"/>
        <v>0.17138895301116019</v>
      </c>
      <c r="K248" s="89">
        <f t="shared" ca="1" si="57"/>
        <v>0.52290441600917037</v>
      </c>
      <c r="L248" s="89">
        <f t="shared" ca="1" si="46"/>
        <v>-0.9486907773856148</v>
      </c>
      <c r="M248" s="89">
        <f t="shared" ca="1" si="46"/>
        <v>5.7444434278177539E-2</v>
      </c>
      <c r="N248" s="89">
        <f t="array" aca="1" ref="N248:O248" ca="1">mu+MMULT(L248:M248,A)</f>
        <v>-2.0504490550846955E-2</v>
      </c>
      <c r="O248" s="89">
        <f ca="1"/>
        <v>4.3979394044641861E-3</v>
      </c>
      <c r="Q248" s="85">
        <v>231</v>
      </c>
      <c r="R248" s="88">
        <f t="shared" ca="1" si="47"/>
        <v>30684.338583689907</v>
      </c>
      <c r="S248" s="89">
        <f t="shared" ca="1" si="48"/>
        <v>0.58133623838657933</v>
      </c>
      <c r="T248" s="89">
        <f t="shared" ca="1" si="49"/>
        <v>0.41010277979511706</v>
      </c>
      <c r="U248" s="89">
        <f t="shared" ca="1" si="58"/>
        <v>0.71949306920333156</v>
      </c>
      <c r="V248" s="89">
        <f t="shared" ca="1" si="58"/>
        <v>0.65913472317745403</v>
      </c>
      <c r="W248" s="85">
        <f t="shared" ca="1" si="50"/>
        <v>3497.99477777012</v>
      </c>
      <c r="X248" s="85">
        <f t="shared" ca="1" si="51"/>
        <v>-469.91185239921106</v>
      </c>
      <c r="Z248" s="85">
        <v>231</v>
      </c>
      <c r="AA248" s="88">
        <f t="shared" ca="1" si="52"/>
        <v>1399.1398209744195</v>
      </c>
      <c r="AB248" s="89">
        <f t="shared" ca="1" si="53"/>
        <v>1.0531759300771464</v>
      </c>
      <c r="AC248" s="89">
        <f t="shared" ca="1" si="54"/>
        <v>0.95816658842994673</v>
      </c>
      <c r="AD248" s="89">
        <f t="shared" ca="1" si="59"/>
        <v>0.85386981603203904</v>
      </c>
      <c r="AE248" s="89">
        <f t="shared" ca="1" si="59"/>
        <v>0.83101061888630035</v>
      </c>
      <c r="AF248" s="85">
        <f t="shared" ca="1" si="55"/>
        <v>137.9347370595051</v>
      </c>
      <c r="AG248" s="85">
        <f t="shared" ca="1" si="56"/>
        <v>5.2095442124680176</v>
      </c>
      <c r="AI248" s="85">
        <v>231</v>
      </c>
      <c r="AJ248" s="85">
        <f t="shared" ca="1" si="60"/>
        <v>3360.0600407106149</v>
      </c>
      <c r="AK248" s="85">
        <f t="shared" ca="1" si="60"/>
        <v>-475.12139661167907</v>
      </c>
    </row>
    <row r="249" spans="1:37" x14ac:dyDescent="0.25">
      <c r="A249" s="76">
        <v>14040919</v>
      </c>
      <c r="B249" s="76">
        <v>29390</v>
      </c>
      <c r="C249" s="77">
        <v>1.3703537497261763E-2</v>
      </c>
      <c r="E249" s="78">
        <v>14040919</v>
      </c>
      <c r="F249" s="78">
        <v>1363</v>
      </c>
      <c r="G249" s="79">
        <v>2.676739736432511E-2</v>
      </c>
      <c r="I249" s="85">
        <v>232</v>
      </c>
      <c r="J249" s="89">
        <f t="shared" ca="1" si="57"/>
        <v>0.48833520316169465</v>
      </c>
      <c r="K249" s="89">
        <f t="shared" ca="1" si="57"/>
        <v>0.99078198302714182</v>
      </c>
      <c r="L249" s="89">
        <f t="shared" ca="1" si="46"/>
        <v>-2.9243477115549903E-2</v>
      </c>
      <c r="M249" s="89">
        <f t="shared" ca="1" si="46"/>
        <v>2.3567423381687029</v>
      </c>
      <c r="N249" s="89">
        <f t="array" aca="1" ref="N249:O249" ca="1">mu+MMULT(L249:M249,A)</f>
        <v>4.6195088001126171E-2</v>
      </c>
      <c r="O249" s="89">
        <f ca="1"/>
        <v>3.8623768990661937E-2</v>
      </c>
      <c r="Q249" s="85">
        <v>232</v>
      </c>
      <c r="R249" s="88">
        <f t="shared" ca="1" si="47"/>
        <v>32800.76896347673</v>
      </c>
      <c r="S249" s="89">
        <f t="shared" ca="1" si="48"/>
        <v>0.97086045345898764</v>
      </c>
      <c r="T249" s="89">
        <f t="shared" ca="1" si="49"/>
        <v>0.79962699486752542</v>
      </c>
      <c r="U249" s="89">
        <f t="shared" ca="1" si="58"/>
        <v>0.83419111323681638</v>
      </c>
      <c r="V249" s="89">
        <f t="shared" ca="1" si="58"/>
        <v>0.78803652885924913</v>
      </c>
      <c r="W249" s="85">
        <f t="shared" ca="1" si="50"/>
        <v>5149.5525066397822</v>
      </c>
      <c r="X249" s="85">
        <f t="shared" ca="1" si="51"/>
        <v>1181.6458764704512</v>
      </c>
      <c r="Z249" s="85">
        <v>232</v>
      </c>
      <c r="AA249" s="88">
        <f t="shared" ca="1" si="52"/>
        <v>1447.8554531215093</v>
      </c>
      <c r="AB249" s="89">
        <f t="shared" ca="1" si="53"/>
        <v>1.4134123972793873</v>
      </c>
      <c r="AC249" s="89">
        <f t="shared" ca="1" si="54"/>
        <v>1.3184030556321877</v>
      </c>
      <c r="AD249" s="89">
        <f t="shared" ca="1" si="59"/>
        <v>0.92123274872869199</v>
      </c>
      <c r="AE249" s="89">
        <f t="shared" ca="1" si="59"/>
        <v>0.9063156207733658</v>
      </c>
      <c r="AF249" s="85">
        <f t="shared" ca="1" si="55"/>
        <v>181.30228411603252</v>
      </c>
      <c r="AG249" s="85">
        <f t="shared" ca="1" si="56"/>
        <v>48.577091268995446</v>
      </c>
      <c r="AI249" s="85">
        <v>232</v>
      </c>
      <c r="AJ249" s="85">
        <f t="shared" ca="1" si="60"/>
        <v>4968.2502225237495</v>
      </c>
      <c r="AK249" s="85">
        <f t="shared" ca="1" si="60"/>
        <v>1133.0687852014557</v>
      </c>
    </row>
    <row r="250" spans="1:37" x14ac:dyDescent="0.25">
      <c r="A250" s="80">
        <v>14040922</v>
      </c>
      <c r="B250" s="80">
        <v>30230</v>
      </c>
      <c r="C250" s="81">
        <v>2.8180328360540716E-2</v>
      </c>
      <c r="E250" s="82">
        <v>14040922</v>
      </c>
      <c r="F250" s="82">
        <v>1365</v>
      </c>
      <c r="G250" s="83">
        <v>1.4662759225274112E-3</v>
      </c>
      <c r="I250" s="85">
        <v>233</v>
      </c>
      <c r="J250" s="89">
        <f t="shared" ca="1" si="57"/>
        <v>0.46434466217793047</v>
      </c>
      <c r="K250" s="89">
        <f t="shared" ca="1" si="57"/>
        <v>9.3918959394148516E-2</v>
      </c>
      <c r="L250" s="89">
        <f t="shared" ca="1" si="46"/>
        <v>-8.9493996730948891E-2</v>
      </c>
      <c r="M250" s="89">
        <f t="shared" ca="1" si="46"/>
        <v>-1.3170021055527137</v>
      </c>
      <c r="N250" s="89">
        <f t="array" aca="1" ref="N250:O250" ca="1">mu+MMULT(L250:M250,A)</f>
        <v>-2.422091474862885E-2</v>
      </c>
      <c r="O250" s="89">
        <f ca="1"/>
        <v>-1.6061163771333341E-2</v>
      </c>
      <c r="Q250" s="85">
        <v>233</v>
      </c>
      <c r="R250" s="88">
        <f t="shared" ca="1" si="47"/>
        <v>30570.514206130094</v>
      </c>
      <c r="S250" s="89">
        <f t="shared" ca="1" si="48"/>
        <v>0.55963239482497218</v>
      </c>
      <c r="T250" s="89">
        <f t="shared" ca="1" si="49"/>
        <v>0.38839893623350991</v>
      </c>
      <c r="U250" s="89">
        <f t="shared" ca="1" si="58"/>
        <v>0.7121348980518043</v>
      </c>
      <c r="V250" s="89">
        <f t="shared" ca="1" si="58"/>
        <v>0.6511395843384703</v>
      </c>
      <c r="W250" s="85">
        <f t="shared" ca="1" si="50"/>
        <v>3416.5165730820263</v>
      </c>
      <c r="X250" s="85">
        <f t="shared" ca="1" si="51"/>
        <v>-551.39005708730474</v>
      </c>
      <c r="Z250" s="85">
        <v>233</v>
      </c>
      <c r="AA250" s="88">
        <f t="shared" ca="1" si="52"/>
        <v>1370.8055106380684</v>
      </c>
      <c r="AB250" s="89">
        <f t="shared" ca="1" si="53"/>
        <v>0.83783812411940572</v>
      </c>
      <c r="AC250" s="89">
        <f t="shared" ca="1" si="54"/>
        <v>0.74282878247220607</v>
      </c>
      <c r="AD250" s="89">
        <f t="shared" ca="1" si="59"/>
        <v>0.79893918805323261</v>
      </c>
      <c r="AE250" s="89">
        <f t="shared" ca="1" si="59"/>
        <v>0.77120732634907219</v>
      </c>
      <c r="AF250" s="85">
        <f t="shared" ca="1" si="55"/>
        <v>114.49013305138931</v>
      </c>
      <c r="AG250" s="85">
        <f t="shared" ca="1" si="56"/>
        <v>-18.235059795647771</v>
      </c>
      <c r="AI250" s="85">
        <v>233</v>
      </c>
      <c r="AJ250" s="85">
        <f t="shared" ca="1" si="60"/>
        <v>3302.0264400306369</v>
      </c>
      <c r="AK250" s="85">
        <f t="shared" ca="1" si="60"/>
        <v>-533.15499729165697</v>
      </c>
    </row>
    <row r="251" spans="1:37" x14ac:dyDescent="0.25">
      <c r="A251" s="76">
        <v>14040923</v>
      </c>
      <c r="B251" s="76">
        <v>30360</v>
      </c>
      <c r="C251" s="77">
        <v>4.2911437360624947E-3</v>
      </c>
      <c r="E251" s="78">
        <v>14040923</v>
      </c>
      <c r="F251" s="78">
        <v>1354</v>
      </c>
      <c r="G251" s="79">
        <v>-8.0912541468397756E-3</v>
      </c>
      <c r="I251" s="85">
        <v>234</v>
      </c>
      <c r="J251" s="89">
        <f t="shared" ca="1" si="57"/>
        <v>0.19159561839032402</v>
      </c>
      <c r="K251" s="89">
        <f t="shared" ca="1" si="57"/>
        <v>0.21207543591745404</v>
      </c>
      <c r="L251" s="89">
        <f t="shared" ca="1" si="46"/>
        <v>-0.87203142038562098</v>
      </c>
      <c r="M251" s="89">
        <f t="shared" ca="1" si="46"/>
        <v>-0.79924067330310589</v>
      </c>
      <c r="N251" s="89">
        <f t="array" aca="1" ref="N251:O251" ca="1">mu+MMULT(L251:M251,A)</f>
        <v>-3.4597010539376687E-2</v>
      </c>
      <c r="O251" s="89">
        <f ca="1"/>
        <v>-8.3541091454424291E-3</v>
      </c>
      <c r="Q251" s="85">
        <v>234</v>
      </c>
      <c r="R251" s="88">
        <f t="shared" ca="1" si="47"/>
        <v>30254.951607436706</v>
      </c>
      <c r="S251" s="89">
        <f t="shared" ca="1" si="48"/>
        <v>0.49903620132342308</v>
      </c>
      <c r="T251" s="89">
        <f t="shared" ca="1" si="49"/>
        <v>0.32780274273196081</v>
      </c>
      <c r="U251" s="89">
        <f t="shared" ca="1" si="58"/>
        <v>0.69112305945836128</v>
      </c>
      <c r="V251" s="89">
        <f t="shared" ca="1" si="58"/>
        <v>0.62846959329404628</v>
      </c>
      <c r="W251" s="85">
        <f t="shared" ca="1" si="50"/>
        <v>3195.0852549569172</v>
      </c>
      <c r="X251" s="85">
        <f t="shared" ca="1" si="51"/>
        <v>-772.82137521241384</v>
      </c>
      <c r="Z251" s="85">
        <v>234</v>
      </c>
      <c r="AA251" s="88">
        <f t="shared" ca="1" si="52"/>
        <v>1381.4112004082747</v>
      </c>
      <c r="AB251" s="89">
        <f t="shared" ca="1" si="53"/>
        <v>0.9189570382416562</v>
      </c>
      <c r="AC251" s="89">
        <f t="shared" ca="1" si="54"/>
        <v>0.82394769659445655</v>
      </c>
      <c r="AD251" s="89">
        <f t="shared" ca="1" si="59"/>
        <v>0.82094097803222876</v>
      </c>
      <c r="AE251" s="89">
        <f t="shared" ca="1" si="59"/>
        <v>0.79501536126517469</v>
      </c>
      <c r="AF251" s="85">
        <f t="shared" ca="1" si="55"/>
        <v>123.08164132364868</v>
      </c>
      <c r="AG251" s="85">
        <f t="shared" ca="1" si="56"/>
        <v>-9.6435515233883962</v>
      </c>
      <c r="AI251" s="85">
        <v>234</v>
      </c>
      <c r="AJ251" s="85">
        <f t="shared" ca="1" si="60"/>
        <v>3072.0036136332683</v>
      </c>
      <c r="AK251" s="85">
        <f t="shared" ca="1" si="60"/>
        <v>-763.17782368902544</v>
      </c>
    </row>
    <row r="252" spans="1:37" x14ac:dyDescent="0.25">
      <c r="A252" s="96">
        <v>14040924</v>
      </c>
      <c r="B252" s="96">
        <v>31320</v>
      </c>
      <c r="C252" s="97">
        <v>3.1130918595173213E-2</v>
      </c>
      <c r="E252" s="98">
        <v>14040924</v>
      </c>
      <c r="F252" s="98">
        <v>1393</v>
      </c>
      <c r="G252" s="99">
        <v>2.8396520307585306E-2</v>
      </c>
      <c r="I252" s="85">
        <v>235</v>
      </c>
      <c r="J252" s="89">
        <f t="shared" ca="1" si="57"/>
        <v>0.29664646898358893</v>
      </c>
      <c r="K252" s="89">
        <f t="shared" ca="1" si="57"/>
        <v>0.79292272193955171</v>
      </c>
      <c r="L252" s="89">
        <f t="shared" ca="1" si="46"/>
        <v>-0.53407024094637368</v>
      </c>
      <c r="M252" s="89">
        <f t="shared" ca="1" si="46"/>
        <v>0.816604371437198</v>
      </c>
      <c r="N252" s="89">
        <f t="array" aca="1" ref="N252:O252" ca="1">mu+MMULT(L252:M252,A)</f>
        <v>4.3675190311135877E-3</v>
      </c>
      <c r="O252" s="89">
        <f ca="1"/>
        <v>1.5698292696618682E-2</v>
      </c>
      <c r="Q252" s="85">
        <v>235</v>
      </c>
      <c r="R252" s="88">
        <f t="shared" ca="1" si="47"/>
        <v>31457.089849399381</v>
      </c>
      <c r="S252" s="89">
        <f t="shared" ca="1" si="48"/>
        <v>0.72658828075349491</v>
      </c>
      <c r="T252" s="89">
        <f t="shared" ca="1" si="49"/>
        <v>0.55535482216203258</v>
      </c>
      <c r="U252" s="89">
        <f t="shared" ca="1" si="58"/>
        <v>0.76626089526056629</v>
      </c>
      <c r="V252" s="89">
        <f t="shared" ca="1" si="58"/>
        <v>0.71067400621920485</v>
      </c>
      <c r="W252" s="85">
        <f t="shared" ca="1" si="50"/>
        <v>4072.4146547904529</v>
      </c>
      <c r="X252" s="85">
        <f t="shared" ca="1" si="51"/>
        <v>104.50802462112188</v>
      </c>
      <c r="Z252" s="85">
        <v>235</v>
      </c>
      <c r="AA252" s="88">
        <f t="shared" ca="1" si="52"/>
        <v>1415.0402663776226</v>
      </c>
      <c r="AB252" s="89">
        <f t="shared" ca="1" si="53"/>
        <v>1.172115321680516</v>
      </c>
      <c r="AC252" s="89">
        <f t="shared" ca="1" si="54"/>
        <v>1.0771059800333165</v>
      </c>
      <c r="AD252" s="89">
        <f t="shared" ca="1" si="59"/>
        <v>0.87942462036261049</v>
      </c>
      <c r="AE252" s="89">
        <f t="shared" ca="1" si="59"/>
        <v>0.8592835390990925</v>
      </c>
      <c r="AF252" s="85">
        <f t="shared" ca="1" si="55"/>
        <v>151.71967411315268</v>
      </c>
      <c r="AG252" s="85">
        <f t="shared" ca="1" si="56"/>
        <v>18.994481266115599</v>
      </c>
      <c r="AI252" s="85">
        <v>235</v>
      </c>
      <c r="AJ252" s="85">
        <f t="shared" ca="1" si="60"/>
        <v>3920.6949806773</v>
      </c>
      <c r="AK252" s="85">
        <f t="shared" ca="1" si="60"/>
        <v>85.513543355006277</v>
      </c>
    </row>
    <row r="253" spans="1:37" x14ac:dyDescent="0.25">
      <c r="E253" s="1"/>
      <c r="F253" s="1"/>
      <c r="I253" s="85">
        <v>236</v>
      </c>
      <c r="J253" s="89">
        <f t="shared" ca="1" si="57"/>
        <v>0.12330342317449372</v>
      </c>
      <c r="K253" s="89">
        <f t="shared" ca="1" si="57"/>
        <v>0.99202807852168806</v>
      </c>
      <c r="L253" s="89">
        <f t="shared" ca="1" si="46"/>
        <v>-1.1586304625771171</v>
      </c>
      <c r="M253" s="89">
        <f t="shared" ca="1" si="46"/>
        <v>2.4101985064297433</v>
      </c>
      <c r="N253" s="89">
        <f t="array" aca="1" ref="N253:O253" ca="1">mu+MMULT(L253:M253,A)</f>
        <v>1.8213681291364515E-2</v>
      </c>
      <c r="O253" s="89">
        <f ca="1"/>
        <v>3.9419482196044214E-2</v>
      </c>
      <c r="Q253" s="85">
        <v>236</v>
      </c>
      <c r="R253" s="88">
        <f t="shared" ca="1" si="47"/>
        <v>31895.679202327621</v>
      </c>
      <c r="S253" s="89">
        <f t="shared" ca="1" si="48"/>
        <v>0.80744959357253654</v>
      </c>
      <c r="T253" s="89">
        <f t="shared" ca="1" si="49"/>
        <v>0.63621613498107421</v>
      </c>
      <c r="U253" s="89">
        <f t="shared" ca="1" si="58"/>
        <v>0.79029624788981567</v>
      </c>
      <c r="V253" s="89">
        <f t="shared" ca="1" si="58"/>
        <v>0.73768222099532177</v>
      </c>
      <c r="W253" s="85">
        <f t="shared" ca="1" si="50"/>
        <v>4413.8259829688068</v>
      </c>
      <c r="X253" s="85">
        <f t="shared" ca="1" si="51"/>
        <v>445.91935279947575</v>
      </c>
      <c r="Z253" s="85">
        <v>236</v>
      </c>
      <c r="AA253" s="88">
        <f t="shared" ca="1" si="52"/>
        <v>1449.0079893083628</v>
      </c>
      <c r="AB253" s="89">
        <f t="shared" ca="1" si="53"/>
        <v>1.4217875022068258</v>
      </c>
      <c r="AC253" s="89">
        <f t="shared" ca="1" si="54"/>
        <v>1.3267781605596263</v>
      </c>
      <c r="AD253" s="89">
        <f t="shared" ca="1" si="59"/>
        <v>0.92245602559613582</v>
      </c>
      <c r="AE253" s="89">
        <f t="shared" ca="1" si="59"/>
        <v>0.90770896155635528</v>
      </c>
      <c r="AF253" s="85">
        <f t="shared" ca="1" si="55"/>
        <v>182.36474461926286</v>
      </c>
      <c r="AG253" s="85">
        <f t="shared" ca="1" si="56"/>
        <v>49.639551772225786</v>
      </c>
      <c r="AI253" s="85">
        <v>236</v>
      </c>
      <c r="AJ253" s="85">
        <f t="shared" ca="1" si="60"/>
        <v>4231.4612383495441</v>
      </c>
      <c r="AK253" s="85">
        <f t="shared" ca="1" si="60"/>
        <v>396.27980102724996</v>
      </c>
    </row>
    <row r="254" spans="1:37" x14ac:dyDescent="0.25">
      <c r="E254" s="1"/>
      <c r="F254" s="1"/>
      <c r="I254" s="85">
        <v>237</v>
      </c>
      <c r="J254" s="89">
        <f t="shared" ca="1" si="57"/>
        <v>2.9591380500069153E-2</v>
      </c>
      <c r="K254" s="89">
        <f t="shared" ca="1" si="57"/>
        <v>0.57556019684557058</v>
      </c>
      <c r="L254" s="89">
        <f t="shared" ca="1" si="46"/>
        <v>-1.886833223210564</v>
      </c>
      <c r="M254" s="89">
        <f t="shared" ca="1" si="46"/>
        <v>0.19054816241035319</v>
      </c>
      <c r="N254" s="89">
        <f t="array" aca="1" ref="N254:O254" ca="1">mu+MMULT(L254:M254,A)</f>
        <v>-4.2084866173876419E-2</v>
      </c>
      <c r="O254" s="89">
        <f ca="1"/>
        <v>6.3792335676220637E-3</v>
      </c>
      <c r="Q254" s="85">
        <v>237</v>
      </c>
      <c r="R254" s="88">
        <f t="shared" ca="1" si="47"/>
        <v>30029.252951585433</v>
      </c>
      <c r="S254" s="89">
        <f t="shared" ca="1" si="48"/>
        <v>0.45530727301645812</v>
      </c>
      <c r="T254" s="89">
        <f t="shared" ca="1" si="49"/>
        <v>0.28407381442499585</v>
      </c>
      <c r="U254" s="89">
        <f t="shared" ca="1" si="58"/>
        <v>0.67555590270450439</v>
      </c>
      <c r="V254" s="89">
        <f t="shared" ca="1" si="58"/>
        <v>0.61182309313798788</v>
      </c>
      <c r="W254" s="85">
        <f t="shared" ca="1" si="50"/>
        <v>3040.848151172755</v>
      </c>
      <c r="X254" s="85">
        <f t="shared" ca="1" si="51"/>
        <v>-927.05847899657601</v>
      </c>
      <c r="Z254" s="85">
        <v>237</v>
      </c>
      <c r="AA254" s="88">
        <f t="shared" ca="1" si="52"/>
        <v>1401.9146765299852</v>
      </c>
      <c r="AB254" s="89">
        <f t="shared" ca="1" si="53"/>
        <v>1.0740296075030482</v>
      </c>
      <c r="AC254" s="89">
        <f t="shared" ca="1" si="54"/>
        <v>0.97902026585584856</v>
      </c>
      <c r="AD254" s="89">
        <f t="shared" ca="1" si="59"/>
        <v>0.85859529407024304</v>
      </c>
      <c r="AE254" s="89">
        <f t="shared" ca="1" si="59"/>
        <v>0.83621501690429911</v>
      </c>
      <c r="AF254" s="85">
        <f t="shared" ca="1" si="55"/>
        <v>140.31068512250886</v>
      </c>
      <c r="AG254" s="85">
        <f t="shared" ca="1" si="56"/>
        <v>7.5854922754717791</v>
      </c>
      <c r="AI254" s="85">
        <v>237</v>
      </c>
      <c r="AJ254" s="85">
        <f t="shared" ca="1" si="60"/>
        <v>2900.5374660502462</v>
      </c>
      <c r="AK254" s="85">
        <f t="shared" ca="1" si="60"/>
        <v>-934.64397127204779</v>
      </c>
    </row>
    <row r="255" spans="1:37" x14ac:dyDescent="0.25">
      <c r="E255" s="1"/>
      <c r="F255" s="1"/>
      <c r="I255" s="85">
        <v>238</v>
      </c>
      <c r="J255" s="89">
        <f t="shared" ca="1" si="57"/>
        <v>0.62706968194959267</v>
      </c>
      <c r="K255" s="89">
        <f t="shared" ca="1" si="57"/>
        <v>0.82289461144777587</v>
      </c>
      <c r="L255" s="89">
        <f t="shared" ca="1" si="46"/>
        <v>0.32410223341050803</v>
      </c>
      <c r="M255" s="89">
        <f t="shared" ca="1" si="46"/>
        <v>0.92645268139692294</v>
      </c>
      <c r="N255" s="89">
        <f t="array" aca="1" ref="N255:O255" ca="1">mu+MMULT(L255:M255,A)</f>
        <v>2.8450117184403798E-2</v>
      </c>
      <c r="O255" s="89">
        <f ca="1"/>
        <v>1.733342206835075E-2</v>
      </c>
      <c r="Q255" s="85">
        <v>238</v>
      </c>
      <c r="R255" s="88">
        <f t="shared" ca="1" si="47"/>
        <v>32223.854082674385</v>
      </c>
      <c r="S255" s="89">
        <f t="shared" ca="1" si="48"/>
        <v>0.86723017604305774</v>
      </c>
      <c r="T255" s="89">
        <f t="shared" ca="1" si="49"/>
        <v>0.69599671745159553</v>
      </c>
      <c r="U255" s="89">
        <f t="shared" ca="1" si="58"/>
        <v>0.80709204726697736</v>
      </c>
      <c r="V255" s="89">
        <f t="shared" ca="1" si="58"/>
        <v>0.75678455727035376</v>
      </c>
      <c r="W255" s="85">
        <f t="shared" ca="1" si="50"/>
        <v>4675.9650300484536</v>
      </c>
      <c r="X255" s="85">
        <f t="shared" ca="1" si="51"/>
        <v>708.05839987912259</v>
      </c>
      <c r="Z255" s="85">
        <v>238</v>
      </c>
      <c r="AA255" s="88">
        <f t="shared" ca="1" si="52"/>
        <v>1417.3559329706513</v>
      </c>
      <c r="AB255" s="89">
        <f t="shared" ca="1" si="53"/>
        <v>1.1893255174716195</v>
      </c>
      <c r="AC255" s="89">
        <f t="shared" ca="1" si="54"/>
        <v>1.09431617582442</v>
      </c>
      <c r="AD255" s="89">
        <f t="shared" ca="1" si="59"/>
        <v>0.88284420113532258</v>
      </c>
      <c r="AE255" s="89">
        <f t="shared" ca="1" si="59"/>
        <v>0.86309183335596962</v>
      </c>
      <c r="AF255" s="85">
        <f t="shared" ca="1" si="55"/>
        <v>153.76010211998846</v>
      </c>
      <c r="AG255" s="85">
        <f t="shared" ca="1" si="56"/>
        <v>21.034909272951381</v>
      </c>
      <c r="AI255" s="85">
        <v>238</v>
      </c>
      <c r="AJ255" s="85">
        <f t="shared" ca="1" si="60"/>
        <v>4522.2049279284656</v>
      </c>
      <c r="AK255" s="85">
        <f t="shared" ca="1" si="60"/>
        <v>687.02349060617121</v>
      </c>
    </row>
    <row r="256" spans="1:37" x14ac:dyDescent="0.25">
      <c r="E256" s="1"/>
      <c r="F256" s="1"/>
      <c r="I256" s="85">
        <v>239</v>
      </c>
      <c r="J256" s="89">
        <f t="shared" ca="1" si="57"/>
        <v>0.63521329776071833</v>
      </c>
      <c r="K256" s="89">
        <f t="shared" ca="1" si="57"/>
        <v>0.26008392648463208</v>
      </c>
      <c r="L256" s="89">
        <f t="shared" ca="1" si="46"/>
        <v>0.34569305457538319</v>
      </c>
      <c r="M256" s="89">
        <f t="shared" ca="1" si="46"/>
        <v>-0.64308668621758625</v>
      </c>
      <c r="N256" s="89">
        <f t="array" aca="1" ref="N256:O256" ca="1">mu+MMULT(L256:M256,A)</f>
        <v>-4.1914049824945095E-4</v>
      </c>
      <c r="O256" s="89">
        <f ca="1"/>
        <v>-6.0297040554577151E-3</v>
      </c>
      <c r="Q256" s="85">
        <v>239</v>
      </c>
      <c r="R256" s="88">
        <f t="shared" ca="1" si="47"/>
        <v>31306.875270339839</v>
      </c>
      <c r="S256" s="89">
        <f t="shared" ca="1" si="48"/>
        <v>0.69863428409456263</v>
      </c>
      <c r="T256" s="89">
        <f t="shared" ca="1" si="49"/>
        <v>0.52740082550310041</v>
      </c>
      <c r="U256" s="89">
        <f t="shared" ca="1" si="58"/>
        <v>0.75760969383786181</v>
      </c>
      <c r="V256" s="89">
        <f t="shared" ca="1" si="58"/>
        <v>0.70104236480916438</v>
      </c>
      <c r="W256" s="85">
        <f t="shared" ca="1" si="50"/>
        <v>3957.9581896805248</v>
      </c>
      <c r="X256" s="85">
        <f t="shared" ca="1" si="51"/>
        <v>-9.9484404888062272</v>
      </c>
      <c r="Z256" s="85">
        <v>239</v>
      </c>
      <c r="AA256" s="88">
        <f t="shared" ca="1" si="52"/>
        <v>1384.6258943119237</v>
      </c>
      <c r="AB256" s="89">
        <f t="shared" ca="1" si="53"/>
        <v>0.94342205451990702</v>
      </c>
      <c r="AC256" s="89">
        <f t="shared" ca="1" si="54"/>
        <v>0.84841271287270736</v>
      </c>
      <c r="AD256" s="89">
        <f t="shared" ca="1" si="59"/>
        <v>0.82726746662104866</v>
      </c>
      <c r="AE256" s="89">
        <f t="shared" ca="1" si="59"/>
        <v>0.80189591743709987</v>
      </c>
      <c r="AF256" s="85">
        <f t="shared" ca="1" si="55"/>
        <v>125.73092669189282</v>
      </c>
      <c r="AG256" s="85">
        <f t="shared" ca="1" si="56"/>
        <v>-6.9942661551442598</v>
      </c>
      <c r="AI256" s="85">
        <v>239</v>
      </c>
      <c r="AJ256" s="85">
        <f t="shared" ca="1" si="60"/>
        <v>3832.227262988632</v>
      </c>
      <c r="AK256" s="85">
        <f t="shared" ca="1" si="60"/>
        <v>-2.9541743336619675</v>
      </c>
    </row>
    <row r="257" spans="5:37" x14ac:dyDescent="0.25">
      <c r="E257" s="1"/>
      <c r="F257" s="1"/>
      <c r="I257" s="85">
        <v>240</v>
      </c>
      <c r="J257" s="89">
        <f t="shared" ca="1" si="57"/>
        <v>0.49646601728409478</v>
      </c>
      <c r="K257" s="89">
        <f t="shared" ca="1" si="57"/>
        <v>0.13240320117398174</v>
      </c>
      <c r="L257" s="89">
        <f t="shared" ca="1" si="46"/>
        <v>-8.8584968551360544E-3</v>
      </c>
      <c r="M257" s="89">
        <f t="shared" ca="1" si="46"/>
        <v>-1.1151027286529878</v>
      </c>
      <c r="N257" s="89">
        <f t="array" aca="1" ref="N257:O257" ca="1">mu+MMULT(L257:M257,A)</f>
        <v>-1.8366657993633077E-2</v>
      </c>
      <c r="O257" s="89">
        <f ca="1"/>
        <v>-1.3055823029867358E-2</v>
      </c>
      <c r="Q257" s="85">
        <v>240</v>
      </c>
      <c r="R257" s="88">
        <f t="shared" ca="1" si="47"/>
        <v>30750.00673045134</v>
      </c>
      <c r="S257" s="89">
        <f t="shared" ca="1" si="48"/>
        <v>0.5938211380948446</v>
      </c>
      <c r="T257" s="89">
        <f t="shared" ca="1" si="49"/>
        <v>0.42258767950338233</v>
      </c>
      <c r="U257" s="89">
        <f t="shared" ca="1" si="58"/>
        <v>0.72368412527396142</v>
      </c>
      <c r="V257" s="89">
        <f t="shared" ca="1" si="58"/>
        <v>0.66370194139079541</v>
      </c>
      <c r="W257" s="85">
        <f t="shared" ca="1" si="50"/>
        <v>3545.3803809522869</v>
      </c>
      <c r="X257" s="85">
        <f t="shared" ca="1" si="51"/>
        <v>-422.5262492170441</v>
      </c>
      <c r="Z257" s="85">
        <v>240</v>
      </c>
      <c r="AA257" s="88">
        <f t="shared" ca="1" si="52"/>
        <v>1374.9314451018072</v>
      </c>
      <c r="AB257" s="89">
        <f t="shared" ca="1" si="53"/>
        <v>0.86947017934009874</v>
      </c>
      <c r="AC257" s="89">
        <f t="shared" ca="1" si="54"/>
        <v>0.77446083769289908</v>
      </c>
      <c r="AD257" s="89">
        <f t="shared" ca="1" si="59"/>
        <v>0.807704993987718</v>
      </c>
      <c r="AE257" s="89">
        <f t="shared" ca="1" si="59"/>
        <v>0.78067084068782489</v>
      </c>
      <c r="AF257" s="85">
        <f t="shared" ca="1" si="55"/>
        <v>117.80467779103151</v>
      </c>
      <c r="AG257" s="85">
        <f t="shared" ca="1" si="56"/>
        <v>-14.92051505600557</v>
      </c>
      <c r="AI257" s="85">
        <v>240</v>
      </c>
      <c r="AJ257" s="85">
        <f t="shared" ca="1" si="60"/>
        <v>3427.5757031612557</v>
      </c>
      <c r="AK257" s="85">
        <f t="shared" ca="1" si="60"/>
        <v>-407.60573416103853</v>
      </c>
    </row>
    <row r="258" spans="5:37" x14ac:dyDescent="0.25">
      <c r="E258" s="1"/>
      <c r="F258" s="1"/>
      <c r="I258" s="85">
        <v>241</v>
      </c>
      <c r="J258" s="89">
        <f t="shared" ca="1" si="57"/>
        <v>0.25253714285218398</v>
      </c>
      <c r="K258" s="89">
        <f t="shared" ca="1" si="57"/>
        <v>0.80659065638995742</v>
      </c>
      <c r="L258" s="89">
        <f t="shared" ca="1" si="46"/>
        <v>-0.66652704072238822</v>
      </c>
      <c r="M258" s="89">
        <f t="shared" ca="1" si="46"/>
        <v>0.86540108222250156</v>
      </c>
      <c r="N258" s="89">
        <f t="array" aca="1" ref="N258:O258" ca="1">mu+MMULT(L258:M258,A)</f>
        <v>1.8830394515047043E-3</v>
      </c>
      <c r="O258" s="89">
        <f ca="1"/>
        <v>1.6424648296247103E-2</v>
      </c>
      <c r="Q258" s="85">
        <v>241</v>
      </c>
      <c r="R258" s="88">
        <f t="shared" ca="1" si="47"/>
        <v>31379.032358307668</v>
      </c>
      <c r="S258" s="89">
        <f t="shared" ca="1" si="48"/>
        <v>0.71207896931374504</v>
      </c>
      <c r="T258" s="89">
        <f t="shared" ca="1" si="49"/>
        <v>0.54084551072228271</v>
      </c>
      <c r="U258" s="89">
        <f t="shared" ca="1" si="58"/>
        <v>0.76179206175667435</v>
      </c>
      <c r="V258" s="89">
        <f t="shared" ca="1" si="58"/>
        <v>0.70569296452043451</v>
      </c>
      <c r="W258" s="85">
        <f t="shared" ca="1" si="50"/>
        <v>4012.7762891397288</v>
      </c>
      <c r="X258" s="85">
        <f t="shared" ca="1" si="51"/>
        <v>44.869658970397722</v>
      </c>
      <c r="Z258" s="85">
        <v>241</v>
      </c>
      <c r="AA258" s="88">
        <f t="shared" ca="1" si="52"/>
        <v>1416.0684621714863</v>
      </c>
      <c r="AB258" s="89">
        <f t="shared" ca="1" si="53"/>
        <v>1.1797604183313866</v>
      </c>
      <c r="AC258" s="89">
        <f t="shared" ca="1" si="54"/>
        <v>1.084751076684187</v>
      </c>
      <c r="AD258" s="89">
        <f t="shared" ca="1" si="59"/>
        <v>0.88095224185202681</v>
      </c>
      <c r="AE258" s="89">
        <f t="shared" ca="1" si="59"/>
        <v>0.86098404044487342</v>
      </c>
      <c r="AF258" s="85">
        <f t="shared" ca="1" si="55"/>
        <v>152.62468142762646</v>
      </c>
      <c r="AG258" s="85">
        <f t="shared" ca="1" si="56"/>
        <v>19.899488580589377</v>
      </c>
      <c r="AI258" s="85">
        <v>241</v>
      </c>
      <c r="AJ258" s="85">
        <f t="shared" ca="1" si="60"/>
        <v>3860.1516077121023</v>
      </c>
      <c r="AK258" s="85">
        <f t="shared" ca="1" si="60"/>
        <v>24.970170389808345</v>
      </c>
    </row>
    <row r="259" spans="5:37" x14ac:dyDescent="0.25">
      <c r="E259" s="1"/>
      <c r="F259" s="1"/>
      <c r="I259" s="85">
        <v>242</v>
      </c>
      <c r="J259" s="89">
        <f t="shared" ca="1" si="57"/>
        <v>0.75159138964642269</v>
      </c>
      <c r="K259" s="89">
        <f t="shared" ca="1" si="57"/>
        <v>0.14962945283414641</v>
      </c>
      <c r="L259" s="89">
        <f t="shared" ca="1" si="46"/>
        <v>0.67950613660091685</v>
      </c>
      <c r="M259" s="89">
        <f t="shared" ca="1" si="46"/>
        <v>-1.0380239486772174</v>
      </c>
      <c r="N259" s="89">
        <f t="array" aca="1" ref="N259:O259" ca="1">mu+MMULT(L259:M259,A)</f>
        <v>7.4383850376966805E-4</v>
      </c>
      <c r="O259" s="89">
        <f ca="1"/>
        <v>-1.1908479232572114E-2</v>
      </c>
      <c r="Q259" s="85">
        <v>242</v>
      </c>
      <c r="R259" s="88">
        <f t="shared" ca="1" si="47"/>
        <v>31343.305688697794</v>
      </c>
      <c r="S259" s="89">
        <f t="shared" ca="1" si="48"/>
        <v>0.70542605838672268</v>
      </c>
      <c r="T259" s="89">
        <f t="shared" ca="1" si="49"/>
        <v>0.53419259979526035</v>
      </c>
      <c r="U259" s="89">
        <f t="shared" ca="1" si="58"/>
        <v>0.75972743393545072</v>
      </c>
      <c r="V259" s="89">
        <f t="shared" ca="1" si="58"/>
        <v>0.70339585573972752</v>
      </c>
      <c r="W259" s="85">
        <f t="shared" ca="1" si="50"/>
        <v>3985.5968409894194</v>
      </c>
      <c r="X259" s="85">
        <f t="shared" ca="1" si="51"/>
        <v>17.690210820088396</v>
      </c>
      <c r="Z259" s="85">
        <v>242</v>
      </c>
      <c r="AA259" s="88">
        <f t="shared" ca="1" si="52"/>
        <v>1376.5098694916146</v>
      </c>
      <c r="AB259" s="89">
        <f t="shared" ca="1" si="53"/>
        <v>0.88154629498729065</v>
      </c>
      <c r="AC259" s="89">
        <f t="shared" ca="1" si="54"/>
        <v>0.78653695334009099</v>
      </c>
      <c r="AD259" s="89">
        <f t="shared" ca="1" si="59"/>
        <v>0.81098889582449685</v>
      </c>
      <c r="AE259" s="89">
        <f t="shared" ca="1" si="59"/>
        <v>0.78422351063102402</v>
      </c>
      <c r="AF259" s="85">
        <f t="shared" ca="1" si="55"/>
        <v>119.08217581113729</v>
      </c>
      <c r="AG259" s="85">
        <f t="shared" ca="1" si="56"/>
        <v>-13.643017035899788</v>
      </c>
      <c r="AI259" s="85">
        <v>242</v>
      </c>
      <c r="AJ259" s="85">
        <f t="shared" ca="1" si="60"/>
        <v>3866.514665178282</v>
      </c>
      <c r="AK259" s="85">
        <f t="shared" ca="1" si="60"/>
        <v>31.333227855988184</v>
      </c>
    </row>
    <row r="260" spans="5:37" x14ac:dyDescent="0.25">
      <c r="E260" s="1"/>
      <c r="F260" s="1"/>
      <c r="I260" s="85">
        <v>243</v>
      </c>
      <c r="J260" s="89">
        <f t="shared" ca="1" si="57"/>
        <v>0.31028644308212039</v>
      </c>
      <c r="K260" s="89">
        <f t="shared" ca="1" si="57"/>
        <v>0.48325036328446258</v>
      </c>
      <c r="L260" s="89">
        <f t="shared" ca="1" si="46"/>
        <v>-0.49503858224717234</v>
      </c>
      <c r="M260" s="89">
        <f t="shared" ca="1" si="46"/>
        <v>-4.1997455471219726E-2</v>
      </c>
      <c r="N260" s="89">
        <f t="array" aca="1" ref="N260:O260" ca="1">mu+MMULT(L260:M260,A)</f>
        <v>-1.0726574448383453E-2</v>
      </c>
      <c r="O260" s="89">
        <f ca="1"/>
        <v>2.91771312907226E-3</v>
      </c>
      <c r="Q260" s="85">
        <v>243</v>
      </c>
      <c r="R260" s="88">
        <f t="shared" ca="1" si="47"/>
        <v>30985.839093222068</v>
      </c>
      <c r="S260" s="89">
        <f t="shared" ca="1" si="48"/>
        <v>0.63843907437958536</v>
      </c>
      <c r="T260" s="89">
        <f t="shared" ca="1" si="49"/>
        <v>0.46720561578812309</v>
      </c>
      <c r="U260" s="89">
        <f t="shared" ca="1" si="58"/>
        <v>0.73840604896930151</v>
      </c>
      <c r="V260" s="89">
        <f t="shared" ca="1" si="58"/>
        <v>0.67982361190732299</v>
      </c>
      <c r="W260" s="85">
        <f t="shared" ca="1" si="50"/>
        <v>3717.7946347082143</v>
      </c>
      <c r="X260" s="85">
        <f t="shared" ca="1" si="51"/>
        <v>-250.11199546111675</v>
      </c>
      <c r="Z260" s="85">
        <v>243</v>
      </c>
      <c r="AA260" s="88">
        <f t="shared" ca="1" si="52"/>
        <v>1397.0703094989681</v>
      </c>
      <c r="AB260" s="89">
        <f t="shared" ca="1" si="53"/>
        <v>1.0375961328726939</v>
      </c>
      <c r="AC260" s="89">
        <f t="shared" ca="1" si="54"/>
        <v>0.94258679122549427</v>
      </c>
      <c r="AD260" s="89">
        <f t="shared" ca="1" si="59"/>
        <v>0.85027094047229779</v>
      </c>
      <c r="AE260" s="89">
        <f t="shared" ca="1" si="59"/>
        <v>0.8270538506680557</v>
      </c>
      <c r="AF260" s="85">
        <f t="shared" ca="1" si="55"/>
        <v>136.17135660660961</v>
      </c>
      <c r="AG260" s="85">
        <f t="shared" ca="1" si="56"/>
        <v>3.4461637595725279</v>
      </c>
      <c r="AI260" s="85">
        <v>243</v>
      </c>
      <c r="AJ260" s="85">
        <f t="shared" ca="1" si="60"/>
        <v>3581.6232781016047</v>
      </c>
      <c r="AK260" s="85">
        <f t="shared" ca="1" si="60"/>
        <v>-253.55815922068928</v>
      </c>
    </row>
    <row r="261" spans="5:37" x14ac:dyDescent="0.25">
      <c r="E261" s="1"/>
      <c r="F261" s="1"/>
      <c r="I261" s="85">
        <v>244</v>
      </c>
      <c r="J261" s="89">
        <f t="shared" ca="1" si="57"/>
        <v>0.96466153628627815</v>
      </c>
      <c r="K261" s="89">
        <f t="shared" ca="1" si="57"/>
        <v>0.65301062283800071</v>
      </c>
      <c r="L261" s="89">
        <f t="shared" ca="1" si="46"/>
        <v>1.807547680407406</v>
      </c>
      <c r="M261" s="89">
        <f t="shared" ca="1" si="46"/>
        <v>0.39346136445132457</v>
      </c>
      <c r="N261" s="89">
        <f t="array" aca="1" ref="N261:O261" ca="1">mu+MMULT(L261:M261,A)</f>
        <v>5.652814831853837E-2</v>
      </c>
      <c r="O261" s="89">
        <f ca="1"/>
        <v>9.3996654403658841E-3</v>
      </c>
      <c r="Q261" s="85">
        <v>244</v>
      </c>
      <c r="R261" s="88">
        <f t="shared" ca="1" si="47"/>
        <v>33141.458438742717</v>
      </c>
      <c r="S261" s="89">
        <f t="shared" ca="1" si="48"/>
        <v>1.0312053206503078</v>
      </c>
      <c r="T261" s="89">
        <f t="shared" ca="1" si="49"/>
        <v>0.85997186205884546</v>
      </c>
      <c r="U261" s="89">
        <f t="shared" ca="1" si="58"/>
        <v>0.84877772695170273</v>
      </c>
      <c r="V261" s="89">
        <f t="shared" ca="1" si="58"/>
        <v>0.80509772332433815</v>
      </c>
      <c r="W261" s="85">
        <f t="shared" ca="1" si="50"/>
        <v>5436.2666828993351</v>
      </c>
      <c r="X261" s="85">
        <f t="shared" ca="1" si="51"/>
        <v>1468.3600527300041</v>
      </c>
      <c r="Z261" s="85">
        <v>244</v>
      </c>
      <c r="AA261" s="88">
        <f t="shared" ca="1" si="52"/>
        <v>1406.155465584995</v>
      </c>
      <c r="AB261" s="89">
        <f t="shared" ca="1" si="53"/>
        <v>1.1058205011181172</v>
      </c>
      <c r="AC261" s="89">
        <f t="shared" ca="1" si="54"/>
        <v>1.0108111594709177</v>
      </c>
      <c r="AD261" s="89">
        <f t="shared" ca="1" si="59"/>
        <v>0.86559789017184641</v>
      </c>
      <c r="AE261" s="89">
        <f t="shared" ca="1" si="59"/>
        <v>0.84394658952289614</v>
      </c>
      <c r="AF261" s="85">
        <f t="shared" ca="1" si="55"/>
        <v>143.96674813276627</v>
      </c>
      <c r="AG261" s="85">
        <f t="shared" ca="1" si="56"/>
        <v>11.241555285729191</v>
      </c>
      <c r="AI261" s="85">
        <v>244</v>
      </c>
      <c r="AJ261" s="85">
        <f t="shared" ca="1" si="60"/>
        <v>5292.2999347665691</v>
      </c>
      <c r="AK261" s="85">
        <f t="shared" ca="1" si="60"/>
        <v>1457.1184974442749</v>
      </c>
    </row>
    <row r="262" spans="5:37" x14ac:dyDescent="0.25">
      <c r="E262" s="1"/>
      <c r="F262" s="1"/>
      <c r="I262" s="85">
        <v>245</v>
      </c>
      <c r="J262" s="89">
        <f t="shared" ca="1" si="57"/>
        <v>0.16973126555629658</v>
      </c>
      <c r="K262" s="89">
        <f t="shared" ca="1" si="57"/>
        <v>0.95007681263506982</v>
      </c>
      <c r="L262" s="89">
        <f t="shared" ca="1" si="46"/>
        <v>-0.95522775850073949</v>
      </c>
      <c r="M262" s="89">
        <f t="shared" ca="1" si="46"/>
        <v>1.6455988565320285</v>
      </c>
      <c r="N262" s="89">
        <f t="array" aca="1" ref="N262:O262" ca="1">mu+MMULT(L262:M262,A)</f>
        <v>9.1000614959544195E-3</v>
      </c>
      <c r="O262" s="89">
        <f ca="1"/>
        <v>2.8038156933760317E-2</v>
      </c>
      <c r="Q262" s="85">
        <v>245</v>
      </c>
      <c r="R262" s="88">
        <f t="shared" ca="1" si="47"/>
        <v>31606.314690866391</v>
      </c>
      <c r="S262" s="89">
        <f t="shared" ca="1" si="48"/>
        <v>0.7542262348295834</v>
      </c>
      <c r="T262" s="89">
        <f t="shared" ca="1" si="49"/>
        <v>0.58299277623812107</v>
      </c>
      <c r="U262" s="89">
        <f t="shared" ca="1" si="58"/>
        <v>0.77464330648946933</v>
      </c>
      <c r="V262" s="89">
        <f t="shared" ca="1" si="58"/>
        <v>0.72005091842076485</v>
      </c>
      <c r="W262" s="85">
        <f t="shared" ca="1" si="50"/>
        <v>4187.3878737194646</v>
      </c>
      <c r="X262" s="85">
        <f t="shared" ca="1" si="51"/>
        <v>219.48124355013351</v>
      </c>
      <c r="Z262" s="85">
        <v>245</v>
      </c>
      <c r="AA262" s="88">
        <f t="shared" ca="1" si="52"/>
        <v>1432.6098513553557</v>
      </c>
      <c r="AB262" s="89">
        <f t="shared" ca="1" si="53"/>
        <v>1.3019958578804562</v>
      </c>
      <c r="AC262" s="89">
        <f t="shared" ca="1" si="54"/>
        <v>1.2069865162332567</v>
      </c>
      <c r="AD262" s="89">
        <f t="shared" ca="1" si="59"/>
        <v>0.90354109921147074</v>
      </c>
      <c r="AE262" s="89">
        <f t="shared" ca="1" si="59"/>
        <v>0.88628133159897016</v>
      </c>
      <c r="AF262" s="85">
        <f t="shared" ca="1" si="55"/>
        <v>167.38876117779455</v>
      </c>
      <c r="AG262" s="85">
        <f t="shared" ca="1" si="56"/>
        <v>34.663568330757471</v>
      </c>
      <c r="AI262" s="85">
        <v>245</v>
      </c>
      <c r="AJ262" s="85">
        <f t="shared" ca="1" si="60"/>
        <v>4019.99911254167</v>
      </c>
      <c r="AK262" s="85">
        <f t="shared" ca="1" si="60"/>
        <v>184.81767521937604</v>
      </c>
    </row>
    <row r="263" spans="5:37" x14ac:dyDescent="0.25">
      <c r="E263" s="1"/>
      <c r="F263" s="1"/>
      <c r="I263" s="85">
        <v>246</v>
      </c>
      <c r="J263" s="89">
        <f t="shared" ca="1" si="57"/>
        <v>0.16993031652315793</v>
      </c>
      <c r="K263" s="89">
        <f t="shared" ca="1" si="57"/>
        <v>0.84740103223674768</v>
      </c>
      <c r="L263" s="89">
        <f t="shared" ca="1" si="46"/>
        <v>-0.9544406598225611</v>
      </c>
      <c r="M263" s="89">
        <f t="shared" ca="1" si="46"/>
        <v>1.025350288050471</v>
      </c>
      <c r="N263" s="89">
        <f t="array" aca="1" ref="N263:O263" ca="1">mu+MMULT(L263:M263,A)</f>
        <v>-2.5072188143048656E-3</v>
      </c>
      <c r="O263" s="89">
        <f ca="1"/>
        <v>1.8805546505153748E-2</v>
      </c>
      <c r="Q263" s="85">
        <v>246</v>
      </c>
      <c r="R263" s="88">
        <f t="shared" ca="1" si="47"/>
        <v>31241.572265565654</v>
      </c>
      <c r="S263" s="89">
        <f t="shared" ca="1" si="48"/>
        <v>0.68643994816727583</v>
      </c>
      <c r="T263" s="89">
        <f t="shared" ca="1" si="49"/>
        <v>0.5152064895758135</v>
      </c>
      <c r="U263" s="89">
        <f t="shared" ca="1" si="58"/>
        <v>0.75378213971276609</v>
      </c>
      <c r="V263" s="89">
        <f t="shared" ca="1" si="58"/>
        <v>0.69679563267029465</v>
      </c>
      <c r="W263" s="85">
        <f t="shared" ca="1" si="50"/>
        <v>3908.6087562239991</v>
      </c>
      <c r="X263" s="85">
        <f t="shared" ca="1" si="51"/>
        <v>-59.297873945331958</v>
      </c>
      <c r="Z263" s="85">
        <v>246</v>
      </c>
      <c r="AA263" s="88">
        <f t="shared" ca="1" si="52"/>
        <v>1419.4439938408461</v>
      </c>
      <c r="AB263" s="89">
        <f t="shared" ca="1" si="53"/>
        <v>1.2048200405498808</v>
      </c>
      <c r="AC263" s="89">
        <f t="shared" ca="1" si="54"/>
        <v>1.1098106989026812</v>
      </c>
      <c r="AD263" s="89">
        <f t="shared" ca="1" si="59"/>
        <v>0.88586360914995843</v>
      </c>
      <c r="AE263" s="89">
        <f t="shared" ca="1" si="59"/>
        <v>0.86645969600563466</v>
      </c>
      <c r="AF263" s="85">
        <f t="shared" ca="1" si="55"/>
        <v>155.60669742304253</v>
      </c>
      <c r="AG263" s="85">
        <f t="shared" ca="1" si="56"/>
        <v>22.881504576005455</v>
      </c>
      <c r="AI263" s="85">
        <v>246</v>
      </c>
      <c r="AJ263" s="85">
        <f t="shared" ca="1" si="60"/>
        <v>3753.0020588009565</v>
      </c>
      <c r="AK263" s="85">
        <f t="shared" ca="1" si="60"/>
        <v>-82.179378521337412</v>
      </c>
    </row>
    <row r="264" spans="5:37" x14ac:dyDescent="0.25">
      <c r="E264" s="1"/>
      <c r="F264" s="1"/>
      <c r="I264" s="85">
        <v>247</v>
      </c>
      <c r="J264" s="89">
        <f t="shared" ca="1" si="57"/>
        <v>0.17305871699060038</v>
      </c>
      <c r="K264" s="89">
        <f t="shared" ca="1" si="57"/>
        <v>0.25751504813275372</v>
      </c>
      <c r="L264" s="89">
        <f t="shared" ca="1" si="46"/>
        <v>-0.94214690301721837</v>
      </c>
      <c r="M264" s="89">
        <f t="shared" ca="1" si="46"/>
        <v>-0.65102539137124427</v>
      </c>
      <c r="N264" s="89">
        <f t="array" aca="1" ref="N264:O264" ca="1">mu+MMULT(L264:M264,A)</f>
        <v>-3.3617872759865955E-2</v>
      </c>
      <c r="O264" s="89">
        <f ca="1"/>
        <v>-6.1478743757387121E-3</v>
      </c>
      <c r="Q264" s="85">
        <v>247</v>
      </c>
      <c r="R264" s="88">
        <f t="shared" ca="1" si="47"/>
        <v>30284.58988118171</v>
      </c>
      <c r="S264" s="89">
        <f t="shared" ca="1" si="48"/>
        <v>0.5047543465245119</v>
      </c>
      <c r="T264" s="89">
        <f t="shared" ca="1" si="49"/>
        <v>0.33352088793304963</v>
      </c>
      <c r="U264" s="89">
        <f t="shared" ca="1" si="58"/>
        <v>0.69313430761312045</v>
      </c>
      <c r="V264" s="89">
        <f t="shared" ca="1" si="58"/>
        <v>0.63062943756555923</v>
      </c>
      <c r="W264" s="85">
        <f t="shared" ca="1" si="50"/>
        <v>3215.5987734664195</v>
      </c>
      <c r="X264" s="85">
        <f t="shared" ca="1" si="51"/>
        <v>-752.30785670291152</v>
      </c>
      <c r="Z264" s="85">
        <v>247</v>
      </c>
      <c r="AA264" s="88">
        <f t="shared" ca="1" si="52"/>
        <v>1384.4622822937563</v>
      </c>
      <c r="AB264" s="89">
        <f t="shared" ca="1" si="53"/>
        <v>0.94217827871605242</v>
      </c>
      <c r="AC264" s="89">
        <f t="shared" ca="1" si="54"/>
        <v>0.84716893706885277</v>
      </c>
      <c r="AD264" s="89">
        <f t="shared" ca="1" si="59"/>
        <v>0.82694931361517199</v>
      </c>
      <c r="AE264" s="89">
        <f t="shared" ca="1" si="59"/>
        <v>0.80154951755293569</v>
      </c>
      <c r="AF264" s="85">
        <f t="shared" ca="1" si="55"/>
        <v>125.59560181334302</v>
      </c>
      <c r="AG264" s="85">
        <f t="shared" ca="1" si="56"/>
        <v>-7.1295910336940551</v>
      </c>
      <c r="AI264" s="85">
        <v>247</v>
      </c>
      <c r="AJ264" s="85">
        <f t="shared" ca="1" si="60"/>
        <v>3090.0031716530766</v>
      </c>
      <c r="AK264" s="85">
        <f t="shared" ca="1" si="60"/>
        <v>-745.17826566921747</v>
      </c>
    </row>
    <row r="265" spans="5:37" x14ac:dyDescent="0.25">
      <c r="E265" s="1"/>
      <c r="F265" s="1"/>
      <c r="I265" s="85">
        <v>248</v>
      </c>
      <c r="J265" s="89">
        <f t="shared" ca="1" si="57"/>
        <v>0.54383068564814041</v>
      </c>
      <c r="K265" s="89">
        <f t="shared" ca="1" si="57"/>
        <v>0.84304997685619709</v>
      </c>
      <c r="L265" s="89">
        <f t="shared" ca="1" si="46"/>
        <v>0.11008920572773052</v>
      </c>
      <c r="M265" s="89">
        <f t="shared" ca="1" si="46"/>
        <v>1.0070722690285807</v>
      </c>
      <c r="N265" s="89">
        <f t="array" aca="1" ref="N265:O265" ca="1">mu+MMULT(L265:M265,A)</f>
        <v>2.4469222570466E-2</v>
      </c>
      <c r="O265" s="89">
        <f ca="1"/>
        <v>1.8533471989207819E-2</v>
      </c>
      <c r="Q265" s="85">
        <v>248</v>
      </c>
      <c r="R265" s="88">
        <f t="shared" ca="1" si="47"/>
        <v>32095.829311150959</v>
      </c>
      <c r="S265" s="89">
        <f t="shared" ca="1" si="48"/>
        <v>0.84398183049958841</v>
      </c>
      <c r="T265" s="89">
        <f t="shared" ca="1" si="49"/>
        <v>0.6727483719081262</v>
      </c>
      <c r="U265" s="89">
        <f t="shared" ca="1" si="58"/>
        <v>0.80066022057874342</v>
      </c>
      <c r="V265" s="89">
        <f t="shared" ca="1" si="58"/>
        <v>0.74944630595091133</v>
      </c>
      <c r="W265" s="85">
        <f t="shared" ca="1" si="50"/>
        <v>4573.0473335983479</v>
      </c>
      <c r="X265" s="85">
        <f t="shared" ca="1" si="51"/>
        <v>605.14070342901687</v>
      </c>
      <c r="Z265" s="85">
        <v>248</v>
      </c>
      <c r="AA265" s="88">
        <f t="shared" ca="1" si="52"/>
        <v>1419.0578518353911</v>
      </c>
      <c r="AB265" s="89">
        <f t="shared" ca="1" si="53"/>
        <v>1.201956379869479</v>
      </c>
      <c r="AC265" s="89">
        <f t="shared" ca="1" si="54"/>
        <v>1.1069470382222795</v>
      </c>
      <c r="AD265" s="89">
        <f t="shared" ca="1" si="59"/>
        <v>0.8853097856348362</v>
      </c>
      <c r="AE265" s="89">
        <f t="shared" ca="1" si="59"/>
        <v>0.8658415864413177</v>
      </c>
      <c r="AF265" s="85">
        <f t="shared" ca="1" si="55"/>
        <v>155.26473513344467</v>
      </c>
      <c r="AG265" s="85">
        <f t="shared" ca="1" si="56"/>
        <v>22.539542286407595</v>
      </c>
      <c r="AI265" s="85">
        <v>248</v>
      </c>
      <c r="AJ265" s="85">
        <f t="shared" ca="1" si="60"/>
        <v>4417.7825984649035</v>
      </c>
      <c r="AK265" s="85">
        <f t="shared" ca="1" si="60"/>
        <v>582.60116114260927</v>
      </c>
    </row>
    <row r="266" spans="5:37" x14ac:dyDescent="0.25">
      <c r="E266" s="1"/>
      <c r="F266" s="1"/>
      <c r="I266" s="85">
        <v>249</v>
      </c>
      <c r="J266" s="89">
        <f t="shared" ca="1" si="57"/>
        <v>0.27675838537225683</v>
      </c>
      <c r="K266" s="89">
        <f t="shared" ca="1" si="57"/>
        <v>0.71835181894264488</v>
      </c>
      <c r="L266" s="89">
        <f t="shared" ca="1" si="46"/>
        <v>-0.59249858089604024</v>
      </c>
      <c r="M266" s="89">
        <f t="shared" ca="1" si="46"/>
        <v>0.57795224341978668</v>
      </c>
      <c r="N266" s="89">
        <f t="array" aca="1" ref="N266:O266" ca="1">mu+MMULT(L266:M266,A)</f>
        <v>-1.6058189755093805E-3</v>
      </c>
      <c r="O266" s="89">
        <f ca="1"/>
        <v>1.2145874782399478E-2</v>
      </c>
      <c r="Q266" s="85">
        <v>249</v>
      </c>
      <c r="R266" s="88">
        <f t="shared" ca="1" si="47"/>
        <v>31269.746109811229</v>
      </c>
      <c r="S266" s="89">
        <f t="shared" ca="1" si="48"/>
        <v>0.69170410533731919</v>
      </c>
      <c r="T266" s="89">
        <f t="shared" ca="1" si="49"/>
        <v>0.52047064674585686</v>
      </c>
      <c r="U266" s="89">
        <f t="shared" ca="1" si="58"/>
        <v>0.75543841583490257</v>
      </c>
      <c r="V266" s="89">
        <f t="shared" ca="1" si="58"/>
        <v>0.69863220924526126</v>
      </c>
      <c r="W266" s="85">
        <f t="shared" ca="1" si="50"/>
        <v>3929.8690462668965</v>
      </c>
      <c r="X266" s="85">
        <f t="shared" ca="1" si="51"/>
        <v>-38.037583902434562</v>
      </c>
      <c r="Z266" s="85">
        <v>249</v>
      </c>
      <c r="AA266" s="88">
        <f t="shared" ca="1" si="52"/>
        <v>1410.02237009534</v>
      </c>
      <c r="AB266" s="89">
        <f t="shared" ca="1" si="53"/>
        <v>1.134725125594213</v>
      </c>
      <c r="AC266" s="89">
        <f t="shared" ca="1" si="54"/>
        <v>1.0397157839470135</v>
      </c>
      <c r="AD266" s="89">
        <f t="shared" ca="1" si="59"/>
        <v>0.87175474676286668</v>
      </c>
      <c r="AE266" s="89">
        <f t="shared" ca="1" si="59"/>
        <v>0.85076401737351159</v>
      </c>
      <c r="AF266" s="85">
        <f t="shared" ca="1" si="55"/>
        <v>147.32590619618122</v>
      </c>
      <c r="AG266" s="85">
        <f t="shared" ca="1" si="56"/>
        <v>14.600713349144144</v>
      </c>
      <c r="AI266" s="85">
        <v>249</v>
      </c>
      <c r="AJ266" s="85">
        <f t="shared" ca="1" si="60"/>
        <v>3782.5431400707153</v>
      </c>
      <c r="AK266" s="85">
        <f t="shared" ca="1" si="60"/>
        <v>-52.638297251578706</v>
      </c>
    </row>
    <row r="267" spans="5:37" x14ac:dyDescent="0.25">
      <c r="E267" s="1"/>
      <c r="F267" s="1"/>
      <c r="I267" s="85">
        <v>250</v>
      </c>
      <c r="J267" s="89">
        <f t="shared" ca="1" si="57"/>
        <v>0.28668392788126196</v>
      </c>
      <c r="K267" s="89">
        <f t="shared" ca="1" si="57"/>
        <v>0.33994567247077789</v>
      </c>
      <c r="L267" s="89">
        <f t="shared" ca="1" si="46"/>
        <v>-0.56309843699125761</v>
      </c>
      <c r="M267" s="89">
        <f t="shared" ca="1" si="46"/>
        <v>-0.41261140361947107</v>
      </c>
      <c r="N267" s="89">
        <f t="array" aca="1" ref="N267:O267" ca="1">mu+MMULT(L267:M267,A)</f>
        <v>-1.9420906670083973E-2</v>
      </c>
      <c r="O267" s="89">
        <f ca="1"/>
        <v>-2.5990012601885067E-3</v>
      </c>
      <c r="Q267" s="85">
        <v>250</v>
      </c>
      <c r="R267" s="88">
        <f t="shared" ca="1" si="47"/>
        <v>30717.605658949269</v>
      </c>
      <c r="S267" s="89">
        <f t="shared" ca="1" si="48"/>
        <v>0.58766434674622059</v>
      </c>
      <c r="T267" s="89">
        <f t="shared" ca="1" si="49"/>
        <v>0.41643088815475832</v>
      </c>
      <c r="U267" s="89">
        <f t="shared" ca="1" si="58"/>
        <v>0.7216211944503893</v>
      </c>
      <c r="V267" s="89">
        <f t="shared" ca="1" si="58"/>
        <v>0.66145263498950446</v>
      </c>
      <c r="W267" s="85">
        <f t="shared" ca="1" si="50"/>
        <v>3521.9656343177994</v>
      </c>
      <c r="X267" s="85">
        <f t="shared" ca="1" si="51"/>
        <v>-445.94099585153162</v>
      </c>
      <c r="Z267" s="85">
        <v>250</v>
      </c>
      <c r="AA267" s="88">
        <f t="shared" ca="1" si="52"/>
        <v>1389.3842918948026</v>
      </c>
      <c r="AB267" s="89">
        <f t="shared" ca="1" si="53"/>
        <v>0.97953116480096503</v>
      </c>
      <c r="AC267" s="89">
        <f t="shared" ca="1" si="54"/>
        <v>0.88452182315376537</v>
      </c>
      <c r="AD267" s="89">
        <f t="shared" ca="1" si="59"/>
        <v>0.83634120111318777</v>
      </c>
      <c r="AE267" s="89">
        <f t="shared" ca="1" si="59"/>
        <v>0.81179270640736567</v>
      </c>
      <c r="AF267" s="85">
        <f t="shared" ca="1" si="55"/>
        <v>129.68911967630265</v>
      </c>
      <c r="AG267" s="85">
        <f t="shared" ca="1" si="56"/>
        <v>-3.0360731707344257</v>
      </c>
      <c r="AI267" s="85">
        <v>250</v>
      </c>
      <c r="AJ267" s="85">
        <f t="shared" ca="1" si="60"/>
        <v>3392.2765146414968</v>
      </c>
      <c r="AK267" s="85">
        <f t="shared" ca="1" si="60"/>
        <v>-442.9049226807972</v>
      </c>
    </row>
    <row r="268" spans="5:37" x14ac:dyDescent="0.25">
      <c r="E268" s="1"/>
      <c r="F268" s="1"/>
      <c r="I268" s="85">
        <v>251</v>
      </c>
      <c r="J268" s="89">
        <f t="shared" ca="1" si="57"/>
        <v>0.28637733980675728</v>
      </c>
      <c r="K268" s="89">
        <f t="shared" ca="1" si="57"/>
        <v>0.60840790612963724</v>
      </c>
      <c r="L268" s="89">
        <f t="shared" ca="1" si="46"/>
        <v>-0.56399919555792632</v>
      </c>
      <c r="M268" s="89">
        <f t="shared" ca="1" si="46"/>
        <v>0.27517188272622828</v>
      </c>
      <c r="N268" s="89">
        <f t="array" aca="1" ref="N268:O268" ca="1">mu+MMULT(L268:M268,A)</f>
        <v>-6.5505047335221132E-3</v>
      </c>
      <c r="O268" s="89">
        <f ca="1"/>
        <v>7.6388863623210405E-3</v>
      </c>
      <c r="Q268" s="85">
        <v>251</v>
      </c>
      <c r="R268" s="88">
        <f t="shared" ca="1" si="47"/>
        <v>31115.508683625241</v>
      </c>
      <c r="S268" s="89">
        <f t="shared" ca="1" si="48"/>
        <v>0.66282723863914605</v>
      </c>
      <c r="T268" s="89">
        <f t="shared" ca="1" si="49"/>
        <v>0.49159378004768378</v>
      </c>
      <c r="U268" s="89">
        <f t="shared" ca="1" si="58"/>
        <v>0.74627939682322497</v>
      </c>
      <c r="V268" s="89">
        <f t="shared" ca="1" si="58"/>
        <v>0.68849672930892369</v>
      </c>
      <c r="W268" s="85">
        <f t="shared" ca="1" si="50"/>
        <v>3814.0556167783179</v>
      </c>
      <c r="X268" s="85">
        <f t="shared" ca="1" si="51"/>
        <v>-153.85101339101311</v>
      </c>
      <c r="Z268" s="85">
        <v>251</v>
      </c>
      <c r="AA268" s="88">
        <f t="shared" ca="1" si="52"/>
        <v>1403.6817149640062</v>
      </c>
      <c r="AB268" s="89">
        <f t="shared" ca="1" si="53"/>
        <v>1.0872878068849205</v>
      </c>
      <c r="AC268" s="89">
        <f t="shared" ca="1" si="54"/>
        <v>0.9922784652377209</v>
      </c>
      <c r="AD268" s="89">
        <f t="shared" ca="1" si="59"/>
        <v>0.86154518222949172</v>
      </c>
      <c r="AE268" s="89">
        <f t="shared" ca="1" si="59"/>
        <v>0.83946914737824796</v>
      </c>
      <c r="AF268" s="85">
        <f t="shared" ca="1" si="55"/>
        <v>141.83046906001255</v>
      </c>
      <c r="AG268" s="85">
        <f t="shared" ca="1" si="56"/>
        <v>9.1052762129754683</v>
      </c>
      <c r="AI268" s="85">
        <v>251</v>
      </c>
      <c r="AJ268" s="85">
        <f t="shared" ca="1" si="60"/>
        <v>3672.2251477183054</v>
      </c>
      <c r="AK268" s="85">
        <f t="shared" ca="1" si="60"/>
        <v>-162.95628960398858</v>
      </c>
    </row>
    <row r="269" spans="5:37" x14ac:dyDescent="0.25">
      <c r="E269" s="1"/>
      <c r="F269" s="1"/>
      <c r="I269" s="85">
        <v>252</v>
      </c>
      <c r="J269" s="89">
        <f t="shared" ca="1" si="57"/>
        <v>0.8677933539872168</v>
      </c>
      <c r="K269" s="89">
        <f t="shared" ca="1" si="57"/>
        <v>0.46659142183411839</v>
      </c>
      <c r="L269" s="89">
        <f t="shared" ca="1" si="46"/>
        <v>1.1160206581444578</v>
      </c>
      <c r="M269" s="89">
        <f t="shared" ca="1" si="46"/>
        <v>-8.3841007299965645E-2</v>
      </c>
      <c r="N269" s="89">
        <f t="array" aca="1" ref="N269:O269" ca="1">mu+MMULT(L269:M269,A)</f>
        <v>2.9833710226352179E-2</v>
      </c>
      <c r="O269" s="89">
        <f ca="1"/>
        <v>2.2948576601273022E-3</v>
      </c>
      <c r="Q269" s="85">
        <v>252</v>
      </c>
      <c r="R269" s="88">
        <f t="shared" ca="1" si="47"/>
        <v>32268.469640738378</v>
      </c>
      <c r="S269" s="89">
        <f t="shared" ca="1" si="48"/>
        <v>0.87531033195025931</v>
      </c>
      <c r="T269" s="89">
        <f t="shared" ca="1" si="49"/>
        <v>0.70407687335879698</v>
      </c>
      <c r="U269" s="89">
        <f t="shared" ca="1" si="58"/>
        <v>0.80929746304267491</v>
      </c>
      <c r="V269" s="89">
        <f t="shared" ca="1" si="58"/>
        <v>0.75930754924777832</v>
      </c>
      <c r="W269" s="85">
        <f t="shared" ca="1" si="50"/>
        <v>4712.0231591444608</v>
      </c>
      <c r="X269" s="85">
        <f t="shared" ca="1" si="51"/>
        <v>744.11652897512977</v>
      </c>
      <c r="Z269" s="85">
        <v>252</v>
      </c>
      <c r="AA269" s="88">
        <f t="shared" ca="1" si="52"/>
        <v>1396.2004075559103</v>
      </c>
      <c r="AB269" s="89">
        <f t="shared" ca="1" si="53"/>
        <v>1.0310404041606913</v>
      </c>
      <c r="AC269" s="89">
        <f t="shared" ca="1" si="54"/>
        <v>0.93603106251349166</v>
      </c>
      <c r="AD269" s="89">
        <f t="shared" ca="1" si="59"/>
        <v>0.8487390635480565</v>
      </c>
      <c r="AE269" s="89">
        <f t="shared" ca="1" si="59"/>
        <v>0.82537140261720421</v>
      </c>
      <c r="AF269" s="85">
        <f t="shared" ca="1" si="55"/>
        <v>135.43236973257012</v>
      </c>
      <c r="AG269" s="85">
        <f t="shared" ca="1" si="56"/>
        <v>2.7071768855330447</v>
      </c>
      <c r="AI269" s="85">
        <v>252</v>
      </c>
      <c r="AJ269" s="85">
        <f t="shared" ca="1" si="60"/>
        <v>4576.5907894118909</v>
      </c>
      <c r="AK269" s="85">
        <f t="shared" ca="1" si="60"/>
        <v>741.40935208959672</v>
      </c>
    </row>
    <row r="270" spans="5:37" x14ac:dyDescent="0.25">
      <c r="E270" s="1"/>
      <c r="F270" s="1"/>
      <c r="I270" s="85">
        <v>253</v>
      </c>
      <c r="J270" s="89">
        <f t="shared" ca="1" si="57"/>
        <v>0.76092923218220732</v>
      </c>
      <c r="K270" s="89">
        <f t="shared" ca="1" si="57"/>
        <v>0.96625963234560441</v>
      </c>
      <c r="L270" s="89">
        <f t="shared" ca="1" si="46"/>
        <v>0.70929483067335042</v>
      </c>
      <c r="M270" s="89">
        <f t="shared" ca="1" si="46"/>
        <v>1.828458721746836</v>
      </c>
      <c r="N270" s="89">
        <f t="array" aca="1" ref="N270:O270" ca="1">mu+MMULT(L270:M270,A)</f>
        <v>5.5244778046344568E-2</v>
      </c>
      <c r="O270" s="89">
        <f ca="1"/>
        <v>3.0760088082572027E-2</v>
      </c>
      <c r="Q270" s="85">
        <v>253</v>
      </c>
      <c r="R270" s="88">
        <f t="shared" ca="1" si="47"/>
        <v>33098.952957175024</v>
      </c>
      <c r="S270" s="89">
        <f t="shared" ca="1" si="48"/>
        <v>1.0237104637295245</v>
      </c>
      <c r="T270" s="89">
        <f t="shared" ca="1" si="49"/>
        <v>0.85247700513806213</v>
      </c>
      <c r="U270" s="89">
        <f t="shared" ca="1" si="58"/>
        <v>0.84701397421046454</v>
      </c>
      <c r="V270" s="89">
        <f t="shared" ca="1" si="58"/>
        <v>0.80302530179765896</v>
      </c>
      <c r="W270" s="85">
        <f t="shared" ca="1" si="50"/>
        <v>5400.2264053242361</v>
      </c>
      <c r="X270" s="85">
        <f t="shared" ca="1" si="51"/>
        <v>1432.3197751549051</v>
      </c>
      <c r="Z270" s="85">
        <v>253</v>
      </c>
      <c r="AA270" s="88">
        <f t="shared" ca="1" si="52"/>
        <v>1436.5146285904023</v>
      </c>
      <c r="AB270" s="89">
        <f t="shared" ca="1" si="53"/>
        <v>1.3306449475554392</v>
      </c>
      <c r="AC270" s="89">
        <f t="shared" ca="1" si="54"/>
        <v>1.2356356059082396</v>
      </c>
      <c r="AD270" s="89">
        <f t="shared" ca="1" si="59"/>
        <v>0.90834706726317593</v>
      </c>
      <c r="AE270" s="89">
        <f t="shared" ca="1" si="59"/>
        <v>0.89170297831902889</v>
      </c>
      <c r="AF270" s="85">
        <f t="shared" ca="1" si="55"/>
        <v>170.92633423893585</v>
      </c>
      <c r="AG270" s="85">
        <f t="shared" ca="1" si="56"/>
        <v>38.201141391898773</v>
      </c>
      <c r="AI270" s="85">
        <v>253</v>
      </c>
      <c r="AJ270" s="85">
        <f t="shared" ca="1" si="60"/>
        <v>5229.3000710853003</v>
      </c>
      <c r="AK270" s="85">
        <f t="shared" ca="1" si="60"/>
        <v>1394.1186337630063</v>
      </c>
    </row>
    <row r="271" spans="5:37" x14ac:dyDescent="0.25">
      <c r="E271" s="1"/>
      <c r="F271" s="1"/>
      <c r="I271" s="85">
        <v>254</v>
      </c>
      <c r="J271" s="89">
        <f t="shared" ca="1" si="57"/>
        <v>0.89609609483419783</v>
      </c>
      <c r="K271" s="89">
        <f t="shared" ca="1" si="57"/>
        <v>0.65007043292193312</v>
      </c>
      <c r="L271" s="89">
        <f t="shared" ca="1" si="46"/>
        <v>1.2596163061047074</v>
      </c>
      <c r="M271" s="89">
        <f t="shared" ca="1" si="46"/>
        <v>0.38551062756342341</v>
      </c>
      <c r="N271" s="89">
        <f t="array" aca="1" ref="N271:O271" ca="1">mu+MMULT(L271:M271,A)</f>
        <v>4.2317506201775386E-2</v>
      </c>
      <c r="O271" s="89">
        <f ca="1"/>
        <v>9.2813160236376036E-3</v>
      </c>
      <c r="Q271" s="85">
        <v>254</v>
      </c>
      <c r="R271" s="88">
        <f t="shared" ca="1" si="47"/>
        <v>32673.827570610254</v>
      </c>
      <c r="S271" s="89">
        <f t="shared" ca="1" si="48"/>
        <v>0.94821545270243546</v>
      </c>
      <c r="T271" s="89">
        <f t="shared" ca="1" si="49"/>
        <v>0.77698199411097324</v>
      </c>
      <c r="U271" s="89">
        <f t="shared" ca="1" si="58"/>
        <v>0.82849010900013387</v>
      </c>
      <c r="V271" s="89">
        <f t="shared" ca="1" si="58"/>
        <v>0.78141530318306152</v>
      </c>
      <c r="W271" s="85">
        <f t="shared" ca="1" si="50"/>
        <v>5044.0194272904664</v>
      </c>
      <c r="X271" s="85">
        <f t="shared" ca="1" si="51"/>
        <v>1076.1127971211354</v>
      </c>
      <c r="Z271" s="85">
        <v>254</v>
      </c>
      <c r="AA271" s="88">
        <f t="shared" ca="1" si="52"/>
        <v>1405.9890577531428</v>
      </c>
      <c r="AB271" s="89">
        <f t="shared" ca="1" si="53"/>
        <v>1.1045748402738624</v>
      </c>
      <c r="AC271" s="89">
        <f t="shared" ca="1" si="54"/>
        <v>1.0095654986266629</v>
      </c>
      <c r="AD271" s="89">
        <f t="shared" ca="1" si="59"/>
        <v>0.8653280709996205</v>
      </c>
      <c r="AE271" s="89">
        <f t="shared" ca="1" si="59"/>
        <v>0.8436482468590083</v>
      </c>
      <c r="AF271" s="85">
        <f t="shared" ca="1" si="55"/>
        <v>143.82272830902457</v>
      </c>
      <c r="AG271" s="85">
        <f t="shared" ca="1" si="56"/>
        <v>11.097535461987491</v>
      </c>
      <c r="AI271" s="85">
        <v>254</v>
      </c>
      <c r="AJ271" s="85">
        <f t="shared" ca="1" si="60"/>
        <v>4900.1966989814418</v>
      </c>
      <c r="AK271" s="85">
        <f t="shared" ca="1" si="60"/>
        <v>1065.0152616591479</v>
      </c>
    </row>
    <row r="272" spans="5:37" x14ac:dyDescent="0.25">
      <c r="E272" s="1"/>
      <c r="F272" s="1"/>
      <c r="I272" s="85">
        <v>255</v>
      </c>
      <c r="J272" s="89">
        <f t="shared" ca="1" si="57"/>
        <v>0.99635018456408564</v>
      </c>
      <c r="K272" s="89">
        <f t="shared" ca="1" si="57"/>
        <v>0.99687665437466655</v>
      </c>
      <c r="L272" s="89">
        <f t="shared" ca="1" si="46"/>
        <v>2.6828564815732689</v>
      </c>
      <c r="M272" s="89">
        <f t="shared" ca="1" si="46"/>
        <v>2.7345431228521941</v>
      </c>
      <c r="N272" s="89">
        <f t="array" aca="1" ref="N272:O272" ca="1">mu+MMULT(L272:M272,A)</f>
        <v>0.12287829842572451</v>
      </c>
      <c r="O272" s="89">
        <f ca="1"/>
        <v>4.4247461880665376E-2</v>
      </c>
      <c r="Q272" s="85">
        <v>255</v>
      </c>
      <c r="R272" s="88">
        <f t="shared" ca="1" si="47"/>
        <v>35414.989741789657</v>
      </c>
      <c r="S272" s="89">
        <f t="shared" ca="1" si="48"/>
        <v>1.4186888805396618</v>
      </c>
      <c r="T272" s="89">
        <f t="shared" ca="1" si="49"/>
        <v>1.2474554219481995</v>
      </c>
      <c r="U272" s="89">
        <f t="shared" ca="1" si="58"/>
        <v>0.92200512979117888</v>
      </c>
      <c r="V272" s="89">
        <f t="shared" ca="1" si="58"/>
        <v>0.89388472205370595</v>
      </c>
      <c r="W272" s="85">
        <f t="shared" ca="1" si="50"/>
        <v>7456.6786416743998</v>
      </c>
      <c r="X272" s="85">
        <f t="shared" ca="1" si="51"/>
        <v>3488.7720115050688</v>
      </c>
      <c r="Z272" s="85">
        <v>255</v>
      </c>
      <c r="AA272" s="88">
        <f t="shared" ca="1" si="52"/>
        <v>1456.020685398928</v>
      </c>
      <c r="AB272" s="89">
        <f t="shared" ca="1" si="53"/>
        <v>1.4726033441116031</v>
      </c>
      <c r="AC272" s="89">
        <f t="shared" ca="1" si="54"/>
        <v>1.3775940024644036</v>
      </c>
      <c r="AD272" s="89">
        <f t="shared" ca="1" si="59"/>
        <v>0.92957098871402899</v>
      </c>
      <c r="AE272" s="89">
        <f t="shared" ca="1" si="59"/>
        <v>0.91583566314965659</v>
      </c>
      <c r="AF272" s="85">
        <f t="shared" ca="1" si="55"/>
        <v>188.85892171565752</v>
      </c>
      <c r="AG272" s="85">
        <f t="shared" ca="1" si="56"/>
        <v>56.133728868620437</v>
      </c>
      <c r="AI272" s="85">
        <v>255</v>
      </c>
      <c r="AJ272" s="85">
        <f t="shared" ca="1" si="60"/>
        <v>7267.8197199587421</v>
      </c>
      <c r="AK272" s="85">
        <f t="shared" ca="1" si="60"/>
        <v>3432.6382826364484</v>
      </c>
    </row>
    <row r="273" spans="5:37" x14ac:dyDescent="0.25">
      <c r="E273" s="1"/>
      <c r="F273" s="1"/>
      <c r="I273" s="85">
        <v>256</v>
      </c>
      <c r="J273" s="89">
        <f t="shared" ca="1" si="57"/>
        <v>0.3289467721371665</v>
      </c>
      <c r="K273" s="89">
        <f t="shared" ca="1" si="57"/>
        <v>0.91502872885935171</v>
      </c>
      <c r="L273" s="89">
        <f t="shared" ca="1" si="46"/>
        <v>-0.44282330622875693</v>
      </c>
      <c r="M273" s="89">
        <f t="shared" ca="1" si="46"/>
        <v>1.3723884547328578</v>
      </c>
      <c r="N273" s="89">
        <f t="array" aca="1" ref="N273:O273" ca="1">mu+MMULT(L273:M273,A)</f>
        <v>1.7128191510724557E-2</v>
      </c>
      <c r="O273" s="89">
        <f ca="1"/>
        <v>2.3971327386648162E-2</v>
      </c>
      <c r="Q273" s="85">
        <v>256</v>
      </c>
      <c r="R273" s="88">
        <f t="shared" ca="1" si="47"/>
        <v>31861.075552858616</v>
      </c>
      <c r="S273" s="89">
        <f t="shared" ca="1" si="48"/>
        <v>0.80111035479543735</v>
      </c>
      <c r="T273" s="89">
        <f t="shared" ca="1" si="49"/>
        <v>0.62987689620397513</v>
      </c>
      <c r="U273" s="89">
        <f t="shared" ca="1" si="58"/>
        <v>0.78846611893478102</v>
      </c>
      <c r="V273" s="89">
        <f t="shared" ca="1" si="58"/>
        <v>0.73561243501147944</v>
      </c>
      <c r="W273" s="85">
        <f t="shared" ca="1" si="50"/>
        <v>4386.5104805649462</v>
      </c>
      <c r="X273" s="85">
        <f t="shared" ca="1" si="51"/>
        <v>418.60385039561515</v>
      </c>
      <c r="Z273" s="85">
        <v>256</v>
      </c>
      <c r="AA273" s="88">
        <f t="shared" ca="1" si="52"/>
        <v>1426.7955022793635</v>
      </c>
      <c r="AB273" s="89">
        <f t="shared" ca="1" si="53"/>
        <v>1.2591913349082451</v>
      </c>
      <c r="AC273" s="89">
        <f t="shared" ca="1" si="54"/>
        <v>1.1641819932610455</v>
      </c>
      <c r="AD273" s="89">
        <f t="shared" ca="1" si="59"/>
        <v>0.8960193846964819</v>
      </c>
      <c r="AE273" s="89">
        <f t="shared" ca="1" si="59"/>
        <v>0.87782486702641938</v>
      </c>
      <c r="AF273" s="85">
        <f t="shared" ca="1" si="55"/>
        <v>162.15691018701477</v>
      </c>
      <c r="AG273" s="85">
        <f t="shared" ca="1" si="56"/>
        <v>29.431717339977695</v>
      </c>
      <c r="AI273" s="85">
        <v>256</v>
      </c>
      <c r="AJ273" s="85">
        <f t="shared" ca="1" si="60"/>
        <v>4224.3535703779316</v>
      </c>
      <c r="AK273" s="85">
        <f t="shared" ca="1" si="60"/>
        <v>389.17213305563746</v>
      </c>
    </row>
    <row r="274" spans="5:37" x14ac:dyDescent="0.25">
      <c r="I274" s="85">
        <v>257</v>
      </c>
      <c r="J274" s="89">
        <f t="shared" ca="1" si="57"/>
        <v>0.10060805068051204</v>
      </c>
      <c r="K274" s="89">
        <f t="shared" ca="1" si="57"/>
        <v>0.23845909229460049</v>
      </c>
      <c r="L274" s="89">
        <f t="shared" ref="L274:M337" ca="1" si="61">_xlfn.NORM.S.INV(J274)</f>
        <v>-1.278094518806173</v>
      </c>
      <c r="M274" s="89">
        <f t="shared" ca="1" si="61"/>
        <v>-0.71126798832027838</v>
      </c>
      <c r="N274" s="89">
        <f t="array" aca="1" ref="N274:O274" ca="1">mu+MMULT(L274:M274,A)</f>
        <v>-4.336865222915158E-2</v>
      </c>
      <c r="O274" s="89">
        <f ca="1"/>
        <v>-7.0446058751755108E-3</v>
      </c>
      <c r="Q274" s="85">
        <v>257</v>
      </c>
      <c r="R274" s="88">
        <f t="shared" ref="R274:R337" ca="1" si="62">$Q$13*EXP(N274)</f>
        <v>29990.726550515385</v>
      </c>
      <c r="S274" s="89">
        <f t="shared" ref="S274:S337" ca="1" si="63">(LN(R274/$R$4)+($R$5+$R$7^2/2)*$R$6)/($R$7*$R$6^0.5)</f>
        <v>0.44780998793073118</v>
      </c>
      <c r="T274" s="89">
        <f t="shared" ref="T274:T337" ca="1" si="64">S274-$R$7*$R$6^0.5</f>
        <v>0.27657652933926891</v>
      </c>
      <c r="U274" s="89">
        <f t="shared" ca="1" si="58"/>
        <v>0.67285483275971614</v>
      </c>
      <c r="V274" s="89">
        <f t="shared" ca="1" si="58"/>
        <v>0.60894735560595648</v>
      </c>
      <c r="W274" s="85">
        <f t="shared" ref="W274:W337" ca="1" si="65">R274*U274-$R$4*EXP(-$R$5*$R$6)*V274</f>
        <v>3014.8734042808283</v>
      </c>
      <c r="X274" s="85">
        <f t="shared" ref="X274:X337" ca="1" si="66">W274-$V$13</f>
        <v>-953.03322588850278</v>
      </c>
      <c r="Z274" s="85">
        <v>257</v>
      </c>
      <c r="AA274" s="88">
        <f t="shared" ref="AA274:AA337" ca="1" si="67">$Z$13*EXP(O274)</f>
        <v>1383.2213478311078</v>
      </c>
      <c r="AB274" s="89">
        <f t="shared" ref="AB274:AB337" ca="1" si="68">(LN(AA274/$AA$4)+($AA$5+$AA$7^2/2)*$AA$6)/($AA$7*$AA$6^0.5)</f>
        <v>0.93273992787717719</v>
      </c>
      <c r="AC274" s="89">
        <f t="shared" ref="AC274:AC337" ca="1" si="69">AB274-$AA$7*$AA$6^0.5</f>
        <v>0.83773058622997754</v>
      </c>
      <c r="AD274" s="89">
        <f t="shared" ca="1" si="59"/>
        <v>0.82452286794968255</v>
      </c>
      <c r="AE274" s="89">
        <f t="shared" ca="1" si="59"/>
        <v>0.79890898438447544</v>
      </c>
      <c r="AF274" s="85">
        <f t="shared" ref="AF274:AF337" ca="1" si="70">AA274*AD274-$AA$4*EXP(-$AA$5*$AA$6)*AE274</f>
        <v>124.57091499606656</v>
      </c>
      <c r="AG274" s="85">
        <f t="shared" ref="AG274:AG337" ca="1" si="71">AF274-$AE$13</f>
        <v>-8.1542778509705158</v>
      </c>
      <c r="AI274" s="85">
        <v>257</v>
      </c>
      <c r="AJ274" s="85">
        <f t="shared" ca="1" si="60"/>
        <v>2890.3024892847616</v>
      </c>
      <c r="AK274" s="85">
        <f t="shared" ca="1" si="60"/>
        <v>-944.87894803753227</v>
      </c>
    </row>
    <row r="275" spans="5:37" x14ac:dyDescent="0.25">
      <c r="I275" s="85">
        <v>258</v>
      </c>
      <c r="J275" s="89">
        <f t="shared" ref="J275:K338" ca="1" si="72">RAND()</f>
        <v>0.97983502742751627</v>
      </c>
      <c r="K275" s="89">
        <f t="shared" ca="1" si="72"/>
        <v>0.37154014204140251</v>
      </c>
      <c r="L275" s="89">
        <f t="shared" ca="1" si="61"/>
        <v>2.0503535226244338</v>
      </c>
      <c r="M275" s="89">
        <f t="shared" ca="1" si="61"/>
        <v>-0.32777699301260588</v>
      </c>
      <c r="N275" s="89">
        <f t="array" aca="1" ref="N275:O275" ca="1">mu+MMULT(L275:M275,A)</f>
        <v>4.9238605240290285E-2</v>
      </c>
      <c r="O275" s="89">
        <f ca="1"/>
        <v>-1.3362122690085544E-3</v>
      </c>
      <c r="Q275" s="85">
        <v>258</v>
      </c>
      <c r="R275" s="88">
        <f t="shared" ca="1" si="62"/>
        <v>32900.750740227923</v>
      </c>
      <c r="S275" s="89">
        <f t="shared" ca="1" si="63"/>
        <v>0.98863453373628674</v>
      </c>
      <c r="T275" s="89">
        <f t="shared" ca="1" si="64"/>
        <v>0.81740107514482441</v>
      </c>
      <c r="U275" s="89">
        <f t="shared" ref="U275:V338" ca="1" si="73">_xlfn.NORM.S.DIST(S275,TRUE)</f>
        <v>0.83857900815761521</v>
      </c>
      <c r="V275" s="89">
        <f t="shared" ca="1" si="73"/>
        <v>0.79315036925816784</v>
      </c>
      <c r="W275" s="85">
        <f t="shared" ca="1" si="65"/>
        <v>5233.1765189594553</v>
      </c>
      <c r="X275" s="85">
        <f t="shared" ca="1" si="66"/>
        <v>1265.2698887901242</v>
      </c>
      <c r="Z275" s="85">
        <v>258</v>
      </c>
      <c r="AA275" s="88">
        <f t="shared" ca="1" si="67"/>
        <v>1391.1398993307009</v>
      </c>
      <c r="AB275" s="89">
        <f t="shared" ca="1" si="68"/>
        <v>0.99282237353146063</v>
      </c>
      <c r="AC275" s="89">
        <f t="shared" ca="1" si="69"/>
        <v>0.89781303188426098</v>
      </c>
      <c r="AD275" s="89">
        <f t="shared" ref="AD275:AE338" ca="1" si="74">_xlfn.NORM.S.DIST(AB275,TRUE)</f>
        <v>0.83960173768240132</v>
      </c>
      <c r="AE275" s="89">
        <f t="shared" ca="1" si="74"/>
        <v>0.81535738209610209</v>
      </c>
      <c r="AF275" s="85">
        <f t="shared" ca="1" si="70"/>
        <v>131.16027547387807</v>
      </c>
      <c r="AG275" s="85">
        <f t="shared" ca="1" si="71"/>
        <v>-1.5649173731590054</v>
      </c>
      <c r="AI275" s="85">
        <v>258</v>
      </c>
      <c r="AJ275" s="85">
        <f t="shared" ref="AJ275:AK338" ca="1" si="75">W275-AF275</f>
        <v>5102.0162434855774</v>
      </c>
      <c r="AK275" s="85">
        <f t="shared" ca="1" si="75"/>
        <v>1266.8348061632832</v>
      </c>
    </row>
    <row r="276" spans="5:37" x14ac:dyDescent="0.25">
      <c r="I276" s="85">
        <v>259</v>
      </c>
      <c r="J276" s="89">
        <f t="shared" ca="1" si="72"/>
        <v>0.27096781928732006</v>
      </c>
      <c r="K276" s="89">
        <f t="shared" ca="1" si="72"/>
        <v>0.1105664936360099</v>
      </c>
      <c r="L276" s="89">
        <f t="shared" ca="1" si="61"/>
        <v>-0.60988854887250199</v>
      </c>
      <c r="M276" s="89">
        <f t="shared" ca="1" si="61"/>
        <v>-1.2235209739576134</v>
      </c>
      <c r="N276" s="89">
        <f t="array" aca="1" ref="N276:O276" ca="1">mu+MMULT(L276:M276,A)</f>
        <v>-3.5823386978042174E-2</v>
      </c>
      <c r="O276" s="89">
        <f ca="1"/>
        <v>-1.4669665403903366E-2</v>
      </c>
      <c r="Q276" s="85">
        <v>259</v>
      </c>
      <c r="R276" s="88">
        <f t="shared" ca="1" si="62"/>
        <v>30217.870390045558</v>
      </c>
      <c r="S276" s="89">
        <f t="shared" ca="1" si="63"/>
        <v>0.49187418725938836</v>
      </c>
      <c r="T276" s="89">
        <f t="shared" ca="1" si="64"/>
        <v>0.32064072866792609</v>
      </c>
      <c r="U276" s="89">
        <f t="shared" ca="1" si="73"/>
        <v>0.68859585644045052</v>
      </c>
      <c r="V276" s="89">
        <f t="shared" ca="1" si="73"/>
        <v>0.62575866553579251</v>
      </c>
      <c r="W276" s="85">
        <f t="shared" ca="1" si="65"/>
        <v>3169.5043891392306</v>
      </c>
      <c r="X276" s="85">
        <f t="shared" ca="1" si="66"/>
        <v>-798.40224103010041</v>
      </c>
      <c r="Z276" s="85">
        <v>259</v>
      </c>
      <c r="AA276" s="88">
        <f t="shared" ca="1" si="67"/>
        <v>1372.7143120071837</v>
      </c>
      <c r="AB276" s="89">
        <f t="shared" ca="1" si="68"/>
        <v>0.85248403517725568</v>
      </c>
      <c r="AC276" s="89">
        <f t="shared" ca="1" si="69"/>
        <v>0.75747469353005603</v>
      </c>
      <c r="AD276" s="89">
        <f t="shared" ca="1" si="74"/>
        <v>0.80302725192023305</v>
      </c>
      <c r="AE276" s="89">
        <f t="shared" ca="1" si="74"/>
        <v>0.77561723921701664</v>
      </c>
      <c r="AF276" s="85">
        <f t="shared" ca="1" si="70"/>
        <v>116.01905987232351</v>
      </c>
      <c r="AG276" s="85">
        <f t="shared" ca="1" si="71"/>
        <v>-16.706132974713569</v>
      </c>
      <c r="AI276" s="85">
        <v>259</v>
      </c>
      <c r="AJ276" s="85">
        <f t="shared" ca="1" si="75"/>
        <v>3053.4853292669072</v>
      </c>
      <c r="AK276" s="85">
        <f t="shared" ca="1" si="75"/>
        <v>-781.69610805538684</v>
      </c>
    </row>
    <row r="277" spans="5:37" x14ac:dyDescent="0.25">
      <c r="I277" s="85">
        <v>260</v>
      </c>
      <c r="J277" s="89">
        <f t="shared" ca="1" si="72"/>
        <v>0.69692496451596619</v>
      </c>
      <c r="K277" s="89">
        <f t="shared" ca="1" si="72"/>
        <v>0.86744337536632188</v>
      </c>
      <c r="L277" s="89">
        <f t="shared" ca="1" si="61"/>
        <v>0.51557672324317971</v>
      </c>
      <c r="M277" s="89">
        <f t="shared" ca="1" si="61"/>
        <v>1.1143868803147978</v>
      </c>
      <c r="N277" s="89">
        <f t="array" aca="1" ref="N277:O277" ca="1">mu+MMULT(L277:M277,A)</f>
        <v>3.6887043207887771E-2</v>
      </c>
      <c r="O277" s="89">
        <f ca="1"/>
        <v>2.013088639635199E-2</v>
      </c>
      <c r="Q277" s="85">
        <v>260</v>
      </c>
      <c r="R277" s="88">
        <f t="shared" ca="1" si="62"/>
        <v>32496.874462632641</v>
      </c>
      <c r="S277" s="89">
        <f t="shared" ca="1" si="63"/>
        <v>0.91650165658713345</v>
      </c>
      <c r="T277" s="89">
        <f t="shared" ca="1" si="64"/>
        <v>0.74526819799567123</v>
      </c>
      <c r="U277" s="89">
        <f t="shared" ca="1" si="73"/>
        <v>0.82029808050951158</v>
      </c>
      <c r="V277" s="89">
        <f t="shared" ca="1" si="73"/>
        <v>0.77194519883637036</v>
      </c>
      <c r="W277" s="85">
        <f t="shared" ca="1" si="65"/>
        <v>4898.1361022930178</v>
      </c>
      <c r="X277" s="85">
        <f t="shared" ca="1" si="66"/>
        <v>930.22947212368672</v>
      </c>
      <c r="Z277" s="85">
        <v>260</v>
      </c>
      <c r="AA277" s="88">
        <f t="shared" ca="1" si="67"/>
        <v>1421.3264867851481</v>
      </c>
      <c r="AB277" s="89">
        <f t="shared" ca="1" si="68"/>
        <v>1.218769615067717</v>
      </c>
      <c r="AC277" s="89">
        <f t="shared" ca="1" si="69"/>
        <v>1.1237602734205174</v>
      </c>
      <c r="AD277" s="89">
        <f t="shared" ca="1" si="74"/>
        <v>0.88853417644471999</v>
      </c>
      <c r="AE277" s="89">
        <f t="shared" ca="1" si="74"/>
        <v>0.86944263056471449</v>
      </c>
      <c r="AF277" s="85">
        <f t="shared" ca="1" si="70"/>
        <v>157.276850715921</v>
      </c>
      <c r="AG277" s="85">
        <f t="shared" ca="1" si="71"/>
        <v>24.551657868883922</v>
      </c>
      <c r="AI277" s="85">
        <v>260</v>
      </c>
      <c r="AJ277" s="85">
        <f t="shared" ca="1" si="75"/>
        <v>4740.859251577097</v>
      </c>
      <c r="AK277" s="85">
        <f t="shared" ca="1" si="75"/>
        <v>905.6778142548028</v>
      </c>
    </row>
    <row r="278" spans="5:37" x14ac:dyDescent="0.25">
      <c r="I278" s="85">
        <v>261</v>
      </c>
      <c r="J278" s="89">
        <f t="shared" ca="1" si="72"/>
        <v>0.43470153667115219</v>
      </c>
      <c r="K278" s="89">
        <f t="shared" ca="1" si="72"/>
        <v>0.1292969181470971</v>
      </c>
      <c r="L278" s="89">
        <f t="shared" ca="1" si="61"/>
        <v>-0.16441675644411738</v>
      </c>
      <c r="M278" s="89">
        <f t="shared" ca="1" si="61"/>
        <v>-1.1297209270614299</v>
      </c>
      <c r="N278" s="89">
        <f t="array" aca="1" ref="N278:O278" ca="1">mu+MMULT(L278:M278,A)</f>
        <v>-2.2632798199565814E-2</v>
      </c>
      <c r="O278" s="89">
        <f ca="1"/>
        <v>-1.3273419873990082E-2</v>
      </c>
      <c r="Q278" s="85">
        <v>261</v>
      </c>
      <c r="R278" s="88">
        <f t="shared" ca="1" si="62"/>
        <v>30619.102317233817</v>
      </c>
      <c r="S278" s="89">
        <f t="shared" ca="1" si="63"/>
        <v>0.56890696395489926</v>
      </c>
      <c r="T278" s="89">
        <f t="shared" ca="1" si="64"/>
        <v>0.39767350536343699</v>
      </c>
      <c r="U278" s="89">
        <f t="shared" ca="1" si="73"/>
        <v>0.7152903604344788</v>
      </c>
      <c r="V278" s="89">
        <f t="shared" ca="1" si="73"/>
        <v>0.65456456509572569</v>
      </c>
      <c r="W278" s="85">
        <f t="shared" ca="1" si="65"/>
        <v>3451.1946087621618</v>
      </c>
      <c r="X278" s="85">
        <f t="shared" ca="1" si="66"/>
        <v>-516.71202140716923</v>
      </c>
      <c r="Z278" s="85">
        <v>261</v>
      </c>
      <c r="AA278" s="88">
        <f t="shared" ca="1" si="67"/>
        <v>1374.6322969065</v>
      </c>
      <c r="AB278" s="89">
        <f t="shared" ca="1" si="68"/>
        <v>0.86717991145327578</v>
      </c>
      <c r="AC278" s="89">
        <f t="shared" ca="1" si="69"/>
        <v>0.77217056980607612</v>
      </c>
      <c r="AD278" s="89">
        <f t="shared" ca="1" si="74"/>
        <v>0.80707827936386756</v>
      </c>
      <c r="AE278" s="89">
        <f t="shared" ca="1" si="74"/>
        <v>0.77999329508498128</v>
      </c>
      <c r="AF278" s="85">
        <f t="shared" ca="1" si="70"/>
        <v>117.56314800554378</v>
      </c>
      <c r="AG278" s="85">
        <f t="shared" ca="1" si="71"/>
        <v>-15.162044841493298</v>
      </c>
      <c r="AI278" s="85">
        <v>261</v>
      </c>
      <c r="AJ278" s="85">
        <f t="shared" ca="1" si="75"/>
        <v>3333.6314607566183</v>
      </c>
      <c r="AK278" s="85">
        <f t="shared" ca="1" si="75"/>
        <v>-501.54997656567593</v>
      </c>
    </row>
    <row r="279" spans="5:37" x14ac:dyDescent="0.25">
      <c r="I279" s="85">
        <v>262</v>
      </c>
      <c r="J279" s="89">
        <f t="shared" ca="1" si="72"/>
        <v>0.3240963213414606</v>
      </c>
      <c r="K279" s="89">
        <f t="shared" ca="1" si="72"/>
        <v>0.70502285473057524</v>
      </c>
      <c r="L279" s="89">
        <f t="shared" ca="1" si="61"/>
        <v>-0.45627443856452687</v>
      </c>
      <c r="M279" s="89">
        <f t="shared" ca="1" si="61"/>
        <v>0.53890227041935168</v>
      </c>
      <c r="N279" s="89">
        <f t="array" aca="1" ref="N279:O279" ca="1">mu+MMULT(L279:M279,A)</f>
        <v>1.1580591893874752E-3</v>
      </c>
      <c r="O279" s="89">
        <f ca="1"/>
        <v>1.1564602682339255E-2</v>
      </c>
      <c r="Q279" s="85">
        <v>262</v>
      </c>
      <c r="R279" s="88">
        <f t="shared" ca="1" si="62"/>
        <v>31356.291423564016</v>
      </c>
      <c r="S279" s="89">
        <f t="shared" ca="1" si="63"/>
        <v>0.70784509897040904</v>
      </c>
      <c r="T279" s="89">
        <f t="shared" ca="1" si="64"/>
        <v>0.53661164037894671</v>
      </c>
      <c r="U279" s="89">
        <f t="shared" ca="1" si="73"/>
        <v>0.76047927181252806</v>
      </c>
      <c r="V279" s="89">
        <f t="shared" ca="1" si="73"/>
        <v>0.70423204908892556</v>
      </c>
      <c r="W279" s="85">
        <f t="shared" ca="1" si="65"/>
        <v>3995.4673433285207</v>
      </c>
      <c r="X279" s="85">
        <f t="shared" ca="1" si="66"/>
        <v>27.560713159189618</v>
      </c>
      <c r="Z279" s="85">
        <v>262</v>
      </c>
      <c r="AA279" s="88">
        <f t="shared" ca="1" si="67"/>
        <v>1409.2030015922385</v>
      </c>
      <c r="AB279" s="89">
        <f t="shared" ca="1" si="68"/>
        <v>1.1286070735165685</v>
      </c>
      <c r="AC279" s="89">
        <f t="shared" ca="1" si="69"/>
        <v>1.033597731869369</v>
      </c>
      <c r="AD279" s="89">
        <f t="shared" ca="1" si="74"/>
        <v>0.87046818728757835</v>
      </c>
      <c r="AE279" s="89">
        <f t="shared" ca="1" si="74"/>
        <v>0.84933786991424742</v>
      </c>
      <c r="AF279" s="85">
        <f t="shared" ca="1" si="70"/>
        <v>146.61214423813021</v>
      </c>
      <c r="AG279" s="85">
        <f t="shared" ca="1" si="71"/>
        <v>13.886951391093135</v>
      </c>
      <c r="AI279" s="85">
        <v>262</v>
      </c>
      <c r="AJ279" s="85">
        <f t="shared" ca="1" si="75"/>
        <v>3848.8551990903907</v>
      </c>
      <c r="AK279" s="85">
        <f t="shared" ca="1" si="75"/>
        <v>13.673761768096483</v>
      </c>
    </row>
    <row r="280" spans="5:37" x14ac:dyDescent="0.25">
      <c r="I280" s="85">
        <v>263</v>
      </c>
      <c r="J280" s="89">
        <f t="shared" ca="1" si="72"/>
        <v>0.21432347825694242</v>
      </c>
      <c r="K280" s="89">
        <f t="shared" ca="1" si="72"/>
        <v>0.3943809382230743</v>
      </c>
      <c r="L280" s="89">
        <f t="shared" ca="1" si="61"/>
        <v>-0.79150911968930648</v>
      </c>
      <c r="M280" s="89">
        <f t="shared" ca="1" si="61"/>
        <v>-0.26791872958930724</v>
      </c>
      <c r="N280" s="89">
        <f t="array" aca="1" ref="N280:O280" ca="1">mu+MMULT(L280:M280,A)</f>
        <v>-2.2570144047939212E-2</v>
      </c>
      <c r="O280" s="89">
        <f ca="1"/>
        <v>-4.4520170452926099E-4</v>
      </c>
      <c r="Q280" s="85">
        <v>263</v>
      </c>
      <c r="R280" s="88">
        <f t="shared" ca="1" si="62"/>
        <v>30621.020791212628</v>
      </c>
      <c r="S280" s="89">
        <f t="shared" ca="1" si="63"/>
        <v>0.56927286295701129</v>
      </c>
      <c r="T280" s="89">
        <f t="shared" ca="1" si="64"/>
        <v>0.39803940436554902</v>
      </c>
      <c r="U280" s="89">
        <f t="shared" ca="1" si="73"/>
        <v>0.71541451001622769</v>
      </c>
      <c r="V280" s="89">
        <f t="shared" ca="1" si="73"/>
        <v>0.65469943004845055</v>
      </c>
      <c r="W280" s="85">
        <f t="shared" ca="1" si="65"/>
        <v>3452.5669938001956</v>
      </c>
      <c r="X280" s="85">
        <f t="shared" ca="1" si="66"/>
        <v>-515.33963636913541</v>
      </c>
      <c r="Z280" s="85">
        <v>263</v>
      </c>
      <c r="AA280" s="88">
        <f t="shared" ca="1" si="67"/>
        <v>1392.3799720545808</v>
      </c>
      <c r="AB280" s="89">
        <f t="shared" ca="1" si="68"/>
        <v>1.0022005099234355</v>
      </c>
      <c r="AC280" s="89">
        <f t="shared" ca="1" si="69"/>
        <v>0.9071911682762358</v>
      </c>
      <c r="AD280" s="89">
        <f t="shared" ca="1" si="74"/>
        <v>0.84187661920886558</v>
      </c>
      <c r="AE280" s="89">
        <f t="shared" ca="1" si="74"/>
        <v>0.8178471433679273</v>
      </c>
      <c r="AF280" s="85">
        <f t="shared" ca="1" si="70"/>
        <v>132.20285560559091</v>
      </c>
      <c r="AG280" s="85">
        <f t="shared" ca="1" si="71"/>
        <v>-0.52233724144616644</v>
      </c>
      <c r="AI280" s="85">
        <v>263</v>
      </c>
      <c r="AJ280" s="85">
        <f t="shared" ca="1" si="75"/>
        <v>3320.3641381946045</v>
      </c>
      <c r="AK280" s="85">
        <f t="shared" ca="1" si="75"/>
        <v>-514.81729912768924</v>
      </c>
    </row>
    <row r="281" spans="5:37" x14ac:dyDescent="0.25">
      <c r="I281" s="85">
        <v>264</v>
      </c>
      <c r="J281" s="89">
        <f t="shared" ca="1" si="72"/>
        <v>0.88007147157106902</v>
      </c>
      <c r="K281" s="89">
        <f t="shared" ca="1" si="72"/>
        <v>0.35307396692728388</v>
      </c>
      <c r="L281" s="89">
        <f t="shared" ca="1" si="61"/>
        <v>1.1753441526239423</v>
      </c>
      <c r="M281" s="89">
        <f t="shared" ca="1" si="61"/>
        <v>-0.37703454374888307</v>
      </c>
      <c r="N281" s="89">
        <f t="array" aca="1" ref="N281:O281" ca="1">mu+MMULT(L281:M281,A)</f>
        <v>2.5859784563721285E-2</v>
      </c>
      <c r="O281" s="89">
        <f ca="1"/>
        <v>-2.0694276276972744E-3</v>
      </c>
      <c r="Q281" s="85">
        <v>264</v>
      </c>
      <c r="R281" s="88">
        <f t="shared" ca="1" si="62"/>
        <v>32140.491597174972</v>
      </c>
      <c r="S281" s="89">
        <f t="shared" ca="1" si="63"/>
        <v>0.85210268494412045</v>
      </c>
      <c r="T281" s="89">
        <f t="shared" ca="1" si="64"/>
        <v>0.68086922635265812</v>
      </c>
      <c r="U281" s="89">
        <f t="shared" ca="1" si="73"/>
        <v>0.8029214490466805</v>
      </c>
      <c r="V281" s="89">
        <f t="shared" ca="1" si="73"/>
        <v>0.75202287909717813</v>
      </c>
      <c r="W281" s="85">
        <f t="shared" ca="1" si="65"/>
        <v>4608.857214856278</v>
      </c>
      <c r="X281" s="85">
        <f t="shared" ca="1" si="66"/>
        <v>640.95058468694697</v>
      </c>
      <c r="Z281" s="85">
        <v>264</v>
      </c>
      <c r="AA281" s="88">
        <f t="shared" ca="1" si="67"/>
        <v>1390.1202680407678</v>
      </c>
      <c r="AB281" s="89">
        <f t="shared" ca="1" si="68"/>
        <v>0.98510507599022046</v>
      </c>
      <c r="AC281" s="89">
        <f t="shared" ca="1" si="69"/>
        <v>0.89009573434302081</v>
      </c>
      <c r="AD281" s="89">
        <f t="shared" ca="1" si="74"/>
        <v>0.83771376984708201</v>
      </c>
      <c r="AE281" s="89">
        <f t="shared" ca="1" si="74"/>
        <v>0.81329275837552362</v>
      </c>
      <c r="AF281" s="85">
        <f t="shared" ca="1" si="70"/>
        <v>130.30515244463618</v>
      </c>
      <c r="AG281" s="85">
        <f t="shared" ca="1" si="71"/>
        <v>-2.4200404024009003</v>
      </c>
      <c r="AI281" s="85">
        <v>264</v>
      </c>
      <c r="AJ281" s="85">
        <f t="shared" ca="1" si="75"/>
        <v>4478.5520624116416</v>
      </c>
      <c r="AK281" s="85">
        <f t="shared" ca="1" si="75"/>
        <v>643.37062508934787</v>
      </c>
    </row>
    <row r="282" spans="5:37" x14ac:dyDescent="0.25">
      <c r="I282" s="85">
        <v>265</v>
      </c>
      <c r="J282" s="89">
        <f t="shared" ca="1" si="72"/>
        <v>0.50617052032036403</v>
      </c>
      <c r="K282" s="89">
        <f t="shared" ca="1" si="72"/>
        <v>0.7162760482903916</v>
      </c>
      <c r="L282" s="89">
        <f t="shared" ca="1" si="61"/>
        <v>1.5467817470003104E-2</v>
      </c>
      <c r="M282" s="89">
        <f t="shared" ca="1" si="61"/>
        <v>0.57181413016850602</v>
      </c>
      <c r="N282" s="89">
        <f t="array" aca="1" ref="N282:O282" ca="1">mu+MMULT(L282:M282,A)</f>
        <v>1.3881388950022638E-2</v>
      </c>
      <c r="O282" s="89">
        <f ca="1"/>
        <v>1.2054506883631926E-2</v>
      </c>
      <c r="Q282" s="85">
        <v>265</v>
      </c>
      <c r="R282" s="88">
        <f t="shared" ca="1" si="62"/>
        <v>31757.796684941408</v>
      </c>
      <c r="S282" s="89">
        <f t="shared" ca="1" si="63"/>
        <v>0.78214909227461071</v>
      </c>
      <c r="T282" s="89">
        <f t="shared" ca="1" si="64"/>
        <v>0.6109156336831485</v>
      </c>
      <c r="U282" s="89">
        <f t="shared" ca="1" si="73"/>
        <v>0.78293652077215714</v>
      </c>
      <c r="V282" s="89">
        <f t="shared" ca="1" si="73"/>
        <v>0.72937228281388078</v>
      </c>
      <c r="W282" s="85">
        <f t="shared" ca="1" si="65"/>
        <v>4305.3632688688231</v>
      </c>
      <c r="X282" s="85">
        <f t="shared" ca="1" si="66"/>
        <v>337.45663869949203</v>
      </c>
      <c r="Z282" s="85">
        <v>265</v>
      </c>
      <c r="AA282" s="88">
        <f t="shared" ca="1" si="67"/>
        <v>1409.8935451994887</v>
      </c>
      <c r="AB282" s="89">
        <f t="shared" ca="1" si="68"/>
        <v>1.1337634528030591</v>
      </c>
      <c r="AC282" s="89">
        <f t="shared" ca="1" si="69"/>
        <v>1.0387541111558596</v>
      </c>
      <c r="AD282" s="89">
        <f t="shared" ca="1" si="74"/>
        <v>0.87155310741744896</v>
      </c>
      <c r="AE282" s="89">
        <f t="shared" ca="1" si="74"/>
        <v>0.85054044591437239</v>
      </c>
      <c r="AF282" s="85">
        <f t="shared" ca="1" si="70"/>
        <v>147.21361546724643</v>
      </c>
      <c r="AG282" s="85">
        <f t="shared" ca="1" si="71"/>
        <v>14.488422620209349</v>
      </c>
      <c r="AI282" s="85">
        <v>265</v>
      </c>
      <c r="AJ282" s="85">
        <f t="shared" ca="1" si="75"/>
        <v>4158.1496534015769</v>
      </c>
      <c r="AK282" s="85">
        <f t="shared" ca="1" si="75"/>
        <v>322.96821607928268</v>
      </c>
    </row>
    <row r="283" spans="5:37" x14ac:dyDescent="0.25">
      <c r="I283" s="85">
        <v>266</v>
      </c>
      <c r="J283" s="89">
        <f t="shared" ca="1" si="72"/>
        <v>0.59564384489236133</v>
      </c>
      <c r="K283" s="89">
        <f t="shared" ca="1" si="72"/>
        <v>0.66075843148803293</v>
      </c>
      <c r="L283" s="89">
        <f t="shared" ca="1" si="61"/>
        <v>0.24208756906193668</v>
      </c>
      <c r="M283" s="89">
        <f t="shared" ca="1" si="61"/>
        <v>0.41453391158837677</v>
      </c>
      <c r="N283" s="89">
        <f t="array" aca="1" ref="N283:O283" ca="1">mu+MMULT(L283:M283,A)</f>
        <v>1.6748693363401825E-2</v>
      </c>
      <c r="O283" s="89">
        <f ca="1"/>
        <v>9.7133374556534723E-3</v>
      </c>
      <c r="Q283" s="85">
        <v>266</v>
      </c>
      <c r="R283" s="88">
        <f t="shared" ca="1" si="62"/>
        <v>31848.986627722035</v>
      </c>
      <c r="S283" s="89">
        <f t="shared" ca="1" si="63"/>
        <v>0.7988940931463171</v>
      </c>
      <c r="T283" s="89">
        <f t="shared" ca="1" si="64"/>
        <v>0.62766063455485477</v>
      </c>
      <c r="U283" s="89">
        <f t="shared" ca="1" si="73"/>
        <v>0.78782408784591362</v>
      </c>
      <c r="V283" s="89">
        <f t="shared" ca="1" si="73"/>
        <v>0.73488686078600707</v>
      </c>
      <c r="W283" s="85">
        <f t="shared" ca="1" si="65"/>
        <v>4376.98265202107</v>
      </c>
      <c r="X283" s="85">
        <f t="shared" ca="1" si="66"/>
        <v>409.07602185173891</v>
      </c>
      <c r="Z283" s="85">
        <v>266</v>
      </c>
      <c r="AA283" s="88">
        <f t="shared" ca="1" si="67"/>
        <v>1406.5966063868379</v>
      </c>
      <c r="AB283" s="89">
        <f t="shared" ca="1" si="68"/>
        <v>1.1091219871599036</v>
      </c>
      <c r="AC283" s="89">
        <f t="shared" ca="1" si="69"/>
        <v>1.0141126455127041</v>
      </c>
      <c r="AD283" s="89">
        <f t="shared" ca="1" si="74"/>
        <v>0.8663112195346343</v>
      </c>
      <c r="AE283" s="89">
        <f t="shared" ca="1" si="74"/>
        <v>0.84473549766270672</v>
      </c>
      <c r="AF283" s="85">
        <f t="shared" ca="1" si="70"/>
        <v>144.34875612355904</v>
      </c>
      <c r="AG283" s="85">
        <f t="shared" ca="1" si="71"/>
        <v>11.623563276521963</v>
      </c>
      <c r="AI283" s="85">
        <v>266</v>
      </c>
      <c r="AJ283" s="85">
        <f t="shared" ca="1" si="75"/>
        <v>4232.6338958975111</v>
      </c>
      <c r="AK283" s="85">
        <f t="shared" ca="1" si="75"/>
        <v>397.45245857521695</v>
      </c>
    </row>
    <row r="284" spans="5:37" x14ac:dyDescent="0.25">
      <c r="I284" s="85">
        <v>267</v>
      </c>
      <c r="J284" s="89">
        <f t="shared" ca="1" si="72"/>
        <v>0.49328224922764596</v>
      </c>
      <c r="K284" s="89">
        <f t="shared" ca="1" si="72"/>
        <v>0.371558254314168</v>
      </c>
      <c r="L284" s="89">
        <f t="shared" ca="1" si="61"/>
        <v>-1.6839699881750696E-2</v>
      </c>
      <c r="M284" s="89">
        <f t="shared" ca="1" si="61"/>
        <v>-0.32772908708134002</v>
      </c>
      <c r="N284" s="89">
        <f t="array" aca="1" ref="N284:O284" ca="1">mu+MMULT(L284:M284,A)</f>
        <v>-3.8109929333641807E-3</v>
      </c>
      <c r="O284" s="89">
        <f ca="1"/>
        <v>-1.3354991729643668E-3</v>
      </c>
      <c r="Q284" s="85">
        <v>267</v>
      </c>
      <c r="R284" s="88">
        <f t="shared" ca="1" si="62"/>
        <v>31200.866853304608</v>
      </c>
      <c r="S284" s="89">
        <f t="shared" ca="1" si="63"/>
        <v>0.67882593318571849</v>
      </c>
      <c r="T284" s="89">
        <f t="shared" ca="1" si="64"/>
        <v>0.50759247459425616</v>
      </c>
      <c r="U284" s="89">
        <f t="shared" ca="1" si="73"/>
        <v>0.75137591998909492</v>
      </c>
      <c r="V284" s="89">
        <f t="shared" ca="1" si="73"/>
        <v>0.69413041536848052</v>
      </c>
      <c r="W284" s="85">
        <f t="shared" ca="1" si="65"/>
        <v>3877.9746634897892</v>
      </c>
      <c r="X284" s="85">
        <f t="shared" ca="1" si="66"/>
        <v>-89.931966679541802</v>
      </c>
      <c r="Z284" s="85">
        <v>267</v>
      </c>
      <c r="AA284" s="88">
        <f t="shared" ca="1" si="67"/>
        <v>1391.1408913474136</v>
      </c>
      <c r="AB284" s="89">
        <f t="shared" ca="1" si="68"/>
        <v>0.99282987906756537</v>
      </c>
      <c r="AC284" s="89">
        <f t="shared" ca="1" si="69"/>
        <v>0.89782053742036572</v>
      </c>
      <c r="AD284" s="89">
        <f t="shared" ca="1" si="74"/>
        <v>0.83960356683080217</v>
      </c>
      <c r="AE284" s="89">
        <f t="shared" ca="1" si="74"/>
        <v>0.81535938313175482</v>
      </c>
      <c r="AF284" s="85">
        <f t="shared" ca="1" si="70"/>
        <v>131.16110837374117</v>
      </c>
      <c r="AG284" s="85">
        <f t="shared" ca="1" si="71"/>
        <v>-1.5640844732959067</v>
      </c>
      <c r="AI284" s="85">
        <v>267</v>
      </c>
      <c r="AJ284" s="85">
        <f t="shared" ca="1" si="75"/>
        <v>3746.8135551160481</v>
      </c>
      <c r="AK284" s="85">
        <f t="shared" ca="1" si="75"/>
        <v>-88.367882206245895</v>
      </c>
    </row>
    <row r="285" spans="5:37" x14ac:dyDescent="0.25">
      <c r="I285" s="85">
        <v>268</v>
      </c>
      <c r="J285" s="89">
        <f t="shared" ca="1" si="72"/>
        <v>0.10600454445371044</v>
      </c>
      <c r="K285" s="89">
        <f t="shared" ca="1" si="72"/>
        <v>0.80215669502244114</v>
      </c>
      <c r="L285" s="89">
        <f t="shared" ca="1" si="61"/>
        <v>-1.2480599901685649</v>
      </c>
      <c r="M285" s="89">
        <f t="shared" ca="1" si="61"/>
        <v>0.84934992174129831</v>
      </c>
      <c r="N285" s="89">
        <f t="array" aca="1" ref="N285:O285" ca="1">mu+MMULT(L285:M285,A)</f>
        <v>-1.3341776241722118E-2</v>
      </c>
      <c r="O285" s="89">
        <f ca="1"/>
        <v>1.6185721325383162E-2</v>
      </c>
      <c r="Q285" s="85">
        <v>268</v>
      </c>
      <c r="R285" s="88">
        <f t="shared" ca="1" si="62"/>
        <v>30904.910739369741</v>
      </c>
      <c r="S285" s="89">
        <f t="shared" ca="1" si="63"/>
        <v>0.62316634780587221</v>
      </c>
      <c r="T285" s="89">
        <f t="shared" ca="1" si="64"/>
        <v>0.45193288921440994</v>
      </c>
      <c r="U285" s="89">
        <f t="shared" ca="1" si="73"/>
        <v>0.73341239327415342</v>
      </c>
      <c r="V285" s="89">
        <f t="shared" ca="1" si="73"/>
        <v>0.6743413349796511</v>
      </c>
      <c r="W285" s="85">
        <f t="shared" ca="1" si="65"/>
        <v>3658.238300337558</v>
      </c>
      <c r="X285" s="85">
        <f t="shared" ca="1" si="66"/>
        <v>-309.66832983177301</v>
      </c>
      <c r="Z285" s="85">
        <v>268</v>
      </c>
      <c r="AA285" s="88">
        <f t="shared" ca="1" si="67"/>
        <v>1415.7301656389757</v>
      </c>
      <c r="AB285" s="89">
        <f t="shared" ca="1" si="68"/>
        <v>1.1772456448709898</v>
      </c>
      <c r="AC285" s="89">
        <f t="shared" ca="1" si="69"/>
        <v>1.0822363032237903</v>
      </c>
      <c r="AD285" s="89">
        <f t="shared" ca="1" si="74"/>
        <v>0.88045126250606753</v>
      </c>
      <c r="AE285" s="89">
        <f t="shared" ca="1" si="74"/>
        <v>0.86042622942685176</v>
      </c>
      <c r="AF285" s="85">
        <f t="shared" ca="1" si="70"/>
        <v>152.32674303345698</v>
      </c>
      <c r="AG285" s="85">
        <f t="shared" ca="1" si="71"/>
        <v>19.6015501864199</v>
      </c>
      <c r="AI285" s="85">
        <v>268</v>
      </c>
      <c r="AJ285" s="85">
        <f t="shared" ca="1" si="75"/>
        <v>3505.9115573041008</v>
      </c>
      <c r="AK285" s="85">
        <f t="shared" ca="1" si="75"/>
        <v>-329.26988001819291</v>
      </c>
    </row>
    <row r="286" spans="5:37" x14ac:dyDescent="0.25">
      <c r="I286" s="85">
        <v>269</v>
      </c>
      <c r="J286" s="89">
        <f t="shared" ca="1" si="72"/>
        <v>0.15172688389228273</v>
      </c>
      <c r="K286" s="89">
        <f t="shared" ca="1" si="72"/>
        <v>0.27916381499206877</v>
      </c>
      <c r="L286" s="89">
        <f t="shared" ca="1" si="61"/>
        <v>-1.0290551334440772</v>
      </c>
      <c r="M286" s="89">
        <f t="shared" ca="1" si="61"/>
        <v>-0.58532734725207269</v>
      </c>
      <c r="N286" s="89">
        <f t="array" aca="1" ref="N286:O286" ca="1">mu+MMULT(L286:M286,A)</f>
        <v>-3.4616596266160031E-2</v>
      </c>
      <c r="O286" s="89">
        <f ca="1"/>
        <v>-5.1699366938208653E-3</v>
      </c>
      <c r="Q286" s="85">
        <v>269</v>
      </c>
      <c r="R286" s="88">
        <f t="shared" ca="1" si="62"/>
        <v>30254.359048023554</v>
      </c>
      <c r="S286" s="89">
        <f t="shared" ca="1" si="63"/>
        <v>0.49892182106769178</v>
      </c>
      <c r="T286" s="89">
        <f t="shared" ca="1" si="64"/>
        <v>0.32768836247622951</v>
      </c>
      <c r="U286" s="89">
        <f t="shared" ca="1" si="73"/>
        <v>0.69108276959475623</v>
      </c>
      <c r="V286" s="89">
        <f t="shared" ca="1" si="73"/>
        <v>0.62842634830497801</v>
      </c>
      <c r="W286" s="85">
        <f t="shared" ca="1" si="65"/>
        <v>3194.6757354193069</v>
      </c>
      <c r="X286" s="85">
        <f t="shared" ca="1" si="66"/>
        <v>-773.23089475002416</v>
      </c>
      <c r="Z286" s="85">
        <v>269</v>
      </c>
      <c r="AA286" s="88">
        <f t="shared" ca="1" si="67"/>
        <v>1385.8168623682986</v>
      </c>
      <c r="AB286" s="89">
        <f t="shared" ca="1" si="68"/>
        <v>0.9524713474286991</v>
      </c>
      <c r="AC286" s="89">
        <f t="shared" ca="1" si="69"/>
        <v>0.85746200578149945</v>
      </c>
      <c r="AD286" s="89">
        <f t="shared" ca="1" si="74"/>
        <v>0.8295710047777185</v>
      </c>
      <c r="AE286" s="89">
        <f t="shared" ca="1" si="74"/>
        <v>0.80440519801717592</v>
      </c>
      <c r="AF286" s="85">
        <f t="shared" ca="1" si="70"/>
        <v>126.71754969660867</v>
      </c>
      <c r="AG286" s="85">
        <f t="shared" ca="1" si="71"/>
        <v>-6.0076431504284074</v>
      </c>
      <c r="AI286" s="85">
        <v>269</v>
      </c>
      <c r="AJ286" s="85">
        <f t="shared" ca="1" si="75"/>
        <v>3067.9581857226981</v>
      </c>
      <c r="AK286" s="85">
        <f t="shared" ca="1" si="75"/>
        <v>-767.22325159959576</v>
      </c>
    </row>
    <row r="287" spans="5:37" x14ac:dyDescent="0.25">
      <c r="I287" s="85">
        <v>270</v>
      </c>
      <c r="J287" s="89">
        <f t="shared" ca="1" si="72"/>
        <v>0.49838522795570961</v>
      </c>
      <c r="K287" s="89">
        <f t="shared" ca="1" si="72"/>
        <v>0.3171743965017163</v>
      </c>
      <c r="L287" s="89">
        <f t="shared" ca="1" si="61"/>
        <v>-4.0476443156540155E-3</v>
      </c>
      <c r="M287" s="89">
        <f t="shared" ca="1" si="61"/>
        <v>-0.47561485124533404</v>
      </c>
      <c r="N287" s="89">
        <f t="array" aca="1" ref="N287:O287" ca="1">mu+MMULT(L287:M287,A)</f>
        <v>-6.255047754755591E-3</v>
      </c>
      <c r="O287" s="89">
        <f ca="1"/>
        <v>-3.5368289588686469E-3</v>
      </c>
      <c r="Q287" s="85">
        <v>270</v>
      </c>
      <c r="R287" s="88">
        <f t="shared" ca="1" si="62"/>
        <v>31124.703336058916</v>
      </c>
      <c r="S287" s="89">
        <f t="shared" ca="1" si="63"/>
        <v>0.66455270153171964</v>
      </c>
      <c r="T287" s="89">
        <f t="shared" ca="1" si="64"/>
        <v>0.49331924294025736</v>
      </c>
      <c r="U287" s="89">
        <f t="shared" ca="1" si="73"/>
        <v>0.74683168493193208</v>
      </c>
      <c r="V287" s="89">
        <f t="shared" ca="1" si="73"/>
        <v>0.68910648312893685</v>
      </c>
      <c r="W287" s="85">
        <f t="shared" ca="1" si="65"/>
        <v>3820.9199361087594</v>
      </c>
      <c r="X287" s="85">
        <f t="shared" ca="1" si="66"/>
        <v>-146.98669406057161</v>
      </c>
      <c r="Z287" s="85">
        <v>270</v>
      </c>
      <c r="AA287" s="88">
        <f t="shared" ca="1" si="67"/>
        <v>1388.0818996269809</v>
      </c>
      <c r="AB287" s="89">
        <f t="shared" ca="1" si="68"/>
        <v>0.96966026492500601</v>
      </c>
      <c r="AC287" s="89">
        <f t="shared" ca="1" si="69"/>
        <v>0.87465092327780636</v>
      </c>
      <c r="AD287" s="89">
        <f t="shared" ca="1" si="74"/>
        <v>0.83389206860992959</v>
      </c>
      <c r="AE287" s="89">
        <f t="shared" ca="1" si="74"/>
        <v>0.8091180645772269</v>
      </c>
      <c r="AF287" s="85">
        <f t="shared" ca="1" si="70"/>
        <v>128.60146742191978</v>
      </c>
      <c r="AG287" s="85">
        <f t="shared" ca="1" si="71"/>
        <v>-4.1237254251172999</v>
      </c>
      <c r="AI287" s="85">
        <v>270</v>
      </c>
      <c r="AJ287" s="85">
        <f t="shared" ca="1" si="75"/>
        <v>3692.3184686868399</v>
      </c>
      <c r="AK287" s="85">
        <f t="shared" ca="1" si="75"/>
        <v>-142.86296863545431</v>
      </c>
    </row>
    <row r="288" spans="5:37" x14ac:dyDescent="0.25">
      <c r="I288" s="85">
        <v>271</v>
      </c>
      <c r="J288" s="89">
        <f t="shared" ca="1" si="72"/>
        <v>0.46144254529567308</v>
      </c>
      <c r="K288" s="89">
        <f t="shared" ca="1" si="72"/>
        <v>0.50935780633788919</v>
      </c>
      <c r="L288" s="89">
        <f t="shared" ca="1" si="61"/>
        <v>-9.6800167907254014E-2</v>
      </c>
      <c r="M288" s="89">
        <f t="shared" ca="1" si="61"/>
        <v>2.3458693370889492E-2</v>
      </c>
      <c r="N288" s="89">
        <f t="array" aca="1" ref="N288:O288" ca="1">mu+MMULT(L288:M288,A)</f>
        <v>7.2051306228092509E-4</v>
      </c>
      <c r="O288" s="89">
        <f ca="1"/>
        <v>3.8920501177017639E-3</v>
      </c>
      <c r="Q288" s="85">
        <v>271</v>
      </c>
      <c r="R288" s="88">
        <f t="shared" ca="1" si="62"/>
        <v>31342.57460078139</v>
      </c>
      <c r="S288" s="89">
        <f t="shared" ca="1" si="63"/>
        <v>0.70528983827132674</v>
      </c>
      <c r="T288" s="89">
        <f t="shared" ca="1" si="64"/>
        <v>0.53405637967986452</v>
      </c>
      <c r="U288" s="89">
        <f t="shared" ca="1" si="73"/>
        <v>0.759685058509325</v>
      </c>
      <c r="V288" s="89">
        <f t="shared" ca="1" si="73"/>
        <v>0.70334873613955928</v>
      </c>
      <c r="W288" s="85">
        <f t="shared" ca="1" si="65"/>
        <v>3985.0414289324799</v>
      </c>
      <c r="X288" s="85">
        <f t="shared" ca="1" si="66"/>
        <v>17.134798763148865</v>
      </c>
      <c r="Z288" s="85">
        <v>271</v>
      </c>
      <c r="AA288" s="88">
        <f t="shared" ca="1" si="67"/>
        <v>1398.4321901348278</v>
      </c>
      <c r="AB288" s="89">
        <f t="shared" ca="1" si="68"/>
        <v>1.0478513032773833</v>
      </c>
      <c r="AC288" s="89">
        <f t="shared" ca="1" si="69"/>
        <v>0.95284196163018364</v>
      </c>
      <c r="AD288" s="89">
        <f t="shared" ca="1" si="74"/>
        <v>0.85264643937856599</v>
      </c>
      <c r="AE288" s="89">
        <f t="shared" ca="1" si="74"/>
        <v>0.82966492500245459</v>
      </c>
      <c r="AF288" s="85">
        <f t="shared" ca="1" si="70"/>
        <v>137.33094485418292</v>
      </c>
      <c r="AG288" s="85">
        <f t="shared" ca="1" si="71"/>
        <v>4.6057520071458384</v>
      </c>
      <c r="AI288" s="85">
        <v>271</v>
      </c>
      <c r="AJ288" s="85">
        <f t="shared" ca="1" si="75"/>
        <v>3847.7104840782968</v>
      </c>
      <c r="AK288" s="85">
        <f t="shared" ca="1" si="75"/>
        <v>12.529046756003027</v>
      </c>
    </row>
    <row r="289" spans="9:37" x14ac:dyDescent="0.25">
      <c r="I289" s="85">
        <v>272</v>
      </c>
      <c r="J289" s="89">
        <f t="shared" ca="1" si="72"/>
        <v>0.26788028472144132</v>
      </c>
      <c r="K289" s="89">
        <f t="shared" ca="1" si="72"/>
        <v>0.95075911678000669</v>
      </c>
      <c r="L289" s="89">
        <f t="shared" ca="1" si="61"/>
        <v>-0.61923650052545853</v>
      </c>
      <c r="M289" s="89">
        <f t="shared" ca="1" si="61"/>
        <v>1.6522589857699477</v>
      </c>
      <c r="N289" s="89">
        <f t="array" aca="1" ref="N289:O289" ca="1">mu+MMULT(L289:M289,A)</f>
        <v>1.7847478100523832E-2</v>
      </c>
      <c r="O289" s="89">
        <f ca="1"/>
        <v>2.8137295217639659E-2</v>
      </c>
      <c r="Q289" s="85">
        <v>272</v>
      </c>
      <c r="R289" s="88">
        <f t="shared" ca="1" si="62"/>
        <v>31884.001041250136</v>
      </c>
      <c r="S289" s="89">
        <f t="shared" ca="1" si="63"/>
        <v>0.80531097420542985</v>
      </c>
      <c r="T289" s="89">
        <f t="shared" ca="1" si="64"/>
        <v>0.63407751561396752</v>
      </c>
      <c r="U289" s="89">
        <f t="shared" ca="1" si="73"/>
        <v>0.78967987472739198</v>
      </c>
      <c r="V289" s="89">
        <f t="shared" ca="1" si="73"/>
        <v>0.73698488221161018</v>
      </c>
      <c r="W289" s="85">
        <f t="shared" ca="1" si="65"/>
        <v>4404.6003738854379</v>
      </c>
      <c r="X289" s="85">
        <f t="shared" ca="1" si="66"/>
        <v>436.69374371610684</v>
      </c>
      <c r="Z289" s="85">
        <v>272</v>
      </c>
      <c r="AA289" s="88">
        <f t="shared" ca="1" si="67"/>
        <v>1432.7518848778511</v>
      </c>
      <c r="AB289" s="89">
        <f t="shared" ca="1" si="68"/>
        <v>1.303039316156879</v>
      </c>
      <c r="AC289" s="89">
        <f t="shared" ca="1" si="69"/>
        <v>1.2080299745096794</v>
      </c>
      <c r="AD289" s="89">
        <f t="shared" ca="1" si="74"/>
        <v>0.90371933034440577</v>
      </c>
      <c r="AE289" s="89">
        <f t="shared" ca="1" si="74"/>
        <v>0.88648213355876659</v>
      </c>
      <c r="AF289" s="85">
        <f t="shared" ca="1" si="70"/>
        <v>167.51710696330952</v>
      </c>
      <c r="AG289" s="85">
        <f t="shared" ca="1" si="71"/>
        <v>34.791914116272437</v>
      </c>
      <c r="AI289" s="85">
        <v>272</v>
      </c>
      <c r="AJ289" s="85">
        <f t="shared" ca="1" si="75"/>
        <v>4237.0832669221281</v>
      </c>
      <c r="AK289" s="85">
        <f t="shared" ca="1" si="75"/>
        <v>401.9018295998344</v>
      </c>
    </row>
    <row r="290" spans="9:37" x14ac:dyDescent="0.25">
      <c r="I290" s="85">
        <v>273</v>
      </c>
      <c r="J290" s="89">
        <f t="shared" ca="1" si="72"/>
        <v>0.29742378225203703</v>
      </c>
      <c r="K290" s="89">
        <f t="shared" ca="1" si="72"/>
        <v>0.49997167210745985</v>
      </c>
      <c r="L290" s="89">
        <f t="shared" ca="1" si="61"/>
        <v>-0.5318244825141325</v>
      </c>
      <c r="M290" s="89">
        <f t="shared" ca="1" si="61"/>
        <v>-7.1007496461513209E-5</v>
      </c>
      <c r="N290" s="89">
        <f t="array" aca="1" ref="N290:O290" ca="1">mu+MMULT(L290:M290,A)</f>
        <v>-1.0884639608531983E-2</v>
      </c>
      <c r="O290" s="89">
        <f ca="1"/>
        <v>3.5418025352821404E-3</v>
      </c>
      <c r="Q290" s="85">
        <v>273</v>
      </c>
      <c r="R290" s="88">
        <f t="shared" ca="1" si="62"/>
        <v>30980.941698667386</v>
      </c>
      <c r="S290" s="89">
        <f t="shared" ca="1" si="63"/>
        <v>0.63751597698116302</v>
      </c>
      <c r="T290" s="89">
        <f t="shared" ca="1" si="64"/>
        <v>0.46628251838970075</v>
      </c>
      <c r="U290" s="89">
        <f t="shared" ca="1" si="73"/>
        <v>0.73810559681025656</v>
      </c>
      <c r="V290" s="89">
        <f t="shared" ca="1" si="73"/>
        <v>0.6794933548939841</v>
      </c>
      <c r="W290" s="85">
        <f t="shared" ca="1" si="65"/>
        <v>3714.1791045696373</v>
      </c>
      <c r="X290" s="85">
        <f t="shared" ca="1" si="66"/>
        <v>-253.72752559969376</v>
      </c>
      <c r="Z290" s="85">
        <v>273</v>
      </c>
      <c r="AA290" s="88">
        <f t="shared" ca="1" si="67"/>
        <v>1397.942478406236</v>
      </c>
      <c r="AB290" s="89">
        <f t="shared" ca="1" si="68"/>
        <v>1.0441648491209041</v>
      </c>
      <c r="AC290" s="89">
        <f t="shared" ca="1" si="69"/>
        <v>0.94915550747370447</v>
      </c>
      <c r="AD290" s="89">
        <f t="shared" ca="1" si="74"/>
        <v>0.85179543658249357</v>
      </c>
      <c r="AE290" s="89">
        <f t="shared" ca="1" si="74"/>
        <v>0.82872923665590958</v>
      </c>
      <c r="AF290" s="85">
        <f t="shared" ca="1" si="70"/>
        <v>136.91360211942219</v>
      </c>
      <c r="AG290" s="85">
        <f t="shared" ca="1" si="71"/>
        <v>4.1884092723851154</v>
      </c>
      <c r="AI290" s="85">
        <v>273</v>
      </c>
      <c r="AJ290" s="85">
        <f t="shared" ca="1" si="75"/>
        <v>3577.2655024502151</v>
      </c>
      <c r="AK290" s="85">
        <f t="shared" ca="1" si="75"/>
        <v>-257.91593487207888</v>
      </c>
    </row>
    <row r="291" spans="9:37" x14ac:dyDescent="0.25">
      <c r="I291" s="85">
        <v>274</v>
      </c>
      <c r="J291" s="89">
        <f t="shared" ca="1" si="72"/>
        <v>0.17007525927598577</v>
      </c>
      <c r="K291" s="89">
        <f t="shared" ca="1" si="72"/>
        <v>0.54464118336054057</v>
      </c>
      <c r="L291" s="89">
        <f t="shared" ca="1" si="61"/>
        <v>-0.95386789077257406</v>
      </c>
      <c r="M291" s="89">
        <f t="shared" ca="1" si="61"/>
        <v>0.11213340223404668</v>
      </c>
      <c r="N291" s="89">
        <f t="array" aca="1" ref="N291:O291" ca="1">mu+MMULT(L291:M291,A)</f>
        <v>-1.9612125258254225E-2</v>
      </c>
      <c r="O291" s="89">
        <f ca="1"/>
        <v>5.2120032516653125E-3</v>
      </c>
      <c r="Q291" s="85">
        <v>274</v>
      </c>
      <c r="R291" s="88">
        <f t="shared" ca="1" si="62"/>
        <v>30711.73244331509</v>
      </c>
      <c r="S291" s="89">
        <f t="shared" ca="1" si="63"/>
        <v>0.58654763398609033</v>
      </c>
      <c r="T291" s="89">
        <f t="shared" ca="1" si="64"/>
        <v>0.41531417539462806</v>
      </c>
      <c r="U291" s="89">
        <f t="shared" ca="1" si="73"/>
        <v>0.72124621946286482</v>
      </c>
      <c r="V291" s="89">
        <f t="shared" ca="1" si="73"/>
        <v>0.66104403728863981</v>
      </c>
      <c r="W291" s="85">
        <f t="shared" ca="1" si="65"/>
        <v>3517.7284984356593</v>
      </c>
      <c r="X291" s="85">
        <f t="shared" ca="1" si="66"/>
        <v>-450.17813173367176</v>
      </c>
      <c r="Z291" s="85">
        <v>274</v>
      </c>
      <c r="AA291" s="88">
        <f t="shared" ca="1" si="67"/>
        <v>1400.2792738506241</v>
      </c>
      <c r="AB291" s="89">
        <f t="shared" ca="1" si="68"/>
        <v>1.0617441806626946</v>
      </c>
      <c r="AC291" s="89">
        <f t="shared" ca="1" si="69"/>
        <v>0.96673483901549495</v>
      </c>
      <c r="AD291" s="89">
        <f t="shared" ca="1" si="74"/>
        <v>0.85582408173518632</v>
      </c>
      <c r="AE291" s="89">
        <f t="shared" ca="1" si="74"/>
        <v>0.83316169693098452</v>
      </c>
      <c r="AF291" s="85">
        <f t="shared" ca="1" si="70"/>
        <v>138.9087967065193</v>
      </c>
      <c r="AG291" s="85">
        <f t="shared" ca="1" si="71"/>
        <v>6.1836038594822185</v>
      </c>
      <c r="AI291" s="85">
        <v>274</v>
      </c>
      <c r="AJ291" s="85">
        <f t="shared" ca="1" si="75"/>
        <v>3378.81970172914</v>
      </c>
      <c r="AK291" s="85">
        <f t="shared" ca="1" si="75"/>
        <v>-456.36173559315398</v>
      </c>
    </row>
    <row r="292" spans="9:37" x14ac:dyDescent="0.25">
      <c r="I292" s="85">
        <v>275</v>
      </c>
      <c r="J292" s="89">
        <f t="shared" ca="1" si="72"/>
        <v>4.9511277997054015E-2</v>
      </c>
      <c r="K292" s="89">
        <f t="shared" ca="1" si="72"/>
        <v>0.65069263131711563</v>
      </c>
      <c r="L292" s="89">
        <f t="shared" ca="1" si="61"/>
        <v>-1.6496108422828684</v>
      </c>
      <c r="M292" s="89">
        <f t="shared" ca="1" si="61"/>
        <v>0.38719110149335734</v>
      </c>
      <c r="N292" s="89">
        <f t="array" aca="1" ref="N292:O292" ca="1">mu+MMULT(L292:M292,A)</f>
        <v>-3.2310651186027023E-2</v>
      </c>
      <c r="O292" s="89">
        <f ca="1"/>
        <v>9.306330448368148E-3</v>
      </c>
      <c r="Q292" s="85">
        <v>275</v>
      </c>
      <c r="R292" s="88">
        <f t="shared" ca="1" si="62"/>
        <v>30324.204437289241</v>
      </c>
      <c r="S292" s="89">
        <f t="shared" ca="1" si="63"/>
        <v>0.51238849457356728</v>
      </c>
      <c r="T292" s="89">
        <f t="shared" ca="1" si="64"/>
        <v>0.341155035982105</v>
      </c>
      <c r="U292" s="89">
        <f t="shared" ca="1" si="73"/>
        <v>0.69581042917821456</v>
      </c>
      <c r="V292" s="89">
        <f t="shared" ca="1" si="73"/>
        <v>0.63350656452302934</v>
      </c>
      <c r="W292" s="85">
        <f t="shared" ca="1" si="65"/>
        <v>3243.1100339177028</v>
      </c>
      <c r="X292" s="85">
        <f t="shared" ca="1" si="66"/>
        <v>-724.79659625162822</v>
      </c>
      <c r="Z292" s="85">
        <v>275</v>
      </c>
      <c r="AA292" s="88">
        <f t="shared" ca="1" si="67"/>
        <v>1406.0242282004822</v>
      </c>
      <c r="AB292" s="89">
        <f t="shared" ca="1" si="68"/>
        <v>1.1048381241183416</v>
      </c>
      <c r="AC292" s="89">
        <f t="shared" ca="1" si="69"/>
        <v>1.0098287824711421</v>
      </c>
      <c r="AD292" s="89">
        <f t="shared" ca="1" si="74"/>
        <v>0.86538513114926152</v>
      </c>
      <c r="AE292" s="89">
        <f t="shared" ca="1" si="74"/>
        <v>0.84371133608536741</v>
      </c>
      <c r="AF292" s="85">
        <f t="shared" ca="1" si="70"/>
        <v>143.85316328784506</v>
      </c>
      <c r="AG292" s="85">
        <f t="shared" ca="1" si="71"/>
        <v>11.127970440807985</v>
      </c>
      <c r="AI292" s="85">
        <v>275</v>
      </c>
      <c r="AJ292" s="85">
        <f t="shared" ca="1" si="75"/>
        <v>3099.256870629858</v>
      </c>
      <c r="AK292" s="85">
        <f t="shared" ca="1" si="75"/>
        <v>-735.9245666924362</v>
      </c>
    </row>
    <row r="293" spans="9:37" x14ac:dyDescent="0.25">
      <c r="I293" s="85">
        <v>276</v>
      </c>
      <c r="J293" s="89">
        <f t="shared" ca="1" si="72"/>
        <v>0.18398919370464173</v>
      </c>
      <c r="K293" s="89">
        <f t="shared" ca="1" si="72"/>
        <v>0.20562420569196316</v>
      </c>
      <c r="L293" s="89">
        <f t="shared" ca="1" si="61"/>
        <v>-0.90026660686082327</v>
      </c>
      <c r="M293" s="89">
        <f t="shared" ca="1" si="61"/>
        <v>-0.82169867867833146</v>
      </c>
      <c r="N293" s="89">
        <f t="array" aca="1" ref="N293:O293" ca="1">mu+MMULT(L293:M293,A)</f>
        <v>-3.574262035341999E-2</v>
      </c>
      <c r="O293" s="89">
        <f ca="1"/>
        <v>-8.6884041767725587E-3</v>
      </c>
      <c r="Q293" s="85">
        <v>276</v>
      </c>
      <c r="R293" s="88">
        <f t="shared" ca="1" si="62"/>
        <v>30220.311084002209</v>
      </c>
      <c r="S293" s="89">
        <f t="shared" ca="1" si="63"/>
        <v>0.492345862744345</v>
      </c>
      <c r="T293" s="89">
        <f t="shared" ca="1" si="64"/>
        <v>0.32111240415288272</v>
      </c>
      <c r="U293" s="89">
        <f t="shared" ca="1" si="73"/>
        <v>0.68876256823471194</v>
      </c>
      <c r="V293" s="89">
        <f t="shared" ca="1" si="73"/>
        <v>0.625937394732063</v>
      </c>
      <c r="W293" s="85">
        <f t="shared" ca="1" si="65"/>
        <v>3171.1852443414609</v>
      </c>
      <c r="X293" s="85">
        <f t="shared" ca="1" si="66"/>
        <v>-796.72138582787011</v>
      </c>
      <c r="Z293" s="85">
        <v>276</v>
      </c>
      <c r="AA293" s="88">
        <f t="shared" ca="1" si="67"/>
        <v>1380.949478687693</v>
      </c>
      <c r="AB293" s="89">
        <f t="shared" ca="1" si="68"/>
        <v>0.91543848916496195</v>
      </c>
      <c r="AC293" s="89">
        <f t="shared" ca="1" si="69"/>
        <v>0.8204291475177623</v>
      </c>
      <c r="AD293" s="89">
        <f t="shared" ca="1" si="74"/>
        <v>0.82001925986116597</v>
      </c>
      <c r="AE293" s="89">
        <f t="shared" ca="1" si="74"/>
        <v>0.79401424753594674</v>
      </c>
      <c r="AF293" s="85">
        <f t="shared" ca="1" si="70"/>
        <v>122.70280770511761</v>
      </c>
      <c r="AG293" s="85">
        <f t="shared" ca="1" si="71"/>
        <v>-10.022385141919472</v>
      </c>
      <c r="AI293" s="85">
        <v>276</v>
      </c>
      <c r="AJ293" s="85">
        <f t="shared" ca="1" si="75"/>
        <v>3048.4824366363432</v>
      </c>
      <c r="AK293" s="85">
        <f t="shared" ca="1" si="75"/>
        <v>-786.69900068595064</v>
      </c>
    </row>
    <row r="294" spans="9:37" x14ac:dyDescent="0.25">
      <c r="I294" s="85">
        <v>277</v>
      </c>
      <c r="J294" s="89">
        <f t="shared" ca="1" si="72"/>
        <v>0.50084756274013753</v>
      </c>
      <c r="K294" s="89">
        <f t="shared" ca="1" si="72"/>
        <v>0.91948739701629068</v>
      </c>
      <c r="L294" s="89">
        <f t="shared" ca="1" si="61"/>
        <v>2.1245263271660081E-3</v>
      </c>
      <c r="M294" s="89">
        <f t="shared" ca="1" si="61"/>
        <v>1.4016318666093162</v>
      </c>
      <c r="N294" s="89">
        <f t="array" aca="1" ref="N294:O294" ca="1">mu+MMULT(L294:M294,A)</f>
        <v>2.909512397246412E-2</v>
      </c>
      <c r="O294" s="89">
        <f ca="1"/>
        <v>2.4406625496435987E-2</v>
      </c>
      <c r="Q294" s="85">
        <v>277</v>
      </c>
      <c r="R294" s="88">
        <f t="shared" ca="1" si="62"/>
        <v>32244.645391842121</v>
      </c>
      <c r="S294" s="89">
        <f t="shared" ca="1" si="63"/>
        <v>0.87099700288499593</v>
      </c>
      <c r="T294" s="89">
        <f t="shared" ca="1" si="64"/>
        <v>0.69976354429353371</v>
      </c>
      <c r="U294" s="89">
        <f t="shared" ca="1" si="73"/>
        <v>0.80812210522132977</v>
      </c>
      <c r="V294" s="89">
        <f t="shared" ca="1" si="73"/>
        <v>0.75796250744238358</v>
      </c>
      <c r="W294" s="85">
        <f t="shared" ca="1" si="65"/>
        <v>4692.7562454505423</v>
      </c>
      <c r="X294" s="85">
        <f t="shared" ca="1" si="66"/>
        <v>724.8496152812113</v>
      </c>
      <c r="Z294" s="85">
        <v>277</v>
      </c>
      <c r="AA294" s="88">
        <f t="shared" ca="1" si="67"/>
        <v>1427.4167188619524</v>
      </c>
      <c r="AB294" s="89">
        <f t="shared" ca="1" si="68"/>
        <v>1.2637729697479474</v>
      </c>
      <c r="AC294" s="89">
        <f t="shared" ca="1" si="69"/>
        <v>1.1687636281007479</v>
      </c>
      <c r="AD294" s="89">
        <f t="shared" ca="1" si="74"/>
        <v>0.89684423716062178</v>
      </c>
      <c r="AE294" s="89">
        <f t="shared" ca="1" si="74"/>
        <v>0.87875056085244263</v>
      </c>
      <c r="AF294" s="85">
        <f t="shared" ca="1" si="70"/>
        <v>162.71378875850769</v>
      </c>
      <c r="AG294" s="85">
        <f t="shared" ca="1" si="71"/>
        <v>29.988595911470611</v>
      </c>
      <c r="AI294" s="85">
        <v>277</v>
      </c>
      <c r="AJ294" s="85">
        <f t="shared" ca="1" si="75"/>
        <v>4530.0424566920346</v>
      </c>
      <c r="AK294" s="85">
        <f t="shared" ca="1" si="75"/>
        <v>694.86101936974069</v>
      </c>
    </row>
    <row r="295" spans="9:37" x14ac:dyDescent="0.25">
      <c r="I295" s="85">
        <v>278</v>
      </c>
      <c r="J295" s="89">
        <f t="shared" ca="1" si="72"/>
        <v>0.5162304198931571</v>
      </c>
      <c r="K295" s="89">
        <f t="shared" ca="1" si="72"/>
        <v>0.77525620188575917</v>
      </c>
      <c r="L295" s="89">
        <f t="shared" ca="1" si="61"/>
        <v>4.0694858889928055E-2</v>
      </c>
      <c r="M295" s="89">
        <f t="shared" ca="1" si="61"/>
        <v>0.75626955761762915</v>
      </c>
      <c r="N295" s="89">
        <f t="array" aca="1" ref="N295:O295" ca="1">mu+MMULT(L295:M295,A)</f>
        <v>1.7986682597364943E-2</v>
      </c>
      <c r="O295" s="89">
        <f ca="1"/>
        <v>1.4800188517769375E-2</v>
      </c>
      <c r="Q295" s="85">
        <v>278</v>
      </c>
      <c r="R295" s="88">
        <f t="shared" ca="1" si="62"/>
        <v>31888.439746509062</v>
      </c>
      <c r="S295" s="89">
        <f t="shared" ca="1" si="63"/>
        <v>0.80612392570443114</v>
      </c>
      <c r="T295" s="89">
        <f t="shared" ca="1" si="64"/>
        <v>0.63489046711296893</v>
      </c>
      <c r="U295" s="89">
        <f t="shared" ca="1" si="73"/>
        <v>0.78991430134403717</v>
      </c>
      <c r="V295" s="89">
        <f t="shared" ca="1" si="73"/>
        <v>0.73725007257848196</v>
      </c>
      <c r="W295" s="85">
        <f t="shared" ca="1" si="65"/>
        <v>4408.1060504424531</v>
      </c>
      <c r="X295" s="85">
        <f t="shared" ca="1" si="66"/>
        <v>440.19942027312209</v>
      </c>
      <c r="Z295" s="85">
        <v>278</v>
      </c>
      <c r="AA295" s="88">
        <f t="shared" ca="1" si="67"/>
        <v>1413.7699833097979</v>
      </c>
      <c r="AB295" s="89">
        <f t="shared" ca="1" si="68"/>
        <v>1.1626625230053682</v>
      </c>
      <c r="AC295" s="89">
        <f t="shared" ca="1" si="69"/>
        <v>1.0676531813581687</v>
      </c>
      <c r="AD295" s="89">
        <f t="shared" ca="1" si="74"/>
        <v>0.87751677366376557</v>
      </c>
      <c r="AE295" s="89">
        <f t="shared" ca="1" si="74"/>
        <v>0.85716150757385312</v>
      </c>
      <c r="AF295" s="85">
        <f t="shared" ca="1" si="70"/>
        <v>150.60376525115407</v>
      </c>
      <c r="AG295" s="85">
        <f t="shared" ca="1" si="71"/>
        <v>17.878572404116994</v>
      </c>
      <c r="AI295" s="85">
        <v>278</v>
      </c>
      <c r="AJ295" s="85">
        <f t="shared" ca="1" si="75"/>
        <v>4257.5022851912991</v>
      </c>
      <c r="AK295" s="85">
        <f t="shared" ca="1" si="75"/>
        <v>422.32084786900509</v>
      </c>
    </row>
    <row r="296" spans="9:37" x14ac:dyDescent="0.25">
      <c r="I296" s="85">
        <v>279</v>
      </c>
      <c r="J296" s="89">
        <f t="shared" ca="1" si="72"/>
        <v>0.54206104211138018</v>
      </c>
      <c r="K296" s="89">
        <f t="shared" ca="1" si="72"/>
        <v>0.87143578995917892</v>
      </c>
      <c r="L296" s="89">
        <f t="shared" ca="1" si="61"/>
        <v>0.1056274863650991</v>
      </c>
      <c r="M296" s="89">
        <f t="shared" ca="1" si="61"/>
        <v>1.1332044161593267</v>
      </c>
      <c r="N296" s="89">
        <f t="array" aca="1" ref="N296:O296" ca="1">mu+MMULT(L296:M296,A)</f>
        <v>2.6719255452862273E-2</v>
      </c>
      <c r="O296" s="89">
        <f ca="1"/>
        <v>2.041099180329263E-2</v>
      </c>
      <c r="Q296" s="85">
        <v>279</v>
      </c>
      <c r="R296" s="88">
        <f t="shared" ca="1" si="62"/>
        <v>32168.127288400294</v>
      </c>
      <c r="S296" s="89">
        <f t="shared" ca="1" si="63"/>
        <v>0.85712197788027233</v>
      </c>
      <c r="T296" s="89">
        <f t="shared" ca="1" si="64"/>
        <v>0.68588851928881001</v>
      </c>
      <c r="U296" s="89">
        <f t="shared" ca="1" si="73"/>
        <v>0.80431126195487335</v>
      </c>
      <c r="V296" s="89">
        <f t="shared" ca="1" si="73"/>
        <v>0.75360829479015157</v>
      </c>
      <c r="W296" s="85">
        <f t="shared" ca="1" si="65"/>
        <v>4631.0657248009848</v>
      </c>
      <c r="X296" s="85">
        <f t="shared" ca="1" si="66"/>
        <v>663.15909463165372</v>
      </c>
      <c r="Z296" s="85">
        <v>279</v>
      </c>
      <c r="AA296" s="88">
        <f t="shared" ca="1" si="67"/>
        <v>1421.7246637822859</v>
      </c>
      <c r="AB296" s="89">
        <f t="shared" ca="1" si="68"/>
        <v>1.2217178031309566</v>
      </c>
      <c r="AC296" s="89">
        <f t="shared" ca="1" si="69"/>
        <v>1.126708461483757</v>
      </c>
      <c r="AD296" s="89">
        <f t="shared" ca="1" si="74"/>
        <v>0.88909281928000838</v>
      </c>
      <c r="AE296" s="89">
        <f t="shared" ca="1" si="74"/>
        <v>0.87006711812951099</v>
      </c>
      <c r="AF296" s="85">
        <f t="shared" ca="1" si="70"/>
        <v>157.63075587739286</v>
      </c>
      <c r="AG296" s="85">
        <f t="shared" ca="1" si="71"/>
        <v>24.905563030355779</v>
      </c>
      <c r="AI296" s="85">
        <v>279</v>
      </c>
      <c r="AJ296" s="85">
        <f t="shared" ca="1" si="75"/>
        <v>4473.4349689235914</v>
      </c>
      <c r="AK296" s="85">
        <f t="shared" ca="1" si="75"/>
        <v>638.25353160129794</v>
      </c>
    </row>
    <row r="297" spans="9:37" x14ac:dyDescent="0.25">
      <c r="I297" s="85">
        <v>280</v>
      </c>
      <c r="J297" s="89">
        <f t="shared" ca="1" si="72"/>
        <v>0.90799801548135162</v>
      </c>
      <c r="K297" s="89">
        <f t="shared" ca="1" si="72"/>
        <v>0.12808037776394221</v>
      </c>
      <c r="L297" s="89">
        <f t="shared" ca="1" si="61"/>
        <v>1.3285273059310025</v>
      </c>
      <c r="M297" s="89">
        <f t="shared" ca="1" si="61"/>
        <v>-1.1355122420564447</v>
      </c>
      <c r="N297" s="89">
        <f t="array" aca="1" ref="N297:O297" ca="1">mu+MMULT(L297:M297,A)</f>
        <v>1.5572142670548492E-2</v>
      </c>
      <c r="O297" s="89">
        <f ca="1"/>
        <v>-1.3359625563024105E-2</v>
      </c>
      <c r="Q297" s="85">
        <v>280</v>
      </c>
      <c r="R297" s="88">
        <f t="shared" ca="1" si="62"/>
        <v>31811.536715618593</v>
      </c>
      <c r="S297" s="89">
        <f t="shared" ca="1" si="63"/>
        <v>0.79202306044901805</v>
      </c>
      <c r="T297" s="89">
        <f t="shared" ca="1" si="64"/>
        <v>0.62078960185755583</v>
      </c>
      <c r="U297" s="89">
        <f t="shared" ca="1" si="73"/>
        <v>0.78582638491598633</v>
      </c>
      <c r="V297" s="89">
        <f t="shared" ca="1" si="73"/>
        <v>0.73263096715792897</v>
      </c>
      <c r="W297" s="85">
        <f t="shared" ca="1" si="65"/>
        <v>4347.5160746673864</v>
      </c>
      <c r="X297" s="85">
        <f t="shared" ca="1" si="66"/>
        <v>379.60944449805538</v>
      </c>
      <c r="Z297" s="85">
        <v>280</v>
      </c>
      <c r="AA297" s="88">
        <f t="shared" ca="1" si="67"/>
        <v>1374.5138008897654</v>
      </c>
      <c r="AB297" s="89">
        <f t="shared" ca="1" si="68"/>
        <v>0.86627257236914434</v>
      </c>
      <c r="AC297" s="89">
        <f t="shared" ca="1" si="69"/>
        <v>0.77126323072194469</v>
      </c>
      <c r="AD297" s="89">
        <f t="shared" ca="1" si="74"/>
        <v>0.80682964820670933</v>
      </c>
      <c r="AE297" s="89">
        <f t="shared" ca="1" si="74"/>
        <v>0.77972453900604077</v>
      </c>
      <c r="AF297" s="85">
        <f t="shared" ca="1" si="70"/>
        <v>117.46752717300478</v>
      </c>
      <c r="AG297" s="85">
        <f t="shared" ca="1" si="71"/>
        <v>-15.257665674032296</v>
      </c>
      <c r="AI297" s="85">
        <v>280</v>
      </c>
      <c r="AJ297" s="85">
        <f t="shared" ca="1" si="75"/>
        <v>4230.0485474943816</v>
      </c>
      <c r="AK297" s="85">
        <f t="shared" ca="1" si="75"/>
        <v>394.86711017208768</v>
      </c>
    </row>
    <row r="298" spans="9:37" x14ac:dyDescent="0.25">
      <c r="I298" s="85">
        <v>281</v>
      </c>
      <c r="J298" s="89">
        <f t="shared" ca="1" si="72"/>
        <v>0.29871600800477993</v>
      </c>
      <c r="K298" s="89">
        <f t="shared" ca="1" si="72"/>
        <v>0.88212957063250474</v>
      </c>
      <c r="L298" s="89">
        <f t="shared" ca="1" si="61"/>
        <v>-0.52809699557652867</v>
      </c>
      <c r="M298" s="89">
        <f t="shared" ca="1" si="61"/>
        <v>1.1856998375365635</v>
      </c>
      <c r="N298" s="89">
        <f t="array" aca="1" ref="N298:O298" ca="1">mu+MMULT(L298:M298,A)</f>
        <v>1.1440052896331293E-2</v>
      </c>
      <c r="O298" s="89">
        <f ca="1"/>
        <v>2.119240396527166E-2</v>
      </c>
      <c r="Q298" s="85">
        <v>281</v>
      </c>
      <c r="R298" s="88">
        <f t="shared" ca="1" si="62"/>
        <v>31680.359794106509</v>
      </c>
      <c r="S298" s="89">
        <f t="shared" ca="1" si="63"/>
        <v>0.76789173817002554</v>
      </c>
      <c r="T298" s="89">
        <f t="shared" ca="1" si="64"/>
        <v>0.59665827957856332</v>
      </c>
      <c r="U298" s="89">
        <f t="shared" ca="1" si="73"/>
        <v>0.77872424690193431</v>
      </c>
      <c r="V298" s="89">
        <f t="shared" ca="1" si="73"/>
        <v>0.72463222377338765</v>
      </c>
      <c r="W298" s="85">
        <f t="shared" ca="1" si="65"/>
        <v>4244.8978249616448</v>
      </c>
      <c r="X298" s="85">
        <f t="shared" ca="1" si="66"/>
        <v>276.99119479231376</v>
      </c>
      <c r="Z298" s="85">
        <v>281</v>
      </c>
      <c r="AA298" s="88">
        <f t="shared" ca="1" si="67"/>
        <v>1422.8360508947028</v>
      </c>
      <c r="AB298" s="89">
        <f t="shared" ca="1" si="68"/>
        <v>1.2299423855607636</v>
      </c>
      <c r="AC298" s="89">
        <f t="shared" ca="1" si="69"/>
        <v>1.1349330439135641</v>
      </c>
      <c r="AD298" s="89">
        <f t="shared" ca="1" si="74"/>
        <v>0.89064065972845097</v>
      </c>
      <c r="AE298" s="89">
        <f t="shared" ca="1" si="74"/>
        <v>0.87179831325163792</v>
      </c>
      <c r="AF298" s="85">
        <f t="shared" ca="1" si="70"/>
        <v>158.61974386074758</v>
      </c>
      <c r="AG298" s="85">
        <f t="shared" ca="1" si="71"/>
        <v>25.894551013710498</v>
      </c>
      <c r="AI298" s="85">
        <v>281</v>
      </c>
      <c r="AJ298" s="85">
        <f t="shared" ca="1" si="75"/>
        <v>4086.278081100897</v>
      </c>
      <c r="AK298" s="85">
        <f t="shared" ca="1" si="75"/>
        <v>251.09664377860327</v>
      </c>
    </row>
    <row r="299" spans="9:37" x14ac:dyDescent="0.25">
      <c r="I299" s="85">
        <v>282</v>
      </c>
      <c r="J299" s="89">
        <f t="shared" ca="1" si="72"/>
        <v>0.28424588500909587</v>
      </c>
      <c r="K299" s="89">
        <f t="shared" ca="1" si="72"/>
        <v>7.6317763983318687E-2</v>
      </c>
      <c r="L299" s="89">
        <f t="shared" ca="1" si="61"/>
        <v>-0.5702741510960051</v>
      </c>
      <c r="M299" s="89">
        <f t="shared" ca="1" si="61"/>
        <v>-1.4302839897959294</v>
      </c>
      <c r="N299" s="89">
        <f t="array" aca="1" ref="N299:O299" ca="1">mu+MMULT(L299:M299,A)</f>
        <v>-3.8682839956507176E-2</v>
      </c>
      <c r="O299" s="89">
        <f ca="1"/>
        <v>-1.7747403061488535E-2</v>
      </c>
      <c r="Q299" s="85">
        <v>282</v>
      </c>
      <c r="R299" s="88">
        <f t="shared" ca="1" si="62"/>
        <v>30131.587230665384</v>
      </c>
      <c r="S299" s="89">
        <f t="shared" ca="1" si="63"/>
        <v>0.4751750386117673</v>
      </c>
      <c r="T299" s="89">
        <f t="shared" ca="1" si="64"/>
        <v>0.30394158002030502</v>
      </c>
      <c r="U299" s="89">
        <f t="shared" ca="1" si="73"/>
        <v>0.68266889144166987</v>
      </c>
      <c r="V299" s="89">
        <f t="shared" ca="1" si="73"/>
        <v>0.61941380045435657</v>
      </c>
      <c r="W299" s="85">
        <f t="shared" ca="1" si="65"/>
        <v>3110.3453957814891</v>
      </c>
      <c r="X299" s="85">
        <f t="shared" ca="1" si="66"/>
        <v>-857.56123438784198</v>
      </c>
      <c r="Z299" s="85">
        <v>282</v>
      </c>
      <c r="AA299" s="88">
        <f t="shared" ca="1" si="67"/>
        <v>1368.4959523081188</v>
      </c>
      <c r="AB299" s="89">
        <f t="shared" ca="1" si="68"/>
        <v>0.82008998208494277</v>
      </c>
      <c r="AC299" s="89">
        <f t="shared" ca="1" si="69"/>
        <v>0.72508064043774312</v>
      </c>
      <c r="AD299" s="89">
        <f t="shared" ca="1" si="74"/>
        <v>0.79391759363376802</v>
      </c>
      <c r="AE299" s="89">
        <f t="shared" ca="1" si="74"/>
        <v>0.76579871980515601</v>
      </c>
      <c r="AF299" s="85">
        <f t="shared" ca="1" si="70"/>
        <v>112.65071937831362</v>
      </c>
      <c r="AG299" s="85">
        <f t="shared" ca="1" si="71"/>
        <v>-20.074473468723454</v>
      </c>
      <c r="AI299" s="85">
        <v>282</v>
      </c>
      <c r="AJ299" s="85">
        <f t="shared" ca="1" si="75"/>
        <v>2997.6946764031754</v>
      </c>
      <c r="AK299" s="85">
        <f t="shared" ca="1" si="75"/>
        <v>-837.48676091911852</v>
      </c>
    </row>
    <row r="300" spans="9:37" x14ac:dyDescent="0.25">
      <c r="I300" s="85">
        <v>283</v>
      </c>
      <c r="J300" s="89">
        <f t="shared" ca="1" si="72"/>
        <v>0.19889172148832135</v>
      </c>
      <c r="K300" s="89">
        <f t="shared" ca="1" si="72"/>
        <v>0.91579382393839825</v>
      </c>
      <c r="L300" s="89">
        <f t="shared" ca="1" si="61"/>
        <v>-0.84558652914458532</v>
      </c>
      <c r="M300" s="89">
        <f t="shared" ca="1" si="61"/>
        <v>1.3773231786215936</v>
      </c>
      <c r="N300" s="89">
        <f t="array" aca="1" ref="N300:O300" ca="1">mu+MMULT(L300:M300,A)</f>
        <v>6.8845649294488054E-3</v>
      </c>
      <c r="O300" s="89">
        <f ca="1"/>
        <v>2.4044782426373562E-2</v>
      </c>
      <c r="Q300" s="85">
        <v>283</v>
      </c>
      <c r="R300" s="88">
        <f t="shared" ca="1" si="62"/>
        <v>31536.368520549426</v>
      </c>
      <c r="S300" s="89">
        <f t="shared" ca="1" si="63"/>
        <v>0.74128777884831731</v>
      </c>
      <c r="T300" s="89">
        <f t="shared" ca="1" si="64"/>
        <v>0.5700543202568551</v>
      </c>
      <c r="U300" s="89">
        <f t="shared" ca="1" si="73"/>
        <v>0.77074051492963291</v>
      </c>
      <c r="V300" s="89">
        <f t="shared" ca="1" si="73"/>
        <v>0.71567957198828336</v>
      </c>
      <c r="W300" s="85">
        <f t="shared" ca="1" si="65"/>
        <v>4133.3407632417766</v>
      </c>
      <c r="X300" s="85">
        <f t="shared" ca="1" si="66"/>
        <v>165.43413307244555</v>
      </c>
      <c r="Z300" s="85">
        <v>283</v>
      </c>
      <c r="AA300" s="88">
        <f t="shared" ca="1" si="67"/>
        <v>1426.9003114489974</v>
      </c>
      <c r="AB300" s="89">
        <f t="shared" ca="1" si="68"/>
        <v>1.2599644698279495</v>
      </c>
      <c r="AC300" s="89">
        <f t="shared" ca="1" si="69"/>
        <v>1.16495512818075</v>
      </c>
      <c r="AD300" s="89">
        <f t="shared" ca="1" si="74"/>
        <v>0.89615891011678583</v>
      </c>
      <c r="AE300" s="89">
        <f t="shared" ca="1" si="74"/>
        <v>0.87798142166589588</v>
      </c>
      <c r="AF300" s="85">
        <f t="shared" ca="1" si="70"/>
        <v>162.2508285477486</v>
      </c>
      <c r="AG300" s="85">
        <f t="shared" ca="1" si="71"/>
        <v>29.525635700711518</v>
      </c>
      <c r="AI300" s="85">
        <v>283</v>
      </c>
      <c r="AJ300" s="85">
        <f t="shared" ca="1" si="75"/>
        <v>3971.0899346940278</v>
      </c>
      <c r="AK300" s="85">
        <f t="shared" ca="1" si="75"/>
        <v>135.90849737173403</v>
      </c>
    </row>
    <row r="301" spans="9:37" x14ac:dyDescent="0.25">
      <c r="I301" s="85">
        <v>284</v>
      </c>
      <c r="J301" s="89">
        <f t="shared" ca="1" si="72"/>
        <v>0.30314846279807128</v>
      </c>
      <c r="K301" s="89">
        <f t="shared" ca="1" si="72"/>
        <v>0.24441430625156491</v>
      </c>
      <c r="L301" s="89">
        <f t="shared" ca="1" si="61"/>
        <v>-0.51536651681855128</v>
      </c>
      <c r="M301" s="89">
        <f t="shared" ca="1" si="61"/>
        <v>-0.69217312722326363</v>
      </c>
      <c r="N301" s="89">
        <f t="array" aca="1" ref="N301:O301" ca="1">mu+MMULT(L301:M301,A)</f>
        <v>-2.3436759000754991E-2</v>
      </c>
      <c r="O301" s="89">
        <f ca="1"/>
        <v>-6.7603723877388781E-3</v>
      </c>
      <c r="Q301" s="85">
        <v>284</v>
      </c>
      <c r="R301" s="88">
        <f t="shared" ca="1" si="62"/>
        <v>30594.495651925725</v>
      </c>
      <c r="S301" s="89">
        <f t="shared" ca="1" si="63"/>
        <v>0.56421184883077391</v>
      </c>
      <c r="T301" s="89">
        <f t="shared" ca="1" si="64"/>
        <v>0.39297839023931164</v>
      </c>
      <c r="U301" s="89">
        <f t="shared" ca="1" si="73"/>
        <v>0.71369501753748066</v>
      </c>
      <c r="V301" s="89">
        <f t="shared" ca="1" si="73"/>
        <v>0.65283227892466966</v>
      </c>
      <c r="W301" s="85">
        <f t="shared" ca="1" si="65"/>
        <v>3433.6133149672169</v>
      </c>
      <c r="X301" s="85">
        <f t="shared" ca="1" si="66"/>
        <v>-534.29331520211417</v>
      </c>
      <c r="Z301" s="85">
        <v>284</v>
      </c>
      <c r="AA301" s="88">
        <f t="shared" ca="1" si="67"/>
        <v>1383.614561538303</v>
      </c>
      <c r="AB301" s="89">
        <f t="shared" ca="1" si="68"/>
        <v>0.93573156514682621</v>
      </c>
      <c r="AC301" s="89">
        <f t="shared" ca="1" si="69"/>
        <v>0.84072222349962655</v>
      </c>
      <c r="AD301" s="89">
        <f t="shared" ca="1" si="74"/>
        <v>0.82529429283305178</v>
      </c>
      <c r="AE301" s="89">
        <f t="shared" ca="1" si="74"/>
        <v>0.79974821620625969</v>
      </c>
      <c r="AF301" s="85">
        <f t="shared" ca="1" si="70"/>
        <v>124.89528043489338</v>
      </c>
      <c r="AG301" s="85">
        <f t="shared" ca="1" si="71"/>
        <v>-7.8299124121436989</v>
      </c>
      <c r="AI301" s="85">
        <v>284</v>
      </c>
      <c r="AJ301" s="85">
        <f t="shared" ca="1" si="75"/>
        <v>3308.7180345323236</v>
      </c>
      <c r="AK301" s="85">
        <f t="shared" ca="1" si="75"/>
        <v>-526.46340278997047</v>
      </c>
    </row>
    <row r="302" spans="9:37" x14ac:dyDescent="0.25">
      <c r="I302" s="85">
        <v>285</v>
      </c>
      <c r="J302" s="89">
        <f t="shared" ca="1" si="72"/>
        <v>0.57170802360302297</v>
      </c>
      <c r="K302" s="89">
        <f t="shared" ca="1" si="72"/>
        <v>0.78072769346844784</v>
      </c>
      <c r="L302" s="89">
        <f t="shared" ca="1" si="61"/>
        <v>0.18072434001807175</v>
      </c>
      <c r="M302" s="89">
        <f t="shared" ca="1" si="61"/>
        <v>0.77465319852680825</v>
      </c>
      <c r="N302" s="89">
        <f t="array" aca="1" ref="N302:O302" ca="1">mu+MMULT(L302:M302,A)</f>
        <v>2.1924895692362053E-2</v>
      </c>
      <c r="O302" s="89">
        <f ca="1"/>
        <v>1.5073835251351303E-2</v>
      </c>
      <c r="Q302" s="85">
        <v>285</v>
      </c>
      <c r="R302" s="88">
        <f t="shared" ca="1" si="62"/>
        <v>32014.270829675905</v>
      </c>
      <c r="S302" s="89">
        <f t="shared" ca="1" si="63"/>
        <v>0.82912301202431249</v>
      </c>
      <c r="T302" s="89">
        <f t="shared" ca="1" si="64"/>
        <v>0.65788955343285016</v>
      </c>
      <c r="U302" s="89">
        <f t="shared" ca="1" si="73"/>
        <v>0.79648259828991319</v>
      </c>
      <c r="V302" s="89">
        <f t="shared" ca="1" si="73"/>
        <v>0.74469544808921695</v>
      </c>
      <c r="W302" s="85">
        <f t="shared" ca="1" si="65"/>
        <v>4507.9166369221239</v>
      </c>
      <c r="X302" s="85">
        <f t="shared" ca="1" si="66"/>
        <v>540.01000675279283</v>
      </c>
      <c r="Z302" s="85">
        <v>285</v>
      </c>
      <c r="AA302" s="88">
        <f t="shared" ca="1" si="67"/>
        <v>1414.1569097859353</v>
      </c>
      <c r="AB302" s="89">
        <f t="shared" ca="1" si="68"/>
        <v>1.1655427317178761</v>
      </c>
      <c r="AC302" s="89">
        <f t="shared" ca="1" si="69"/>
        <v>1.0705333900706766</v>
      </c>
      <c r="AD302" s="89">
        <f t="shared" ca="1" si="74"/>
        <v>0.87810031317647375</v>
      </c>
      <c r="AE302" s="89">
        <f t="shared" ca="1" si="74"/>
        <v>0.85781035612326717</v>
      </c>
      <c r="AF302" s="85">
        <f t="shared" ca="1" si="70"/>
        <v>150.94341268581752</v>
      </c>
      <c r="AG302" s="85">
        <f t="shared" ca="1" si="71"/>
        <v>18.218219838780442</v>
      </c>
      <c r="AI302" s="85">
        <v>285</v>
      </c>
      <c r="AJ302" s="85">
        <f t="shared" ca="1" si="75"/>
        <v>4356.9732242363061</v>
      </c>
      <c r="AK302" s="85">
        <f t="shared" ca="1" si="75"/>
        <v>521.79178691401239</v>
      </c>
    </row>
    <row r="303" spans="9:37" x14ac:dyDescent="0.25">
      <c r="I303" s="85">
        <v>286</v>
      </c>
      <c r="J303" s="89">
        <f t="shared" ca="1" si="72"/>
        <v>4.7828574036138494E-2</v>
      </c>
      <c r="K303" s="89">
        <f t="shared" ca="1" si="72"/>
        <v>0.86822589442399478</v>
      </c>
      <c r="L303" s="89">
        <f t="shared" ca="1" si="61"/>
        <v>-1.6662825630246929</v>
      </c>
      <c r="M303" s="89">
        <f t="shared" ca="1" si="61"/>
        <v>1.1180439779473583</v>
      </c>
      <c r="N303" s="89">
        <f t="array" aca="1" ref="N303:O303" ca="1">mu+MMULT(L303:M303,A)</f>
        <v>-1.9037576972945662E-2</v>
      </c>
      <c r="O303" s="89">
        <f ca="1"/>
        <v>2.0185323535680616E-2</v>
      </c>
      <c r="Q303" s="85">
        <v>286</v>
      </c>
      <c r="R303" s="88">
        <f t="shared" ca="1" si="62"/>
        <v>30729.382886559659</v>
      </c>
      <c r="S303" s="89">
        <f t="shared" ca="1" si="63"/>
        <v>0.58990298457022683</v>
      </c>
      <c r="T303" s="89">
        <f t="shared" ca="1" si="64"/>
        <v>0.41866952597876456</v>
      </c>
      <c r="U303" s="89">
        <f t="shared" ca="1" si="73"/>
        <v>0.72237215346322226</v>
      </c>
      <c r="V303" s="89">
        <f t="shared" ca="1" si="73"/>
        <v>0.66227116499254568</v>
      </c>
      <c r="W303" s="85">
        <f t="shared" ca="1" si="65"/>
        <v>3530.4687547348949</v>
      </c>
      <c r="X303" s="85">
        <f t="shared" ca="1" si="66"/>
        <v>-437.43787543443614</v>
      </c>
      <c r="Z303" s="85">
        <v>286</v>
      </c>
      <c r="AA303" s="88">
        <f t="shared" ca="1" si="67"/>
        <v>1421.4038618391598</v>
      </c>
      <c r="AB303" s="89">
        <f t="shared" ca="1" si="68"/>
        <v>1.2193425812454086</v>
      </c>
      <c r="AC303" s="89">
        <f t="shared" ca="1" si="69"/>
        <v>1.1243332395982091</v>
      </c>
      <c r="AD303" s="89">
        <f t="shared" ca="1" si="74"/>
        <v>0.88864290334938023</v>
      </c>
      <c r="AE303" s="89">
        <f t="shared" ca="1" si="74"/>
        <v>0.86956415891888894</v>
      </c>
      <c r="AF303" s="85">
        <f t="shared" ca="1" si="70"/>
        <v>157.34560530271756</v>
      </c>
      <c r="AG303" s="85">
        <f t="shared" ca="1" si="71"/>
        <v>24.62041245568048</v>
      </c>
      <c r="AI303" s="85">
        <v>286</v>
      </c>
      <c r="AJ303" s="85">
        <f t="shared" ca="1" si="75"/>
        <v>3373.1231494321773</v>
      </c>
      <c r="AK303" s="85">
        <f t="shared" ca="1" si="75"/>
        <v>-462.05828789011662</v>
      </c>
    </row>
    <row r="304" spans="9:37" x14ac:dyDescent="0.25">
      <c r="I304" s="85">
        <v>287</v>
      </c>
      <c r="J304" s="89">
        <f t="shared" ca="1" si="72"/>
        <v>4.6865177876492692E-2</v>
      </c>
      <c r="K304" s="89">
        <f t="shared" ca="1" si="72"/>
        <v>0.56906001114972671</v>
      </c>
      <c r="L304" s="89">
        <f t="shared" ca="1" si="61"/>
        <v>-1.6760400108581512</v>
      </c>
      <c r="M304" s="89">
        <f t="shared" ca="1" si="61"/>
        <v>0.17398153009370976</v>
      </c>
      <c r="N304" s="89">
        <f t="array" aca="1" ref="N304:O304" ca="1">mu+MMULT(L304:M304,A)</f>
        <v>-3.6985834180714744E-2</v>
      </c>
      <c r="O304" s="89">
        <f ca="1"/>
        <v>6.1326336235577334E-3</v>
      </c>
      <c r="Q304" s="85">
        <v>287</v>
      </c>
      <c r="R304" s="88">
        <f t="shared" ca="1" si="62"/>
        <v>30182.764119686024</v>
      </c>
      <c r="S304" s="89">
        <f t="shared" ca="1" si="63"/>
        <v>0.48508551866485811</v>
      </c>
      <c r="T304" s="89">
        <f t="shared" ca="1" si="64"/>
        <v>0.31385206007339583</v>
      </c>
      <c r="U304" s="89">
        <f t="shared" ca="1" si="73"/>
        <v>0.68619215801834033</v>
      </c>
      <c r="V304" s="89">
        <f t="shared" ca="1" si="73"/>
        <v>0.62318329881065826</v>
      </c>
      <c r="W304" s="85">
        <f t="shared" ca="1" si="65"/>
        <v>3145.3725177842753</v>
      </c>
      <c r="X304" s="85">
        <f t="shared" ca="1" si="66"/>
        <v>-822.53411238505578</v>
      </c>
      <c r="Z304" s="85">
        <v>287</v>
      </c>
      <c r="AA304" s="88">
        <f t="shared" ca="1" si="67"/>
        <v>1401.5690070719561</v>
      </c>
      <c r="AB304" s="89">
        <f t="shared" ca="1" si="68"/>
        <v>1.0714340738451047</v>
      </c>
      <c r="AC304" s="89">
        <f t="shared" ca="1" si="69"/>
        <v>0.97642473219790504</v>
      </c>
      <c r="AD304" s="89">
        <f t="shared" ca="1" si="74"/>
        <v>0.85801285060165022</v>
      </c>
      <c r="AE304" s="89">
        <f t="shared" ca="1" si="74"/>
        <v>0.83557298484768339</v>
      </c>
      <c r="AF304" s="85">
        <f t="shared" ca="1" si="70"/>
        <v>140.0139955681484</v>
      </c>
      <c r="AG304" s="85">
        <f t="shared" ca="1" si="71"/>
        <v>7.288802721111324</v>
      </c>
      <c r="AI304" s="85">
        <v>287</v>
      </c>
      <c r="AJ304" s="85">
        <f t="shared" ca="1" si="75"/>
        <v>3005.3585222161269</v>
      </c>
      <c r="AK304" s="85">
        <f t="shared" ca="1" si="75"/>
        <v>-829.8229151061671</v>
      </c>
    </row>
    <row r="305" spans="9:37" x14ac:dyDescent="0.25">
      <c r="I305" s="85">
        <v>288</v>
      </c>
      <c r="J305" s="89">
        <f t="shared" ca="1" si="72"/>
        <v>0.73212329775702378</v>
      </c>
      <c r="K305" s="89">
        <f t="shared" ca="1" si="72"/>
        <v>0.32856306745566222</v>
      </c>
      <c r="L305" s="89">
        <f t="shared" ca="1" si="61"/>
        <v>0.61924737832194976</v>
      </c>
      <c r="M305" s="89">
        <f t="shared" ca="1" si="61"/>
        <v>-0.44388443987944953</v>
      </c>
      <c r="N305" s="89">
        <f t="array" aca="1" ref="N305:O305" ca="1">mu+MMULT(L305:M305,A)</f>
        <v>1.0335441198671714E-2</v>
      </c>
      <c r="O305" s="89">
        <f ca="1"/>
        <v>-3.0645110176957565E-3</v>
      </c>
      <c r="Q305" s="85">
        <v>288</v>
      </c>
      <c r="R305" s="88">
        <f t="shared" ca="1" si="62"/>
        <v>31645.384618642143</v>
      </c>
      <c r="S305" s="89">
        <f t="shared" ca="1" si="63"/>
        <v>0.76144082777700961</v>
      </c>
      <c r="T305" s="89">
        <f t="shared" ca="1" si="64"/>
        <v>0.59020736918554739</v>
      </c>
      <c r="U305" s="89">
        <f t="shared" ca="1" si="73"/>
        <v>0.77680309539086378</v>
      </c>
      <c r="V305" s="89">
        <f t="shared" ca="1" si="73"/>
        <v>0.72247418388199769</v>
      </c>
      <c r="W305" s="85">
        <f t="shared" ca="1" si="65"/>
        <v>4217.69537028778</v>
      </c>
      <c r="X305" s="85">
        <f t="shared" ca="1" si="66"/>
        <v>249.78874011844891</v>
      </c>
      <c r="Z305" s="85">
        <v>288</v>
      </c>
      <c r="AA305" s="88">
        <f t="shared" ca="1" si="67"/>
        <v>1388.7376704659673</v>
      </c>
      <c r="AB305" s="89">
        <f t="shared" ca="1" si="68"/>
        <v>0.97463154388541384</v>
      </c>
      <c r="AC305" s="89">
        <f t="shared" ca="1" si="69"/>
        <v>0.87962220223821419</v>
      </c>
      <c r="AD305" s="89">
        <f t="shared" ca="1" si="74"/>
        <v>0.83512846958956521</v>
      </c>
      <c r="AE305" s="89">
        <f t="shared" ca="1" si="74"/>
        <v>0.81046799641082434</v>
      </c>
      <c r="AF305" s="85">
        <f t="shared" ca="1" si="70"/>
        <v>129.14871527967739</v>
      </c>
      <c r="AG305" s="85">
        <f t="shared" ca="1" si="71"/>
        <v>-3.5764775673596887</v>
      </c>
      <c r="AI305" s="85">
        <v>288</v>
      </c>
      <c r="AJ305" s="85">
        <f t="shared" ca="1" si="75"/>
        <v>4088.5466550081028</v>
      </c>
      <c r="AK305" s="85">
        <f t="shared" ca="1" si="75"/>
        <v>253.3652176858086</v>
      </c>
    </row>
    <row r="306" spans="9:37" x14ac:dyDescent="0.25">
      <c r="I306" s="85">
        <v>289</v>
      </c>
      <c r="J306" s="89">
        <f t="shared" ca="1" si="72"/>
        <v>0.40719166972509635</v>
      </c>
      <c r="K306" s="89">
        <f t="shared" ca="1" si="72"/>
        <v>0.70559753100464417</v>
      </c>
      <c r="L306" s="89">
        <f t="shared" ca="1" si="61"/>
        <v>-0.23477504266776669</v>
      </c>
      <c r="M306" s="89">
        <f t="shared" ca="1" si="61"/>
        <v>0.54056864006900074</v>
      </c>
      <c r="N306" s="89">
        <f t="array" aca="1" ref="N306:O306" ca="1">mu+MMULT(L306:M306,A)</f>
        <v>6.87364924842691E-3</v>
      </c>
      <c r="O306" s="89">
        <f ca="1"/>
        <v>1.1589407160071348E-2</v>
      </c>
      <c r="Q306" s="85">
        <v>289</v>
      </c>
      <c r="R306" s="88">
        <f t="shared" ca="1" si="62"/>
        <v>31536.024281488877</v>
      </c>
      <c r="S306" s="89">
        <f t="shared" ca="1" si="63"/>
        <v>0.74122403148777483</v>
      </c>
      <c r="T306" s="89">
        <f t="shared" ca="1" si="64"/>
        <v>0.56999057289631261</v>
      </c>
      <c r="U306" s="89">
        <f t="shared" ca="1" si="73"/>
        <v>0.77072119264472638</v>
      </c>
      <c r="V306" s="89">
        <f t="shared" ca="1" si="73"/>
        <v>0.71565795398502308</v>
      </c>
      <c r="W306" s="85">
        <f t="shared" ca="1" si="65"/>
        <v>4133.0754475766989</v>
      </c>
      <c r="X306" s="85">
        <f t="shared" ca="1" si="66"/>
        <v>165.1688174073679</v>
      </c>
      <c r="Z306" s="85">
        <v>289</v>
      </c>
      <c r="AA306" s="88">
        <f t="shared" ca="1" si="67"/>
        <v>1409.2379565702299</v>
      </c>
      <c r="AB306" s="89">
        <f t="shared" ca="1" si="68"/>
        <v>1.1288681476099398</v>
      </c>
      <c r="AC306" s="89">
        <f t="shared" ca="1" si="69"/>
        <v>1.0338588059627403</v>
      </c>
      <c r="AD306" s="89">
        <f t="shared" ca="1" si="74"/>
        <v>0.87052327030310628</v>
      </c>
      <c r="AE306" s="89">
        <f t="shared" ca="1" si="74"/>
        <v>0.84939891231089104</v>
      </c>
      <c r="AF306" s="85">
        <f t="shared" ca="1" si="70"/>
        <v>146.64257239722292</v>
      </c>
      <c r="AG306" s="85">
        <f t="shared" ca="1" si="71"/>
        <v>13.917379550185842</v>
      </c>
      <c r="AI306" s="85">
        <v>289</v>
      </c>
      <c r="AJ306" s="85">
        <f t="shared" ca="1" si="75"/>
        <v>3986.432875179476</v>
      </c>
      <c r="AK306" s="85">
        <f t="shared" ca="1" si="75"/>
        <v>151.25143785718205</v>
      </c>
    </row>
    <row r="307" spans="9:37" x14ac:dyDescent="0.25">
      <c r="I307" s="85">
        <v>290</v>
      </c>
      <c r="J307" s="89">
        <f t="shared" ca="1" si="72"/>
        <v>0.18635491718908404</v>
      </c>
      <c r="K307" s="89">
        <f t="shared" ca="1" si="72"/>
        <v>0.98575256040825854</v>
      </c>
      <c r="L307" s="89">
        <f t="shared" ca="1" si="61"/>
        <v>-0.89140891944998846</v>
      </c>
      <c r="M307" s="89">
        <f t="shared" ca="1" si="61"/>
        <v>2.190404979944534</v>
      </c>
      <c r="N307" s="89">
        <f t="array" aca="1" ref="N307:O307" ca="1">mu+MMULT(L307:M307,A)</f>
        <v>2.0951047063938955E-2</v>
      </c>
      <c r="O307" s="89">
        <f ca="1"/>
        <v>3.6147780965462666E-2</v>
      </c>
      <c r="Q307" s="85">
        <v>290</v>
      </c>
      <c r="R307" s="88">
        <f t="shared" ca="1" si="62"/>
        <v>31983.108951877217</v>
      </c>
      <c r="S307" s="89">
        <f t="shared" ca="1" si="63"/>
        <v>0.82343575536061053</v>
      </c>
      <c r="T307" s="89">
        <f t="shared" ca="1" si="64"/>
        <v>0.65220229676914832</v>
      </c>
      <c r="U307" s="89">
        <f t="shared" ca="1" si="73"/>
        <v>0.79486988146095416</v>
      </c>
      <c r="V307" s="89">
        <f t="shared" ca="1" si="73"/>
        <v>0.74286466075000479</v>
      </c>
      <c r="W307" s="85">
        <f t="shared" ca="1" si="65"/>
        <v>4483.1218474091802</v>
      </c>
      <c r="X307" s="85">
        <f t="shared" ca="1" si="66"/>
        <v>515.21521723984915</v>
      </c>
      <c r="Z307" s="85">
        <v>290</v>
      </c>
      <c r="AA307" s="88">
        <f t="shared" ca="1" si="67"/>
        <v>1444.2750147477911</v>
      </c>
      <c r="AB307" s="89">
        <f t="shared" ca="1" si="68"/>
        <v>1.3873519280426496</v>
      </c>
      <c r="AC307" s="89">
        <f t="shared" ca="1" si="69"/>
        <v>1.2923425863954501</v>
      </c>
      <c r="AD307" s="89">
        <f t="shared" ca="1" si="74"/>
        <v>0.91733276204672443</v>
      </c>
      <c r="AE307" s="89">
        <f t="shared" ca="1" si="74"/>
        <v>0.90188073498178789</v>
      </c>
      <c r="AF307" s="85">
        <f t="shared" ca="1" si="70"/>
        <v>178.0108035165897</v>
      </c>
      <c r="AG307" s="85">
        <f t="shared" ca="1" si="71"/>
        <v>45.285610669552625</v>
      </c>
      <c r="AI307" s="85">
        <v>290</v>
      </c>
      <c r="AJ307" s="85">
        <f t="shared" ca="1" si="75"/>
        <v>4305.1110438925907</v>
      </c>
      <c r="AK307" s="85">
        <f t="shared" ca="1" si="75"/>
        <v>469.92960657029653</v>
      </c>
    </row>
    <row r="308" spans="9:37" x14ac:dyDescent="0.25">
      <c r="I308" s="85">
        <v>291</v>
      </c>
      <c r="J308" s="89">
        <f t="shared" ca="1" si="72"/>
        <v>0.95187710334827036</v>
      </c>
      <c r="K308" s="89">
        <f t="shared" ca="1" si="72"/>
        <v>0.80327408230594155</v>
      </c>
      <c r="L308" s="89">
        <f t="shared" ca="1" si="61"/>
        <v>1.6633330160291606</v>
      </c>
      <c r="M308" s="89">
        <f t="shared" ca="1" si="61"/>
        <v>0.85337417982637509</v>
      </c>
      <c r="N308" s="89">
        <f t="array" aca="1" ref="N308:O308" ca="1">mu+MMULT(L308:M308,A)</f>
        <v>6.1448907342829664E-2</v>
      </c>
      <c r="O308" s="89">
        <f ca="1"/>
        <v>1.6245623772646593E-2</v>
      </c>
      <c r="Q308" s="85">
        <v>291</v>
      </c>
      <c r="R308" s="88">
        <f t="shared" ca="1" si="62"/>
        <v>33304.941469854071</v>
      </c>
      <c r="S308" s="89">
        <f t="shared" ca="1" si="63"/>
        <v>1.0599424556983812</v>
      </c>
      <c r="T308" s="89">
        <f t="shared" ca="1" si="64"/>
        <v>0.88870899710691886</v>
      </c>
      <c r="U308" s="89">
        <f t="shared" ca="1" si="73"/>
        <v>0.85541461035573796</v>
      </c>
      <c r="V308" s="89">
        <f t="shared" ca="1" si="73"/>
        <v>0.81292025275711377</v>
      </c>
      <c r="W308" s="85">
        <f t="shared" ca="1" si="65"/>
        <v>5575.573108933575</v>
      </c>
      <c r="X308" s="85">
        <f t="shared" ca="1" si="66"/>
        <v>1607.6664787642439</v>
      </c>
      <c r="Z308" s="85">
        <v>291</v>
      </c>
      <c r="AA308" s="88">
        <f t="shared" ca="1" si="67"/>
        <v>1415.8149738806474</v>
      </c>
      <c r="AB308" s="89">
        <f t="shared" ca="1" si="68"/>
        <v>1.1778761349493849</v>
      </c>
      <c r="AC308" s="89">
        <f t="shared" ca="1" si="69"/>
        <v>1.0828667933021854</v>
      </c>
      <c r="AD308" s="89">
        <f t="shared" ca="1" si="74"/>
        <v>0.88057700474233713</v>
      </c>
      <c r="AE308" s="89">
        <f t="shared" ca="1" si="74"/>
        <v>0.86056622348242406</v>
      </c>
      <c r="AF308" s="85">
        <f t="shared" ca="1" si="70"/>
        <v>152.40141788960977</v>
      </c>
      <c r="AG308" s="85">
        <f t="shared" ca="1" si="71"/>
        <v>19.676225042572696</v>
      </c>
      <c r="AI308" s="85">
        <v>291</v>
      </c>
      <c r="AJ308" s="85">
        <f t="shared" ca="1" si="75"/>
        <v>5423.1716910439654</v>
      </c>
      <c r="AK308" s="85">
        <f t="shared" ca="1" si="75"/>
        <v>1587.9902537216713</v>
      </c>
    </row>
    <row r="309" spans="9:37" x14ac:dyDescent="0.25">
      <c r="I309" s="85">
        <v>292</v>
      </c>
      <c r="J309" s="89">
        <f t="shared" ca="1" si="72"/>
        <v>0.20120435867025244</v>
      </c>
      <c r="K309" s="89">
        <f t="shared" ca="1" si="72"/>
        <v>0.38656926489026622</v>
      </c>
      <c r="L309" s="89">
        <f t="shared" ca="1" si="61"/>
        <v>-0.83732712317233449</v>
      </c>
      <c r="M309" s="89">
        <f t="shared" ca="1" si="61"/>
        <v>-0.288272011507547</v>
      </c>
      <c r="N309" s="89">
        <f t="array" aca="1" ref="N309:O309" ca="1">mu+MMULT(L309:M309,A)</f>
        <v>-2.4127526522434533E-2</v>
      </c>
      <c r="O309" s="89">
        <f ca="1"/>
        <v>-7.4816721294590363E-4</v>
      </c>
      <c r="Q309" s="85">
        <v>292</v>
      </c>
      <c r="R309" s="88">
        <f t="shared" ca="1" si="62"/>
        <v>30573.369265538047</v>
      </c>
      <c r="S309" s="89">
        <f t="shared" ca="1" si="63"/>
        <v>0.56017778021263265</v>
      </c>
      <c r="T309" s="89">
        <f t="shared" ca="1" si="64"/>
        <v>0.38894432162117037</v>
      </c>
      <c r="U309" s="89">
        <f t="shared" ca="1" si="73"/>
        <v>0.71232090932544656</v>
      </c>
      <c r="V309" s="89">
        <f t="shared" ca="1" si="73"/>
        <v>0.65134133272642192</v>
      </c>
      <c r="W309" s="85">
        <f t="shared" ca="1" si="65"/>
        <v>3418.5500260767003</v>
      </c>
      <c r="X309" s="85">
        <f t="shared" ca="1" si="66"/>
        <v>-549.35660409263073</v>
      </c>
      <c r="Z309" s="85">
        <v>292</v>
      </c>
      <c r="AA309" s="88">
        <f t="shared" ca="1" si="67"/>
        <v>1391.9581928439409</v>
      </c>
      <c r="AB309" s="89">
        <f t="shared" ca="1" si="68"/>
        <v>0.99901171287291468</v>
      </c>
      <c r="AC309" s="89">
        <f t="shared" ca="1" si="69"/>
        <v>0.90400237122571503</v>
      </c>
      <c r="AD309" s="89">
        <f t="shared" ca="1" si="74"/>
        <v>0.84110549134860035</v>
      </c>
      <c r="AE309" s="89">
        <f t="shared" ca="1" si="74"/>
        <v>0.81700292798051544</v>
      </c>
      <c r="AF309" s="85">
        <f t="shared" ca="1" si="70"/>
        <v>131.84793207784264</v>
      </c>
      <c r="AG309" s="85">
        <f t="shared" ca="1" si="71"/>
        <v>-0.87726076919443585</v>
      </c>
      <c r="AI309" s="85">
        <v>292</v>
      </c>
      <c r="AJ309" s="85">
        <f t="shared" ca="1" si="75"/>
        <v>3286.7020939988579</v>
      </c>
      <c r="AK309" s="85">
        <f t="shared" ca="1" si="75"/>
        <v>-548.4793433234363</v>
      </c>
    </row>
    <row r="310" spans="9:37" x14ac:dyDescent="0.25">
      <c r="I310" s="85">
        <v>293</v>
      </c>
      <c r="J310" s="89">
        <f t="shared" ca="1" si="72"/>
        <v>0.15825653138506046</v>
      </c>
      <c r="K310" s="89">
        <f t="shared" ca="1" si="72"/>
        <v>0.1679958878972847</v>
      </c>
      <c r="L310" s="89">
        <f t="shared" ca="1" si="61"/>
        <v>-1.0016491730543522</v>
      </c>
      <c r="M310" s="89">
        <f t="shared" ca="1" si="61"/>
        <v>-0.96211512796574095</v>
      </c>
      <c r="N310" s="89">
        <f t="array" aca="1" ref="N310:O310" ca="1">mu+MMULT(L310:M310,A)</f>
        <v>-4.0976721542060945E-2</v>
      </c>
      <c r="O310" s="89">
        <f ca="1"/>
        <v>-1.0778550675961762E-2</v>
      </c>
      <c r="Q310" s="85">
        <v>293</v>
      </c>
      <c r="R310" s="88">
        <f t="shared" ca="1" si="62"/>
        <v>30062.548151582567</v>
      </c>
      <c r="S310" s="89">
        <f t="shared" ca="1" si="63"/>
        <v>0.46177881567483087</v>
      </c>
      <c r="T310" s="89">
        <f t="shared" ca="1" si="64"/>
        <v>0.29054535708336859</v>
      </c>
      <c r="U310" s="89">
        <f t="shared" ca="1" si="73"/>
        <v>0.67788002797271929</v>
      </c>
      <c r="V310" s="89">
        <f t="shared" ca="1" si="73"/>
        <v>0.61430047172403879</v>
      </c>
      <c r="W310" s="85">
        <f t="shared" ca="1" si="65"/>
        <v>3063.3796374520753</v>
      </c>
      <c r="X310" s="85">
        <f t="shared" ca="1" si="66"/>
        <v>-904.52699271725578</v>
      </c>
      <c r="Z310" s="85">
        <v>293</v>
      </c>
      <c r="AA310" s="88">
        <f t="shared" ca="1" si="67"/>
        <v>1378.0661063542696</v>
      </c>
      <c r="AB310" s="89">
        <f t="shared" ca="1" si="68"/>
        <v>0.89343911033597756</v>
      </c>
      <c r="AC310" s="89">
        <f t="shared" ca="1" si="69"/>
        <v>0.79842976868877791</v>
      </c>
      <c r="AD310" s="89">
        <f t="shared" ca="1" si="74"/>
        <v>0.81418896693707132</v>
      </c>
      <c r="AE310" s="89">
        <f t="shared" ca="1" si="74"/>
        <v>0.78768943302884076</v>
      </c>
      <c r="AF310" s="85">
        <f t="shared" ca="1" si="70"/>
        <v>120.34676150953271</v>
      </c>
      <c r="AG310" s="85">
        <f t="shared" ca="1" si="71"/>
        <v>-12.378431337504367</v>
      </c>
      <c r="AI310" s="85">
        <v>293</v>
      </c>
      <c r="AJ310" s="85">
        <f t="shared" ca="1" si="75"/>
        <v>2943.0328759425424</v>
      </c>
      <c r="AK310" s="85">
        <f t="shared" ca="1" si="75"/>
        <v>-892.14856137975141</v>
      </c>
    </row>
    <row r="311" spans="9:37" x14ac:dyDescent="0.25">
      <c r="I311" s="85">
        <v>294</v>
      </c>
      <c r="J311" s="89">
        <f t="shared" ca="1" si="72"/>
        <v>0.69214057504886306</v>
      </c>
      <c r="K311" s="89">
        <f t="shared" ca="1" si="72"/>
        <v>0.17715920087068382</v>
      </c>
      <c r="L311" s="89">
        <f t="shared" ca="1" si="61"/>
        <v>0.50192703138354855</v>
      </c>
      <c r="M311" s="89">
        <f t="shared" ca="1" si="61"/>
        <v>-0.92624551915371911</v>
      </c>
      <c r="N311" s="89">
        <f t="array" aca="1" ref="N311:O311" ca="1">mu+MMULT(L311:M311,A)</f>
        <v>-1.7179315822874104E-3</v>
      </c>
      <c r="O311" s="89">
        <f ca="1"/>
        <v>-1.0244619376130382E-2</v>
      </c>
      <c r="Q311" s="85">
        <v>294</v>
      </c>
      <c r="R311" s="88">
        <f t="shared" ca="1" si="62"/>
        <v>31266.240573572642</v>
      </c>
      <c r="S311" s="89">
        <f t="shared" ca="1" si="63"/>
        <v>0.69104936993864019</v>
      </c>
      <c r="T311" s="89">
        <f t="shared" ca="1" si="64"/>
        <v>0.51981591134717786</v>
      </c>
      <c r="U311" s="89">
        <f t="shared" ca="1" si="73"/>
        <v>0.75523274196811163</v>
      </c>
      <c r="V311" s="89">
        <f t="shared" ca="1" si="73"/>
        <v>0.6984040558655229</v>
      </c>
      <c r="W311" s="85">
        <f t="shared" ca="1" si="65"/>
        <v>3927.2211899888243</v>
      </c>
      <c r="X311" s="85">
        <f t="shared" ca="1" si="66"/>
        <v>-40.685440180506703</v>
      </c>
      <c r="Z311" s="85">
        <v>294</v>
      </c>
      <c r="AA311" s="88">
        <f t="shared" ca="1" si="67"/>
        <v>1378.802095448011</v>
      </c>
      <c r="AB311" s="89">
        <f t="shared" ca="1" si="68"/>
        <v>0.89905888719764748</v>
      </c>
      <c r="AC311" s="89">
        <f t="shared" ca="1" si="69"/>
        <v>0.80404954555044783</v>
      </c>
      <c r="AD311" s="89">
        <f t="shared" ca="1" si="74"/>
        <v>0.81568935237361806</v>
      </c>
      <c r="AE311" s="89">
        <f t="shared" ca="1" si="74"/>
        <v>0.78931581916719717</v>
      </c>
      <c r="AF311" s="85">
        <f t="shared" ca="1" si="70"/>
        <v>120.94654835572499</v>
      </c>
      <c r="AG311" s="85">
        <f t="shared" ca="1" si="71"/>
        <v>-11.778644491312093</v>
      </c>
      <c r="AI311" s="85">
        <v>294</v>
      </c>
      <c r="AJ311" s="85">
        <f t="shared" ca="1" si="75"/>
        <v>3806.2746416330992</v>
      </c>
      <c r="AK311" s="85">
        <f t="shared" ca="1" si="75"/>
        <v>-28.90679568919461</v>
      </c>
    </row>
    <row r="312" spans="9:37" x14ac:dyDescent="0.25">
      <c r="I312" s="85">
        <v>295</v>
      </c>
      <c r="J312" s="89">
        <f t="shared" ca="1" si="72"/>
        <v>0.9185573272994193</v>
      </c>
      <c r="K312" s="89">
        <f t="shared" ca="1" si="72"/>
        <v>0.60018379025048663</v>
      </c>
      <c r="L312" s="89">
        <f t="shared" ca="1" si="61"/>
        <v>1.3954328686281143</v>
      </c>
      <c r="M312" s="89">
        <f t="shared" ca="1" si="61"/>
        <v>0.25382285021966261</v>
      </c>
      <c r="N312" s="89">
        <f t="array" aca="1" ref="N312:O312" ca="1">mu+MMULT(L312:M312,A)</f>
        <v>4.3334291535584449E-2</v>
      </c>
      <c r="O312" s="89">
        <f ca="1"/>
        <v>7.3210987684805247E-3</v>
      </c>
      <c r="Q312" s="85">
        <v>295</v>
      </c>
      <c r="R312" s="88">
        <f t="shared" ca="1" si="62"/>
        <v>32707.066734967164</v>
      </c>
      <c r="S312" s="89">
        <f t="shared" ca="1" si="63"/>
        <v>0.95415345887349989</v>
      </c>
      <c r="T312" s="89">
        <f t="shared" ca="1" si="64"/>
        <v>0.78292000028203756</v>
      </c>
      <c r="U312" s="89">
        <f t="shared" ca="1" si="73"/>
        <v>0.82999701540076787</v>
      </c>
      <c r="V312" s="89">
        <f t="shared" ca="1" si="73"/>
        <v>0.78316295405615832</v>
      </c>
      <c r="W312" s="85">
        <f t="shared" ca="1" si="65"/>
        <v>5071.5828181658835</v>
      </c>
      <c r="X312" s="85">
        <f t="shared" ca="1" si="66"/>
        <v>1103.6761879965525</v>
      </c>
      <c r="Z312" s="85">
        <v>295</v>
      </c>
      <c r="AA312" s="88">
        <f t="shared" ca="1" si="67"/>
        <v>1403.2357131999572</v>
      </c>
      <c r="AB312" s="89">
        <f t="shared" ca="1" si="68"/>
        <v>1.0839430032231869</v>
      </c>
      <c r="AC312" s="89">
        <f t="shared" ca="1" si="69"/>
        <v>0.98893366157598728</v>
      </c>
      <c r="AD312" s="89">
        <f t="shared" ca="1" si="74"/>
        <v>0.86080496446371568</v>
      </c>
      <c r="AE312" s="89">
        <f t="shared" ca="1" si="74"/>
        <v>0.83865220011260111</v>
      </c>
      <c r="AF312" s="85">
        <f t="shared" ca="1" si="70"/>
        <v>141.44638334950287</v>
      </c>
      <c r="AG312" s="85">
        <f t="shared" ca="1" si="71"/>
        <v>8.7211905024657881</v>
      </c>
      <c r="AI312" s="85">
        <v>295</v>
      </c>
      <c r="AJ312" s="85">
        <f t="shared" ca="1" si="75"/>
        <v>4930.1364348163806</v>
      </c>
      <c r="AK312" s="85">
        <f t="shared" ca="1" si="75"/>
        <v>1094.9549974940867</v>
      </c>
    </row>
    <row r="313" spans="9:37" x14ac:dyDescent="0.25">
      <c r="I313" s="85">
        <v>296</v>
      </c>
      <c r="J313" s="89">
        <f t="shared" ca="1" si="72"/>
        <v>0.17058985089820855</v>
      </c>
      <c r="K313" s="89">
        <f t="shared" ca="1" si="72"/>
        <v>0.76337656125276743</v>
      </c>
      <c r="L313" s="89">
        <f t="shared" ca="1" si="61"/>
        <v>-0.95183690609926863</v>
      </c>
      <c r="M313" s="89">
        <f t="shared" ca="1" si="61"/>
        <v>0.71720619474517144</v>
      </c>
      <c r="N313" s="89">
        <f t="array" aca="1" ref="N313:O313" ca="1">mu+MMULT(L313:M313,A)</f>
        <v>-8.2170167526259986E-3</v>
      </c>
      <c r="O313" s="89">
        <f ca="1"/>
        <v>1.4218717104920125E-2</v>
      </c>
      <c r="Q313" s="85">
        <v>296</v>
      </c>
      <c r="R313" s="88">
        <f t="shared" ca="1" si="62"/>
        <v>31063.697498396006</v>
      </c>
      <c r="S313" s="89">
        <f t="shared" ca="1" si="63"/>
        <v>0.65309484151995933</v>
      </c>
      <c r="T313" s="89">
        <f t="shared" ca="1" si="64"/>
        <v>0.48186138292849706</v>
      </c>
      <c r="U313" s="89">
        <f t="shared" ca="1" si="73"/>
        <v>0.74315243117410146</v>
      </c>
      <c r="V313" s="89">
        <f t="shared" ca="1" si="73"/>
        <v>0.68504778972978464</v>
      </c>
      <c r="W313" s="85">
        <f t="shared" ca="1" si="65"/>
        <v>3775.4708936616771</v>
      </c>
      <c r="X313" s="85">
        <f t="shared" ca="1" si="66"/>
        <v>-192.43573650765393</v>
      </c>
      <c r="Z313" s="85">
        <v>296</v>
      </c>
      <c r="AA313" s="88">
        <f t="shared" ca="1" si="67"/>
        <v>1412.9481554380213</v>
      </c>
      <c r="AB313" s="89">
        <f t="shared" ca="1" si="68"/>
        <v>1.156542373104652</v>
      </c>
      <c r="AC313" s="89">
        <f t="shared" ca="1" si="69"/>
        <v>1.0615330314574525</v>
      </c>
      <c r="AD313" s="89">
        <f t="shared" ca="1" si="74"/>
        <v>0.87627031099366326</v>
      </c>
      <c r="AE313" s="89">
        <f t="shared" ca="1" si="74"/>
        <v>0.85577613511946482</v>
      </c>
      <c r="AF313" s="85">
        <f t="shared" ca="1" si="70"/>
        <v>149.8831090420224</v>
      </c>
      <c r="AG313" s="85">
        <f t="shared" ca="1" si="71"/>
        <v>17.157916194985319</v>
      </c>
      <c r="AI313" s="85">
        <v>296</v>
      </c>
      <c r="AJ313" s="85">
        <f t="shared" ca="1" si="75"/>
        <v>3625.5877846196545</v>
      </c>
      <c r="AK313" s="85">
        <f t="shared" ca="1" si="75"/>
        <v>-209.59365270263925</v>
      </c>
    </row>
    <row r="314" spans="9:37" x14ac:dyDescent="0.25">
      <c r="I314" s="85">
        <v>297</v>
      </c>
      <c r="J314" s="89">
        <f t="shared" ca="1" si="72"/>
        <v>0.55358875946084074</v>
      </c>
      <c r="K314" s="89">
        <f t="shared" ca="1" si="72"/>
        <v>0.18432623512252366</v>
      </c>
      <c r="L314" s="89">
        <f t="shared" ca="1" si="61"/>
        <v>0.13473363207728323</v>
      </c>
      <c r="M314" s="89">
        <f t="shared" ca="1" si="61"/>
        <v>-0.89900035747365492</v>
      </c>
      <c r="N314" s="89">
        <f t="array" aca="1" ref="N314:O314" ca="1">mu+MMULT(L314:M314,A)</f>
        <v>-1.0630485516432739E-2</v>
      </c>
      <c r="O314" s="89">
        <f ca="1"/>
        <v>-9.8390658986395058E-3</v>
      </c>
      <c r="Q314" s="85">
        <v>297</v>
      </c>
      <c r="R314" s="88">
        <f t="shared" ca="1" si="62"/>
        <v>30988.816632458125</v>
      </c>
      <c r="S314" s="89">
        <f t="shared" ca="1" si="63"/>
        <v>0.63900023183526711</v>
      </c>
      <c r="T314" s="89">
        <f t="shared" ca="1" si="64"/>
        <v>0.46776677324380483</v>
      </c>
      <c r="U314" s="89">
        <f t="shared" ca="1" si="73"/>
        <v>0.73858860946423832</v>
      </c>
      <c r="V314" s="89">
        <f t="shared" ca="1" si="73"/>
        <v>0.68002430790651169</v>
      </c>
      <c r="W314" s="85">
        <f t="shared" ca="1" si="65"/>
        <v>3719.9935395022694</v>
      </c>
      <c r="X314" s="85">
        <f t="shared" ca="1" si="66"/>
        <v>-247.91309066706162</v>
      </c>
      <c r="Z314" s="85">
        <v>297</v>
      </c>
      <c r="AA314" s="88">
        <f t="shared" ca="1" si="67"/>
        <v>1379.3613868362095</v>
      </c>
      <c r="AB314" s="89">
        <f t="shared" ca="1" si="68"/>
        <v>0.90332745142995907</v>
      </c>
      <c r="AC314" s="89">
        <f t="shared" ca="1" si="69"/>
        <v>0.80831810978275942</v>
      </c>
      <c r="AD314" s="89">
        <f t="shared" ca="1" si="74"/>
        <v>0.81682393435562983</v>
      </c>
      <c r="AE314" s="89">
        <f t="shared" ca="1" si="74"/>
        <v>0.79054626004742223</v>
      </c>
      <c r="AF314" s="85">
        <f t="shared" ca="1" si="70"/>
        <v>121.40307389178372</v>
      </c>
      <c r="AG314" s="85">
        <f t="shared" ca="1" si="71"/>
        <v>-11.322118955253359</v>
      </c>
      <c r="AI314" s="85">
        <v>297</v>
      </c>
      <c r="AJ314" s="85">
        <f t="shared" ca="1" si="75"/>
        <v>3598.5904656104858</v>
      </c>
      <c r="AK314" s="85">
        <f t="shared" ca="1" si="75"/>
        <v>-236.59097171180827</v>
      </c>
    </row>
    <row r="315" spans="9:37" x14ac:dyDescent="0.25">
      <c r="I315" s="85">
        <v>298</v>
      </c>
      <c r="J315" s="89">
        <f t="shared" ca="1" si="72"/>
        <v>0.31700334229907257</v>
      </c>
      <c r="K315" s="89">
        <f t="shared" ca="1" si="72"/>
        <v>0.6204742169009434</v>
      </c>
      <c r="L315" s="89">
        <f t="shared" ca="1" si="61"/>
        <v>-0.47609502017623245</v>
      </c>
      <c r="M315" s="89">
        <f t="shared" ca="1" si="61"/>
        <v>0.30672648837910632</v>
      </c>
      <c r="N315" s="89">
        <f t="array" aca="1" ref="N315:O315" ca="1">mu+MMULT(L315:M315,A)</f>
        <v>-3.7030770236749192E-3</v>
      </c>
      <c r="O315" s="89">
        <f ca="1"/>
        <v>8.1085873757946285E-3</v>
      </c>
      <c r="Q315" s="85">
        <v>298</v>
      </c>
      <c r="R315" s="88">
        <f t="shared" ca="1" si="62"/>
        <v>31204.234104920917</v>
      </c>
      <c r="S315" s="89">
        <f t="shared" ca="1" si="63"/>
        <v>0.6794561599566834</v>
      </c>
      <c r="T315" s="89">
        <f t="shared" ca="1" si="64"/>
        <v>0.50822270136522119</v>
      </c>
      <c r="U315" s="89">
        <f t="shared" ca="1" si="73"/>
        <v>0.75157556181406016</v>
      </c>
      <c r="V315" s="89">
        <f t="shared" ca="1" si="73"/>
        <v>0.69435141391045208</v>
      </c>
      <c r="W315" s="85">
        <f t="shared" ca="1" si="65"/>
        <v>3880.5050714229765</v>
      </c>
      <c r="X315" s="85">
        <f t="shared" ca="1" si="66"/>
        <v>-87.401558746354567</v>
      </c>
      <c r="Z315" s="85">
        <v>298</v>
      </c>
      <c r="AA315" s="88">
        <f t="shared" ca="1" si="67"/>
        <v>1404.3411805518224</v>
      </c>
      <c r="AB315" s="89">
        <f t="shared" ca="1" si="68"/>
        <v>1.0922315419464428</v>
      </c>
      <c r="AC315" s="89">
        <f t="shared" ca="1" si="69"/>
        <v>0.99722220029924313</v>
      </c>
      <c r="AD315" s="89">
        <f t="shared" ca="1" si="74"/>
        <v>0.86263432911360116</v>
      </c>
      <c r="AE315" s="89">
        <f t="shared" ca="1" si="74"/>
        <v>0.84067166631981782</v>
      </c>
      <c r="AF315" s="85">
        <f t="shared" ca="1" si="70"/>
        <v>142.3989879380656</v>
      </c>
      <c r="AG315" s="85">
        <f t="shared" ca="1" si="71"/>
        <v>9.6737950910285235</v>
      </c>
      <c r="AI315" s="85">
        <v>298</v>
      </c>
      <c r="AJ315" s="85">
        <f t="shared" ca="1" si="75"/>
        <v>3738.1060834849109</v>
      </c>
      <c r="AK315" s="85">
        <f t="shared" ca="1" si="75"/>
        <v>-97.075353837383091</v>
      </c>
    </row>
    <row r="316" spans="9:37" x14ac:dyDescent="0.25">
      <c r="I316" s="85">
        <v>299</v>
      </c>
      <c r="J316" s="89">
        <f t="shared" ca="1" si="72"/>
        <v>0.94156807429938194</v>
      </c>
      <c r="K316" s="89">
        <f t="shared" ca="1" si="72"/>
        <v>0.58635090172570292</v>
      </c>
      <c r="L316" s="89">
        <f t="shared" ca="1" si="61"/>
        <v>1.5680740518842224</v>
      </c>
      <c r="M316" s="89">
        <f t="shared" ca="1" si="61"/>
        <v>0.2181680260440074</v>
      </c>
      <c r="N316" s="89">
        <f t="array" aca="1" ref="N316:O316" ca="1">mu+MMULT(L316:M316,A)</f>
        <v>4.7096389377385486E-2</v>
      </c>
      <c r="O316" s="89">
        <f ca="1"/>
        <v>6.7903646108505005E-3</v>
      </c>
      <c r="Q316" s="85">
        <v>299</v>
      </c>
      <c r="R316" s="88">
        <f t="shared" ca="1" si="62"/>
        <v>32830.34566844612</v>
      </c>
      <c r="S316" s="89">
        <f t="shared" ca="1" si="63"/>
        <v>0.97612403560977368</v>
      </c>
      <c r="T316" s="89">
        <f t="shared" ca="1" si="64"/>
        <v>0.80489057701831146</v>
      </c>
      <c r="U316" s="89">
        <f t="shared" ca="1" si="73"/>
        <v>0.83549849913180729</v>
      </c>
      <c r="V316" s="89">
        <f t="shared" ca="1" si="73"/>
        <v>0.78955858673952128</v>
      </c>
      <c r="W316" s="85">
        <f t="shared" ca="1" si="65"/>
        <v>5174.2444845832906</v>
      </c>
      <c r="X316" s="85">
        <f t="shared" ca="1" si="66"/>
        <v>1206.3378544139596</v>
      </c>
      <c r="Z316" s="85">
        <v>299</v>
      </c>
      <c r="AA316" s="88">
        <f t="shared" ca="1" si="67"/>
        <v>1402.4911656716349</v>
      </c>
      <c r="AB316" s="89">
        <f t="shared" ca="1" si="68"/>
        <v>1.07835687718096</v>
      </c>
      <c r="AC316" s="89">
        <f t="shared" ca="1" si="69"/>
        <v>0.98334753553376031</v>
      </c>
      <c r="AD316" s="89">
        <f t="shared" ca="1" si="74"/>
        <v>0.85956273822835505</v>
      </c>
      <c r="AE316" s="89">
        <f t="shared" ca="1" si="74"/>
        <v>0.83728178893812744</v>
      </c>
      <c r="AF316" s="85">
        <f t="shared" ca="1" si="70"/>
        <v>140.80593508268703</v>
      </c>
      <c r="AG316" s="85">
        <f t="shared" ca="1" si="71"/>
        <v>8.0807422356499501</v>
      </c>
      <c r="AI316" s="85">
        <v>299</v>
      </c>
      <c r="AJ316" s="85">
        <f t="shared" ca="1" si="75"/>
        <v>5033.4385495006036</v>
      </c>
      <c r="AK316" s="85">
        <f t="shared" ca="1" si="75"/>
        <v>1198.2571121783096</v>
      </c>
    </row>
    <row r="317" spans="9:37" x14ac:dyDescent="0.25">
      <c r="I317" s="85">
        <v>300</v>
      </c>
      <c r="J317" s="89">
        <f t="shared" ca="1" si="72"/>
        <v>0.81989568585515638</v>
      </c>
      <c r="K317" s="89">
        <f t="shared" ca="1" si="72"/>
        <v>0.10847867398579936</v>
      </c>
      <c r="L317" s="89">
        <f t="shared" ca="1" si="61"/>
        <v>0.91496762151032862</v>
      </c>
      <c r="M317" s="89">
        <f t="shared" ca="1" si="61"/>
        <v>-1.2346592496452355</v>
      </c>
      <c r="N317" s="89">
        <f t="array" aca="1" ref="N317:O317" ca="1">mu+MMULT(L317:M317,A)</f>
        <v>3.1002794080733811E-3</v>
      </c>
      <c r="O317" s="89">
        <f ca="1"/>
        <v>-1.483546241738457E-2</v>
      </c>
      <c r="Q317" s="85">
        <v>300</v>
      </c>
      <c r="R317" s="88">
        <f t="shared" ca="1" si="62"/>
        <v>31417.25142646208</v>
      </c>
      <c r="S317" s="89">
        <f t="shared" ca="1" si="63"/>
        <v>0.71918762650365164</v>
      </c>
      <c r="T317" s="89">
        <f t="shared" ca="1" si="64"/>
        <v>0.54795416791218932</v>
      </c>
      <c r="U317" s="89">
        <f t="shared" ca="1" si="73"/>
        <v>0.76398733888918802</v>
      </c>
      <c r="V317" s="89">
        <f t="shared" ca="1" si="73"/>
        <v>0.70813831328451771</v>
      </c>
      <c r="W317" s="85">
        <f t="shared" ca="1" si="65"/>
        <v>4041.9332666698429</v>
      </c>
      <c r="X317" s="85">
        <f t="shared" ca="1" si="66"/>
        <v>74.026636500511813</v>
      </c>
      <c r="Z317" s="85">
        <v>300</v>
      </c>
      <c r="AA317" s="88">
        <f t="shared" ca="1" si="67"/>
        <v>1372.4867389398787</v>
      </c>
      <c r="AB317" s="89">
        <f t="shared" ca="1" si="68"/>
        <v>0.85073897505362317</v>
      </c>
      <c r="AC317" s="89">
        <f t="shared" ca="1" si="69"/>
        <v>0.75572963340642352</v>
      </c>
      <c r="AD317" s="89">
        <f t="shared" ca="1" si="74"/>
        <v>0.80254281625192891</v>
      </c>
      <c r="AE317" s="89">
        <f t="shared" ca="1" si="74"/>
        <v>0.77509434337755034</v>
      </c>
      <c r="AF317" s="85">
        <f t="shared" ca="1" si="70"/>
        <v>115.83636760455408</v>
      </c>
      <c r="AG317" s="85">
        <f t="shared" ca="1" si="71"/>
        <v>-16.888825242482994</v>
      </c>
      <c r="AI317" s="85">
        <v>300</v>
      </c>
      <c r="AJ317" s="85">
        <f t="shared" ca="1" si="75"/>
        <v>3926.0968990652887</v>
      </c>
      <c r="AK317" s="85">
        <f t="shared" ca="1" si="75"/>
        <v>90.915461742994808</v>
      </c>
    </row>
    <row r="318" spans="9:37" x14ac:dyDescent="0.25">
      <c r="I318" s="85">
        <v>301</v>
      </c>
      <c r="J318" s="89">
        <f t="shared" ca="1" si="72"/>
        <v>0.65114068247521306</v>
      </c>
      <c r="K318" s="89">
        <f t="shared" ca="1" si="72"/>
        <v>0.90702660271678315</v>
      </c>
      <c r="L318" s="89">
        <f t="shared" ca="1" si="61"/>
        <v>0.38840190450813555</v>
      </c>
      <c r="M318" s="89">
        <f t="shared" ca="1" si="61"/>
        <v>1.3226650397630817</v>
      </c>
      <c r="N318" s="89">
        <f t="array" aca="1" ref="N318:O318" ca="1">mu+MMULT(L318:M318,A)</f>
        <v>3.7527831780586059E-2</v>
      </c>
      <c r="O318" s="89">
        <f ca="1"/>
        <v>2.3231177480748721E-2</v>
      </c>
      <c r="Q318" s="85">
        <v>301</v>
      </c>
      <c r="R318" s="88">
        <f t="shared" ca="1" si="62"/>
        <v>32517.704761632733</v>
      </c>
      <c r="S318" s="89">
        <f t="shared" ca="1" si="63"/>
        <v>0.92024384913507029</v>
      </c>
      <c r="T318" s="89">
        <f t="shared" ca="1" si="64"/>
        <v>0.74901039054360807</v>
      </c>
      <c r="U318" s="89">
        <f t="shared" ca="1" si="73"/>
        <v>0.82127732767720985</v>
      </c>
      <c r="V318" s="89">
        <f t="shared" ca="1" si="73"/>
        <v>0.77307452860190762</v>
      </c>
      <c r="W318" s="85">
        <f t="shared" ca="1" si="65"/>
        <v>4915.2333625159772</v>
      </c>
      <c r="X318" s="85">
        <f t="shared" ca="1" si="66"/>
        <v>947.32673234664617</v>
      </c>
      <c r="Z318" s="85">
        <v>301</v>
      </c>
      <c r="AA318" s="88">
        <f t="shared" ca="1" si="67"/>
        <v>1425.7398504411103</v>
      </c>
      <c r="AB318" s="89">
        <f t="shared" ca="1" si="68"/>
        <v>1.2514010493103516</v>
      </c>
      <c r="AC318" s="89">
        <f t="shared" ca="1" si="69"/>
        <v>1.156391707663152</v>
      </c>
      <c r="AD318" s="89">
        <f t="shared" ca="1" si="74"/>
        <v>0.8946059026747577</v>
      </c>
      <c r="AE318" s="89">
        <f t="shared" ca="1" si="74"/>
        <v>0.87623951405722134</v>
      </c>
      <c r="AF318" s="85">
        <f t="shared" ca="1" si="70"/>
        <v>161.21177044087858</v>
      </c>
      <c r="AG318" s="85">
        <f t="shared" ca="1" si="71"/>
        <v>28.486577593841503</v>
      </c>
      <c r="AI318" s="85">
        <v>301</v>
      </c>
      <c r="AJ318" s="85">
        <f t="shared" ca="1" si="75"/>
        <v>4754.0215920750989</v>
      </c>
      <c r="AK318" s="85">
        <f t="shared" ca="1" si="75"/>
        <v>918.84015475280466</v>
      </c>
    </row>
    <row r="319" spans="9:37" x14ac:dyDescent="0.25">
      <c r="I319" s="85">
        <v>302</v>
      </c>
      <c r="J319" s="89">
        <f t="shared" ca="1" si="72"/>
        <v>0.28163955978348543</v>
      </c>
      <c r="K319" s="89">
        <f t="shared" ca="1" si="72"/>
        <v>5.1154951968168105E-2</v>
      </c>
      <c r="L319" s="89">
        <f t="shared" ca="1" si="61"/>
        <v>-0.57797778207424877</v>
      </c>
      <c r="M319" s="89">
        <f t="shared" ca="1" si="61"/>
        <v>-1.6337569075760887</v>
      </c>
      <c r="N319" s="89">
        <f t="array" aca="1" ref="N319:O319" ca="1">mu+MMULT(L319:M319,A)</f>
        <v>-4.2694940405681767E-2</v>
      </c>
      <c r="O319" s="89">
        <f ca="1"/>
        <v>-2.0776166492954582E-2</v>
      </c>
      <c r="Q319" s="85">
        <v>302</v>
      </c>
      <c r="R319" s="88">
        <f t="shared" ca="1" si="62"/>
        <v>30010.938465325413</v>
      </c>
      <c r="S319" s="89">
        <f t="shared" ca="1" si="63"/>
        <v>0.45174445160980137</v>
      </c>
      <c r="T319" s="89">
        <f t="shared" ca="1" si="64"/>
        <v>0.28051099301833909</v>
      </c>
      <c r="U319" s="89">
        <f t="shared" ca="1" si="73"/>
        <v>0.67427345444507558</v>
      </c>
      <c r="V319" s="89">
        <f t="shared" ca="1" si="73"/>
        <v>0.61045725366192871</v>
      </c>
      <c r="W319" s="85">
        <f t="shared" ca="1" si="65"/>
        <v>3028.4874312085849</v>
      </c>
      <c r="X319" s="85">
        <f t="shared" ca="1" si="66"/>
        <v>-939.41919896074614</v>
      </c>
      <c r="Z319" s="85">
        <v>302</v>
      </c>
      <c r="AA319" s="88">
        <f t="shared" ca="1" si="67"/>
        <v>1364.357372365193</v>
      </c>
      <c r="AB319" s="89">
        <f t="shared" ca="1" si="68"/>
        <v>0.78821139647477279</v>
      </c>
      <c r="AC319" s="89">
        <f t="shared" ca="1" si="69"/>
        <v>0.69320205482757313</v>
      </c>
      <c r="AD319" s="89">
        <f t="shared" ca="1" si="74"/>
        <v>0.78471346796256181</v>
      </c>
      <c r="AE319" s="89">
        <f t="shared" ca="1" si="74"/>
        <v>0.75590862058082176</v>
      </c>
      <c r="AF319" s="85">
        <f t="shared" ca="1" si="70"/>
        <v>109.38398296856076</v>
      </c>
      <c r="AG319" s="85">
        <f t="shared" ca="1" si="71"/>
        <v>-23.34120987847632</v>
      </c>
      <c r="AI319" s="85">
        <v>302</v>
      </c>
      <c r="AJ319" s="85">
        <f t="shared" ca="1" si="75"/>
        <v>2919.1034482400241</v>
      </c>
      <c r="AK319" s="85">
        <f t="shared" ca="1" si="75"/>
        <v>-916.07798908226982</v>
      </c>
    </row>
    <row r="320" spans="9:37" x14ac:dyDescent="0.25">
      <c r="I320" s="85">
        <v>303</v>
      </c>
      <c r="J320" s="89">
        <f t="shared" ca="1" si="72"/>
        <v>0.47706856279911503</v>
      </c>
      <c r="K320" s="89">
        <f t="shared" ca="1" si="72"/>
        <v>8.9859179080599483E-2</v>
      </c>
      <c r="L320" s="89">
        <f t="shared" ca="1" si="61"/>
        <v>-5.7512278339140514E-2</v>
      </c>
      <c r="M320" s="89">
        <f t="shared" ca="1" si="61"/>
        <v>-1.34162271224077</v>
      </c>
      <c r="N320" s="89">
        <f t="array" aca="1" ref="N320:O320" ca="1">mu+MMULT(L320:M320,A)</f>
        <v>-2.3861715907567606E-2</v>
      </c>
      <c r="O320" s="89">
        <f ca="1"/>
        <v>-1.6427649857102565E-2</v>
      </c>
      <c r="Q320" s="85">
        <v>303</v>
      </c>
      <c r="R320" s="88">
        <f t="shared" ca="1" si="62"/>
        <v>30581.497071801805</v>
      </c>
      <c r="S320" s="89">
        <f t="shared" ca="1" si="63"/>
        <v>0.56173010892837172</v>
      </c>
      <c r="T320" s="89">
        <f t="shared" ca="1" si="64"/>
        <v>0.39049665033690945</v>
      </c>
      <c r="U320" s="89">
        <f t="shared" ca="1" si="73"/>
        <v>0.7128500414765524</v>
      </c>
      <c r="V320" s="89">
        <f t="shared" ca="1" si="73"/>
        <v>0.65191533412492819</v>
      </c>
      <c r="W320" s="85">
        <f t="shared" ca="1" si="65"/>
        <v>3424.3417831744773</v>
      </c>
      <c r="X320" s="85">
        <f t="shared" ca="1" si="66"/>
        <v>-543.56484699485372</v>
      </c>
      <c r="Z320" s="85">
        <v>303</v>
      </c>
      <c r="AA320" s="88">
        <f t="shared" ca="1" si="67"/>
        <v>1370.3032215387286</v>
      </c>
      <c r="AB320" s="89">
        <f t="shared" ca="1" si="68"/>
        <v>0.83398075515530767</v>
      </c>
      <c r="AC320" s="89">
        <f t="shared" ca="1" si="69"/>
        <v>0.73897141350810802</v>
      </c>
      <c r="AD320" s="89">
        <f t="shared" ca="1" si="74"/>
        <v>0.79785408569715577</v>
      </c>
      <c r="AE320" s="89">
        <f t="shared" ca="1" si="74"/>
        <v>0.77003782197740689</v>
      </c>
      <c r="AF320" s="85">
        <f t="shared" ca="1" si="70"/>
        <v>114.08910696064015</v>
      </c>
      <c r="AG320" s="85">
        <f t="shared" ca="1" si="71"/>
        <v>-18.636085886396927</v>
      </c>
      <c r="AI320" s="85">
        <v>303</v>
      </c>
      <c r="AJ320" s="85">
        <f t="shared" ca="1" si="75"/>
        <v>3310.2526762138373</v>
      </c>
      <c r="AK320" s="85">
        <f t="shared" ca="1" si="75"/>
        <v>-524.9287611084568</v>
      </c>
    </row>
    <row r="321" spans="9:37" x14ac:dyDescent="0.25">
      <c r="I321" s="85">
        <v>304</v>
      </c>
      <c r="J321" s="89">
        <f t="shared" ca="1" si="72"/>
        <v>0.19780397955949103</v>
      </c>
      <c r="K321" s="89">
        <f t="shared" ca="1" si="72"/>
        <v>0.53586993165370012</v>
      </c>
      <c r="L321" s="89">
        <f t="shared" ca="1" si="61"/>
        <v>-0.84949131814338641</v>
      </c>
      <c r="M321" s="89">
        <f t="shared" ca="1" si="61"/>
        <v>9.0034075189465226E-2</v>
      </c>
      <c r="N321" s="89">
        <f t="array" aca="1" ref="N321:O321" ca="1">mu+MMULT(L321:M321,A)</f>
        <v>-1.7347788062745853E-2</v>
      </c>
      <c r="O321" s="89">
        <f ca="1"/>
        <v>4.8830472690074393E-3</v>
      </c>
      <c r="Q321" s="85">
        <v>304</v>
      </c>
      <c r="R321" s="88">
        <f t="shared" ca="1" si="62"/>
        <v>30781.352953834103</v>
      </c>
      <c r="S321" s="89">
        <f t="shared" ca="1" si="63"/>
        <v>0.59977131827147689</v>
      </c>
      <c r="T321" s="89">
        <f t="shared" ca="1" si="64"/>
        <v>0.42853785968001462</v>
      </c>
      <c r="U321" s="89">
        <f t="shared" ca="1" si="73"/>
        <v>0.72567067464434842</v>
      </c>
      <c r="V321" s="89">
        <f t="shared" ca="1" si="73"/>
        <v>0.66587021206220376</v>
      </c>
      <c r="W321" s="85">
        <f t="shared" ca="1" si="65"/>
        <v>3568.0963043261836</v>
      </c>
      <c r="X321" s="85">
        <f t="shared" ca="1" si="66"/>
        <v>-399.81032584314744</v>
      </c>
      <c r="Z321" s="85">
        <v>304</v>
      </c>
      <c r="AA321" s="88">
        <f t="shared" ca="1" si="67"/>
        <v>1399.8187193613294</v>
      </c>
      <c r="AB321" s="89">
        <f t="shared" ca="1" si="68"/>
        <v>1.0582818265725096</v>
      </c>
      <c r="AC321" s="89">
        <f t="shared" ca="1" si="69"/>
        <v>0.96327248492530992</v>
      </c>
      <c r="AD321" s="89">
        <f t="shared" ca="1" si="74"/>
        <v>0.85503651213009113</v>
      </c>
      <c r="AE321" s="89">
        <f t="shared" ca="1" si="74"/>
        <v>0.83229460118163401</v>
      </c>
      <c r="AF321" s="85">
        <f t="shared" ca="1" si="70"/>
        <v>138.51482432210923</v>
      </c>
      <c r="AG321" s="85">
        <f t="shared" ca="1" si="71"/>
        <v>5.7896314750721558</v>
      </c>
      <c r="AI321" s="85">
        <v>304</v>
      </c>
      <c r="AJ321" s="85">
        <f t="shared" ca="1" si="75"/>
        <v>3429.5814800040744</v>
      </c>
      <c r="AK321" s="85">
        <f t="shared" ca="1" si="75"/>
        <v>-405.59995731821959</v>
      </c>
    </row>
    <row r="322" spans="9:37" x14ac:dyDescent="0.25">
      <c r="I322" s="85">
        <v>305</v>
      </c>
      <c r="J322" s="89">
        <f t="shared" ca="1" si="72"/>
        <v>0.11447619202716952</v>
      </c>
      <c r="K322" s="89">
        <f t="shared" ca="1" si="72"/>
        <v>0.70824536771143065</v>
      </c>
      <c r="L322" s="89">
        <f t="shared" ca="1" si="61"/>
        <v>-1.2030618577523295</v>
      </c>
      <c r="M322" s="89">
        <f t="shared" ca="1" si="61"/>
        <v>0.54826600728920227</v>
      </c>
      <c r="N322" s="89">
        <f t="array" aca="1" ref="N322:O322" ca="1">mu+MMULT(L322:M322,A)</f>
        <v>-1.7831251321295528E-2</v>
      </c>
      <c r="O322" s="89">
        <f ca="1"/>
        <v>1.1703985083312714E-2</v>
      </c>
      <c r="Q322" s="85">
        <v>305</v>
      </c>
      <c r="R322" s="88">
        <f t="shared" ca="1" si="62"/>
        <v>30766.474897419088</v>
      </c>
      <c r="S322" s="89">
        <f t="shared" ca="1" si="63"/>
        <v>0.59694790243600537</v>
      </c>
      <c r="T322" s="89">
        <f t="shared" ca="1" si="64"/>
        <v>0.4257144438445431</v>
      </c>
      <c r="U322" s="89">
        <f t="shared" ca="1" si="73"/>
        <v>0.72472891803754547</v>
      </c>
      <c r="V322" s="89">
        <f t="shared" ca="1" si="73"/>
        <v>0.66484203204924519</v>
      </c>
      <c r="W322" s="85">
        <f t="shared" ca="1" si="65"/>
        <v>3557.3067383069538</v>
      </c>
      <c r="X322" s="85">
        <f t="shared" ca="1" si="66"/>
        <v>-410.59989186237726</v>
      </c>
      <c r="Z322" s="85">
        <v>305</v>
      </c>
      <c r="AA322" s="88">
        <f t="shared" ca="1" si="67"/>
        <v>1409.3994333793087</v>
      </c>
      <c r="AB322" s="89">
        <f t="shared" ca="1" si="68"/>
        <v>1.1300741124261859</v>
      </c>
      <c r="AC322" s="89">
        <f t="shared" ca="1" si="69"/>
        <v>1.0350647707789864</v>
      </c>
      <c r="AD322" s="89">
        <f t="shared" ca="1" si="74"/>
        <v>0.87077750152355704</v>
      </c>
      <c r="AE322" s="89">
        <f t="shared" ca="1" si="74"/>
        <v>0.8496806682066449</v>
      </c>
      <c r="AF322" s="85">
        <f t="shared" ca="1" si="70"/>
        <v>146.78316224841524</v>
      </c>
      <c r="AG322" s="85">
        <f t="shared" ca="1" si="71"/>
        <v>14.057969401378159</v>
      </c>
      <c r="AI322" s="85">
        <v>305</v>
      </c>
      <c r="AJ322" s="85">
        <f t="shared" ca="1" si="75"/>
        <v>3410.5235760585383</v>
      </c>
      <c r="AK322" s="85">
        <f t="shared" ca="1" si="75"/>
        <v>-424.65786126375542</v>
      </c>
    </row>
    <row r="323" spans="9:37" x14ac:dyDescent="0.25">
      <c r="I323" s="85">
        <v>306</v>
      </c>
      <c r="J323" s="89">
        <f t="shared" ca="1" si="72"/>
        <v>9.4190379005445024E-2</v>
      </c>
      <c r="K323" s="89">
        <f t="shared" ca="1" si="72"/>
        <v>0.80887335796198445</v>
      </c>
      <c r="L323" s="89">
        <f t="shared" ca="1" si="61"/>
        <v>-1.315384363319295</v>
      </c>
      <c r="M323" s="89">
        <f t="shared" ca="1" si="61"/>
        <v>0.87375207641659158</v>
      </c>
      <c r="N323" s="89">
        <f t="array" aca="1" ref="N323:O323" ca="1">mu+MMULT(L323:M323,A)</f>
        <v>-1.4612070831981398E-2</v>
      </c>
      <c r="O323" s="89">
        <f ca="1"/>
        <v>1.6548955678808812E-2</v>
      </c>
      <c r="Q323" s="85">
        <v>306</v>
      </c>
      <c r="R323" s="88">
        <f t="shared" ca="1" si="62"/>
        <v>30865.677322719279</v>
      </c>
      <c r="S323" s="89">
        <f t="shared" ca="1" si="63"/>
        <v>0.6157478526080955</v>
      </c>
      <c r="T323" s="89">
        <f t="shared" ca="1" si="64"/>
        <v>0.44451439401663323</v>
      </c>
      <c r="U323" s="89">
        <f t="shared" ca="1" si="73"/>
        <v>0.73096952532711434</v>
      </c>
      <c r="V323" s="89">
        <f t="shared" ca="1" si="73"/>
        <v>0.67166463776739382</v>
      </c>
      <c r="W323" s="85">
        <f t="shared" ca="1" si="65"/>
        <v>3629.5119005150191</v>
      </c>
      <c r="X323" s="85">
        <f t="shared" ca="1" si="66"/>
        <v>-338.39472965431196</v>
      </c>
      <c r="Z323" s="85">
        <v>306</v>
      </c>
      <c r="AA323" s="88">
        <f t="shared" ca="1" si="67"/>
        <v>1416.2445008767756</v>
      </c>
      <c r="AB323" s="89">
        <f t="shared" ca="1" si="68"/>
        <v>1.1810687884390692</v>
      </c>
      <c r="AC323" s="89">
        <f t="shared" ca="1" si="69"/>
        <v>1.0860594467918696</v>
      </c>
      <c r="AD323" s="89">
        <f t="shared" ca="1" si="74"/>
        <v>0.88121230113744131</v>
      </c>
      <c r="AE323" s="89">
        <f t="shared" ca="1" si="74"/>
        <v>0.86127365376006648</v>
      </c>
      <c r="AF323" s="85">
        <f t="shared" ca="1" si="70"/>
        <v>152.77978601632003</v>
      </c>
      <c r="AG323" s="85">
        <f t="shared" ca="1" si="71"/>
        <v>20.054593169282953</v>
      </c>
      <c r="AI323" s="85">
        <v>306</v>
      </c>
      <c r="AJ323" s="85">
        <f t="shared" ca="1" si="75"/>
        <v>3476.732114498699</v>
      </c>
      <c r="AK323" s="85">
        <f t="shared" ca="1" si="75"/>
        <v>-358.44932282359491</v>
      </c>
    </row>
    <row r="324" spans="9:37" x14ac:dyDescent="0.25">
      <c r="I324" s="85">
        <v>307</v>
      </c>
      <c r="J324" s="89">
        <f t="shared" ca="1" si="72"/>
        <v>0.51257604081113428</v>
      </c>
      <c r="K324" s="89">
        <f t="shared" ca="1" si="72"/>
        <v>0.76659670402273283</v>
      </c>
      <c r="L324" s="89">
        <f t="shared" ca="1" si="61"/>
        <v>3.1528682256762974E-2</v>
      </c>
      <c r="M324" s="89">
        <f t="shared" ca="1" si="61"/>
        <v>0.7276847430127491</v>
      </c>
      <c r="N324" s="89">
        <f t="array" aca="1" ref="N324:O324" ca="1">mu+MMULT(L324:M324,A)</f>
        <v>1.7215585728980503E-2</v>
      </c>
      <c r="O324" s="89">
        <f ca="1"/>
        <v>1.4374693851869718E-2</v>
      </c>
      <c r="Q324" s="85">
        <v>307</v>
      </c>
      <c r="R324" s="88">
        <f t="shared" ca="1" si="62"/>
        <v>31863.860148326352</v>
      </c>
      <c r="S324" s="89">
        <f t="shared" ca="1" si="63"/>
        <v>0.80162073529569022</v>
      </c>
      <c r="T324" s="89">
        <f t="shared" ca="1" si="64"/>
        <v>0.63038727670422801</v>
      </c>
      <c r="U324" s="89">
        <f t="shared" ca="1" si="73"/>
        <v>0.78861381028445909</v>
      </c>
      <c r="V324" s="89">
        <f t="shared" ca="1" si="73"/>
        <v>0.73577938340828952</v>
      </c>
      <c r="W324" s="85">
        <f t="shared" ca="1" si="65"/>
        <v>4388.7062453935323</v>
      </c>
      <c r="X324" s="85">
        <f t="shared" ca="1" si="66"/>
        <v>420.79961522420126</v>
      </c>
      <c r="Z324" s="85">
        <v>307</v>
      </c>
      <c r="AA324" s="88">
        <f t="shared" ca="1" si="67"/>
        <v>1413.1685596834366</v>
      </c>
      <c r="AB324" s="89">
        <f t="shared" ca="1" si="68"/>
        <v>1.1581840721654522</v>
      </c>
      <c r="AC324" s="89">
        <f t="shared" ca="1" si="69"/>
        <v>1.0631747305182526</v>
      </c>
      <c r="AD324" s="89">
        <f t="shared" ca="1" si="74"/>
        <v>0.87660553657675755</v>
      </c>
      <c r="AE324" s="89">
        <f t="shared" ca="1" si="74"/>
        <v>0.85614864016925885</v>
      </c>
      <c r="AF324" s="85">
        <f t="shared" ca="1" si="70"/>
        <v>150.07627969392684</v>
      </c>
      <c r="AG324" s="85">
        <f t="shared" ca="1" si="71"/>
        <v>17.351086846889757</v>
      </c>
      <c r="AI324" s="85">
        <v>307</v>
      </c>
      <c r="AJ324" s="85">
        <f t="shared" ca="1" si="75"/>
        <v>4238.6299656996052</v>
      </c>
      <c r="AK324" s="85">
        <f t="shared" ca="1" si="75"/>
        <v>403.4485283773115</v>
      </c>
    </row>
    <row r="325" spans="9:37" x14ac:dyDescent="0.25">
      <c r="I325" s="85">
        <v>308</v>
      </c>
      <c r="J325" s="89">
        <f t="shared" ca="1" si="72"/>
        <v>0.84394408907986074</v>
      </c>
      <c r="K325" s="89">
        <f t="shared" ca="1" si="72"/>
        <v>0.72019590497614172</v>
      </c>
      <c r="L325" s="89">
        <f t="shared" ca="1" si="61"/>
        <v>1.0108007129313263</v>
      </c>
      <c r="M325" s="89">
        <f t="shared" ca="1" si="61"/>
        <v>0.5834235768835514</v>
      </c>
      <c r="N325" s="89">
        <f t="array" aca="1" ref="N325:O325" ca="1">mu+MMULT(L325:M325,A)</f>
        <v>3.9642309478019097E-2</v>
      </c>
      <c r="O325" s="89">
        <f ca="1"/>
        <v>1.2227317437752322E-2</v>
      </c>
      <c r="Q325" s="85">
        <v>308</v>
      </c>
      <c r="R325" s="88">
        <f t="shared" ca="1" si="62"/>
        <v>32586.535467974376</v>
      </c>
      <c r="S325" s="89">
        <f t="shared" ca="1" si="63"/>
        <v>0.93259235692569775</v>
      </c>
      <c r="T325" s="89">
        <f t="shared" ca="1" si="64"/>
        <v>0.76135889833423542</v>
      </c>
      <c r="U325" s="89">
        <f t="shared" ca="1" si="73"/>
        <v>0.82448475944462074</v>
      </c>
      <c r="V325" s="89">
        <f t="shared" ca="1" si="73"/>
        <v>0.77677863500234845</v>
      </c>
      <c r="W325" s="85">
        <f t="shared" ca="1" si="65"/>
        <v>4971.8730953439735</v>
      </c>
      <c r="X325" s="85">
        <f t="shared" ca="1" si="66"/>
        <v>1003.9664651746425</v>
      </c>
      <c r="Z325" s="85">
        <v>308</v>
      </c>
      <c r="AA325" s="88">
        <f t="shared" ca="1" si="67"/>
        <v>1410.1372107376674</v>
      </c>
      <c r="AB325" s="89">
        <f t="shared" ca="1" si="68"/>
        <v>1.135582332411363</v>
      </c>
      <c r="AC325" s="89">
        <f t="shared" ca="1" si="69"/>
        <v>1.0405729907641634</v>
      </c>
      <c r="AD325" s="89">
        <f t="shared" ca="1" si="74"/>
        <v>0.87193429675875556</v>
      </c>
      <c r="AE325" s="89">
        <f t="shared" ca="1" si="74"/>
        <v>0.85096311404883584</v>
      </c>
      <c r="AF325" s="85">
        <f t="shared" ca="1" si="70"/>
        <v>147.42602938288178</v>
      </c>
      <c r="AG325" s="85">
        <f t="shared" ca="1" si="71"/>
        <v>14.700836535844701</v>
      </c>
      <c r="AI325" s="85">
        <v>308</v>
      </c>
      <c r="AJ325" s="85">
        <f t="shared" ca="1" si="75"/>
        <v>4824.4470659610915</v>
      </c>
      <c r="AK325" s="85">
        <f t="shared" ca="1" si="75"/>
        <v>989.26562863879781</v>
      </c>
    </row>
    <row r="326" spans="9:37" x14ac:dyDescent="0.25">
      <c r="I326" s="85">
        <v>309</v>
      </c>
      <c r="J326" s="89">
        <f t="shared" ca="1" si="72"/>
        <v>0.62744096489272194</v>
      </c>
      <c r="K326" s="89">
        <f t="shared" ca="1" si="72"/>
        <v>0.14379210853414803</v>
      </c>
      <c r="L326" s="89">
        <f t="shared" ca="1" si="61"/>
        <v>0.32508324396063043</v>
      </c>
      <c r="M326" s="89">
        <f t="shared" ca="1" si="61"/>
        <v>-1.0634361262344263</v>
      </c>
      <c r="N326" s="89">
        <f t="array" aca="1" ref="N326:O326" ca="1">mu+MMULT(L326:M326,A)</f>
        <v>-8.8281251484239667E-3</v>
      </c>
      <c r="O326" s="89">
        <f ca="1"/>
        <v>-1.2286748119355149E-2</v>
      </c>
      <c r="Q326" s="85">
        <v>309</v>
      </c>
      <c r="R326" s="88">
        <f t="shared" ca="1" si="62"/>
        <v>31044.720011291658</v>
      </c>
      <c r="S326" s="89">
        <f t="shared" ca="1" si="63"/>
        <v>0.64952598061611078</v>
      </c>
      <c r="T326" s="89">
        <f t="shared" ca="1" si="64"/>
        <v>0.4782925220246485</v>
      </c>
      <c r="U326" s="89">
        <f t="shared" ca="1" si="73"/>
        <v>0.74200077045323065</v>
      </c>
      <c r="V326" s="89">
        <f t="shared" ca="1" si="73"/>
        <v>0.68377899097741413</v>
      </c>
      <c r="W326" s="85">
        <f t="shared" ca="1" si="65"/>
        <v>3761.3786504492346</v>
      </c>
      <c r="X326" s="85">
        <f t="shared" ca="1" si="66"/>
        <v>-206.52797972009648</v>
      </c>
      <c r="Z326" s="85">
        <v>309</v>
      </c>
      <c r="AA326" s="88">
        <f t="shared" ca="1" si="67"/>
        <v>1375.9892771037953</v>
      </c>
      <c r="AB326" s="89">
        <f t="shared" ca="1" si="68"/>
        <v>0.87756490873384552</v>
      </c>
      <c r="AC326" s="89">
        <f t="shared" ca="1" si="69"/>
        <v>0.78255556708664586</v>
      </c>
      <c r="AD326" s="89">
        <f t="shared" ca="1" si="74"/>
        <v>0.80991006018019684</v>
      </c>
      <c r="AE326" s="89">
        <f t="shared" ca="1" si="74"/>
        <v>0.78305592872963736</v>
      </c>
      <c r="AF326" s="85">
        <f t="shared" ca="1" si="70"/>
        <v>118.66026180057702</v>
      </c>
      <c r="AG326" s="85">
        <f t="shared" ca="1" si="71"/>
        <v>-14.06493104646006</v>
      </c>
      <c r="AI326" s="85">
        <v>309</v>
      </c>
      <c r="AJ326" s="85">
        <f t="shared" ca="1" si="75"/>
        <v>3642.7183886486573</v>
      </c>
      <c r="AK326" s="85">
        <f t="shared" ca="1" si="75"/>
        <v>-192.46304867363642</v>
      </c>
    </row>
    <row r="327" spans="9:37" x14ac:dyDescent="0.25">
      <c r="I327" s="85">
        <v>310</v>
      </c>
      <c r="J327" s="89">
        <f t="shared" ca="1" si="72"/>
        <v>0.19743776660963108</v>
      </c>
      <c r="K327" s="89">
        <f t="shared" ca="1" si="72"/>
        <v>0.92393341582188049</v>
      </c>
      <c r="L327" s="89">
        <f t="shared" ca="1" si="61"/>
        <v>-0.85080887065836186</v>
      </c>
      <c r="M327" s="89">
        <f t="shared" ca="1" si="61"/>
        <v>1.4320372245275181</v>
      </c>
      <c r="N327" s="89">
        <f t="array" aca="1" ref="N327:O327" ca="1">mu+MMULT(L327:M327,A)</f>
        <v>7.7762396534540382E-3</v>
      </c>
      <c r="O327" s="89">
        <f ca="1"/>
        <v>2.4859219567371686E-2</v>
      </c>
      <c r="Q327" s="85">
        <v>310</v>
      </c>
      <c r="R327" s="88">
        <f t="shared" ca="1" si="62"/>
        <v>31564.501244001334</v>
      </c>
      <c r="S327" s="89">
        <f t="shared" ca="1" si="63"/>
        <v>0.74649514154098218</v>
      </c>
      <c r="T327" s="89">
        <f t="shared" ca="1" si="64"/>
        <v>0.57526168294951985</v>
      </c>
      <c r="U327" s="89">
        <f t="shared" ca="1" si="73"/>
        <v>0.77231581730226395</v>
      </c>
      <c r="V327" s="89">
        <f t="shared" ca="1" si="73"/>
        <v>0.7174428342315069</v>
      </c>
      <c r="W327" s="85">
        <f t="shared" ca="1" si="65"/>
        <v>4155.045969373652</v>
      </c>
      <c r="X327" s="85">
        <f t="shared" ca="1" si="66"/>
        <v>187.139339204321</v>
      </c>
      <c r="Z327" s="85">
        <v>310</v>
      </c>
      <c r="AA327" s="88">
        <f t="shared" ca="1" si="67"/>
        <v>1428.0629054247368</v>
      </c>
      <c r="AB327" s="89">
        <f t="shared" ca="1" si="68"/>
        <v>1.2685366494355326</v>
      </c>
      <c r="AC327" s="89">
        <f t="shared" ca="1" si="69"/>
        <v>1.173527307788333</v>
      </c>
      <c r="AD327" s="89">
        <f t="shared" ca="1" si="74"/>
        <v>0.89769681433172765</v>
      </c>
      <c r="AE327" s="89">
        <f t="shared" ca="1" si="74"/>
        <v>0.8797077936856823</v>
      </c>
      <c r="AF327" s="85">
        <f t="shared" ca="1" si="70"/>
        <v>163.29359321311654</v>
      </c>
      <c r="AG327" s="85">
        <f t="shared" ca="1" si="71"/>
        <v>30.568400366079459</v>
      </c>
      <c r="AI327" s="85">
        <v>310</v>
      </c>
      <c r="AJ327" s="85">
        <f t="shared" ca="1" si="75"/>
        <v>3991.7523761605353</v>
      </c>
      <c r="AK327" s="85">
        <f t="shared" ca="1" si="75"/>
        <v>156.57093883824155</v>
      </c>
    </row>
    <row r="328" spans="9:37" x14ac:dyDescent="0.25">
      <c r="I328" s="85">
        <v>311</v>
      </c>
      <c r="J328" s="89">
        <f t="shared" ca="1" si="72"/>
        <v>0.17204997045860415</v>
      </c>
      <c r="K328" s="89">
        <f t="shared" ca="1" si="72"/>
        <v>0.35904316309173112</v>
      </c>
      <c r="L328" s="89">
        <f t="shared" ca="1" si="61"/>
        <v>-0.94609537818343337</v>
      </c>
      <c r="M328" s="89">
        <f t="shared" ca="1" si="61"/>
        <v>-0.36101755186721951</v>
      </c>
      <c r="N328" s="89">
        <f t="array" aca="1" ref="N328:O328" ca="1">mu+MMULT(L328:M328,A)</f>
        <v>-2.8282575469709519E-2</v>
      </c>
      <c r="O328" s="89">
        <f ca="1"/>
        <v>-1.831009268032893E-3</v>
      </c>
      <c r="Q328" s="85">
        <v>311</v>
      </c>
      <c r="R328" s="88">
        <f t="shared" ca="1" si="62"/>
        <v>30446.598970531737</v>
      </c>
      <c r="S328" s="89">
        <f t="shared" ca="1" si="63"/>
        <v>0.53591237681861392</v>
      </c>
      <c r="T328" s="89">
        <f t="shared" ca="1" si="64"/>
        <v>0.36467891822715165</v>
      </c>
      <c r="U328" s="89">
        <f t="shared" ca="1" si="73"/>
        <v>0.70399044492373886</v>
      </c>
      <c r="V328" s="89">
        <f t="shared" ca="1" si="73"/>
        <v>0.64232445138067029</v>
      </c>
      <c r="W328" s="85">
        <f t="shared" ca="1" si="65"/>
        <v>3328.7753860055782</v>
      </c>
      <c r="X328" s="85">
        <f t="shared" ca="1" si="66"/>
        <v>-639.13124416375285</v>
      </c>
      <c r="Z328" s="85">
        <v>311</v>
      </c>
      <c r="AA328" s="88">
        <f t="shared" ca="1" si="67"/>
        <v>1390.451737747472</v>
      </c>
      <c r="AB328" s="89">
        <f t="shared" ca="1" si="68"/>
        <v>0.98761449617491959</v>
      </c>
      <c r="AC328" s="89">
        <f t="shared" ca="1" si="69"/>
        <v>0.89260515452771994</v>
      </c>
      <c r="AD328" s="89">
        <f t="shared" ca="1" si="74"/>
        <v>0.83832925797025637</v>
      </c>
      <c r="AE328" s="89">
        <f t="shared" ca="1" si="74"/>
        <v>0.81396567107906281</v>
      </c>
      <c r="AF328" s="85">
        <f t="shared" ca="1" si="70"/>
        <v>130.58293123619842</v>
      </c>
      <c r="AG328" s="85">
        <f t="shared" ca="1" si="71"/>
        <v>-2.1422616108386592</v>
      </c>
      <c r="AI328" s="85">
        <v>311</v>
      </c>
      <c r="AJ328" s="85">
        <f t="shared" ca="1" si="75"/>
        <v>3198.1924547693798</v>
      </c>
      <c r="AK328" s="85">
        <f t="shared" ca="1" si="75"/>
        <v>-636.98898255291419</v>
      </c>
    </row>
    <row r="329" spans="9:37" x14ac:dyDescent="0.25">
      <c r="I329" s="85">
        <v>312</v>
      </c>
      <c r="J329" s="89">
        <f t="shared" ca="1" si="72"/>
        <v>0.1033621691836295</v>
      </c>
      <c r="K329" s="89">
        <f t="shared" ca="1" si="72"/>
        <v>0.63132945454484379</v>
      </c>
      <c r="L329" s="89">
        <f t="shared" ca="1" si="61"/>
        <v>-1.2626240005409488</v>
      </c>
      <c r="M329" s="89">
        <f t="shared" ca="1" si="61"/>
        <v>0.33537650248747558</v>
      </c>
      <c r="N329" s="89">
        <f t="array" aca="1" ref="N329:O329" ca="1">mu+MMULT(L329:M329,A)</f>
        <v>-2.3350727578384804E-2</v>
      </c>
      <c r="O329" s="89">
        <f ca="1"/>
        <v>8.535052558429743E-3</v>
      </c>
      <c r="Q329" s="85">
        <v>312</v>
      </c>
      <c r="R329" s="88">
        <f t="shared" ca="1" si="62"/>
        <v>30597.127853127738</v>
      </c>
      <c r="S329" s="89">
        <f t="shared" ca="1" si="63"/>
        <v>0.56471427063009871</v>
      </c>
      <c r="T329" s="89">
        <f t="shared" ca="1" si="64"/>
        <v>0.39348081203863644</v>
      </c>
      <c r="U329" s="89">
        <f t="shared" ca="1" si="73"/>
        <v>0.71386593695302769</v>
      </c>
      <c r="V329" s="89">
        <f t="shared" ca="1" si="73"/>
        <v>0.65301780337904702</v>
      </c>
      <c r="W329" s="85">
        <f t="shared" ca="1" si="65"/>
        <v>3435.4921288112528</v>
      </c>
      <c r="X329" s="85">
        <f t="shared" ca="1" si="66"/>
        <v>-532.41450135807827</v>
      </c>
      <c r="Z329" s="85">
        <v>312</v>
      </c>
      <c r="AA329" s="88">
        <f t="shared" ca="1" si="67"/>
        <v>1404.9402108935817</v>
      </c>
      <c r="AB329" s="89">
        <f t="shared" ca="1" si="68"/>
        <v>1.0967202077475271</v>
      </c>
      <c r="AC329" s="89">
        <f t="shared" ca="1" si="69"/>
        <v>1.0017108661003276</v>
      </c>
      <c r="AD329" s="89">
        <f t="shared" ca="1" si="74"/>
        <v>0.8636181400100742</v>
      </c>
      <c r="AE329" s="89">
        <f t="shared" ca="1" si="74"/>
        <v>0.84175837144681231</v>
      </c>
      <c r="AF329" s="85">
        <f t="shared" ca="1" si="70"/>
        <v>142.91602700354997</v>
      </c>
      <c r="AG329" s="85">
        <f t="shared" ca="1" si="71"/>
        <v>10.190834156512892</v>
      </c>
      <c r="AI329" s="85">
        <v>312</v>
      </c>
      <c r="AJ329" s="85">
        <f t="shared" ca="1" si="75"/>
        <v>3292.5761018077028</v>
      </c>
      <c r="AK329" s="85">
        <f t="shared" ca="1" si="75"/>
        <v>-542.60533551459116</v>
      </c>
    </row>
    <row r="330" spans="9:37" x14ac:dyDescent="0.25">
      <c r="I330" s="85">
        <v>313</v>
      </c>
      <c r="J330" s="89">
        <f t="shared" ca="1" si="72"/>
        <v>7.9570997656210785E-2</v>
      </c>
      <c r="K330" s="89">
        <f t="shared" ca="1" si="72"/>
        <v>0.3997622992142853</v>
      </c>
      <c r="L330" s="89">
        <f t="shared" ca="1" si="61"/>
        <v>-1.4079631048405259</v>
      </c>
      <c r="M330" s="89">
        <f t="shared" ca="1" si="61"/>
        <v>-0.25396241029908451</v>
      </c>
      <c r="N330" s="89">
        <f t="array" aca="1" ref="N330:O330" ca="1">mu+MMULT(L330:M330,A)</f>
        <v>-3.8128605519833353E-2</v>
      </c>
      <c r="O330" s="89">
        <f ca="1"/>
        <v>-2.3745715569568372E-4</v>
      </c>
      <c r="Q330" s="85">
        <v>313</v>
      </c>
      <c r="R330" s="88">
        <f t="shared" ca="1" si="62"/>
        <v>30148.291822642721</v>
      </c>
      <c r="S330" s="89">
        <f t="shared" ca="1" si="63"/>
        <v>0.47841175672301062</v>
      </c>
      <c r="T330" s="89">
        <f t="shared" ca="1" si="64"/>
        <v>0.30717829813154834</v>
      </c>
      <c r="U330" s="89">
        <f t="shared" ca="1" si="73"/>
        <v>0.68382141627763615</v>
      </c>
      <c r="V330" s="89">
        <f t="shared" ca="1" si="73"/>
        <v>0.62064616845295428</v>
      </c>
      <c r="W330" s="85">
        <f t="shared" ca="1" si="65"/>
        <v>3121.7587306623427</v>
      </c>
      <c r="X330" s="85">
        <f t="shared" ca="1" si="66"/>
        <v>-846.14789950698832</v>
      </c>
      <c r="Z330" s="85">
        <v>313</v>
      </c>
      <c r="AA330" s="88">
        <f t="shared" ca="1" si="67"/>
        <v>1392.6692614517874</v>
      </c>
      <c r="AB330" s="89">
        <f t="shared" ca="1" si="68"/>
        <v>1.0043870796357603</v>
      </c>
      <c r="AC330" s="89">
        <f t="shared" ca="1" si="69"/>
        <v>0.9093777379885607</v>
      </c>
      <c r="AD330" s="89">
        <f t="shared" ca="1" si="74"/>
        <v>0.84240396237312332</v>
      </c>
      <c r="AE330" s="89">
        <f t="shared" ca="1" si="74"/>
        <v>0.81842461560184243</v>
      </c>
      <c r="AF330" s="85">
        <f t="shared" ca="1" si="70"/>
        <v>132.44647789320766</v>
      </c>
      <c r="AG330" s="85">
        <f t="shared" ca="1" si="71"/>
        <v>-0.27871495382942157</v>
      </c>
      <c r="AI330" s="85">
        <v>313</v>
      </c>
      <c r="AJ330" s="85">
        <f t="shared" ca="1" si="75"/>
        <v>2989.3122527691348</v>
      </c>
      <c r="AK330" s="85">
        <f t="shared" ca="1" si="75"/>
        <v>-845.8691845531589</v>
      </c>
    </row>
    <row r="331" spans="9:37" x14ac:dyDescent="0.25">
      <c r="I331" s="85">
        <v>314</v>
      </c>
      <c r="J331" s="89">
        <f t="shared" ca="1" si="72"/>
        <v>0.10684553922938334</v>
      </c>
      <c r="K331" s="89">
        <f t="shared" ca="1" si="72"/>
        <v>0.76272993273387812</v>
      </c>
      <c r="L331" s="89">
        <f t="shared" ca="1" si="61"/>
        <v>-1.2434798044910991</v>
      </c>
      <c r="M331" s="89">
        <f t="shared" ca="1" si="61"/>
        <v>0.71511152255443555</v>
      </c>
      <c r="N331" s="89">
        <f t="array" aca="1" ref="N331:O331" ca="1">mu+MMULT(L331:M331,A)</f>
        <v>-1.5740732638295073E-2</v>
      </c>
      <c r="O331" s="89">
        <f ca="1"/>
        <v>1.4187537198515754E-2</v>
      </c>
      <c r="Q331" s="85">
        <v>314</v>
      </c>
      <c r="R331" s="88">
        <f t="shared" ca="1" si="62"/>
        <v>30830.860063750399</v>
      </c>
      <c r="S331" s="89">
        <f t="shared" ca="1" si="63"/>
        <v>0.60915649005782213</v>
      </c>
      <c r="T331" s="89">
        <f t="shared" ca="1" si="64"/>
        <v>0.43792303146635986</v>
      </c>
      <c r="U331" s="89">
        <f t="shared" ca="1" si="73"/>
        <v>0.72878964148509051</v>
      </c>
      <c r="V331" s="89">
        <f t="shared" ca="1" si="73"/>
        <v>0.66927896034121659</v>
      </c>
      <c r="W331" s="85">
        <f t="shared" ca="1" si="65"/>
        <v>3604.0994613724106</v>
      </c>
      <c r="X331" s="85">
        <f t="shared" ca="1" si="66"/>
        <v>-363.80716879692045</v>
      </c>
      <c r="Z331" s="85">
        <v>314</v>
      </c>
      <c r="AA331" s="88">
        <f t="shared" ca="1" si="67"/>
        <v>1412.9041005335978</v>
      </c>
      <c r="AB331" s="89">
        <f t="shared" ca="1" si="68"/>
        <v>1.1562141958342482</v>
      </c>
      <c r="AC331" s="89">
        <f t="shared" ca="1" si="69"/>
        <v>1.0612048541870487</v>
      </c>
      <c r="AD331" s="89">
        <f t="shared" ca="1" si="74"/>
        <v>0.87620322266959916</v>
      </c>
      <c r="AE331" s="89">
        <f t="shared" ca="1" si="74"/>
        <v>0.85570159307123728</v>
      </c>
      <c r="AF331" s="85">
        <f t="shared" ca="1" si="70"/>
        <v>149.84450651490624</v>
      </c>
      <c r="AG331" s="85">
        <f t="shared" ca="1" si="71"/>
        <v>17.119313667869164</v>
      </c>
      <c r="AI331" s="85">
        <v>314</v>
      </c>
      <c r="AJ331" s="85">
        <f t="shared" ca="1" si="75"/>
        <v>3454.2549548575043</v>
      </c>
      <c r="AK331" s="85">
        <f t="shared" ca="1" si="75"/>
        <v>-380.92648246478961</v>
      </c>
    </row>
    <row r="332" spans="9:37" x14ac:dyDescent="0.25">
      <c r="I332" s="85">
        <v>315</v>
      </c>
      <c r="J332" s="89">
        <f t="shared" ca="1" si="72"/>
        <v>0.33438939664723888</v>
      </c>
      <c r="K332" s="89">
        <f t="shared" ca="1" si="72"/>
        <v>0.56338028683555985</v>
      </c>
      <c r="L332" s="89">
        <f t="shared" ca="1" si="61"/>
        <v>-0.4278246441388564</v>
      </c>
      <c r="M332" s="89">
        <f t="shared" ca="1" si="61"/>
        <v>0.15954510298596786</v>
      </c>
      <c r="N332" s="89">
        <f t="array" aca="1" ref="N332:O332" ca="1">mu+MMULT(L332:M332,A)</f>
        <v>-5.223445081000264E-3</v>
      </c>
      <c r="O332" s="89">
        <f ca="1"/>
        <v>5.9177425069316097E-3</v>
      </c>
      <c r="Q332" s="85">
        <v>315</v>
      </c>
      <c r="R332" s="88">
        <f t="shared" ca="1" si="62"/>
        <v>31156.828230454757</v>
      </c>
      <c r="S332" s="89">
        <f t="shared" ca="1" si="63"/>
        <v>0.67057724067401758</v>
      </c>
      <c r="T332" s="89">
        <f t="shared" ca="1" si="64"/>
        <v>0.49934378208255531</v>
      </c>
      <c r="U332" s="89">
        <f t="shared" ca="1" si="73"/>
        <v>0.74875505736090697</v>
      </c>
      <c r="V332" s="89">
        <f t="shared" ca="1" si="73"/>
        <v>0.69123139180915416</v>
      </c>
      <c r="W332" s="85">
        <f t="shared" ca="1" si="65"/>
        <v>3844.9427452066011</v>
      </c>
      <c r="X332" s="85">
        <f t="shared" ca="1" si="66"/>
        <v>-122.96388496272994</v>
      </c>
      <c r="Z332" s="85">
        <v>315</v>
      </c>
      <c r="AA332" s="88">
        <f t="shared" ca="1" si="67"/>
        <v>1401.2678547016412</v>
      </c>
      <c r="AB332" s="89">
        <f t="shared" ca="1" si="68"/>
        <v>1.0691722844999665</v>
      </c>
      <c r="AC332" s="89">
        <f t="shared" ca="1" si="69"/>
        <v>0.97416294285276683</v>
      </c>
      <c r="AD332" s="89">
        <f t="shared" ca="1" si="74"/>
        <v>0.85750397755167551</v>
      </c>
      <c r="AE332" s="89">
        <f t="shared" ca="1" si="74"/>
        <v>0.83501217945805961</v>
      </c>
      <c r="AF332" s="85">
        <f t="shared" ca="1" si="70"/>
        <v>139.75567955493216</v>
      </c>
      <c r="AG332" s="85">
        <f t="shared" ca="1" si="71"/>
        <v>7.0304867078950792</v>
      </c>
      <c r="AI332" s="85">
        <v>315</v>
      </c>
      <c r="AJ332" s="85">
        <f t="shared" ca="1" si="75"/>
        <v>3705.1870656516689</v>
      </c>
      <c r="AK332" s="85">
        <f t="shared" ca="1" si="75"/>
        <v>-129.99437167062501</v>
      </c>
    </row>
    <row r="333" spans="9:37" x14ac:dyDescent="0.25">
      <c r="I333" s="85">
        <v>316</v>
      </c>
      <c r="J333" s="89">
        <f t="shared" ca="1" si="72"/>
        <v>0.21430174744918484</v>
      </c>
      <c r="K333" s="89">
        <f t="shared" ca="1" si="72"/>
        <v>0.49848627136183321</v>
      </c>
      <c r="L333" s="89">
        <f t="shared" ca="1" si="61"/>
        <v>-0.79158363035890622</v>
      </c>
      <c r="M333" s="89">
        <f t="shared" ca="1" si="61"/>
        <v>-3.7943641092304131E-3</v>
      </c>
      <c r="N333" s="89">
        <f t="array" aca="1" ref="N333:O333" ca="1">mu+MMULT(L333:M333,A)</f>
        <v>-1.7620653111879006E-2</v>
      </c>
      <c r="O333" s="89">
        <f ca="1"/>
        <v>3.4863791085475511E-3</v>
      </c>
      <c r="Q333" s="85">
        <v>316</v>
      </c>
      <c r="R333" s="88">
        <f t="shared" ca="1" si="62"/>
        <v>30772.954944261724</v>
      </c>
      <c r="S333" s="89">
        <f t="shared" ca="1" si="63"/>
        <v>0.59817779179961983</v>
      </c>
      <c r="T333" s="89">
        <f t="shared" ca="1" si="64"/>
        <v>0.42694433320815756</v>
      </c>
      <c r="U333" s="89">
        <f t="shared" ca="1" si="73"/>
        <v>0.72513934592530849</v>
      </c>
      <c r="V333" s="89">
        <f t="shared" ca="1" si="73"/>
        <v>0.66529006309900096</v>
      </c>
      <c r="W333" s="85">
        <f t="shared" ca="1" si="65"/>
        <v>3562.0043456495805</v>
      </c>
      <c r="X333" s="85">
        <f t="shared" ca="1" si="66"/>
        <v>-405.90228451975054</v>
      </c>
      <c r="Z333" s="85">
        <v>316</v>
      </c>
      <c r="AA333" s="88">
        <f t="shared" ca="1" si="67"/>
        <v>1397.8650017907348</v>
      </c>
      <c r="AB333" s="89">
        <f t="shared" ca="1" si="68"/>
        <v>1.0435815019913139</v>
      </c>
      <c r="AC333" s="89">
        <f t="shared" ca="1" si="69"/>
        <v>0.94857216034411429</v>
      </c>
      <c r="AD333" s="89">
        <f t="shared" ca="1" si="74"/>
        <v>0.85166047255317534</v>
      </c>
      <c r="AE333" s="89">
        <f t="shared" ca="1" si="74"/>
        <v>0.82858087207836828</v>
      </c>
      <c r="AF333" s="85">
        <f t="shared" ca="1" si="70"/>
        <v>136.84761311959551</v>
      </c>
      <c r="AG333" s="85">
        <f t="shared" ca="1" si="71"/>
        <v>4.1224202725584291</v>
      </c>
      <c r="AI333" s="85">
        <v>316</v>
      </c>
      <c r="AJ333" s="85">
        <f t="shared" ca="1" si="75"/>
        <v>3425.1567325299848</v>
      </c>
      <c r="AK333" s="85">
        <f t="shared" ca="1" si="75"/>
        <v>-410.02470479230897</v>
      </c>
    </row>
    <row r="334" spans="9:37" x14ac:dyDescent="0.25">
      <c r="I334" s="85">
        <v>317</v>
      </c>
      <c r="J334" s="89">
        <f t="shared" ca="1" si="72"/>
        <v>0.78645707591319025</v>
      </c>
      <c r="K334" s="89">
        <f t="shared" ca="1" si="72"/>
        <v>0.39221627433889494</v>
      </c>
      <c r="L334" s="89">
        <f t="shared" ca="1" si="61"/>
        <v>0.79418824944978605</v>
      </c>
      <c r="M334" s="89">
        <f t="shared" ca="1" si="61"/>
        <v>-0.27354728621257818</v>
      </c>
      <c r="N334" s="89">
        <f t="array" aca="1" ref="N334:O334" ca="1">mu+MMULT(L334:M334,A)</f>
        <v>1.8018181311322032E-2</v>
      </c>
      <c r="O334" s="89">
        <f ca="1"/>
        <v>-5.289846799664045E-4</v>
      </c>
      <c r="Q334" s="85">
        <v>317</v>
      </c>
      <c r="R334" s="88">
        <f t="shared" ca="1" si="62"/>
        <v>31889.444207170702</v>
      </c>
      <c r="S334" s="89">
        <f t="shared" ca="1" si="63"/>
        <v>0.80630787756883893</v>
      </c>
      <c r="T334" s="89">
        <f t="shared" ca="1" si="64"/>
        <v>0.63507441897737671</v>
      </c>
      <c r="U334" s="89">
        <f t="shared" ca="1" si="73"/>
        <v>0.78996732528581348</v>
      </c>
      <c r="V334" s="89">
        <f t="shared" ca="1" si="73"/>
        <v>0.73731005995995791</v>
      </c>
      <c r="W334" s="85">
        <f t="shared" ca="1" si="65"/>
        <v>4408.8995149152506</v>
      </c>
      <c r="X334" s="85">
        <f t="shared" ca="1" si="66"/>
        <v>440.99288474591958</v>
      </c>
      <c r="Z334" s="85">
        <v>317</v>
      </c>
      <c r="AA334" s="88">
        <f t="shared" ca="1" si="67"/>
        <v>1392.2633192044127</v>
      </c>
      <c r="AB334" s="89">
        <f t="shared" ca="1" si="68"/>
        <v>1.0013186705802237</v>
      </c>
      <c r="AC334" s="89">
        <f t="shared" ca="1" si="69"/>
        <v>0.90630932893302407</v>
      </c>
      <c r="AD334" s="89">
        <f t="shared" ca="1" si="74"/>
        <v>0.84166361536381218</v>
      </c>
      <c r="AE334" s="89">
        <f t="shared" ca="1" si="74"/>
        <v>0.81761392543678202</v>
      </c>
      <c r="AF334" s="85">
        <f t="shared" ca="1" si="70"/>
        <v>132.10466072022041</v>
      </c>
      <c r="AG334" s="85">
        <f t="shared" ca="1" si="71"/>
        <v>-0.62053212681666992</v>
      </c>
      <c r="AI334" s="85">
        <v>317</v>
      </c>
      <c r="AJ334" s="85">
        <f t="shared" ca="1" si="75"/>
        <v>4276.79485419503</v>
      </c>
      <c r="AK334" s="85">
        <f t="shared" ca="1" si="75"/>
        <v>441.61341687273625</v>
      </c>
    </row>
    <row r="335" spans="9:37" x14ac:dyDescent="0.25">
      <c r="I335" s="85">
        <v>318</v>
      </c>
      <c r="J335" s="89">
        <f t="shared" ca="1" si="72"/>
        <v>0.95564665983612473</v>
      </c>
      <c r="K335" s="89">
        <f t="shared" ca="1" si="72"/>
        <v>9.3410383274869835E-2</v>
      </c>
      <c r="L335" s="89">
        <f t="shared" ca="1" si="61"/>
        <v>1.7022597827700325</v>
      </c>
      <c r="M335" s="89">
        <f t="shared" ca="1" si="61"/>
        <v>-1.3200426862683334</v>
      </c>
      <c r="N335" s="89">
        <f t="array" aca="1" ref="N335:O335" ca="1">mu+MMULT(L335:M335,A)</f>
        <v>2.1703963337713645E-2</v>
      </c>
      <c r="O335" s="89">
        <f ca="1"/>
        <v>-1.6106423847132914E-2</v>
      </c>
      <c r="Q335" s="85">
        <v>318</v>
      </c>
      <c r="R335" s="88">
        <f t="shared" ca="1" si="62"/>
        <v>32007.19862270759</v>
      </c>
      <c r="S335" s="89">
        <f t="shared" ca="1" si="63"/>
        <v>0.8278327714576289</v>
      </c>
      <c r="T335" s="89">
        <f t="shared" ca="1" si="64"/>
        <v>0.65659931286616668</v>
      </c>
      <c r="U335" s="89">
        <f t="shared" ca="1" si="73"/>
        <v>0.79611739374185231</v>
      </c>
      <c r="V335" s="89">
        <f t="shared" ca="1" si="73"/>
        <v>0.74428070458347029</v>
      </c>
      <c r="W335" s="85">
        <f t="shared" ca="1" si="65"/>
        <v>4502.2850382638026</v>
      </c>
      <c r="X335" s="85">
        <f t="shared" ca="1" si="66"/>
        <v>534.37840809447152</v>
      </c>
      <c r="Z335" s="85">
        <v>318</v>
      </c>
      <c r="AA335" s="88">
        <f t="shared" ca="1" si="67"/>
        <v>1370.7434692807592</v>
      </c>
      <c r="AB335" s="89">
        <f t="shared" ca="1" si="68"/>
        <v>0.83736174911232797</v>
      </c>
      <c r="AC335" s="89">
        <f t="shared" ca="1" si="69"/>
        <v>0.74235240746512832</v>
      </c>
      <c r="AD335" s="89">
        <f t="shared" ca="1" si="74"/>
        <v>0.79880537014110786</v>
      </c>
      <c r="AE335" s="89">
        <f t="shared" ca="1" si="74"/>
        <v>0.77106307656034789</v>
      </c>
      <c r="AF335" s="85">
        <f t="shared" ca="1" si="70"/>
        <v>114.44056993056995</v>
      </c>
      <c r="AG335" s="85">
        <f t="shared" ca="1" si="71"/>
        <v>-18.284622916467129</v>
      </c>
      <c r="AI335" s="85">
        <v>318</v>
      </c>
      <c r="AJ335" s="85">
        <f t="shared" ca="1" si="75"/>
        <v>4387.8444683332327</v>
      </c>
      <c r="AK335" s="85">
        <f t="shared" ca="1" si="75"/>
        <v>552.66303101093865</v>
      </c>
    </row>
    <row r="336" spans="9:37" x14ac:dyDescent="0.25">
      <c r="I336" s="85">
        <v>319</v>
      </c>
      <c r="J336" s="89">
        <f t="shared" ca="1" si="72"/>
        <v>0.1650343355468874</v>
      </c>
      <c r="K336" s="89">
        <f t="shared" ca="1" si="72"/>
        <v>0.39940494415882877</v>
      </c>
      <c r="L336" s="89">
        <f t="shared" ca="1" si="61"/>
        <v>-0.97397556654471584</v>
      </c>
      <c r="M336" s="89">
        <f t="shared" ca="1" si="61"/>
        <v>-0.25488763298773215</v>
      </c>
      <c r="N336" s="89">
        <f t="array" aca="1" ref="N336:O336" ca="1">mu+MMULT(L336:M336,A)</f>
        <v>-2.7008503523351775E-2</v>
      </c>
      <c r="O336" s="89">
        <f ca="1"/>
        <v>-2.5122940939858876E-4</v>
      </c>
      <c r="Q336" s="85">
        <v>319</v>
      </c>
      <c r="R336" s="88">
        <f t="shared" ca="1" si="62"/>
        <v>30485.414850002962</v>
      </c>
      <c r="S336" s="89">
        <f t="shared" ca="1" si="63"/>
        <v>0.54335293170104171</v>
      </c>
      <c r="T336" s="89">
        <f t="shared" ca="1" si="64"/>
        <v>0.37211947310957944</v>
      </c>
      <c r="U336" s="89">
        <f t="shared" ca="1" si="73"/>
        <v>0.70655658680655875</v>
      </c>
      <c r="V336" s="89">
        <f t="shared" ca="1" si="73"/>
        <v>0.64509805082895044</v>
      </c>
      <c r="W336" s="85">
        <f t="shared" ca="1" si="65"/>
        <v>3356.1512416953665</v>
      </c>
      <c r="X336" s="85">
        <f t="shared" ca="1" si="66"/>
        <v>-611.75538847396456</v>
      </c>
      <c r="Z336" s="85">
        <v>319</v>
      </c>
      <c r="AA336" s="88">
        <f t="shared" ca="1" si="67"/>
        <v>1392.6500813894711</v>
      </c>
      <c r="AB336" s="89">
        <f t="shared" ca="1" si="68"/>
        <v>1.0042421227982092</v>
      </c>
      <c r="AC336" s="89">
        <f t="shared" ca="1" si="69"/>
        <v>0.90923278115100958</v>
      </c>
      <c r="AD336" s="89">
        <f t="shared" ca="1" si="74"/>
        <v>0.84236903839715827</v>
      </c>
      <c r="AE336" s="89">
        <f t="shared" ca="1" si="74"/>
        <v>0.81838636805340237</v>
      </c>
      <c r="AF336" s="85">
        <f t="shared" ca="1" si="70"/>
        <v>132.43032086762696</v>
      </c>
      <c r="AG336" s="85">
        <f t="shared" ca="1" si="71"/>
        <v>-0.294871979410118</v>
      </c>
      <c r="AI336" s="85">
        <v>319</v>
      </c>
      <c r="AJ336" s="85">
        <f t="shared" ca="1" si="75"/>
        <v>3223.7209208277395</v>
      </c>
      <c r="AK336" s="85">
        <f t="shared" ca="1" si="75"/>
        <v>-611.46051649455444</v>
      </c>
    </row>
    <row r="337" spans="9:37" x14ac:dyDescent="0.25">
      <c r="I337" s="85">
        <v>320</v>
      </c>
      <c r="J337" s="89">
        <f t="shared" ca="1" si="72"/>
        <v>0.3489867996809467</v>
      </c>
      <c r="K337" s="89">
        <f t="shared" ca="1" si="72"/>
        <v>0.9238271107870949</v>
      </c>
      <c r="L337" s="89">
        <f t="shared" ca="1" si="61"/>
        <v>-0.38805734181369139</v>
      </c>
      <c r="M337" s="89">
        <f t="shared" ca="1" si="61"/>
        <v>1.4312946785022806</v>
      </c>
      <c r="N337" s="89">
        <f t="array" aca="1" ref="N337:O337" ca="1">mu+MMULT(L337:M337,A)</f>
        <v>1.9637938106526885E-2</v>
      </c>
      <c r="O337" s="89">
        <f ca="1"/>
        <v>2.484816651779656E-2</v>
      </c>
      <c r="Q337" s="85">
        <v>320</v>
      </c>
      <c r="R337" s="88">
        <f t="shared" ca="1" si="62"/>
        <v>31941.139206481475</v>
      </c>
      <c r="S337" s="89">
        <f t="shared" ca="1" si="63"/>
        <v>0.81576722510832533</v>
      </c>
      <c r="T337" s="89">
        <f t="shared" ca="1" si="64"/>
        <v>0.64453376651686312</v>
      </c>
      <c r="U337" s="89">
        <f t="shared" ca="1" si="73"/>
        <v>0.79268335906380738</v>
      </c>
      <c r="V337" s="89">
        <f t="shared" ca="1" si="73"/>
        <v>0.74038531561099907</v>
      </c>
      <c r="W337" s="85">
        <f t="shared" ca="1" si="65"/>
        <v>4449.8071866495993</v>
      </c>
      <c r="X337" s="85">
        <f t="shared" ca="1" si="66"/>
        <v>481.90055648026828</v>
      </c>
      <c r="Z337" s="85">
        <v>320</v>
      </c>
      <c r="AA337" s="88">
        <f t="shared" ca="1" si="67"/>
        <v>1428.0471210618796</v>
      </c>
      <c r="AB337" s="89">
        <f t="shared" ca="1" si="68"/>
        <v>1.2684203129849956</v>
      </c>
      <c r="AC337" s="89">
        <f t="shared" ca="1" si="69"/>
        <v>1.173410971337796</v>
      </c>
      <c r="AD337" s="89">
        <f t="shared" ca="1" si="74"/>
        <v>0.89767605431078468</v>
      </c>
      <c r="AE337" s="89">
        <f t="shared" ca="1" si="74"/>
        <v>0.87968448017652123</v>
      </c>
      <c r="AF337" s="85">
        <f t="shared" ca="1" si="70"/>
        <v>163.27942380470108</v>
      </c>
      <c r="AG337" s="85">
        <f t="shared" ca="1" si="71"/>
        <v>30.554230957664004</v>
      </c>
      <c r="AI337" s="85">
        <v>320</v>
      </c>
      <c r="AJ337" s="85">
        <f t="shared" ca="1" si="75"/>
        <v>4286.5277628448985</v>
      </c>
      <c r="AK337" s="85">
        <f t="shared" ca="1" si="75"/>
        <v>451.34632552260427</v>
      </c>
    </row>
    <row r="338" spans="9:37" x14ac:dyDescent="0.25">
      <c r="I338" s="85">
        <v>321</v>
      </c>
      <c r="J338" s="89">
        <f t="shared" ca="1" si="72"/>
        <v>0.40839352621596103</v>
      </c>
      <c r="K338" s="89">
        <f t="shared" ca="1" si="72"/>
        <v>0.48711262933276356</v>
      </c>
      <c r="L338" s="89">
        <f t="shared" ref="L338:M401" ca="1" si="76">_xlfn.NORM.S.INV(J338)</f>
        <v>-0.23167937436324684</v>
      </c>
      <c r="M338" s="89">
        <f t="shared" ca="1" si="76"/>
        <v>-3.2309468138327115E-2</v>
      </c>
      <c r="N338" s="89">
        <f t="array" aca="1" ref="N338:O338" ca="1">mu+MMULT(L338:M338,A)</f>
        <v>-3.7863565487728204E-3</v>
      </c>
      <c r="O338" s="89">
        <f ca="1"/>
        <v>3.0619221082253205E-3</v>
      </c>
      <c r="Q338" s="85">
        <v>321</v>
      </c>
      <c r="R338" s="88">
        <f t="shared" ref="R338:R401" ca="1" si="77">$Q$13*EXP(N338)</f>
        <v>31201.63553932877</v>
      </c>
      <c r="S338" s="89">
        <f t="shared" ref="S338:S401" ca="1" si="78">(LN(R338/$R$4)+($R$5+$R$7^2/2)*$R$6)/($R$7*$R$6^0.5)</f>
        <v>0.67896980918281646</v>
      </c>
      <c r="T338" s="89">
        <f t="shared" ref="T338:T401" ca="1" si="79">S338-$R$7*$R$6^0.5</f>
        <v>0.50773635059135414</v>
      </c>
      <c r="U338" s="89">
        <f t="shared" ca="1" si="73"/>
        <v>0.75142150423188281</v>
      </c>
      <c r="V338" s="89">
        <f t="shared" ca="1" si="73"/>
        <v>0.69418087389216176</v>
      </c>
      <c r="W338" s="85">
        <f t="shared" ref="W338:W401" ca="1" si="80">R338*U338-$R$4*EXP(-$R$5*$R$6)*V338</f>
        <v>3878.5522531787174</v>
      </c>
      <c r="X338" s="85">
        <f t="shared" ref="X338:X401" ca="1" si="81">W338-$V$13</f>
        <v>-89.354376990613673</v>
      </c>
      <c r="Z338" s="85">
        <v>321</v>
      </c>
      <c r="AA338" s="88">
        <f t="shared" ref="AA338:AA401" ca="1" si="82">$Z$13*EXP(O338)</f>
        <v>1397.2717941097019</v>
      </c>
      <c r="AB338" s="89">
        <f t="shared" ref="AB338:AB401" ca="1" si="83">(LN(AA338/$AA$4)+($AA$5+$AA$7^2/2)*$AA$6)/($AA$7*$AA$6^0.5)</f>
        <v>1.0391139728729826</v>
      </c>
      <c r="AC338" s="89">
        <f t="shared" ref="AC338:AC401" ca="1" si="84">AB338-$AA$7*$AA$6^0.5</f>
        <v>0.94410463122578292</v>
      </c>
      <c r="AD338" s="89">
        <f t="shared" ca="1" si="74"/>
        <v>0.85062413339014475</v>
      </c>
      <c r="AE338" s="89">
        <f t="shared" ca="1" si="74"/>
        <v>0.82744190852390809</v>
      </c>
      <c r="AF338" s="85">
        <f t="shared" ref="AF338:AF401" ca="1" si="85">AA338*AD338-$AA$4*EXP(-$AA$5*$AA$6)*AE338</f>
        <v>136.34270870773958</v>
      </c>
      <c r="AG338" s="85">
        <f t="shared" ref="AG338:AG401" ca="1" si="86">AF338-$AE$13</f>
        <v>3.6175158607024969</v>
      </c>
      <c r="AI338" s="85">
        <v>321</v>
      </c>
      <c r="AJ338" s="85">
        <f t="shared" ca="1" si="75"/>
        <v>3742.2095444709776</v>
      </c>
      <c r="AK338" s="85">
        <f t="shared" ca="1" si="75"/>
        <v>-92.97189285131617</v>
      </c>
    </row>
    <row r="339" spans="9:37" x14ac:dyDescent="0.25">
      <c r="I339" s="85">
        <v>322</v>
      </c>
      <c r="J339" s="89">
        <f t="shared" ref="J339:K402" ca="1" si="87">RAND()</f>
        <v>0.55582612645348217</v>
      </c>
      <c r="K339" s="89">
        <f t="shared" ca="1" si="87"/>
        <v>0.50019806925812049</v>
      </c>
      <c r="L339" s="89">
        <f t="shared" ca="1" si="76"/>
        <v>0.14039520385441454</v>
      </c>
      <c r="M339" s="89">
        <f t="shared" ca="1" si="76"/>
        <v>4.9648602313717726E-4</v>
      </c>
      <c r="N339" s="89">
        <f t="array" aca="1" ref="N339:O339" ca="1">mu+MMULT(L339:M339,A)</f>
        <v>6.3772106182613678E-3</v>
      </c>
      <c r="O339" s="89">
        <f ca="1"/>
        <v>3.5502498689052395E-3</v>
      </c>
      <c r="Q339" s="85">
        <v>322</v>
      </c>
      <c r="R339" s="88">
        <f t="shared" ca="1" si="77"/>
        <v>31520.372466198027</v>
      </c>
      <c r="S339" s="89">
        <f t="shared" ca="1" si="78"/>
        <v>0.73832483973956664</v>
      </c>
      <c r="T339" s="89">
        <f t="shared" ca="1" si="79"/>
        <v>0.56709138114810442</v>
      </c>
      <c r="U339" s="89">
        <f t="shared" ref="U339:V402" ca="1" si="88">_xlfn.NORM.S.DIST(S339,TRUE)</f>
        <v>0.76984146226833694</v>
      </c>
      <c r="V339" s="89">
        <f t="shared" ca="1" si="88"/>
        <v>0.71467395085485086</v>
      </c>
      <c r="W339" s="85">
        <f t="shared" ca="1" si="80"/>
        <v>4121.0191434867374</v>
      </c>
      <c r="X339" s="85">
        <f t="shared" ca="1" si="81"/>
        <v>153.11251331740641</v>
      </c>
      <c r="Z339" s="85">
        <v>322</v>
      </c>
      <c r="AA339" s="88">
        <f t="shared" ca="1" si="82"/>
        <v>1397.9542873426142</v>
      </c>
      <c r="AB339" s="89">
        <f t="shared" ca="1" si="83"/>
        <v>1.0442537596793484</v>
      </c>
      <c r="AC339" s="89">
        <f t="shared" ca="1" si="84"/>
        <v>0.94924441803214876</v>
      </c>
      <c r="AD339" s="89">
        <f t="shared" ref="AD339:AE402" ca="1" si="89">_xlfn.NORM.S.DIST(AB339,TRUE)</f>
        <v>0.85181599983932521</v>
      </c>
      <c r="AE339" s="89">
        <f t="shared" ca="1" si="89"/>
        <v>0.82875184235587274</v>
      </c>
      <c r="AF339" s="85">
        <f t="shared" ca="1" si="85"/>
        <v>136.92366103895733</v>
      </c>
      <c r="AG339" s="85">
        <f t="shared" ca="1" si="86"/>
        <v>4.1984681919202558</v>
      </c>
      <c r="AI339" s="85">
        <v>322</v>
      </c>
      <c r="AJ339" s="85">
        <f t="shared" ref="AJ339:AK402" ca="1" si="90">W339-AF339</f>
        <v>3984.0954824477803</v>
      </c>
      <c r="AK339" s="85">
        <f t="shared" ca="1" si="90"/>
        <v>148.91404512548615</v>
      </c>
    </row>
    <row r="340" spans="9:37" x14ac:dyDescent="0.25">
      <c r="I340" s="85">
        <v>323</v>
      </c>
      <c r="J340" s="89">
        <f t="shared" ca="1" si="87"/>
        <v>0.67605255816829335</v>
      </c>
      <c r="K340" s="89">
        <f t="shared" ca="1" si="87"/>
        <v>0.78425686618488732</v>
      </c>
      <c r="L340" s="89">
        <f t="shared" ca="1" si="76"/>
        <v>0.45668860319285526</v>
      </c>
      <c r="M340" s="89">
        <f t="shared" ca="1" si="76"/>
        <v>0.78665087691387836</v>
      </c>
      <c r="N340" s="89">
        <f t="array" aca="1" ref="N340:O340" ca="1">mu+MMULT(L340:M340,A)</f>
        <v>2.9231896422378965E-2</v>
      </c>
      <c r="O340" s="89">
        <f ca="1"/>
        <v>1.525242476565959E-2</v>
      </c>
      <c r="Q340" s="85">
        <v>323</v>
      </c>
      <c r="R340" s="88">
        <f t="shared" ca="1" si="77"/>
        <v>32249.055872598259</v>
      </c>
      <c r="S340" s="89">
        <f t="shared" ca="1" si="78"/>
        <v>0.87179575127821374</v>
      </c>
      <c r="T340" s="89">
        <f t="shared" ca="1" si="79"/>
        <v>0.70056229268675141</v>
      </c>
      <c r="U340" s="89">
        <f t="shared" ca="1" si="88"/>
        <v>0.80834009357361358</v>
      </c>
      <c r="V340" s="89">
        <f t="shared" ca="1" si="88"/>
        <v>0.75821189132115308</v>
      </c>
      <c r="W340" s="85">
        <f t="shared" ca="1" si="80"/>
        <v>4696.320933227671</v>
      </c>
      <c r="X340" s="85">
        <f t="shared" ca="1" si="81"/>
        <v>728.41430305834001</v>
      </c>
      <c r="Z340" s="85">
        <v>323</v>
      </c>
      <c r="AA340" s="88">
        <f t="shared" ca="1" si="82"/>
        <v>1414.4094859346642</v>
      </c>
      <c r="AB340" s="89">
        <f t="shared" ca="1" si="83"/>
        <v>1.1674224365049195</v>
      </c>
      <c r="AC340" s="89">
        <f t="shared" ca="1" si="84"/>
        <v>1.07241309485772</v>
      </c>
      <c r="AD340" s="89">
        <f t="shared" ca="1" si="89"/>
        <v>0.87848009264022697</v>
      </c>
      <c r="AE340" s="89">
        <f t="shared" ca="1" si="89"/>
        <v>0.85823273556001234</v>
      </c>
      <c r="AF340" s="85">
        <f t="shared" ca="1" si="85"/>
        <v>151.16524786168929</v>
      </c>
      <c r="AG340" s="85">
        <f t="shared" ca="1" si="86"/>
        <v>18.440055014652216</v>
      </c>
      <c r="AI340" s="85">
        <v>323</v>
      </c>
      <c r="AJ340" s="85">
        <f t="shared" ca="1" si="90"/>
        <v>4545.1556853659822</v>
      </c>
      <c r="AK340" s="85">
        <f t="shared" ca="1" si="90"/>
        <v>709.97424804368779</v>
      </c>
    </row>
    <row r="341" spans="9:37" x14ac:dyDescent="0.25">
      <c r="I341" s="85">
        <v>324</v>
      </c>
      <c r="J341" s="89">
        <f t="shared" ca="1" si="87"/>
        <v>0.9150922855431749</v>
      </c>
      <c r="K341" s="89">
        <f t="shared" ca="1" si="87"/>
        <v>0.90108787933883705</v>
      </c>
      <c r="L341" s="89">
        <f t="shared" ca="1" si="76"/>
        <v>1.3727971117305298</v>
      </c>
      <c r="M341" s="89">
        <f t="shared" ca="1" si="76"/>
        <v>1.2877751604708327</v>
      </c>
      <c r="N341" s="89">
        <f t="array" aca="1" ref="N341:O341" ca="1">mu+MMULT(L341:M341,A)</f>
        <v>6.2136358942278938E-2</v>
      </c>
      <c r="O341" s="89">
        <f ca="1"/>
        <v>2.2711829787298913E-2</v>
      </c>
      <c r="Q341" s="85">
        <v>324</v>
      </c>
      <c r="R341" s="88">
        <f t="shared" ca="1" si="77"/>
        <v>33327.844876726929</v>
      </c>
      <c r="S341" s="89">
        <f t="shared" ca="1" si="78"/>
        <v>1.0639571593965003</v>
      </c>
      <c r="T341" s="89">
        <f t="shared" ca="1" si="79"/>
        <v>0.89272370080503793</v>
      </c>
      <c r="U341" s="89">
        <f t="shared" ca="1" si="88"/>
        <v>0.85632594637935155</v>
      </c>
      <c r="V341" s="89">
        <f t="shared" ca="1" si="88"/>
        <v>0.81399742257964647</v>
      </c>
      <c r="W341" s="85">
        <f t="shared" ca="1" si="80"/>
        <v>5595.1754627609007</v>
      </c>
      <c r="X341" s="85">
        <f t="shared" ca="1" si="81"/>
        <v>1627.2688325915697</v>
      </c>
      <c r="Z341" s="85">
        <v>324</v>
      </c>
      <c r="AA341" s="88">
        <f t="shared" ca="1" si="82"/>
        <v>1424.9995879817636</v>
      </c>
      <c r="AB341" s="89">
        <f t="shared" ca="1" si="83"/>
        <v>1.2459347690010092</v>
      </c>
      <c r="AC341" s="89">
        <f t="shared" ca="1" si="84"/>
        <v>1.1509254273538096</v>
      </c>
      <c r="AD341" s="89">
        <f t="shared" ca="1" si="89"/>
        <v>0.89360582791412979</v>
      </c>
      <c r="AE341" s="89">
        <f t="shared" ca="1" si="89"/>
        <v>0.87511854201678341</v>
      </c>
      <c r="AF341" s="85">
        <f t="shared" ca="1" si="85"/>
        <v>160.54989698098939</v>
      </c>
      <c r="AG341" s="85">
        <f t="shared" ca="1" si="86"/>
        <v>27.824704133952309</v>
      </c>
      <c r="AI341" s="85">
        <v>324</v>
      </c>
      <c r="AJ341" s="85">
        <f t="shared" ca="1" si="90"/>
        <v>5434.6255657799111</v>
      </c>
      <c r="AK341" s="85">
        <f t="shared" ca="1" si="90"/>
        <v>1599.4441284576174</v>
      </c>
    </row>
    <row r="342" spans="9:37" x14ac:dyDescent="0.25">
      <c r="I342" s="85">
        <v>325</v>
      </c>
      <c r="J342" s="89">
        <f t="shared" ca="1" si="87"/>
        <v>4.6667906769511935E-3</v>
      </c>
      <c r="K342" s="89">
        <f t="shared" ca="1" si="87"/>
        <v>0.63421473407058127</v>
      </c>
      <c r="L342" s="89">
        <f t="shared" ca="1" si="76"/>
        <v>-2.5995877446830287</v>
      </c>
      <c r="M342" s="89">
        <f t="shared" ca="1" si="76"/>
        <v>0.34303712396072455</v>
      </c>
      <c r="N342" s="89">
        <f t="array" aca="1" ref="N342:O342" ca="1">mu+MMULT(L342:M342,A)</f>
        <v>-5.7517693822320679E-2</v>
      </c>
      <c r="O342" s="89">
        <f ca="1"/>
        <v>8.6490835087577305E-3</v>
      </c>
      <c r="Q342" s="85">
        <v>325</v>
      </c>
      <c r="R342" s="88">
        <f t="shared" ca="1" si="77"/>
        <v>29569.374407017163</v>
      </c>
      <c r="S342" s="89">
        <f t="shared" ca="1" si="78"/>
        <v>0.36517986581816808</v>
      </c>
      <c r="T342" s="89">
        <f t="shared" ca="1" si="79"/>
        <v>0.19394640722670581</v>
      </c>
      <c r="U342" s="89">
        <f t="shared" ca="1" si="88"/>
        <v>0.64251142662297811</v>
      </c>
      <c r="V342" s="89">
        <f t="shared" ca="1" si="88"/>
        <v>0.57689107709101384</v>
      </c>
      <c r="W342" s="85">
        <f t="shared" ca="1" si="80"/>
        <v>2737.7063537532431</v>
      </c>
      <c r="X342" s="85">
        <f t="shared" ca="1" si="81"/>
        <v>-1230.2002764160879</v>
      </c>
      <c r="Z342" s="85">
        <v>325</v>
      </c>
      <c r="AA342" s="88">
        <f t="shared" ca="1" si="82"/>
        <v>1405.1004266955904</v>
      </c>
      <c r="AB342" s="89">
        <f t="shared" ca="1" si="83"/>
        <v>1.0979204155202682</v>
      </c>
      <c r="AC342" s="89">
        <f t="shared" ca="1" si="84"/>
        <v>1.0029110738730687</v>
      </c>
      <c r="AD342" s="89">
        <f t="shared" ca="1" si="89"/>
        <v>0.86388037880262647</v>
      </c>
      <c r="AE342" s="89">
        <f t="shared" ca="1" si="89"/>
        <v>0.84204811545174829</v>
      </c>
      <c r="AF342" s="85">
        <f t="shared" ca="1" si="85"/>
        <v>143.0544132888906</v>
      </c>
      <c r="AG342" s="85">
        <f t="shared" ca="1" si="86"/>
        <v>10.329220441853522</v>
      </c>
      <c r="AI342" s="85">
        <v>325</v>
      </c>
      <c r="AJ342" s="85">
        <f t="shared" ca="1" si="90"/>
        <v>2594.6519404643523</v>
      </c>
      <c r="AK342" s="85">
        <f t="shared" ca="1" si="90"/>
        <v>-1240.5294968579415</v>
      </c>
    </row>
    <row r="343" spans="9:37" x14ac:dyDescent="0.25">
      <c r="I343" s="85">
        <v>326</v>
      </c>
      <c r="J343" s="89">
        <f t="shared" ca="1" si="87"/>
        <v>0.29581992199821061</v>
      </c>
      <c r="K343" s="89">
        <f t="shared" ca="1" si="87"/>
        <v>0.90935375701957044</v>
      </c>
      <c r="L343" s="89">
        <f t="shared" ca="1" si="76"/>
        <v>-0.53646120076814841</v>
      </c>
      <c r="M343" s="89">
        <f t="shared" ca="1" si="76"/>
        <v>1.3367860440017594</v>
      </c>
      <c r="N343" s="89">
        <f t="array" aca="1" ref="N343:O343" ca="1">mu+MMULT(L343:M343,A)</f>
        <v>1.4057736930951961E-2</v>
      </c>
      <c r="O343" s="89">
        <f ca="1"/>
        <v>2.3441373420927326E-2</v>
      </c>
      <c r="Q343" s="85">
        <v>326</v>
      </c>
      <c r="R343" s="88">
        <f t="shared" ca="1" si="77"/>
        <v>31763.397602106263</v>
      </c>
      <c r="S343" s="89">
        <f t="shared" ca="1" si="78"/>
        <v>0.78317896098356454</v>
      </c>
      <c r="T343" s="89">
        <f t="shared" ca="1" si="79"/>
        <v>0.61194550239210233</v>
      </c>
      <c r="U343" s="89">
        <f t="shared" ca="1" si="88"/>
        <v>0.78323898607406273</v>
      </c>
      <c r="V343" s="89">
        <f t="shared" ca="1" si="88"/>
        <v>0.72971309255424321</v>
      </c>
      <c r="W343" s="85">
        <f t="shared" ca="1" si="80"/>
        <v>4309.749278647243</v>
      </c>
      <c r="X343" s="85">
        <f t="shared" ca="1" si="81"/>
        <v>341.84264847791201</v>
      </c>
      <c r="Z343" s="85">
        <v>326</v>
      </c>
      <c r="AA343" s="88">
        <f t="shared" ca="1" si="82"/>
        <v>1426.0395666678874</v>
      </c>
      <c r="AB343" s="89">
        <f t="shared" ca="1" si="83"/>
        <v>1.2536134206049456</v>
      </c>
      <c r="AC343" s="89">
        <f t="shared" ca="1" si="84"/>
        <v>1.1586040789577461</v>
      </c>
      <c r="AD343" s="89">
        <f t="shared" ca="1" si="89"/>
        <v>0.89500872460313885</v>
      </c>
      <c r="AE343" s="89">
        <f t="shared" ca="1" si="89"/>
        <v>0.87669119725889211</v>
      </c>
      <c r="AF343" s="85">
        <f t="shared" ca="1" si="85"/>
        <v>161.47995874260914</v>
      </c>
      <c r="AG343" s="85">
        <f t="shared" ca="1" si="86"/>
        <v>28.754765895572064</v>
      </c>
      <c r="AI343" s="85">
        <v>326</v>
      </c>
      <c r="AJ343" s="85">
        <f t="shared" ca="1" si="90"/>
        <v>4148.2693199046334</v>
      </c>
      <c r="AK343" s="85">
        <f t="shared" ca="1" si="90"/>
        <v>313.08788258233994</v>
      </c>
    </row>
    <row r="344" spans="9:37" x14ac:dyDescent="0.25">
      <c r="I344" s="85">
        <v>327</v>
      </c>
      <c r="J344" s="89">
        <f t="shared" ca="1" si="87"/>
        <v>0.78043487950223589</v>
      </c>
      <c r="K344" s="89">
        <f t="shared" ca="1" si="87"/>
        <v>0.96332101083419763</v>
      </c>
      <c r="L344" s="89">
        <f t="shared" ca="1" si="76"/>
        <v>0.77366277136942885</v>
      </c>
      <c r="M344" s="89">
        <f t="shared" ca="1" si="76"/>
        <v>1.7905970652807561</v>
      </c>
      <c r="N344" s="89">
        <f t="array" aca="1" ref="N344:O344" ca="1">mu+MMULT(L344:M344,A)</f>
        <v>5.6186883213109148E-2</v>
      </c>
      <c r="O344" s="89">
        <f ca="1"/>
        <v>3.0196504477391254E-2</v>
      </c>
      <c r="Q344" s="85">
        <v>327</v>
      </c>
      <c r="R344" s="88">
        <f t="shared" ca="1" si="77"/>
        <v>33130.150345073176</v>
      </c>
      <c r="S344" s="89">
        <f t="shared" ca="1" si="78"/>
        <v>1.0292123392071</v>
      </c>
      <c r="T344" s="89">
        <f t="shared" ca="1" si="79"/>
        <v>0.85797888061563765</v>
      </c>
      <c r="U344" s="89">
        <f t="shared" ca="1" si="88"/>
        <v>0.84831004738751681</v>
      </c>
      <c r="V344" s="89">
        <f t="shared" ca="1" si="88"/>
        <v>0.80454793733714336</v>
      </c>
      <c r="W344" s="85">
        <f t="shared" ca="1" si="80"/>
        <v>5426.6712680852361</v>
      </c>
      <c r="X344" s="85">
        <f t="shared" ca="1" si="81"/>
        <v>1458.764637915905</v>
      </c>
      <c r="Z344" s="85">
        <v>327</v>
      </c>
      <c r="AA344" s="88">
        <f t="shared" ca="1" si="82"/>
        <v>1435.7052605918168</v>
      </c>
      <c r="AB344" s="89">
        <f t="shared" ca="1" si="83"/>
        <v>1.3247130718534335</v>
      </c>
      <c r="AC344" s="89">
        <f t="shared" ca="1" si="84"/>
        <v>1.2297037302062339</v>
      </c>
      <c r="AD344" s="89">
        <f t="shared" ca="1" si="89"/>
        <v>0.90736683204846091</v>
      </c>
      <c r="AE344" s="89">
        <f t="shared" ca="1" si="89"/>
        <v>0.8905959652678016</v>
      </c>
      <c r="AF344" s="85">
        <f t="shared" ca="1" si="85"/>
        <v>170.19154331864002</v>
      </c>
      <c r="AG344" s="85">
        <f t="shared" ca="1" si="86"/>
        <v>37.466350471602937</v>
      </c>
      <c r="AI344" s="85">
        <v>327</v>
      </c>
      <c r="AJ344" s="85">
        <f t="shared" ca="1" si="90"/>
        <v>5256.4797247665956</v>
      </c>
      <c r="AK344" s="85">
        <f t="shared" ca="1" si="90"/>
        <v>1421.2982874443021</v>
      </c>
    </row>
    <row r="345" spans="9:37" x14ac:dyDescent="0.25">
      <c r="I345" s="85">
        <v>328</v>
      </c>
      <c r="J345" s="89">
        <f t="shared" ca="1" si="87"/>
        <v>8.1024141247701187E-2</v>
      </c>
      <c r="K345" s="89">
        <f t="shared" ca="1" si="87"/>
        <v>3.7138259232153414E-3</v>
      </c>
      <c r="L345" s="89">
        <f t="shared" ca="1" si="76"/>
        <v>-1.3982157701051994</v>
      </c>
      <c r="M345" s="89">
        <f t="shared" ca="1" si="76"/>
        <v>-2.6770366099271699</v>
      </c>
      <c r="N345" s="89">
        <f t="array" aca="1" ref="N345:O345" ca="1">mu+MMULT(L345:M345,A)</f>
        <v>-8.3302580063236653E-2</v>
      </c>
      <c r="O345" s="89">
        <f ca="1"/>
        <v>-3.6305738908511971E-2</v>
      </c>
      <c r="Q345" s="85">
        <v>328</v>
      </c>
      <c r="R345" s="88">
        <f t="shared" ca="1" si="77"/>
        <v>28816.677259622717</v>
      </c>
      <c r="S345" s="89">
        <f t="shared" ca="1" si="78"/>
        <v>0.2145966418792363</v>
      </c>
      <c r="T345" s="89">
        <f t="shared" ca="1" si="79"/>
        <v>4.3363183287774026E-2</v>
      </c>
      <c r="U345" s="89">
        <f t="shared" ca="1" si="88"/>
        <v>0.58495909383216094</v>
      </c>
      <c r="V345" s="89">
        <f t="shared" ca="1" si="88"/>
        <v>0.51729398721988951</v>
      </c>
      <c r="W345" s="85">
        <f t="shared" ca="1" si="80"/>
        <v>2275.4990035149822</v>
      </c>
      <c r="X345" s="85">
        <f t="shared" ca="1" si="81"/>
        <v>-1692.4076266543489</v>
      </c>
      <c r="Z345" s="85">
        <v>328</v>
      </c>
      <c r="AA345" s="88">
        <f t="shared" ca="1" si="82"/>
        <v>1343.3331568175647</v>
      </c>
      <c r="AB345" s="89">
        <f t="shared" ca="1" si="83"/>
        <v>0.62475828600881889</v>
      </c>
      <c r="AC345" s="89">
        <f t="shared" ca="1" si="84"/>
        <v>0.52974894436161923</v>
      </c>
      <c r="AD345" s="89">
        <f t="shared" ca="1" si="89"/>
        <v>0.73393514386274361</v>
      </c>
      <c r="AE345" s="89">
        <f t="shared" ca="1" si="89"/>
        <v>0.70185699592941952</v>
      </c>
      <c r="AF345" s="85">
        <f t="shared" ca="1" si="85"/>
        <v>93.408141300196917</v>
      </c>
      <c r="AG345" s="85">
        <f t="shared" ca="1" si="86"/>
        <v>-39.317051546840162</v>
      </c>
      <c r="AI345" s="85">
        <v>328</v>
      </c>
      <c r="AJ345" s="85">
        <f t="shared" ca="1" si="90"/>
        <v>2182.0908622147854</v>
      </c>
      <c r="AK345" s="85">
        <f t="shared" ca="1" si="90"/>
        <v>-1653.0905751075088</v>
      </c>
    </row>
    <row r="346" spans="9:37" x14ac:dyDescent="0.25">
      <c r="I346" s="85">
        <v>329</v>
      </c>
      <c r="J346" s="89">
        <f t="shared" ca="1" si="87"/>
        <v>0.28014641529664996</v>
      </c>
      <c r="K346" s="89">
        <f t="shared" ca="1" si="87"/>
        <v>0.22317412279614723</v>
      </c>
      <c r="L346" s="89">
        <f t="shared" ca="1" si="76"/>
        <v>-0.58240660949055245</v>
      </c>
      <c r="M346" s="89">
        <f t="shared" ca="1" si="76"/>
        <v>-0.7615171394714908</v>
      </c>
      <c r="N346" s="89">
        <f t="array" aca="1" ref="N346:O346" ca="1">mu+MMULT(L346:M346,A)</f>
        <v>-2.645716907356965E-2</v>
      </c>
      <c r="O346" s="89">
        <f ca="1"/>
        <v>-7.792581542548787E-3</v>
      </c>
      <c r="Q346" s="85">
        <v>329</v>
      </c>
      <c r="R346" s="88">
        <f t="shared" ca="1" si="77"/>
        <v>30502.227143598117</v>
      </c>
      <c r="S346" s="89">
        <f t="shared" ca="1" si="78"/>
        <v>0.54657271394638773</v>
      </c>
      <c r="T346" s="89">
        <f t="shared" ca="1" si="79"/>
        <v>0.37533925535492546</v>
      </c>
      <c r="U346" s="89">
        <f t="shared" ca="1" si="88"/>
        <v>0.70766384034065344</v>
      </c>
      <c r="V346" s="89">
        <f t="shared" ca="1" si="88"/>
        <v>0.64629591247780294</v>
      </c>
      <c r="W346" s="85">
        <f t="shared" ca="1" si="80"/>
        <v>3368.0393897873691</v>
      </c>
      <c r="X346" s="85">
        <f t="shared" ca="1" si="81"/>
        <v>-599.86724038196189</v>
      </c>
      <c r="Z346" s="85">
        <v>329</v>
      </c>
      <c r="AA346" s="88">
        <f t="shared" ca="1" si="82"/>
        <v>1382.1871187576478</v>
      </c>
      <c r="AB346" s="89">
        <f t="shared" ca="1" si="83"/>
        <v>0.92486727394225532</v>
      </c>
      <c r="AC346" s="89">
        <f t="shared" ca="1" si="84"/>
        <v>0.82985793229505567</v>
      </c>
      <c r="AD346" s="89">
        <f t="shared" ca="1" si="89"/>
        <v>0.82248252424790014</v>
      </c>
      <c r="AE346" s="89">
        <f t="shared" ca="1" si="89"/>
        <v>0.79669044404784695</v>
      </c>
      <c r="AF346" s="85">
        <f t="shared" ca="1" si="85"/>
        <v>123.71922314833103</v>
      </c>
      <c r="AG346" s="85">
        <f t="shared" ca="1" si="86"/>
        <v>-9.0059696987060534</v>
      </c>
      <c r="AI346" s="85">
        <v>329</v>
      </c>
      <c r="AJ346" s="85">
        <f t="shared" ca="1" si="90"/>
        <v>3244.3201666390382</v>
      </c>
      <c r="AK346" s="85">
        <f t="shared" ca="1" si="90"/>
        <v>-590.86127068325584</v>
      </c>
    </row>
    <row r="347" spans="9:37" x14ac:dyDescent="0.25">
      <c r="I347" s="85">
        <v>330</v>
      </c>
      <c r="J347" s="89">
        <f t="shared" ca="1" si="87"/>
        <v>0.29669060765497735</v>
      </c>
      <c r="K347" s="89">
        <f t="shared" ca="1" si="87"/>
        <v>0.21381220560284742</v>
      </c>
      <c r="L347" s="89">
        <f t="shared" ca="1" si="76"/>
        <v>-0.53394264657287394</v>
      </c>
      <c r="M347" s="89">
        <f t="shared" ca="1" si="76"/>
        <v>-0.7932633396442299</v>
      </c>
      <c r="N347" s="89">
        <f t="array" aca="1" ref="N347:O347" ca="1">mu+MMULT(L347:M347,A)</f>
        <v>-2.5808565283769097E-2</v>
      </c>
      <c r="O347" s="89">
        <f ca="1"/>
        <v>-8.2651345054697775E-3</v>
      </c>
      <c r="Q347" s="85">
        <v>330</v>
      </c>
      <c r="R347" s="88">
        <f t="shared" ca="1" si="77"/>
        <v>30522.0174210515</v>
      </c>
      <c r="S347" s="89">
        <f t="shared" ca="1" si="78"/>
        <v>0.55036054720710603</v>
      </c>
      <c r="T347" s="89">
        <f t="shared" ca="1" si="79"/>
        <v>0.37912708861564376</v>
      </c>
      <c r="U347" s="89">
        <f t="shared" ca="1" si="88"/>
        <v>0.70896394839920274</v>
      </c>
      <c r="V347" s="89">
        <f t="shared" ca="1" si="88"/>
        <v>0.64770325427888986</v>
      </c>
      <c r="W347" s="85">
        <f t="shared" ca="1" si="80"/>
        <v>3382.057124126135</v>
      </c>
      <c r="X347" s="85">
        <f t="shared" ca="1" si="81"/>
        <v>-585.84950604319602</v>
      </c>
      <c r="Z347" s="85">
        <v>330</v>
      </c>
      <c r="AA347" s="88">
        <f t="shared" ca="1" si="82"/>
        <v>1381.5341164406091</v>
      </c>
      <c r="AB347" s="89">
        <f t="shared" ca="1" si="83"/>
        <v>0.91989352131195246</v>
      </c>
      <c r="AC347" s="89">
        <f t="shared" ca="1" si="84"/>
        <v>0.8248841796647528</v>
      </c>
      <c r="AD347" s="89">
        <f t="shared" ca="1" si="89"/>
        <v>0.8211857976003758</v>
      </c>
      <c r="AE347" s="89">
        <f t="shared" ca="1" si="89"/>
        <v>0.79528132556262343</v>
      </c>
      <c r="AF347" s="85">
        <f t="shared" ca="1" si="85"/>
        <v>123.18256317995622</v>
      </c>
      <c r="AG347" s="85">
        <f t="shared" ca="1" si="86"/>
        <v>-9.5426296670808597</v>
      </c>
      <c r="AI347" s="85">
        <v>330</v>
      </c>
      <c r="AJ347" s="85">
        <f t="shared" ca="1" si="90"/>
        <v>3258.8745609461789</v>
      </c>
      <c r="AK347" s="85">
        <f t="shared" ca="1" si="90"/>
        <v>-576.30687637611516</v>
      </c>
    </row>
    <row r="348" spans="9:37" x14ac:dyDescent="0.25">
      <c r="I348" s="85">
        <v>331</v>
      </c>
      <c r="J348" s="89">
        <f t="shared" ca="1" si="87"/>
        <v>0.43664813637545929</v>
      </c>
      <c r="K348" s="89">
        <f t="shared" ca="1" si="87"/>
        <v>0.57368856996351703</v>
      </c>
      <c r="L348" s="89">
        <f t="shared" ca="1" si="76"/>
        <v>-0.15947294440586379</v>
      </c>
      <c r="M348" s="89">
        <f t="shared" ca="1" si="76"/>
        <v>0.18577289638185215</v>
      </c>
      <c r="N348" s="89">
        <f t="array" aca="1" ref="N348:O348" ca="1">mu+MMULT(L348:M348,A)</f>
        <v>2.1549586229359912E-3</v>
      </c>
      <c r="O348" s="89">
        <f ca="1"/>
        <v>6.3081521122596712E-3</v>
      </c>
      <c r="Q348" s="85">
        <v>331</v>
      </c>
      <c r="R348" s="88">
        <f t="shared" ca="1" si="77"/>
        <v>31387.5660789754</v>
      </c>
      <c r="S348" s="89">
        <f t="shared" ca="1" si="78"/>
        <v>0.71366697187859496</v>
      </c>
      <c r="T348" s="89">
        <f t="shared" ca="1" si="79"/>
        <v>0.54243351328713274</v>
      </c>
      <c r="U348" s="89">
        <f t="shared" ca="1" si="88"/>
        <v>0.76228343290048872</v>
      </c>
      <c r="V348" s="89">
        <f t="shared" ca="1" si="88"/>
        <v>0.70624005104440402</v>
      </c>
      <c r="W348" s="85">
        <f t="shared" ca="1" si="80"/>
        <v>4019.2793069042928</v>
      </c>
      <c r="X348" s="85">
        <f t="shared" ca="1" si="81"/>
        <v>51.372676734961715</v>
      </c>
      <c r="Z348" s="85">
        <v>331</v>
      </c>
      <c r="AA348" s="88">
        <f t="shared" ca="1" si="82"/>
        <v>1401.8150299360379</v>
      </c>
      <c r="AB348" s="89">
        <f t="shared" ca="1" si="83"/>
        <v>1.0732814552252827</v>
      </c>
      <c r="AC348" s="89">
        <f t="shared" ca="1" si="84"/>
        <v>0.97827211357808308</v>
      </c>
      <c r="AD348" s="89">
        <f t="shared" ca="1" si="89"/>
        <v>0.85842757340184461</v>
      </c>
      <c r="AE348" s="89">
        <f t="shared" ca="1" si="89"/>
        <v>0.83603012084590944</v>
      </c>
      <c r="AF348" s="85">
        <f t="shared" ca="1" si="85"/>
        <v>140.22513738105431</v>
      </c>
      <c r="AG348" s="85">
        <f t="shared" ca="1" si="86"/>
        <v>7.4999445340172315</v>
      </c>
      <c r="AI348" s="85">
        <v>331</v>
      </c>
      <c r="AJ348" s="85">
        <f t="shared" ca="1" si="90"/>
        <v>3879.0541695232387</v>
      </c>
      <c r="AK348" s="85">
        <f t="shared" ca="1" si="90"/>
        <v>43.872732200944483</v>
      </c>
    </row>
    <row r="349" spans="9:37" x14ac:dyDescent="0.25">
      <c r="I349" s="85">
        <v>332</v>
      </c>
      <c r="J349" s="89">
        <f t="shared" ca="1" si="87"/>
        <v>0.70919832825149398</v>
      </c>
      <c r="K349" s="89">
        <f t="shared" ca="1" si="87"/>
        <v>0.82888771939475048</v>
      </c>
      <c r="L349" s="89">
        <f t="shared" ca="1" si="76"/>
        <v>0.55104424651412787</v>
      </c>
      <c r="M349" s="89">
        <f t="shared" ca="1" si="76"/>
        <v>0.94977899468228943</v>
      </c>
      <c r="N349" s="89">
        <f t="array" aca="1" ref="N349:O349" ca="1">mu+MMULT(L349:M349,A)</f>
        <v>3.47114292156675E-2</v>
      </c>
      <c r="O349" s="89">
        <f ca="1"/>
        <v>1.7680642157591183E-2</v>
      </c>
      <c r="Q349" s="85">
        <v>332</v>
      </c>
      <c r="R349" s="88">
        <f t="shared" ca="1" si="77"/>
        <v>32426.250660771017</v>
      </c>
      <c r="S349" s="89">
        <f t="shared" ca="1" si="78"/>
        <v>0.90379611404821347</v>
      </c>
      <c r="T349" s="89">
        <f t="shared" ca="1" si="79"/>
        <v>0.73256265545675125</v>
      </c>
      <c r="U349" s="89">
        <f t="shared" ca="1" si="88"/>
        <v>0.81694823866450206</v>
      </c>
      <c r="V349" s="89">
        <f t="shared" ca="1" si="88"/>
        <v>0.76808739245192004</v>
      </c>
      <c r="W349" s="85">
        <f t="shared" ca="1" si="80"/>
        <v>4840.3215515991687</v>
      </c>
      <c r="X349" s="85">
        <f t="shared" ca="1" si="81"/>
        <v>872.4149214298377</v>
      </c>
      <c r="Z349" s="85">
        <v>332</v>
      </c>
      <c r="AA349" s="88">
        <f t="shared" ca="1" si="82"/>
        <v>1417.8481528735565</v>
      </c>
      <c r="AB349" s="89">
        <f t="shared" ca="1" si="83"/>
        <v>1.1929801064122463</v>
      </c>
      <c r="AC349" s="89">
        <f t="shared" ca="1" si="84"/>
        <v>1.0979707647650467</v>
      </c>
      <c r="AD349" s="89">
        <f t="shared" ca="1" si="89"/>
        <v>0.8835614178809672</v>
      </c>
      <c r="AE349" s="89">
        <f t="shared" ca="1" si="89"/>
        <v>0.86389137228765245</v>
      </c>
      <c r="AF349" s="85">
        <f t="shared" ca="1" si="85"/>
        <v>154.19483225941099</v>
      </c>
      <c r="AG349" s="85">
        <f t="shared" ca="1" si="86"/>
        <v>21.469639412373908</v>
      </c>
      <c r="AI349" s="85">
        <v>332</v>
      </c>
      <c r="AJ349" s="85">
        <f t="shared" ca="1" si="90"/>
        <v>4686.126719339758</v>
      </c>
      <c r="AK349" s="85">
        <f t="shared" ca="1" si="90"/>
        <v>850.9452820174638</v>
      </c>
    </row>
    <row r="350" spans="9:37" x14ac:dyDescent="0.25">
      <c r="I350" s="85">
        <v>333</v>
      </c>
      <c r="J350" s="89">
        <f t="shared" ca="1" si="87"/>
        <v>0.37283767319276928</v>
      </c>
      <c r="K350" s="89">
        <f t="shared" ca="1" si="87"/>
        <v>0.9831094340915858</v>
      </c>
      <c r="L350" s="89">
        <f t="shared" ca="1" si="76"/>
        <v>-0.32434699209974732</v>
      </c>
      <c r="M350" s="89">
        <f t="shared" ca="1" si="76"/>
        <v>2.1226745650031749</v>
      </c>
      <c r="N350" s="89">
        <f t="array" aca="1" ref="N350:O350" ca="1">mu+MMULT(L350:M350,A)</f>
        <v>3.4233882164536072E-2</v>
      </c>
      <c r="O350" s="89">
        <f ca="1"/>
        <v>3.51395907541538E-2</v>
      </c>
      <c r="Q350" s="85">
        <v>333</v>
      </c>
      <c r="R350" s="88">
        <f t="shared" ca="1" si="77"/>
        <v>32410.76929722268</v>
      </c>
      <c r="S350" s="89">
        <f t="shared" ca="1" si="78"/>
        <v>0.90100724874665461</v>
      </c>
      <c r="T350" s="89">
        <f t="shared" ca="1" si="79"/>
        <v>0.72977379015519239</v>
      </c>
      <c r="U350" s="89">
        <f t="shared" ca="1" si="88"/>
        <v>0.81620776719855614</v>
      </c>
      <c r="V350" s="89">
        <f t="shared" ca="1" si="88"/>
        <v>0.76723576606206811</v>
      </c>
      <c r="W350" s="85">
        <f t="shared" ca="1" si="80"/>
        <v>4827.6798078098509</v>
      </c>
      <c r="X350" s="85">
        <f t="shared" ca="1" si="81"/>
        <v>859.77317764051986</v>
      </c>
      <c r="Z350" s="85">
        <v>333</v>
      </c>
      <c r="AA350" s="88">
        <f t="shared" ca="1" si="82"/>
        <v>1442.8196445837368</v>
      </c>
      <c r="AB350" s="89">
        <f t="shared" ca="1" si="83"/>
        <v>1.3767404429630823</v>
      </c>
      <c r="AC350" s="89">
        <f t="shared" ca="1" si="84"/>
        <v>1.2817311013158827</v>
      </c>
      <c r="AD350" s="89">
        <f t="shared" ca="1" si="89"/>
        <v>0.91570374495821438</v>
      </c>
      <c r="AE350" s="89">
        <f t="shared" ca="1" si="89"/>
        <v>0.90003150460371595</v>
      </c>
      <c r="AF350" s="85">
        <f t="shared" ca="1" si="85"/>
        <v>176.67692709901144</v>
      </c>
      <c r="AG350" s="85">
        <f t="shared" ca="1" si="86"/>
        <v>43.951734251974358</v>
      </c>
      <c r="AI350" s="85">
        <v>333</v>
      </c>
      <c r="AJ350" s="85">
        <f t="shared" ca="1" si="90"/>
        <v>4651.0028807108392</v>
      </c>
      <c r="AK350" s="85">
        <f t="shared" ca="1" si="90"/>
        <v>815.8214433885455</v>
      </c>
    </row>
    <row r="351" spans="9:37" x14ac:dyDescent="0.25">
      <c r="I351" s="85">
        <v>334</v>
      </c>
      <c r="J351" s="89">
        <f t="shared" ca="1" si="87"/>
        <v>0.65452765375070066</v>
      </c>
      <c r="K351" s="89">
        <f t="shared" ca="1" si="87"/>
        <v>0.49113003771019648</v>
      </c>
      <c r="L351" s="89">
        <f t="shared" ca="1" si="76"/>
        <v>0.39757337132328602</v>
      </c>
      <c r="M351" s="89">
        <f t="shared" ca="1" si="76"/>
        <v>-2.2235530412077757E-2</v>
      </c>
      <c r="N351" s="89">
        <f t="array" aca="1" ref="N351:O351" ca="1">mu+MMULT(L351:M351,A)</f>
        <v>1.2551043057522351E-2</v>
      </c>
      <c r="O351" s="89">
        <f ca="1"/>
        <v>3.2118760899591267E-3</v>
      </c>
      <c r="Q351" s="85">
        <v>334</v>
      </c>
      <c r="R351" s="88">
        <f t="shared" ca="1" si="77"/>
        <v>31715.575920903673</v>
      </c>
      <c r="S351" s="89">
        <f t="shared" ca="1" si="78"/>
        <v>0.77437989866348067</v>
      </c>
      <c r="T351" s="89">
        <f t="shared" ca="1" si="79"/>
        <v>0.60314644007201834</v>
      </c>
      <c r="U351" s="89">
        <f t="shared" ca="1" si="88"/>
        <v>0.78064691640020445</v>
      </c>
      <c r="V351" s="89">
        <f t="shared" ca="1" si="88"/>
        <v>0.72679436270282838</v>
      </c>
      <c r="W351" s="85">
        <f t="shared" ca="1" si="80"/>
        <v>4272.3553657660304</v>
      </c>
      <c r="X351" s="85">
        <f t="shared" ca="1" si="81"/>
        <v>304.44873559669941</v>
      </c>
      <c r="Z351" s="85">
        <v>334</v>
      </c>
      <c r="AA351" s="88">
        <f t="shared" ca="1" si="82"/>
        <v>1397.4813362892423</v>
      </c>
      <c r="AB351" s="89">
        <f t="shared" ca="1" si="83"/>
        <v>1.0406922806386605</v>
      </c>
      <c r="AC351" s="89">
        <f t="shared" ca="1" si="84"/>
        <v>0.94568293899146083</v>
      </c>
      <c r="AD351" s="89">
        <f t="shared" ca="1" si="89"/>
        <v>0.85099080649783743</v>
      </c>
      <c r="AE351" s="89">
        <f t="shared" ca="1" si="89"/>
        <v>0.82784483650571183</v>
      </c>
      <c r="AF351" s="85">
        <f t="shared" ca="1" si="85"/>
        <v>136.52098877082972</v>
      </c>
      <c r="AG351" s="85">
        <f t="shared" ca="1" si="86"/>
        <v>3.7957959237926389</v>
      </c>
      <c r="AI351" s="85">
        <v>334</v>
      </c>
      <c r="AJ351" s="85">
        <f t="shared" ca="1" si="90"/>
        <v>4135.8343769952007</v>
      </c>
      <c r="AK351" s="85">
        <f t="shared" ca="1" si="90"/>
        <v>300.65293967290677</v>
      </c>
    </row>
    <row r="352" spans="9:37" x14ac:dyDescent="0.25">
      <c r="I352" s="85">
        <v>335</v>
      </c>
      <c r="J352" s="89">
        <f t="shared" ca="1" si="87"/>
        <v>0.64038357819645242</v>
      </c>
      <c r="K352" s="89">
        <f t="shared" ca="1" si="87"/>
        <v>0.82499579378588428</v>
      </c>
      <c r="L352" s="89">
        <f t="shared" ca="1" si="76"/>
        <v>0.35948426943539646</v>
      </c>
      <c r="M352" s="89">
        <f t="shared" ca="1" si="76"/>
        <v>0.93457297382947435</v>
      </c>
      <c r="N352" s="89">
        <f t="array" aca="1" ref="N352:O352" ca="1">mu+MMULT(L352:M352,A)</f>
        <v>2.9510355299740994E-2</v>
      </c>
      <c r="O352" s="89">
        <f ca="1"/>
        <v>1.74542953769013E-2</v>
      </c>
      <c r="Q352" s="85">
        <v>335</v>
      </c>
      <c r="R352" s="88">
        <f t="shared" ca="1" si="77"/>
        <v>32258.037158893942</v>
      </c>
      <c r="S352" s="89">
        <f t="shared" ca="1" si="78"/>
        <v>0.87342194559591568</v>
      </c>
      <c r="T352" s="89">
        <f t="shared" ca="1" si="79"/>
        <v>0.70218848700445347</v>
      </c>
      <c r="U352" s="89">
        <f t="shared" ca="1" si="88"/>
        <v>0.80878343320069601</v>
      </c>
      <c r="V352" s="89">
        <f t="shared" ca="1" si="88"/>
        <v>0.75871918773813007</v>
      </c>
      <c r="W352" s="85">
        <f t="shared" ca="1" si="80"/>
        <v>4703.5828584756455</v>
      </c>
      <c r="X352" s="85">
        <f t="shared" ca="1" si="81"/>
        <v>735.67622830631444</v>
      </c>
      <c r="Z352" s="85">
        <v>335</v>
      </c>
      <c r="AA352" s="88">
        <f t="shared" ca="1" si="82"/>
        <v>1417.5272638261181</v>
      </c>
      <c r="AB352" s="89">
        <f t="shared" ca="1" si="83"/>
        <v>1.1905977429860242</v>
      </c>
      <c r="AC352" s="89">
        <f t="shared" ca="1" si="84"/>
        <v>1.0955884013388246</v>
      </c>
      <c r="AD352" s="89">
        <f t="shared" ca="1" si="89"/>
        <v>0.88309423095101669</v>
      </c>
      <c r="AE352" s="89">
        <f t="shared" ca="1" si="89"/>
        <v>0.86337053009742049</v>
      </c>
      <c r="AF352" s="85">
        <f t="shared" ca="1" si="85"/>
        <v>153.91138199695979</v>
      </c>
      <c r="AG352" s="85">
        <f t="shared" ca="1" si="86"/>
        <v>21.186189149922711</v>
      </c>
      <c r="AI352" s="85">
        <v>335</v>
      </c>
      <c r="AJ352" s="85">
        <f t="shared" ca="1" si="90"/>
        <v>4549.6714764786857</v>
      </c>
      <c r="AK352" s="85">
        <f t="shared" ca="1" si="90"/>
        <v>714.49003915639173</v>
      </c>
    </row>
    <row r="353" spans="9:37" x14ac:dyDescent="0.25">
      <c r="I353" s="85">
        <v>336</v>
      </c>
      <c r="J353" s="89">
        <f t="shared" ca="1" si="87"/>
        <v>0.39770877489138012</v>
      </c>
      <c r="K353" s="89">
        <f t="shared" ca="1" si="87"/>
        <v>0.39087147384626575</v>
      </c>
      <c r="L353" s="89">
        <f t="shared" ca="1" si="76"/>
        <v>-0.25928215136935306</v>
      </c>
      <c r="M353" s="89">
        <f t="shared" ca="1" si="76"/>
        <v>-0.27704839293495642</v>
      </c>
      <c r="N353" s="89">
        <f t="array" aca="1" ref="N353:O353" ca="1">mu+MMULT(L353:M353,A)</f>
        <v>-9.0827224317730389E-3</v>
      </c>
      <c r="O353" s="89">
        <f ca="1"/>
        <v>-5.8109984166009173E-4</v>
      </c>
      <c r="Q353" s="85">
        <v>336</v>
      </c>
      <c r="R353" s="88">
        <f t="shared" ca="1" si="77"/>
        <v>31036.817115984977</v>
      </c>
      <c r="S353" s="89">
        <f t="shared" ca="1" si="78"/>
        <v>0.64803913753390419</v>
      </c>
      <c r="T353" s="89">
        <f t="shared" ca="1" si="79"/>
        <v>0.47680567894244191</v>
      </c>
      <c r="U353" s="89">
        <f t="shared" ca="1" si="88"/>
        <v>0.74152018145877752</v>
      </c>
      <c r="V353" s="89">
        <f t="shared" ca="1" si="88"/>
        <v>0.68324974927151416</v>
      </c>
      <c r="W353" s="85">
        <f t="shared" ca="1" si="80"/>
        <v>3755.5165946792258</v>
      </c>
      <c r="X353" s="85">
        <f t="shared" ca="1" si="81"/>
        <v>-212.39003549010522</v>
      </c>
      <c r="Z353" s="85">
        <v>336</v>
      </c>
      <c r="AA353" s="88">
        <f t="shared" ca="1" si="82"/>
        <v>1392.190763067066</v>
      </c>
      <c r="AB353" s="89">
        <f t="shared" ca="1" si="83"/>
        <v>1.0007701438691639</v>
      </c>
      <c r="AC353" s="89">
        <f t="shared" ca="1" si="84"/>
        <v>0.9057608022219642</v>
      </c>
      <c r="AD353" s="89">
        <f t="shared" ca="1" si="89"/>
        <v>0.8415310265795265</v>
      </c>
      <c r="AE353" s="89">
        <f t="shared" ca="1" si="89"/>
        <v>0.81746876382708167</v>
      </c>
      <c r="AF353" s="85">
        <f t="shared" ca="1" si="85"/>
        <v>132.04359766892753</v>
      </c>
      <c r="AG353" s="85">
        <f t="shared" ca="1" si="86"/>
        <v>-0.6815951781095464</v>
      </c>
      <c r="AI353" s="85">
        <v>336</v>
      </c>
      <c r="AJ353" s="85">
        <f t="shared" ca="1" si="90"/>
        <v>3623.4729970102981</v>
      </c>
      <c r="AK353" s="85">
        <f t="shared" ca="1" si="90"/>
        <v>-211.70844031199567</v>
      </c>
    </row>
    <row r="354" spans="9:37" x14ac:dyDescent="0.25">
      <c r="I354" s="85">
        <v>337</v>
      </c>
      <c r="J354" s="89">
        <f t="shared" ca="1" si="87"/>
        <v>0.94148313636882974</v>
      </c>
      <c r="K354" s="89">
        <f t="shared" ca="1" si="87"/>
        <v>9.5010814290750534E-2</v>
      </c>
      <c r="L354" s="89">
        <f t="shared" ca="1" si="76"/>
        <v>1.5673464769482053</v>
      </c>
      <c r="M354" s="89">
        <f t="shared" ca="1" si="76"/>
        <v>-1.3105151319534611</v>
      </c>
      <c r="N354" s="89">
        <f t="array" aca="1" ref="N354:O354" ca="1">mu+MMULT(L354:M354,A)</f>
        <v>1.8420283703933386E-2</v>
      </c>
      <c r="O354" s="89">
        <f ca="1"/>
        <v>-1.596460296789743E-2</v>
      </c>
      <c r="Q354" s="85">
        <v>337</v>
      </c>
      <c r="R354" s="88">
        <f t="shared" ca="1" si="77"/>
        <v>31902.269607374699</v>
      </c>
      <c r="S354" s="89">
        <f t="shared" ca="1" si="78"/>
        <v>0.80865614756186022</v>
      </c>
      <c r="T354" s="89">
        <f t="shared" ca="1" si="79"/>
        <v>0.637422688970398</v>
      </c>
      <c r="U354" s="89">
        <f t="shared" ca="1" si="88"/>
        <v>0.79064352059239884</v>
      </c>
      <c r="V354" s="89">
        <f t="shared" ca="1" si="88"/>
        <v>0.73807522334150399</v>
      </c>
      <c r="W354" s="85">
        <f t="shared" ca="1" si="80"/>
        <v>4419.0354999088195</v>
      </c>
      <c r="X354" s="85">
        <f t="shared" ca="1" si="81"/>
        <v>451.12886973948844</v>
      </c>
      <c r="Z354" s="85">
        <v>337</v>
      </c>
      <c r="AA354" s="88">
        <f t="shared" ca="1" si="82"/>
        <v>1370.9378831104232</v>
      </c>
      <c r="AB354" s="89">
        <f t="shared" ca="1" si="83"/>
        <v>0.83885445369038958</v>
      </c>
      <c r="AC354" s="89">
        <f t="shared" ca="1" si="84"/>
        <v>0.74384511204318993</v>
      </c>
      <c r="AD354" s="89">
        <f t="shared" ca="1" si="89"/>
        <v>0.79922450542914603</v>
      </c>
      <c r="AE354" s="89">
        <f t="shared" ca="1" si="89"/>
        <v>0.77151490766532516</v>
      </c>
      <c r="AF354" s="85">
        <f t="shared" ca="1" si="85"/>
        <v>114.59590949404151</v>
      </c>
      <c r="AG354" s="85">
        <f t="shared" ca="1" si="86"/>
        <v>-18.129283352995571</v>
      </c>
      <c r="AI354" s="85">
        <v>337</v>
      </c>
      <c r="AJ354" s="85">
        <f t="shared" ca="1" si="90"/>
        <v>4304.4395904147777</v>
      </c>
      <c r="AK354" s="85">
        <f t="shared" ca="1" si="90"/>
        <v>469.25815309248401</v>
      </c>
    </row>
    <row r="355" spans="9:37" x14ac:dyDescent="0.25">
      <c r="I355" s="85">
        <v>338</v>
      </c>
      <c r="J355" s="89">
        <f t="shared" ca="1" si="87"/>
        <v>0.45669827996479617</v>
      </c>
      <c r="K355" s="89">
        <f t="shared" ca="1" si="87"/>
        <v>0.38048128857412744</v>
      </c>
      <c r="L355" s="89">
        <f t="shared" ca="1" si="76"/>
        <v>-0.10875532388576402</v>
      </c>
      <c r="M355" s="89">
        <f t="shared" ca="1" si="76"/>
        <v>-0.30421699603711322</v>
      </c>
      <c r="N355" s="89">
        <f t="array" aca="1" ref="N355:O355" ca="1">mu+MMULT(L355:M355,A)</f>
        <v>-5.729059744346128E-3</v>
      </c>
      <c r="O355" s="89">
        <f ca="1"/>
        <v>-9.855137187379944E-4</v>
      </c>
      <c r="Q355" s="85">
        <v>338</v>
      </c>
      <c r="R355" s="88">
        <f t="shared" ca="1" si="77"/>
        <v>31141.078863129143</v>
      </c>
      <c r="S355" s="89">
        <f t="shared" ca="1" si="78"/>
        <v>0.66762446107413653</v>
      </c>
      <c r="T355" s="89">
        <f t="shared" ca="1" si="79"/>
        <v>0.49639100248267426</v>
      </c>
      <c r="U355" s="89">
        <f t="shared" ca="1" si="88"/>
        <v>0.74781333025625463</v>
      </c>
      <c r="V355" s="89">
        <f t="shared" ca="1" si="88"/>
        <v>0.69019071405521282</v>
      </c>
      <c r="W355" s="85">
        <f t="shared" ca="1" si="80"/>
        <v>3833.1577395075255</v>
      </c>
      <c r="X355" s="85">
        <f t="shared" ca="1" si="81"/>
        <v>-134.74889066180549</v>
      </c>
      <c r="Z355" s="85">
        <v>338</v>
      </c>
      <c r="AA355" s="88">
        <f t="shared" ca="1" si="82"/>
        <v>1391.6278556344027</v>
      </c>
      <c r="AB355" s="89">
        <f t="shared" ca="1" si="83"/>
        <v>0.9965135742512059</v>
      </c>
      <c r="AC355" s="89">
        <f t="shared" ca="1" si="84"/>
        <v>0.90150423260400625</v>
      </c>
      <c r="AD355" s="89">
        <f t="shared" ca="1" si="89"/>
        <v>0.84049966251012576</v>
      </c>
      <c r="AE355" s="89">
        <f t="shared" ca="1" si="89"/>
        <v>0.81633985779914009</v>
      </c>
      <c r="AF355" s="85">
        <f t="shared" ca="1" si="85"/>
        <v>131.57018365527983</v>
      </c>
      <c r="AG355" s="85">
        <f t="shared" ca="1" si="86"/>
        <v>-1.1550091917572445</v>
      </c>
      <c r="AI355" s="85">
        <v>338</v>
      </c>
      <c r="AJ355" s="85">
        <f t="shared" ca="1" si="90"/>
        <v>3701.5875558522457</v>
      </c>
      <c r="AK355" s="85">
        <f t="shared" ca="1" si="90"/>
        <v>-133.59388147004825</v>
      </c>
    </row>
    <row r="356" spans="9:37" x14ac:dyDescent="0.25">
      <c r="I356" s="85">
        <v>339</v>
      </c>
      <c r="J356" s="89">
        <f t="shared" ca="1" si="87"/>
        <v>0.13202828144339829</v>
      </c>
      <c r="K356" s="89">
        <f t="shared" ca="1" si="87"/>
        <v>0.98824344625652571</v>
      </c>
      <c r="L356" s="89">
        <f t="shared" ca="1" si="76"/>
        <v>-1.1168544506114022</v>
      </c>
      <c r="M356" s="89">
        <f t="shared" ca="1" si="76"/>
        <v>2.2649930259459894</v>
      </c>
      <c r="N356" s="89">
        <f t="array" aca="1" ref="N356:O356" ca="1">mu+MMULT(L356:M356,A)</f>
        <v>1.656368927178245E-2</v>
      </c>
      <c r="O356" s="89">
        <f ca="1"/>
        <v>3.7258049342297941E-2</v>
      </c>
      <c r="Q356" s="85">
        <v>339</v>
      </c>
      <c r="R356" s="88">
        <f t="shared" ca="1" si="77"/>
        <v>31843.094979888254</v>
      </c>
      <c r="S356" s="89">
        <f t="shared" ca="1" si="78"/>
        <v>0.79781367292271421</v>
      </c>
      <c r="T356" s="89">
        <f t="shared" ca="1" si="79"/>
        <v>0.62658021433125199</v>
      </c>
      <c r="U356" s="89">
        <f t="shared" ca="1" si="88"/>
        <v>0.78751068721963746</v>
      </c>
      <c r="V356" s="89">
        <f t="shared" ca="1" si="88"/>
        <v>0.73453277940935036</v>
      </c>
      <c r="W356" s="85">
        <f t="shared" ca="1" si="80"/>
        <v>4372.3419930023811</v>
      </c>
      <c r="X356" s="85">
        <f t="shared" ca="1" si="81"/>
        <v>404.43536283305002</v>
      </c>
      <c r="Z356" s="85">
        <v>339</v>
      </c>
      <c r="AA356" s="88">
        <f t="shared" ca="1" si="82"/>
        <v>1445.879438129577</v>
      </c>
      <c r="AB356" s="89">
        <f t="shared" ca="1" si="83"/>
        <v>1.3990378144785141</v>
      </c>
      <c r="AC356" s="89">
        <f t="shared" ca="1" si="84"/>
        <v>1.3040284728313145</v>
      </c>
      <c r="AD356" s="89">
        <f t="shared" ca="1" si="89"/>
        <v>0.91909917811280928</v>
      </c>
      <c r="AE356" s="89">
        <f t="shared" ca="1" si="89"/>
        <v>0.90388806272691402</v>
      </c>
      <c r="AF356" s="85">
        <f t="shared" ca="1" si="85"/>
        <v>179.48401479576569</v>
      </c>
      <c r="AG356" s="85">
        <f t="shared" ca="1" si="86"/>
        <v>46.75882194872861</v>
      </c>
      <c r="AI356" s="85">
        <v>339</v>
      </c>
      <c r="AJ356" s="85">
        <f t="shared" ca="1" si="90"/>
        <v>4192.8579782066154</v>
      </c>
      <c r="AK356" s="85">
        <f t="shared" ca="1" si="90"/>
        <v>357.67654088432141</v>
      </c>
    </row>
    <row r="357" spans="9:37" x14ac:dyDescent="0.25">
      <c r="I357" s="85">
        <v>340</v>
      </c>
      <c r="J357" s="89">
        <f t="shared" ca="1" si="87"/>
        <v>0.8708509937409793</v>
      </c>
      <c r="K357" s="89">
        <f t="shared" ca="1" si="87"/>
        <v>0.43389882751260889</v>
      </c>
      <c r="L357" s="89">
        <f t="shared" ca="1" si="76"/>
        <v>1.1304230346231365</v>
      </c>
      <c r="M357" s="89">
        <f t="shared" ca="1" si="76"/>
        <v>-0.16645657431056274</v>
      </c>
      <c r="N357" s="89">
        <f t="array" aca="1" ref="N357:O357" ca="1">mu+MMULT(L357:M357,A)</f>
        <v>2.8654567847226951E-2</v>
      </c>
      <c r="O357" s="89">
        <f ca="1"/>
        <v>1.0650969088617174E-3</v>
      </c>
      <c r="Q357" s="85">
        <v>340</v>
      </c>
      <c r="R357" s="88">
        <f t="shared" ca="1" si="77"/>
        <v>32230.442944525937</v>
      </c>
      <c r="S357" s="89">
        <f t="shared" ca="1" si="78"/>
        <v>0.86842416385656629</v>
      </c>
      <c r="T357" s="89">
        <f t="shared" ca="1" si="79"/>
        <v>0.69719070526510407</v>
      </c>
      <c r="U357" s="89">
        <f t="shared" ca="1" si="88"/>
        <v>0.80741891432607682</v>
      </c>
      <c r="V357" s="89">
        <f t="shared" ca="1" si="88"/>
        <v>0.75715827251307821</v>
      </c>
      <c r="W357" s="85">
        <f t="shared" ca="1" si="80"/>
        <v>4681.2839251129881</v>
      </c>
      <c r="X357" s="85">
        <f t="shared" ca="1" si="81"/>
        <v>713.37729494365703</v>
      </c>
      <c r="Z357" s="85">
        <v>340</v>
      </c>
      <c r="AA357" s="88">
        <f t="shared" ca="1" si="82"/>
        <v>1394.484470406129</v>
      </c>
      <c r="AB357" s="89">
        <f t="shared" ca="1" si="83"/>
        <v>1.0180968269298125</v>
      </c>
      <c r="AC357" s="89">
        <f t="shared" ca="1" si="84"/>
        <v>0.92308748528261286</v>
      </c>
      <c r="AD357" s="89">
        <f t="shared" ca="1" si="89"/>
        <v>0.84568402842827739</v>
      </c>
      <c r="AE357" s="89">
        <f t="shared" ca="1" si="89"/>
        <v>0.82201919206515406</v>
      </c>
      <c r="AF357" s="85">
        <f t="shared" ca="1" si="85"/>
        <v>133.97860163653331</v>
      </c>
      <c r="AG357" s="85">
        <f t="shared" ca="1" si="86"/>
        <v>1.253408789496234</v>
      </c>
      <c r="AI357" s="85">
        <v>340</v>
      </c>
      <c r="AJ357" s="85">
        <f t="shared" ca="1" si="90"/>
        <v>4547.3053234764548</v>
      </c>
      <c r="AK357" s="85">
        <f t="shared" ca="1" si="90"/>
        <v>712.1238861541608</v>
      </c>
    </row>
    <row r="358" spans="9:37" x14ac:dyDescent="0.25">
      <c r="I358" s="85">
        <v>341</v>
      </c>
      <c r="J358" s="89">
        <f t="shared" ca="1" si="87"/>
        <v>0.11220750768334209</v>
      </c>
      <c r="K358" s="89">
        <f t="shared" ca="1" si="87"/>
        <v>4.7573603677485421E-3</v>
      </c>
      <c r="L358" s="89">
        <f t="shared" ca="1" si="76"/>
        <v>-1.2148717356078804</v>
      </c>
      <c r="M358" s="89">
        <f t="shared" ca="1" si="76"/>
        <v>-2.5929839624003574</v>
      </c>
      <c r="N358" s="89">
        <f t="array" aca="1" ref="N358:O358" ca="1">mu+MMULT(L358:M358,A)</f>
        <v>-7.70217201815597E-2</v>
      </c>
      <c r="O358" s="89">
        <f ca="1"/>
        <v>-3.5054586726076718E-2</v>
      </c>
      <c r="Q358" s="85">
        <v>341</v>
      </c>
      <c r="R358" s="88">
        <f t="shared" ca="1" si="77"/>
        <v>28998.240361069635</v>
      </c>
      <c r="S358" s="89">
        <f t="shared" ca="1" si="78"/>
        <v>0.25127673894287195</v>
      </c>
      <c r="T358" s="89">
        <f t="shared" ca="1" si="79"/>
        <v>8.0043280351409674E-2</v>
      </c>
      <c r="U358" s="89">
        <f t="shared" ca="1" si="88"/>
        <v>0.59919992101326547</v>
      </c>
      <c r="V358" s="89">
        <f t="shared" ca="1" si="88"/>
        <v>0.5318985831822246</v>
      </c>
      <c r="W358" s="85">
        <f t="shared" ca="1" si="80"/>
        <v>2383.0019894318175</v>
      </c>
      <c r="X358" s="85">
        <f t="shared" ca="1" si="81"/>
        <v>-1584.9046407375135</v>
      </c>
      <c r="Z358" s="85">
        <v>341</v>
      </c>
      <c r="AA358" s="88">
        <f t="shared" ca="1" si="82"/>
        <v>1345.0149228817115</v>
      </c>
      <c r="AB358" s="89">
        <f t="shared" ca="1" si="83"/>
        <v>0.6379270140595954</v>
      </c>
      <c r="AC358" s="89">
        <f t="shared" ca="1" si="84"/>
        <v>0.54291767241239575</v>
      </c>
      <c r="AD358" s="89">
        <f t="shared" ca="1" si="89"/>
        <v>0.7382394040875141</v>
      </c>
      <c r="AE358" s="89">
        <f t="shared" ca="1" si="89"/>
        <v>0.70640675619459636</v>
      </c>
      <c r="AF358" s="85">
        <f t="shared" ca="1" si="85"/>
        <v>94.646073667758515</v>
      </c>
      <c r="AG358" s="85">
        <f t="shared" ca="1" si="86"/>
        <v>-38.079119179278564</v>
      </c>
      <c r="AI358" s="85">
        <v>341</v>
      </c>
      <c r="AJ358" s="85">
        <f t="shared" ca="1" si="90"/>
        <v>2288.3559157640589</v>
      </c>
      <c r="AK358" s="85">
        <f t="shared" ca="1" si="90"/>
        <v>-1546.8255215582349</v>
      </c>
    </row>
    <row r="359" spans="9:37" x14ac:dyDescent="0.25">
      <c r="I359" s="85">
        <v>342</v>
      </c>
      <c r="J359" s="89">
        <f t="shared" ca="1" si="87"/>
        <v>0.85380415372693041</v>
      </c>
      <c r="K359" s="89">
        <f t="shared" ca="1" si="87"/>
        <v>3.8666947137775409E-3</v>
      </c>
      <c r="L359" s="89">
        <f t="shared" ca="1" si="76"/>
        <v>1.0528893831151445</v>
      </c>
      <c r="M359" s="89">
        <f t="shared" ca="1" si="76"/>
        <v>-2.6634935507175248</v>
      </c>
      <c r="N359" s="89">
        <f t="array" aca="1" ref="N359:O359" ca="1">mu+MMULT(L359:M359,A)</f>
        <v>-2.0145845556033475E-2</v>
      </c>
      <c r="O359" s="89">
        <f ca="1"/>
        <v>-3.6104145876221197E-2</v>
      </c>
      <c r="Q359" s="85">
        <v>342</v>
      </c>
      <c r="R359" s="88">
        <f t="shared" ca="1" si="77"/>
        <v>30695.345341783479</v>
      </c>
      <c r="S359" s="89">
        <f t="shared" ca="1" si="78"/>
        <v>0.58343071803888302</v>
      </c>
      <c r="T359" s="89">
        <f t="shared" ca="1" si="79"/>
        <v>0.41219725944742075</v>
      </c>
      <c r="U359" s="89">
        <f t="shared" ca="1" si="88"/>
        <v>0.7201983080349349</v>
      </c>
      <c r="V359" s="89">
        <f t="shared" ca="1" si="88"/>
        <v>0.65990257714689338</v>
      </c>
      <c r="W359" s="85">
        <f t="shared" ca="1" si="80"/>
        <v>3505.9179461504827</v>
      </c>
      <c r="X359" s="85">
        <f t="shared" ca="1" si="81"/>
        <v>-461.98868401884829</v>
      </c>
      <c r="Z359" s="85">
        <v>342</v>
      </c>
      <c r="AA359" s="88">
        <f t="shared" ca="1" si="82"/>
        <v>1343.603990720221</v>
      </c>
      <c r="AB359" s="89">
        <f t="shared" ca="1" si="83"/>
        <v>0.62688010928215021</v>
      </c>
      <c r="AC359" s="89">
        <f t="shared" ca="1" si="84"/>
        <v>0.53187076763495056</v>
      </c>
      <c r="AD359" s="89">
        <f t="shared" ca="1" si="89"/>
        <v>0.73463108671716226</v>
      </c>
      <c r="AE359" s="89">
        <f t="shared" ca="1" si="89"/>
        <v>0.70259224757318539</v>
      </c>
      <c r="AF359" s="85">
        <f t="shared" ca="1" si="85"/>
        <v>93.607010085989032</v>
      </c>
      <c r="AG359" s="85">
        <f t="shared" ca="1" si="86"/>
        <v>-39.118182761048047</v>
      </c>
      <c r="AI359" s="85">
        <v>342</v>
      </c>
      <c r="AJ359" s="85">
        <f t="shared" ca="1" si="90"/>
        <v>3412.3109360644939</v>
      </c>
      <c r="AK359" s="85">
        <f t="shared" ca="1" si="90"/>
        <v>-422.87050125780024</v>
      </c>
    </row>
    <row r="360" spans="9:37" x14ac:dyDescent="0.25">
      <c r="I360" s="85">
        <v>343</v>
      </c>
      <c r="J360" s="89">
        <f t="shared" ca="1" si="87"/>
        <v>0.15142990941816048</v>
      </c>
      <c r="K360" s="89">
        <f t="shared" ca="1" si="87"/>
        <v>0.47575015949806487</v>
      </c>
      <c r="L360" s="89">
        <f t="shared" ca="1" si="76"/>
        <v>-1.0303199886783241</v>
      </c>
      <c r="M360" s="89">
        <f t="shared" ca="1" si="76"/>
        <v>-6.0822816529987216E-2</v>
      </c>
      <c r="N360" s="89">
        <f t="array" aca="1" ref="N360:O360" ca="1">mu+MMULT(L360:M360,A)</f>
        <v>-2.4816440690878124E-2</v>
      </c>
      <c r="O360" s="89">
        <f ca="1"/>
        <v>2.6374912411621246E-3</v>
      </c>
      <c r="Q360" s="85">
        <v>343</v>
      </c>
      <c r="R360" s="88">
        <f t="shared" ca="1" si="77"/>
        <v>30552.314091710479</v>
      </c>
      <c r="S360" s="89">
        <f t="shared" ca="1" si="78"/>
        <v>0.55615453514060964</v>
      </c>
      <c r="T360" s="89">
        <f t="shared" ca="1" si="79"/>
        <v>0.38492107654914737</v>
      </c>
      <c r="U360" s="89">
        <f t="shared" ca="1" si="88"/>
        <v>0.71094739166901999</v>
      </c>
      <c r="V360" s="89">
        <f t="shared" ca="1" si="88"/>
        <v>0.64985205501444376</v>
      </c>
      <c r="W360" s="85">
        <f t="shared" ca="1" si="80"/>
        <v>3403.5664382641662</v>
      </c>
      <c r="X360" s="85">
        <f t="shared" ca="1" si="81"/>
        <v>-564.34019190516483</v>
      </c>
      <c r="Z360" s="85">
        <v>343</v>
      </c>
      <c r="AA360" s="88">
        <f t="shared" ca="1" si="82"/>
        <v>1396.6788746661625</v>
      </c>
      <c r="AB360" s="89">
        <f t="shared" ca="1" si="83"/>
        <v>1.0346467188145421</v>
      </c>
      <c r="AC360" s="89">
        <f t="shared" ca="1" si="84"/>
        <v>0.93963737716734241</v>
      </c>
      <c r="AD360" s="89">
        <f t="shared" ca="1" si="89"/>
        <v>0.84958303633413668</v>
      </c>
      <c r="AE360" s="89">
        <f t="shared" ca="1" si="89"/>
        <v>0.82629820146368904</v>
      </c>
      <c r="AF360" s="85">
        <f t="shared" ca="1" si="85"/>
        <v>135.83866550314656</v>
      </c>
      <c r="AG360" s="85">
        <f t="shared" ca="1" si="86"/>
        <v>3.1134726561094794</v>
      </c>
      <c r="AI360" s="85">
        <v>343</v>
      </c>
      <c r="AJ360" s="85">
        <f t="shared" ca="1" si="90"/>
        <v>3267.7277727610199</v>
      </c>
      <c r="AK360" s="85">
        <f t="shared" ca="1" si="90"/>
        <v>-567.45366456127431</v>
      </c>
    </row>
    <row r="361" spans="9:37" x14ac:dyDescent="0.25">
      <c r="I361" s="85">
        <v>344</v>
      </c>
      <c r="J361" s="89">
        <f t="shared" ca="1" si="87"/>
        <v>0.54353426908567148</v>
      </c>
      <c r="K361" s="89">
        <f t="shared" ca="1" si="87"/>
        <v>0.70583417205242094</v>
      </c>
      <c r="L361" s="89">
        <f t="shared" ca="1" si="76"/>
        <v>0.10934171412760248</v>
      </c>
      <c r="M361" s="89">
        <f t="shared" ca="1" si="76"/>
        <v>0.54125525652058604</v>
      </c>
      <c r="N361" s="89">
        <f t="array" aca="1" ref="N361:O361" ca="1">mu+MMULT(L361:M361,A)</f>
        <v>1.5717608627450596E-2</v>
      </c>
      <c r="O361" s="89">
        <f ca="1"/>
        <v>1.1599627678962474E-2</v>
      </c>
      <c r="Q361" s="85">
        <v>344</v>
      </c>
      <c r="R361" s="88">
        <f t="shared" ca="1" si="77"/>
        <v>31816.164547835324</v>
      </c>
      <c r="S361" s="89">
        <f t="shared" ca="1" si="78"/>
        <v>0.79287257875051598</v>
      </c>
      <c r="T361" s="89">
        <f t="shared" ca="1" si="79"/>
        <v>0.62163912015905365</v>
      </c>
      <c r="U361" s="89">
        <f t="shared" ca="1" si="88"/>
        <v>0.7860739674920294</v>
      </c>
      <c r="V361" s="89">
        <f t="shared" ca="1" si="88"/>
        <v>0.73291040427730747</v>
      </c>
      <c r="W361" s="85">
        <f t="shared" ca="1" si="80"/>
        <v>4351.1533202917417</v>
      </c>
      <c r="X361" s="85">
        <f t="shared" ca="1" si="81"/>
        <v>383.24669012241066</v>
      </c>
      <c r="Z361" s="85">
        <v>344</v>
      </c>
      <c r="AA361" s="88">
        <f t="shared" ca="1" si="82"/>
        <v>1409.2523597869911</v>
      </c>
      <c r="AB361" s="89">
        <f t="shared" ca="1" si="83"/>
        <v>1.1289757214412477</v>
      </c>
      <c r="AC361" s="89">
        <f t="shared" ca="1" si="84"/>
        <v>1.0339663797940482</v>
      </c>
      <c r="AD361" s="89">
        <f t="shared" ca="1" si="89"/>
        <v>0.87054596216865721</v>
      </c>
      <c r="AE361" s="89">
        <f t="shared" ca="1" si="89"/>
        <v>0.84942405962904088</v>
      </c>
      <c r="AF361" s="85">
        <f t="shared" ca="1" si="85"/>
        <v>146.65511089600227</v>
      </c>
      <c r="AG361" s="85">
        <f t="shared" ca="1" si="86"/>
        <v>13.929918048965192</v>
      </c>
      <c r="AI361" s="85">
        <v>344</v>
      </c>
      <c r="AJ361" s="85">
        <f t="shared" ca="1" si="90"/>
        <v>4204.4982093957397</v>
      </c>
      <c r="AK361" s="85">
        <f t="shared" ca="1" si="90"/>
        <v>369.31677207344546</v>
      </c>
    </row>
    <row r="362" spans="9:37" x14ac:dyDescent="0.25">
      <c r="I362" s="85">
        <v>345</v>
      </c>
      <c r="J362" s="89">
        <f t="shared" ca="1" si="87"/>
        <v>0.7481497884313475</v>
      </c>
      <c r="K362" s="89">
        <f t="shared" ca="1" si="87"/>
        <v>0.16554456243386495</v>
      </c>
      <c r="L362" s="89">
        <f t="shared" ca="1" si="76"/>
        <v>0.66867875408736333</v>
      </c>
      <c r="M362" s="89">
        <f t="shared" ca="1" si="76"/>
        <v>-0.9719224607706799</v>
      </c>
      <c r="N362" s="89">
        <f t="array" aca="1" ref="N362:O362" ca="1">mu+MMULT(L362:M362,A)</f>
        <v>1.7051452401685356E-3</v>
      </c>
      <c r="O362" s="89">
        <f ca="1"/>
        <v>-1.0924536152967158E-2</v>
      </c>
      <c r="Q362" s="85">
        <v>345</v>
      </c>
      <c r="R362" s="88">
        <f t="shared" ca="1" si="77"/>
        <v>31373.450706580286</v>
      </c>
      <c r="S362" s="89">
        <f t="shared" ca="1" si="78"/>
        <v>0.71104007064990138</v>
      </c>
      <c r="T362" s="89">
        <f t="shared" ca="1" si="79"/>
        <v>0.53980661205843905</v>
      </c>
      <c r="U362" s="89">
        <f t="shared" ca="1" si="88"/>
        <v>0.76147029741376004</v>
      </c>
      <c r="V362" s="89">
        <f t="shared" ca="1" si="88"/>
        <v>0.70533479665921561</v>
      </c>
      <c r="W362" s="85">
        <f t="shared" ca="1" si="80"/>
        <v>4008.5251290133092</v>
      </c>
      <c r="X362" s="85">
        <f t="shared" ca="1" si="81"/>
        <v>40.618498843978159</v>
      </c>
      <c r="Z362" s="85">
        <v>345</v>
      </c>
      <c r="AA362" s="88">
        <f t="shared" ca="1" si="82"/>
        <v>1377.8649434001807</v>
      </c>
      <c r="AB362" s="89">
        <f t="shared" ca="1" si="83"/>
        <v>0.89190257219694336</v>
      </c>
      <c r="AC362" s="89">
        <f t="shared" ca="1" si="84"/>
        <v>0.7968932305497437</v>
      </c>
      <c r="AD362" s="89">
        <f t="shared" ca="1" si="89"/>
        <v>0.81377742207513704</v>
      </c>
      <c r="AE362" s="89">
        <f t="shared" ca="1" si="89"/>
        <v>0.78724347863077249</v>
      </c>
      <c r="AF362" s="85">
        <f t="shared" ca="1" si="85"/>
        <v>120.18301823507716</v>
      </c>
      <c r="AG362" s="85">
        <f t="shared" ca="1" si="86"/>
        <v>-12.542174611959922</v>
      </c>
      <c r="AI362" s="85">
        <v>345</v>
      </c>
      <c r="AJ362" s="85">
        <f t="shared" ca="1" si="90"/>
        <v>3888.3421107782319</v>
      </c>
      <c r="AK362" s="85">
        <f t="shared" ca="1" si="90"/>
        <v>53.160673455938081</v>
      </c>
    </row>
    <row r="363" spans="9:37" x14ac:dyDescent="0.25">
      <c r="I363" s="85">
        <v>346</v>
      </c>
      <c r="J363" s="89">
        <f t="shared" ca="1" si="87"/>
        <v>0.99952861920174296</v>
      </c>
      <c r="K363" s="89">
        <f t="shared" ca="1" si="87"/>
        <v>0.88857164938869815</v>
      </c>
      <c r="L363" s="89">
        <f t="shared" ca="1" si="76"/>
        <v>3.3070734775449173</v>
      </c>
      <c r="M363" s="89">
        <f t="shared" ca="1" si="76"/>
        <v>1.2189670438085509</v>
      </c>
      <c r="N363" s="89">
        <f t="array" aca="1" ref="N363:O363" ca="1">mu+MMULT(L363:M363,A)</f>
        <v>0.11048589215880178</v>
      </c>
      <c r="O363" s="89">
        <f ca="1"/>
        <v>2.1687597620146642E-2</v>
      </c>
      <c r="Q363" s="85">
        <v>346</v>
      </c>
      <c r="R363" s="88">
        <f t="shared" ca="1" si="77"/>
        <v>34978.820973179798</v>
      </c>
      <c r="S363" s="89">
        <f t="shared" ca="1" si="78"/>
        <v>1.3463174738714754</v>
      </c>
      <c r="T363" s="89">
        <f t="shared" ca="1" si="79"/>
        <v>1.1750840152800131</v>
      </c>
      <c r="U363" s="89">
        <f t="shared" ca="1" si="88"/>
        <v>0.91089992357638061</v>
      </c>
      <c r="V363" s="89">
        <f t="shared" ca="1" si="88"/>
        <v>0.88001944746789662</v>
      </c>
      <c r="W363" s="85">
        <f t="shared" ca="1" si="80"/>
        <v>7056.9052975718878</v>
      </c>
      <c r="X363" s="85">
        <f t="shared" ca="1" si="81"/>
        <v>3088.9986674025567</v>
      </c>
      <c r="Z363" s="85">
        <v>346</v>
      </c>
      <c r="AA363" s="88">
        <f t="shared" ca="1" si="82"/>
        <v>1423.5408047594526</v>
      </c>
      <c r="AB363" s="89">
        <f t="shared" ca="1" si="83"/>
        <v>1.2351544378315142</v>
      </c>
      <c r="AC363" s="89">
        <f t="shared" ca="1" si="84"/>
        <v>1.1401450961843147</v>
      </c>
      <c r="AD363" s="89">
        <f t="shared" ca="1" si="89"/>
        <v>0.89161348377321725</v>
      </c>
      <c r="AE363" s="89">
        <f t="shared" ca="1" si="89"/>
        <v>0.87288707160300683</v>
      </c>
      <c r="AF363" s="85">
        <f t="shared" ca="1" si="85"/>
        <v>159.24776950387013</v>
      </c>
      <c r="AG363" s="85">
        <f t="shared" ca="1" si="86"/>
        <v>26.522576656833053</v>
      </c>
      <c r="AI363" s="85">
        <v>346</v>
      </c>
      <c r="AJ363" s="85">
        <f t="shared" ca="1" si="90"/>
        <v>6897.6575280680172</v>
      </c>
      <c r="AK363" s="85">
        <f t="shared" ca="1" si="90"/>
        <v>3062.4760907457239</v>
      </c>
    </row>
    <row r="364" spans="9:37" x14ac:dyDescent="0.25">
      <c r="I364" s="85">
        <v>347</v>
      </c>
      <c r="J364" s="89">
        <f t="shared" ca="1" si="87"/>
        <v>0.22800192610186887</v>
      </c>
      <c r="K364" s="89">
        <f t="shared" ca="1" si="87"/>
        <v>0.16702501250817925</v>
      </c>
      <c r="L364" s="89">
        <f t="shared" ca="1" si="76"/>
        <v>-0.74544317383238157</v>
      </c>
      <c r="M364" s="89">
        <f t="shared" ca="1" si="76"/>
        <v>-0.96598832119132416</v>
      </c>
      <c r="N364" s="89">
        <f t="array" aca="1" ref="N364:O364" ca="1">mu+MMULT(L364:M364,A)</f>
        <v>-3.4474301289775092E-2</v>
      </c>
      <c r="O364" s="89">
        <f ca="1"/>
        <v>-1.0836204471526454E-2</v>
      </c>
      <c r="Q364" s="85">
        <v>347</v>
      </c>
      <c r="R364" s="88">
        <f t="shared" ca="1" si="77"/>
        <v>30258.664397637382</v>
      </c>
      <c r="S364" s="89">
        <f t="shared" ca="1" si="78"/>
        <v>0.49975282090589901</v>
      </c>
      <c r="T364" s="89">
        <f t="shared" ca="1" si="79"/>
        <v>0.32851936231443674</v>
      </c>
      <c r="U364" s="89">
        <f t="shared" ca="1" si="88"/>
        <v>0.69137543270856561</v>
      </c>
      <c r="V364" s="89">
        <f t="shared" ca="1" si="88"/>
        <v>0.62874049654265496</v>
      </c>
      <c r="W364" s="85">
        <f t="shared" ca="1" si="80"/>
        <v>3197.6517184215227</v>
      </c>
      <c r="X364" s="85">
        <f t="shared" ca="1" si="81"/>
        <v>-770.25491174780836</v>
      </c>
      <c r="Z364" s="85">
        <v>347</v>
      </c>
      <c r="AA364" s="88">
        <f t="shared" ca="1" si="82"/>
        <v>1377.9866579029738</v>
      </c>
      <c r="AB364" s="89">
        <f t="shared" ca="1" si="83"/>
        <v>0.89283228794814706</v>
      </c>
      <c r="AC364" s="89">
        <f t="shared" ca="1" si="84"/>
        <v>0.79782294630094741</v>
      </c>
      <c r="AD364" s="89">
        <f t="shared" ca="1" si="89"/>
        <v>0.81402650367171758</v>
      </c>
      <c r="AE364" s="89">
        <f t="shared" ca="1" si="89"/>
        <v>0.78751337832541501</v>
      </c>
      <c r="AF364" s="85">
        <f t="shared" ca="1" si="85"/>
        <v>120.2820819101297</v>
      </c>
      <c r="AG364" s="85">
        <f t="shared" ca="1" si="86"/>
        <v>-12.443110936907374</v>
      </c>
      <c r="AI364" s="85">
        <v>347</v>
      </c>
      <c r="AJ364" s="85">
        <f t="shared" ca="1" si="90"/>
        <v>3077.3696365113929</v>
      </c>
      <c r="AK364" s="85">
        <f t="shared" ca="1" si="90"/>
        <v>-757.81180081090099</v>
      </c>
    </row>
    <row r="365" spans="9:37" x14ac:dyDescent="0.25">
      <c r="I365" s="85">
        <v>348</v>
      </c>
      <c r="J365" s="89">
        <f t="shared" ca="1" si="87"/>
        <v>0.94504387245921606</v>
      </c>
      <c r="K365" s="89">
        <f t="shared" ca="1" si="87"/>
        <v>0.64380837291779236</v>
      </c>
      <c r="L365" s="89">
        <f t="shared" ca="1" si="76"/>
        <v>1.5985876525796665</v>
      </c>
      <c r="M365" s="89">
        <f t="shared" ca="1" si="76"/>
        <v>0.36865720038558347</v>
      </c>
      <c r="N365" s="89">
        <f t="array" aca="1" ref="N365:O365" ca="1">mu+MMULT(L365:M365,A)</f>
        <v>5.070060448390247E-2</v>
      </c>
      <c r="O365" s="89">
        <f ca="1"/>
        <v>9.030447040738028E-3</v>
      </c>
      <c r="Q365" s="85">
        <v>348</v>
      </c>
      <c r="R365" s="88">
        <f t="shared" ca="1" si="77"/>
        <v>32948.886791785888</v>
      </c>
      <c r="S365" s="89">
        <f t="shared" ca="1" si="78"/>
        <v>0.99717258030521128</v>
      </c>
      <c r="T365" s="89">
        <f t="shared" ca="1" si="79"/>
        <v>0.82593912171374906</v>
      </c>
      <c r="U365" s="89">
        <f t="shared" ca="1" si="88"/>
        <v>0.8406596260842254</v>
      </c>
      <c r="V365" s="89">
        <f t="shared" ca="1" si="88"/>
        <v>0.79558068661262582</v>
      </c>
      <c r="W365" s="85">
        <f t="shared" ca="1" si="80"/>
        <v>5273.5925606524979</v>
      </c>
      <c r="X365" s="85">
        <f t="shared" ca="1" si="81"/>
        <v>1305.6859304831669</v>
      </c>
      <c r="Z365" s="85">
        <v>348</v>
      </c>
      <c r="AA365" s="88">
        <f t="shared" ca="1" si="82"/>
        <v>1405.6363829476909</v>
      </c>
      <c r="AB365" s="89">
        <f t="shared" ca="1" si="83"/>
        <v>1.1019343737834084</v>
      </c>
      <c r="AC365" s="89">
        <f t="shared" ca="1" si="84"/>
        <v>1.0069250321362089</v>
      </c>
      <c r="AD365" s="89">
        <f t="shared" ca="1" si="89"/>
        <v>0.86475489831113295</v>
      </c>
      <c r="AE365" s="89">
        <f t="shared" ca="1" si="89"/>
        <v>0.84301459917565669</v>
      </c>
      <c r="AF365" s="85">
        <f t="shared" ca="1" si="85"/>
        <v>143.51764991841765</v>
      </c>
      <c r="AG365" s="85">
        <f t="shared" ca="1" si="86"/>
        <v>10.792457071380568</v>
      </c>
      <c r="AI365" s="85">
        <v>348</v>
      </c>
      <c r="AJ365" s="85">
        <f t="shared" ca="1" si="90"/>
        <v>5130.0749107340798</v>
      </c>
      <c r="AK365" s="85">
        <f t="shared" ca="1" si="90"/>
        <v>1294.8934734117863</v>
      </c>
    </row>
    <row r="366" spans="9:37" x14ac:dyDescent="0.25">
      <c r="I366" s="85">
        <v>349</v>
      </c>
      <c r="J366" s="89">
        <f t="shared" ca="1" si="87"/>
        <v>0.41053953694919865</v>
      </c>
      <c r="K366" s="89">
        <f t="shared" ca="1" si="87"/>
        <v>0.89315765535728475</v>
      </c>
      <c r="L366" s="89">
        <f t="shared" ca="1" si="76"/>
        <v>-0.22615730769684184</v>
      </c>
      <c r="M366" s="89">
        <f t="shared" ca="1" si="76"/>
        <v>1.2434971533726942</v>
      </c>
      <c r="N366" s="89">
        <f t="array" aca="1" ref="N366:O366" ca="1">mu+MMULT(L366:M366,A)</f>
        <v>2.0272244571439769E-2</v>
      </c>
      <c r="O366" s="89">
        <f ca="1"/>
        <v>2.2052736625515431E-2</v>
      </c>
      <c r="Q366" s="85">
        <v>349</v>
      </c>
      <c r="R366" s="88">
        <f t="shared" ca="1" si="77"/>
        <v>31961.406104609559</v>
      </c>
      <c r="S366" s="89">
        <f t="shared" ca="1" si="78"/>
        <v>0.81947156227543372</v>
      </c>
      <c r="T366" s="89">
        <f t="shared" ca="1" si="79"/>
        <v>0.6482381036839715</v>
      </c>
      <c r="U366" s="89">
        <f t="shared" ca="1" si="88"/>
        <v>0.79374128981767877</v>
      </c>
      <c r="V366" s="89">
        <f t="shared" ca="1" si="88"/>
        <v>0.74158451970993444</v>
      </c>
      <c r="W366" s="85">
        <f t="shared" ca="1" si="80"/>
        <v>4465.8831465679141</v>
      </c>
      <c r="X366" s="85">
        <f t="shared" ca="1" si="81"/>
        <v>497.97651639858304</v>
      </c>
      <c r="Z366" s="85">
        <v>349</v>
      </c>
      <c r="AA366" s="88">
        <f t="shared" ca="1" si="82"/>
        <v>1424.0606899424079</v>
      </c>
      <c r="AB366" s="89">
        <f t="shared" ca="1" si="83"/>
        <v>1.2389976283961328</v>
      </c>
      <c r="AC366" s="89">
        <f t="shared" ca="1" si="84"/>
        <v>1.1439882867489333</v>
      </c>
      <c r="AD366" s="89">
        <f t="shared" ca="1" si="89"/>
        <v>0.89232681182418405</v>
      </c>
      <c r="AE366" s="89">
        <f t="shared" ca="1" si="89"/>
        <v>0.87368575264295123</v>
      </c>
      <c r="AF366" s="85">
        <f t="shared" ca="1" si="85"/>
        <v>159.71149172556102</v>
      </c>
      <c r="AG366" s="85">
        <f t="shared" ca="1" si="86"/>
        <v>26.986298878523939</v>
      </c>
      <c r="AI366" s="85">
        <v>349</v>
      </c>
      <c r="AJ366" s="85">
        <f t="shared" ca="1" si="90"/>
        <v>4306.1716548423528</v>
      </c>
      <c r="AK366" s="85">
        <f t="shared" ca="1" si="90"/>
        <v>470.9902175200591</v>
      </c>
    </row>
    <row r="367" spans="9:37" x14ac:dyDescent="0.25">
      <c r="I367" s="85">
        <v>350</v>
      </c>
      <c r="J367" s="89">
        <f t="shared" ca="1" si="87"/>
        <v>0.29522088733286833</v>
      </c>
      <c r="K367" s="89">
        <f t="shared" ca="1" si="87"/>
        <v>0.39887047152315747</v>
      </c>
      <c r="L367" s="89">
        <f t="shared" ca="1" si="76"/>
        <v>-0.53819595163635381</v>
      </c>
      <c r="M367" s="89">
        <f t="shared" ca="1" si="76"/>
        <v>-0.25627183576548918</v>
      </c>
      <c r="N367" s="89">
        <f t="array" aca="1" ref="N367:O367" ca="1">mu+MMULT(L367:M367,A)</f>
        <v>-1.5851015626455297E-2</v>
      </c>
      <c r="O367" s="89">
        <f ca="1"/>
        <v>-2.7183373748678125E-4</v>
      </c>
      <c r="Q367" s="85">
        <v>350</v>
      </c>
      <c r="R367" s="88">
        <f t="shared" ca="1" si="77"/>
        <v>30827.460131855791</v>
      </c>
      <c r="S367" s="89">
        <f t="shared" ca="1" si="78"/>
        <v>0.60851243959556245</v>
      </c>
      <c r="T367" s="89">
        <f t="shared" ca="1" si="79"/>
        <v>0.43727898100410018</v>
      </c>
      <c r="U367" s="89">
        <f t="shared" ca="1" si="88"/>
        <v>0.72857617094583349</v>
      </c>
      <c r="V367" s="89">
        <f t="shared" ca="1" si="88"/>
        <v>0.66904548155700505</v>
      </c>
      <c r="W367" s="85">
        <f t="shared" ca="1" si="80"/>
        <v>3601.6219890881257</v>
      </c>
      <c r="X367" s="85">
        <f t="shared" ca="1" si="81"/>
        <v>-366.28464108120534</v>
      </c>
      <c r="Z367" s="85">
        <v>350</v>
      </c>
      <c r="AA367" s="88">
        <f t="shared" ca="1" si="82"/>
        <v>1392.6213870658969</v>
      </c>
      <c r="AB367" s="89">
        <f t="shared" ca="1" si="83"/>
        <v>1.0040252564592693</v>
      </c>
      <c r="AC367" s="89">
        <f t="shared" ca="1" si="84"/>
        <v>0.90901591481206967</v>
      </c>
      <c r="AD367" s="89">
        <f t="shared" ca="1" si="89"/>
        <v>0.84231678000739074</v>
      </c>
      <c r="AE367" s="89">
        <f t="shared" ca="1" si="89"/>
        <v>0.81832913742935343</v>
      </c>
      <c r="AF367" s="85">
        <f t="shared" ca="1" si="85"/>
        <v>132.40615040759985</v>
      </c>
      <c r="AG367" s="85">
        <f t="shared" ca="1" si="86"/>
        <v>-0.31904243943722577</v>
      </c>
      <c r="AI367" s="85">
        <v>350</v>
      </c>
      <c r="AJ367" s="85">
        <f t="shared" ca="1" si="90"/>
        <v>3469.2158386805258</v>
      </c>
      <c r="AK367" s="85">
        <f t="shared" ca="1" si="90"/>
        <v>-365.96559864176811</v>
      </c>
    </row>
    <row r="368" spans="9:37" x14ac:dyDescent="0.25">
      <c r="I368" s="85">
        <v>351</v>
      </c>
      <c r="J368" s="89">
        <f t="shared" ca="1" si="87"/>
        <v>0.54290407560505927</v>
      </c>
      <c r="K368" s="89">
        <f t="shared" ca="1" si="87"/>
        <v>0.28982424402002283</v>
      </c>
      <c r="L368" s="89">
        <f t="shared" ca="1" si="76"/>
        <v>0.1077527195236908</v>
      </c>
      <c r="M368" s="89">
        <f t="shared" ca="1" si="76"/>
        <v>-0.55389824241297858</v>
      </c>
      <c r="N368" s="89">
        <f t="array" aca="1" ref="N368:O368" ca="1">mu+MMULT(L368:M368,A)</f>
        <v>-4.8534470280713737E-3</v>
      </c>
      <c r="O368" s="89">
        <f ca="1"/>
        <v>-4.7021038025502459E-3</v>
      </c>
      <c r="Q368" s="85">
        <v>351</v>
      </c>
      <c r="R368" s="88">
        <f t="shared" ca="1" si="77"/>
        <v>31168.358329160965</v>
      </c>
      <c r="S368" s="89">
        <f t="shared" ca="1" si="78"/>
        <v>0.67273802196041177</v>
      </c>
      <c r="T368" s="89">
        <f t="shared" ca="1" si="79"/>
        <v>0.50150456336894944</v>
      </c>
      <c r="U368" s="89">
        <f t="shared" ca="1" si="88"/>
        <v>0.74944301310822459</v>
      </c>
      <c r="V368" s="89">
        <f t="shared" ca="1" si="88"/>
        <v>0.69199196647482386</v>
      </c>
      <c r="W368" s="85">
        <f t="shared" ca="1" si="80"/>
        <v>3853.5799322274906</v>
      </c>
      <c r="X368" s="85">
        <f t="shared" ca="1" si="81"/>
        <v>-114.32669794184039</v>
      </c>
      <c r="Z368" s="85">
        <v>351</v>
      </c>
      <c r="AA368" s="88">
        <f t="shared" ca="1" si="82"/>
        <v>1386.4653447566595</v>
      </c>
      <c r="AB368" s="89">
        <f t="shared" ca="1" si="83"/>
        <v>0.95739541997945676</v>
      </c>
      <c r="AC368" s="89">
        <f t="shared" ca="1" si="84"/>
        <v>0.86238607833225711</v>
      </c>
      <c r="AD368" s="89">
        <f t="shared" ca="1" si="89"/>
        <v>0.83081614535429471</v>
      </c>
      <c r="AE368" s="89">
        <f t="shared" ca="1" si="89"/>
        <v>0.80576245055938234</v>
      </c>
      <c r="AF368" s="85">
        <f t="shared" ca="1" si="85"/>
        <v>127.25591595684568</v>
      </c>
      <c r="AG368" s="85">
        <f t="shared" ca="1" si="86"/>
        <v>-5.4692768901913951</v>
      </c>
      <c r="AI368" s="85">
        <v>351</v>
      </c>
      <c r="AJ368" s="85">
        <f t="shared" ca="1" si="90"/>
        <v>3726.3240162706452</v>
      </c>
      <c r="AK368" s="85">
        <f t="shared" ca="1" si="90"/>
        <v>-108.857421051649</v>
      </c>
    </row>
    <row r="369" spans="9:37" x14ac:dyDescent="0.25">
      <c r="I369" s="85">
        <v>352</v>
      </c>
      <c r="J369" s="89">
        <f t="shared" ca="1" si="87"/>
        <v>0.96169591647943098</v>
      </c>
      <c r="K369" s="89">
        <f t="shared" ca="1" si="87"/>
        <v>0.35807180309566522</v>
      </c>
      <c r="L369" s="89">
        <f t="shared" ca="1" si="76"/>
        <v>1.7707146380256005</v>
      </c>
      <c r="M369" s="89">
        <f t="shared" ca="1" si="76"/>
        <v>-0.36361756800895634</v>
      </c>
      <c r="N369" s="89">
        <f t="array" aca="1" ref="N369:O369" ca="1">mu+MMULT(L369:M369,A)</f>
        <v>4.1390332021225204E-2</v>
      </c>
      <c r="O369" s="89">
        <f ca="1"/>
        <v>-1.869711390640788E-3</v>
      </c>
      <c r="Q369" s="85">
        <v>352</v>
      </c>
      <c r="R369" s="88">
        <f t="shared" ca="1" si="77"/>
        <v>32643.547281027582</v>
      </c>
      <c r="S369" s="89">
        <f t="shared" ca="1" si="78"/>
        <v>0.94280077388804417</v>
      </c>
      <c r="T369" s="89">
        <f t="shared" ca="1" si="79"/>
        <v>0.77156731529658185</v>
      </c>
      <c r="U369" s="89">
        <f t="shared" ca="1" si="88"/>
        <v>0.82710859208993215</v>
      </c>
      <c r="V369" s="89">
        <f t="shared" ca="1" si="88"/>
        <v>0.77981463057376565</v>
      </c>
      <c r="W369" s="85">
        <f t="shared" ca="1" si="80"/>
        <v>5018.9534021601394</v>
      </c>
      <c r="X369" s="85">
        <f t="shared" ca="1" si="81"/>
        <v>1051.0467719908083</v>
      </c>
      <c r="Z369" s="85">
        <v>352</v>
      </c>
      <c r="AA369" s="88">
        <f t="shared" ca="1" si="82"/>
        <v>1390.3979253551709</v>
      </c>
      <c r="AB369" s="89">
        <f t="shared" ca="1" si="83"/>
        <v>0.98720714546669397</v>
      </c>
      <c r="AC369" s="89">
        <f t="shared" ca="1" si="84"/>
        <v>0.89219780381949432</v>
      </c>
      <c r="AD369" s="89">
        <f t="shared" ca="1" si="89"/>
        <v>0.8382294502130857</v>
      </c>
      <c r="AE369" s="89">
        <f t="shared" ca="1" si="89"/>
        <v>0.81385654043097944</v>
      </c>
      <c r="AF369" s="85">
        <f t="shared" ca="1" si="85"/>
        <v>130.53782141854072</v>
      </c>
      <c r="AG369" s="85">
        <f t="shared" ca="1" si="86"/>
        <v>-2.1873714284963626</v>
      </c>
      <c r="AI369" s="85">
        <v>352</v>
      </c>
      <c r="AJ369" s="85">
        <f t="shared" ca="1" si="90"/>
        <v>4888.4155807415991</v>
      </c>
      <c r="AK369" s="85">
        <f t="shared" ca="1" si="90"/>
        <v>1053.2341434193047</v>
      </c>
    </row>
    <row r="370" spans="9:37" x14ac:dyDescent="0.25">
      <c r="I370" s="85">
        <v>353</v>
      </c>
      <c r="J370" s="89">
        <f t="shared" ca="1" si="87"/>
        <v>9.3476476705335099E-2</v>
      </c>
      <c r="K370" s="89">
        <f t="shared" ca="1" si="87"/>
        <v>0.24877240856813398</v>
      </c>
      <c r="L370" s="89">
        <f t="shared" ca="1" si="76"/>
        <v>-1.3196468490793267</v>
      </c>
      <c r="M370" s="89">
        <f t="shared" ca="1" si="76"/>
        <v>-0.67835786601361525</v>
      </c>
      <c r="N370" s="89">
        <f t="array" aca="1" ref="N370:O370" ca="1">mu+MMULT(L370:M370,A)</f>
        <v>-4.3818062953346906E-2</v>
      </c>
      <c r="O370" s="89">
        <f ca="1"/>
        <v>-6.5547275363039385E-3</v>
      </c>
      <c r="Q370" s="85">
        <v>353</v>
      </c>
      <c r="R370" s="88">
        <f t="shared" ca="1" si="77"/>
        <v>29977.251424537033</v>
      </c>
      <c r="S370" s="89">
        <f t="shared" ca="1" si="78"/>
        <v>0.44518543822010709</v>
      </c>
      <c r="T370" s="89">
        <f t="shared" ca="1" si="79"/>
        <v>0.27395197962864482</v>
      </c>
      <c r="U370" s="89">
        <f t="shared" ca="1" si="88"/>
        <v>0.67190712540730069</v>
      </c>
      <c r="V370" s="89">
        <f t="shared" ca="1" si="88"/>
        <v>0.60793923749217771</v>
      </c>
      <c r="W370" s="85">
        <f t="shared" ca="1" si="80"/>
        <v>3005.8129841568662</v>
      </c>
      <c r="X370" s="85">
        <f t="shared" ca="1" si="81"/>
        <v>-962.09364601246489</v>
      </c>
      <c r="Z370" s="85">
        <v>353</v>
      </c>
      <c r="AA370" s="88">
        <f t="shared" ca="1" si="82"/>
        <v>1383.8991240076543</v>
      </c>
      <c r="AB370" s="89">
        <f t="shared" ca="1" si="83"/>
        <v>0.93789603495442386</v>
      </c>
      <c r="AC370" s="89">
        <f t="shared" ca="1" si="84"/>
        <v>0.84288669330722421</v>
      </c>
      <c r="AD370" s="89">
        <f t="shared" ca="1" si="89"/>
        <v>0.82585107947211911</v>
      </c>
      <c r="AE370" s="89">
        <f t="shared" ca="1" si="89"/>
        <v>0.80035409184881512</v>
      </c>
      <c r="AF370" s="85">
        <f t="shared" ca="1" si="85"/>
        <v>125.13020746658174</v>
      </c>
      <c r="AG370" s="85">
        <f t="shared" ca="1" si="86"/>
        <v>-7.5949853804553413</v>
      </c>
      <c r="AI370" s="85">
        <v>353</v>
      </c>
      <c r="AJ370" s="85">
        <f t="shared" ca="1" si="90"/>
        <v>2880.6827766902843</v>
      </c>
      <c r="AK370" s="85">
        <f t="shared" ca="1" si="90"/>
        <v>-954.49866063200955</v>
      </c>
    </row>
    <row r="371" spans="9:37" x14ac:dyDescent="0.25">
      <c r="I371" s="85">
        <v>354</v>
      </c>
      <c r="J371" s="89">
        <f t="shared" ca="1" si="87"/>
        <v>0.6841919492178643</v>
      </c>
      <c r="K371" s="89">
        <f t="shared" ca="1" si="87"/>
        <v>0.78013750491861611</v>
      </c>
      <c r="L371" s="89">
        <f t="shared" ca="1" si="76"/>
        <v>0.47945341490398524</v>
      </c>
      <c r="M371" s="89">
        <f t="shared" ca="1" si="76"/>
        <v>0.77265769431221887</v>
      </c>
      <c r="N371" s="89">
        <f t="array" aca="1" ref="N371:O371" ca="1">mu+MMULT(L371:M371,A)</f>
        <v>2.9553788099759028E-2</v>
      </c>
      <c r="O371" s="89">
        <f ca="1"/>
        <v>1.5044131493925391E-2</v>
      </c>
      <c r="Q371" s="85">
        <v>354</v>
      </c>
      <c r="R371" s="88">
        <f t="shared" ca="1" si="77"/>
        <v>32259.438246197191</v>
      </c>
      <c r="S371" s="89">
        <f t="shared" ca="1" si="78"/>
        <v>0.87367559228608549</v>
      </c>
      <c r="T371" s="89">
        <f t="shared" ca="1" si="79"/>
        <v>0.70244213369462316</v>
      </c>
      <c r="U371" s="89">
        <f t="shared" ca="1" si="88"/>
        <v>0.80885252665893881</v>
      </c>
      <c r="V371" s="89">
        <f t="shared" ca="1" si="88"/>
        <v>0.75879826144240103</v>
      </c>
      <c r="W371" s="85">
        <f t="shared" ca="1" si="80"/>
        <v>4704.716083080104</v>
      </c>
      <c r="X371" s="85">
        <f t="shared" ca="1" si="81"/>
        <v>736.80945291077296</v>
      </c>
      <c r="Z371" s="85">
        <v>354</v>
      </c>
      <c r="AA371" s="88">
        <f t="shared" ca="1" si="82"/>
        <v>1414.1149046359835</v>
      </c>
      <c r="AB371" s="89">
        <f t="shared" ca="1" si="83"/>
        <v>1.1652300913299845</v>
      </c>
      <c r="AC371" s="89">
        <f t="shared" ca="1" si="84"/>
        <v>1.0702207496827849</v>
      </c>
      <c r="AD371" s="89">
        <f t="shared" ca="1" si="89"/>
        <v>0.87803706588312913</v>
      </c>
      <c r="AE371" s="89">
        <f t="shared" ca="1" si="89"/>
        <v>0.85774002168595387</v>
      </c>
      <c r="AF371" s="85">
        <f t="shared" ca="1" si="85"/>
        <v>150.90652927875885</v>
      </c>
      <c r="AG371" s="85">
        <f t="shared" ca="1" si="86"/>
        <v>18.181336431721775</v>
      </c>
      <c r="AI371" s="85">
        <v>354</v>
      </c>
      <c r="AJ371" s="85">
        <f t="shared" ca="1" si="90"/>
        <v>4553.8095538013449</v>
      </c>
      <c r="AK371" s="85">
        <f t="shared" ca="1" si="90"/>
        <v>718.62811647905119</v>
      </c>
    </row>
    <row r="372" spans="9:37" x14ac:dyDescent="0.25">
      <c r="I372" s="85">
        <v>355</v>
      </c>
      <c r="J372" s="89">
        <f t="shared" ca="1" si="87"/>
        <v>6.7829316979489573E-2</v>
      </c>
      <c r="K372" s="89">
        <f t="shared" ca="1" si="87"/>
        <v>0.96598369685403884</v>
      </c>
      <c r="L372" s="89">
        <f t="shared" ca="1" si="76"/>
        <v>-1.492154550598902</v>
      </c>
      <c r="M372" s="89">
        <f t="shared" ca="1" si="76"/>
        <v>1.8247907895997064</v>
      </c>
      <c r="N372" s="89">
        <f t="array" aca="1" ref="N372:O372" ca="1">mu+MMULT(L372:M372,A)</f>
        <v>-1.3199023985396405E-3</v>
      </c>
      <c r="O372" s="89">
        <f ca="1"/>
        <v>3.0705489667817252E-2</v>
      </c>
      <c r="Q372" s="85">
        <v>355</v>
      </c>
      <c r="R372" s="88">
        <f t="shared" ca="1" si="77"/>
        <v>31278.687926827599</v>
      </c>
      <c r="S372" s="89">
        <f t="shared" ca="1" si="78"/>
        <v>0.69337385247273142</v>
      </c>
      <c r="T372" s="89">
        <f t="shared" ca="1" si="79"/>
        <v>0.5221403938812692</v>
      </c>
      <c r="U372" s="89">
        <f t="shared" ca="1" si="88"/>
        <v>0.75596251649522084</v>
      </c>
      <c r="V372" s="89">
        <f t="shared" ca="1" si="88"/>
        <v>0.69921370817850537</v>
      </c>
      <c r="W372" s="85">
        <f t="shared" ca="1" si="80"/>
        <v>3936.6263821177854</v>
      </c>
      <c r="X372" s="85">
        <f t="shared" ca="1" si="81"/>
        <v>-31.280248051545641</v>
      </c>
      <c r="Z372" s="85">
        <v>355</v>
      </c>
      <c r="AA372" s="88">
        <f t="shared" ca="1" si="82"/>
        <v>1436.4361993099858</v>
      </c>
      <c r="AB372" s="89">
        <f t="shared" ca="1" si="83"/>
        <v>1.3300702839085996</v>
      </c>
      <c r="AC372" s="89">
        <f t="shared" ca="1" si="84"/>
        <v>1.2350609422614001</v>
      </c>
      <c r="AD372" s="89">
        <f t="shared" ca="1" si="89"/>
        <v>0.90825244235965696</v>
      </c>
      <c r="AE372" s="89">
        <f t="shared" ca="1" si="89"/>
        <v>0.89159608795194356</v>
      </c>
      <c r="AF372" s="85">
        <f t="shared" ca="1" si="85"/>
        <v>170.85509694225698</v>
      </c>
      <c r="AG372" s="85">
        <f t="shared" ca="1" si="86"/>
        <v>38.129904095219899</v>
      </c>
      <c r="AI372" s="85">
        <v>355</v>
      </c>
      <c r="AJ372" s="85">
        <f t="shared" ca="1" si="90"/>
        <v>3765.7712851755286</v>
      </c>
      <c r="AK372" s="85">
        <f t="shared" ca="1" si="90"/>
        <v>-69.41015214676554</v>
      </c>
    </row>
    <row r="373" spans="9:37" x14ac:dyDescent="0.25">
      <c r="I373" s="85">
        <v>356</v>
      </c>
      <c r="J373" s="89">
        <f t="shared" ca="1" si="87"/>
        <v>0.9224100200375831</v>
      </c>
      <c r="K373" s="89">
        <f t="shared" ca="1" si="87"/>
        <v>0.88770264049641212</v>
      </c>
      <c r="L373" s="89">
        <f t="shared" ca="1" si="76"/>
        <v>1.4214707197061054</v>
      </c>
      <c r="M373" s="89">
        <f t="shared" ca="1" si="76"/>
        <v>1.214400776618952</v>
      </c>
      <c r="N373" s="89">
        <f t="array" aca="1" ref="N373:O373" ca="1">mu+MMULT(L373:M373,A)</f>
        <v>6.2009960798956792E-2</v>
      </c>
      <c r="O373" s="89">
        <f ca="1"/>
        <v>2.1619627183426884E-2</v>
      </c>
      <c r="Q373" s="85">
        <v>356</v>
      </c>
      <c r="R373" s="88">
        <f t="shared" ca="1" si="77"/>
        <v>33323.632565233369</v>
      </c>
      <c r="S373" s="89">
        <f t="shared" ca="1" si="78"/>
        <v>1.0632189967479047</v>
      </c>
      <c r="T373" s="89">
        <f t="shared" ca="1" si="79"/>
        <v>0.89198553815644233</v>
      </c>
      <c r="U373" s="89">
        <f t="shared" ca="1" si="88"/>
        <v>0.85615867527738809</v>
      </c>
      <c r="V373" s="89">
        <f t="shared" ca="1" si="88"/>
        <v>0.81379965801216514</v>
      </c>
      <c r="W373" s="85">
        <f t="shared" ca="1" si="80"/>
        <v>5591.5687033802096</v>
      </c>
      <c r="X373" s="85">
        <f t="shared" ca="1" si="81"/>
        <v>1623.6620732108786</v>
      </c>
      <c r="Z373" s="85">
        <v>356</v>
      </c>
      <c r="AA373" s="88">
        <f t="shared" ca="1" si="82"/>
        <v>1423.4440493575557</v>
      </c>
      <c r="AB373" s="89">
        <f t="shared" ca="1" si="83"/>
        <v>1.2344390298985581</v>
      </c>
      <c r="AC373" s="89">
        <f t="shared" ca="1" si="84"/>
        <v>1.1394296882513586</v>
      </c>
      <c r="AD373" s="89">
        <f t="shared" ca="1" si="89"/>
        <v>0.89148032357428941</v>
      </c>
      <c r="AE373" s="89">
        <f t="shared" ca="1" si="89"/>
        <v>0.87273801043592281</v>
      </c>
      <c r="AF373" s="85">
        <f t="shared" ca="1" si="85"/>
        <v>159.16150752387375</v>
      </c>
      <c r="AG373" s="85">
        <f t="shared" ca="1" si="86"/>
        <v>26.436314676836673</v>
      </c>
      <c r="AI373" s="85">
        <v>356</v>
      </c>
      <c r="AJ373" s="85">
        <f t="shared" ca="1" si="90"/>
        <v>5432.4071958563363</v>
      </c>
      <c r="AK373" s="85">
        <f t="shared" ca="1" si="90"/>
        <v>1597.2257585340419</v>
      </c>
    </row>
    <row r="374" spans="9:37" x14ac:dyDescent="0.25">
      <c r="I374" s="85">
        <v>357</v>
      </c>
      <c r="J374" s="89">
        <f t="shared" ca="1" si="87"/>
        <v>0.40430891663816182</v>
      </c>
      <c r="K374" s="89">
        <f t="shared" ca="1" si="87"/>
        <v>2.8020926047883532E-2</v>
      </c>
      <c r="L374" s="89">
        <f t="shared" ca="1" si="76"/>
        <v>-0.24220950125336504</v>
      </c>
      <c r="M374" s="89">
        <f t="shared" ca="1" si="76"/>
        <v>-1.9107100537008879</v>
      </c>
      <c r="N374" s="89">
        <f t="array" aca="1" ref="N374:O374" ca="1">mu+MMULT(L374:M374,A)</f>
        <v>-3.9269997715076777E-2</v>
      </c>
      <c r="O374" s="89">
        <f ca="1"/>
        <v>-2.4898708059486629E-2</v>
      </c>
      <c r="Q374" s="85">
        <v>357</v>
      </c>
      <c r="R374" s="88">
        <f t="shared" ca="1" si="77"/>
        <v>30113.900428424597</v>
      </c>
      <c r="S374" s="89">
        <f t="shared" ca="1" si="78"/>
        <v>0.47174604895402439</v>
      </c>
      <c r="T374" s="89">
        <f t="shared" ca="1" si="79"/>
        <v>0.30051259036256212</v>
      </c>
      <c r="U374" s="89">
        <f t="shared" ca="1" si="88"/>
        <v>0.68144596794514412</v>
      </c>
      <c r="V374" s="89">
        <f t="shared" ca="1" si="88"/>
        <v>0.61810690286838355</v>
      </c>
      <c r="W374" s="85">
        <f t="shared" ca="1" si="80"/>
        <v>3098.2819769210182</v>
      </c>
      <c r="X374" s="85">
        <f t="shared" ca="1" si="81"/>
        <v>-869.62465324831282</v>
      </c>
      <c r="Z374" s="85">
        <v>357</v>
      </c>
      <c r="AA374" s="88">
        <f t="shared" ca="1" si="82"/>
        <v>1358.7443303351868</v>
      </c>
      <c r="AB374" s="89">
        <f t="shared" ca="1" si="83"/>
        <v>0.74482048885391905</v>
      </c>
      <c r="AC374" s="89">
        <f t="shared" ca="1" si="84"/>
        <v>0.6498111472067194</v>
      </c>
      <c r="AD374" s="89">
        <f t="shared" ca="1" si="89"/>
        <v>0.77180987648628252</v>
      </c>
      <c r="AE374" s="89">
        <f t="shared" ca="1" si="89"/>
        <v>0.74209289121841637</v>
      </c>
      <c r="AF374" s="85">
        <f t="shared" ca="1" si="85"/>
        <v>105.01534187932418</v>
      </c>
      <c r="AG374" s="85">
        <f t="shared" ca="1" si="86"/>
        <v>-27.709850967712896</v>
      </c>
      <c r="AI374" s="85">
        <v>357</v>
      </c>
      <c r="AJ374" s="85">
        <f t="shared" ca="1" si="90"/>
        <v>2993.2666350416939</v>
      </c>
      <c r="AK374" s="85">
        <f t="shared" ca="1" si="90"/>
        <v>-841.91480228059993</v>
      </c>
    </row>
    <row r="375" spans="9:37" x14ac:dyDescent="0.25">
      <c r="I375" s="85">
        <v>358</v>
      </c>
      <c r="J375" s="89">
        <f t="shared" ca="1" si="87"/>
        <v>0.38040450166039685</v>
      </c>
      <c r="K375" s="89">
        <f t="shared" ca="1" si="87"/>
        <v>5.2796533263460343E-2</v>
      </c>
      <c r="L375" s="89">
        <f t="shared" ca="1" si="76"/>
        <v>-0.3044185944022022</v>
      </c>
      <c r="M375" s="89">
        <f t="shared" ca="1" si="76"/>
        <v>-1.6183227213086968</v>
      </c>
      <c r="N375" s="89">
        <f t="array" aca="1" ref="N375:O375" ca="1">mu+MMULT(L375:M375,A)</f>
        <v>-3.538523882501491E-2</v>
      </c>
      <c r="O375" s="89">
        <f ca="1"/>
        <v>-2.0546423392638801E-2</v>
      </c>
      <c r="Q375" s="85">
        <v>358</v>
      </c>
      <c r="R375" s="88">
        <f t="shared" ca="1" si="77"/>
        <v>30231.113195088801</v>
      </c>
      <c r="S375" s="89">
        <f t="shared" ca="1" si="78"/>
        <v>0.49443296377789903</v>
      </c>
      <c r="T375" s="89">
        <f t="shared" ca="1" si="79"/>
        <v>0.32319950518643675</v>
      </c>
      <c r="U375" s="89">
        <f t="shared" ca="1" si="88"/>
        <v>0.68949978066690754</v>
      </c>
      <c r="V375" s="89">
        <f t="shared" ca="1" si="88"/>
        <v>0.62672792219034124</v>
      </c>
      <c r="W375" s="85">
        <f t="shared" ca="1" si="80"/>
        <v>3178.6293167616459</v>
      </c>
      <c r="X375" s="85">
        <f t="shared" ca="1" si="81"/>
        <v>-789.27731340768514</v>
      </c>
      <c r="Z375" s="85">
        <v>358</v>
      </c>
      <c r="AA375" s="88">
        <f t="shared" ca="1" si="82"/>
        <v>1364.6708600672985</v>
      </c>
      <c r="AB375" s="89">
        <f t="shared" ca="1" si="83"/>
        <v>0.79062950711876567</v>
      </c>
      <c r="AC375" s="89">
        <f t="shared" ca="1" si="84"/>
        <v>0.69562016547156602</v>
      </c>
      <c r="AD375" s="89">
        <f t="shared" ca="1" si="89"/>
        <v>0.78541988858228695</v>
      </c>
      <c r="AE375" s="89">
        <f t="shared" ca="1" si="89"/>
        <v>0.75666663297320236</v>
      </c>
      <c r="AF375" s="85">
        <f t="shared" ca="1" si="85"/>
        <v>109.63009175699983</v>
      </c>
      <c r="AG375" s="85">
        <f t="shared" ca="1" si="86"/>
        <v>-23.095101090037247</v>
      </c>
      <c r="AI375" s="85">
        <v>358</v>
      </c>
      <c r="AJ375" s="85">
        <f t="shared" ca="1" si="90"/>
        <v>3068.9992250046462</v>
      </c>
      <c r="AK375" s="85">
        <f t="shared" ca="1" si="90"/>
        <v>-766.1822123176479</v>
      </c>
    </row>
    <row r="376" spans="9:37" x14ac:dyDescent="0.25">
      <c r="I376" s="85">
        <v>359</v>
      </c>
      <c r="J376" s="89">
        <f t="shared" ca="1" si="87"/>
        <v>0.39794440888562088</v>
      </c>
      <c r="K376" s="89">
        <f t="shared" ca="1" si="87"/>
        <v>0.89365219623049841</v>
      </c>
      <c r="L376" s="89">
        <f t="shared" ca="1" si="76"/>
        <v>-0.25867136164054993</v>
      </c>
      <c r="M376" s="89">
        <f t="shared" ca="1" si="76"/>
        <v>1.2461873896689915</v>
      </c>
      <c r="N376" s="89">
        <f t="array" aca="1" ref="N376:O376" ca="1">mu+MMULT(L376:M376,A)</f>
        <v>1.9488267042394505E-2</v>
      </c>
      <c r="O376" s="89">
        <f ca="1"/>
        <v>2.2092781705740954E-2</v>
      </c>
      <c r="Q376" s="85">
        <v>359</v>
      </c>
      <c r="R376" s="88">
        <f t="shared" ca="1" si="77"/>
        <v>31936.358899932548</v>
      </c>
      <c r="S376" s="89">
        <f t="shared" ca="1" si="78"/>
        <v>0.81489314906405452</v>
      </c>
      <c r="T376" s="89">
        <f t="shared" ca="1" si="79"/>
        <v>0.64365969047259219</v>
      </c>
      <c r="U376" s="89">
        <f t="shared" ca="1" si="88"/>
        <v>0.79243326248007551</v>
      </c>
      <c r="V376" s="89">
        <f t="shared" ca="1" si="88"/>
        <v>0.74010193284059222</v>
      </c>
      <c r="W376" s="85">
        <f t="shared" ca="1" si="80"/>
        <v>4446.0185148802993</v>
      </c>
      <c r="X376" s="85">
        <f t="shared" ca="1" si="81"/>
        <v>478.1118847109683</v>
      </c>
      <c r="Z376" s="85">
        <v>359</v>
      </c>
      <c r="AA376" s="88">
        <f t="shared" ca="1" si="82"/>
        <v>1424.1177177088155</v>
      </c>
      <c r="AB376" s="89">
        <f t="shared" ca="1" si="83"/>
        <v>1.2394191141103914</v>
      </c>
      <c r="AC376" s="89">
        <f t="shared" ca="1" si="84"/>
        <v>1.1444097724631919</v>
      </c>
      <c r="AD376" s="89">
        <f t="shared" ca="1" si="89"/>
        <v>0.89240483677527438</v>
      </c>
      <c r="AE376" s="89">
        <f t="shared" ca="1" si="89"/>
        <v>0.87377313135149559</v>
      </c>
      <c r="AF376" s="85">
        <f t="shared" ca="1" si="85"/>
        <v>159.76238135554763</v>
      </c>
      <c r="AG376" s="85">
        <f t="shared" ca="1" si="86"/>
        <v>27.037188508510553</v>
      </c>
      <c r="AI376" s="85">
        <v>359</v>
      </c>
      <c r="AJ376" s="85">
        <f t="shared" ca="1" si="90"/>
        <v>4286.2561335247519</v>
      </c>
      <c r="AK376" s="85">
        <f t="shared" ca="1" si="90"/>
        <v>451.07469620245774</v>
      </c>
    </row>
    <row r="377" spans="9:37" x14ac:dyDescent="0.25">
      <c r="I377" s="85">
        <v>360</v>
      </c>
      <c r="J377" s="89">
        <f t="shared" ca="1" si="87"/>
        <v>0.54510133619608014</v>
      </c>
      <c r="K377" s="89">
        <f t="shared" ca="1" si="87"/>
        <v>0.60852218863342156</v>
      </c>
      <c r="L377" s="89">
        <f t="shared" ca="1" si="76"/>
        <v>0.11329418455769012</v>
      </c>
      <c r="M377" s="89">
        <f t="shared" ca="1" si="76"/>
        <v>0.27546941203957276</v>
      </c>
      <c r="N377" s="89">
        <f t="array" aca="1" ref="N377:O377" ca="1">mu+MMULT(L377:M377,A)</f>
        <v>1.0836491102428396E-2</v>
      </c>
      <c r="O377" s="89">
        <f ca="1"/>
        <v>7.6433151871193403E-3</v>
      </c>
      <c r="Q377" s="85">
        <v>360</v>
      </c>
      <c r="R377" s="88">
        <f t="shared" ca="1" si="77"/>
        <v>31661.244508526001</v>
      </c>
      <c r="S377" s="89">
        <f t="shared" ca="1" si="78"/>
        <v>0.76436694927147875</v>
      </c>
      <c r="T377" s="89">
        <f t="shared" ca="1" si="79"/>
        <v>0.59313349068001653</v>
      </c>
      <c r="U377" s="89">
        <f t="shared" ca="1" si="88"/>
        <v>0.77767570061646141</v>
      </c>
      <c r="V377" s="89">
        <f t="shared" ca="1" si="88"/>
        <v>0.72345409060761523</v>
      </c>
      <c r="W377" s="85">
        <f t="shared" ca="1" si="80"/>
        <v>4230.0223047059044</v>
      </c>
      <c r="X377" s="85">
        <f t="shared" ca="1" si="81"/>
        <v>262.11567453657335</v>
      </c>
      <c r="Z377" s="85">
        <v>360</v>
      </c>
      <c r="AA377" s="88">
        <f t="shared" ca="1" si="82"/>
        <v>1403.6879316381608</v>
      </c>
      <c r="AB377" s="89">
        <f t="shared" ca="1" si="83"/>
        <v>1.0873344215095624</v>
      </c>
      <c r="AC377" s="89">
        <f t="shared" ca="1" si="84"/>
        <v>0.99232507986236274</v>
      </c>
      <c r="AD377" s="89">
        <f t="shared" ca="1" si="89"/>
        <v>0.86155547923435216</v>
      </c>
      <c r="AE377" s="89">
        <f t="shared" ca="1" si="89"/>
        <v>0.83948051358221765</v>
      </c>
      <c r="AF377" s="85">
        <f t="shared" ca="1" si="85"/>
        <v>141.83582503768639</v>
      </c>
      <c r="AG377" s="85">
        <f t="shared" ca="1" si="86"/>
        <v>9.1106321906493122</v>
      </c>
      <c r="AI377" s="85">
        <v>360</v>
      </c>
      <c r="AJ377" s="85">
        <f t="shared" ca="1" si="90"/>
        <v>4088.186479668218</v>
      </c>
      <c r="AK377" s="85">
        <f t="shared" ca="1" si="90"/>
        <v>253.00504234592404</v>
      </c>
    </row>
    <row r="378" spans="9:37" x14ac:dyDescent="0.25">
      <c r="I378" s="85">
        <v>361</v>
      </c>
      <c r="J378" s="89">
        <f t="shared" ca="1" si="87"/>
        <v>0.71214381183893949</v>
      </c>
      <c r="K378" s="89">
        <f t="shared" ca="1" si="87"/>
        <v>0.94716801013437568</v>
      </c>
      <c r="L378" s="89">
        <f t="shared" ca="1" si="76"/>
        <v>0.55965852626657431</v>
      </c>
      <c r="M378" s="89">
        <f t="shared" ca="1" si="76"/>
        <v>1.6179935869981432</v>
      </c>
      <c r="N378" s="89">
        <f t="array" aca="1" ref="N378:O378" ca="1">mu+MMULT(L378:M378,A)</f>
        <v>4.7459171913865748E-2</v>
      </c>
      <c r="O378" s="89">
        <f ca="1"/>
        <v>2.7627243128659575E-2</v>
      </c>
      <c r="Q378" s="85">
        <v>361</v>
      </c>
      <c r="R378" s="88">
        <f t="shared" ca="1" si="77"/>
        <v>32842.2581052026</v>
      </c>
      <c r="S378" s="89">
        <f t="shared" ca="1" si="78"/>
        <v>0.97824267842329982</v>
      </c>
      <c r="T378" s="89">
        <f t="shared" ca="1" si="79"/>
        <v>0.80700921983183749</v>
      </c>
      <c r="U378" s="89">
        <f t="shared" ca="1" si="88"/>
        <v>0.83602284356419709</v>
      </c>
      <c r="V378" s="89">
        <f t="shared" ca="1" si="88"/>
        <v>0.79016941434151611</v>
      </c>
      <c r="W378" s="85">
        <f t="shared" ca="1" si="80"/>
        <v>5184.2004319907464</v>
      </c>
      <c r="X378" s="85">
        <f t="shared" ca="1" si="81"/>
        <v>1216.2938018214154</v>
      </c>
      <c r="Z378" s="85">
        <v>361</v>
      </c>
      <c r="AA378" s="88">
        <f t="shared" ca="1" si="82"/>
        <v>1432.0212931217434</v>
      </c>
      <c r="AB378" s="89">
        <f t="shared" ca="1" si="83"/>
        <v>1.2976708746948367</v>
      </c>
      <c r="AC378" s="89">
        <f t="shared" ca="1" si="84"/>
        <v>1.2026615330476371</v>
      </c>
      <c r="AD378" s="89">
        <f t="shared" ca="1" si="89"/>
        <v>0.9027997719725247</v>
      </c>
      <c r="AE378" s="89">
        <f t="shared" ca="1" si="89"/>
        <v>0.88544633731002964</v>
      </c>
      <c r="AF378" s="85">
        <f t="shared" ca="1" si="85"/>
        <v>166.85719256222706</v>
      </c>
      <c r="AG378" s="85">
        <f t="shared" ca="1" si="86"/>
        <v>34.131999715189977</v>
      </c>
      <c r="AI378" s="85">
        <v>361</v>
      </c>
      <c r="AJ378" s="85">
        <f t="shared" ca="1" si="90"/>
        <v>5017.3432394285192</v>
      </c>
      <c r="AK378" s="85">
        <f t="shared" ca="1" si="90"/>
        <v>1182.1618021062254</v>
      </c>
    </row>
    <row r="379" spans="9:37" x14ac:dyDescent="0.25">
      <c r="I379" s="85">
        <v>362</v>
      </c>
      <c r="J379" s="89">
        <f t="shared" ca="1" si="87"/>
        <v>0.73177200411051946</v>
      </c>
      <c r="K379" s="89">
        <f t="shared" ca="1" si="87"/>
        <v>0.99871348726897746</v>
      </c>
      <c r="L379" s="89">
        <f t="shared" ca="1" si="76"/>
        <v>0.61818106265982997</v>
      </c>
      <c r="M379" s="89">
        <f t="shared" ca="1" si="76"/>
        <v>3.0146186528450061</v>
      </c>
      <c r="N379" s="89">
        <f t="array" aca="1" ref="N379:O379" ca="1">mu+MMULT(L379:M379,A)</f>
        <v>7.5142848072722701E-2</v>
      </c>
      <c r="O379" s="89">
        <f ca="1"/>
        <v>4.8416481190680982E-2</v>
      </c>
      <c r="Q379" s="85">
        <v>362</v>
      </c>
      <c r="R379" s="88">
        <f t="shared" ca="1" si="77"/>
        <v>33764.154405618574</v>
      </c>
      <c r="S379" s="89">
        <f t="shared" ca="1" si="78"/>
        <v>1.13991479780101</v>
      </c>
      <c r="T379" s="89">
        <f t="shared" ca="1" si="79"/>
        <v>0.96868133920954769</v>
      </c>
      <c r="U379" s="89">
        <f t="shared" ca="1" si="88"/>
        <v>0.87283910029346679</v>
      </c>
      <c r="V379" s="89">
        <f t="shared" ca="1" si="88"/>
        <v>0.8336478970227591</v>
      </c>
      <c r="W379" s="85">
        <f t="shared" ca="1" si="80"/>
        <v>5972.459103576668</v>
      </c>
      <c r="X379" s="85">
        <f t="shared" ca="1" si="81"/>
        <v>2004.5524734073369</v>
      </c>
      <c r="Z379" s="85">
        <v>362</v>
      </c>
      <c r="AA379" s="88">
        <f t="shared" ca="1" si="82"/>
        <v>1462.1035346998792</v>
      </c>
      <c r="AB379" s="89">
        <f t="shared" ca="1" si="83"/>
        <v>1.5164834430338396</v>
      </c>
      <c r="AC379" s="89">
        <f t="shared" ca="1" si="84"/>
        <v>1.4214741013866401</v>
      </c>
      <c r="AD379" s="89">
        <f t="shared" ca="1" si="89"/>
        <v>0.93530142310164077</v>
      </c>
      <c r="AE379" s="89">
        <f t="shared" ca="1" si="89"/>
        <v>0.92241051126030016</v>
      </c>
      <c r="AF379" s="85">
        <f t="shared" ca="1" si="85"/>
        <v>194.5309932202058</v>
      </c>
      <c r="AG379" s="85">
        <f t="shared" ca="1" si="86"/>
        <v>61.805800373168722</v>
      </c>
      <c r="AI379" s="85">
        <v>362</v>
      </c>
      <c r="AJ379" s="85">
        <f t="shared" ca="1" si="90"/>
        <v>5777.9281103564626</v>
      </c>
      <c r="AK379" s="85">
        <f t="shared" ca="1" si="90"/>
        <v>1942.7466730341682</v>
      </c>
    </row>
    <row r="380" spans="9:37" x14ac:dyDescent="0.25">
      <c r="I380" s="85">
        <v>363</v>
      </c>
      <c r="J380" s="89">
        <f t="shared" ca="1" si="87"/>
        <v>0.2615209976563666</v>
      </c>
      <c r="K380" s="89">
        <f t="shared" ca="1" si="87"/>
        <v>0.57036969575640739</v>
      </c>
      <c r="L380" s="89">
        <f t="shared" ca="1" si="76"/>
        <v>-0.63866329553632373</v>
      </c>
      <c r="M380" s="89">
        <f t="shared" ca="1" si="76"/>
        <v>0.17731545922869704</v>
      </c>
      <c r="N380" s="89">
        <f t="array" aca="1" ref="N380:O380" ca="1">mu+MMULT(L380:M380,A)</f>
        <v>-1.0301077587999169E-2</v>
      </c>
      <c r="O380" s="89">
        <f ca="1"/>
        <v>6.1822602901299342E-3</v>
      </c>
      <c r="Q380" s="85">
        <v>363</v>
      </c>
      <c r="R380" s="88">
        <f t="shared" ca="1" si="77"/>
        <v>30999.026275826043</v>
      </c>
      <c r="S380" s="89">
        <f t="shared" ca="1" si="78"/>
        <v>0.64092396760012926</v>
      </c>
      <c r="T380" s="89">
        <f t="shared" ca="1" si="79"/>
        <v>0.46969050900866699</v>
      </c>
      <c r="U380" s="89">
        <f t="shared" ca="1" si="88"/>
        <v>0.73921395847847526</v>
      </c>
      <c r="V380" s="89">
        <f t="shared" ca="1" si="88"/>
        <v>0.68071192515785894</v>
      </c>
      <c r="W380" s="85">
        <f t="shared" ca="1" si="80"/>
        <v>3727.5374589259918</v>
      </c>
      <c r="X380" s="85">
        <f t="shared" ca="1" si="81"/>
        <v>-240.36917124333922</v>
      </c>
      <c r="Z380" s="85">
        <v>363</v>
      </c>
      <c r="AA380" s="88">
        <f t="shared" ca="1" si="82"/>
        <v>1401.6385639956729</v>
      </c>
      <c r="AB380" s="89">
        <f t="shared" ca="1" si="83"/>
        <v>1.0719564084462281</v>
      </c>
      <c r="AC380" s="89">
        <f t="shared" ca="1" si="84"/>
        <v>0.97694706679902843</v>
      </c>
      <c r="AD380" s="89">
        <f t="shared" ca="1" si="89"/>
        <v>0.85813019398119539</v>
      </c>
      <c r="AE380" s="89">
        <f t="shared" ca="1" si="89"/>
        <v>0.83570232065428529</v>
      </c>
      <c r="AF380" s="85">
        <f t="shared" ca="1" si="85"/>
        <v>140.07368038398272</v>
      </c>
      <c r="AG380" s="85">
        <f t="shared" ca="1" si="86"/>
        <v>7.3484875369456404</v>
      </c>
      <c r="AI380" s="85">
        <v>363</v>
      </c>
      <c r="AJ380" s="85">
        <f t="shared" ca="1" si="90"/>
        <v>3587.4637785420091</v>
      </c>
      <c r="AK380" s="85">
        <f t="shared" ca="1" si="90"/>
        <v>-247.71765878028486</v>
      </c>
    </row>
    <row r="381" spans="9:37" x14ac:dyDescent="0.25">
      <c r="I381" s="85">
        <v>364</v>
      </c>
      <c r="J381" s="89">
        <f t="shared" ca="1" si="87"/>
        <v>0.69297221399743214</v>
      </c>
      <c r="K381" s="89">
        <f t="shared" ca="1" si="87"/>
        <v>0.57253237617311636</v>
      </c>
      <c r="L381" s="89">
        <f t="shared" ca="1" si="76"/>
        <v>0.50429289148631751</v>
      </c>
      <c r="M381" s="89">
        <f t="shared" ca="1" si="76"/>
        <v>0.18282510755527329</v>
      </c>
      <c r="N381" s="89">
        <f t="array" aca="1" ref="N381:O381" ca="1">mu+MMULT(L381:M381,A)</f>
        <v>1.9133958025087237E-2</v>
      </c>
      <c r="O381" s="89">
        <f ca="1"/>
        <v>6.2642732752182101E-3</v>
      </c>
      <c r="Q381" s="85">
        <v>364</v>
      </c>
      <c r="R381" s="88">
        <f t="shared" ca="1" si="77"/>
        <v>31925.045564321103</v>
      </c>
      <c r="S381" s="89">
        <f t="shared" ca="1" si="78"/>
        <v>0.81282399143433837</v>
      </c>
      <c r="T381" s="89">
        <f t="shared" ca="1" si="79"/>
        <v>0.64159053284287615</v>
      </c>
      <c r="U381" s="89">
        <f t="shared" ca="1" si="88"/>
        <v>0.79184051090531193</v>
      </c>
      <c r="V381" s="89">
        <f t="shared" ca="1" si="88"/>
        <v>0.73943045923652806</v>
      </c>
      <c r="W381" s="85">
        <f t="shared" ca="1" si="80"/>
        <v>4437.0568032918636</v>
      </c>
      <c r="X381" s="85">
        <f t="shared" ca="1" si="81"/>
        <v>469.15017312253258</v>
      </c>
      <c r="Z381" s="85">
        <v>364</v>
      </c>
      <c r="AA381" s="88">
        <f t="shared" ca="1" si="82"/>
        <v>1401.7535212722514</v>
      </c>
      <c r="AB381" s="89">
        <f t="shared" ca="1" si="83"/>
        <v>1.0728196181439944</v>
      </c>
      <c r="AC381" s="89">
        <f t="shared" ca="1" si="84"/>
        <v>0.97781027649679475</v>
      </c>
      <c r="AD381" s="89">
        <f t="shared" ca="1" si="89"/>
        <v>0.85832397157824458</v>
      </c>
      <c r="AE381" s="89">
        <f t="shared" ca="1" si="89"/>
        <v>0.83591591626975759</v>
      </c>
      <c r="AF381" s="85">
        <f t="shared" ca="1" si="85"/>
        <v>140.17233983397546</v>
      </c>
      <c r="AG381" s="85">
        <f t="shared" ca="1" si="86"/>
        <v>7.4471469869383782</v>
      </c>
      <c r="AI381" s="85">
        <v>364</v>
      </c>
      <c r="AJ381" s="85">
        <f t="shared" ca="1" si="90"/>
        <v>4296.8844634578882</v>
      </c>
      <c r="AK381" s="85">
        <f t="shared" ca="1" si="90"/>
        <v>461.7030261355942</v>
      </c>
    </row>
    <row r="382" spans="9:37" x14ac:dyDescent="0.25">
      <c r="I382" s="85">
        <v>365</v>
      </c>
      <c r="J382" s="89">
        <f t="shared" ca="1" si="87"/>
        <v>2.3591171781560782E-2</v>
      </c>
      <c r="K382" s="89">
        <f t="shared" ca="1" si="87"/>
        <v>0.36700627247010342</v>
      </c>
      <c r="L382" s="89">
        <f t="shared" ca="1" si="76"/>
        <v>-1.984659716230494</v>
      </c>
      <c r="M382" s="89">
        <f t="shared" ca="1" si="76"/>
        <v>-0.33979283383605746</v>
      </c>
      <c r="N382" s="89">
        <f t="array" aca="1" ref="N382:O382" ca="1">mu+MMULT(L382:M382,A)</f>
        <v>-5.4537421813034517E-2</v>
      </c>
      <c r="O382" s="89">
        <f ca="1"/>
        <v>-1.5150721373459607E-3</v>
      </c>
      <c r="Q382" s="85">
        <v>365</v>
      </c>
      <c r="R382" s="88">
        <f t="shared" ca="1" si="77"/>
        <v>29657.630634352019</v>
      </c>
      <c r="S382" s="89">
        <f t="shared" ca="1" si="78"/>
        <v>0.38258459520809779</v>
      </c>
      <c r="T382" s="89">
        <f t="shared" ca="1" si="79"/>
        <v>0.21135113661663552</v>
      </c>
      <c r="U382" s="89">
        <f t="shared" ca="1" si="88"/>
        <v>0.64898610297133219</v>
      </c>
      <c r="V382" s="89">
        <f t="shared" ca="1" si="88"/>
        <v>0.58369335861579008</v>
      </c>
      <c r="W382" s="85">
        <f t="shared" ca="1" si="80"/>
        <v>2794.6981553291662</v>
      </c>
      <c r="X382" s="85">
        <f t="shared" ca="1" si="81"/>
        <v>-1173.2084748401649</v>
      </c>
      <c r="Z382" s="85">
        <v>365</v>
      </c>
      <c r="AA382" s="88">
        <f t="shared" ca="1" si="82"/>
        <v>1390.8911024820165</v>
      </c>
      <c r="AB382" s="89">
        <f t="shared" ca="1" si="83"/>
        <v>0.99093982319234108</v>
      </c>
      <c r="AC382" s="89">
        <f t="shared" ca="1" si="84"/>
        <v>0.89593048154514143</v>
      </c>
      <c r="AD382" s="89">
        <f t="shared" ca="1" si="89"/>
        <v>0.83914251735654599</v>
      </c>
      <c r="AE382" s="89">
        <f t="shared" ca="1" si="89"/>
        <v>0.81485505340740227</v>
      </c>
      <c r="AF382" s="85">
        <f t="shared" ca="1" si="85"/>
        <v>130.95144231419658</v>
      </c>
      <c r="AG382" s="85">
        <f t="shared" ca="1" si="86"/>
        <v>-1.773750532840495</v>
      </c>
      <c r="AI382" s="85">
        <v>365</v>
      </c>
      <c r="AJ382" s="85">
        <f t="shared" ca="1" si="90"/>
        <v>2663.7467130149698</v>
      </c>
      <c r="AK382" s="85">
        <f t="shared" ca="1" si="90"/>
        <v>-1171.4347243073244</v>
      </c>
    </row>
    <row r="383" spans="9:37" x14ac:dyDescent="0.25">
      <c r="I383" s="85">
        <v>366</v>
      </c>
      <c r="J383" s="89">
        <f t="shared" ca="1" si="87"/>
        <v>0.43988003152981048</v>
      </c>
      <c r="K383" s="89">
        <f t="shared" ca="1" si="87"/>
        <v>0.8063644774637132</v>
      </c>
      <c r="L383" s="89">
        <f t="shared" ca="1" si="76"/>
        <v>-0.1512733853644323</v>
      </c>
      <c r="M383" s="89">
        <f t="shared" ca="1" si="76"/>
        <v>0.86457691955599014</v>
      </c>
      <c r="N383" s="89">
        <f t="array" aca="1" ref="N383:O383" ca="1">mu+MMULT(L383:M383,A)</f>
        <v>1.5090572912930623E-2</v>
      </c>
      <c r="O383" s="89">
        <f ca="1"/>
        <v>1.6412380355269297E-2</v>
      </c>
      <c r="Q383" s="85">
        <v>366</v>
      </c>
      <c r="R383" s="88">
        <f t="shared" ca="1" si="77"/>
        <v>31796.220929698648</v>
      </c>
      <c r="S383" s="89">
        <f t="shared" ca="1" si="78"/>
        <v>0.78921070262141035</v>
      </c>
      <c r="T383" s="89">
        <f t="shared" ca="1" si="79"/>
        <v>0.61797724402994803</v>
      </c>
      <c r="U383" s="89">
        <f t="shared" ca="1" si="88"/>
        <v>0.78500556617100947</v>
      </c>
      <c r="V383" s="89">
        <f t="shared" ca="1" si="88"/>
        <v>0.73170483045934587</v>
      </c>
      <c r="W383" s="85">
        <f t="shared" ca="1" si="80"/>
        <v>4335.4868088939693</v>
      </c>
      <c r="X383" s="85">
        <f t="shared" ca="1" si="81"/>
        <v>367.58017872463824</v>
      </c>
      <c r="Z383" s="85">
        <v>366</v>
      </c>
      <c r="AA383" s="88">
        <f t="shared" ca="1" si="82"/>
        <v>1416.051090033732</v>
      </c>
      <c r="AB383" s="89">
        <f t="shared" ca="1" si="83"/>
        <v>1.179631294807687</v>
      </c>
      <c r="AC383" s="89">
        <f t="shared" ca="1" si="84"/>
        <v>1.0846219531604875</v>
      </c>
      <c r="AD383" s="89">
        <f t="shared" ca="1" si="89"/>
        <v>0.88092655472932024</v>
      </c>
      <c r="AE383" s="89">
        <f t="shared" ca="1" si="89"/>
        <v>0.86095543610233372</v>
      </c>
      <c r="AF383" s="85">
        <f t="shared" ca="1" si="85"/>
        <v>152.6093776270402</v>
      </c>
      <c r="AG383" s="85">
        <f t="shared" ca="1" si="86"/>
        <v>19.884184780003125</v>
      </c>
      <c r="AI383" s="85">
        <v>366</v>
      </c>
      <c r="AJ383" s="85">
        <f t="shared" ca="1" si="90"/>
        <v>4182.8774312669293</v>
      </c>
      <c r="AK383" s="85">
        <f t="shared" ca="1" si="90"/>
        <v>347.69599394463512</v>
      </c>
    </row>
    <row r="384" spans="9:37" x14ac:dyDescent="0.25">
      <c r="I384" s="85">
        <v>367</v>
      </c>
      <c r="J384" s="89">
        <f t="shared" ca="1" si="87"/>
        <v>0.60063623701871982</v>
      </c>
      <c r="K384" s="89">
        <f t="shared" ca="1" si="87"/>
        <v>0.2927435974714736</v>
      </c>
      <c r="L384" s="89">
        <f t="shared" ca="1" si="76"/>
        <v>0.25499426857274815</v>
      </c>
      <c r="M384" s="89">
        <f t="shared" ca="1" si="76"/>
        <v>-0.54538726841063467</v>
      </c>
      <c r="N384" s="89">
        <f t="array" aca="1" ref="N384:O384" ca="1">mu+MMULT(L384:M384,A)</f>
        <v>-9.1522801639012984E-4</v>
      </c>
      <c r="O384" s="89">
        <f ca="1"/>
        <v>-4.5754150662521368E-3</v>
      </c>
      <c r="Q384" s="85">
        <v>367</v>
      </c>
      <c r="R384" s="88">
        <f t="shared" ca="1" si="77"/>
        <v>31291.348172004513</v>
      </c>
      <c r="S384" s="89">
        <f t="shared" ca="1" si="78"/>
        <v>0.69573714283361188</v>
      </c>
      <c r="T384" s="89">
        <f t="shared" ca="1" si="79"/>
        <v>0.52450368424214955</v>
      </c>
      <c r="U384" s="89">
        <f t="shared" ca="1" si="88"/>
        <v>0.75670326993078207</v>
      </c>
      <c r="V384" s="89">
        <f t="shared" ca="1" si="88"/>
        <v>0.70003587100996456</v>
      </c>
      <c r="W384" s="85">
        <f t="shared" ca="1" si="80"/>
        <v>3946.2017435802918</v>
      </c>
      <c r="X384" s="85">
        <f t="shared" ca="1" si="81"/>
        <v>-21.704886589039234</v>
      </c>
      <c r="Z384" s="85">
        <v>367</v>
      </c>
      <c r="AA384" s="88">
        <f t="shared" ca="1" si="82"/>
        <v>1386.6410054259873</v>
      </c>
      <c r="AB384" s="89">
        <f t="shared" ca="1" si="83"/>
        <v>0.95872885450391354</v>
      </c>
      <c r="AC384" s="89">
        <f t="shared" ca="1" si="84"/>
        <v>0.86371951285671389</v>
      </c>
      <c r="AD384" s="89">
        <f t="shared" ca="1" si="89"/>
        <v>0.83115232079653001</v>
      </c>
      <c r="AE384" s="89">
        <f t="shared" ca="1" si="89"/>
        <v>0.80612900411058308</v>
      </c>
      <c r="AF384" s="85">
        <f t="shared" ca="1" si="85"/>
        <v>127.40188721033883</v>
      </c>
      <c r="AG384" s="85">
        <f t="shared" ca="1" si="86"/>
        <v>-5.323305636698251</v>
      </c>
      <c r="AI384" s="85">
        <v>367</v>
      </c>
      <c r="AJ384" s="85">
        <f t="shared" ca="1" si="90"/>
        <v>3818.799856369953</v>
      </c>
      <c r="AK384" s="85">
        <f t="shared" ca="1" si="90"/>
        <v>-16.381580952340983</v>
      </c>
    </row>
    <row r="385" spans="9:37" x14ac:dyDescent="0.25">
      <c r="I385" s="85">
        <v>368</v>
      </c>
      <c r="J385" s="89">
        <f t="shared" ca="1" si="87"/>
        <v>0.44634185762469081</v>
      </c>
      <c r="K385" s="89">
        <f t="shared" ca="1" si="87"/>
        <v>0.74163862285019888</v>
      </c>
      <c r="L385" s="89">
        <f t="shared" ca="1" si="76"/>
        <v>-0.13490913708654889</v>
      </c>
      <c r="M385" s="89">
        <f t="shared" ca="1" si="76"/>
        <v>0.64840543760158753</v>
      </c>
      <c r="N385" s="89">
        <f t="array" aca="1" ref="N385:O385" ca="1">mu+MMULT(L385:M385,A)</f>
        <v>1.145807438024975E-2</v>
      </c>
      <c r="O385" s="89">
        <f ca="1"/>
        <v>1.3194594486701188E-2</v>
      </c>
      <c r="Q385" s="85">
        <v>368</v>
      </c>
      <c r="R385" s="88">
        <f t="shared" ca="1" si="77"/>
        <v>31680.930726345578</v>
      </c>
      <c r="S385" s="89">
        <f t="shared" ca="1" si="78"/>
        <v>0.76799698327846766</v>
      </c>
      <c r="T385" s="89">
        <f t="shared" ca="1" si="79"/>
        <v>0.59676352468700533</v>
      </c>
      <c r="U385" s="89">
        <f t="shared" ca="1" si="88"/>
        <v>0.77875551143080168</v>
      </c>
      <c r="V385" s="89">
        <f t="shared" ca="1" si="88"/>
        <v>0.72466736312081748</v>
      </c>
      <c r="W385" s="85">
        <f t="shared" ca="1" si="80"/>
        <v>4245.34243266466</v>
      </c>
      <c r="X385" s="85">
        <f t="shared" ca="1" si="81"/>
        <v>277.43580249532897</v>
      </c>
      <c r="Z385" s="85">
        <v>368</v>
      </c>
      <c r="AA385" s="88">
        <f t="shared" ca="1" si="82"/>
        <v>1411.5018639899677</v>
      </c>
      <c r="AB385" s="89">
        <f t="shared" ca="1" si="83"/>
        <v>1.1457631949684428</v>
      </c>
      <c r="AC385" s="89">
        <f t="shared" ca="1" si="84"/>
        <v>1.0507538533212433</v>
      </c>
      <c r="AD385" s="89">
        <f t="shared" ca="1" si="89"/>
        <v>0.87405342612594505</v>
      </c>
      <c r="AE385" s="89">
        <f t="shared" ca="1" si="89"/>
        <v>0.85331417245460517</v>
      </c>
      <c r="AF385" s="85">
        <f t="shared" ca="1" si="85"/>
        <v>148.61736632684665</v>
      </c>
      <c r="AG385" s="85">
        <f t="shared" ca="1" si="86"/>
        <v>15.892173479809571</v>
      </c>
      <c r="AI385" s="85">
        <v>368</v>
      </c>
      <c r="AJ385" s="85">
        <f t="shared" ca="1" si="90"/>
        <v>4096.7250663378136</v>
      </c>
      <c r="AK385" s="85">
        <f t="shared" ca="1" si="90"/>
        <v>261.5436290155194</v>
      </c>
    </row>
    <row r="386" spans="9:37" x14ac:dyDescent="0.25">
      <c r="I386" s="85">
        <v>369</v>
      </c>
      <c r="J386" s="89">
        <f t="shared" ca="1" si="87"/>
        <v>0.78779900989079765</v>
      </c>
      <c r="K386" s="89">
        <f t="shared" ca="1" si="87"/>
        <v>7.1411272423919092E-3</v>
      </c>
      <c r="L386" s="89">
        <f t="shared" ca="1" si="76"/>
        <v>0.79880760485443736</v>
      </c>
      <c r="M386" s="89">
        <f t="shared" ca="1" si="76"/>
        <v>-2.4500848736120444</v>
      </c>
      <c r="N386" s="89">
        <f t="array" aca="1" ref="N386:O386" ca="1">mu+MMULT(L386:M386,A)</f>
        <v>-2.2665698276580357E-2</v>
      </c>
      <c r="O386" s="89">
        <f ca="1"/>
        <v>-3.2927485295411209E-2</v>
      </c>
      <c r="Q386" s="85">
        <v>369</v>
      </c>
      <c r="R386" s="88">
        <f t="shared" ca="1" si="77"/>
        <v>30618.094962980573</v>
      </c>
      <c r="S386" s="89">
        <f t="shared" ca="1" si="78"/>
        <v>0.5687148281580453</v>
      </c>
      <c r="T386" s="89">
        <f t="shared" ca="1" si="79"/>
        <v>0.39748136956658303</v>
      </c>
      <c r="U386" s="89">
        <f t="shared" ca="1" si="88"/>
        <v>0.71522515838218559</v>
      </c>
      <c r="V386" s="89">
        <f t="shared" ca="1" si="88"/>
        <v>0.65449373882740147</v>
      </c>
      <c r="W386" s="85">
        <f t="shared" ca="1" si="80"/>
        <v>3450.474090815278</v>
      </c>
      <c r="X386" s="85">
        <f t="shared" ca="1" si="81"/>
        <v>-517.43253935405301</v>
      </c>
      <c r="Z386" s="85">
        <v>369</v>
      </c>
      <c r="AA386" s="88">
        <f t="shared" ca="1" si="82"/>
        <v>1347.8789510077297</v>
      </c>
      <c r="AB386" s="89">
        <f t="shared" ca="1" si="83"/>
        <v>0.66031535391952501</v>
      </c>
      <c r="AC386" s="89">
        <f t="shared" ca="1" si="84"/>
        <v>0.56530601227232535</v>
      </c>
      <c r="AD386" s="89">
        <f t="shared" ca="1" si="89"/>
        <v>0.74547426045580345</v>
      </c>
      <c r="AE386" s="89">
        <f t="shared" ca="1" si="89"/>
        <v>0.71406717999695435</v>
      </c>
      <c r="AF386" s="85">
        <f t="shared" ca="1" si="85"/>
        <v>96.770801267529237</v>
      </c>
      <c r="AG386" s="85">
        <f t="shared" ca="1" si="86"/>
        <v>-35.954391579507842</v>
      </c>
      <c r="AI386" s="85">
        <v>369</v>
      </c>
      <c r="AJ386" s="85">
        <f t="shared" ca="1" si="90"/>
        <v>3353.7032895477487</v>
      </c>
      <c r="AK386" s="85">
        <f t="shared" ca="1" si="90"/>
        <v>-481.47814777454516</v>
      </c>
    </row>
    <row r="387" spans="9:37" x14ac:dyDescent="0.25">
      <c r="I387" s="85">
        <v>370</v>
      </c>
      <c r="J387" s="89">
        <f t="shared" ca="1" si="87"/>
        <v>0.48581301633228025</v>
      </c>
      <c r="K387" s="89">
        <f t="shared" ca="1" si="87"/>
        <v>0.37778766576157119</v>
      </c>
      <c r="L387" s="89">
        <f t="shared" ca="1" si="76"/>
        <v>-3.556899300807552E-2</v>
      </c>
      <c r="M387" s="89">
        <f t="shared" ca="1" si="76"/>
        <v>-0.31129636354465628</v>
      </c>
      <c r="N387" s="89">
        <f t="array" aca="1" ref="N387:O387" ca="1">mu+MMULT(L387:M387,A)</f>
        <v>-3.9835880554024376E-3</v>
      </c>
      <c r="O387" s="89">
        <f ca="1"/>
        <v>-1.0908925065328486E-3</v>
      </c>
      <c r="Q387" s="85">
        <v>370</v>
      </c>
      <c r="R387" s="88">
        <f t="shared" ca="1" si="77"/>
        <v>31195.482200578124</v>
      </c>
      <c r="S387" s="89">
        <f t="shared" ca="1" si="78"/>
        <v>0.67781798109821134</v>
      </c>
      <c r="T387" s="89">
        <f t="shared" ca="1" si="79"/>
        <v>0.50658452250674912</v>
      </c>
      <c r="U387" s="89">
        <f t="shared" ca="1" si="88"/>
        <v>0.75105644562902107</v>
      </c>
      <c r="V387" s="89">
        <f t="shared" ca="1" si="88"/>
        <v>0.69377681478604059</v>
      </c>
      <c r="W387" s="85">
        <f t="shared" ca="1" si="80"/>
        <v>3873.9296251000924</v>
      </c>
      <c r="X387" s="85">
        <f t="shared" ca="1" si="81"/>
        <v>-93.977005069238658</v>
      </c>
      <c r="Z387" s="85">
        <v>370</v>
      </c>
      <c r="AA387" s="88">
        <f t="shared" ca="1" si="82"/>
        <v>1391.4812153044402</v>
      </c>
      <c r="AB387" s="89">
        <f t="shared" ca="1" si="83"/>
        <v>0.99540443291870018</v>
      </c>
      <c r="AC387" s="89">
        <f t="shared" ca="1" si="84"/>
        <v>0.90039509127150053</v>
      </c>
      <c r="AD387" s="89">
        <f t="shared" ca="1" si="89"/>
        <v>0.84023019826279166</v>
      </c>
      <c r="AE387" s="89">
        <f t="shared" ca="1" si="89"/>
        <v>0.81604498392161873</v>
      </c>
      <c r="AF387" s="85">
        <f t="shared" ca="1" si="85"/>
        <v>131.44695226061458</v>
      </c>
      <c r="AG387" s="85">
        <f t="shared" ca="1" si="86"/>
        <v>-1.2782405864224984</v>
      </c>
      <c r="AI387" s="85">
        <v>370</v>
      </c>
      <c r="AJ387" s="85">
        <f t="shared" ca="1" si="90"/>
        <v>3742.4826728394778</v>
      </c>
      <c r="AK387" s="85">
        <f t="shared" ca="1" si="90"/>
        <v>-92.698764482816159</v>
      </c>
    </row>
    <row r="388" spans="9:37" x14ac:dyDescent="0.25">
      <c r="I388" s="85">
        <v>371</v>
      </c>
      <c r="J388" s="89">
        <f t="shared" ca="1" si="87"/>
        <v>0.47607593716792296</v>
      </c>
      <c r="K388" s="89">
        <f t="shared" ca="1" si="87"/>
        <v>0.97144970436805178</v>
      </c>
      <c r="L388" s="89">
        <f t="shared" ca="1" si="76"/>
        <v>-6.0004721398802766E-2</v>
      </c>
      <c r="M388" s="89">
        <f t="shared" ca="1" si="76"/>
        <v>1.9025400261496621</v>
      </c>
      <c r="N388" s="89">
        <f t="array" aca="1" ref="N388:O388" ca="1">mu+MMULT(L388:M388,A)</f>
        <v>3.6890964223672829E-2</v>
      </c>
      <c r="O388" s="89">
        <f ca="1"/>
        <v>3.1862813438744531E-2</v>
      </c>
      <c r="Q388" s="85">
        <v>371</v>
      </c>
      <c r="R388" s="88">
        <f t="shared" ca="1" si="77"/>
        <v>32497.001883640183</v>
      </c>
      <c r="S388" s="89">
        <f t="shared" ca="1" si="78"/>
        <v>0.91652455524150378</v>
      </c>
      <c r="T388" s="89">
        <f t="shared" ca="1" si="79"/>
        <v>0.74529109665004145</v>
      </c>
      <c r="U388" s="89">
        <f t="shared" ca="1" si="88"/>
        <v>0.82030408280200118</v>
      </c>
      <c r="V388" s="89">
        <f t="shared" ca="1" si="88"/>
        <v>0.77195211885691251</v>
      </c>
      <c r="W388" s="85">
        <f t="shared" ca="1" si="80"/>
        <v>4898.2406258833325</v>
      </c>
      <c r="X388" s="85">
        <f t="shared" ca="1" si="81"/>
        <v>930.3339957140015</v>
      </c>
      <c r="Z388" s="85">
        <v>371</v>
      </c>
      <c r="AA388" s="88">
        <f t="shared" ca="1" si="82"/>
        <v>1438.0995834201922</v>
      </c>
      <c r="AB388" s="89">
        <f t="shared" ca="1" si="83"/>
        <v>1.3422514415807043</v>
      </c>
      <c r="AC388" s="89">
        <f t="shared" ca="1" si="84"/>
        <v>1.2472420999335048</v>
      </c>
      <c r="AD388" s="89">
        <f t="shared" ca="1" si="89"/>
        <v>0.91024275891913342</v>
      </c>
      <c r="AE388" s="89">
        <f t="shared" ca="1" si="89"/>
        <v>0.89384562978045889</v>
      </c>
      <c r="AF388" s="85">
        <f t="shared" ca="1" si="85"/>
        <v>172.36752976300909</v>
      </c>
      <c r="AG388" s="85">
        <f t="shared" ca="1" si="86"/>
        <v>39.64233691597201</v>
      </c>
      <c r="AI388" s="85">
        <v>371</v>
      </c>
      <c r="AJ388" s="85">
        <f t="shared" ca="1" si="90"/>
        <v>4725.8730961203237</v>
      </c>
      <c r="AK388" s="85">
        <f t="shared" ca="1" si="90"/>
        <v>890.69165879802949</v>
      </c>
    </row>
    <row r="389" spans="9:37" x14ac:dyDescent="0.25">
      <c r="I389" s="85">
        <v>372</v>
      </c>
      <c r="J389" s="89">
        <f t="shared" ca="1" si="87"/>
        <v>0.48758700265474431</v>
      </c>
      <c r="K389" s="89">
        <f t="shared" ca="1" si="87"/>
        <v>0.57196965807180056</v>
      </c>
      <c r="L389" s="89">
        <f t="shared" ca="1" si="76"/>
        <v>-3.1119792338556697E-2</v>
      </c>
      <c r="M389" s="89">
        <f t="shared" ca="1" si="76"/>
        <v>0.18139099847967166</v>
      </c>
      <c r="N389" s="89">
        <f t="array" aca="1" ref="N389:O389" ca="1">mu+MMULT(L389:M389,A)</f>
        <v>5.3667476249520951E-3</v>
      </c>
      <c r="O389" s="89">
        <f ca="1"/>
        <v>6.2429260749504636E-3</v>
      </c>
      <c r="Q389" s="85">
        <v>372</v>
      </c>
      <c r="R389" s="88">
        <f t="shared" ca="1" si="77"/>
        <v>31488.538382575967</v>
      </c>
      <c r="S389" s="89">
        <f t="shared" ca="1" si="78"/>
        <v>0.73242375591155107</v>
      </c>
      <c r="T389" s="89">
        <f t="shared" ca="1" si="79"/>
        <v>0.56119029732008885</v>
      </c>
      <c r="U389" s="89">
        <f t="shared" ca="1" si="88"/>
        <v>0.76804501826856353</v>
      </c>
      <c r="V389" s="89">
        <f t="shared" ca="1" si="88"/>
        <v>0.71266609167848849</v>
      </c>
      <c r="W389" s="85">
        <f t="shared" ca="1" si="80"/>
        <v>4096.5405145792138</v>
      </c>
      <c r="X389" s="85">
        <f t="shared" ca="1" si="81"/>
        <v>128.63388440988274</v>
      </c>
      <c r="Z389" s="85">
        <v>372</v>
      </c>
      <c r="AA389" s="88">
        <f t="shared" ca="1" si="82"/>
        <v>1401.723598078496</v>
      </c>
      <c r="AB389" s="89">
        <f t="shared" ca="1" si="83"/>
        <v>1.0725949328667606</v>
      </c>
      <c r="AC389" s="89">
        <f t="shared" ca="1" si="84"/>
        <v>0.9775855912195609</v>
      </c>
      <c r="AD389" s="89">
        <f t="shared" ca="1" si="89"/>
        <v>0.85827355038070208</v>
      </c>
      <c r="AE389" s="89">
        <f t="shared" ca="1" si="89"/>
        <v>0.83586033671035975</v>
      </c>
      <c r="AF389" s="85">
        <f t="shared" ca="1" si="85"/>
        <v>140.14665679381778</v>
      </c>
      <c r="AG389" s="85">
        <f t="shared" ca="1" si="86"/>
        <v>7.4214639467807046</v>
      </c>
      <c r="AI389" s="85">
        <v>372</v>
      </c>
      <c r="AJ389" s="85">
        <f t="shared" ca="1" si="90"/>
        <v>3956.393857785396</v>
      </c>
      <c r="AK389" s="85">
        <f t="shared" ca="1" si="90"/>
        <v>121.21242046310203</v>
      </c>
    </row>
    <row r="390" spans="9:37" x14ac:dyDescent="0.25">
      <c r="I390" s="85">
        <v>373</v>
      </c>
      <c r="J390" s="89">
        <f t="shared" ca="1" si="87"/>
        <v>0.9952291224892742</v>
      </c>
      <c r="K390" s="89">
        <f t="shared" ca="1" si="87"/>
        <v>0.60184430154067292</v>
      </c>
      <c r="L390" s="89">
        <f t="shared" ca="1" si="76"/>
        <v>2.5920080090834485</v>
      </c>
      <c r="M390" s="89">
        <f t="shared" ca="1" si="76"/>
        <v>0.25812375743459076</v>
      </c>
      <c r="N390" s="89">
        <f t="array" aca="1" ref="N390:O390" ca="1">mu+MMULT(L390:M390,A)</f>
        <v>7.4122693728744471E-2</v>
      </c>
      <c r="O390" s="89">
        <f ca="1"/>
        <v>7.3851192319250858E-3</v>
      </c>
      <c r="Q390" s="85">
        <v>373</v>
      </c>
      <c r="R390" s="88">
        <f t="shared" ca="1" si="77"/>
        <v>33729.727320286991</v>
      </c>
      <c r="S390" s="89">
        <f t="shared" ca="1" si="78"/>
        <v>1.1339571166774156</v>
      </c>
      <c r="T390" s="89">
        <f t="shared" ca="1" si="79"/>
        <v>0.96272365808595328</v>
      </c>
      <c r="U390" s="89">
        <f t="shared" ca="1" si="88"/>
        <v>0.87159373169855092</v>
      </c>
      <c r="V390" s="89">
        <f t="shared" ca="1" si="88"/>
        <v>0.83215688955953393</v>
      </c>
      <c r="W390" s="85">
        <f t="shared" ca="1" si="80"/>
        <v>5942.4312067499086</v>
      </c>
      <c r="X390" s="85">
        <f t="shared" ca="1" si="81"/>
        <v>1974.5245765805776</v>
      </c>
      <c r="Z390" s="85">
        <v>373</v>
      </c>
      <c r="AA390" s="88">
        <f t="shared" ca="1" si="82"/>
        <v>1403.325551876364</v>
      </c>
      <c r="AB390" s="89">
        <f t="shared" ca="1" si="83"/>
        <v>1.0846168365782467</v>
      </c>
      <c r="AC390" s="89">
        <f t="shared" ca="1" si="84"/>
        <v>0.98960749493104705</v>
      </c>
      <c r="AD390" s="89">
        <f t="shared" ca="1" si="89"/>
        <v>0.86095430255886884</v>
      </c>
      <c r="AE390" s="89">
        <f t="shared" ca="1" si="89"/>
        <v>0.83881699740052185</v>
      </c>
      <c r="AF390" s="85">
        <f t="shared" ca="1" si="85"/>
        <v>141.52372363721156</v>
      </c>
      <c r="AG390" s="85">
        <f t="shared" ca="1" si="86"/>
        <v>8.7985307901744818</v>
      </c>
      <c r="AI390" s="85">
        <v>373</v>
      </c>
      <c r="AJ390" s="85">
        <f t="shared" ca="1" si="90"/>
        <v>5800.9074831126973</v>
      </c>
      <c r="AK390" s="85">
        <f t="shared" ca="1" si="90"/>
        <v>1965.7260457904031</v>
      </c>
    </row>
    <row r="391" spans="9:37" x14ac:dyDescent="0.25">
      <c r="I391" s="85">
        <v>374</v>
      </c>
      <c r="J391" s="89">
        <f t="shared" ca="1" si="87"/>
        <v>0.98816573484264081</v>
      </c>
      <c r="K391" s="89">
        <f t="shared" ca="1" si="87"/>
        <v>0.91753893639252193</v>
      </c>
      <c r="L391" s="89">
        <f t="shared" ca="1" si="76"/>
        <v>2.2624675697142469</v>
      </c>
      <c r="M391" s="89">
        <f t="shared" ca="1" si="76"/>
        <v>1.3887061371926219</v>
      </c>
      <c r="N391" s="89">
        <f t="array" aca="1" ref="N391:O391" ca="1">mu+MMULT(L391:M391,A)</f>
        <v>8.6860122983570071E-2</v>
      </c>
      <c r="O391" s="89">
        <f ca="1"/>
        <v>2.4214221627609538E-2</v>
      </c>
      <c r="Q391" s="85">
        <v>374</v>
      </c>
      <c r="R391" s="88">
        <f t="shared" ca="1" si="77"/>
        <v>34162.105181212464</v>
      </c>
      <c r="S391" s="89">
        <f t="shared" ca="1" si="78"/>
        <v>1.208343450747879</v>
      </c>
      <c r="T391" s="89">
        <f t="shared" ca="1" si="79"/>
        <v>1.0371099921564166</v>
      </c>
      <c r="U391" s="89">
        <f t="shared" ca="1" si="88"/>
        <v>0.88654240916394922</v>
      </c>
      <c r="V391" s="89">
        <f t="shared" ca="1" si="88"/>
        <v>0.85015770053562112</v>
      </c>
      <c r="W391" s="85">
        <f t="shared" ca="1" si="80"/>
        <v>6322.5745478976605</v>
      </c>
      <c r="X391" s="85">
        <f t="shared" ca="1" si="81"/>
        <v>2354.6679177283295</v>
      </c>
      <c r="Z391" s="85">
        <v>374</v>
      </c>
      <c r="AA391" s="88">
        <f t="shared" ca="1" si="82"/>
        <v>1427.1421047820686</v>
      </c>
      <c r="AB391" s="89">
        <f t="shared" ca="1" si="83"/>
        <v>1.2617478650004472</v>
      </c>
      <c r="AC391" s="89">
        <f t="shared" ca="1" si="84"/>
        <v>1.1667385233532477</v>
      </c>
      <c r="AD391" s="89">
        <f t="shared" ca="1" si="89"/>
        <v>0.89648023626144036</v>
      </c>
      <c r="AE391" s="89">
        <f t="shared" ca="1" si="89"/>
        <v>0.87834200977344623</v>
      </c>
      <c r="AF391" s="85">
        <f t="shared" ca="1" si="85"/>
        <v>162.46755266050263</v>
      </c>
      <c r="AG391" s="85">
        <f t="shared" ca="1" si="86"/>
        <v>29.742359813465555</v>
      </c>
      <c r="AI391" s="85">
        <v>374</v>
      </c>
      <c r="AJ391" s="85">
        <f t="shared" ca="1" si="90"/>
        <v>6160.1069952371581</v>
      </c>
      <c r="AK391" s="85">
        <f t="shared" ca="1" si="90"/>
        <v>2324.9255579148639</v>
      </c>
    </row>
    <row r="392" spans="9:37" x14ac:dyDescent="0.25">
      <c r="I392" s="85">
        <v>375</v>
      </c>
      <c r="J392" s="89">
        <f t="shared" ca="1" si="87"/>
        <v>0.11786989682689974</v>
      </c>
      <c r="K392" s="89">
        <f t="shared" ca="1" si="87"/>
        <v>0.99863339732639766</v>
      </c>
      <c r="L392" s="89">
        <f t="shared" ca="1" si="76"/>
        <v>-1.1857025335819702</v>
      </c>
      <c r="M392" s="89">
        <f t="shared" ca="1" si="76"/>
        <v>2.9962519157195522</v>
      </c>
      <c r="N392" s="89">
        <f t="array" aca="1" ref="N392:O392" ca="1">mu+MMULT(L392:M392,A)</f>
        <v>2.8505369880751408E-2</v>
      </c>
      <c r="O392" s="89">
        <f ca="1"/>
        <v>4.8143086075656247E-2</v>
      </c>
      <c r="Q392" s="85">
        <v>375</v>
      </c>
      <c r="R392" s="88">
        <f t="shared" ca="1" si="77"/>
        <v>32225.634586687531</v>
      </c>
      <c r="S392" s="89">
        <f t="shared" ca="1" si="78"/>
        <v>0.86755285069322263</v>
      </c>
      <c r="T392" s="89">
        <f t="shared" ca="1" si="79"/>
        <v>0.6963193921017603</v>
      </c>
      <c r="U392" s="89">
        <f t="shared" ca="1" si="88"/>
        <v>0.80718041633397264</v>
      </c>
      <c r="V392" s="89">
        <f t="shared" ca="1" si="88"/>
        <v>0.75688558428840169</v>
      </c>
      <c r="W392" s="85">
        <f t="shared" ca="1" si="80"/>
        <v>4677.4021393527291</v>
      </c>
      <c r="X392" s="85">
        <f t="shared" ca="1" si="81"/>
        <v>709.4955091833981</v>
      </c>
      <c r="Z392" s="85">
        <v>375</v>
      </c>
      <c r="AA392" s="88">
        <f t="shared" ca="1" si="82"/>
        <v>1461.7038573732359</v>
      </c>
      <c r="AB392" s="89">
        <f t="shared" ca="1" si="83"/>
        <v>1.5136058826773024</v>
      </c>
      <c r="AC392" s="89">
        <f t="shared" ca="1" si="84"/>
        <v>1.4185965410301029</v>
      </c>
      <c r="AD392" s="89">
        <f t="shared" ca="1" si="89"/>
        <v>0.93493708588278246</v>
      </c>
      <c r="AE392" s="89">
        <f t="shared" ca="1" si="89"/>
        <v>0.92199166255208276</v>
      </c>
      <c r="AF392" s="85">
        <f t="shared" ca="1" si="85"/>
        <v>194.15724720025696</v>
      </c>
      <c r="AG392" s="85">
        <f t="shared" ca="1" si="86"/>
        <v>61.432054353219883</v>
      </c>
      <c r="AI392" s="85">
        <v>375</v>
      </c>
      <c r="AJ392" s="85">
        <f t="shared" ca="1" si="90"/>
        <v>4483.2448921524719</v>
      </c>
      <c r="AK392" s="85">
        <f t="shared" ca="1" si="90"/>
        <v>648.06345483017822</v>
      </c>
    </row>
    <row r="393" spans="9:37" x14ac:dyDescent="0.25">
      <c r="I393" s="85">
        <v>376</v>
      </c>
      <c r="J393" s="89">
        <f t="shared" ca="1" si="87"/>
        <v>0.66761718281582805</v>
      </c>
      <c r="K393" s="89">
        <f t="shared" ca="1" si="87"/>
        <v>6.395221030993159E-2</v>
      </c>
      <c r="L393" s="89">
        <f t="shared" ca="1" si="76"/>
        <v>0.4333429576173099</v>
      </c>
      <c r="M393" s="89">
        <f t="shared" ca="1" si="76"/>
        <v>-1.522417827649543</v>
      </c>
      <c r="N393" s="89">
        <f t="array" aca="1" ref="N393:O393" ca="1">mu+MMULT(L393:M393,A)</f>
        <v>-1.4654142987982049E-2</v>
      </c>
      <c r="O393" s="89">
        <f ca="1"/>
        <v>-1.9118846504360604E-2</v>
      </c>
      <c r="Q393" s="85">
        <v>376</v>
      </c>
      <c r="R393" s="88">
        <f t="shared" ca="1" si="77"/>
        <v>30864.378764444657</v>
      </c>
      <c r="S393" s="89">
        <f t="shared" ca="1" si="78"/>
        <v>0.615502152051985</v>
      </c>
      <c r="T393" s="89">
        <f t="shared" ca="1" si="79"/>
        <v>0.44426869346052272</v>
      </c>
      <c r="U393" s="89">
        <f t="shared" ca="1" si="88"/>
        <v>0.73088842573461954</v>
      </c>
      <c r="V393" s="89">
        <f t="shared" ca="1" si="88"/>
        <v>0.67157583364381668</v>
      </c>
      <c r="W393" s="85">
        <f t="shared" ca="1" si="80"/>
        <v>3628.5627466439837</v>
      </c>
      <c r="X393" s="85">
        <f t="shared" ca="1" si="81"/>
        <v>-339.34388352534734</v>
      </c>
      <c r="Z393" s="85">
        <v>376</v>
      </c>
      <c r="AA393" s="88">
        <f t="shared" ca="1" si="82"/>
        <v>1366.6204238922696</v>
      </c>
      <c r="AB393" s="89">
        <f t="shared" ca="1" si="83"/>
        <v>0.80565515473959837</v>
      </c>
      <c r="AC393" s="89">
        <f t="shared" ca="1" si="84"/>
        <v>0.71064581309239871</v>
      </c>
      <c r="AD393" s="89">
        <f t="shared" ca="1" si="89"/>
        <v>0.78977914302981223</v>
      </c>
      <c r="AE393" s="89">
        <f t="shared" ca="1" si="89"/>
        <v>0.76134812698651289</v>
      </c>
      <c r="AF393" s="85">
        <f t="shared" ca="1" si="85"/>
        <v>111.16557678594359</v>
      </c>
      <c r="AG393" s="85">
        <f t="shared" ca="1" si="86"/>
        <v>-21.559616061093493</v>
      </c>
      <c r="AI393" s="85">
        <v>376</v>
      </c>
      <c r="AJ393" s="85">
        <f t="shared" ca="1" si="90"/>
        <v>3517.3971698580399</v>
      </c>
      <c r="AK393" s="85">
        <f t="shared" ca="1" si="90"/>
        <v>-317.78426746425384</v>
      </c>
    </row>
    <row r="394" spans="9:37" x14ac:dyDescent="0.25">
      <c r="I394" s="85">
        <v>377</v>
      </c>
      <c r="J394" s="89">
        <f t="shared" ca="1" si="87"/>
        <v>0.5891591771408663</v>
      </c>
      <c r="K394" s="89">
        <f t="shared" ca="1" si="87"/>
        <v>1.7077909989242523E-2</v>
      </c>
      <c r="L394" s="89">
        <f t="shared" ca="1" si="76"/>
        <v>0.22538260117673228</v>
      </c>
      <c r="M394" s="89">
        <f t="shared" ca="1" si="76"/>
        <v>-2.1182273262001678</v>
      </c>
      <c r="N394" s="89">
        <f t="array" aca="1" ref="N394:O394" ca="1">mu+MMULT(L394:M394,A)</f>
        <v>-3.1160374384875882E-2</v>
      </c>
      <c r="O394" s="89">
        <f ca="1"/>
        <v>-2.798767308343382E-2</v>
      </c>
      <c r="Q394" s="85">
        <v>377</v>
      </c>
      <c r="R394" s="88">
        <f t="shared" ca="1" si="77"/>
        <v>30359.105735395326</v>
      </c>
      <c r="S394" s="89">
        <f t="shared" ca="1" si="78"/>
        <v>0.51910608826473703</v>
      </c>
      <c r="T394" s="89">
        <f t="shared" ca="1" si="79"/>
        <v>0.34787262967327476</v>
      </c>
      <c r="U394" s="89">
        <f t="shared" ca="1" si="88"/>
        <v>0.69815661853359112</v>
      </c>
      <c r="V394" s="89">
        <f t="shared" ca="1" si="88"/>
        <v>0.63603207933517325</v>
      </c>
      <c r="W394" s="85">
        <f t="shared" ca="1" si="80"/>
        <v>3267.4356951494447</v>
      </c>
      <c r="X394" s="85">
        <f t="shared" ca="1" si="81"/>
        <v>-700.47093501988638</v>
      </c>
      <c r="Z394" s="85">
        <v>377</v>
      </c>
      <c r="AA394" s="88">
        <f t="shared" ca="1" si="82"/>
        <v>1354.553692321573</v>
      </c>
      <c r="AB394" s="89">
        <f t="shared" ca="1" si="83"/>
        <v>0.7123082645779365</v>
      </c>
      <c r="AC394" s="89">
        <f t="shared" ca="1" si="84"/>
        <v>0.61729892293073685</v>
      </c>
      <c r="AD394" s="89">
        <f t="shared" ca="1" si="89"/>
        <v>0.76186304629817747</v>
      </c>
      <c r="AE394" s="89">
        <f t="shared" ca="1" si="89"/>
        <v>0.73148121143329381</v>
      </c>
      <c r="AF394" s="85">
        <f t="shared" ca="1" si="85"/>
        <v>101.80171484691482</v>
      </c>
      <c r="AG394" s="85">
        <f t="shared" ca="1" si="86"/>
        <v>-30.923478000122259</v>
      </c>
      <c r="AI394" s="85">
        <v>377</v>
      </c>
      <c r="AJ394" s="85">
        <f t="shared" ca="1" si="90"/>
        <v>3165.6339803025298</v>
      </c>
      <c r="AK394" s="85">
        <f t="shared" ca="1" si="90"/>
        <v>-669.54745701976412</v>
      </c>
    </row>
    <row r="395" spans="9:37" x14ac:dyDescent="0.25">
      <c r="I395" s="85">
        <v>378</v>
      </c>
      <c r="J395" s="89">
        <f t="shared" ca="1" si="87"/>
        <v>0.19916857234413043</v>
      </c>
      <c r="K395" s="89">
        <f t="shared" ca="1" si="87"/>
        <v>1.44482095699211E-2</v>
      </c>
      <c r="L395" s="89">
        <f t="shared" ca="1" si="76"/>
        <v>-0.84459474392492806</v>
      </c>
      <c r="M395" s="89">
        <f t="shared" ca="1" si="76"/>
        <v>-2.1848967326986002</v>
      </c>
      <c r="N395" s="89">
        <f t="array" aca="1" ref="N395:O395" ca="1">mu+MMULT(L395:M395,A)</f>
        <v>-5.9869080270937347E-2</v>
      </c>
      <c r="O395" s="89">
        <f ca="1"/>
        <v>-2.8980069824007255E-2</v>
      </c>
      <c r="Q395" s="85">
        <v>378</v>
      </c>
      <c r="R395" s="88">
        <f t="shared" ca="1" si="77"/>
        <v>29499.92706151395</v>
      </c>
      <c r="S395" s="89">
        <f t="shared" ca="1" si="78"/>
        <v>0.35144781562214439</v>
      </c>
      <c r="T395" s="89">
        <f t="shared" ca="1" si="79"/>
        <v>0.18021435703068212</v>
      </c>
      <c r="U395" s="89">
        <f t="shared" ca="1" si="88"/>
        <v>0.63737379219613577</v>
      </c>
      <c r="V395" s="89">
        <f t="shared" ca="1" si="88"/>
        <v>0.57150785616017186</v>
      </c>
      <c r="W395" s="85">
        <f t="shared" ca="1" si="80"/>
        <v>2693.2638220451772</v>
      </c>
      <c r="X395" s="85">
        <f t="shared" ca="1" si="81"/>
        <v>-1274.6428081241538</v>
      </c>
      <c r="Z395" s="85">
        <v>378</v>
      </c>
      <c r="AA395" s="88">
        <f t="shared" ca="1" si="82"/>
        <v>1353.2101044487636</v>
      </c>
      <c r="AB395" s="89">
        <f t="shared" ca="1" si="83"/>
        <v>0.7018630102127531</v>
      </c>
      <c r="AC395" s="89">
        <f t="shared" ca="1" si="84"/>
        <v>0.60685366856555345</v>
      </c>
      <c r="AD395" s="89">
        <f t="shared" ca="1" si="89"/>
        <v>0.75861770055181132</v>
      </c>
      <c r="AE395" s="89">
        <f t="shared" ca="1" si="89"/>
        <v>0.72802598609665869</v>
      </c>
      <c r="AF395" s="85">
        <f t="shared" ca="1" si="85"/>
        <v>100.78026205645062</v>
      </c>
      <c r="AG395" s="85">
        <f t="shared" ca="1" si="86"/>
        <v>-31.944930790586454</v>
      </c>
      <c r="AI395" s="85">
        <v>378</v>
      </c>
      <c r="AJ395" s="85">
        <f t="shared" ca="1" si="90"/>
        <v>2592.4835599887265</v>
      </c>
      <c r="AK395" s="85">
        <f t="shared" ca="1" si="90"/>
        <v>-1242.6978773335672</v>
      </c>
    </row>
    <row r="396" spans="9:37" x14ac:dyDescent="0.25">
      <c r="I396" s="85">
        <v>379</v>
      </c>
      <c r="J396" s="89">
        <f t="shared" ca="1" si="87"/>
        <v>0.68271697013519184</v>
      </c>
      <c r="K396" s="89">
        <f t="shared" ca="1" si="87"/>
        <v>0.11538347393025172</v>
      </c>
      <c r="L396" s="89">
        <f t="shared" ca="1" si="76"/>
        <v>0.47530996176319068</v>
      </c>
      <c r="M396" s="89">
        <f t="shared" ca="1" si="76"/>
        <v>-1.1983855690650971</v>
      </c>
      <c r="N396" s="89">
        <f t="array" aca="1" ref="N396:O396" ca="1">mu+MMULT(L396:M396,A)</f>
        <v>-7.5026759459024973E-3</v>
      </c>
      <c r="O396" s="89">
        <f ca="1"/>
        <v>-1.4295516372159497E-2</v>
      </c>
      <c r="Q396" s="85">
        <v>379</v>
      </c>
      <c r="R396" s="88">
        <f t="shared" ca="1" si="77"/>
        <v>31085.895492649448</v>
      </c>
      <c r="S396" s="89">
        <f t="shared" ca="1" si="78"/>
        <v>0.6572665776549389</v>
      </c>
      <c r="T396" s="89">
        <f t="shared" ca="1" si="79"/>
        <v>0.48603311906347663</v>
      </c>
      <c r="U396" s="89">
        <f t="shared" ca="1" si="88"/>
        <v>0.74449523852486044</v>
      </c>
      <c r="V396" s="89">
        <f t="shared" ca="1" si="88"/>
        <v>0.68652815776469955</v>
      </c>
      <c r="W396" s="85">
        <f t="shared" ca="1" si="80"/>
        <v>3791.9822994369242</v>
      </c>
      <c r="X396" s="85">
        <f t="shared" ca="1" si="81"/>
        <v>-175.92433073240682</v>
      </c>
      <c r="Z396" s="85">
        <v>379</v>
      </c>
      <c r="AA396" s="88">
        <f t="shared" ca="1" si="82"/>
        <v>1373.2280078312872</v>
      </c>
      <c r="AB396" s="89">
        <f t="shared" ca="1" si="83"/>
        <v>0.85642205879953681</v>
      </c>
      <c r="AC396" s="89">
        <f t="shared" ca="1" si="84"/>
        <v>0.76141271715233716</v>
      </c>
      <c r="AD396" s="89">
        <f t="shared" ca="1" si="89"/>
        <v>0.80411781621770473</v>
      </c>
      <c r="AE396" s="89">
        <f t="shared" ca="1" si="89"/>
        <v>0.77679470301457598</v>
      </c>
      <c r="AF396" s="85">
        <f t="shared" ca="1" si="85"/>
        <v>116.43185190199404</v>
      </c>
      <c r="AG396" s="85">
        <f t="shared" ca="1" si="86"/>
        <v>-16.293340945043042</v>
      </c>
      <c r="AI396" s="85">
        <v>379</v>
      </c>
      <c r="AJ396" s="85">
        <f t="shared" ca="1" si="90"/>
        <v>3675.5504475349303</v>
      </c>
      <c r="AK396" s="85">
        <f t="shared" ca="1" si="90"/>
        <v>-159.63098978736377</v>
      </c>
    </row>
    <row r="397" spans="9:37" x14ac:dyDescent="0.25">
      <c r="I397" s="85">
        <v>380</v>
      </c>
      <c r="J397" s="89">
        <f t="shared" ca="1" si="87"/>
        <v>0.71077015171815305</v>
      </c>
      <c r="K397" s="89">
        <f t="shared" ca="1" si="87"/>
        <v>0.93814348686543148</v>
      </c>
      <c r="L397" s="89">
        <f t="shared" ca="1" si="76"/>
        <v>0.55563602852213512</v>
      </c>
      <c r="M397" s="89">
        <f t="shared" ca="1" si="76"/>
        <v>1.5393739647374147</v>
      </c>
      <c r="N397" s="89">
        <f t="array" aca="1" ref="N397:O397" ca="1">mu+MMULT(L397:M397,A)</f>
        <v>4.5882100861594242E-2</v>
      </c>
      <c r="O397" s="89">
        <f ca="1"/>
        <v>2.6456963371054468E-2</v>
      </c>
      <c r="Q397" s="85">
        <v>380</v>
      </c>
      <c r="R397" s="88">
        <f t="shared" ca="1" si="77"/>
        <v>32790.504351054042</v>
      </c>
      <c r="S397" s="89">
        <f t="shared" ca="1" si="78"/>
        <v>0.96903261477543501</v>
      </c>
      <c r="T397" s="89">
        <f t="shared" ca="1" si="79"/>
        <v>0.79779915618397279</v>
      </c>
      <c r="U397" s="89">
        <f t="shared" ca="1" si="88"/>
        <v>0.83373554167080521</v>
      </c>
      <c r="V397" s="89">
        <f t="shared" ca="1" si="88"/>
        <v>0.78750647446682454</v>
      </c>
      <c r="W397" s="85">
        <f t="shared" ca="1" si="80"/>
        <v>5140.9921954958809</v>
      </c>
      <c r="X397" s="85">
        <f t="shared" ca="1" si="81"/>
        <v>1173.0855653265498</v>
      </c>
      <c r="Z397" s="85">
        <v>380</v>
      </c>
      <c r="AA397" s="88">
        <f t="shared" ca="1" si="82"/>
        <v>1430.346407823278</v>
      </c>
      <c r="AB397" s="89">
        <f t="shared" ca="1" si="83"/>
        <v>1.2853533516248363</v>
      </c>
      <c r="AC397" s="89">
        <f t="shared" ca="1" si="84"/>
        <v>1.1903440099776368</v>
      </c>
      <c r="AD397" s="89">
        <f t="shared" ca="1" si="89"/>
        <v>0.90066558277234054</v>
      </c>
      <c r="AE397" s="89">
        <f t="shared" ca="1" si="89"/>
        <v>0.88304439515206978</v>
      </c>
      <c r="AF397" s="85">
        <f t="shared" ca="1" si="85"/>
        <v>165.34688867050227</v>
      </c>
      <c r="AG397" s="85">
        <f t="shared" ca="1" si="86"/>
        <v>32.621695823465188</v>
      </c>
      <c r="AI397" s="85">
        <v>380</v>
      </c>
      <c r="AJ397" s="85">
        <f t="shared" ca="1" si="90"/>
        <v>4975.6453068253786</v>
      </c>
      <c r="AK397" s="85">
        <f t="shared" ca="1" si="90"/>
        <v>1140.4638695030847</v>
      </c>
    </row>
    <row r="398" spans="9:37" x14ac:dyDescent="0.25">
      <c r="I398" s="85">
        <v>381</v>
      </c>
      <c r="J398" s="89">
        <f t="shared" ca="1" si="87"/>
        <v>0.53710311713201975</v>
      </c>
      <c r="K398" s="89">
        <f t="shared" ca="1" si="87"/>
        <v>0.18689219529063017</v>
      </c>
      <c r="L398" s="89">
        <f t="shared" ca="1" si="76"/>
        <v>9.3138205500926718E-2</v>
      </c>
      <c r="M398" s="89">
        <f t="shared" ca="1" si="76"/>
        <v>-0.88940698829655385</v>
      </c>
      <c r="N398" s="89">
        <f t="array" aca="1" ref="N398:O398" ca="1">mu+MMULT(L398:M398,A)</f>
        <v>-1.1518109355555476E-2</v>
      </c>
      <c r="O398" s="89">
        <f ca="1"/>
        <v>-9.6962653428448991E-3</v>
      </c>
      <c r="Q398" s="85">
        <v>381</v>
      </c>
      <c r="R398" s="88">
        <f t="shared" ca="1" si="77"/>
        <v>30961.322424131497</v>
      </c>
      <c r="S398" s="89">
        <f t="shared" ca="1" si="78"/>
        <v>0.63381652622992402</v>
      </c>
      <c r="T398" s="89">
        <f t="shared" ca="1" si="79"/>
        <v>0.46258306763846174</v>
      </c>
      <c r="U398" s="89">
        <f t="shared" ca="1" si="88"/>
        <v>0.73689971668073673</v>
      </c>
      <c r="V398" s="89">
        <f t="shared" ca="1" si="88"/>
        <v>0.67816837607590408</v>
      </c>
      <c r="W398" s="85">
        <f t="shared" ca="1" si="80"/>
        <v>3699.7098315907824</v>
      </c>
      <c r="X398" s="85">
        <f t="shared" ca="1" si="81"/>
        <v>-268.19679857854862</v>
      </c>
      <c r="Z398" s="85">
        <v>381</v>
      </c>
      <c r="AA398" s="88">
        <f t="shared" ca="1" si="82"/>
        <v>1379.5583744735286</v>
      </c>
      <c r="AB398" s="89">
        <f t="shared" ca="1" si="83"/>
        <v>0.90483046737890516</v>
      </c>
      <c r="AC398" s="89">
        <f t="shared" ca="1" si="84"/>
        <v>0.8098211257317055</v>
      </c>
      <c r="AD398" s="89">
        <f t="shared" ca="1" si="89"/>
        <v>0.81722239593015122</v>
      </c>
      <c r="AE398" s="89">
        <f t="shared" ca="1" si="89"/>
        <v>0.79097850550347659</v>
      </c>
      <c r="AF398" s="85">
        <f t="shared" ca="1" si="85"/>
        <v>121.56401736454245</v>
      </c>
      <c r="AG398" s="85">
        <f t="shared" ca="1" si="86"/>
        <v>-11.161175482494627</v>
      </c>
      <c r="AI398" s="85">
        <v>381</v>
      </c>
      <c r="AJ398" s="85">
        <f t="shared" ca="1" si="90"/>
        <v>3578.14581422624</v>
      </c>
      <c r="AK398" s="85">
        <f t="shared" ca="1" si="90"/>
        <v>-257.035623096054</v>
      </c>
    </row>
    <row r="399" spans="9:37" x14ac:dyDescent="0.25">
      <c r="I399" s="85">
        <v>382</v>
      </c>
      <c r="J399" s="89">
        <f t="shared" ca="1" si="87"/>
        <v>9.5572115157316007E-2</v>
      </c>
      <c r="K399" s="89">
        <f t="shared" ca="1" si="87"/>
        <v>9.3873616454170028E-2</v>
      </c>
      <c r="L399" s="89">
        <f t="shared" ca="1" si="76"/>
        <v>-1.3072016647082467</v>
      </c>
      <c r="M399" s="89">
        <f t="shared" ca="1" si="76"/>
        <v>-1.3172726992666273</v>
      </c>
      <c r="N399" s="89">
        <f t="array" aca="1" ref="N399:O399" ca="1">mu+MMULT(L399:M399,A)</f>
        <v>-5.5476087980999664E-2</v>
      </c>
      <c r="O399" s="89">
        <f ca="1"/>
        <v>-1.606519165059328E-2</v>
      </c>
      <c r="Q399" s="85">
        <v>382</v>
      </c>
      <c r="R399" s="88">
        <f t="shared" ca="1" si="77"/>
        <v>29629.80508134923</v>
      </c>
      <c r="S399" s="89">
        <f t="shared" ca="1" si="78"/>
        <v>0.37710280341526475</v>
      </c>
      <c r="T399" s="89">
        <f t="shared" ca="1" si="79"/>
        <v>0.20586934482380248</v>
      </c>
      <c r="U399" s="89">
        <f t="shared" ca="1" si="88"/>
        <v>0.64695139604002905</v>
      </c>
      <c r="V399" s="89">
        <f t="shared" ca="1" si="88"/>
        <v>0.58155351410059164</v>
      </c>
      <c r="W399" s="85">
        <f t="shared" ca="1" si="80"/>
        <v>2776.66805229288</v>
      </c>
      <c r="X399" s="85">
        <f t="shared" ca="1" si="81"/>
        <v>-1191.238577876451</v>
      </c>
      <c r="Z399" s="85">
        <v>382</v>
      </c>
      <c r="AA399" s="88">
        <f t="shared" ca="1" si="82"/>
        <v>1370.7999892101025</v>
      </c>
      <c r="AB399" s="89">
        <f t="shared" ca="1" si="83"/>
        <v>0.83779572955914372</v>
      </c>
      <c r="AC399" s="89">
        <f t="shared" ca="1" si="84"/>
        <v>0.74278638791194407</v>
      </c>
      <c r="AD399" s="89">
        <f t="shared" ca="1" si="89"/>
        <v>0.79892728121443857</v>
      </c>
      <c r="AE399" s="89">
        <f t="shared" ca="1" si="89"/>
        <v>0.7711944910390206</v>
      </c>
      <c r="AF399" s="85">
        <f t="shared" ca="1" si="85"/>
        <v>114.48572179908456</v>
      </c>
      <c r="AG399" s="85">
        <f t="shared" ca="1" si="86"/>
        <v>-18.23947104795252</v>
      </c>
      <c r="AI399" s="85">
        <v>382</v>
      </c>
      <c r="AJ399" s="85">
        <f t="shared" ca="1" si="90"/>
        <v>2662.1823304937952</v>
      </c>
      <c r="AK399" s="85">
        <f t="shared" ca="1" si="90"/>
        <v>-1172.9991068284985</v>
      </c>
    </row>
    <row r="400" spans="9:37" x14ac:dyDescent="0.25">
      <c r="I400" s="85">
        <v>383</v>
      </c>
      <c r="J400" s="89">
        <f t="shared" ca="1" si="87"/>
        <v>0.78472337329724451</v>
      </c>
      <c r="K400" s="89">
        <f t="shared" ca="1" si="87"/>
        <v>0.53013499854027124</v>
      </c>
      <c r="L400" s="89">
        <f t="shared" ca="1" si="76"/>
        <v>0.7882452710234229</v>
      </c>
      <c r="M400" s="89">
        <f t="shared" ca="1" si="76"/>
        <v>7.5609217543890675E-2</v>
      </c>
      <c r="N400" s="89">
        <f t="array" aca="1" ref="N400:O400" ca="1">mu+MMULT(L400:M400,A)</f>
        <v>2.4411123021079735E-2</v>
      </c>
      <c r="O400" s="89">
        <f ca="1"/>
        <v>4.6683283677518752E-3</v>
      </c>
      <c r="Q400" s="85">
        <v>383</v>
      </c>
      <c r="R400" s="88">
        <f t="shared" ca="1" si="77"/>
        <v>32093.964612100412</v>
      </c>
      <c r="S400" s="89">
        <f t="shared" ca="1" si="78"/>
        <v>0.84364253028417302</v>
      </c>
      <c r="T400" s="89">
        <f t="shared" ca="1" si="79"/>
        <v>0.67240907169271069</v>
      </c>
      <c r="U400" s="89">
        <f t="shared" ca="1" si="88"/>
        <v>0.80056540466381176</v>
      </c>
      <c r="V400" s="89">
        <f t="shared" ca="1" si="88"/>
        <v>0.74933834542037503</v>
      </c>
      <c r="W400" s="85">
        <f t="shared" ca="1" si="80"/>
        <v>4571.5544316417217</v>
      </c>
      <c r="X400" s="85">
        <f t="shared" ca="1" si="81"/>
        <v>603.64780147239071</v>
      </c>
      <c r="Z400" s="85">
        <v>383</v>
      </c>
      <c r="AA400" s="88">
        <f t="shared" ca="1" si="82"/>
        <v>1399.5181840904077</v>
      </c>
      <c r="AB400" s="89">
        <f t="shared" ca="1" si="83"/>
        <v>1.0560218498425089</v>
      </c>
      <c r="AC400" s="89">
        <f t="shared" ca="1" si="84"/>
        <v>0.96101250819530926</v>
      </c>
      <c r="AD400" s="89">
        <f t="shared" ca="1" si="89"/>
        <v>0.85452088376512814</v>
      </c>
      <c r="AE400" s="89">
        <f t="shared" ca="1" si="89"/>
        <v>0.83172706065754243</v>
      </c>
      <c r="AF400" s="85">
        <f t="shared" ca="1" si="85"/>
        <v>138.25793314091788</v>
      </c>
      <c r="AG400" s="85">
        <f t="shared" ca="1" si="86"/>
        <v>5.5327402938808063</v>
      </c>
      <c r="AI400" s="85">
        <v>383</v>
      </c>
      <c r="AJ400" s="85">
        <f t="shared" ca="1" si="90"/>
        <v>4433.2964985008039</v>
      </c>
      <c r="AK400" s="85">
        <f t="shared" ca="1" si="90"/>
        <v>598.1150611785099</v>
      </c>
    </row>
    <row r="401" spans="9:37" x14ac:dyDescent="0.25">
      <c r="I401" s="85">
        <v>384</v>
      </c>
      <c r="J401" s="89">
        <f t="shared" ca="1" si="87"/>
        <v>0.19567364750056015</v>
      </c>
      <c r="K401" s="89">
        <f t="shared" ca="1" si="87"/>
        <v>0.38647280879083612</v>
      </c>
      <c r="L401" s="89">
        <f t="shared" ca="1" si="76"/>
        <v>-0.85717659565330351</v>
      </c>
      <c r="M401" s="89">
        <f t="shared" ca="1" si="76"/>
        <v>-0.28852405791459074</v>
      </c>
      <c r="N401" s="89">
        <f t="array" aca="1" ref="N401:O401" ca="1">mu+MMULT(L401:M401,A)</f>
        <v>-2.4641649637913057E-2</v>
      </c>
      <c r="O401" s="89">
        <f ca="1"/>
        <v>-7.5191900924889568E-4</v>
      </c>
      <c r="Q401" s="85">
        <v>384</v>
      </c>
      <c r="R401" s="88">
        <f t="shared" ca="1" si="77"/>
        <v>30557.654829604093</v>
      </c>
      <c r="S401" s="89">
        <f t="shared" ca="1" si="78"/>
        <v>0.55717531142115029</v>
      </c>
      <c r="T401" s="89">
        <f t="shared" ca="1" si="79"/>
        <v>0.38594185282968801</v>
      </c>
      <c r="U401" s="89">
        <f t="shared" ca="1" si="88"/>
        <v>0.71129617196327155</v>
      </c>
      <c r="V401" s="89">
        <f t="shared" ca="1" si="88"/>
        <v>0.65023013334544255</v>
      </c>
      <c r="W401" s="85">
        <f t="shared" ca="1" si="80"/>
        <v>3407.364353426623</v>
      </c>
      <c r="X401" s="85">
        <f t="shared" ca="1" si="81"/>
        <v>-560.54227674270805</v>
      </c>
      <c r="Z401" s="85">
        <v>384</v>
      </c>
      <c r="AA401" s="88">
        <f t="shared" ca="1" si="82"/>
        <v>1391.9529705101356</v>
      </c>
      <c r="AB401" s="89">
        <f t="shared" ca="1" si="83"/>
        <v>0.99897222416329878</v>
      </c>
      <c r="AC401" s="89">
        <f t="shared" ca="1" si="84"/>
        <v>0.90396288251609913</v>
      </c>
      <c r="AD401" s="89">
        <f t="shared" ca="1" si="89"/>
        <v>0.84109592660507415</v>
      </c>
      <c r="AE401" s="89">
        <f t="shared" ca="1" si="89"/>
        <v>0.8169924582951803</v>
      </c>
      <c r="AF401" s="85">
        <f t="shared" ca="1" si="85"/>
        <v>131.84353956917607</v>
      </c>
      <c r="AG401" s="85">
        <f t="shared" ca="1" si="86"/>
        <v>-0.88165327786100534</v>
      </c>
      <c r="AI401" s="85">
        <v>384</v>
      </c>
      <c r="AJ401" s="85">
        <f t="shared" ca="1" si="90"/>
        <v>3275.5208138574471</v>
      </c>
      <c r="AK401" s="85">
        <f t="shared" ca="1" si="90"/>
        <v>-559.66062346484705</v>
      </c>
    </row>
    <row r="402" spans="9:37" x14ac:dyDescent="0.25">
      <c r="I402" s="85">
        <v>385</v>
      </c>
      <c r="J402" s="89">
        <f t="shared" ca="1" si="87"/>
        <v>0.81601510658241061</v>
      </c>
      <c r="K402" s="89">
        <f t="shared" ca="1" si="87"/>
        <v>0.95475207681990937</v>
      </c>
      <c r="L402" s="89">
        <f t="shared" ref="L402:M465" ca="1" si="91">_xlfn.NORM.S.INV(J402)</f>
        <v>0.90028277217050112</v>
      </c>
      <c r="M402" s="89">
        <f t="shared" ca="1" si="91"/>
        <v>1.6927879016816911</v>
      </c>
      <c r="N402" s="89">
        <f t="array" aca="1" ref="N402:O402" ca="1">mu+MMULT(L402:M402,A)</f>
        <v>5.7602761544574166E-2</v>
      </c>
      <c r="O402" s="89">
        <f ca="1"/>
        <v>2.8740581884826876E-2</v>
      </c>
      <c r="Q402" s="85">
        <v>385</v>
      </c>
      <c r="R402" s="88">
        <f t="shared" ref="R402:R465" ca="1" si="92">$Q$13*EXP(N402)</f>
        <v>33177.091830939273</v>
      </c>
      <c r="S402" s="89">
        <f t="shared" ref="S402:S465" ca="1" si="93">(LN(R402/$R$4)+($R$5+$R$7^2/2)*$R$6)/($R$7*$R$6^0.5)</f>
        <v>1.0374810405643682</v>
      </c>
      <c r="T402" s="89">
        <f t="shared" ref="T402:T465" ca="1" si="94">S402-$R$7*$R$6^0.5</f>
        <v>0.86624758197290586</v>
      </c>
      <c r="U402" s="89">
        <f t="shared" ca="1" si="88"/>
        <v>0.85024413642767604</v>
      </c>
      <c r="V402" s="89">
        <f t="shared" ca="1" si="88"/>
        <v>0.80682279751376618</v>
      </c>
      <c r="W402" s="85">
        <f t="shared" ref="W402:W465" ca="1" si="95">R402*U402-$R$4*EXP(-$R$5*$R$6)*V402</f>
        <v>5466.5376720484419</v>
      </c>
      <c r="X402" s="85">
        <f t="shared" ref="X402:X465" ca="1" si="96">W402-$V$13</f>
        <v>1498.6310418791109</v>
      </c>
      <c r="Z402" s="85">
        <v>385</v>
      </c>
      <c r="AA402" s="88">
        <f t="shared" ref="AA402:AA465" ca="1" si="97">$Z$13*EXP(O402)</f>
        <v>1433.6165057682892</v>
      </c>
      <c r="AB402" s="89">
        <f t="shared" ref="AB402:AB465" ca="1" si="98">(LN(AA402/$AA$4)+($AA$5+$AA$7^2/2)*$AA$6)/($AA$7*$AA$6^0.5)</f>
        <v>1.3093890777353498</v>
      </c>
      <c r="AC402" s="89">
        <f t="shared" ref="AC402:AC465" ca="1" si="99">AB402-$AA$7*$AA$6^0.5</f>
        <v>1.2143797360881503</v>
      </c>
      <c r="AD402" s="89">
        <f t="shared" ca="1" si="89"/>
        <v>0.90479870532780016</v>
      </c>
      <c r="AE402" s="89">
        <f t="shared" ca="1" si="89"/>
        <v>0.88769862508329644</v>
      </c>
      <c r="AF402" s="85">
        <f t="shared" ref="AF402:AF465" ca="1" si="100">AA402*AD402-$AA$4*EXP(-$AA$5*$AA$6)*AE402</f>
        <v>168.29894889245702</v>
      </c>
      <c r="AG402" s="85">
        <f t="shared" ref="AG402:AG465" ca="1" si="101">AF402-$AE$13</f>
        <v>35.573756045419941</v>
      </c>
      <c r="AI402" s="85">
        <v>385</v>
      </c>
      <c r="AJ402" s="85">
        <f t="shared" ca="1" si="90"/>
        <v>5298.2387231559851</v>
      </c>
      <c r="AK402" s="85">
        <f t="shared" ca="1" si="90"/>
        <v>1463.0572858336909</v>
      </c>
    </row>
    <row r="403" spans="9:37" x14ac:dyDescent="0.25">
      <c r="I403" s="85">
        <v>386</v>
      </c>
      <c r="J403" s="89">
        <f t="shared" ref="J403:K466" ca="1" si="102">RAND()</f>
        <v>0.82202208437200674</v>
      </c>
      <c r="K403" s="89">
        <f t="shared" ca="1" si="102"/>
        <v>0.83737783428315149</v>
      </c>
      <c r="L403" s="89">
        <f t="shared" ca="1" si="91"/>
        <v>0.9230985863727299</v>
      </c>
      <c r="M403" s="89">
        <f t="shared" ca="1" si="91"/>
        <v>0.98373803912455493</v>
      </c>
      <c r="N403" s="89">
        <f t="array" aca="1" ref="N403:O403" ca="1">mu+MMULT(L403:M403,A)</f>
        <v>4.489609339268516E-2</v>
      </c>
      <c r="O403" s="89">
        <f ca="1"/>
        <v>1.8186134058412066E-2</v>
      </c>
      <c r="Q403" s="85">
        <v>386</v>
      </c>
      <c r="R403" s="88">
        <f t="shared" ca="1" si="92"/>
        <v>32758.188603257095</v>
      </c>
      <c r="S403" s="89">
        <f t="shared" ca="1" si="93"/>
        <v>0.96327435072459022</v>
      </c>
      <c r="T403" s="89">
        <f t="shared" ca="1" si="94"/>
        <v>0.79204089213312789</v>
      </c>
      <c r="U403" s="89">
        <f t="shared" ref="U403:V466" ca="1" si="103">_xlfn.NORM.S.DIST(S403,TRUE)</f>
        <v>0.83229506922382179</v>
      </c>
      <c r="V403" s="89">
        <f t="shared" ca="1" si="103"/>
        <v>0.78583158347264903</v>
      </c>
      <c r="W403" s="85">
        <f t="shared" ca="1" si="95"/>
        <v>5114.0726575680019</v>
      </c>
      <c r="X403" s="85">
        <f t="shared" ca="1" si="96"/>
        <v>1146.1660273986708</v>
      </c>
      <c r="Z403" s="85">
        <v>386</v>
      </c>
      <c r="AA403" s="88">
        <f t="shared" ca="1" si="97"/>
        <v>1418.5650448076963</v>
      </c>
      <c r="AB403" s="89">
        <f t="shared" ca="1" si="98"/>
        <v>1.1983005506133886</v>
      </c>
      <c r="AC403" s="89">
        <f t="shared" ca="1" si="99"/>
        <v>1.103291208966189</v>
      </c>
      <c r="AD403" s="89">
        <f t="shared" ref="AD403:AE466" ca="1" si="104">_xlfn.NORM.S.DIST(AB403,TRUE)</f>
        <v>0.88459998383595884</v>
      </c>
      <c r="AE403" s="89">
        <f t="shared" ca="1" si="104"/>
        <v>0.86504963848300043</v>
      </c>
      <c r="AF403" s="85">
        <f t="shared" ca="1" si="100"/>
        <v>154.82862300903662</v>
      </c>
      <c r="AG403" s="85">
        <f t="shared" ca="1" si="101"/>
        <v>22.10343016199954</v>
      </c>
      <c r="AI403" s="85">
        <v>386</v>
      </c>
      <c r="AJ403" s="85">
        <f t="shared" ref="AJ403:AK466" ca="1" si="105">W403-AF403</f>
        <v>4959.2440345589657</v>
      </c>
      <c r="AK403" s="85">
        <f t="shared" ca="1" si="105"/>
        <v>1124.0625972366713</v>
      </c>
    </row>
    <row r="404" spans="9:37" x14ac:dyDescent="0.25">
      <c r="I404" s="85">
        <v>387</v>
      </c>
      <c r="J404" s="89">
        <f t="shared" ca="1" si="102"/>
        <v>0.63095700156931211</v>
      </c>
      <c r="K404" s="89">
        <f t="shared" ca="1" si="102"/>
        <v>8.5458364450127444E-2</v>
      </c>
      <c r="L404" s="89">
        <f t="shared" ca="1" si="91"/>
        <v>0.33438905571225525</v>
      </c>
      <c r="M404" s="89">
        <f t="shared" ca="1" si="91"/>
        <v>-1.3692641213032652</v>
      </c>
      <c r="N404" s="89">
        <f t="array" aca="1" ref="N404:O404" ca="1">mu+MMULT(L404:M404,A)</f>
        <v>-1.4322509095828082E-2</v>
      </c>
      <c r="O404" s="89">
        <f ca="1"/>
        <v>-1.683910161135093E-2</v>
      </c>
      <c r="Q404" s="85">
        <v>387</v>
      </c>
      <c r="R404" s="88">
        <f t="shared" ca="1" si="92"/>
        <v>30874.616135939075</v>
      </c>
      <c r="S404" s="89">
        <f t="shared" ca="1" si="93"/>
        <v>0.61743888740080055</v>
      </c>
      <c r="T404" s="89">
        <f t="shared" ca="1" si="94"/>
        <v>0.44620542880933828</v>
      </c>
      <c r="U404" s="89">
        <f t="shared" ca="1" si="103"/>
        <v>0.73152736055312717</v>
      </c>
      <c r="V404" s="89">
        <f t="shared" ca="1" si="103"/>
        <v>0.67227556910137287</v>
      </c>
      <c r="W404" s="85">
        <f t="shared" ca="1" si="95"/>
        <v>3636.0483943173167</v>
      </c>
      <c r="X404" s="85">
        <f t="shared" ca="1" si="96"/>
        <v>-331.85823585201433</v>
      </c>
      <c r="Z404" s="85">
        <v>387</v>
      </c>
      <c r="AA404" s="88">
        <f t="shared" ca="1" si="97"/>
        <v>1369.7395238495283</v>
      </c>
      <c r="AB404" s="89">
        <f t="shared" ca="1" si="98"/>
        <v>0.82965010990385069</v>
      </c>
      <c r="AC404" s="89">
        <f t="shared" ca="1" si="99"/>
        <v>0.73464076825665103</v>
      </c>
      <c r="AD404" s="89">
        <f t="shared" ca="1" si="104"/>
        <v>0.79663168181059629</v>
      </c>
      <c r="AE404" s="89">
        <f t="shared" ca="1" si="104"/>
        <v>0.76872084880604363</v>
      </c>
      <c r="AF404" s="85">
        <f t="shared" ca="1" si="100"/>
        <v>113.63970275885879</v>
      </c>
      <c r="AG404" s="85">
        <f t="shared" ca="1" si="101"/>
        <v>-19.08549008817829</v>
      </c>
      <c r="AI404" s="85">
        <v>387</v>
      </c>
      <c r="AJ404" s="85">
        <f t="shared" ca="1" si="105"/>
        <v>3522.408691558458</v>
      </c>
      <c r="AK404" s="85">
        <f t="shared" ca="1" si="105"/>
        <v>-312.77274576383604</v>
      </c>
    </row>
    <row r="405" spans="9:37" x14ac:dyDescent="0.25">
      <c r="I405" s="85">
        <v>388</v>
      </c>
      <c r="J405" s="89">
        <f t="shared" ca="1" si="102"/>
        <v>0.47797214133166899</v>
      </c>
      <c r="K405" s="89">
        <f t="shared" ca="1" si="102"/>
        <v>0.38482539396812143</v>
      </c>
      <c r="L405" s="89">
        <f t="shared" ca="1" si="91"/>
        <v>-5.5243739968432737E-2</v>
      </c>
      <c r="M405" s="89">
        <f t="shared" ca="1" si="91"/>
        <v>-0.29283171149294018</v>
      </c>
      <c r="N405" s="89">
        <f t="array" aca="1" ref="N405:O405" ca="1">mu+MMULT(L405:M405,A)</f>
        <v>-4.14235489774838E-3</v>
      </c>
      <c r="O405" s="89">
        <f ca="1"/>
        <v>-8.1603989460241966E-4</v>
      </c>
      <c r="Q405" s="85">
        <v>388</v>
      </c>
      <c r="R405" s="88">
        <f t="shared" ca="1" si="92"/>
        <v>31190.52978552373</v>
      </c>
      <c r="S405" s="89">
        <f t="shared" ca="1" si="93"/>
        <v>0.6768907858896811</v>
      </c>
      <c r="T405" s="89">
        <f t="shared" ca="1" si="94"/>
        <v>0.50565732729821877</v>
      </c>
      <c r="U405" s="89">
        <f t="shared" ca="1" si="103"/>
        <v>0.75076237467120732</v>
      </c>
      <c r="V405" s="89">
        <f t="shared" ca="1" si="103"/>
        <v>0.69345138511654181</v>
      </c>
      <c r="W405" s="85">
        <f t="shared" ca="1" si="95"/>
        <v>3870.2108099372927</v>
      </c>
      <c r="X405" s="85">
        <f t="shared" ca="1" si="96"/>
        <v>-97.695820232038386</v>
      </c>
      <c r="Z405" s="85">
        <v>388</v>
      </c>
      <c r="AA405" s="88">
        <f t="shared" ca="1" si="97"/>
        <v>1391.8637201147337</v>
      </c>
      <c r="AB405" s="89">
        <f t="shared" ca="1" si="98"/>
        <v>0.99829733383944486</v>
      </c>
      <c r="AC405" s="89">
        <f t="shared" ca="1" si="99"/>
        <v>0.9032879921922452</v>
      </c>
      <c r="AD405" s="89">
        <f t="shared" ca="1" si="104"/>
        <v>0.84093239995894598</v>
      </c>
      <c r="AE405" s="89">
        <f t="shared" ca="1" si="104"/>
        <v>0.81681346610183603</v>
      </c>
      <c r="AF405" s="85">
        <f t="shared" ca="1" si="100"/>
        <v>131.76847872166695</v>
      </c>
      <c r="AG405" s="85">
        <f t="shared" ca="1" si="101"/>
        <v>-0.95671412537012657</v>
      </c>
      <c r="AI405" s="85">
        <v>388</v>
      </c>
      <c r="AJ405" s="85">
        <f t="shared" ca="1" si="105"/>
        <v>3738.4423312156259</v>
      </c>
      <c r="AK405" s="85">
        <f t="shared" ca="1" si="105"/>
        <v>-96.73910610666826</v>
      </c>
    </row>
    <row r="406" spans="9:37" x14ac:dyDescent="0.25">
      <c r="I406" s="85">
        <v>389</v>
      </c>
      <c r="J406" s="89">
        <f t="shared" ca="1" si="102"/>
        <v>0.5601862831979042</v>
      </c>
      <c r="K406" s="89">
        <f t="shared" ca="1" si="102"/>
        <v>0.18858150018296438</v>
      </c>
      <c r="L406" s="89">
        <f t="shared" ca="1" si="91"/>
        <v>0.15144152672946531</v>
      </c>
      <c r="M406" s="89">
        <f t="shared" ca="1" si="91"/>
        <v>-0.88313562078114205</v>
      </c>
      <c r="N406" s="89">
        <f t="array" aca="1" ref="N406:O406" ca="1">mu+MMULT(L406:M406,A)</f>
        <v>-9.904301846259126E-3</v>
      </c>
      <c r="O406" s="89">
        <f ca="1"/>
        <v>-9.6029139091347582E-3</v>
      </c>
      <c r="Q406" s="85">
        <v>389</v>
      </c>
      <c r="R406" s="88">
        <f t="shared" ca="1" si="92"/>
        <v>31011.328377896298</v>
      </c>
      <c r="S406" s="89">
        <f t="shared" ca="1" si="93"/>
        <v>0.64324113005776951</v>
      </c>
      <c r="T406" s="89">
        <f t="shared" ca="1" si="94"/>
        <v>0.47200767146630723</v>
      </c>
      <c r="U406" s="89">
        <f t="shared" ca="1" si="103"/>
        <v>0.73996617557392175</v>
      </c>
      <c r="V406" s="89">
        <f t="shared" ca="1" si="103"/>
        <v>0.68153934356212453</v>
      </c>
      <c r="W406" s="85">
        <f t="shared" ca="1" si="95"/>
        <v>3736.635972873999</v>
      </c>
      <c r="X406" s="85">
        <f t="shared" ca="1" si="96"/>
        <v>-231.27065729533206</v>
      </c>
      <c r="Z406" s="85">
        <v>389</v>
      </c>
      <c r="AA406" s="88">
        <f t="shared" ca="1" si="97"/>
        <v>1379.6871642369335</v>
      </c>
      <c r="AB406" s="89">
        <f t="shared" ca="1" si="98"/>
        <v>0.90581301743231935</v>
      </c>
      <c r="AC406" s="89">
        <f t="shared" ca="1" si="99"/>
        <v>0.81080367578511969</v>
      </c>
      <c r="AD406" s="89">
        <f t="shared" ca="1" si="104"/>
        <v>0.81748258511964367</v>
      </c>
      <c r="AE406" s="89">
        <f t="shared" ca="1" si="104"/>
        <v>0.79126078837169145</v>
      </c>
      <c r="AF406" s="85">
        <f t="shared" ca="1" si="100"/>
        <v>121.66928400116035</v>
      </c>
      <c r="AG406" s="85">
        <f t="shared" ca="1" si="101"/>
        <v>-11.055908845876729</v>
      </c>
      <c r="AI406" s="85">
        <v>389</v>
      </c>
      <c r="AJ406" s="85">
        <f t="shared" ca="1" si="105"/>
        <v>3614.9666888728389</v>
      </c>
      <c r="AK406" s="85">
        <f t="shared" ca="1" si="105"/>
        <v>-220.21474844945533</v>
      </c>
    </row>
    <row r="407" spans="9:37" x14ac:dyDescent="0.25">
      <c r="I407" s="85">
        <v>390</v>
      </c>
      <c r="J407" s="89">
        <f t="shared" ca="1" si="102"/>
        <v>0.74810879871462288</v>
      </c>
      <c r="K407" s="89">
        <f t="shared" ca="1" si="102"/>
        <v>0.57701548375160583</v>
      </c>
      <c r="L407" s="89">
        <f t="shared" ca="1" si="91"/>
        <v>0.66855027290651536</v>
      </c>
      <c r="M407" s="89">
        <f t="shared" ca="1" si="91"/>
        <v>0.19426417876458674</v>
      </c>
      <c r="N407" s="89">
        <f t="array" aca="1" ref="N407:O407" ca="1">mu+MMULT(L407:M407,A)</f>
        <v>2.3563746828968984E-2</v>
      </c>
      <c r="O407" s="89">
        <f ca="1"/>
        <v>6.4345477321173725E-3</v>
      </c>
      <c r="Q407" s="85">
        <v>390</v>
      </c>
      <c r="R407" s="88">
        <f t="shared" ca="1" si="92"/>
        <v>32066.78046980179</v>
      </c>
      <c r="S407" s="89">
        <f t="shared" ca="1" si="93"/>
        <v>0.83869387013865582</v>
      </c>
      <c r="T407" s="89">
        <f t="shared" ca="1" si="94"/>
        <v>0.6674604115471936</v>
      </c>
      <c r="U407" s="89">
        <f t="shared" ca="1" si="103"/>
        <v>0.79917944047845668</v>
      </c>
      <c r="V407" s="89">
        <f t="shared" ca="1" si="103"/>
        <v>0.74776095556989708</v>
      </c>
      <c r="W407" s="85">
        <f t="shared" ca="1" si="95"/>
        <v>4549.8105701558889</v>
      </c>
      <c r="X407" s="85">
        <f t="shared" ca="1" si="96"/>
        <v>581.90393998655782</v>
      </c>
      <c r="Z407" s="85">
        <v>390</v>
      </c>
      <c r="AA407" s="88">
        <f t="shared" ca="1" si="97"/>
        <v>1401.9922244137395</v>
      </c>
      <c r="AB407" s="89">
        <f t="shared" ca="1" si="98"/>
        <v>1.0746118046168927</v>
      </c>
      <c r="AC407" s="89">
        <f t="shared" ca="1" si="99"/>
        <v>0.979602462969693</v>
      </c>
      <c r="AD407" s="89">
        <f t="shared" ca="1" si="104"/>
        <v>0.85872571772743356</v>
      </c>
      <c r="AE407" s="89">
        <f t="shared" ca="1" si="104"/>
        <v>0.83635880564817189</v>
      </c>
      <c r="AF407" s="85">
        <f t="shared" ca="1" si="100"/>
        <v>140.37727242817846</v>
      </c>
      <c r="AG407" s="85">
        <f t="shared" ca="1" si="101"/>
        <v>7.6520795811413791</v>
      </c>
      <c r="AI407" s="85">
        <v>390</v>
      </c>
      <c r="AJ407" s="85">
        <f t="shared" ca="1" si="105"/>
        <v>4409.4332977277099</v>
      </c>
      <c r="AK407" s="85">
        <f t="shared" ca="1" si="105"/>
        <v>574.25186040541644</v>
      </c>
    </row>
    <row r="408" spans="9:37" x14ac:dyDescent="0.25">
      <c r="I408" s="85">
        <v>391</v>
      </c>
      <c r="J408" s="89">
        <f t="shared" ca="1" si="102"/>
        <v>7.505614724116072E-2</v>
      </c>
      <c r="K408" s="89">
        <f t="shared" ca="1" si="102"/>
        <v>8.8965118770585438E-2</v>
      </c>
      <c r="L408" s="89">
        <f t="shared" ca="1" si="91"/>
        <v>-1.4391349391897046</v>
      </c>
      <c r="M408" s="89">
        <f t="shared" ca="1" si="91"/>
        <v>-1.3471552483709726</v>
      </c>
      <c r="N408" s="89">
        <f t="array" aca="1" ref="N408:O408" ca="1">mu+MMULT(L408:M408,A)</f>
        <v>-5.9422091763110405E-2</v>
      </c>
      <c r="O408" s="89">
        <f ca="1"/>
        <v>-1.6510003534914993E-2</v>
      </c>
      <c r="Q408" s="85">
        <v>391</v>
      </c>
      <c r="R408" s="88">
        <f t="shared" ca="1" si="92"/>
        <v>29513.11613735525</v>
      </c>
      <c r="S408" s="89">
        <f t="shared" ca="1" si="93"/>
        <v>0.35405821963724643</v>
      </c>
      <c r="T408" s="89">
        <f t="shared" ca="1" si="94"/>
        <v>0.18282476104578416</v>
      </c>
      <c r="U408" s="89">
        <f t="shared" ca="1" si="103"/>
        <v>0.63835237377613807</v>
      </c>
      <c r="V408" s="89">
        <f t="shared" ca="1" si="103"/>
        <v>0.57253224022691995</v>
      </c>
      <c r="W408" s="85">
        <f t="shared" ca="1" si="95"/>
        <v>2701.6766480942024</v>
      </c>
      <c r="X408" s="85">
        <f t="shared" ca="1" si="96"/>
        <v>-1266.2299820751286</v>
      </c>
      <c r="Z408" s="85">
        <v>391</v>
      </c>
      <c r="AA408" s="88">
        <f t="shared" ca="1" si="97"/>
        <v>1370.1903766753753</v>
      </c>
      <c r="AB408" s="89">
        <f t="shared" ca="1" si="98"/>
        <v>0.83311395957095091</v>
      </c>
      <c r="AC408" s="89">
        <f t="shared" ca="1" si="99"/>
        <v>0.73810461792375126</v>
      </c>
      <c r="AD408" s="89">
        <f t="shared" ca="1" si="104"/>
        <v>0.79760976931483707</v>
      </c>
      <c r="AE408" s="89">
        <f t="shared" ca="1" si="104"/>
        <v>0.76977456111109599</v>
      </c>
      <c r="AF408" s="85">
        <f t="shared" ca="1" si="100"/>
        <v>113.99908700843923</v>
      </c>
      <c r="AG408" s="85">
        <f t="shared" ca="1" si="101"/>
        <v>-18.726105838597846</v>
      </c>
      <c r="AI408" s="85">
        <v>391</v>
      </c>
      <c r="AJ408" s="85">
        <f t="shared" ca="1" si="105"/>
        <v>2587.677561085763</v>
      </c>
      <c r="AK408" s="85">
        <f t="shared" ca="1" si="105"/>
        <v>-1247.5038762365307</v>
      </c>
    </row>
    <row r="409" spans="9:37" x14ac:dyDescent="0.25">
      <c r="I409" s="85">
        <v>392</v>
      </c>
      <c r="J409" s="89">
        <f t="shared" ca="1" si="102"/>
        <v>0.1355220810177129</v>
      </c>
      <c r="K409" s="89">
        <f t="shared" ca="1" si="102"/>
        <v>0.99801155737476366</v>
      </c>
      <c r="L409" s="89">
        <f t="shared" ca="1" si="91"/>
        <v>-1.1006611469438052</v>
      </c>
      <c r="M409" s="89">
        <f t="shared" ca="1" si="91"/>
        <v>2.8799894129981398</v>
      </c>
      <c r="N409" s="89">
        <f t="array" aca="1" ref="N409:O409" ca="1">mu+MMULT(L409:M409,A)</f>
        <v>2.8508278671529663E-2</v>
      </c>
      <c r="O409" s="89">
        <f ca="1"/>
        <v>4.6412479267954235E-2</v>
      </c>
      <c r="Q409" s="85">
        <v>392</v>
      </c>
      <c r="R409" s="88">
        <f t="shared" ca="1" si="92"/>
        <v>32225.728324452579</v>
      </c>
      <c r="S409" s="89">
        <f t="shared" ca="1" si="93"/>
        <v>0.86756983797364229</v>
      </c>
      <c r="T409" s="89">
        <f t="shared" ca="1" si="94"/>
        <v>0.69633637938217996</v>
      </c>
      <c r="U409" s="89">
        <f t="shared" ca="1" si="103"/>
        <v>0.8071850678582948</v>
      </c>
      <c r="V409" s="89">
        <f t="shared" ca="1" si="103"/>
        <v>0.75689090224992683</v>
      </c>
      <c r="W409" s="85">
        <f t="shared" ca="1" si="95"/>
        <v>4677.4778028589571</v>
      </c>
      <c r="X409" s="85">
        <f t="shared" ca="1" si="96"/>
        <v>709.57117268962611</v>
      </c>
      <c r="Z409" s="85">
        <v>392</v>
      </c>
      <c r="AA409" s="88">
        <f t="shared" ca="1" si="97"/>
        <v>1459.1764103661283</v>
      </c>
      <c r="AB409" s="89">
        <f t="shared" ca="1" si="98"/>
        <v>1.4953907600620073</v>
      </c>
      <c r="AC409" s="89">
        <f t="shared" ca="1" si="99"/>
        <v>1.4003814184148078</v>
      </c>
      <c r="AD409" s="89">
        <f t="shared" ca="1" si="104"/>
        <v>0.93259375470701378</v>
      </c>
      <c r="AE409" s="89">
        <f t="shared" ca="1" si="104"/>
        <v>0.91930043433250752</v>
      </c>
      <c r="AF409" s="85">
        <f t="shared" ca="1" si="100"/>
        <v>191.79719020391553</v>
      </c>
      <c r="AG409" s="85">
        <f t="shared" ca="1" si="101"/>
        <v>59.071997356878455</v>
      </c>
      <c r="AI409" s="85">
        <v>392</v>
      </c>
      <c r="AJ409" s="85">
        <f t="shared" ca="1" si="105"/>
        <v>4485.6806126550418</v>
      </c>
      <c r="AK409" s="85">
        <f t="shared" ca="1" si="105"/>
        <v>650.49917533274765</v>
      </c>
    </row>
    <row r="410" spans="9:37" x14ac:dyDescent="0.25">
      <c r="I410" s="85">
        <v>393</v>
      </c>
      <c r="J410" s="89">
        <f t="shared" ca="1" si="102"/>
        <v>2.5452164823657975E-2</v>
      </c>
      <c r="K410" s="89">
        <f t="shared" ca="1" si="102"/>
        <v>5.5730317678523433E-2</v>
      </c>
      <c r="L410" s="89">
        <f t="shared" ca="1" si="91"/>
        <v>-1.9522854018410538</v>
      </c>
      <c r="M410" s="89">
        <f t="shared" ca="1" si="91"/>
        <v>-1.5916621584822161</v>
      </c>
      <c r="N410" s="89">
        <f t="array" aca="1" ref="N410:O410" ca="1">mu+MMULT(L410:M410,A)</f>
        <v>-7.7174745824099111E-2</v>
      </c>
      <c r="O410" s="89">
        <f ca="1"/>
        <v>-2.0149571867472234E-2</v>
      </c>
      <c r="Q410" s="85">
        <v>393</v>
      </c>
      <c r="R410" s="88">
        <f t="shared" ca="1" si="92"/>
        <v>28993.803226212236</v>
      </c>
      <c r="S410" s="89">
        <f t="shared" ca="1" si="93"/>
        <v>0.25038307222727735</v>
      </c>
      <c r="T410" s="89">
        <f t="shared" ca="1" si="94"/>
        <v>7.9149613635815075E-2</v>
      </c>
      <c r="U410" s="89">
        <f t="shared" ca="1" si="103"/>
        <v>0.59885444040357927</v>
      </c>
      <c r="V410" s="89">
        <f t="shared" ca="1" si="103"/>
        <v>0.53154318935719647</v>
      </c>
      <c r="W410" s="85">
        <f t="shared" ca="1" si="95"/>
        <v>2380.3440249995838</v>
      </c>
      <c r="X410" s="85">
        <f t="shared" ca="1" si="96"/>
        <v>-1587.5626051697473</v>
      </c>
      <c r="Z410" s="85">
        <v>393</v>
      </c>
      <c r="AA410" s="88">
        <f t="shared" ca="1" si="97"/>
        <v>1365.2125392554633</v>
      </c>
      <c r="AB410" s="89">
        <f t="shared" ca="1" si="98"/>
        <v>0.79480648085930805</v>
      </c>
      <c r="AC410" s="89">
        <f t="shared" ca="1" si="99"/>
        <v>0.6997971392121084</v>
      </c>
      <c r="AD410" s="89">
        <f t="shared" ca="1" si="104"/>
        <v>0.78663695974536485</v>
      </c>
      <c r="AE410" s="89">
        <f t="shared" ca="1" si="104"/>
        <v>0.75797299920069316</v>
      </c>
      <c r="AF410" s="85">
        <f t="shared" ca="1" si="100"/>
        <v>110.0558671993881</v>
      </c>
      <c r="AG410" s="85">
        <f t="shared" ca="1" si="101"/>
        <v>-22.669325647648975</v>
      </c>
      <c r="AI410" s="85">
        <v>393</v>
      </c>
      <c r="AJ410" s="85">
        <f t="shared" ca="1" si="105"/>
        <v>2270.2881578001957</v>
      </c>
      <c r="AK410" s="85">
        <f t="shared" ca="1" si="105"/>
        <v>-1564.8932795220983</v>
      </c>
    </row>
    <row r="411" spans="9:37" x14ac:dyDescent="0.25">
      <c r="I411" s="85">
        <v>394</v>
      </c>
      <c r="J411" s="89">
        <f t="shared" ca="1" si="102"/>
        <v>0.72426114664386687</v>
      </c>
      <c r="K411" s="89">
        <f t="shared" ca="1" si="102"/>
        <v>0.24805934367932958</v>
      </c>
      <c r="L411" s="89">
        <f t="shared" ca="1" si="91"/>
        <v>0.59554727738404845</v>
      </c>
      <c r="M411" s="89">
        <f t="shared" ca="1" si="91"/>
        <v>-0.68060938431841378</v>
      </c>
      <c r="N411" s="89">
        <f t="array" aca="1" ref="N411:O411" ca="1">mu+MMULT(L411:M411,A)</f>
        <v>5.2894638636932206E-3</v>
      </c>
      <c r="O411" s="89">
        <f ca="1"/>
        <v>-6.5882421503432285E-3</v>
      </c>
      <c r="Q411" s="85">
        <v>394</v>
      </c>
      <c r="R411" s="88">
        <f t="shared" ca="1" si="92"/>
        <v>31486.104923927851</v>
      </c>
      <c r="S411" s="89">
        <f t="shared" ca="1" si="93"/>
        <v>0.73197242027951603</v>
      </c>
      <c r="T411" s="89">
        <f t="shared" ca="1" si="94"/>
        <v>0.56073896168805382</v>
      </c>
      <c r="U411" s="89">
        <f t="shared" ca="1" si="103"/>
        <v>0.76790729922403278</v>
      </c>
      <c r="V411" s="89">
        <f t="shared" ca="1" si="103"/>
        <v>0.71251224876167807</v>
      </c>
      <c r="W411" s="85">
        <f t="shared" ca="1" si="95"/>
        <v>4094.6716763427721</v>
      </c>
      <c r="X411" s="85">
        <f t="shared" ca="1" si="96"/>
        <v>126.76504617344108</v>
      </c>
      <c r="Z411" s="85">
        <v>394</v>
      </c>
      <c r="AA411" s="88">
        <f t="shared" ca="1" si="97"/>
        <v>1383.8527439398533</v>
      </c>
      <c r="AB411" s="89">
        <f t="shared" ca="1" si="98"/>
        <v>0.93754328423056754</v>
      </c>
      <c r="AC411" s="89">
        <f t="shared" ca="1" si="99"/>
        <v>0.84253394258336789</v>
      </c>
      <c r="AD411" s="89">
        <f t="shared" ca="1" si="104"/>
        <v>0.82576041513996956</v>
      </c>
      <c r="AE411" s="89">
        <f t="shared" ca="1" si="104"/>
        <v>0.80025542561604213</v>
      </c>
      <c r="AF411" s="85">
        <f t="shared" ca="1" si="100"/>
        <v>125.09190653990333</v>
      </c>
      <c r="AG411" s="85">
        <f t="shared" ca="1" si="101"/>
        <v>-7.6332863071337442</v>
      </c>
      <c r="AI411" s="85">
        <v>394</v>
      </c>
      <c r="AJ411" s="85">
        <f t="shared" ca="1" si="105"/>
        <v>3969.5797698028687</v>
      </c>
      <c r="AK411" s="85">
        <f t="shared" ca="1" si="105"/>
        <v>134.39833248057482</v>
      </c>
    </row>
    <row r="412" spans="9:37" x14ac:dyDescent="0.25">
      <c r="I412" s="85">
        <v>395</v>
      </c>
      <c r="J412" s="89">
        <f t="shared" ca="1" si="102"/>
        <v>0.79041491609655123</v>
      </c>
      <c r="K412" s="89">
        <f t="shared" ca="1" si="102"/>
        <v>0.32989191638335202</v>
      </c>
      <c r="L412" s="89">
        <f t="shared" ca="1" si="91"/>
        <v>0.80786175859183107</v>
      </c>
      <c r="M412" s="89">
        <f t="shared" ca="1" si="91"/>
        <v>-0.44021163618811615</v>
      </c>
      <c r="N412" s="89">
        <f t="array" aca="1" ref="N412:O412" ca="1">mu+MMULT(L412:M412,A)</f>
        <v>1.5244714830263529E-2</v>
      </c>
      <c r="O412" s="89">
        <f ca="1"/>
        <v>-3.00984008835231E-3</v>
      </c>
      <c r="Q412" s="85">
        <v>395</v>
      </c>
      <c r="R412" s="88">
        <f t="shared" ca="1" si="92"/>
        <v>31801.122437910923</v>
      </c>
      <c r="S412" s="89">
        <f t="shared" ca="1" si="93"/>
        <v>0.79011088835964749</v>
      </c>
      <c r="T412" s="89">
        <f t="shared" ca="1" si="94"/>
        <v>0.61887742976818516</v>
      </c>
      <c r="U412" s="89">
        <f t="shared" ca="1" si="103"/>
        <v>0.78526849423819545</v>
      </c>
      <c r="V412" s="89">
        <f t="shared" ca="1" si="103"/>
        <v>0.73200144586769489</v>
      </c>
      <c r="W412" s="85">
        <f t="shared" ca="1" si="95"/>
        <v>4339.3351645881703</v>
      </c>
      <c r="X412" s="85">
        <f t="shared" ca="1" si="96"/>
        <v>371.42853441883926</v>
      </c>
      <c r="Z412" s="85">
        <v>395</v>
      </c>
      <c r="AA412" s="88">
        <f t="shared" ca="1" si="97"/>
        <v>1388.81359612047</v>
      </c>
      <c r="AB412" s="89">
        <f t="shared" ca="1" si="98"/>
        <v>0.9752069707686607</v>
      </c>
      <c r="AC412" s="89">
        <f t="shared" ca="1" si="99"/>
        <v>0.88019762912146104</v>
      </c>
      <c r="AD412" s="89">
        <f t="shared" ca="1" si="104"/>
        <v>0.83527119746637446</v>
      </c>
      <c r="AE412" s="89">
        <f t="shared" ca="1" si="104"/>
        <v>0.81062387117714008</v>
      </c>
      <c r="AF412" s="85">
        <f t="shared" ca="1" si="100"/>
        <v>129.21212837423445</v>
      </c>
      <c r="AG412" s="85">
        <f t="shared" ca="1" si="101"/>
        <v>-3.5130644728026255</v>
      </c>
      <c r="AI412" s="85">
        <v>395</v>
      </c>
      <c r="AJ412" s="85">
        <f t="shared" ca="1" si="105"/>
        <v>4210.1230362139358</v>
      </c>
      <c r="AK412" s="85">
        <f t="shared" ca="1" si="105"/>
        <v>374.94159889164189</v>
      </c>
    </row>
    <row r="413" spans="9:37" x14ac:dyDescent="0.25">
      <c r="I413" s="85">
        <v>396</v>
      </c>
      <c r="J413" s="89">
        <f t="shared" ca="1" si="102"/>
        <v>0.54951595136937803</v>
      </c>
      <c r="K413" s="89">
        <f t="shared" ca="1" si="102"/>
        <v>0.77315496757521407</v>
      </c>
      <c r="L413" s="89">
        <f t="shared" ca="1" si="91"/>
        <v>0.12443849289916366</v>
      </c>
      <c r="M413" s="89">
        <f t="shared" ca="1" si="91"/>
        <v>0.74927733633249938</v>
      </c>
      <c r="N413" s="89">
        <f t="array" aca="1" ref="N413:O413" ca="1">mu+MMULT(L413:M413,A)</f>
        <v>2.0004720637152695E-2</v>
      </c>
      <c r="O413" s="89">
        <f ca="1"/>
        <v>1.4696106931068972E-2</v>
      </c>
      <c r="Q413" s="85">
        <v>396</v>
      </c>
      <c r="R413" s="88">
        <f t="shared" ca="1" si="92"/>
        <v>31952.856807124946</v>
      </c>
      <c r="S413" s="89">
        <f t="shared" ca="1" si="93"/>
        <v>0.81790922780828235</v>
      </c>
      <c r="T413" s="89">
        <f t="shared" ca="1" si="94"/>
        <v>0.64667576921682013</v>
      </c>
      <c r="U413" s="89">
        <f t="shared" ca="1" si="103"/>
        <v>0.79329548961001806</v>
      </c>
      <c r="V413" s="89">
        <f t="shared" ca="1" si="103"/>
        <v>0.74107909575064301</v>
      </c>
      <c r="W413" s="85">
        <f t="shared" ca="1" si="95"/>
        <v>4459.0991213035304</v>
      </c>
      <c r="X413" s="85">
        <f t="shared" ca="1" si="96"/>
        <v>491.19249113419937</v>
      </c>
      <c r="Z413" s="85">
        <v>396</v>
      </c>
      <c r="AA413" s="88">
        <f t="shared" ca="1" si="97"/>
        <v>1413.6228435441085</v>
      </c>
      <c r="AB413" s="89">
        <f t="shared" ca="1" si="98"/>
        <v>1.1615670350786451</v>
      </c>
      <c r="AC413" s="89">
        <f t="shared" ca="1" si="99"/>
        <v>1.0665576934314456</v>
      </c>
      <c r="AD413" s="89">
        <f t="shared" ca="1" si="104"/>
        <v>0.87729431056431828</v>
      </c>
      <c r="AE413" s="89">
        <f t="shared" ca="1" si="104"/>
        <v>0.85691419337097441</v>
      </c>
      <c r="AF413" s="85">
        <f t="shared" ca="1" si="100"/>
        <v>150.4746640015162</v>
      </c>
      <c r="AG413" s="85">
        <f t="shared" ca="1" si="101"/>
        <v>17.749471154479124</v>
      </c>
      <c r="AI413" s="85">
        <v>396</v>
      </c>
      <c r="AJ413" s="85">
        <f t="shared" ca="1" si="105"/>
        <v>4308.624457302014</v>
      </c>
      <c r="AK413" s="85">
        <f t="shared" ca="1" si="105"/>
        <v>473.44301997972025</v>
      </c>
    </row>
    <row r="414" spans="9:37" x14ac:dyDescent="0.25">
      <c r="I414" s="85">
        <v>397</v>
      </c>
      <c r="J414" s="89">
        <f t="shared" ca="1" si="102"/>
        <v>0.87320624535026359</v>
      </c>
      <c r="K414" s="89">
        <f t="shared" ca="1" si="102"/>
        <v>1.3663572937168023E-2</v>
      </c>
      <c r="L414" s="89">
        <f t="shared" ca="1" si="91"/>
        <v>1.1416789124823685</v>
      </c>
      <c r="M414" s="89">
        <f t="shared" ca="1" si="91"/>
        <v>-2.206812722250453</v>
      </c>
      <c r="N414" s="89">
        <f t="array" aca="1" ref="N414:O414" ca="1">mu+MMULT(L414:M414,A)</f>
        <v>-9.3060751580156635E-3</v>
      </c>
      <c r="O414" s="89">
        <f ca="1"/>
        <v>-2.9306296765868683E-2</v>
      </c>
      <c r="Q414" s="85">
        <v>397</v>
      </c>
      <c r="R414" s="88">
        <f t="shared" ca="1" si="92"/>
        <v>31029.885732368755</v>
      </c>
      <c r="S414" s="89">
        <f t="shared" ca="1" si="93"/>
        <v>0.64673476204514146</v>
      </c>
      <c r="T414" s="89">
        <f t="shared" ca="1" si="94"/>
        <v>0.47550130345367919</v>
      </c>
      <c r="U414" s="89">
        <f t="shared" ca="1" si="103"/>
        <v>0.74109818954728301</v>
      </c>
      <c r="V414" s="89">
        <f t="shared" ca="1" si="103"/>
        <v>0.68278514779845489</v>
      </c>
      <c r="W414" s="85">
        <f t="shared" ca="1" si="95"/>
        <v>3750.3782960760072</v>
      </c>
      <c r="X414" s="85">
        <f t="shared" ca="1" si="96"/>
        <v>-217.52833409332379</v>
      </c>
      <c r="Z414" s="85">
        <v>397</v>
      </c>
      <c r="AA414" s="88">
        <f t="shared" ca="1" si="97"/>
        <v>1352.7687228538916</v>
      </c>
      <c r="AB414" s="89">
        <f t="shared" ca="1" si="98"/>
        <v>0.69842938004328181</v>
      </c>
      <c r="AC414" s="89">
        <f t="shared" ca="1" si="99"/>
        <v>0.60342003839608216</v>
      </c>
      <c r="AD414" s="89">
        <f t="shared" ca="1" si="104"/>
        <v>0.75754564602164853</v>
      </c>
      <c r="AE414" s="89">
        <f t="shared" ca="1" si="104"/>
        <v>0.72688535248275143</v>
      </c>
      <c r="AF414" s="85">
        <f t="shared" ca="1" si="100"/>
        <v>100.44565865079198</v>
      </c>
      <c r="AG414" s="85">
        <f t="shared" ca="1" si="101"/>
        <v>-32.279534196245095</v>
      </c>
      <c r="AI414" s="85">
        <v>397</v>
      </c>
      <c r="AJ414" s="85">
        <f t="shared" ca="1" si="105"/>
        <v>3649.932637425215</v>
      </c>
      <c r="AK414" s="85">
        <f t="shared" ca="1" si="105"/>
        <v>-185.2487998970787</v>
      </c>
    </row>
    <row r="415" spans="9:37" x14ac:dyDescent="0.25">
      <c r="I415" s="85">
        <v>398</v>
      </c>
      <c r="J415" s="89">
        <f t="shared" ca="1" si="102"/>
        <v>0.32330907852801272</v>
      </c>
      <c r="K415" s="89">
        <f t="shared" ca="1" si="102"/>
        <v>0.10636877956832147</v>
      </c>
      <c r="L415" s="89">
        <f t="shared" ca="1" si="91"/>
        <v>-0.45846534148606499</v>
      </c>
      <c r="M415" s="89">
        <f t="shared" ca="1" si="91"/>
        <v>-1.246073100916447</v>
      </c>
      <c r="N415" s="89">
        <f t="array" aca="1" ref="N415:O415" ca="1">mu+MMULT(L415:M415,A)</f>
        <v>-3.2360177747929583E-2</v>
      </c>
      <c r="O415" s="89">
        <f ca="1"/>
        <v>-1.5005361466946482E-2</v>
      </c>
      <c r="Q415" s="85">
        <v>398</v>
      </c>
      <c r="R415" s="88">
        <f t="shared" ca="1" si="92"/>
        <v>30322.702620891239</v>
      </c>
      <c r="S415" s="89">
        <f t="shared" ca="1" si="93"/>
        <v>0.51209926043492404</v>
      </c>
      <c r="T415" s="89">
        <f t="shared" ca="1" si="94"/>
        <v>0.34086580184346177</v>
      </c>
      <c r="U415" s="89">
        <f t="shared" ca="1" si="103"/>
        <v>0.69570922894132836</v>
      </c>
      <c r="V415" s="89">
        <f t="shared" ca="1" si="103"/>
        <v>0.63339769458515738</v>
      </c>
      <c r="W415" s="85">
        <f t="shared" ca="1" si="95"/>
        <v>3242.0651303948398</v>
      </c>
      <c r="X415" s="85">
        <f t="shared" ca="1" si="96"/>
        <v>-725.84149977449124</v>
      </c>
      <c r="Z415" s="85">
        <v>398</v>
      </c>
      <c r="AA415" s="88">
        <f t="shared" ca="1" si="97"/>
        <v>1372.2535745551613</v>
      </c>
      <c r="AB415" s="89">
        <f t="shared" ca="1" si="98"/>
        <v>0.848950739848367</v>
      </c>
      <c r="AC415" s="89">
        <f t="shared" ca="1" si="99"/>
        <v>0.75394139820116735</v>
      </c>
      <c r="AD415" s="89">
        <f t="shared" ca="1" si="104"/>
        <v>0.80204564835861292</v>
      </c>
      <c r="AE415" s="89">
        <f t="shared" ca="1" si="104"/>
        <v>0.77455779454680673</v>
      </c>
      <c r="AF415" s="85">
        <f t="shared" ca="1" si="100"/>
        <v>115.64930114719436</v>
      </c>
      <c r="AG415" s="85">
        <f t="shared" ca="1" si="101"/>
        <v>-17.075891699842714</v>
      </c>
      <c r="AI415" s="85">
        <v>398</v>
      </c>
      <c r="AJ415" s="85">
        <f t="shared" ca="1" si="105"/>
        <v>3126.4158292476454</v>
      </c>
      <c r="AK415" s="85">
        <f t="shared" ca="1" si="105"/>
        <v>-708.76560807464853</v>
      </c>
    </row>
    <row r="416" spans="9:37" x14ac:dyDescent="0.25">
      <c r="I416" s="85">
        <v>399</v>
      </c>
      <c r="J416" s="89">
        <f t="shared" ca="1" si="102"/>
        <v>0.59929108806117226</v>
      </c>
      <c r="K416" s="89">
        <f t="shared" ca="1" si="102"/>
        <v>0.25744763773317769</v>
      </c>
      <c r="L416" s="89">
        <f t="shared" ca="1" si="91"/>
        <v>0.2515125973581997</v>
      </c>
      <c r="M416" s="89">
        <f t="shared" ca="1" si="91"/>
        <v>-0.65123426362995784</v>
      </c>
      <c r="N416" s="89">
        <f t="array" aca="1" ref="N416:O416" ca="1">mu+MMULT(L416:M416,A)</f>
        <v>-2.988837309807793E-3</v>
      </c>
      <c r="O416" s="89">
        <f ca="1"/>
        <v>-6.1509835101922865E-3</v>
      </c>
      <c r="Q416" s="85">
        <v>399</v>
      </c>
      <c r="R416" s="88">
        <f t="shared" ca="1" si="92"/>
        <v>31226.529369293276</v>
      </c>
      <c r="S416" s="89">
        <f t="shared" ca="1" si="93"/>
        <v>0.68362730571138863</v>
      </c>
      <c r="T416" s="89">
        <f t="shared" ca="1" si="94"/>
        <v>0.5123938471199263</v>
      </c>
      <c r="U416" s="89">
        <f t="shared" ca="1" si="103"/>
        <v>0.7528947311811699</v>
      </c>
      <c r="V416" s="89">
        <f t="shared" ca="1" si="103"/>
        <v>0.69581230184127341</v>
      </c>
      <c r="W416" s="85">
        <f t="shared" ca="1" si="95"/>
        <v>3897.2763616024204</v>
      </c>
      <c r="X416" s="85">
        <f t="shared" ca="1" si="96"/>
        <v>-70.630268566910672</v>
      </c>
      <c r="Z416" s="85">
        <v>399</v>
      </c>
      <c r="AA416" s="88">
        <f t="shared" ca="1" si="97"/>
        <v>1384.4579778210664</v>
      </c>
      <c r="AB416" s="89">
        <f t="shared" ca="1" si="98"/>
        <v>0.94214555420286672</v>
      </c>
      <c r="AC416" s="89">
        <f t="shared" ca="1" si="99"/>
        <v>0.84713621255566707</v>
      </c>
      <c r="AD416" s="89">
        <f t="shared" ca="1" si="104"/>
        <v>0.82694093777523103</v>
      </c>
      <c r="AE416" s="89">
        <f t="shared" ca="1" si="104"/>
        <v>0.80154039862578608</v>
      </c>
      <c r="AF416" s="85">
        <f t="shared" ca="1" si="100"/>
        <v>125.59204225063365</v>
      </c>
      <c r="AG416" s="85">
        <f t="shared" ca="1" si="101"/>
        <v>-7.133150596403425</v>
      </c>
      <c r="AI416" s="85">
        <v>399</v>
      </c>
      <c r="AJ416" s="85">
        <f t="shared" ca="1" si="105"/>
        <v>3771.6843193517866</v>
      </c>
      <c r="AK416" s="85">
        <f t="shared" ca="1" si="105"/>
        <v>-63.497117970507247</v>
      </c>
    </row>
    <row r="417" spans="9:37" x14ac:dyDescent="0.25">
      <c r="I417" s="85">
        <v>400</v>
      </c>
      <c r="J417" s="89">
        <f t="shared" ca="1" si="102"/>
        <v>0.8185954877855478</v>
      </c>
      <c r="K417" s="89">
        <f t="shared" ca="1" si="102"/>
        <v>0.24050595850102952</v>
      </c>
      <c r="L417" s="89">
        <f t="shared" ca="1" si="91"/>
        <v>0.91002557095779424</v>
      </c>
      <c r="M417" s="89">
        <f t="shared" ca="1" si="91"/>
        <v>-0.7046759570445974</v>
      </c>
      <c r="N417" s="89">
        <f t="array" aca="1" ref="N417:O417" ca="1">mu+MMULT(L417:M417,A)</f>
        <v>1.290877443269493E-2</v>
      </c>
      <c r="O417" s="89">
        <f ca="1"/>
        <v>-6.9464812525737215E-3</v>
      </c>
      <c r="Q417" s="85">
        <v>400</v>
      </c>
      <c r="R417" s="88">
        <f t="shared" ca="1" si="92"/>
        <v>31726.923607082928</v>
      </c>
      <c r="S417" s="89">
        <f t="shared" ca="1" si="93"/>
        <v>0.77646904279521467</v>
      </c>
      <c r="T417" s="89">
        <f t="shared" ca="1" si="94"/>
        <v>0.60523558420375245</v>
      </c>
      <c r="U417" s="89">
        <f t="shared" ca="1" si="103"/>
        <v>0.7812639537731616</v>
      </c>
      <c r="V417" s="89">
        <f t="shared" ca="1" si="103"/>
        <v>0.72748876239253335</v>
      </c>
      <c r="W417" s="85">
        <f t="shared" ca="1" si="95"/>
        <v>4281.2174041173603</v>
      </c>
      <c r="X417" s="85">
        <f t="shared" ca="1" si="96"/>
        <v>313.31077394802924</v>
      </c>
      <c r="Z417" s="85">
        <v>400</v>
      </c>
      <c r="AA417" s="88">
        <f t="shared" ca="1" si="97"/>
        <v>1383.3570825631894</v>
      </c>
      <c r="AB417" s="89">
        <f t="shared" ca="1" si="98"/>
        <v>0.93377271708401444</v>
      </c>
      <c r="AC417" s="89">
        <f t="shared" ca="1" si="99"/>
        <v>0.83876337543681478</v>
      </c>
      <c r="AD417" s="89">
        <f t="shared" ca="1" si="104"/>
        <v>0.82478942709920955</v>
      </c>
      <c r="AE417" s="89">
        <f t="shared" ca="1" si="104"/>
        <v>0.79919894666351121</v>
      </c>
      <c r="AF417" s="85">
        <f t="shared" ca="1" si="100"/>
        <v>124.68284948051235</v>
      </c>
      <c r="AG417" s="85">
        <f t="shared" ca="1" si="101"/>
        <v>-8.042343366524733</v>
      </c>
      <c r="AI417" s="85">
        <v>400</v>
      </c>
      <c r="AJ417" s="85">
        <f t="shared" ca="1" si="105"/>
        <v>4156.534554636848</v>
      </c>
      <c r="AK417" s="85">
        <f t="shared" ca="1" si="105"/>
        <v>321.35311731455397</v>
      </c>
    </row>
    <row r="418" spans="9:37" x14ac:dyDescent="0.25">
      <c r="I418" s="85">
        <v>401</v>
      </c>
      <c r="J418" s="89">
        <f t="shared" ca="1" si="102"/>
        <v>0.14875283010870899</v>
      </c>
      <c r="K418" s="89">
        <f t="shared" ca="1" si="102"/>
        <v>0.24701618177932427</v>
      </c>
      <c r="L418" s="89">
        <f t="shared" ca="1" si="91"/>
        <v>-1.0417973129294371</v>
      </c>
      <c r="M418" s="89">
        <f t="shared" ca="1" si="91"/>
        <v>-0.68390942274192046</v>
      </c>
      <c r="N418" s="89">
        <f t="array" aca="1" ref="N418:O418" ca="1">mu+MMULT(L418:M418,A)</f>
        <v>-3.6791666806383988E-2</v>
      </c>
      <c r="O418" s="89">
        <f ca="1"/>
        <v>-6.637364342173933E-3</v>
      </c>
      <c r="Q418" s="85">
        <v>401</v>
      </c>
      <c r="R418" s="88">
        <f t="shared" ca="1" si="92"/>
        <v>30188.625196741745</v>
      </c>
      <c r="S418" s="89">
        <f t="shared" ca="1" si="93"/>
        <v>0.48621945227764513</v>
      </c>
      <c r="T418" s="89">
        <f t="shared" ca="1" si="94"/>
        <v>0.31498599368618285</v>
      </c>
      <c r="U418" s="89">
        <f t="shared" ca="1" si="103"/>
        <v>0.68659420952144645</v>
      </c>
      <c r="V418" s="89">
        <f t="shared" ca="1" si="103"/>
        <v>0.62361385580078055</v>
      </c>
      <c r="W418" s="85">
        <f t="shared" ca="1" si="95"/>
        <v>3149.3955212711444</v>
      </c>
      <c r="X418" s="85">
        <f t="shared" ca="1" si="96"/>
        <v>-818.51110889818665</v>
      </c>
      <c r="Z418" s="85">
        <v>401</v>
      </c>
      <c r="AA418" s="88">
        <f t="shared" ca="1" si="97"/>
        <v>1383.784767729484</v>
      </c>
      <c r="AB418" s="89">
        <f t="shared" ca="1" si="98"/>
        <v>0.93702625936775874</v>
      </c>
      <c r="AC418" s="89">
        <f t="shared" ca="1" si="99"/>
        <v>0.84201691772055909</v>
      </c>
      <c r="AD418" s="89">
        <f t="shared" ca="1" si="104"/>
        <v>0.82562747472001197</v>
      </c>
      <c r="AE418" s="89">
        <f t="shared" ca="1" si="104"/>
        <v>0.80011075804782461</v>
      </c>
      <c r="AF418" s="85">
        <f t="shared" ca="1" si="100"/>
        <v>125.03577899420043</v>
      </c>
      <c r="AG418" s="85">
        <f t="shared" ca="1" si="101"/>
        <v>-7.6894138528366511</v>
      </c>
      <c r="AI418" s="85">
        <v>401</v>
      </c>
      <c r="AJ418" s="85">
        <f t="shared" ca="1" si="105"/>
        <v>3024.359742276944</v>
      </c>
      <c r="AK418" s="85">
        <f t="shared" ca="1" si="105"/>
        <v>-810.82169504535</v>
      </c>
    </row>
    <row r="419" spans="9:37" x14ac:dyDescent="0.25">
      <c r="I419" s="85">
        <v>402</v>
      </c>
      <c r="J419" s="89">
        <f t="shared" ca="1" si="102"/>
        <v>0.49399871370869008</v>
      </c>
      <c r="K419" s="89">
        <f t="shared" ca="1" si="102"/>
        <v>0.32722553993837078</v>
      </c>
      <c r="L419" s="89">
        <f t="shared" ca="1" si="91"/>
        <v>-1.5043561297583384E-2</v>
      </c>
      <c r="M419" s="89">
        <f t="shared" ca="1" si="91"/>
        <v>-0.44758728692010469</v>
      </c>
      <c r="N419" s="89">
        <f t="array" aca="1" ref="N419:O419" ca="1">mu+MMULT(L419:M419,A)</f>
        <v>-6.0118183150615415E-3</v>
      </c>
      <c r="O419" s="89">
        <f ca="1"/>
        <v>-3.1196291524893303E-3</v>
      </c>
      <c r="Q419" s="85">
        <v>402</v>
      </c>
      <c r="R419" s="88">
        <f t="shared" ca="1" si="92"/>
        <v>31132.274700964084</v>
      </c>
      <c r="S419" s="89">
        <f t="shared" ca="1" si="93"/>
        <v>0.66597315663257917</v>
      </c>
      <c r="T419" s="89">
        <f t="shared" ca="1" si="94"/>
        <v>0.49473969804111689</v>
      </c>
      <c r="U419" s="89">
        <f t="shared" ca="1" si="103"/>
        <v>0.74728587085225306</v>
      </c>
      <c r="V419" s="89">
        <f t="shared" ca="1" si="103"/>
        <v>0.68960806228682614</v>
      </c>
      <c r="W419" s="85">
        <f t="shared" ca="1" si="95"/>
        <v>3826.5761910622859</v>
      </c>
      <c r="X419" s="85">
        <f t="shared" ca="1" si="96"/>
        <v>-141.33043910704509</v>
      </c>
      <c r="Z419" s="85">
        <v>402</v>
      </c>
      <c r="AA419" s="88">
        <f t="shared" ca="1" si="97"/>
        <v>1388.6611279453134</v>
      </c>
      <c r="AB419" s="89">
        <f t="shared" ca="1" si="98"/>
        <v>0.97405141003922491</v>
      </c>
      <c r="AC419" s="89">
        <f t="shared" ca="1" si="99"/>
        <v>0.87904206839202526</v>
      </c>
      <c r="AD419" s="89">
        <f t="shared" ca="1" si="104"/>
        <v>0.83498449315239442</v>
      </c>
      <c r="AE419" s="89">
        <f t="shared" ca="1" si="104"/>
        <v>0.81031076670857949</v>
      </c>
      <c r="AF419" s="85">
        <f t="shared" ca="1" si="100"/>
        <v>129.08479795113499</v>
      </c>
      <c r="AG419" s="85">
        <f t="shared" ca="1" si="101"/>
        <v>-3.6403948959020909</v>
      </c>
      <c r="AI419" s="85">
        <v>402</v>
      </c>
      <c r="AJ419" s="85">
        <f t="shared" ca="1" si="105"/>
        <v>3697.491393111151</v>
      </c>
      <c r="AK419" s="85">
        <f t="shared" ca="1" si="105"/>
        <v>-137.690044211143</v>
      </c>
    </row>
    <row r="420" spans="9:37" x14ac:dyDescent="0.25">
      <c r="I420" s="85">
        <v>403</v>
      </c>
      <c r="J420" s="89">
        <f t="shared" ca="1" si="102"/>
        <v>6.8819510356540881E-2</v>
      </c>
      <c r="K420" s="89">
        <f t="shared" ca="1" si="102"/>
        <v>0.21976190613325686</v>
      </c>
      <c r="L420" s="89">
        <f t="shared" ca="1" si="91"/>
        <v>-1.4846407274128242</v>
      </c>
      <c r="M420" s="89">
        <f t="shared" ca="1" si="91"/>
        <v>-0.77299758097115079</v>
      </c>
      <c r="N420" s="89">
        <f t="array" aca="1" ref="N420:O420" ca="1">mu+MMULT(L420:M420,A)</f>
        <v>-4.9826472029431593E-2</v>
      </c>
      <c r="O420" s="89">
        <f ca="1"/>
        <v>-7.9634718102591269E-3</v>
      </c>
      <c r="Q420" s="85">
        <v>403</v>
      </c>
      <c r="R420" s="88">
        <f t="shared" ca="1" si="92"/>
        <v>29797.675856974267</v>
      </c>
      <c r="S420" s="89">
        <f t="shared" ca="1" si="93"/>
        <v>0.41009644845427073</v>
      </c>
      <c r="T420" s="89">
        <f t="shared" ca="1" si="94"/>
        <v>0.23886298986280846</v>
      </c>
      <c r="U420" s="89">
        <f t="shared" ca="1" si="103"/>
        <v>0.65913240105258619</v>
      </c>
      <c r="V420" s="89">
        <f t="shared" ca="1" si="103"/>
        <v>0.59439408763364332</v>
      </c>
      <c r="W420" s="85">
        <f t="shared" ca="1" si="95"/>
        <v>2886.2978778557845</v>
      </c>
      <c r="X420" s="85">
        <f t="shared" ca="1" si="96"/>
        <v>-1081.6087523135466</v>
      </c>
      <c r="Z420" s="85">
        <v>403</v>
      </c>
      <c r="AA420" s="88">
        <f t="shared" ca="1" si="97"/>
        <v>1381.9509366120872</v>
      </c>
      <c r="AB420" s="89">
        <f t="shared" ca="1" si="98"/>
        <v>0.9230686058876455</v>
      </c>
      <c r="AC420" s="89">
        <f t="shared" ca="1" si="99"/>
        <v>0.82805926424044585</v>
      </c>
      <c r="AD420" s="89">
        <f t="shared" ca="1" si="104"/>
        <v>0.82201427311048803</v>
      </c>
      <c r="AE420" s="89">
        <f t="shared" ca="1" si="104"/>
        <v>0.79618153111525092</v>
      </c>
      <c r="AF420" s="85">
        <f t="shared" ca="1" si="100"/>
        <v>123.52502274045594</v>
      </c>
      <c r="AG420" s="85">
        <f t="shared" ca="1" si="101"/>
        <v>-9.2001701065811403</v>
      </c>
      <c r="AI420" s="85">
        <v>403</v>
      </c>
      <c r="AJ420" s="85">
        <f t="shared" ca="1" si="105"/>
        <v>2762.7728551153286</v>
      </c>
      <c r="AK420" s="85">
        <f t="shared" ca="1" si="105"/>
        <v>-1072.4085822069655</v>
      </c>
    </row>
    <row r="421" spans="9:37" x14ac:dyDescent="0.25">
      <c r="I421" s="85">
        <v>404</v>
      </c>
      <c r="J421" s="89">
        <f t="shared" ca="1" si="102"/>
        <v>0.37845566068713943</v>
      </c>
      <c r="K421" s="89">
        <f t="shared" ca="1" si="102"/>
        <v>9.3293828098566012E-2</v>
      </c>
      <c r="L421" s="89">
        <f t="shared" ca="1" si="91"/>
        <v>-0.3095393007245193</v>
      </c>
      <c r="M421" s="89">
        <f t="shared" ca="1" si="91"/>
        <v>-1.3207412460546484</v>
      </c>
      <c r="N421" s="89">
        <f t="array" aca="1" ref="N421:O421" ca="1">mu+MMULT(L421:M421,A)</f>
        <v>-2.993804553011779E-2</v>
      </c>
      <c r="O421" s="89">
        <f ca="1"/>
        <v>-1.6116822146614564E-2</v>
      </c>
      <c r="Q421" s="85">
        <v>404</v>
      </c>
      <c r="R421" s="88">
        <f t="shared" ca="1" si="92"/>
        <v>30396.237235169003</v>
      </c>
      <c r="S421" s="89">
        <f t="shared" ca="1" si="93"/>
        <v>0.52624446451907869</v>
      </c>
      <c r="T421" s="89">
        <f t="shared" ca="1" si="94"/>
        <v>0.35501100592761642</v>
      </c>
      <c r="U421" s="89">
        <f t="shared" ca="1" si="103"/>
        <v>0.70064081818672297</v>
      </c>
      <c r="V421" s="89">
        <f t="shared" ca="1" si="103"/>
        <v>0.63870932697124849</v>
      </c>
      <c r="W421" s="85">
        <f t="shared" ca="1" si="95"/>
        <v>3293.4054565777333</v>
      </c>
      <c r="X421" s="85">
        <f t="shared" ca="1" si="96"/>
        <v>-674.50117359159776</v>
      </c>
      <c r="Z421" s="85">
        <v>404</v>
      </c>
      <c r="AA421" s="88">
        <f t="shared" ca="1" si="97"/>
        <v>1370.7292159537583</v>
      </c>
      <c r="AB421" s="89">
        <f t="shared" ca="1" si="98"/>
        <v>0.83725230409038032</v>
      </c>
      <c r="AC421" s="89">
        <f t="shared" ca="1" si="99"/>
        <v>0.74224296244318066</v>
      </c>
      <c r="AD421" s="89">
        <f t="shared" ca="1" si="104"/>
        <v>0.79877461853331766</v>
      </c>
      <c r="AE421" s="89">
        <f t="shared" ca="1" si="104"/>
        <v>0.7710299286101514</v>
      </c>
      <c r="AF421" s="85">
        <f t="shared" ca="1" si="100"/>
        <v>114.42918451557182</v>
      </c>
      <c r="AG421" s="85">
        <f t="shared" ca="1" si="101"/>
        <v>-18.296008331465259</v>
      </c>
      <c r="AI421" s="85">
        <v>404</v>
      </c>
      <c r="AJ421" s="85">
        <f t="shared" ca="1" si="105"/>
        <v>3178.9762720621616</v>
      </c>
      <c r="AK421" s="85">
        <f t="shared" ca="1" si="105"/>
        <v>-656.2051652601325</v>
      </c>
    </row>
    <row r="422" spans="9:37" x14ac:dyDescent="0.25">
      <c r="I422" s="85">
        <v>405</v>
      </c>
      <c r="J422" s="89">
        <f t="shared" ca="1" si="102"/>
        <v>0.12575445344403491</v>
      </c>
      <c r="K422" s="89">
        <f t="shared" ca="1" si="102"/>
        <v>0.64189440081099847</v>
      </c>
      <c r="L422" s="89">
        <f t="shared" ca="1" si="91"/>
        <v>-1.1466920752224126</v>
      </c>
      <c r="M422" s="89">
        <f t="shared" ca="1" si="91"/>
        <v>0.36352706562772374</v>
      </c>
      <c r="N422" s="89">
        <f t="array" aca="1" ref="N422:O422" ca="1">mu+MMULT(L422:M422,A)</f>
        <v>-1.9847835968797009E-2</v>
      </c>
      <c r="O422" s="89">
        <f ca="1"/>
        <v>8.9540832439113337E-3</v>
      </c>
      <c r="Q422" s="85">
        <v>405</v>
      </c>
      <c r="R422" s="88">
        <f t="shared" ca="1" si="92"/>
        <v>30704.494212136695</v>
      </c>
      <c r="S422" s="89">
        <f t="shared" ca="1" si="93"/>
        <v>0.58517108811426377</v>
      </c>
      <c r="T422" s="89">
        <f t="shared" ca="1" si="94"/>
        <v>0.4139376295228015</v>
      </c>
      <c r="U422" s="89">
        <f t="shared" ca="1" si="103"/>
        <v>0.72078365844976044</v>
      </c>
      <c r="V422" s="89">
        <f t="shared" ca="1" si="103"/>
        <v>0.66054010761045678</v>
      </c>
      <c r="W422" s="85">
        <f t="shared" ca="1" si="95"/>
        <v>3512.5096253336415</v>
      </c>
      <c r="X422" s="85">
        <f t="shared" ca="1" si="96"/>
        <v>-455.39700483568959</v>
      </c>
      <c r="Z422" s="85">
        <v>405</v>
      </c>
      <c r="AA422" s="88">
        <f t="shared" ca="1" si="97"/>
        <v>1405.5290473148616</v>
      </c>
      <c r="AB422" s="89">
        <f t="shared" ca="1" si="98"/>
        <v>1.1011306233784186</v>
      </c>
      <c r="AC422" s="89">
        <f t="shared" ca="1" si="99"/>
        <v>1.0061212817312191</v>
      </c>
      <c r="AD422" s="89">
        <f t="shared" ca="1" si="104"/>
        <v>0.86458009466371299</v>
      </c>
      <c r="AE422" s="89">
        <f t="shared" ca="1" si="104"/>
        <v>0.84282138373989124</v>
      </c>
      <c r="AF422" s="85">
        <f t="shared" ca="1" si="100"/>
        <v>143.42484028399167</v>
      </c>
      <c r="AG422" s="85">
        <f t="shared" ca="1" si="101"/>
        <v>10.699647436954592</v>
      </c>
      <c r="AI422" s="85">
        <v>405</v>
      </c>
      <c r="AJ422" s="85">
        <f t="shared" ca="1" si="105"/>
        <v>3369.0847850496498</v>
      </c>
      <c r="AK422" s="85">
        <f t="shared" ca="1" si="105"/>
        <v>-466.09665227264418</v>
      </c>
    </row>
    <row r="423" spans="9:37" x14ac:dyDescent="0.25">
      <c r="I423" s="85">
        <v>406</v>
      </c>
      <c r="J423" s="89">
        <f t="shared" ca="1" si="102"/>
        <v>0.10569705462925938</v>
      </c>
      <c r="K423" s="89">
        <f t="shared" ca="1" si="102"/>
        <v>1.047414051205986E-2</v>
      </c>
      <c r="L423" s="89">
        <f t="shared" ca="1" si="91"/>
        <v>-1.2497411795687665</v>
      </c>
      <c r="M423" s="89">
        <f t="shared" ca="1" si="91"/>
        <v>-2.3089153140171739</v>
      </c>
      <c r="N423" s="89">
        <f t="array" aca="1" ref="N423:O423" ca="1">mu+MMULT(L423:M423,A)</f>
        <v>-7.2591288406695403E-2</v>
      </c>
      <c r="O423" s="89">
        <f ca="1"/>
        <v>-3.0826128493720899E-2</v>
      </c>
      <c r="Q423" s="85">
        <v>406</v>
      </c>
      <c r="R423" s="88">
        <f t="shared" ca="1" si="92"/>
        <v>29127.000106598687</v>
      </c>
      <c r="S423" s="89">
        <f t="shared" ca="1" si="93"/>
        <v>0.27715037258496672</v>
      </c>
      <c r="T423" s="89">
        <f t="shared" ca="1" si="94"/>
        <v>0.10591691399350445</v>
      </c>
      <c r="U423" s="89">
        <f t="shared" ca="1" si="103"/>
        <v>0.60916767780956649</v>
      </c>
      <c r="V423" s="89">
        <f t="shared" ca="1" si="103"/>
        <v>0.54217586293544207</v>
      </c>
      <c r="W423" s="85">
        <f t="shared" ca="1" si="95"/>
        <v>2460.7977466899702</v>
      </c>
      <c r="X423" s="85">
        <f t="shared" ca="1" si="96"/>
        <v>-1507.1088834793609</v>
      </c>
      <c r="Z423" s="85">
        <v>406</v>
      </c>
      <c r="AA423" s="88">
        <f t="shared" ca="1" si="97"/>
        <v>1350.7143036096836</v>
      </c>
      <c r="AB423" s="89">
        <f t="shared" ca="1" si="98"/>
        <v>0.68243272433024849</v>
      </c>
      <c r="AC423" s="89">
        <f t="shared" ca="1" si="99"/>
        <v>0.58742338268304883</v>
      </c>
      <c r="AD423" s="89">
        <f t="shared" ca="1" si="104"/>
        <v>0.75251731536938071</v>
      </c>
      <c r="AE423" s="89">
        <f t="shared" ca="1" si="104"/>
        <v>0.7215403032233918</v>
      </c>
      <c r="AF423" s="85">
        <f t="shared" ca="1" si="100"/>
        <v>98.894496630781532</v>
      </c>
      <c r="AG423" s="85">
        <f t="shared" ca="1" si="101"/>
        <v>-33.830696216255546</v>
      </c>
      <c r="AI423" s="85">
        <v>406</v>
      </c>
      <c r="AJ423" s="85">
        <f t="shared" ca="1" si="105"/>
        <v>2361.9032500591884</v>
      </c>
      <c r="AK423" s="85">
        <f t="shared" ca="1" si="105"/>
        <v>-1473.2781872631053</v>
      </c>
    </row>
    <row r="424" spans="9:37" x14ac:dyDescent="0.25">
      <c r="I424" s="85">
        <v>407</v>
      </c>
      <c r="J424" s="89">
        <f t="shared" ca="1" si="102"/>
        <v>0.81840555693288264</v>
      </c>
      <c r="K424" s="89">
        <f t="shared" ca="1" si="102"/>
        <v>0.95351088002802153</v>
      </c>
      <c r="L424" s="89">
        <f t="shared" ca="1" si="91"/>
        <v>0.90930550392806808</v>
      </c>
      <c r="M424" s="89">
        <f t="shared" ca="1" si="91"/>
        <v>1.6798924658794383</v>
      </c>
      <c r="N424" s="89">
        <f t="array" aca="1" ref="N424:O424" ca="1">mu+MMULT(L424:M424,A)</f>
        <v>5.7592568341631109E-2</v>
      </c>
      <c r="O424" s="89">
        <f ca="1"/>
        <v>2.854862894673179E-2</v>
      </c>
      <c r="Q424" s="85">
        <v>407</v>
      </c>
      <c r="R424" s="88">
        <f t="shared" ca="1" si="92"/>
        <v>33176.753651832747</v>
      </c>
      <c r="S424" s="89">
        <f t="shared" ca="1" si="93"/>
        <v>1.0374215124614667</v>
      </c>
      <c r="T424" s="89">
        <f t="shared" ca="1" si="94"/>
        <v>0.86618805387000442</v>
      </c>
      <c r="U424" s="89">
        <f t="shared" ca="1" si="103"/>
        <v>0.85023027157005648</v>
      </c>
      <c r="V424" s="89">
        <f t="shared" ca="1" si="103"/>
        <v>0.80680647829740282</v>
      </c>
      <c r="W424" s="85">
        <f t="shared" ca="1" si="95"/>
        <v>5466.2501395904292</v>
      </c>
      <c r="X424" s="85">
        <f t="shared" ca="1" si="96"/>
        <v>1498.3435094210981</v>
      </c>
      <c r="Z424" s="85">
        <v>407</v>
      </c>
      <c r="AA424" s="88">
        <f t="shared" ca="1" si="97"/>
        <v>1433.3413452776826</v>
      </c>
      <c r="AB424" s="89">
        <f t="shared" ca="1" si="98"/>
        <v>1.3073687191604235</v>
      </c>
      <c r="AC424" s="89">
        <f t="shared" ca="1" si="99"/>
        <v>1.212359377513224</v>
      </c>
      <c r="AD424" s="89">
        <f t="shared" ca="1" si="104"/>
        <v>0.90445624212875186</v>
      </c>
      <c r="AE424" s="89">
        <f t="shared" ca="1" si="104"/>
        <v>0.88731257813359732</v>
      </c>
      <c r="AF424" s="85">
        <f t="shared" ca="1" si="100"/>
        <v>168.05003113070461</v>
      </c>
      <c r="AG424" s="85">
        <f t="shared" ca="1" si="101"/>
        <v>35.324838283667532</v>
      </c>
      <c r="AI424" s="85">
        <v>407</v>
      </c>
      <c r="AJ424" s="85">
        <f t="shared" ca="1" si="105"/>
        <v>5298.200108459725</v>
      </c>
      <c r="AK424" s="85">
        <f t="shared" ca="1" si="105"/>
        <v>1463.0186711374306</v>
      </c>
    </row>
    <row r="425" spans="9:37" x14ac:dyDescent="0.25">
      <c r="I425" s="85">
        <v>408</v>
      </c>
      <c r="J425" s="89">
        <f t="shared" ca="1" si="102"/>
        <v>5.9954792079447428E-2</v>
      </c>
      <c r="K425" s="89">
        <f t="shared" ca="1" si="102"/>
        <v>4.8904484199293607E-2</v>
      </c>
      <c r="L425" s="89">
        <f t="shared" ca="1" si="91"/>
        <v>-1.5551532129534036</v>
      </c>
      <c r="M425" s="89">
        <f t="shared" ca="1" si="91"/>
        <v>-1.6555698090898372</v>
      </c>
      <c r="N425" s="89">
        <f t="array" aca="1" ref="N425:O425" ca="1">mu+MMULT(L425:M425,A)</f>
        <v>-6.81811637950656E-2</v>
      </c>
      <c r="O425" s="89">
        <f ca="1"/>
        <v>-2.1100858934385007E-2</v>
      </c>
      <c r="Q425" s="85">
        <v>408</v>
      </c>
      <c r="R425" s="88">
        <f t="shared" ca="1" si="92"/>
        <v>29255.737471890145</v>
      </c>
      <c r="S425" s="89">
        <f t="shared" ca="1" si="93"/>
        <v>0.30290541279677358</v>
      </c>
      <c r="T425" s="89">
        <f t="shared" ca="1" si="94"/>
        <v>0.1316719542053113</v>
      </c>
      <c r="U425" s="89">
        <f t="shared" ca="1" si="103"/>
        <v>0.61901902689243693</v>
      </c>
      <c r="V425" s="89">
        <f t="shared" ca="1" si="103"/>
        <v>0.55237811518053825</v>
      </c>
      <c r="W425" s="85">
        <f t="shared" ca="1" si="95"/>
        <v>2539.8557624344739</v>
      </c>
      <c r="X425" s="85">
        <f t="shared" ca="1" si="96"/>
        <v>-1428.0508677348571</v>
      </c>
      <c r="Z425" s="85">
        <v>408</v>
      </c>
      <c r="AA425" s="88">
        <f t="shared" ca="1" si="97"/>
        <v>1363.9144477500049</v>
      </c>
      <c r="AB425" s="89">
        <f t="shared" ca="1" si="98"/>
        <v>0.78479391735323634</v>
      </c>
      <c r="AC425" s="89">
        <f t="shared" ca="1" si="99"/>
        <v>0.68978457570603668</v>
      </c>
      <c r="AD425" s="89">
        <f t="shared" ca="1" si="104"/>
        <v>0.78371279649038672</v>
      </c>
      <c r="AE425" s="89">
        <f t="shared" ca="1" si="104"/>
        <v>0.75483516507400095</v>
      </c>
      <c r="AF425" s="85">
        <f t="shared" ca="1" si="100"/>
        <v>109.03663555747494</v>
      </c>
      <c r="AG425" s="85">
        <f t="shared" ca="1" si="101"/>
        <v>-23.688557289562141</v>
      </c>
      <c r="AI425" s="85">
        <v>408</v>
      </c>
      <c r="AJ425" s="85">
        <f t="shared" ca="1" si="105"/>
        <v>2430.8191268769988</v>
      </c>
      <c r="AK425" s="85">
        <f t="shared" ca="1" si="105"/>
        <v>-1404.362310445295</v>
      </c>
    </row>
    <row r="426" spans="9:37" x14ac:dyDescent="0.25">
      <c r="I426" s="85">
        <v>409</v>
      </c>
      <c r="J426" s="89">
        <f t="shared" ca="1" si="102"/>
        <v>0.14989764697415164</v>
      </c>
      <c r="K426" s="89">
        <f t="shared" ca="1" si="102"/>
        <v>0.86731969113847029</v>
      </c>
      <c r="L426" s="89">
        <f t="shared" ca="1" si="91"/>
        <v>-1.0368724736340917</v>
      </c>
      <c r="M426" s="89">
        <f t="shared" ca="1" si="91"/>
        <v>1.1138102057587662</v>
      </c>
      <c r="N426" s="89">
        <f t="array" aca="1" ref="N426:O426" ca="1">mu+MMULT(L426:M426,A)</f>
        <v>-2.9643586967501062E-3</v>
      </c>
      <c r="O426" s="89">
        <f ca="1"/>
        <v>2.0122302399885925E-2</v>
      </c>
      <c r="Q426" s="85">
        <v>409</v>
      </c>
      <c r="R426" s="88">
        <f t="shared" ca="1" si="92"/>
        <v>31227.293760778422</v>
      </c>
      <c r="S426" s="89">
        <f t="shared" ca="1" si="93"/>
        <v>0.68377026032585952</v>
      </c>
      <c r="T426" s="89">
        <f t="shared" ca="1" si="94"/>
        <v>0.5125368017343972</v>
      </c>
      <c r="U426" s="89">
        <f t="shared" ca="1" si="103"/>
        <v>0.75293987559971476</v>
      </c>
      <c r="V426" s="89">
        <f t="shared" ca="1" si="103"/>
        <v>0.69586231460814962</v>
      </c>
      <c r="W426" s="85">
        <f t="shared" ca="1" si="95"/>
        <v>3897.8518851785011</v>
      </c>
      <c r="X426" s="85">
        <f t="shared" ca="1" si="96"/>
        <v>-70.054744990829931</v>
      </c>
      <c r="Z426" s="85">
        <v>409</v>
      </c>
      <c r="AA426" s="88">
        <f t="shared" ca="1" si="97"/>
        <v>1421.3142861759736</v>
      </c>
      <c r="AB426" s="89">
        <f t="shared" ca="1" si="98"/>
        <v>1.2186792660944772</v>
      </c>
      <c r="AC426" s="89">
        <f t="shared" ca="1" si="99"/>
        <v>1.1236699244472776</v>
      </c>
      <c r="AD426" s="89">
        <f t="shared" ca="1" si="104"/>
        <v>0.88851702475853422</v>
      </c>
      <c r="AE426" s="89">
        <f t="shared" ca="1" si="104"/>
        <v>0.86942346005189541</v>
      </c>
      <c r="AF426" s="85">
        <f t="shared" ca="1" si="100"/>
        <v>157.26601016232462</v>
      </c>
      <c r="AG426" s="85">
        <f t="shared" ca="1" si="101"/>
        <v>24.540817315287541</v>
      </c>
      <c r="AI426" s="85">
        <v>409</v>
      </c>
      <c r="AJ426" s="85">
        <f t="shared" ca="1" si="105"/>
        <v>3740.5858750161765</v>
      </c>
      <c r="AK426" s="85">
        <f t="shared" ca="1" si="105"/>
        <v>-94.595562306117472</v>
      </c>
    </row>
    <row r="427" spans="9:37" x14ac:dyDescent="0.25">
      <c r="I427" s="85">
        <v>410</v>
      </c>
      <c r="J427" s="89">
        <f t="shared" ca="1" si="102"/>
        <v>0.74993743111479294</v>
      </c>
      <c r="K427" s="89">
        <f t="shared" ca="1" si="102"/>
        <v>0.25489406632451572</v>
      </c>
      <c r="L427" s="89">
        <f t="shared" ca="1" si="91"/>
        <v>0.67429286742796457</v>
      </c>
      <c r="M427" s="89">
        <f t="shared" ca="1" si="91"/>
        <v>-0.65916762718144362</v>
      </c>
      <c r="N427" s="89">
        <f t="array" aca="1" ref="N427:O427" ca="1">mu+MMULT(L427:M427,A)</f>
        <v>7.7122739318649085E-3</v>
      </c>
      <c r="O427" s="89">
        <f ca="1"/>
        <v>-6.2690743189122312E-3</v>
      </c>
      <c r="Q427" s="85">
        <v>410</v>
      </c>
      <c r="R427" s="88">
        <f t="shared" ca="1" si="92"/>
        <v>31562.482262476158</v>
      </c>
      <c r="S427" s="89">
        <f t="shared" ca="1" si="93"/>
        <v>0.74612158299632014</v>
      </c>
      <c r="T427" s="89">
        <f t="shared" ca="1" si="94"/>
        <v>0.57488812440485781</v>
      </c>
      <c r="U427" s="89">
        <f t="shared" ca="1" si="103"/>
        <v>0.77220301371767874</v>
      </c>
      <c r="V427" s="89">
        <f t="shared" ca="1" si="103"/>
        <v>0.7173165189988715</v>
      </c>
      <c r="W427" s="85">
        <f t="shared" ca="1" si="95"/>
        <v>4153.486791874584</v>
      </c>
      <c r="X427" s="85">
        <f t="shared" ca="1" si="96"/>
        <v>185.58016170525298</v>
      </c>
      <c r="Z427" s="85">
        <v>410</v>
      </c>
      <c r="AA427" s="88">
        <f t="shared" ca="1" si="97"/>
        <v>1384.2944957118839</v>
      </c>
      <c r="AB427" s="89">
        <f t="shared" ca="1" si="98"/>
        <v>0.94090261528051955</v>
      </c>
      <c r="AC427" s="89">
        <f t="shared" ca="1" si="99"/>
        <v>0.8458932736333199</v>
      </c>
      <c r="AD427" s="89">
        <f t="shared" ca="1" si="104"/>
        <v>0.82662261636019785</v>
      </c>
      <c r="AE427" s="89">
        <f t="shared" ca="1" si="104"/>
        <v>0.80119385739752724</v>
      </c>
      <c r="AF427" s="85">
        <f t="shared" ca="1" si="100"/>
        <v>125.45687821629747</v>
      </c>
      <c r="AG427" s="85">
        <f t="shared" ca="1" si="101"/>
        <v>-7.26831463073961</v>
      </c>
      <c r="AI427" s="85">
        <v>410</v>
      </c>
      <c r="AJ427" s="85">
        <f t="shared" ca="1" si="105"/>
        <v>4028.0299136582867</v>
      </c>
      <c r="AK427" s="85">
        <f t="shared" ca="1" si="105"/>
        <v>192.84847633599259</v>
      </c>
    </row>
    <row r="428" spans="9:37" x14ac:dyDescent="0.25">
      <c r="I428" s="85">
        <v>411</v>
      </c>
      <c r="J428" s="89">
        <f t="shared" ca="1" si="102"/>
        <v>0.94662855004884494</v>
      </c>
      <c r="K428" s="89">
        <f t="shared" ca="1" si="102"/>
        <v>0.66685997662608953</v>
      </c>
      <c r="L428" s="89">
        <f t="shared" ca="1" si="91"/>
        <v>1.6130074009061199</v>
      </c>
      <c r="M428" s="89">
        <f t="shared" ca="1" si="91"/>
        <v>0.4312590160875005</v>
      </c>
      <c r="N428" s="89">
        <f t="array" aca="1" ref="N428:O428" ca="1">mu+MMULT(L428:M428,A)</f>
        <v>5.2244223214895975E-2</v>
      </c>
      <c r="O428" s="89">
        <f ca="1"/>
        <v>9.9622963119329385E-3</v>
      </c>
      <c r="Q428" s="85">
        <v>411</v>
      </c>
      <c r="R428" s="88">
        <f t="shared" ca="1" si="92"/>
        <v>32999.786585433685</v>
      </c>
      <c r="S428" s="89">
        <f t="shared" ca="1" si="93"/>
        <v>1.0061872830606837</v>
      </c>
      <c r="T428" s="89">
        <f t="shared" ca="1" si="94"/>
        <v>0.8349538244692214</v>
      </c>
      <c r="U428" s="89">
        <f t="shared" ca="1" si="103"/>
        <v>0.84283725584435298</v>
      </c>
      <c r="V428" s="89">
        <f t="shared" ca="1" si="103"/>
        <v>0.79812814621304229</v>
      </c>
      <c r="W428" s="85">
        <f t="shared" ca="1" si="95"/>
        <v>5316.4374802649654</v>
      </c>
      <c r="X428" s="85">
        <f t="shared" ca="1" si="96"/>
        <v>1348.5308500956344</v>
      </c>
      <c r="Z428" s="85">
        <v>411</v>
      </c>
      <c r="AA428" s="88">
        <f t="shared" ca="1" si="97"/>
        <v>1406.946834663617</v>
      </c>
      <c r="AB428" s="89">
        <f t="shared" ca="1" si="98"/>
        <v>1.1117423490313056</v>
      </c>
      <c r="AC428" s="89">
        <f t="shared" ca="1" si="99"/>
        <v>1.0167330073841061</v>
      </c>
      <c r="AD428" s="89">
        <f t="shared" ca="1" si="104"/>
        <v>0.86687552710454385</v>
      </c>
      <c r="AE428" s="89">
        <f t="shared" ca="1" si="104"/>
        <v>0.84535977044472999</v>
      </c>
      <c r="AF428" s="85">
        <f t="shared" ca="1" si="100"/>
        <v>144.65226167938772</v>
      </c>
      <c r="AG428" s="85">
        <f t="shared" ca="1" si="101"/>
        <v>11.927068832350642</v>
      </c>
      <c r="AI428" s="85">
        <v>411</v>
      </c>
      <c r="AJ428" s="85">
        <f t="shared" ca="1" si="105"/>
        <v>5171.7852185855772</v>
      </c>
      <c r="AK428" s="85">
        <f t="shared" ca="1" si="105"/>
        <v>1336.6037812632837</v>
      </c>
    </row>
    <row r="429" spans="9:37" x14ac:dyDescent="0.25">
      <c r="I429" s="85">
        <v>412</v>
      </c>
      <c r="J429" s="89">
        <f t="shared" ca="1" si="102"/>
        <v>0.95799423499022562</v>
      </c>
      <c r="K429" s="89">
        <f t="shared" ca="1" si="102"/>
        <v>1.6254787669684134E-2</v>
      </c>
      <c r="L429" s="89">
        <f t="shared" ca="1" si="91"/>
        <v>1.7278700218284275</v>
      </c>
      <c r="M429" s="89">
        <f t="shared" ca="1" si="91"/>
        <v>-2.1380883247028049</v>
      </c>
      <c r="N429" s="89">
        <f t="array" aca="1" ref="N429:O429" ca="1">mu+MMULT(L429:M429,A)</f>
        <v>7.0257211345638969E-3</v>
      </c>
      <c r="O429" s="89">
        <f ca="1"/>
        <v>-2.8283310786148548E-2</v>
      </c>
      <c r="Q429" s="85">
        <v>412</v>
      </c>
      <c r="R429" s="88">
        <f t="shared" ca="1" si="92"/>
        <v>31540.820388849927</v>
      </c>
      <c r="S429" s="89">
        <f t="shared" ca="1" si="93"/>
        <v>0.74211212828490647</v>
      </c>
      <c r="T429" s="89">
        <f t="shared" ca="1" si="94"/>
        <v>0.57087866969344425</v>
      </c>
      <c r="U429" s="89">
        <f t="shared" ca="1" si="103"/>
        <v>0.77099029893279114</v>
      </c>
      <c r="V429" s="89">
        <f t="shared" ca="1" si="103"/>
        <v>0.7159590545641541</v>
      </c>
      <c r="W429" s="85">
        <f t="shared" ca="1" si="95"/>
        <v>4136.7725545805843</v>
      </c>
      <c r="X429" s="85">
        <f t="shared" ca="1" si="96"/>
        <v>168.86592441125322</v>
      </c>
      <c r="Z429" s="85">
        <v>412</v>
      </c>
      <c r="AA429" s="88">
        <f t="shared" ca="1" si="97"/>
        <v>1354.1532943690529</v>
      </c>
      <c r="AB429" s="89">
        <f t="shared" ca="1" si="98"/>
        <v>0.70919659474011409</v>
      </c>
      <c r="AC429" s="89">
        <f t="shared" ca="1" si="99"/>
        <v>0.61418725309291444</v>
      </c>
      <c r="AD429" s="89">
        <f t="shared" ca="1" si="104"/>
        <v>0.76089875681290708</v>
      </c>
      <c r="AE429" s="89">
        <f t="shared" ca="1" si="104"/>
        <v>0.73045420217218027</v>
      </c>
      <c r="AF429" s="85">
        <f t="shared" ca="1" si="100"/>
        <v>101.49685941217274</v>
      </c>
      <c r="AG429" s="85">
        <f t="shared" ca="1" si="101"/>
        <v>-31.228333434864339</v>
      </c>
      <c r="AI429" s="85">
        <v>412</v>
      </c>
      <c r="AJ429" s="85">
        <f t="shared" ca="1" si="105"/>
        <v>4035.2756951684114</v>
      </c>
      <c r="AK429" s="85">
        <f t="shared" ca="1" si="105"/>
        <v>200.09425784611756</v>
      </c>
    </row>
    <row r="430" spans="9:37" x14ac:dyDescent="0.25">
      <c r="I430" s="85">
        <v>413</v>
      </c>
      <c r="J430" s="89">
        <f t="shared" ca="1" si="102"/>
        <v>0.92268220723742156</v>
      </c>
      <c r="K430" s="89">
        <f t="shared" ca="1" si="102"/>
        <v>0.13011448699195249</v>
      </c>
      <c r="L430" s="89">
        <f t="shared" ca="1" si="91"/>
        <v>1.4233470101471291</v>
      </c>
      <c r="M430" s="89">
        <f t="shared" ca="1" si="91"/>
        <v>-1.1258500996729213</v>
      </c>
      <c r="N430" s="89">
        <f t="array" aca="1" ref="N430:O430" ca="1">mu+MMULT(L430:M430,A)</f>
        <v>1.8186637281406355E-2</v>
      </c>
      <c r="O430" s="89">
        <f ca="1"/>
        <v>-1.3215801294713113E-2</v>
      </c>
      <c r="Q430" s="85">
        <v>413</v>
      </c>
      <c r="R430" s="88">
        <f t="shared" ca="1" si="92"/>
        <v>31894.816626925458</v>
      </c>
      <c r="S430" s="89">
        <f t="shared" ca="1" si="93"/>
        <v>0.80729165709107842</v>
      </c>
      <c r="T430" s="89">
        <f t="shared" ca="1" si="94"/>
        <v>0.63605819849961609</v>
      </c>
      <c r="U430" s="89">
        <f t="shared" ca="1" si="103"/>
        <v>0.79025076524870019</v>
      </c>
      <c r="V430" s="89">
        <f t="shared" ca="1" si="103"/>
        <v>0.73763075511063847</v>
      </c>
      <c r="W430" s="85">
        <f t="shared" ca="1" si="95"/>
        <v>4413.1443124805519</v>
      </c>
      <c r="X430" s="85">
        <f t="shared" ca="1" si="96"/>
        <v>445.23768231122085</v>
      </c>
      <c r="Z430" s="85">
        <v>413</v>
      </c>
      <c r="AA430" s="88">
        <f t="shared" ca="1" si="97"/>
        <v>1374.7115035483412</v>
      </c>
      <c r="AB430" s="89">
        <f t="shared" ca="1" si="98"/>
        <v>0.86778636317979152</v>
      </c>
      <c r="AC430" s="89">
        <f t="shared" ca="1" si="99"/>
        <v>0.77277702153259187</v>
      </c>
      <c r="AD430" s="89">
        <f t="shared" ca="1" si="104"/>
        <v>0.80724435164098407</v>
      </c>
      <c r="AE430" s="89">
        <f t="shared" ca="1" si="104"/>
        <v>0.78017282264068033</v>
      </c>
      <c r="AF430" s="85">
        <f t="shared" ca="1" si="100"/>
        <v>117.62708054340885</v>
      </c>
      <c r="AG430" s="85">
        <f t="shared" ca="1" si="101"/>
        <v>-15.098112303628227</v>
      </c>
      <c r="AI430" s="85">
        <v>413</v>
      </c>
      <c r="AJ430" s="85">
        <f t="shared" ca="1" si="105"/>
        <v>4295.5172319371432</v>
      </c>
      <c r="AK430" s="85">
        <f t="shared" ca="1" si="105"/>
        <v>460.33579461484908</v>
      </c>
    </row>
    <row r="431" spans="9:37" x14ac:dyDescent="0.25">
      <c r="I431" s="85">
        <v>414</v>
      </c>
      <c r="J431" s="89">
        <f t="shared" ca="1" si="102"/>
        <v>0.6044259198237919</v>
      </c>
      <c r="K431" s="89">
        <f t="shared" ca="1" si="102"/>
        <v>7.0282619512181621E-2</v>
      </c>
      <c r="L431" s="89">
        <f t="shared" ca="1" si="91"/>
        <v>0.26481995932714647</v>
      </c>
      <c r="M431" s="89">
        <f t="shared" ca="1" si="91"/>
        <v>-1.473689396783411</v>
      </c>
      <c r="N431" s="89">
        <f t="array" aca="1" ref="N431:O431" ca="1">mu+MMULT(L431:M431,A)</f>
        <v>-1.8065471462279076E-2</v>
      </c>
      <c r="O431" s="89">
        <f ca="1"/>
        <v>-1.8393507274500436E-2</v>
      </c>
      <c r="Q431" s="85">
        <v>414</v>
      </c>
      <c r="R431" s="88">
        <f t="shared" ca="1" si="92"/>
        <v>30759.269613175336</v>
      </c>
      <c r="S431" s="89">
        <f t="shared" ca="1" si="93"/>
        <v>0.59558006146082432</v>
      </c>
      <c r="T431" s="89">
        <f t="shared" ca="1" si="94"/>
        <v>0.42434660286936204</v>
      </c>
      <c r="U431" s="89">
        <f t="shared" ca="1" si="103"/>
        <v>0.7242721001144905</v>
      </c>
      <c r="V431" s="89">
        <f t="shared" ca="1" si="103"/>
        <v>0.66434347163444385</v>
      </c>
      <c r="W431" s="85">
        <f t="shared" ca="1" si="95"/>
        <v>3552.0865059163661</v>
      </c>
      <c r="X431" s="85">
        <f t="shared" ca="1" si="96"/>
        <v>-415.82012425296489</v>
      </c>
      <c r="Z431" s="85">
        <v>414</v>
      </c>
      <c r="AA431" s="88">
        <f t="shared" ca="1" si="97"/>
        <v>1367.6120468861004</v>
      </c>
      <c r="AB431" s="89">
        <f t="shared" ca="1" si="98"/>
        <v>0.81328955381325785</v>
      </c>
      <c r="AC431" s="89">
        <f t="shared" ca="1" si="99"/>
        <v>0.7182802121660582</v>
      </c>
      <c r="AD431" s="89">
        <f t="shared" ca="1" si="104"/>
        <v>0.79197396758091365</v>
      </c>
      <c r="AE431" s="89">
        <f t="shared" ca="1" si="104"/>
        <v>0.76370773570612061</v>
      </c>
      <c r="AF431" s="85">
        <f t="shared" ca="1" si="100"/>
        <v>111.94982941585397</v>
      </c>
      <c r="AG431" s="85">
        <f t="shared" ca="1" si="101"/>
        <v>-20.775363431183109</v>
      </c>
      <c r="AI431" s="85">
        <v>414</v>
      </c>
      <c r="AJ431" s="85">
        <f t="shared" ca="1" si="105"/>
        <v>3440.1366765005123</v>
      </c>
      <c r="AK431" s="85">
        <f t="shared" ca="1" si="105"/>
        <v>-395.04476082178178</v>
      </c>
    </row>
    <row r="432" spans="9:37" x14ac:dyDescent="0.25">
      <c r="I432" s="85">
        <v>415</v>
      </c>
      <c r="J432" s="89">
        <f t="shared" ca="1" si="102"/>
        <v>0.53684369775101215</v>
      </c>
      <c r="K432" s="89">
        <f t="shared" ca="1" si="102"/>
        <v>0.70638061172215472</v>
      </c>
      <c r="L432" s="89">
        <f t="shared" ca="1" si="91"/>
        <v>9.2485130788055842E-2</v>
      </c>
      <c r="M432" s="89">
        <f t="shared" ca="1" si="91"/>
        <v>0.54284173302343375</v>
      </c>
      <c r="N432" s="89">
        <f t="array" aca="1" ref="N432:O432" ca="1">mu+MMULT(L432:M432,A)</f>
        <v>1.5314758034511915E-2</v>
      </c>
      <c r="O432" s="89">
        <f ca="1"/>
        <v>1.1623242920091993E-2</v>
      </c>
      <c r="Q432" s="85">
        <v>415</v>
      </c>
      <c r="R432" s="88">
        <f t="shared" ca="1" si="92"/>
        <v>31803.349968435949</v>
      </c>
      <c r="S432" s="89">
        <f t="shared" ca="1" si="93"/>
        <v>0.79051993928243125</v>
      </c>
      <c r="T432" s="89">
        <f t="shared" ca="1" si="94"/>
        <v>0.61928648069096903</v>
      </c>
      <c r="U432" s="89">
        <f t="shared" ca="1" si="103"/>
        <v>0.78538790888833199</v>
      </c>
      <c r="V432" s="89">
        <f t="shared" ca="1" si="103"/>
        <v>0.73213617547791598</v>
      </c>
      <c r="W432" s="85">
        <f t="shared" ca="1" si="95"/>
        <v>4341.084507138039</v>
      </c>
      <c r="X432" s="85">
        <f t="shared" ca="1" si="96"/>
        <v>373.17787696870801</v>
      </c>
      <c r="Z432" s="85">
        <v>415</v>
      </c>
      <c r="AA432" s="88">
        <f t="shared" ca="1" si="97"/>
        <v>1409.2856400142387</v>
      </c>
      <c r="AB432" s="89">
        <f t="shared" ca="1" si="98"/>
        <v>1.1292242784854303</v>
      </c>
      <c r="AC432" s="89">
        <f t="shared" ca="1" si="99"/>
        <v>1.0342149368382307</v>
      </c>
      <c r="AD432" s="89">
        <f t="shared" ca="1" si="104"/>
        <v>0.87059838281017166</v>
      </c>
      <c r="AE432" s="89">
        <f t="shared" ca="1" si="104"/>
        <v>0.84948215361202595</v>
      </c>
      <c r="AF432" s="85">
        <f t="shared" ca="1" si="100"/>
        <v>146.68408373578245</v>
      </c>
      <c r="AG432" s="85">
        <f t="shared" ca="1" si="101"/>
        <v>13.958890888745373</v>
      </c>
      <c r="AI432" s="85">
        <v>415</v>
      </c>
      <c r="AJ432" s="85">
        <f t="shared" ca="1" si="105"/>
        <v>4194.4004234022568</v>
      </c>
      <c r="AK432" s="85">
        <f t="shared" ca="1" si="105"/>
        <v>359.21898607996263</v>
      </c>
    </row>
    <row r="433" spans="9:37" x14ac:dyDescent="0.25">
      <c r="I433" s="85">
        <v>416</v>
      </c>
      <c r="J433" s="89">
        <f t="shared" ca="1" si="102"/>
        <v>0.23475966089311251</v>
      </c>
      <c r="K433" s="89">
        <f t="shared" ca="1" si="102"/>
        <v>1.6507712930956653E-2</v>
      </c>
      <c r="L433" s="89">
        <f t="shared" ca="1" si="91"/>
        <v>-0.72326136897355309</v>
      </c>
      <c r="M433" s="89">
        <f t="shared" ca="1" si="91"/>
        <v>-2.1318956505979387</v>
      </c>
      <c r="N433" s="89">
        <f t="array" aca="1" ref="N433:O433" ca="1">mu+MMULT(L433:M433,A)</f>
        <v>-5.576171110663726E-2</v>
      </c>
      <c r="O433" s="89">
        <f ca="1"/>
        <v>-2.8191130730559677E-2</v>
      </c>
      <c r="Q433" s="85">
        <v>416</v>
      </c>
      <c r="R433" s="88">
        <f t="shared" ca="1" si="92"/>
        <v>29621.343332302989</v>
      </c>
      <c r="S433" s="89">
        <f t="shared" ca="1" si="93"/>
        <v>0.37543477002980813</v>
      </c>
      <c r="T433" s="89">
        <f t="shared" ca="1" si="94"/>
        <v>0.20420131143834586</v>
      </c>
      <c r="U433" s="89">
        <f t="shared" ca="1" si="103"/>
        <v>0.6463314249392369</v>
      </c>
      <c r="V433" s="89">
        <f t="shared" ca="1" si="103"/>
        <v>0.58090190671525044</v>
      </c>
      <c r="W433" s="85">
        <f t="shared" ca="1" si="95"/>
        <v>2771.196334555163</v>
      </c>
      <c r="X433" s="85">
        <f t="shared" ca="1" si="96"/>
        <v>-1196.710295614168</v>
      </c>
      <c r="Z433" s="85">
        <v>416</v>
      </c>
      <c r="AA433" s="88">
        <f t="shared" ca="1" si="97"/>
        <v>1354.278126048411</v>
      </c>
      <c r="AB433" s="89">
        <f t="shared" ca="1" si="98"/>
        <v>0.71016681570987283</v>
      </c>
      <c r="AC433" s="89">
        <f t="shared" ca="1" si="99"/>
        <v>0.61515747406267318</v>
      </c>
      <c r="AD433" s="89">
        <f t="shared" ca="1" si="104"/>
        <v>0.76119965177340243</v>
      </c>
      <c r="AE433" s="89">
        <f t="shared" ca="1" si="104"/>
        <v>0.73077463550171462</v>
      </c>
      <c r="AF433" s="85">
        <f t="shared" ca="1" si="100"/>
        <v>101.59186246486274</v>
      </c>
      <c r="AG433" s="85">
        <f t="shared" ca="1" si="101"/>
        <v>-31.133330382174336</v>
      </c>
      <c r="AI433" s="85">
        <v>416</v>
      </c>
      <c r="AJ433" s="85">
        <f t="shared" ca="1" si="105"/>
        <v>2669.6044720903001</v>
      </c>
      <c r="AK433" s="85">
        <f t="shared" ca="1" si="105"/>
        <v>-1165.5769652319937</v>
      </c>
    </row>
    <row r="434" spans="9:37" x14ac:dyDescent="0.25">
      <c r="I434" s="85">
        <v>417</v>
      </c>
      <c r="J434" s="89">
        <f t="shared" ca="1" si="102"/>
        <v>9.9964367581887648E-2</v>
      </c>
      <c r="K434" s="89">
        <f t="shared" ca="1" si="102"/>
        <v>2.5376518596705977E-2</v>
      </c>
      <c r="L434" s="89">
        <f t="shared" ca="1" si="91"/>
        <v>-1.2817546276168064</v>
      </c>
      <c r="M434" s="89">
        <f t="shared" ca="1" si="91"/>
        <v>-1.9535620092876302</v>
      </c>
      <c r="N434" s="89">
        <f t="array" aca="1" ref="N434:O434" ca="1">mu+MMULT(L434:M434,A)</f>
        <v>-6.6751226400668745E-2</v>
      </c>
      <c r="O434" s="89">
        <f ca="1"/>
        <v>-2.553657396057997E-2</v>
      </c>
      <c r="Q434" s="85">
        <v>417</v>
      </c>
      <c r="R434" s="88">
        <f t="shared" ca="1" si="92"/>
        <v>29297.601269073071</v>
      </c>
      <c r="S434" s="89">
        <f t="shared" ca="1" si="93"/>
        <v>0.31125621880255772</v>
      </c>
      <c r="T434" s="89">
        <f t="shared" ca="1" si="94"/>
        <v>0.14002276021109544</v>
      </c>
      <c r="U434" s="89">
        <f t="shared" ca="1" si="103"/>
        <v>0.62219707619995257</v>
      </c>
      <c r="V434" s="89">
        <f t="shared" ca="1" si="103"/>
        <v>0.55567899625259543</v>
      </c>
      <c r="W434" s="85">
        <f t="shared" ca="1" si="95"/>
        <v>2565.8368163197574</v>
      </c>
      <c r="X434" s="85">
        <f t="shared" ca="1" si="96"/>
        <v>-1402.0698138495736</v>
      </c>
      <c r="Z434" s="85">
        <v>417</v>
      </c>
      <c r="AA434" s="88">
        <f t="shared" ca="1" si="97"/>
        <v>1357.8779100179272</v>
      </c>
      <c r="AB434" s="89">
        <f t="shared" ca="1" si="98"/>
        <v>0.73810677112854073</v>
      </c>
      <c r="AC434" s="89">
        <f t="shared" ca="1" si="99"/>
        <v>0.64309742948134108</v>
      </c>
      <c r="AD434" s="89">
        <f t="shared" ca="1" si="104"/>
        <v>0.76977521528555304</v>
      </c>
      <c r="AE434" s="89">
        <f t="shared" ca="1" si="104"/>
        <v>0.73991955882434723</v>
      </c>
      <c r="AF434" s="85">
        <f t="shared" ca="1" si="100"/>
        <v>104.34751073217694</v>
      </c>
      <c r="AG434" s="85">
        <f t="shared" ca="1" si="101"/>
        <v>-28.377682114860136</v>
      </c>
      <c r="AI434" s="85">
        <v>417</v>
      </c>
      <c r="AJ434" s="85">
        <f t="shared" ca="1" si="105"/>
        <v>2461.4893055875805</v>
      </c>
      <c r="AK434" s="85">
        <f t="shared" ca="1" si="105"/>
        <v>-1373.6921317347135</v>
      </c>
    </row>
    <row r="435" spans="9:37" x14ac:dyDescent="0.25">
      <c r="I435" s="85">
        <v>418</v>
      </c>
      <c r="J435" s="89">
        <f t="shared" ca="1" si="102"/>
        <v>0.39012557564517758</v>
      </c>
      <c r="K435" s="89">
        <f t="shared" ca="1" si="102"/>
        <v>0.14430473854035097</v>
      </c>
      <c r="L435" s="89">
        <f t="shared" ca="1" si="91"/>
        <v>-0.27899175619562316</v>
      </c>
      <c r="M435" s="89">
        <f t="shared" ca="1" si="91"/>
        <v>-1.0611769840316965</v>
      </c>
      <c r="N435" s="89">
        <f t="array" aca="1" ref="N435:O435" ca="1">mu+MMULT(L435:M435,A)</f>
        <v>-2.4288184969722019E-2</v>
      </c>
      <c r="O435" s="89">
        <f ca="1"/>
        <v>-1.2253120021007915E-2</v>
      </c>
      <c r="Q435" s="85">
        <v>418</v>
      </c>
      <c r="R435" s="88">
        <f t="shared" ca="1" si="92"/>
        <v>30568.457790049073</v>
      </c>
      <c r="S435" s="89">
        <f t="shared" ca="1" si="93"/>
        <v>0.55923953806878379</v>
      </c>
      <c r="T435" s="89">
        <f t="shared" ca="1" si="94"/>
        <v>0.38800607947732152</v>
      </c>
      <c r="U435" s="89">
        <f t="shared" ca="1" si="103"/>
        <v>0.71200087360536068</v>
      </c>
      <c r="V435" s="89">
        <f t="shared" ca="1" si="103"/>
        <v>0.65099423269627732</v>
      </c>
      <c r="W435" s="85">
        <f t="shared" ca="1" si="95"/>
        <v>3415.0522652242289</v>
      </c>
      <c r="X435" s="85">
        <f t="shared" ca="1" si="96"/>
        <v>-552.85436494510213</v>
      </c>
      <c r="Z435" s="85">
        <v>418</v>
      </c>
      <c r="AA435" s="88">
        <f t="shared" ca="1" si="97"/>
        <v>1376.0355497845571</v>
      </c>
      <c r="AB435" s="89">
        <f t="shared" ca="1" si="98"/>
        <v>0.87791885391191193</v>
      </c>
      <c r="AC435" s="89">
        <f t="shared" ca="1" si="99"/>
        <v>0.78290951226471228</v>
      </c>
      <c r="AD435" s="89">
        <f t="shared" ca="1" si="104"/>
        <v>0.81000612163082586</v>
      </c>
      <c r="AE435" s="89">
        <f t="shared" ca="1" si="104"/>
        <v>0.78315987440260681</v>
      </c>
      <c r="AF435" s="85">
        <f t="shared" ca="1" si="100"/>
        <v>118.69774073287522</v>
      </c>
      <c r="AG435" s="85">
        <f t="shared" ca="1" si="101"/>
        <v>-14.027452114161861</v>
      </c>
      <c r="AI435" s="85">
        <v>418</v>
      </c>
      <c r="AJ435" s="85">
        <f t="shared" ca="1" si="105"/>
        <v>3296.3545244913539</v>
      </c>
      <c r="AK435" s="85">
        <f t="shared" ca="1" si="105"/>
        <v>-538.82691283094027</v>
      </c>
    </row>
    <row r="436" spans="9:37" x14ac:dyDescent="0.25">
      <c r="I436" s="85">
        <v>419</v>
      </c>
      <c r="J436" s="89">
        <f t="shared" ca="1" si="102"/>
        <v>0.89693969775679561</v>
      </c>
      <c r="K436" s="89">
        <f t="shared" ca="1" si="102"/>
        <v>0.19459211481552674</v>
      </c>
      <c r="L436" s="89">
        <f t="shared" ca="1" si="91"/>
        <v>1.2643049196468137</v>
      </c>
      <c r="M436" s="89">
        <f t="shared" ca="1" si="91"/>
        <v>-0.86109771128451318</v>
      </c>
      <c r="N436" s="89">
        <f t="array" aca="1" ref="N436:O436" ca="1">mu+MMULT(L436:M436,A)</f>
        <v>1.9068307473045283E-2</v>
      </c>
      <c r="O436" s="89">
        <f ca="1"/>
        <v>-9.2748721475207404E-3</v>
      </c>
      <c r="Q436" s="85">
        <v>419</v>
      </c>
      <c r="R436" s="88">
        <f t="shared" ca="1" si="92"/>
        <v>31922.949736252733</v>
      </c>
      <c r="S436" s="89">
        <f t="shared" ca="1" si="93"/>
        <v>0.81244059351326636</v>
      </c>
      <c r="T436" s="89">
        <f t="shared" ca="1" si="94"/>
        <v>0.64120713492180403</v>
      </c>
      <c r="U436" s="89">
        <f t="shared" ca="1" si="103"/>
        <v>0.79173056931236352</v>
      </c>
      <c r="V436" s="89">
        <f t="shared" ca="1" si="103"/>
        <v>0.73930594268645455</v>
      </c>
      <c r="W436" s="85">
        <f t="shared" ca="1" si="95"/>
        <v>4435.3973569255286</v>
      </c>
      <c r="X436" s="85">
        <f t="shared" ca="1" si="96"/>
        <v>467.49072675619755</v>
      </c>
      <c r="Z436" s="85">
        <v>419</v>
      </c>
      <c r="AA436" s="88">
        <f t="shared" ca="1" si="97"/>
        <v>1380.1398334879159</v>
      </c>
      <c r="AB436" s="89">
        <f t="shared" ca="1" si="98"/>
        <v>0.90926574908929769</v>
      </c>
      <c r="AC436" s="89">
        <f t="shared" ca="1" si="99"/>
        <v>0.81425640744209804</v>
      </c>
      <c r="AD436" s="89">
        <f t="shared" ca="1" si="104"/>
        <v>0.81839506724303712</v>
      </c>
      <c r="AE436" s="89">
        <f t="shared" ca="1" si="104"/>
        <v>0.79225096144077878</v>
      </c>
      <c r="AF436" s="85">
        <f t="shared" ca="1" si="100"/>
        <v>122.03953987610669</v>
      </c>
      <c r="AG436" s="85">
        <f t="shared" ca="1" si="101"/>
        <v>-10.685652970930391</v>
      </c>
      <c r="AI436" s="85">
        <v>419</v>
      </c>
      <c r="AJ436" s="85">
        <f t="shared" ca="1" si="105"/>
        <v>4313.357817049422</v>
      </c>
      <c r="AK436" s="85">
        <f t="shared" ca="1" si="105"/>
        <v>478.17637972712794</v>
      </c>
    </row>
    <row r="437" spans="9:37" x14ac:dyDescent="0.25">
      <c r="I437" s="85">
        <v>420</v>
      </c>
      <c r="J437" s="89">
        <f t="shared" ca="1" si="102"/>
        <v>0.75615159805639276</v>
      </c>
      <c r="K437" s="89">
        <f t="shared" ca="1" si="102"/>
        <v>0.6423277463895658</v>
      </c>
      <c r="L437" s="89">
        <f t="shared" ca="1" si="91"/>
        <v>0.69397672736973726</v>
      </c>
      <c r="M437" s="89">
        <f t="shared" ca="1" si="91"/>
        <v>0.36468774548456034</v>
      </c>
      <c r="N437" s="89">
        <f t="array" aca="1" ref="N437:O437" ca="1">mu+MMULT(L437:M437,A)</f>
        <v>2.7411109976295013E-2</v>
      </c>
      <c r="O437" s="89">
        <f ca="1"/>
        <v>8.9713603574671751E-3</v>
      </c>
      <c r="Q437" s="85">
        <v>420</v>
      </c>
      <c r="R437" s="88">
        <f t="shared" ca="1" si="92"/>
        <v>32190.390653391973</v>
      </c>
      <c r="S437" s="89">
        <f t="shared" ca="1" si="93"/>
        <v>0.86116239456708088</v>
      </c>
      <c r="T437" s="89">
        <f t="shared" ca="1" si="94"/>
        <v>0.68992893597561866</v>
      </c>
      <c r="U437" s="89">
        <f t="shared" ca="1" si="103"/>
        <v>0.80542569574852019</v>
      </c>
      <c r="V437" s="89">
        <f t="shared" ca="1" si="103"/>
        <v>0.75488056099893019</v>
      </c>
      <c r="W437" s="85">
        <f t="shared" ca="1" si="95"/>
        <v>4648.9848141236216</v>
      </c>
      <c r="X437" s="85">
        <f t="shared" ca="1" si="96"/>
        <v>681.07818395429058</v>
      </c>
      <c r="Z437" s="85">
        <v>420</v>
      </c>
      <c r="AA437" s="88">
        <f t="shared" ca="1" si="97"/>
        <v>1405.5533310095934</v>
      </c>
      <c r="AB437" s="89">
        <f t="shared" ca="1" si="98"/>
        <v>1.1013124698501033</v>
      </c>
      <c r="AC437" s="89">
        <f t="shared" ca="1" si="99"/>
        <v>1.0063031282029038</v>
      </c>
      <c r="AD437" s="89">
        <f t="shared" ca="1" si="104"/>
        <v>0.86461965708809829</v>
      </c>
      <c r="AE437" s="89">
        <f t="shared" ca="1" si="104"/>
        <v>0.84286511191943092</v>
      </c>
      <c r="AF437" s="85">
        <f t="shared" ca="1" si="100"/>
        <v>143.44583596346024</v>
      </c>
      <c r="AG437" s="85">
        <f t="shared" ca="1" si="101"/>
        <v>10.720643116423162</v>
      </c>
      <c r="AI437" s="85">
        <v>420</v>
      </c>
      <c r="AJ437" s="85">
        <f t="shared" ca="1" si="105"/>
        <v>4505.5389781601616</v>
      </c>
      <c r="AK437" s="85">
        <f t="shared" ca="1" si="105"/>
        <v>670.35754083786742</v>
      </c>
    </row>
    <row r="438" spans="9:37" x14ac:dyDescent="0.25">
      <c r="I438" s="85">
        <v>421</v>
      </c>
      <c r="J438" s="89">
        <f t="shared" ca="1" si="102"/>
        <v>0.37557980262983648</v>
      </c>
      <c r="K438" s="89">
        <f t="shared" ca="1" si="102"/>
        <v>0.9131868554658239</v>
      </c>
      <c r="L438" s="89">
        <f t="shared" ca="1" si="91"/>
        <v>-0.3171107011707478</v>
      </c>
      <c r="M438" s="89">
        <f t="shared" ca="1" si="91"/>
        <v>1.3606437802753788</v>
      </c>
      <c r="N438" s="89">
        <f t="array" aca="1" ref="N438:O438" ca="1">mu+MMULT(L438:M438,A)</f>
        <v>2.0134189835386014E-2</v>
      </c>
      <c r="O438" s="89">
        <f ca="1"/>
        <v>2.3796503921690929E-2</v>
      </c>
      <c r="Q438" s="85">
        <v>421</v>
      </c>
      <c r="R438" s="88">
        <f t="shared" ca="1" si="92"/>
        <v>31956.993985689842</v>
      </c>
      <c r="S438" s="89">
        <f t="shared" ca="1" si="93"/>
        <v>0.81866532535661274</v>
      </c>
      <c r="T438" s="89">
        <f t="shared" ca="1" si="94"/>
        <v>0.64743186676515041</v>
      </c>
      <c r="U438" s="89">
        <f t="shared" ca="1" si="103"/>
        <v>0.79351130747309118</v>
      </c>
      <c r="V438" s="89">
        <f t="shared" ca="1" si="103"/>
        <v>0.74132376138759581</v>
      </c>
      <c r="W438" s="85">
        <f t="shared" ca="1" si="95"/>
        <v>4462.3815728929621</v>
      </c>
      <c r="X438" s="85">
        <f t="shared" ca="1" si="96"/>
        <v>494.4749427236311</v>
      </c>
      <c r="Z438" s="85">
        <v>421</v>
      </c>
      <c r="AA438" s="88">
        <f t="shared" ca="1" si="97"/>
        <v>1426.5460867483487</v>
      </c>
      <c r="AB438" s="89">
        <f t="shared" ca="1" si="98"/>
        <v>1.2573512688481474</v>
      </c>
      <c r="AC438" s="89">
        <f t="shared" ca="1" si="99"/>
        <v>1.1623419272009479</v>
      </c>
      <c r="AD438" s="89">
        <f t="shared" ca="1" si="104"/>
        <v>0.89568676660256996</v>
      </c>
      <c r="AE438" s="89">
        <f t="shared" ca="1" si="104"/>
        <v>0.87745169889418428</v>
      </c>
      <c r="AF438" s="85">
        <f t="shared" ca="1" si="100"/>
        <v>161.93347049922522</v>
      </c>
      <c r="AG438" s="85">
        <f t="shared" ca="1" si="101"/>
        <v>29.208277652188144</v>
      </c>
      <c r="AI438" s="85">
        <v>421</v>
      </c>
      <c r="AJ438" s="85">
        <f t="shared" ca="1" si="105"/>
        <v>4300.4481023937369</v>
      </c>
      <c r="AK438" s="85">
        <f t="shared" ca="1" si="105"/>
        <v>465.26666507144296</v>
      </c>
    </row>
    <row r="439" spans="9:37" x14ac:dyDescent="0.25">
      <c r="I439" s="85">
        <v>422</v>
      </c>
      <c r="J439" s="89">
        <f t="shared" ca="1" si="102"/>
        <v>0.30984480031748485</v>
      </c>
      <c r="K439" s="89">
        <f t="shared" ca="1" si="102"/>
        <v>0.15877953456656546</v>
      </c>
      <c r="L439" s="89">
        <f t="shared" ca="1" si="91"/>
        <v>-0.49629031182347122</v>
      </c>
      <c r="M439" s="89">
        <f t="shared" ca="1" si="91"/>
        <v>-0.99948651335683725</v>
      </c>
      <c r="N439" s="89">
        <f t="array" aca="1" ref="N439:O439" ca="1">mu+MMULT(L439:M439,A)</f>
        <v>-2.8708250654741575E-2</v>
      </c>
      <c r="O439" s="89">
        <f ca="1"/>
        <v>-1.1334836429813639E-2</v>
      </c>
      <c r="Q439" s="85">
        <v>422</v>
      </c>
      <c r="R439" s="88">
        <f t="shared" ca="1" si="92"/>
        <v>30433.641366942167</v>
      </c>
      <c r="S439" s="89">
        <f t="shared" ca="1" si="93"/>
        <v>0.53342644218566471</v>
      </c>
      <c r="T439" s="89">
        <f t="shared" ca="1" si="94"/>
        <v>0.36219298359420243</v>
      </c>
      <c r="U439" s="89">
        <f t="shared" ca="1" si="103"/>
        <v>0.70313079127694589</v>
      </c>
      <c r="V439" s="89">
        <f t="shared" ca="1" si="103"/>
        <v>0.64139608879317156</v>
      </c>
      <c r="W439" s="85">
        <f t="shared" ca="1" si="95"/>
        <v>3319.658924786072</v>
      </c>
      <c r="X439" s="85">
        <f t="shared" ca="1" si="96"/>
        <v>-648.24770538325902</v>
      </c>
      <c r="Z439" s="85">
        <v>422</v>
      </c>
      <c r="AA439" s="88">
        <f t="shared" ca="1" si="97"/>
        <v>1377.2997209958305</v>
      </c>
      <c r="AB439" s="89">
        <f t="shared" ca="1" si="98"/>
        <v>0.88758404656848378</v>
      </c>
      <c r="AC439" s="89">
        <f t="shared" ca="1" si="99"/>
        <v>0.79257470492128412</v>
      </c>
      <c r="AD439" s="89">
        <f t="shared" ca="1" si="104"/>
        <v>0.81261773085414157</v>
      </c>
      <c r="AE439" s="89">
        <f t="shared" ca="1" si="104"/>
        <v>0.78598717448239408</v>
      </c>
      <c r="AF439" s="85">
        <f t="shared" ca="1" si="100"/>
        <v>119.72338051339932</v>
      </c>
      <c r="AG439" s="85">
        <f t="shared" ca="1" si="101"/>
        <v>-13.001812333637758</v>
      </c>
      <c r="AI439" s="85">
        <v>422</v>
      </c>
      <c r="AJ439" s="85">
        <f t="shared" ca="1" si="105"/>
        <v>3199.9355442726728</v>
      </c>
      <c r="AK439" s="85">
        <f t="shared" ca="1" si="105"/>
        <v>-635.24589304962126</v>
      </c>
    </row>
    <row r="440" spans="9:37" x14ac:dyDescent="0.25">
      <c r="I440" s="85">
        <v>423</v>
      </c>
      <c r="J440" s="89">
        <f t="shared" ca="1" si="102"/>
        <v>0.8156694493474862</v>
      </c>
      <c r="K440" s="89">
        <f t="shared" ca="1" si="102"/>
        <v>0.98692672073647036</v>
      </c>
      <c r="L440" s="89">
        <f t="shared" ca="1" si="91"/>
        <v>0.89898415356945893</v>
      </c>
      <c r="M440" s="89">
        <f t="shared" ca="1" si="91"/>
        <v>2.2240280284036196</v>
      </c>
      <c r="N440" s="89">
        <f t="array" aca="1" ref="N440:O440" ca="1">mu+MMULT(L440:M440,A)</f>
        <v>6.7528319389171809E-2</v>
      </c>
      <c r="O440" s="89">
        <f ca="1"/>
        <v>3.6648271452050747E-2</v>
      </c>
      <c r="Q440" s="85">
        <v>423</v>
      </c>
      <c r="R440" s="88">
        <f t="shared" ca="1" si="92"/>
        <v>33508.032644186736</v>
      </c>
      <c r="S440" s="89">
        <f t="shared" ca="1" si="93"/>
        <v>1.0954461014014469</v>
      </c>
      <c r="T440" s="89">
        <f t="shared" ca="1" si="94"/>
        <v>0.92421264280998461</v>
      </c>
      <c r="U440" s="89">
        <f t="shared" ca="1" si="103"/>
        <v>0.86333937681831385</v>
      </c>
      <c r="V440" s="89">
        <f t="shared" ca="1" si="103"/>
        <v>0.82231219278558065</v>
      </c>
      <c r="W440" s="85">
        <f t="shared" ca="1" si="95"/>
        <v>5750.1109385261771</v>
      </c>
      <c r="X440" s="85">
        <f t="shared" ca="1" si="96"/>
        <v>1782.204308356846</v>
      </c>
      <c r="Z440" s="85">
        <v>423</v>
      </c>
      <c r="AA440" s="88">
        <f t="shared" ca="1" si="97"/>
        <v>1444.9980415716202</v>
      </c>
      <c r="AB440" s="89">
        <f t="shared" ca="1" si="98"/>
        <v>1.3926197309545643</v>
      </c>
      <c r="AC440" s="89">
        <f t="shared" ca="1" si="99"/>
        <v>1.2976103893073647</v>
      </c>
      <c r="AD440" s="89">
        <f t="shared" ca="1" si="104"/>
        <v>0.91813259339534647</v>
      </c>
      <c r="AE440" s="89">
        <f t="shared" ca="1" si="104"/>
        <v>0.90278937486475441</v>
      </c>
      <c r="AF440" s="85">
        <f t="shared" ca="1" si="100"/>
        <v>178.6743492366727</v>
      </c>
      <c r="AG440" s="85">
        <f t="shared" ca="1" si="101"/>
        <v>45.949156389635618</v>
      </c>
      <c r="AI440" s="85">
        <v>423</v>
      </c>
      <c r="AJ440" s="85">
        <f t="shared" ca="1" si="105"/>
        <v>5571.4365892895039</v>
      </c>
      <c r="AK440" s="85">
        <f t="shared" ca="1" si="105"/>
        <v>1736.2551519672104</v>
      </c>
    </row>
    <row r="441" spans="9:37" x14ac:dyDescent="0.25">
      <c r="I441" s="85">
        <v>424</v>
      </c>
      <c r="J441" s="89">
        <f t="shared" ca="1" si="102"/>
        <v>0.31814211993993713</v>
      </c>
      <c r="K441" s="89">
        <f t="shared" ca="1" si="102"/>
        <v>0.66396370122632953</v>
      </c>
      <c r="L441" s="89">
        <f t="shared" ca="1" si="91"/>
        <v>-0.47290039954243718</v>
      </c>
      <c r="M441" s="89">
        <f t="shared" ca="1" si="91"/>
        <v>0.42330520452641446</v>
      </c>
      <c r="N441" s="89">
        <f t="array" aca="1" ref="N441:O441" ca="1">mu+MMULT(L441:M441,A)</f>
        <v>-1.4356522942386503E-3</v>
      </c>
      <c r="O441" s="89">
        <f ca="1"/>
        <v>9.8439011276508833E-3</v>
      </c>
      <c r="Q441" s="85">
        <v>424</v>
      </c>
      <c r="R441" s="88">
        <f t="shared" ca="1" si="92"/>
        <v>31275.067631490914</v>
      </c>
      <c r="S441" s="89">
        <f t="shared" ca="1" si="93"/>
        <v>0.69269787537893668</v>
      </c>
      <c r="T441" s="89">
        <f t="shared" ca="1" si="94"/>
        <v>0.52146441678747446</v>
      </c>
      <c r="U441" s="89">
        <f t="shared" ca="1" si="103"/>
        <v>0.75575041364637285</v>
      </c>
      <c r="V441" s="89">
        <f t="shared" ca="1" si="103"/>
        <v>0.69897835629557159</v>
      </c>
      <c r="W441" s="85">
        <f t="shared" ca="1" si="95"/>
        <v>3933.8899584447026</v>
      </c>
      <c r="X441" s="85">
        <f t="shared" ca="1" si="96"/>
        <v>-34.016671724628395</v>
      </c>
      <c r="Z441" s="85">
        <v>424</v>
      </c>
      <c r="AA441" s="88">
        <f t="shared" ca="1" si="97"/>
        <v>1406.7802687943449</v>
      </c>
      <c r="AB441" s="89">
        <f t="shared" ca="1" si="98"/>
        <v>1.1104962064706967</v>
      </c>
      <c r="AC441" s="89">
        <f t="shared" ca="1" si="99"/>
        <v>1.0154868648234971</v>
      </c>
      <c r="AD441" s="89">
        <f t="shared" ca="1" si="104"/>
        <v>0.86660736904939362</v>
      </c>
      <c r="AE441" s="89">
        <f t="shared" ca="1" si="104"/>
        <v>0.84506309763666421</v>
      </c>
      <c r="AF441" s="85">
        <f t="shared" ca="1" si="100"/>
        <v>144.50789213106009</v>
      </c>
      <c r="AG441" s="85">
        <f t="shared" ca="1" si="101"/>
        <v>11.78269928402301</v>
      </c>
      <c r="AI441" s="85">
        <v>424</v>
      </c>
      <c r="AJ441" s="85">
        <f t="shared" ca="1" si="105"/>
        <v>3789.3820663136426</v>
      </c>
      <c r="AK441" s="85">
        <f t="shared" ca="1" si="105"/>
        <v>-45.799371008651406</v>
      </c>
    </row>
    <row r="442" spans="9:37" x14ac:dyDescent="0.25">
      <c r="I442" s="85">
        <v>425</v>
      </c>
      <c r="J442" s="89">
        <f t="shared" ca="1" si="102"/>
        <v>0.35862279647264772</v>
      </c>
      <c r="K442" s="89">
        <f t="shared" ca="1" si="102"/>
        <v>0.44468770150935533</v>
      </c>
      <c r="L442" s="89">
        <f t="shared" ca="1" si="91"/>
        <v>-0.36214243660968803</v>
      </c>
      <c r="M442" s="89">
        <f t="shared" ca="1" si="91"/>
        <v>-0.13909459026075571</v>
      </c>
      <c r="N442" s="89">
        <f t="array" aca="1" ref="N442:O442" ca="1">mu+MMULT(L442:M442,A)</f>
        <v>-9.1362830216008533E-3</v>
      </c>
      <c r="O442" s="89">
        <f ca="1"/>
        <v>1.4723893269709041E-3</v>
      </c>
      <c r="Q442" s="85">
        <v>425</v>
      </c>
      <c r="R442" s="88">
        <f t="shared" ca="1" si="92"/>
        <v>31035.154810271302</v>
      </c>
      <c r="S442" s="89">
        <f t="shared" ca="1" si="93"/>
        <v>0.64772634475223345</v>
      </c>
      <c r="T442" s="89">
        <f t="shared" ca="1" si="94"/>
        <v>0.47649288616077118</v>
      </c>
      <c r="U442" s="89">
        <f t="shared" ca="1" si="103"/>
        <v>0.7414190191369876</v>
      </c>
      <c r="V442" s="89">
        <f t="shared" ca="1" si="103"/>
        <v>0.68313836288389862</v>
      </c>
      <c r="W442" s="85">
        <f t="shared" ca="1" si="95"/>
        <v>3754.2840455225451</v>
      </c>
      <c r="X442" s="85">
        <f t="shared" ca="1" si="96"/>
        <v>-213.62258464678598</v>
      </c>
      <c r="Z442" s="85">
        <v>425</v>
      </c>
      <c r="AA442" s="88">
        <f t="shared" ca="1" si="97"/>
        <v>1395.0525490373029</v>
      </c>
      <c r="AB442" s="89">
        <f t="shared" ca="1" si="98"/>
        <v>1.0223836940004363</v>
      </c>
      <c r="AC442" s="89">
        <f t="shared" ca="1" si="99"/>
        <v>0.92737435235323662</v>
      </c>
      <c r="AD442" s="89">
        <f t="shared" ca="1" si="104"/>
        <v>0.84670033249550758</v>
      </c>
      <c r="AE442" s="89">
        <f t="shared" ca="1" si="104"/>
        <v>0.82313389886392274</v>
      </c>
      <c r="AF442" s="85">
        <f t="shared" ca="1" si="100"/>
        <v>134.45930556213852</v>
      </c>
      <c r="AG442" s="85">
        <f t="shared" ca="1" si="101"/>
        <v>1.7341127151014462</v>
      </c>
      <c r="AI442" s="85">
        <v>425</v>
      </c>
      <c r="AJ442" s="85">
        <f t="shared" ca="1" si="105"/>
        <v>3619.8247399604065</v>
      </c>
      <c r="AK442" s="85">
        <f t="shared" ca="1" si="105"/>
        <v>-215.35669736188743</v>
      </c>
    </row>
    <row r="443" spans="9:37" x14ac:dyDescent="0.25">
      <c r="I443" s="85">
        <v>426</v>
      </c>
      <c r="J443" s="89">
        <f t="shared" ca="1" si="102"/>
        <v>0.6779352619031721</v>
      </c>
      <c r="K443" s="89">
        <f t="shared" ca="1" si="102"/>
        <v>8.9614701314206235E-2</v>
      </c>
      <c r="L443" s="89">
        <f t="shared" ca="1" si="91"/>
        <v>0.46193284937112133</v>
      </c>
      <c r="M443" s="89">
        <f t="shared" ca="1" si="91"/>
        <v>-1.3431314836516746</v>
      </c>
      <c r="N443" s="89">
        <f t="array" aca="1" ref="N443:O443" ca="1">mu+MMULT(L443:M443,A)</f>
        <v>-1.0559450461456371E-2</v>
      </c>
      <c r="O443" s="89">
        <f ca="1"/>
        <v>-1.6450108431568609E-2</v>
      </c>
      <c r="Q443" s="85">
        <v>426</v>
      </c>
      <c r="R443" s="88">
        <f t="shared" ca="1" si="92"/>
        <v>30991.018002937573</v>
      </c>
      <c r="S443" s="89">
        <f t="shared" ca="1" si="93"/>
        <v>0.63941507514661811</v>
      </c>
      <c r="T443" s="89">
        <f t="shared" ca="1" si="94"/>
        <v>0.46818161655515583</v>
      </c>
      <c r="U443" s="89">
        <f t="shared" ca="1" si="103"/>
        <v>0.7387235277273092</v>
      </c>
      <c r="V443" s="89">
        <f t="shared" ca="1" si="103"/>
        <v>0.68017264130363986</v>
      </c>
      <c r="W443" s="85">
        <f t="shared" ca="1" si="95"/>
        <v>3721.619595174463</v>
      </c>
      <c r="X443" s="85">
        <f t="shared" ca="1" si="96"/>
        <v>-246.28703499486801</v>
      </c>
      <c r="Z443" s="85">
        <v>426</v>
      </c>
      <c r="AA443" s="88">
        <f t="shared" ca="1" si="97"/>
        <v>1370.2724468273659</v>
      </c>
      <c r="AB443" s="89">
        <f t="shared" ca="1" si="98"/>
        <v>0.83374437235255683</v>
      </c>
      <c r="AC443" s="89">
        <f t="shared" ca="1" si="99"/>
        <v>0.73873503070535718</v>
      </c>
      <c r="AD443" s="89">
        <f t="shared" ca="1" si="104"/>
        <v>0.79778747597035404</v>
      </c>
      <c r="AE443" s="89">
        <f t="shared" ca="1" si="104"/>
        <v>0.7699660451303032</v>
      </c>
      <c r="AF443" s="85">
        <f t="shared" ca="1" si="100"/>
        <v>114.06455425635352</v>
      </c>
      <c r="AG443" s="85">
        <f t="shared" ca="1" si="101"/>
        <v>-18.660638590683561</v>
      </c>
      <c r="AI443" s="85">
        <v>426</v>
      </c>
      <c r="AJ443" s="85">
        <f t="shared" ca="1" si="105"/>
        <v>3607.5550409181096</v>
      </c>
      <c r="AK443" s="85">
        <f t="shared" ca="1" si="105"/>
        <v>-227.62639640418445</v>
      </c>
    </row>
    <row r="444" spans="9:37" x14ac:dyDescent="0.25">
      <c r="I444" s="85">
        <v>427</v>
      </c>
      <c r="J444" s="89">
        <f t="shared" ca="1" si="102"/>
        <v>0.2988728165101342</v>
      </c>
      <c r="K444" s="89">
        <f t="shared" ca="1" si="102"/>
        <v>0.94382240713284482</v>
      </c>
      <c r="L444" s="89">
        <f t="shared" ca="1" si="91"/>
        <v>-0.52764517378744924</v>
      </c>
      <c r="M444" s="89">
        <f t="shared" ca="1" si="91"/>
        <v>1.5876956121599766</v>
      </c>
      <c r="N444" s="89">
        <f t="array" aca="1" ref="N444:O444" ca="1">mu+MMULT(L444:M444,A)</f>
        <v>1.8987655253723579E-2</v>
      </c>
      <c r="O444" s="89">
        <f ca="1"/>
        <v>2.7176247491311589E-2</v>
      </c>
      <c r="Q444" s="85">
        <v>427</v>
      </c>
      <c r="R444" s="88">
        <f t="shared" ca="1" si="92"/>
        <v>31920.375183332308</v>
      </c>
      <c r="S444" s="89">
        <f t="shared" ca="1" si="93"/>
        <v>0.81196958615299353</v>
      </c>
      <c r="T444" s="89">
        <f t="shared" ca="1" si="94"/>
        <v>0.64073612756153131</v>
      </c>
      <c r="U444" s="89">
        <f t="shared" ca="1" si="103"/>
        <v>0.79159545831673395</v>
      </c>
      <c r="V444" s="89">
        <f t="shared" ca="1" si="103"/>
        <v>0.73915293121948134</v>
      </c>
      <c r="W444" s="85">
        <f t="shared" ca="1" si="95"/>
        <v>4433.3591785878925</v>
      </c>
      <c r="X444" s="85">
        <f t="shared" ca="1" si="96"/>
        <v>465.45254841856149</v>
      </c>
      <c r="Z444" s="85">
        <v>427</v>
      </c>
      <c r="AA444" s="88">
        <f t="shared" ca="1" si="97"/>
        <v>1431.3756033785291</v>
      </c>
      <c r="AB444" s="89">
        <f t="shared" ca="1" si="98"/>
        <v>1.2929240189696118</v>
      </c>
      <c r="AC444" s="89">
        <f t="shared" ca="1" si="99"/>
        <v>1.1979146773224123</v>
      </c>
      <c r="AD444" s="89">
        <f t="shared" ca="1" si="104"/>
        <v>0.90198133033464245</v>
      </c>
      <c r="AE444" s="89">
        <f t="shared" ca="1" si="104"/>
        <v>0.88452488240624705</v>
      </c>
      <c r="AF444" s="85">
        <f t="shared" ca="1" si="100"/>
        <v>166.27452794833994</v>
      </c>
      <c r="AG444" s="85">
        <f t="shared" ca="1" si="101"/>
        <v>33.549335101302859</v>
      </c>
      <c r="AI444" s="85">
        <v>427</v>
      </c>
      <c r="AJ444" s="85">
        <f t="shared" ca="1" si="105"/>
        <v>4267.0846506395528</v>
      </c>
      <c r="AK444" s="85">
        <f t="shared" ca="1" si="105"/>
        <v>431.90321331725863</v>
      </c>
    </row>
    <row r="445" spans="9:37" x14ac:dyDescent="0.25">
      <c r="I445" s="85">
        <v>428</v>
      </c>
      <c r="J445" s="89">
        <f t="shared" ca="1" si="102"/>
        <v>0.41015276875593276</v>
      </c>
      <c r="K445" s="89">
        <f t="shared" ca="1" si="102"/>
        <v>0.43292265310890132</v>
      </c>
      <c r="L445" s="89">
        <f t="shared" ca="1" si="91"/>
        <v>-0.2271520167345934</v>
      </c>
      <c r="M445" s="89">
        <f t="shared" ca="1" si="91"/>
        <v>-0.16893813076867242</v>
      </c>
      <c r="N445" s="89">
        <f t="array" aca="1" ref="N445:O445" ca="1">mu+MMULT(L445:M445,A)</f>
        <v>-6.2314777091812025E-3</v>
      </c>
      <c r="O445" s="89">
        <f ca="1"/>
        <v>1.0281580988449382E-3</v>
      </c>
      <c r="Q445" s="85">
        <v>428</v>
      </c>
      <c r="R445" s="88">
        <f t="shared" ca="1" si="92"/>
        <v>31125.436955380723</v>
      </c>
      <c r="S445" s="89">
        <f t="shared" ca="1" si="93"/>
        <v>0.66469035013011979</v>
      </c>
      <c r="T445" s="89">
        <f t="shared" ca="1" si="94"/>
        <v>0.49345689153865752</v>
      </c>
      <c r="U445" s="89">
        <f t="shared" ca="1" si="103"/>
        <v>0.74687571640297601</v>
      </c>
      <c r="V445" s="89">
        <f t="shared" ca="1" si="103"/>
        <v>0.6891551038414222</v>
      </c>
      <c r="W445" s="85">
        <f t="shared" ca="1" si="95"/>
        <v>3821.4678424144404</v>
      </c>
      <c r="X445" s="85">
        <f t="shared" ca="1" si="96"/>
        <v>-146.43878775489065</v>
      </c>
      <c r="Z445" s="85">
        <v>428</v>
      </c>
      <c r="AA445" s="88">
        <f t="shared" ca="1" si="97"/>
        <v>1394.4329607605637</v>
      </c>
      <c r="AB445" s="89">
        <f t="shared" ca="1" si="98"/>
        <v>1.0177080355817587</v>
      </c>
      <c r="AC445" s="89">
        <f t="shared" ca="1" si="99"/>
        <v>0.92269869393455906</v>
      </c>
      <c r="AD445" s="89">
        <f t="shared" ca="1" si="104"/>
        <v>0.84559163631631451</v>
      </c>
      <c r="AE445" s="89">
        <f t="shared" ca="1" si="104"/>
        <v>0.82191787666166505</v>
      </c>
      <c r="AF445" s="85">
        <f t="shared" ca="1" si="100"/>
        <v>133.93504313133963</v>
      </c>
      <c r="AG445" s="85">
        <f t="shared" ca="1" si="101"/>
        <v>1.2098502843025472</v>
      </c>
      <c r="AI445" s="85">
        <v>428</v>
      </c>
      <c r="AJ445" s="85">
        <f t="shared" ca="1" si="105"/>
        <v>3687.5327992831008</v>
      </c>
      <c r="AK445" s="85">
        <f t="shared" ca="1" si="105"/>
        <v>-147.6486380391932</v>
      </c>
    </row>
    <row r="446" spans="9:37" x14ac:dyDescent="0.25">
      <c r="I446" s="85">
        <v>429</v>
      </c>
      <c r="J446" s="89">
        <f t="shared" ca="1" si="102"/>
        <v>0.72614084398736467</v>
      </c>
      <c r="K446" s="89">
        <f t="shared" ca="1" si="102"/>
        <v>0.4277166772252059</v>
      </c>
      <c r="L446" s="89">
        <f t="shared" ca="1" si="91"/>
        <v>0.60118269066230234</v>
      </c>
      <c r="M446" s="89">
        <f t="shared" ca="1" si="91"/>
        <v>-0.18219033902795367</v>
      </c>
      <c r="N446" s="89">
        <f t="array" aca="1" ref="N446:O446" ca="1">mu+MMULT(L446:M446,A)</f>
        <v>1.4777690291938879E-2</v>
      </c>
      <c r="O446" s="89">
        <f ca="1"/>
        <v>8.3089448165314097E-4</v>
      </c>
      <c r="Q446" s="85">
        <v>429</v>
      </c>
      <c r="R446" s="88">
        <f t="shared" ca="1" si="92"/>
        <v>31786.274000948248</v>
      </c>
      <c r="S446" s="89">
        <f t="shared" ca="1" si="93"/>
        <v>0.7873834743240592</v>
      </c>
      <c r="T446" s="89">
        <f t="shared" ca="1" si="94"/>
        <v>0.61615001573259698</v>
      </c>
      <c r="U446" s="89">
        <f t="shared" ca="1" si="103"/>
        <v>0.78447129112683822</v>
      </c>
      <c r="V446" s="89">
        <f t="shared" ca="1" si="103"/>
        <v>0.73110224281350511</v>
      </c>
      <c r="W446" s="85">
        <f t="shared" ca="1" si="95"/>
        <v>4327.6810708800294</v>
      </c>
      <c r="X446" s="85">
        <f t="shared" ca="1" si="96"/>
        <v>359.7744407106984</v>
      </c>
      <c r="Z446" s="85">
        <v>429</v>
      </c>
      <c r="AA446" s="88">
        <f t="shared" ca="1" si="97"/>
        <v>1394.1579169997481</v>
      </c>
      <c r="AB446" s="89">
        <f t="shared" ca="1" si="98"/>
        <v>1.0156317806180697</v>
      </c>
      <c r="AC446" s="89">
        <f t="shared" ca="1" si="99"/>
        <v>0.92062243897087004</v>
      </c>
      <c r="AD446" s="89">
        <f t="shared" ca="1" si="104"/>
        <v>0.8450976174667667</v>
      </c>
      <c r="AE446" s="89">
        <f t="shared" ca="1" si="104"/>
        <v>0.82137620859456817</v>
      </c>
      <c r="AF446" s="85">
        <f t="shared" ca="1" si="100"/>
        <v>133.70253633983907</v>
      </c>
      <c r="AG446" s="85">
        <f t="shared" ca="1" si="101"/>
        <v>0.9773434928019924</v>
      </c>
      <c r="AI446" s="85">
        <v>429</v>
      </c>
      <c r="AJ446" s="85">
        <f t="shared" ca="1" si="105"/>
        <v>4193.9785345401906</v>
      </c>
      <c r="AK446" s="85">
        <f t="shared" ca="1" si="105"/>
        <v>358.79709721789641</v>
      </c>
    </row>
    <row r="447" spans="9:37" x14ac:dyDescent="0.25">
      <c r="I447" s="85">
        <v>430</v>
      </c>
      <c r="J447" s="89">
        <f t="shared" ca="1" si="102"/>
        <v>0.6409289277920367</v>
      </c>
      <c r="K447" s="89">
        <f t="shared" ca="1" si="102"/>
        <v>0.46872431020788718</v>
      </c>
      <c r="L447" s="89">
        <f t="shared" ca="1" si="91"/>
        <v>0.36094288434103888</v>
      </c>
      <c r="M447" s="89">
        <f t="shared" ca="1" si="91"/>
        <v>-7.8477005926423149E-2</v>
      </c>
      <c r="N447" s="89">
        <f t="array" aca="1" ref="N447:O447" ca="1">mu+MMULT(L447:M447,A)</f>
        <v>1.0556662901447493E-2</v>
      </c>
      <c r="O447" s="89">
        <f ca="1"/>
        <v>2.3747026408931079E-3</v>
      </c>
      <c r="Q447" s="85">
        <v>430</v>
      </c>
      <c r="R447" s="88">
        <f t="shared" ca="1" si="92"/>
        <v>31652.386038916979</v>
      </c>
      <c r="S447" s="89">
        <f t="shared" ca="1" si="93"/>
        <v>0.76273275813101649</v>
      </c>
      <c r="T447" s="89">
        <f t="shared" ca="1" si="94"/>
        <v>0.59149929953955427</v>
      </c>
      <c r="U447" s="89">
        <f t="shared" ca="1" si="103"/>
        <v>0.77718860498297926</v>
      </c>
      <c r="V447" s="89">
        <f t="shared" ca="1" si="103"/>
        <v>0.72290703782953214</v>
      </c>
      <c r="W447" s="85">
        <f t="shared" ca="1" si="95"/>
        <v>4223.1354450579529</v>
      </c>
      <c r="X447" s="85">
        <f t="shared" ca="1" si="96"/>
        <v>255.22881488862186</v>
      </c>
      <c r="Z447" s="85">
        <v>430</v>
      </c>
      <c r="AA447" s="88">
        <f t="shared" ca="1" si="97"/>
        <v>1396.3118916012586</v>
      </c>
      <c r="AB447" s="89">
        <f t="shared" ca="1" si="98"/>
        <v>1.031880795004178</v>
      </c>
      <c r="AC447" s="89">
        <f t="shared" ca="1" si="99"/>
        <v>0.9368714533569783</v>
      </c>
      <c r="AD447" s="89">
        <f t="shared" ca="1" si="104"/>
        <v>0.84893601811114583</v>
      </c>
      <c r="AE447" s="89">
        <f t="shared" ca="1" si="104"/>
        <v>0.82558765757189578</v>
      </c>
      <c r="AF447" s="85">
        <f t="shared" ca="1" si="100"/>
        <v>135.52700157719778</v>
      </c>
      <c r="AG447" s="85">
        <f t="shared" ca="1" si="101"/>
        <v>2.8018087301607011</v>
      </c>
      <c r="AI447" s="85">
        <v>430</v>
      </c>
      <c r="AJ447" s="85">
        <f t="shared" ca="1" si="105"/>
        <v>4087.6084434807553</v>
      </c>
      <c r="AK447" s="85">
        <f t="shared" ca="1" si="105"/>
        <v>252.42700615846115</v>
      </c>
    </row>
    <row r="448" spans="9:37" x14ac:dyDescent="0.25">
      <c r="I448" s="85">
        <v>431</v>
      </c>
      <c r="J448" s="89">
        <f t="shared" ca="1" si="102"/>
        <v>0.13775254955781668</v>
      </c>
      <c r="K448" s="89">
        <f t="shared" ca="1" si="102"/>
        <v>7.0546263683870292E-2</v>
      </c>
      <c r="L448" s="89">
        <f t="shared" ca="1" si="91"/>
        <v>-1.0904724127143479</v>
      </c>
      <c r="M448" s="89">
        <f t="shared" ca="1" si="91"/>
        <v>-1.4717347219918753</v>
      </c>
      <c r="N448" s="89">
        <f t="array" aca="1" ref="N448:O448" ca="1">mu+MMULT(L448:M448,A)</f>
        <v>-5.2809772753938361E-2</v>
      </c>
      <c r="O448" s="89">
        <f ca="1"/>
        <v>-1.8364411276892496E-2</v>
      </c>
      <c r="Q448" s="85">
        <v>431</v>
      </c>
      <c r="R448" s="88">
        <f t="shared" ca="1" si="92"/>
        <v>29708.912898134378</v>
      </c>
      <c r="S448" s="89">
        <f t="shared" ca="1" si="93"/>
        <v>0.39267403142755769</v>
      </c>
      <c r="T448" s="89">
        <f t="shared" ca="1" si="94"/>
        <v>0.22144057283609542</v>
      </c>
      <c r="U448" s="89">
        <f t="shared" ca="1" si="103"/>
        <v>0.65271987345994864</v>
      </c>
      <c r="V448" s="89">
        <f t="shared" ca="1" si="103"/>
        <v>0.58762529804875596</v>
      </c>
      <c r="W448" s="85">
        <f t="shared" ca="1" si="95"/>
        <v>2828.0754599258253</v>
      </c>
      <c r="X448" s="85">
        <f t="shared" ca="1" si="96"/>
        <v>-1139.8311702435058</v>
      </c>
      <c r="Z448" s="85">
        <v>431</v>
      </c>
      <c r="AA448" s="88">
        <f t="shared" ca="1" si="97"/>
        <v>1367.6518395018452</v>
      </c>
      <c r="AB448" s="89">
        <f t="shared" ca="1" si="98"/>
        <v>0.81359579735840049</v>
      </c>
      <c r="AC448" s="89">
        <f t="shared" ca="1" si="99"/>
        <v>0.71858645571120083</v>
      </c>
      <c r="AD448" s="89">
        <f t="shared" ca="1" si="104"/>
        <v>0.79206172686486742</v>
      </c>
      <c r="AE448" s="89">
        <f t="shared" ca="1" si="104"/>
        <v>0.76380211945643173</v>
      </c>
      <c r="AF448" s="85">
        <f t="shared" ca="1" si="100"/>
        <v>111.98134587779236</v>
      </c>
      <c r="AG448" s="85">
        <f t="shared" ca="1" si="101"/>
        <v>-20.743846969244714</v>
      </c>
      <c r="AI448" s="85">
        <v>431</v>
      </c>
      <c r="AJ448" s="85">
        <f t="shared" ca="1" si="105"/>
        <v>2716.0941140480327</v>
      </c>
      <c r="AK448" s="85">
        <f t="shared" ca="1" si="105"/>
        <v>-1119.0873232742611</v>
      </c>
    </row>
    <row r="449" spans="9:37" x14ac:dyDescent="0.25">
      <c r="I449" s="85">
        <v>432</v>
      </c>
      <c r="J449" s="89">
        <f t="shared" ca="1" si="102"/>
        <v>0.5493156888084374</v>
      </c>
      <c r="K449" s="89">
        <f t="shared" ca="1" si="102"/>
        <v>0.13301627536188099</v>
      </c>
      <c r="L449" s="89">
        <f t="shared" ca="1" si="91"/>
        <v>0.12393262332352845</v>
      </c>
      <c r="M449" s="89">
        <f t="shared" ca="1" si="91"/>
        <v>-1.1122456369564033</v>
      </c>
      <c r="N449" s="89">
        <f t="array" aca="1" ref="N449:O449" ca="1">mu+MMULT(L449:M449,A)</f>
        <v>-1.4905271565321544E-2</v>
      </c>
      <c r="O449" s="89">
        <f ca="1"/>
        <v>-1.3013294250384727E-2</v>
      </c>
      <c r="Q449" s="85">
        <v>432</v>
      </c>
      <c r="R449" s="88">
        <f t="shared" ca="1" si="92"/>
        <v>30856.628810073311</v>
      </c>
      <c r="S449" s="89">
        <f t="shared" ca="1" si="93"/>
        <v>0.61403556614403687</v>
      </c>
      <c r="T449" s="89">
        <f t="shared" ca="1" si="94"/>
        <v>0.4428021075525746</v>
      </c>
      <c r="U449" s="89">
        <f t="shared" ca="1" si="103"/>
        <v>0.73040408749591124</v>
      </c>
      <c r="V449" s="89">
        <f t="shared" ca="1" si="103"/>
        <v>0.67104556060789378</v>
      </c>
      <c r="W449" s="85">
        <f t="shared" ca="1" si="95"/>
        <v>3622.9002711330431</v>
      </c>
      <c r="X449" s="85">
        <f t="shared" ca="1" si="96"/>
        <v>-345.0063590362879</v>
      </c>
      <c r="Z449" s="85">
        <v>432</v>
      </c>
      <c r="AA449" s="88">
        <f t="shared" ca="1" si="97"/>
        <v>1374.9899205014747</v>
      </c>
      <c r="AB449" s="89">
        <f t="shared" ca="1" si="98"/>
        <v>0.86991780668647634</v>
      </c>
      <c r="AC449" s="89">
        <f t="shared" ca="1" si="99"/>
        <v>0.77490846503927668</v>
      </c>
      <c r="AD449" s="89">
        <f t="shared" ca="1" si="104"/>
        <v>0.80782733822813835</v>
      </c>
      <c r="AE449" s="89">
        <f t="shared" ca="1" si="104"/>
        <v>0.7808031251180827</v>
      </c>
      <c r="AF449" s="85">
        <f t="shared" ca="1" si="100"/>
        <v>117.8519122406899</v>
      </c>
      <c r="AG449" s="85">
        <f t="shared" ca="1" si="101"/>
        <v>-14.87328060634718</v>
      </c>
      <c r="AI449" s="85">
        <v>432</v>
      </c>
      <c r="AJ449" s="85">
        <f t="shared" ca="1" si="105"/>
        <v>3505.0483588923535</v>
      </c>
      <c r="AK449" s="85">
        <f t="shared" ca="1" si="105"/>
        <v>-330.13307842994072</v>
      </c>
    </row>
    <row r="450" spans="9:37" x14ac:dyDescent="0.25">
      <c r="I450" s="85">
        <v>433</v>
      </c>
      <c r="J450" s="89">
        <f t="shared" ca="1" si="102"/>
        <v>0.175370433021386</v>
      </c>
      <c r="K450" s="89">
        <f t="shared" ca="1" si="102"/>
        <v>0.35110050132885628</v>
      </c>
      <c r="L450" s="89">
        <f t="shared" ca="1" si="91"/>
        <v>-0.93315321610782032</v>
      </c>
      <c r="M450" s="89">
        <f t="shared" ca="1" si="91"/>
        <v>-0.38235103758640138</v>
      </c>
      <c r="N450" s="89">
        <f t="array" aca="1" ref="N450:O450" ca="1">mu+MMULT(L450:M450,A)</f>
        <v>-2.8350367876456131E-2</v>
      </c>
      <c r="O450" s="89">
        <f ca="1"/>
        <v>-2.1485654426672634E-3</v>
      </c>
      <c r="Q450" s="85">
        <v>433</v>
      </c>
      <c r="R450" s="88">
        <f t="shared" ca="1" si="92"/>
        <v>30444.534992272089</v>
      </c>
      <c r="S450" s="89">
        <f t="shared" ca="1" si="93"/>
        <v>0.5355164705085711</v>
      </c>
      <c r="T450" s="89">
        <f t="shared" ca="1" si="94"/>
        <v>0.36428301191710882</v>
      </c>
      <c r="U450" s="89">
        <f t="shared" ca="1" si="103"/>
        <v>0.70385361426649506</v>
      </c>
      <c r="V450" s="89">
        <f t="shared" ca="1" si="103"/>
        <v>0.6421766579046948</v>
      </c>
      <c r="W450" s="85">
        <f t="shared" ca="1" si="95"/>
        <v>3327.3225062334132</v>
      </c>
      <c r="X450" s="85">
        <f t="shared" ca="1" si="96"/>
        <v>-640.58412393591789</v>
      </c>
      <c r="Z450" s="85">
        <v>433</v>
      </c>
      <c r="AA450" s="88">
        <f t="shared" ca="1" si="97"/>
        <v>1390.0102613131128</v>
      </c>
      <c r="AB450" s="89">
        <f t="shared" ca="1" si="98"/>
        <v>0.98427212826531296</v>
      </c>
      <c r="AC450" s="89">
        <f t="shared" ca="1" si="99"/>
        <v>0.88926278661811331</v>
      </c>
      <c r="AD450" s="89">
        <f t="shared" ca="1" si="104"/>
        <v>0.83750913512846725</v>
      </c>
      <c r="AE450" s="89">
        <f t="shared" ca="1" si="104"/>
        <v>0.81306906690191183</v>
      </c>
      <c r="AF450" s="85">
        <f t="shared" ca="1" si="100"/>
        <v>130.21300954801472</v>
      </c>
      <c r="AG450" s="85">
        <f t="shared" ca="1" si="101"/>
        <v>-2.5121832990223538</v>
      </c>
      <c r="AI450" s="85">
        <v>433</v>
      </c>
      <c r="AJ450" s="85">
        <f t="shared" ca="1" si="105"/>
        <v>3197.1094966853984</v>
      </c>
      <c r="AK450" s="85">
        <f t="shared" ca="1" si="105"/>
        <v>-638.07194063689553</v>
      </c>
    </row>
    <row r="451" spans="9:37" x14ac:dyDescent="0.25">
      <c r="I451" s="85">
        <v>434</v>
      </c>
      <c r="J451" s="89">
        <f t="shared" ca="1" si="102"/>
        <v>0.63206487959879942</v>
      </c>
      <c r="K451" s="89">
        <f t="shared" ca="1" si="102"/>
        <v>0.98782212178608186</v>
      </c>
      <c r="L451" s="89">
        <f t="shared" ca="1" si="91"/>
        <v>0.33732722206618349</v>
      </c>
      <c r="M451" s="89">
        <f t="shared" ca="1" si="91"/>
        <v>2.2514704502694554</v>
      </c>
      <c r="N451" s="89">
        <f t="array" aca="1" ref="N451:O451" ca="1">mu+MMULT(L451:M451,A)</f>
        <v>5.3628934797007678E-2</v>
      </c>
      <c r="O451" s="89">
        <f ca="1"/>
        <v>3.7056761214348796E-2</v>
      </c>
      <c r="Q451" s="85">
        <v>434</v>
      </c>
      <c r="R451" s="88">
        <f t="shared" ca="1" si="92"/>
        <v>33045.513424060802</v>
      </c>
      <c r="S451" s="89">
        <f t="shared" ca="1" si="93"/>
        <v>1.0142739712202435</v>
      </c>
      <c r="T451" s="89">
        <f t="shared" ca="1" si="94"/>
        <v>0.84304051262878121</v>
      </c>
      <c r="U451" s="89">
        <f t="shared" ca="1" si="103"/>
        <v>0.84477397974673507</v>
      </c>
      <c r="V451" s="89">
        <f t="shared" ca="1" si="103"/>
        <v>0.80039710673841569</v>
      </c>
      <c r="W451" s="85">
        <f t="shared" ca="1" si="95"/>
        <v>5355.0221140920548</v>
      </c>
      <c r="X451" s="85">
        <f t="shared" ca="1" si="96"/>
        <v>1387.1154839227238</v>
      </c>
      <c r="Z451" s="85">
        <v>434</v>
      </c>
      <c r="AA451" s="88">
        <f t="shared" ca="1" si="97"/>
        <v>1445.5884290535544</v>
      </c>
      <c r="AB451" s="89">
        <f t="shared" ca="1" si="98"/>
        <v>1.3969192004089972</v>
      </c>
      <c r="AC451" s="89">
        <f t="shared" ca="1" si="99"/>
        <v>1.3019098587617977</v>
      </c>
      <c r="AD451" s="89">
        <f t="shared" ca="1" si="104"/>
        <v>0.91878106497310674</v>
      </c>
      <c r="AE451" s="89">
        <f t="shared" ca="1" si="104"/>
        <v>0.90352639905861021</v>
      </c>
      <c r="AF451" s="85">
        <f t="shared" ca="1" si="100"/>
        <v>179.21659485567375</v>
      </c>
      <c r="AG451" s="85">
        <f t="shared" ca="1" si="101"/>
        <v>46.491402008636669</v>
      </c>
      <c r="AI451" s="85">
        <v>434</v>
      </c>
      <c r="AJ451" s="85">
        <f t="shared" ca="1" si="105"/>
        <v>5175.8055192363809</v>
      </c>
      <c r="AK451" s="85">
        <f t="shared" ca="1" si="105"/>
        <v>1340.6240819140871</v>
      </c>
    </row>
    <row r="452" spans="9:37" x14ac:dyDescent="0.25">
      <c r="I452" s="85">
        <v>435</v>
      </c>
      <c r="J452" s="89">
        <f t="shared" ca="1" si="102"/>
        <v>0.49031786579934633</v>
      </c>
      <c r="K452" s="89">
        <f t="shared" ca="1" si="102"/>
        <v>0.81972708349075707</v>
      </c>
      <c r="L452" s="89">
        <f t="shared" ca="1" si="91"/>
        <v>-2.4271894331580939E-2</v>
      </c>
      <c r="M452" s="89">
        <f t="shared" ca="1" si="91"/>
        <v>0.91432550435450588</v>
      </c>
      <c r="N452" s="89">
        <f t="array" aca="1" ref="N452:O452" ca="1">mu+MMULT(L452:M452,A)</f>
        <v>1.928243037226204E-2</v>
      </c>
      <c r="O452" s="89">
        <f ca="1"/>
        <v>1.7152904922611126E-2</v>
      </c>
      <c r="Q452" s="85">
        <v>435</v>
      </c>
      <c r="R452" s="88">
        <f t="shared" ca="1" si="92"/>
        <v>31929.785902665571</v>
      </c>
      <c r="S452" s="89">
        <f t="shared" ca="1" si="93"/>
        <v>0.81369106699536531</v>
      </c>
      <c r="T452" s="89">
        <f t="shared" ca="1" si="94"/>
        <v>0.64245760840390309</v>
      </c>
      <c r="U452" s="89">
        <f t="shared" ca="1" si="103"/>
        <v>0.79208902353726129</v>
      </c>
      <c r="V452" s="89">
        <f t="shared" ca="1" si="103"/>
        <v>0.73971194732157075</v>
      </c>
      <c r="W452" s="85">
        <f t="shared" ca="1" si="95"/>
        <v>4440.8109843291932</v>
      </c>
      <c r="X452" s="85">
        <f t="shared" ca="1" si="96"/>
        <v>472.90435415986212</v>
      </c>
      <c r="Z452" s="85">
        <v>435</v>
      </c>
      <c r="AA452" s="88">
        <f t="shared" ca="1" si="97"/>
        <v>1417.1000990150364</v>
      </c>
      <c r="AB452" s="89">
        <f t="shared" ca="1" si="98"/>
        <v>1.1874255238224676</v>
      </c>
      <c r="AC452" s="89">
        <f t="shared" ca="1" si="99"/>
        <v>1.092416182175268</v>
      </c>
      <c r="AD452" s="89">
        <f t="shared" ca="1" si="104"/>
        <v>0.88247009140073662</v>
      </c>
      <c r="AE452" s="89">
        <f t="shared" ca="1" si="104"/>
        <v>0.86267489327610614</v>
      </c>
      <c r="AF452" s="85">
        <f t="shared" ca="1" si="100"/>
        <v>153.53428843135839</v>
      </c>
      <c r="AG452" s="85">
        <f t="shared" ca="1" si="101"/>
        <v>20.809095584321312</v>
      </c>
      <c r="AI452" s="85">
        <v>435</v>
      </c>
      <c r="AJ452" s="85">
        <f t="shared" ca="1" si="105"/>
        <v>4287.2766958978345</v>
      </c>
      <c r="AK452" s="85">
        <f t="shared" ca="1" si="105"/>
        <v>452.09525857554081</v>
      </c>
    </row>
    <row r="453" spans="9:37" x14ac:dyDescent="0.25">
      <c r="I453" s="85">
        <v>436</v>
      </c>
      <c r="J453" s="89">
        <f t="shared" ca="1" si="102"/>
        <v>0.81071901141159775</v>
      </c>
      <c r="K453" s="89">
        <f t="shared" ca="1" si="102"/>
        <v>2.2452538000679922E-2</v>
      </c>
      <c r="L453" s="89">
        <f t="shared" ca="1" si="91"/>
        <v>0.88054899183879454</v>
      </c>
      <c r="M453" s="89">
        <f t="shared" ca="1" si="91"/>
        <v>-2.0055425559714677</v>
      </c>
      <c r="N453" s="89">
        <f t="array" aca="1" ref="N453:O453" ca="1">mu+MMULT(L453:M453,A)</f>
        <v>-1.2234359149126336E-2</v>
      </c>
      <c r="O453" s="89">
        <f ca="1"/>
        <v>-2.6310322038020539E-2</v>
      </c>
      <c r="Q453" s="85">
        <v>436</v>
      </c>
      <c r="R453" s="88">
        <f t="shared" ca="1" si="92"/>
        <v>30939.154323233088</v>
      </c>
      <c r="S453" s="89">
        <f t="shared" ca="1" si="93"/>
        <v>0.62963364164964075</v>
      </c>
      <c r="T453" s="89">
        <f t="shared" ca="1" si="94"/>
        <v>0.45840018305817848</v>
      </c>
      <c r="U453" s="89">
        <f t="shared" ca="1" si="103"/>
        <v>0.73553284615733927</v>
      </c>
      <c r="V453" s="89">
        <f t="shared" ca="1" si="103"/>
        <v>0.67666751990876828</v>
      </c>
      <c r="W453" s="85">
        <f t="shared" ca="1" si="95"/>
        <v>3683.3893063003088</v>
      </c>
      <c r="X453" s="85">
        <f t="shared" ca="1" si="96"/>
        <v>-284.51732386902222</v>
      </c>
      <c r="Z453" s="85">
        <v>436</v>
      </c>
      <c r="AA453" s="88">
        <f t="shared" ca="1" si="97"/>
        <v>1356.827660962143</v>
      </c>
      <c r="AB453" s="89">
        <f t="shared" ca="1" si="98"/>
        <v>0.72996285534061855</v>
      </c>
      <c r="AC453" s="89">
        <f t="shared" ca="1" si="99"/>
        <v>0.6349535136934189</v>
      </c>
      <c r="AD453" s="89">
        <f t="shared" ca="1" si="104"/>
        <v>0.76729355511914665</v>
      </c>
      <c r="AE453" s="89">
        <f t="shared" ca="1" si="104"/>
        <v>0.73727063309011509</v>
      </c>
      <c r="AF453" s="85">
        <f t="shared" ca="1" si="100"/>
        <v>103.54035675334387</v>
      </c>
      <c r="AG453" s="85">
        <f t="shared" ca="1" si="101"/>
        <v>-29.184836093693207</v>
      </c>
      <c r="AI453" s="85">
        <v>436</v>
      </c>
      <c r="AJ453" s="85">
        <f t="shared" ca="1" si="105"/>
        <v>3579.8489495469648</v>
      </c>
      <c r="AK453" s="85">
        <f t="shared" ca="1" si="105"/>
        <v>-255.33248777532901</v>
      </c>
    </row>
    <row r="454" spans="9:37" x14ac:dyDescent="0.25">
      <c r="I454" s="85">
        <v>437</v>
      </c>
      <c r="J454" s="89">
        <f t="shared" ca="1" si="102"/>
        <v>0.92977505117632775</v>
      </c>
      <c r="K454" s="89">
        <f t="shared" ca="1" si="102"/>
        <v>0.38490766022584166</v>
      </c>
      <c r="L454" s="89">
        <f t="shared" ca="1" si="91"/>
        <v>1.474117722284022</v>
      </c>
      <c r="M454" s="89">
        <f t="shared" ca="1" si="91"/>
        <v>-0.29261647373574834</v>
      </c>
      <c r="N454" s="89">
        <f t="array" aca="1" ref="N454:O454" ca="1">mu+MMULT(L454:M454,A)</f>
        <v>3.5109769502207969E-2</v>
      </c>
      <c r="O454" s="89">
        <f ca="1"/>
        <v>-8.128360075438097E-4</v>
      </c>
      <c r="Q454" s="85">
        <v>437</v>
      </c>
      <c r="R454" s="88">
        <f t="shared" ca="1" si="92"/>
        <v>32439.169915709685</v>
      </c>
      <c r="S454" s="89">
        <f t="shared" ca="1" si="93"/>
        <v>0.90612241341643895</v>
      </c>
      <c r="T454" s="89">
        <f t="shared" ca="1" si="94"/>
        <v>0.73488895482497663</v>
      </c>
      <c r="U454" s="89">
        <f t="shared" ca="1" si="103"/>
        <v>0.81756446838779118</v>
      </c>
      <c r="V454" s="89">
        <f t="shared" ca="1" si="103"/>
        <v>0.76879643718241841</v>
      </c>
      <c r="W454" s="85">
        <f t="shared" ca="1" si="95"/>
        <v>4850.8798964415582</v>
      </c>
      <c r="X454" s="85">
        <f t="shared" ca="1" si="96"/>
        <v>882.97326627222719</v>
      </c>
      <c r="Z454" s="85">
        <v>437</v>
      </c>
      <c r="AA454" s="88">
        <f t="shared" ca="1" si="97"/>
        <v>1391.8681794960378</v>
      </c>
      <c r="AB454" s="89">
        <f t="shared" ca="1" si="98"/>
        <v>0.99833105565040692</v>
      </c>
      <c r="AC454" s="89">
        <f t="shared" ca="1" si="99"/>
        <v>0.90332171400320727</v>
      </c>
      <c r="AD454" s="89">
        <f t="shared" ca="1" si="104"/>
        <v>0.84094057340561357</v>
      </c>
      <c r="AE454" s="89">
        <f t="shared" ca="1" si="104"/>
        <v>0.81682241228049413</v>
      </c>
      <c r="AF454" s="85">
        <f t="shared" ca="1" si="100"/>
        <v>131.77222877811369</v>
      </c>
      <c r="AG454" s="85">
        <f t="shared" ca="1" si="101"/>
        <v>-0.95296406892339292</v>
      </c>
      <c r="AI454" s="85">
        <v>437</v>
      </c>
      <c r="AJ454" s="85">
        <f t="shared" ca="1" si="105"/>
        <v>4719.1076676634448</v>
      </c>
      <c r="AK454" s="85">
        <f t="shared" ca="1" si="105"/>
        <v>883.92623034115059</v>
      </c>
    </row>
    <row r="455" spans="9:37" x14ac:dyDescent="0.25">
      <c r="I455" s="85">
        <v>438</v>
      </c>
      <c r="J455" s="89">
        <f t="shared" ca="1" si="102"/>
        <v>0.37144598521741889</v>
      </c>
      <c r="K455" s="89">
        <f t="shared" ca="1" si="102"/>
        <v>0.25748436935421937</v>
      </c>
      <c r="L455" s="89">
        <f t="shared" ca="1" si="91"/>
        <v>-0.32802604457948237</v>
      </c>
      <c r="M455" s="89">
        <f t="shared" ca="1" si="91"/>
        <v>-0.65112044656111634</v>
      </c>
      <c r="N455" s="89">
        <f t="array" aca="1" ref="N455:O455" ca="1">mu+MMULT(L455:M455,A)</f>
        <v>-1.7859436489115001E-2</v>
      </c>
      <c r="O455" s="89">
        <f ca="1"/>
        <v>-6.149289304497766E-3</v>
      </c>
      <c r="Q455" s="85">
        <v>438</v>
      </c>
      <c r="R455" s="88">
        <f t="shared" ca="1" si="92"/>
        <v>30765.607751381278</v>
      </c>
      <c r="S455" s="89">
        <f t="shared" ca="1" si="93"/>
        <v>0.59678330161528259</v>
      </c>
      <c r="T455" s="89">
        <f t="shared" ca="1" si="94"/>
        <v>0.42554984302382032</v>
      </c>
      <c r="U455" s="89">
        <f t="shared" ca="1" si="103"/>
        <v>0.72467396601610801</v>
      </c>
      <c r="V455" s="89">
        <f t="shared" ca="1" si="103"/>
        <v>0.6647820525167164</v>
      </c>
      <c r="W455" s="85">
        <f t="shared" ca="1" si="95"/>
        <v>3556.6783163224027</v>
      </c>
      <c r="X455" s="85">
        <f t="shared" ca="1" si="96"/>
        <v>-411.22831384692836</v>
      </c>
      <c r="Z455" s="85">
        <v>438</v>
      </c>
      <c r="AA455" s="88">
        <f t="shared" ca="1" si="97"/>
        <v>1384.4603233796431</v>
      </c>
      <c r="AB455" s="89">
        <f t="shared" ca="1" si="98"/>
        <v>0.94216338619354434</v>
      </c>
      <c r="AC455" s="89">
        <f t="shared" ca="1" si="99"/>
        <v>0.84715404454634469</v>
      </c>
      <c r="AD455" s="89">
        <f t="shared" ca="1" si="104"/>
        <v>0.82694550190569582</v>
      </c>
      <c r="AE455" s="89">
        <f t="shared" ca="1" si="104"/>
        <v>0.80154536767295737</v>
      </c>
      <c r="AF455" s="85">
        <f t="shared" ca="1" si="100"/>
        <v>125.59398189439514</v>
      </c>
      <c r="AG455" s="85">
        <f t="shared" ca="1" si="101"/>
        <v>-7.1312109526419363</v>
      </c>
      <c r="AI455" s="85">
        <v>438</v>
      </c>
      <c r="AJ455" s="85">
        <f t="shared" ca="1" si="105"/>
        <v>3431.0843344280074</v>
      </c>
      <c r="AK455" s="85">
        <f t="shared" ca="1" si="105"/>
        <v>-404.09710289428642</v>
      </c>
    </row>
    <row r="456" spans="9:37" x14ac:dyDescent="0.25">
      <c r="I456" s="85">
        <v>439</v>
      </c>
      <c r="J456" s="89">
        <f t="shared" ca="1" si="102"/>
        <v>0.63725919716568413</v>
      </c>
      <c r="K456" s="89">
        <f t="shared" ca="1" si="102"/>
        <v>0.87737987134688167</v>
      </c>
      <c r="L456" s="89">
        <f t="shared" ca="1" si="91"/>
        <v>0.35114228589451268</v>
      </c>
      <c r="M456" s="89">
        <f t="shared" ca="1" si="91"/>
        <v>1.1619882019729337</v>
      </c>
      <c r="N456" s="89">
        <f t="array" aca="1" ref="N456:O456" ca="1">mu+MMULT(L456:M456,A)</f>
        <v>3.3559510369216776E-2</v>
      </c>
      <c r="O456" s="89">
        <f ca="1"/>
        <v>2.0839448223156802E-2</v>
      </c>
      <c r="Q456" s="85">
        <v>439</v>
      </c>
      <c r="R456" s="88">
        <f t="shared" ca="1" si="92"/>
        <v>32388.919756729014</v>
      </c>
      <c r="S456" s="89">
        <f t="shared" ca="1" si="93"/>
        <v>0.89706893084508055</v>
      </c>
      <c r="T456" s="89">
        <f t="shared" ca="1" si="94"/>
        <v>0.72583547225361822</v>
      </c>
      <c r="U456" s="89">
        <f t="shared" ca="1" si="103"/>
        <v>0.81515893190627997</v>
      </c>
      <c r="V456" s="89">
        <f t="shared" ca="1" si="103"/>
        <v>0.76603018088176567</v>
      </c>
      <c r="W456" s="85">
        <f t="shared" ca="1" si="95"/>
        <v>4809.8574933842283</v>
      </c>
      <c r="X456" s="85">
        <f t="shared" ca="1" si="96"/>
        <v>841.95086321489725</v>
      </c>
      <c r="Z456" s="85">
        <v>439</v>
      </c>
      <c r="AA456" s="88">
        <f t="shared" ca="1" si="97"/>
        <v>1422.3339413568863</v>
      </c>
      <c r="AB456" s="89">
        <f t="shared" ca="1" si="98"/>
        <v>1.2262274272630254</v>
      </c>
      <c r="AC456" s="89">
        <f t="shared" ca="1" si="99"/>
        <v>1.1312180856158258</v>
      </c>
      <c r="AD456" s="89">
        <f t="shared" ca="1" si="104"/>
        <v>0.88994344863701491</v>
      </c>
      <c r="AE456" s="89">
        <f t="shared" ca="1" si="104"/>
        <v>0.87101834419805135</v>
      </c>
      <c r="AF456" s="85">
        <f t="shared" ca="1" si="100"/>
        <v>158.17271958550782</v>
      </c>
      <c r="AG456" s="85">
        <f t="shared" ca="1" si="101"/>
        <v>25.447526738470742</v>
      </c>
      <c r="AI456" s="85">
        <v>439</v>
      </c>
      <c r="AJ456" s="85">
        <f t="shared" ca="1" si="105"/>
        <v>4651.6847737987209</v>
      </c>
      <c r="AK456" s="85">
        <f t="shared" ca="1" si="105"/>
        <v>816.50333647642651</v>
      </c>
    </row>
    <row r="457" spans="9:37" x14ac:dyDescent="0.25">
      <c r="I457" s="85">
        <v>440</v>
      </c>
      <c r="J457" s="89">
        <f t="shared" ca="1" si="102"/>
        <v>0.60040119640190448</v>
      </c>
      <c r="K457" s="89">
        <f t="shared" ca="1" si="102"/>
        <v>0.78374058401478819</v>
      </c>
      <c r="L457" s="89">
        <f t="shared" ca="1" si="91"/>
        <v>0.25438568735426087</v>
      </c>
      <c r="M457" s="89">
        <f t="shared" ca="1" si="91"/>
        <v>0.78488869310827147</v>
      </c>
      <c r="N457" s="89">
        <f t="array" aca="1" ref="N457:O457" ca="1">mu+MMULT(L457:M457,A)</f>
        <v>2.400715053508037E-2</v>
      </c>
      <c r="O457" s="89">
        <f ca="1"/>
        <v>1.5226194061700695E-2</v>
      </c>
      <c r="Q457" s="85">
        <v>440</v>
      </c>
      <c r="R457" s="88">
        <f t="shared" ca="1" si="92"/>
        <v>32081.002151845416</v>
      </c>
      <c r="S457" s="89">
        <f t="shared" ca="1" si="93"/>
        <v>0.84128333898288032</v>
      </c>
      <c r="T457" s="89">
        <f t="shared" ca="1" si="94"/>
        <v>0.67004988039141811</v>
      </c>
      <c r="U457" s="89">
        <f t="shared" ca="1" si="103"/>
        <v>0.79990538893140362</v>
      </c>
      <c r="V457" s="89">
        <f t="shared" ca="1" si="103"/>
        <v>0.74858700337224615</v>
      </c>
      <c r="W457" s="85">
        <f t="shared" ca="1" si="95"/>
        <v>4561.1814104110672</v>
      </c>
      <c r="X457" s="85">
        <f t="shared" ca="1" si="96"/>
        <v>593.27478024173615</v>
      </c>
      <c r="Z457" s="85">
        <v>440</v>
      </c>
      <c r="AA457" s="88">
        <f t="shared" ca="1" si="97"/>
        <v>1414.3723854647501</v>
      </c>
      <c r="AB457" s="89">
        <f t="shared" ca="1" si="98"/>
        <v>1.1671463509800235</v>
      </c>
      <c r="AC457" s="89">
        <f t="shared" ca="1" si="99"/>
        <v>1.072137009332824</v>
      </c>
      <c r="AD457" s="89">
        <f t="shared" ca="1" si="104"/>
        <v>0.8784243639148156</v>
      </c>
      <c r="AE457" s="89">
        <f t="shared" ca="1" si="104"/>
        <v>0.85817075100358542</v>
      </c>
      <c r="AF457" s="85">
        <f t="shared" ca="1" si="100"/>
        <v>151.13265687116314</v>
      </c>
      <c r="AG457" s="85">
        <f t="shared" ca="1" si="101"/>
        <v>18.407464024126057</v>
      </c>
      <c r="AI457" s="85">
        <v>440</v>
      </c>
      <c r="AJ457" s="85">
        <f t="shared" ca="1" si="105"/>
        <v>4410.0487535399043</v>
      </c>
      <c r="AK457" s="85">
        <f t="shared" ca="1" si="105"/>
        <v>574.8673162176101</v>
      </c>
    </row>
    <row r="458" spans="9:37" x14ac:dyDescent="0.25">
      <c r="I458" s="85">
        <v>441</v>
      </c>
      <c r="J458" s="89">
        <f t="shared" ca="1" si="102"/>
        <v>0.65932679845910069</v>
      </c>
      <c r="K458" s="89">
        <f t="shared" ca="1" si="102"/>
        <v>0.53200431812857374</v>
      </c>
      <c r="L458" s="89">
        <f t="shared" ca="1" si="91"/>
        <v>0.41062653557457385</v>
      </c>
      <c r="M458" s="89">
        <f t="shared" ca="1" si="91"/>
        <v>8.0309171791689671E-2</v>
      </c>
      <c r="N458" s="89">
        <f t="array" aca="1" ref="N458:O458" ca="1">mu+MMULT(L458:M458,A)</f>
        <v>1.4808379734362855E-2</v>
      </c>
      <c r="O458" s="89">
        <f ca="1"/>
        <v>4.7382887817008076E-3</v>
      </c>
      <c r="Q458" s="85">
        <v>441</v>
      </c>
      <c r="R458" s="88">
        <f t="shared" ca="1" si="92"/>
        <v>31787.249518943052</v>
      </c>
      <c r="S458" s="89">
        <f t="shared" ca="1" si="93"/>
        <v>0.78756270005877571</v>
      </c>
      <c r="T458" s="89">
        <f t="shared" ca="1" si="94"/>
        <v>0.61632924146731338</v>
      </c>
      <c r="U458" s="89">
        <f t="shared" ca="1" si="103"/>
        <v>0.78452373012917698</v>
      </c>
      <c r="V458" s="89">
        <f t="shared" ca="1" si="103"/>
        <v>0.73116137834332595</v>
      </c>
      <c r="W458" s="85">
        <f t="shared" ca="1" si="95"/>
        <v>4328.4463623192605</v>
      </c>
      <c r="X458" s="85">
        <f t="shared" ca="1" si="96"/>
        <v>360.53973214992948</v>
      </c>
      <c r="Z458" s="85">
        <v>441</v>
      </c>
      <c r="AA458" s="88">
        <f t="shared" ca="1" si="97"/>
        <v>1399.6160983869181</v>
      </c>
      <c r="AB458" s="89">
        <f t="shared" ca="1" si="98"/>
        <v>1.056758202844603</v>
      </c>
      <c r="AC458" s="89">
        <f t="shared" ca="1" si="99"/>
        <v>0.96174886119740333</v>
      </c>
      <c r="AD458" s="89">
        <f t="shared" ca="1" si="104"/>
        <v>0.85468902278756276</v>
      </c>
      <c r="AE458" s="89">
        <f t="shared" ca="1" si="104"/>
        <v>0.83191211410356736</v>
      </c>
      <c r="AF458" s="85">
        <f t="shared" ca="1" si="100"/>
        <v>138.34161118487532</v>
      </c>
      <c r="AG458" s="85">
        <f t="shared" ca="1" si="101"/>
        <v>5.6164183378382404</v>
      </c>
      <c r="AI458" s="85">
        <v>441</v>
      </c>
      <c r="AJ458" s="85">
        <f t="shared" ca="1" si="105"/>
        <v>4190.104751134385</v>
      </c>
      <c r="AK458" s="85">
        <f t="shared" ca="1" si="105"/>
        <v>354.92331381209124</v>
      </c>
    </row>
    <row r="459" spans="9:37" x14ac:dyDescent="0.25">
      <c r="I459" s="85">
        <v>442</v>
      </c>
      <c r="J459" s="89">
        <f t="shared" ca="1" si="102"/>
        <v>0.90433137973673317</v>
      </c>
      <c r="K459" s="89">
        <f t="shared" ca="1" si="102"/>
        <v>0.7845087963300823</v>
      </c>
      <c r="L459" s="89">
        <f t="shared" ca="1" si="91"/>
        <v>1.3066334205549865</v>
      </c>
      <c r="M459" s="89">
        <f t="shared" ca="1" si="91"/>
        <v>0.78751165682592417</v>
      </c>
      <c r="N459" s="89">
        <f t="array" aca="1" ref="N459:O459" ca="1">mu+MMULT(L459:M459,A)</f>
        <v>5.1060214796627139E-2</v>
      </c>
      <c r="O459" s="89">
        <f ca="1"/>
        <v>1.5265237766763558E-2</v>
      </c>
      <c r="Q459" s="85">
        <v>442</v>
      </c>
      <c r="R459" s="88">
        <f t="shared" ca="1" si="92"/>
        <v>32960.737681992468</v>
      </c>
      <c r="S459" s="89">
        <f t="shared" ca="1" si="93"/>
        <v>0.99927269739496116</v>
      </c>
      <c r="T459" s="89">
        <f t="shared" ca="1" si="94"/>
        <v>0.82803923880349894</v>
      </c>
      <c r="U459" s="89">
        <f t="shared" ca="1" si="103"/>
        <v>0.84116869613274703</v>
      </c>
      <c r="V459" s="89">
        <f t="shared" ca="1" si="103"/>
        <v>0.79617586087211401</v>
      </c>
      <c r="W459" s="85">
        <f t="shared" ca="1" si="95"/>
        <v>5283.558143283688</v>
      </c>
      <c r="X459" s="85">
        <f t="shared" ca="1" si="96"/>
        <v>1315.6515131143569</v>
      </c>
      <c r="Z459" s="85">
        <v>442</v>
      </c>
      <c r="AA459" s="88">
        <f t="shared" ca="1" si="97"/>
        <v>1414.4276088810734</v>
      </c>
      <c r="AB459" s="89">
        <f t="shared" ca="1" si="98"/>
        <v>1.1675572969395047</v>
      </c>
      <c r="AC459" s="89">
        <f t="shared" ca="1" si="99"/>
        <v>1.0725479552923052</v>
      </c>
      <c r="AD459" s="89">
        <f t="shared" ca="1" si="104"/>
        <v>0.87850730811122812</v>
      </c>
      <c r="AE459" s="89">
        <f t="shared" ca="1" si="104"/>
        <v>0.85826300669610711</v>
      </c>
      <c r="AF459" s="85">
        <f t="shared" ca="1" si="100"/>
        <v>151.1811687559491</v>
      </c>
      <c r="AG459" s="85">
        <f t="shared" ca="1" si="101"/>
        <v>18.455975908912023</v>
      </c>
      <c r="AI459" s="85">
        <v>442</v>
      </c>
      <c r="AJ459" s="85">
        <f t="shared" ca="1" si="105"/>
        <v>5132.3769745277386</v>
      </c>
      <c r="AK459" s="85">
        <f t="shared" ca="1" si="105"/>
        <v>1297.1955372054449</v>
      </c>
    </row>
    <row r="460" spans="9:37" x14ac:dyDescent="0.25">
      <c r="I460" s="85">
        <v>443</v>
      </c>
      <c r="J460" s="89">
        <f t="shared" ca="1" si="102"/>
        <v>0.39533850273118087</v>
      </c>
      <c r="K460" s="89">
        <f t="shared" ca="1" si="102"/>
        <v>0.25941264714615453</v>
      </c>
      <c r="L460" s="89">
        <f t="shared" ca="1" si="91"/>
        <v>-0.26543158723171772</v>
      </c>
      <c r="M460" s="89">
        <f t="shared" ca="1" si="91"/>
        <v>-0.64515723826637972</v>
      </c>
      <c r="N460" s="89">
        <f t="array" aca="1" ref="N460:O460" ca="1">mu+MMULT(L460:M460,A)</f>
        <v>-1.6141282213409065E-2</v>
      </c>
      <c r="O460" s="89">
        <f ca="1"/>
        <v>-6.0605249253638943E-3</v>
      </c>
      <c r="Q460" s="85">
        <v>443</v>
      </c>
      <c r="R460" s="88">
        <f t="shared" ca="1" si="92"/>
        <v>30818.513248772288</v>
      </c>
      <c r="S460" s="89">
        <f t="shared" ca="1" si="93"/>
        <v>0.60681728848816996</v>
      </c>
      <c r="T460" s="89">
        <f t="shared" ca="1" si="94"/>
        <v>0.43558382989670769</v>
      </c>
      <c r="U460" s="89">
        <f t="shared" ca="1" si="103"/>
        <v>0.72801391325887543</v>
      </c>
      <c r="V460" s="89">
        <f t="shared" ca="1" si="103"/>
        <v>0.66843064753480297</v>
      </c>
      <c r="W460" s="85">
        <f t="shared" ca="1" si="95"/>
        <v>3595.1060179426458</v>
      </c>
      <c r="X460" s="85">
        <f t="shared" ca="1" si="96"/>
        <v>-372.80061222668519</v>
      </c>
      <c r="Z460" s="85">
        <v>443</v>
      </c>
      <c r="AA460" s="88">
        <f t="shared" ca="1" si="97"/>
        <v>1384.5832195950059</v>
      </c>
      <c r="AB460" s="89">
        <f t="shared" ca="1" si="98"/>
        <v>0.94309765620947095</v>
      </c>
      <c r="AC460" s="89">
        <f t="shared" ca="1" si="99"/>
        <v>0.84808831456227129</v>
      </c>
      <c r="AD460" s="89">
        <f t="shared" ca="1" si="104"/>
        <v>0.82718452276026144</v>
      </c>
      <c r="AE460" s="89">
        <f t="shared" ca="1" si="104"/>
        <v>0.80180560554813407</v>
      </c>
      <c r="AF460" s="85">
        <f t="shared" ca="1" si="100"/>
        <v>125.69562505664283</v>
      </c>
      <c r="AG460" s="85">
        <f t="shared" ca="1" si="101"/>
        <v>-7.0295677903942533</v>
      </c>
      <c r="AI460" s="85">
        <v>443</v>
      </c>
      <c r="AJ460" s="85">
        <f t="shared" ca="1" si="105"/>
        <v>3469.4103928860031</v>
      </c>
      <c r="AK460" s="85">
        <f t="shared" ca="1" si="105"/>
        <v>-365.77104443629094</v>
      </c>
    </row>
    <row r="461" spans="9:37" x14ac:dyDescent="0.25">
      <c r="I461" s="85">
        <v>444</v>
      </c>
      <c r="J461" s="89">
        <f t="shared" ca="1" si="102"/>
        <v>0.64604856347519668</v>
      </c>
      <c r="K461" s="89">
        <f t="shared" ca="1" si="102"/>
        <v>0.8925314725080028</v>
      </c>
      <c r="L461" s="89">
        <f t="shared" ca="1" si="91"/>
        <v>0.37467407790011065</v>
      </c>
      <c r="M461" s="89">
        <f t="shared" ca="1" si="91"/>
        <v>1.2401036611686851</v>
      </c>
      <c r="N461" s="89">
        <f t="array" aca="1" ref="N461:O461" ca="1">mu+MMULT(L461:M461,A)</f>
        <v>3.5627798255600987E-2</v>
      </c>
      <c r="O461" s="89">
        <f ca="1"/>
        <v>2.2002223342447592E-2</v>
      </c>
      <c r="Q461" s="85">
        <v>444</v>
      </c>
      <c r="R461" s="88">
        <f t="shared" ca="1" si="92"/>
        <v>32455.978691800992</v>
      </c>
      <c r="S461" s="89">
        <f t="shared" ca="1" si="93"/>
        <v>0.90914769105583282</v>
      </c>
      <c r="T461" s="89">
        <f t="shared" ca="1" si="94"/>
        <v>0.7379142324643706</v>
      </c>
      <c r="U461" s="89">
        <f t="shared" ca="1" si="103"/>
        <v>0.81836391428040223</v>
      </c>
      <c r="V461" s="89">
        <f t="shared" ca="1" si="103"/>
        <v>0.76971671517160289</v>
      </c>
      <c r="W461" s="85">
        <f t="shared" ca="1" si="95"/>
        <v>4864.6288770393185</v>
      </c>
      <c r="X461" s="85">
        <f t="shared" ca="1" si="96"/>
        <v>896.72224686998743</v>
      </c>
      <c r="Z461" s="85">
        <v>444</v>
      </c>
      <c r="AA461" s="88">
        <f t="shared" ca="1" si="97"/>
        <v>1423.9887577784509</v>
      </c>
      <c r="AB461" s="89">
        <f t="shared" ca="1" si="98"/>
        <v>1.2384659619074243</v>
      </c>
      <c r="AC461" s="89">
        <f t="shared" ca="1" si="99"/>
        <v>1.1434566202602248</v>
      </c>
      <c r="AD461" s="89">
        <f t="shared" ca="1" si="104"/>
        <v>0.89222833220304698</v>
      </c>
      <c r="AE461" s="89">
        <f t="shared" ca="1" si="104"/>
        <v>0.87357547211903441</v>
      </c>
      <c r="AF461" s="85">
        <f t="shared" ca="1" si="100"/>
        <v>159.64730826853702</v>
      </c>
      <c r="AG461" s="85">
        <f t="shared" ca="1" si="101"/>
        <v>26.922115421499939</v>
      </c>
      <c r="AI461" s="85">
        <v>444</v>
      </c>
      <c r="AJ461" s="85">
        <f t="shared" ca="1" si="105"/>
        <v>4704.9815687707815</v>
      </c>
      <c r="AK461" s="85">
        <f t="shared" ca="1" si="105"/>
        <v>869.80013144848749</v>
      </c>
    </row>
    <row r="462" spans="9:37" x14ac:dyDescent="0.25">
      <c r="I462" s="85">
        <v>445</v>
      </c>
      <c r="J462" s="89">
        <f t="shared" ca="1" si="102"/>
        <v>0.97081308661176913</v>
      </c>
      <c r="K462" s="89">
        <f t="shared" ca="1" si="102"/>
        <v>7.7261008017843968E-2</v>
      </c>
      <c r="L462" s="89">
        <f t="shared" ca="1" si="91"/>
        <v>1.8928800206905123</v>
      </c>
      <c r="M462" s="89">
        <f t="shared" ca="1" si="91"/>
        <v>-1.4237390814189999</v>
      </c>
      <c r="N462" s="89">
        <f t="array" aca="1" ref="N462:O462" ca="1">mu+MMULT(L462:M462,A)</f>
        <v>2.4651918473230665E-2</v>
      </c>
      <c r="O462" s="89">
        <f ca="1"/>
        <v>-1.7649979879226226E-2</v>
      </c>
      <c r="Q462" s="85">
        <v>445</v>
      </c>
      <c r="R462" s="88">
        <f t="shared" ca="1" si="92"/>
        <v>32101.693623338531</v>
      </c>
      <c r="S462" s="89">
        <f t="shared" ca="1" si="93"/>
        <v>0.84504877094608444</v>
      </c>
      <c r="T462" s="89">
        <f t="shared" ca="1" si="94"/>
        <v>0.67381531235462222</v>
      </c>
      <c r="U462" s="89">
        <f t="shared" ca="1" si="103"/>
        <v>0.80095819535586488</v>
      </c>
      <c r="V462" s="89">
        <f t="shared" ca="1" si="103"/>
        <v>0.74978563071575399</v>
      </c>
      <c r="W462" s="85">
        <f t="shared" ca="1" si="95"/>
        <v>4577.7435289543719</v>
      </c>
      <c r="X462" s="85">
        <f t="shared" ca="1" si="96"/>
        <v>609.83689878504083</v>
      </c>
      <c r="Z462" s="85">
        <v>445</v>
      </c>
      <c r="AA462" s="88">
        <f t="shared" ca="1" si="97"/>
        <v>1368.6292820333035</v>
      </c>
      <c r="AB462" s="89">
        <f t="shared" ca="1" si="98"/>
        <v>0.82111538843523768</v>
      </c>
      <c r="AC462" s="89">
        <f t="shared" ca="1" si="99"/>
        <v>0.72610604678803803</v>
      </c>
      <c r="AD462" s="89">
        <f t="shared" ca="1" si="104"/>
        <v>0.79420972725988581</v>
      </c>
      <c r="AE462" s="89">
        <f t="shared" ca="1" si="104"/>
        <v>0.76611311879520139</v>
      </c>
      <c r="AF462" s="85">
        <f t="shared" ca="1" si="100"/>
        <v>112.75659167098763</v>
      </c>
      <c r="AG462" s="85">
        <f t="shared" ca="1" si="101"/>
        <v>-19.968601176049447</v>
      </c>
      <c r="AI462" s="85">
        <v>445</v>
      </c>
      <c r="AJ462" s="85">
        <f t="shared" ca="1" si="105"/>
        <v>4464.9869372833846</v>
      </c>
      <c r="AK462" s="85">
        <f t="shared" ca="1" si="105"/>
        <v>629.80549996109028</v>
      </c>
    </row>
    <row r="463" spans="9:37" x14ac:dyDescent="0.25">
      <c r="I463" s="85">
        <v>446</v>
      </c>
      <c r="J463" s="89">
        <f t="shared" ca="1" si="102"/>
        <v>0.86117519511155161</v>
      </c>
      <c r="K463" s="89">
        <f t="shared" ca="1" si="102"/>
        <v>0.36437639040835157</v>
      </c>
      <c r="L463" s="89">
        <f t="shared" ca="1" si="91"/>
        <v>1.0856144370775045</v>
      </c>
      <c r="M463" s="89">
        <f t="shared" ca="1" si="91"/>
        <v>-0.34678508799298879</v>
      </c>
      <c r="N463" s="89">
        <f t="array" aca="1" ref="N463:O463" ca="1">mu+MMULT(L463:M463,A)</f>
        <v>2.4124116742381997E-2</v>
      </c>
      <c r="O463" s="89">
        <f ca="1"/>
        <v>-1.6191542133542846E-3</v>
      </c>
      <c r="Q463" s="85">
        <v>446</v>
      </c>
      <c r="R463" s="88">
        <f t="shared" ca="1" si="92"/>
        <v>32084.754764453708</v>
      </c>
      <c r="S463" s="89">
        <f t="shared" ca="1" si="93"/>
        <v>0.84196641931229521</v>
      </c>
      <c r="T463" s="89">
        <f t="shared" ca="1" si="94"/>
        <v>0.67073296072083299</v>
      </c>
      <c r="U463" s="89">
        <f t="shared" ca="1" si="103"/>
        <v>0.80009662482438415</v>
      </c>
      <c r="V463" s="89">
        <f t="shared" ca="1" si="103"/>
        <v>0.74880466933201395</v>
      </c>
      <c r="W463" s="85">
        <f t="shared" ca="1" si="95"/>
        <v>4564.1835043174979</v>
      </c>
      <c r="X463" s="85">
        <f t="shared" ca="1" si="96"/>
        <v>596.27687414816683</v>
      </c>
      <c r="Z463" s="85">
        <v>446</v>
      </c>
      <c r="AA463" s="88">
        <f t="shared" ca="1" si="97"/>
        <v>1390.7463431821236</v>
      </c>
      <c r="AB463" s="89">
        <f t="shared" ca="1" si="98"/>
        <v>0.98984433011551409</v>
      </c>
      <c r="AC463" s="89">
        <f t="shared" ca="1" si="99"/>
        <v>0.89483498846831444</v>
      </c>
      <c r="AD463" s="89">
        <f t="shared" ca="1" si="104"/>
        <v>0.83887489333991927</v>
      </c>
      <c r="AE463" s="89">
        <f t="shared" ca="1" si="104"/>
        <v>0.81456234814417661</v>
      </c>
      <c r="AF463" s="85">
        <f t="shared" ca="1" si="100"/>
        <v>130.82998799756774</v>
      </c>
      <c r="AG463" s="85">
        <f t="shared" ca="1" si="101"/>
        <v>-1.8952048494693372</v>
      </c>
      <c r="AI463" s="85">
        <v>446</v>
      </c>
      <c r="AJ463" s="85">
        <f t="shared" ca="1" si="105"/>
        <v>4433.3535163199303</v>
      </c>
      <c r="AK463" s="85">
        <f t="shared" ca="1" si="105"/>
        <v>598.17207899763616</v>
      </c>
    </row>
    <row r="464" spans="9:37" x14ac:dyDescent="0.25">
      <c r="I464" s="85">
        <v>447</v>
      </c>
      <c r="J464" s="89">
        <f t="shared" ca="1" si="102"/>
        <v>0.72831226625236078</v>
      </c>
      <c r="K464" s="89">
        <f t="shared" ca="1" si="102"/>
        <v>0.43904842039300285</v>
      </c>
      <c r="L464" s="89">
        <f t="shared" ca="1" si="91"/>
        <v>0.60771657568433679</v>
      </c>
      <c r="M464" s="89">
        <f t="shared" ca="1" si="91"/>
        <v>-0.15338225115986792</v>
      </c>
      <c r="N464" s="89">
        <f t="array" aca="1" ref="N464:O464" ca="1">mu+MMULT(L464:M464,A)</f>
        <v>1.5485420100853242E-2</v>
      </c>
      <c r="O464" s="89">
        <f ca="1"/>
        <v>1.2597126458453434E-3</v>
      </c>
      <c r="Q464" s="85">
        <v>447</v>
      </c>
      <c r="R464" s="88">
        <f t="shared" ca="1" si="92"/>
        <v>31808.778057029373</v>
      </c>
      <c r="S464" s="89">
        <f t="shared" ca="1" si="93"/>
        <v>0.79151660236303045</v>
      </c>
      <c r="T464" s="89">
        <f t="shared" ca="1" si="94"/>
        <v>0.62028314377156812</v>
      </c>
      <c r="U464" s="89">
        <f t="shared" ca="1" si="103"/>
        <v>0.78567870409974039</v>
      </c>
      <c r="V464" s="89">
        <f t="shared" ca="1" si="103"/>
        <v>0.73246430473729229</v>
      </c>
      <c r="W464" s="85">
        <f t="shared" ca="1" si="95"/>
        <v>4345.3484516449207</v>
      </c>
      <c r="X464" s="85">
        <f t="shared" ca="1" si="96"/>
        <v>377.44182147558968</v>
      </c>
      <c r="Z464" s="85">
        <v>447</v>
      </c>
      <c r="AA464" s="88">
        <f t="shared" ca="1" si="97"/>
        <v>1394.7558854390109</v>
      </c>
      <c r="AB464" s="89">
        <f t="shared" ca="1" si="98"/>
        <v>1.0201452122107701</v>
      </c>
      <c r="AC464" s="89">
        <f t="shared" ca="1" si="99"/>
        <v>0.92513587056357049</v>
      </c>
      <c r="AD464" s="89">
        <f t="shared" ca="1" si="104"/>
        <v>0.84617020153211231</v>
      </c>
      <c r="AE464" s="89">
        <f t="shared" ca="1" si="104"/>
        <v>0.8225523818012912</v>
      </c>
      <c r="AF464" s="85">
        <f t="shared" ca="1" si="100"/>
        <v>134.20819899735648</v>
      </c>
      <c r="AG464" s="85">
        <f t="shared" ca="1" si="101"/>
        <v>1.4830061503193974</v>
      </c>
      <c r="AI464" s="85">
        <v>447</v>
      </c>
      <c r="AJ464" s="85">
        <f t="shared" ca="1" si="105"/>
        <v>4211.140252647564</v>
      </c>
      <c r="AK464" s="85">
        <f t="shared" ca="1" si="105"/>
        <v>375.95881532527028</v>
      </c>
    </row>
    <row r="465" spans="9:37" x14ac:dyDescent="0.25">
      <c r="I465" s="85">
        <v>448</v>
      </c>
      <c r="J465" s="89">
        <f t="shared" ca="1" si="102"/>
        <v>0.97275216329002789</v>
      </c>
      <c r="K465" s="89">
        <f t="shared" ca="1" si="102"/>
        <v>0.35854082256464903</v>
      </c>
      <c r="L465" s="89">
        <f t="shared" ca="1" si="91"/>
        <v>1.9228756106698419</v>
      </c>
      <c r="M465" s="89">
        <f t="shared" ca="1" si="91"/>
        <v>-0.36236184896139445</v>
      </c>
      <c r="N465" s="89">
        <f t="array" aca="1" ref="N465:O465" ca="1">mu+MMULT(L465:M465,A)</f>
        <v>4.5318787959422693E-2</v>
      </c>
      <c r="O465" s="89">
        <f ca="1"/>
        <v>-1.8510195864786245E-3</v>
      </c>
      <c r="Q465" s="85">
        <v>448</v>
      </c>
      <c r="R465" s="88">
        <f t="shared" ca="1" si="92"/>
        <v>32772.038238472422</v>
      </c>
      <c r="S465" s="89">
        <f t="shared" ca="1" si="93"/>
        <v>0.96574287860584995</v>
      </c>
      <c r="T465" s="89">
        <f t="shared" ca="1" si="94"/>
        <v>0.79450942001438762</v>
      </c>
      <c r="U465" s="89">
        <f t="shared" ca="1" si="103"/>
        <v>0.83291357112622688</v>
      </c>
      <c r="V465" s="89">
        <f t="shared" ca="1" si="103"/>
        <v>0.7865505364018216</v>
      </c>
      <c r="W465" s="85">
        <f t="shared" ca="1" si="95"/>
        <v>5125.6039256824442</v>
      </c>
      <c r="X465" s="85">
        <f t="shared" ca="1" si="96"/>
        <v>1157.6972955131132</v>
      </c>
      <c r="Z465" s="85">
        <v>448</v>
      </c>
      <c r="AA465" s="88">
        <f t="shared" ca="1" si="97"/>
        <v>1390.4239146437917</v>
      </c>
      <c r="AB465" s="89">
        <f t="shared" ca="1" si="98"/>
        <v>0.98740388195426732</v>
      </c>
      <c r="AC465" s="89">
        <f t="shared" ca="1" si="99"/>
        <v>0.89239454030706766</v>
      </c>
      <c r="AD465" s="89">
        <f t="shared" ca="1" si="104"/>
        <v>0.83827765896525452</v>
      </c>
      <c r="AE465" s="89">
        <f t="shared" ca="1" si="104"/>
        <v>0.81390925176208428</v>
      </c>
      <c r="AF465" s="85">
        <f t="shared" ca="1" si="100"/>
        <v>130.55960703213054</v>
      </c>
      <c r="AG465" s="85">
        <f t="shared" ca="1" si="101"/>
        <v>-2.1655858149065352</v>
      </c>
      <c r="AI465" s="85">
        <v>448</v>
      </c>
      <c r="AJ465" s="85">
        <f t="shared" ca="1" si="105"/>
        <v>4995.0443186503135</v>
      </c>
      <c r="AK465" s="85">
        <f t="shared" ca="1" si="105"/>
        <v>1159.8628813280197</v>
      </c>
    </row>
    <row r="466" spans="9:37" x14ac:dyDescent="0.25">
      <c r="I466" s="85">
        <v>449</v>
      </c>
      <c r="J466" s="89">
        <f t="shared" ca="1" si="102"/>
        <v>0.479902397194376</v>
      </c>
      <c r="K466" s="89">
        <f t="shared" ca="1" si="102"/>
        <v>0.85385247428099398</v>
      </c>
      <c r="L466" s="89">
        <f t="shared" ref="L466:M529" ca="1" si="106">_xlfn.NORM.S.INV(J466)</f>
        <v>-5.0398546816864093E-2</v>
      </c>
      <c r="M466" s="89">
        <f t="shared" ca="1" si="106"/>
        <v>1.0531002431541971</v>
      </c>
      <c r="N466" s="89">
        <f t="array" aca="1" ref="N466:O466" ca="1">mu+MMULT(L466:M466,A)</f>
        <v>2.1213478992636606E-2</v>
      </c>
      <c r="O466" s="89">
        <f ca="1"/>
        <v>1.9218614004061878E-2</v>
      </c>
      <c r="Q466" s="85">
        <v>449</v>
      </c>
      <c r="R466" s="88">
        <f t="shared" ref="R466:R529" ca="1" si="107">$Q$13*EXP(N466)</f>
        <v>31991.503442288184</v>
      </c>
      <c r="S466" s="89">
        <f t="shared" ref="S466:S529" ca="1" si="108">(LN(R466/$R$4)+($R$5+$R$7^2/2)*$R$6)/($R$7*$R$6^0.5)</f>
        <v>0.82496835261617318</v>
      </c>
      <c r="T466" s="89">
        <f t="shared" ref="T466:T529" ca="1" si="109">S466-$R$7*$R$6^0.5</f>
        <v>0.65373489402471097</v>
      </c>
      <c r="U466" s="89">
        <f t="shared" ca="1" si="103"/>
        <v>0.79530522090169564</v>
      </c>
      <c r="V466" s="89">
        <f t="shared" ca="1" si="103"/>
        <v>0.74335869089876017</v>
      </c>
      <c r="W466" s="85">
        <f t="shared" ref="W466:W529" ca="1" si="110">R466*U466-$R$4*EXP(-$R$5*$R$6)*V466</f>
        <v>4489.7962026980531</v>
      </c>
      <c r="X466" s="85">
        <f t="shared" ref="X466:X529" ca="1" si="111">W466-$V$13</f>
        <v>521.88957252872206</v>
      </c>
      <c r="Z466" s="85">
        <v>449</v>
      </c>
      <c r="AA466" s="88">
        <f t="shared" ref="AA466:AA529" ca="1" si="112">$Z$13*EXP(O466)</f>
        <v>1420.0304411340417</v>
      </c>
      <c r="AB466" s="89">
        <f t="shared" ref="AB466:AB529" ca="1" si="113">(LN(AA466/$AA$4)+($AA$5+$AA$7^2/2)*$AA$6)/($AA$7*$AA$6^0.5)</f>
        <v>1.2091676919675884</v>
      </c>
      <c r="AC466" s="89">
        <f t="shared" ref="AC466:AC529" ca="1" si="114">AB466-$AA$7*$AA$6^0.5</f>
        <v>1.1141583503203889</v>
      </c>
      <c r="AD466" s="89">
        <f t="shared" ca="1" si="104"/>
        <v>0.886700786389925</v>
      </c>
      <c r="AE466" s="89">
        <f t="shared" ca="1" si="104"/>
        <v>0.86739437012760556</v>
      </c>
      <c r="AF466" s="85">
        <f t="shared" ref="AF466:AF529" ca="1" si="115">AA466*AD466-$AA$4*EXP(-$AA$5*$AA$6)*AE466</f>
        <v>156.12645545052828</v>
      </c>
      <c r="AG466" s="85">
        <f t="shared" ref="AG466:AG529" ca="1" si="116">AF466-$AE$13</f>
        <v>23.401262603491205</v>
      </c>
      <c r="AI466" s="85">
        <v>449</v>
      </c>
      <c r="AJ466" s="85">
        <f t="shared" ca="1" si="105"/>
        <v>4333.6697472475244</v>
      </c>
      <c r="AK466" s="85">
        <f t="shared" ca="1" si="105"/>
        <v>498.48830992523085</v>
      </c>
    </row>
    <row r="467" spans="9:37" x14ac:dyDescent="0.25">
      <c r="I467" s="85">
        <v>450</v>
      </c>
      <c r="J467" s="89">
        <f t="shared" ref="J467:K530" ca="1" si="117">RAND()</f>
        <v>0.82655951362447089</v>
      </c>
      <c r="K467" s="89">
        <f t="shared" ca="1" si="117"/>
        <v>0.58092368915662662</v>
      </c>
      <c r="L467" s="89">
        <f t="shared" ca="1" si="106"/>
        <v>0.94065639275677715</v>
      </c>
      <c r="M467" s="89">
        <f t="shared" ca="1" si="106"/>
        <v>0.20425706255933318</v>
      </c>
      <c r="N467" s="89">
        <f t="array" aca="1" ref="N467:O467" ca="1">mu+MMULT(L467:M467,A)</f>
        <v>3.0734152960170597E-2</v>
      </c>
      <c r="O467" s="89">
        <f ca="1"/>
        <v>6.5832951985744003E-3</v>
      </c>
      <c r="Q467" s="85">
        <v>450</v>
      </c>
      <c r="R467" s="88">
        <f t="shared" ca="1" si="107"/>
        <v>32297.538635276185</v>
      </c>
      <c r="S467" s="89">
        <f t="shared" ca="1" si="108"/>
        <v>0.88056889964623064</v>
      </c>
      <c r="T467" s="89">
        <f t="shared" ca="1" si="109"/>
        <v>0.70933544105476831</v>
      </c>
      <c r="U467" s="89">
        <f t="shared" ref="U467:V530" ca="1" si="118">_xlfn.NORM.S.DIST(S467,TRUE)</f>
        <v>0.81072440106687349</v>
      </c>
      <c r="V467" s="89">
        <f t="shared" ca="1" si="118"/>
        <v>0.76094182996991322</v>
      </c>
      <c r="W467" s="85">
        <f t="shared" ca="1" si="110"/>
        <v>4735.569381574689</v>
      </c>
      <c r="X467" s="85">
        <f t="shared" ca="1" si="111"/>
        <v>767.66275140535799</v>
      </c>
      <c r="Z467" s="85">
        <v>450</v>
      </c>
      <c r="AA467" s="88">
        <f t="shared" ca="1" si="112"/>
        <v>1402.2007827159887</v>
      </c>
      <c r="AB467" s="89">
        <f t="shared" ca="1" si="113"/>
        <v>1.0761774134704869</v>
      </c>
      <c r="AC467" s="89">
        <f t="shared" ca="1" si="114"/>
        <v>0.98116807182328725</v>
      </c>
      <c r="AD467" s="89">
        <f t="shared" ref="AD467:AE530" ca="1" si="119">_xlfn.NORM.S.DIST(AB467,TRUE)</f>
        <v>0.85907604044202091</v>
      </c>
      <c r="AE467" s="89">
        <f t="shared" ca="1" si="119"/>
        <v>0.83674506687642891</v>
      </c>
      <c r="AF467" s="85">
        <f t="shared" ca="1" si="115"/>
        <v>140.55640334847726</v>
      </c>
      <c r="AG467" s="85">
        <f t="shared" ca="1" si="116"/>
        <v>7.8312105014401823</v>
      </c>
      <c r="AI467" s="85">
        <v>450</v>
      </c>
      <c r="AJ467" s="85">
        <f t="shared" ref="AJ467:AK530" ca="1" si="120">W467-AF467</f>
        <v>4595.012978226212</v>
      </c>
      <c r="AK467" s="85">
        <f t="shared" ca="1" si="120"/>
        <v>759.83154090391781</v>
      </c>
    </row>
    <row r="468" spans="9:37" x14ac:dyDescent="0.25">
      <c r="I468" s="85">
        <v>451</v>
      </c>
      <c r="J468" s="89">
        <f t="shared" ca="1" si="117"/>
        <v>0.78197780754390367</v>
      </c>
      <c r="K468" s="89">
        <f t="shared" ca="1" si="117"/>
        <v>0.81984780819136704</v>
      </c>
      <c r="L468" s="89">
        <f t="shared" ca="1" si="106"/>
        <v>0.77889022102665983</v>
      </c>
      <c r="M468" s="89">
        <f t="shared" ca="1" si="106"/>
        <v>0.914785242487828</v>
      </c>
      <c r="N468" s="89">
        <f t="array" aca="1" ref="N468:O468" ca="1">mu+MMULT(L468:M468,A)</f>
        <v>3.9902643503674354E-2</v>
      </c>
      <c r="O468" s="89">
        <f ca="1"/>
        <v>1.7159748280741769E-2</v>
      </c>
      <c r="Q468" s="85">
        <v>451</v>
      </c>
      <c r="R468" s="88">
        <f t="shared" ca="1" si="107"/>
        <v>32595.019956287495</v>
      </c>
      <c r="S468" s="89">
        <f t="shared" ca="1" si="108"/>
        <v>0.93411270246912637</v>
      </c>
      <c r="T468" s="89">
        <f t="shared" ca="1" si="109"/>
        <v>0.76287924387766415</v>
      </c>
      <c r="U468" s="89">
        <f t="shared" ca="1" si="118"/>
        <v>0.82487711988231838</v>
      </c>
      <c r="V468" s="89">
        <f t="shared" ca="1" si="118"/>
        <v>0.77723229209329114</v>
      </c>
      <c r="W468" s="85">
        <f t="shared" ca="1" si="110"/>
        <v>4978.87009160448</v>
      </c>
      <c r="X468" s="85">
        <f t="shared" ca="1" si="111"/>
        <v>1010.9634614351489</v>
      </c>
      <c r="Z468" s="85">
        <v>451</v>
      </c>
      <c r="AA468" s="88">
        <f t="shared" ca="1" si="112"/>
        <v>1417.1097967717037</v>
      </c>
      <c r="AB468" s="89">
        <f t="shared" ca="1" si="113"/>
        <v>1.1874975520884459</v>
      </c>
      <c r="AC468" s="89">
        <f t="shared" ca="1" si="114"/>
        <v>1.0924882104412463</v>
      </c>
      <c r="AD468" s="89">
        <f t="shared" ca="1" si="119"/>
        <v>0.88248428920949384</v>
      </c>
      <c r="AE468" s="89">
        <f t="shared" ca="1" si="119"/>
        <v>0.86269071516241969</v>
      </c>
      <c r="AF468" s="85">
        <f t="shared" ca="1" si="115"/>
        <v>153.54284648041562</v>
      </c>
      <c r="AG468" s="85">
        <f t="shared" ca="1" si="116"/>
        <v>20.817653633378541</v>
      </c>
      <c r="AI468" s="85">
        <v>451</v>
      </c>
      <c r="AJ468" s="85">
        <f t="shared" ca="1" si="120"/>
        <v>4825.3272451240646</v>
      </c>
      <c r="AK468" s="85">
        <f t="shared" ca="1" si="120"/>
        <v>990.14580780177039</v>
      </c>
    </row>
    <row r="469" spans="9:37" x14ac:dyDescent="0.25">
      <c r="I469" s="85">
        <v>452</v>
      </c>
      <c r="J469" s="89">
        <f t="shared" ca="1" si="117"/>
        <v>0.60475925575373435</v>
      </c>
      <c r="K469" s="89">
        <f t="shared" ca="1" si="117"/>
        <v>0.754055003013408</v>
      </c>
      <c r="L469" s="89">
        <f t="shared" ca="1" si="106"/>
        <v>0.26568542597418221</v>
      </c>
      <c r="M469" s="89">
        <f t="shared" ca="1" si="106"/>
        <v>0.68730588043216068</v>
      </c>
      <c r="N469" s="89">
        <f t="array" aca="1" ref="N469:O469" ca="1">mu+MMULT(L469:M469,A)</f>
        <v>2.2467801758985429E-2</v>
      </c>
      <c r="O469" s="89">
        <f ca="1"/>
        <v>1.3773640779438649E-2</v>
      </c>
      <c r="Q469" s="85">
        <v>452</v>
      </c>
      <c r="R469" s="88">
        <f t="shared" ca="1" si="107"/>
        <v>32031.656290436898</v>
      </c>
      <c r="S469" s="89">
        <f t="shared" ca="1" si="108"/>
        <v>0.83229357267927717</v>
      </c>
      <c r="T469" s="89">
        <f t="shared" ca="1" si="109"/>
        <v>0.66106011408781495</v>
      </c>
      <c r="U469" s="89">
        <f t="shared" ca="1" si="118"/>
        <v>0.79737837118674459</v>
      </c>
      <c r="V469" s="89">
        <f t="shared" ca="1" si="118"/>
        <v>0.74571311853332123</v>
      </c>
      <c r="W469" s="85">
        <f t="shared" ca="1" si="110"/>
        <v>4521.7716447164748</v>
      </c>
      <c r="X469" s="85">
        <f t="shared" ca="1" si="111"/>
        <v>553.8650145471438</v>
      </c>
      <c r="Z469" s="85">
        <v>452</v>
      </c>
      <c r="AA469" s="88">
        <f t="shared" ca="1" si="112"/>
        <v>1412.3194255916669</v>
      </c>
      <c r="AB469" s="89">
        <f t="shared" ca="1" si="113"/>
        <v>1.1518578197989973</v>
      </c>
      <c r="AC469" s="89">
        <f t="shared" ca="1" si="114"/>
        <v>1.0568484781517977</v>
      </c>
      <c r="AD469" s="89">
        <f t="shared" ca="1" si="119"/>
        <v>0.87531024820835346</v>
      </c>
      <c r="AE469" s="89">
        <f t="shared" ca="1" si="119"/>
        <v>0.85470962727289401</v>
      </c>
      <c r="AF469" s="85">
        <f t="shared" ca="1" si="115"/>
        <v>149.33247325972593</v>
      </c>
      <c r="AG469" s="85">
        <f t="shared" ca="1" si="116"/>
        <v>16.607280412688851</v>
      </c>
      <c r="AI469" s="85">
        <v>452</v>
      </c>
      <c r="AJ469" s="85">
        <f t="shared" ca="1" si="120"/>
        <v>4372.4391714567491</v>
      </c>
      <c r="AK469" s="85">
        <f t="shared" ca="1" si="120"/>
        <v>537.25773413445495</v>
      </c>
    </row>
    <row r="470" spans="9:37" x14ac:dyDescent="0.25">
      <c r="I470" s="85">
        <v>453</v>
      </c>
      <c r="J470" s="89">
        <f t="shared" ca="1" si="117"/>
        <v>0.41199472914641611</v>
      </c>
      <c r="K470" s="89">
        <f t="shared" ca="1" si="117"/>
        <v>0.72760602734003221</v>
      </c>
      <c r="L470" s="89">
        <f t="shared" ca="1" si="106"/>
        <v>-0.2224167698479535</v>
      </c>
      <c r="M470" s="89">
        <f t="shared" ca="1" si="106"/>
        <v>0.60558864361038844</v>
      </c>
      <c r="N470" s="89">
        <f t="array" aca="1" ref="N470:O470" ca="1">mu+MMULT(L470:M470,A)</f>
        <v>8.4096967361171199E-3</v>
      </c>
      <c r="O470" s="89">
        <f ca="1"/>
        <v>1.2557251977889903E-2</v>
      </c>
      <c r="Q470" s="85">
        <v>453</v>
      </c>
      <c r="R470" s="88">
        <f t="shared" ca="1" si="107"/>
        <v>31584.502335122677</v>
      </c>
      <c r="S470" s="89">
        <f t="shared" ca="1" si="108"/>
        <v>0.75019451833260875</v>
      </c>
      <c r="T470" s="89">
        <f t="shared" ca="1" si="109"/>
        <v>0.57896105974114653</v>
      </c>
      <c r="U470" s="89">
        <f t="shared" ca="1" si="118"/>
        <v>0.77343122010131449</v>
      </c>
      <c r="V470" s="89">
        <f t="shared" ca="1" si="118"/>
        <v>0.7186922757793841</v>
      </c>
      <c r="W470" s="85">
        <f t="shared" ca="1" si="110"/>
        <v>4170.5042893708996</v>
      </c>
      <c r="X470" s="85">
        <f t="shared" ca="1" si="111"/>
        <v>202.5976592015686</v>
      </c>
      <c r="Z470" s="85">
        <v>453</v>
      </c>
      <c r="AA470" s="88">
        <f t="shared" ca="1" si="112"/>
        <v>1410.6025404697775</v>
      </c>
      <c r="AB470" s="89">
        <f t="shared" ca="1" si="113"/>
        <v>1.1390549860938053</v>
      </c>
      <c r="AC470" s="89">
        <f t="shared" ca="1" si="114"/>
        <v>1.0440456444466057</v>
      </c>
      <c r="AD470" s="89">
        <f t="shared" ca="1" si="119"/>
        <v>0.87265988963323637</v>
      </c>
      <c r="AE470" s="89">
        <f t="shared" ca="1" si="119"/>
        <v>0.851767863899074</v>
      </c>
      <c r="AF470" s="85">
        <f t="shared" ca="1" si="115"/>
        <v>147.8319352759886</v>
      </c>
      <c r="AG470" s="85">
        <f t="shared" ca="1" si="116"/>
        <v>15.10674242895152</v>
      </c>
      <c r="AI470" s="85">
        <v>453</v>
      </c>
      <c r="AJ470" s="85">
        <f t="shared" ca="1" si="120"/>
        <v>4022.672354094911</v>
      </c>
      <c r="AK470" s="85">
        <f t="shared" ca="1" si="120"/>
        <v>187.49091677261708</v>
      </c>
    </row>
    <row r="471" spans="9:37" x14ac:dyDescent="0.25">
      <c r="I471" s="85">
        <v>454</v>
      </c>
      <c r="J471" s="89">
        <f t="shared" ca="1" si="117"/>
        <v>0.18383924540622987</v>
      </c>
      <c r="K471" s="89">
        <f t="shared" ca="1" si="117"/>
        <v>0.53130906876608486</v>
      </c>
      <c r="L471" s="89">
        <f t="shared" ca="1" si="106"/>
        <v>-0.90083042001272751</v>
      </c>
      <c r="M471" s="89">
        <f t="shared" ca="1" si="106"/>
        <v>7.8560932922591697E-2</v>
      </c>
      <c r="N471" s="89">
        <f t="array" aca="1" ref="N471:O471" ca="1">mu+MMULT(L471:M471,A)</f>
        <v>-1.8880387403401363E-2</v>
      </c>
      <c r="O471" s="89">
        <f ca="1"/>
        <v>4.7122656528541841E-3</v>
      </c>
      <c r="Q471" s="85">
        <v>454</v>
      </c>
      <c r="R471" s="88">
        <f t="shared" ca="1" si="107"/>
        <v>30734.213604687262</v>
      </c>
      <c r="S471" s="89">
        <f t="shared" ca="1" si="108"/>
        <v>0.59082096853689636</v>
      </c>
      <c r="T471" s="89">
        <f t="shared" ca="1" si="109"/>
        <v>0.41958750994543409</v>
      </c>
      <c r="U471" s="89">
        <f t="shared" ca="1" si="118"/>
        <v>0.72267980806693766</v>
      </c>
      <c r="V471" s="89">
        <f t="shared" ca="1" si="118"/>
        <v>0.66260659288427592</v>
      </c>
      <c r="W471" s="85">
        <f t="shared" ca="1" si="110"/>
        <v>3533.959074174436</v>
      </c>
      <c r="X471" s="85">
        <f t="shared" ca="1" si="111"/>
        <v>-433.94755599489508</v>
      </c>
      <c r="Z471" s="85">
        <v>454</v>
      </c>
      <c r="AA471" s="88">
        <f t="shared" ca="1" si="112"/>
        <v>1399.579676470762</v>
      </c>
      <c r="AB471" s="89">
        <f t="shared" ca="1" si="113"/>
        <v>1.0564843021060493</v>
      </c>
      <c r="AC471" s="89">
        <f t="shared" ca="1" si="114"/>
        <v>0.96147496045884961</v>
      </c>
      <c r="AD471" s="89">
        <f t="shared" ca="1" si="119"/>
        <v>0.85462649550363878</v>
      </c>
      <c r="AE471" s="89">
        <f t="shared" ca="1" si="119"/>
        <v>0.83184329519742728</v>
      </c>
      <c r="AF471" s="85">
        <f t="shared" ca="1" si="115"/>
        <v>138.31048291156981</v>
      </c>
      <c r="AG471" s="85">
        <f t="shared" ca="1" si="116"/>
        <v>5.5852900645327281</v>
      </c>
      <c r="AI471" s="85">
        <v>454</v>
      </c>
      <c r="AJ471" s="85">
        <f t="shared" ca="1" si="120"/>
        <v>3395.6485912628659</v>
      </c>
      <c r="AK471" s="85">
        <f t="shared" ca="1" si="120"/>
        <v>-439.53284605942781</v>
      </c>
    </row>
    <row r="472" spans="9:37" x14ac:dyDescent="0.25">
      <c r="I472" s="85">
        <v>455</v>
      </c>
      <c r="J472" s="89">
        <f t="shared" ca="1" si="117"/>
        <v>0.36130590919040495</v>
      </c>
      <c r="K472" s="89">
        <f t="shared" ca="1" si="117"/>
        <v>0.10289707526148018</v>
      </c>
      <c r="L472" s="89">
        <f t="shared" ca="1" si="106"/>
        <v>-0.35497033069471146</v>
      </c>
      <c r="M472" s="89">
        <f t="shared" ca="1" si="106"/>
        <v>-1.2652153244631634</v>
      </c>
      <c r="N472" s="89">
        <f t="array" aca="1" ref="N472:O472" ca="1">mu+MMULT(L472:M472,A)</f>
        <v>-3.0063028831108517E-2</v>
      </c>
      <c r="O472" s="89">
        <f ca="1"/>
        <v>-1.5290299960519784E-2</v>
      </c>
      <c r="Q472" s="85">
        <v>455</v>
      </c>
      <c r="R472" s="88">
        <f t="shared" ca="1" si="107"/>
        <v>30392.438450498925</v>
      </c>
      <c r="S472" s="89">
        <f t="shared" ca="1" si="108"/>
        <v>0.52551456452161982</v>
      </c>
      <c r="T472" s="89">
        <f t="shared" ca="1" si="109"/>
        <v>0.35428110593015755</v>
      </c>
      <c r="U472" s="89">
        <f t="shared" ca="1" si="118"/>
        <v>0.70038723438331996</v>
      </c>
      <c r="V472" s="89">
        <f t="shared" ca="1" si="118"/>
        <v>0.6384358870121265</v>
      </c>
      <c r="W472" s="85">
        <f t="shared" ca="1" si="110"/>
        <v>3290.7443545926617</v>
      </c>
      <c r="X472" s="85">
        <f t="shared" ca="1" si="111"/>
        <v>-677.16227557666934</v>
      </c>
      <c r="Z472" s="85">
        <v>455</v>
      </c>
      <c r="AA472" s="88">
        <f t="shared" ca="1" si="112"/>
        <v>1371.8626223901324</v>
      </c>
      <c r="AB472" s="89">
        <f t="shared" ca="1" si="113"/>
        <v>0.84595168219115835</v>
      </c>
      <c r="AC472" s="89">
        <f t="shared" ca="1" si="114"/>
        <v>0.7509423405439587</v>
      </c>
      <c r="AD472" s="89">
        <f t="shared" ca="1" si="119"/>
        <v>0.80121015033067944</v>
      </c>
      <c r="AE472" s="89">
        <f t="shared" ca="1" si="119"/>
        <v>0.77365632133698981</v>
      </c>
      <c r="AF472" s="85">
        <f t="shared" ca="1" si="115"/>
        <v>115.33590290746088</v>
      </c>
      <c r="AG472" s="85">
        <f t="shared" ca="1" si="116"/>
        <v>-17.389289939576202</v>
      </c>
      <c r="AI472" s="85">
        <v>455</v>
      </c>
      <c r="AJ472" s="85">
        <f t="shared" ca="1" si="120"/>
        <v>3175.4084516852008</v>
      </c>
      <c r="AK472" s="85">
        <f t="shared" ca="1" si="120"/>
        <v>-659.77298563709314</v>
      </c>
    </row>
    <row r="473" spans="9:37" x14ac:dyDescent="0.25">
      <c r="I473" s="85">
        <v>456</v>
      </c>
      <c r="J473" s="89">
        <f t="shared" ca="1" si="117"/>
        <v>0.48226903163580148</v>
      </c>
      <c r="K473" s="89">
        <f t="shared" ca="1" si="117"/>
        <v>0.45106410001348285</v>
      </c>
      <c r="L473" s="89">
        <f t="shared" ca="1" si="106"/>
        <v>-4.4459589175258309E-2</v>
      </c>
      <c r="M473" s="89">
        <f t="shared" ca="1" si="106"/>
        <v>-0.12297335171296139</v>
      </c>
      <c r="N473" s="89">
        <f t="array" aca="1" ref="N473:O473" ca="1">mu+MMULT(L473:M473,A)</f>
        <v>-6.813536578867776E-4</v>
      </c>
      <c r="O473" s="89">
        <f ca="1"/>
        <v>1.7123594336376569E-3</v>
      </c>
      <c r="Q473" s="85">
        <v>456</v>
      </c>
      <c r="R473" s="88">
        <f t="shared" ca="1" si="107"/>
        <v>31298.667271826467</v>
      </c>
      <c r="S473" s="89">
        <f t="shared" ca="1" si="108"/>
        <v>0.69710296444597164</v>
      </c>
      <c r="T473" s="89">
        <f t="shared" ca="1" si="109"/>
        <v>0.52586950585450931</v>
      </c>
      <c r="U473" s="89">
        <f t="shared" ca="1" si="118"/>
        <v>0.75713082043570434</v>
      </c>
      <c r="V473" s="89">
        <f t="shared" ca="1" si="118"/>
        <v>0.70051056120537392</v>
      </c>
      <c r="W473" s="85">
        <f t="shared" ca="1" si="110"/>
        <v>3951.741695299952</v>
      </c>
      <c r="X473" s="85">
        <f t="shared" ca="1" si="111"/>
        <v>-16.164934869379067</v>
      </c>
      <c r="Z473" s="85">
        <v>456</v>
      </c>
      <c r="AA473" s="88">
        <f t="shared" ca="1" si="112"/>
        <v>1395.3873601170199</v>
      </c>
      <c r="AB473" s="89">
        <f t="shared" ca="1" si="113"/>
        <v>1.0249094467580757</v>
      </c>
      <c r="AC473" s="89">
        <f t="shared" ca="1" si="114"/>
        <v>0.92990010511087606</v>
      </c>
      <c r="AD473" s="89">
        <f t="shared" ca="1" si="119"/>
        <v>0.84729704160932207</v>
      </c>
      <c r="AE473" s="89">
        <f t="shared" ca="1" si="119"/>
        <v>0.82378859570997065</v>
      </c>
      <c r="AF473" s="85">
        <f t="shared" ca="1" si="115"/>
        <v>134.74289015410955</v>
      </c>
      <c r="AG473" s="85">
        <f t="shared" ca="1" si="116"/>
        <v>2.0176973070724671</v>
      </c>
      <c r="AI473" s="85">
        <v>456</v>
      </c>
      <c r="AJ473" s="85">
        <f t="shared" ca="1" si="120"/>
        <v>3816.9988051458422</v>
      </c>
      <c r="AK473" s="85">
        <f t="shared" ca="1" si="120"/>
        <v>-18.182632176451534</v>
      </c>
    </row>
    <row r="474" spans="9:37" x14ac:dyDescent="0.25">
      <c r="I474" s="85">
        <v>457</v>
      </c>
      <c r="J474" s="89">
        <f t="shared" ca="1" si="117"/>
        <v>0.28358378740153678</v>
      </c>
      <c r="K474" s="89">
        <f t="shared" ca="1" si="117"/>
        <v>0.61650852050911942</v>
      </c>
      <c r="L474" s="89">
        <f t="shared" ca="1" si="106"/>
        <v>-0.57222791989098354</v>
      </c>
      <c r="M474" s="89">
        <f t="shared" ca="1" si="106"/>
        <v>0.2963236074096478</v>
      </c>
      <c r="N474" s="89">
        <f t="array" aca="1" ref="N474:O474" ca="1">mu+MMULT(L474:M474,A)</f>
        <v>-6.3651584884812165E-3</v>
      </c>
      <c r="O474" s="89">
        <f ca="1"/>
        <v>7.9537369622558977E-3</v>
      </c>
      <c r="Q474" s="85">
        <v>457</v>
      </c>
      <c r="R474" s="88">
        <f t="shared" ca="1" si="107"/>
        <v>31121.276360814431</v>
      </c>
      <c r="S474" s="89">
        <f t="shared" ca="1" si="108"/>
        <v>0.6639096570319386</v>
      </c>
      <c r="T474" s="89">
        <f t="shared" ca="1" si="109"/>
        <v>0.49267619844047633</v>
      </c>
      <c r="U474" s="89">
        <f t="shared" ca="1" si="118"/>
        <v>0.74662593245958597</v>
      </c>
      <c r="V474" s="89">
        <f t="shared" ca="1" si="118"/>
        <v>0.6888793010045684</v>
      </c>
      <c r="W474" s="85">
        <f t="shared" ca="1" si="110"/>
        <v>3818.3609149354452</v>
      </c>
      <c r="X474" s="85">
        <f t="shared" ca="1" si="111"/>
        <v>-149.54571523388586</v>
      </c>
      <c r="Z474" s="85">
        <v>457</v>
      </c>
      <c r="AA474" s="88">
        <f t="shared" ca="1" si="112"/>
        <v>1404.1237345754987</v>
      </c>
      <c r="AB474" s="89">
        <f t="shared" ca="1" si="113"/>
        <v>1.090601697861072</v>
      </c>
      <c r="AC474" s="89">
        <f t="shared" ca="1" si="114"/>
        <v>0.99559235621387232</v>
      </c>
      <c r="AD474" s="89">
        <f t="shared" ca="1" si="119"/>
        <v>0.86227590892657047</v>
      </c>
      <c r="AE474" s="89">
        <f t="shared" ca="1" si="119"/>
        <v>0.84027587489400735</v>
      </c>
      <c r="AF474" s="85">
        <f t="shared" ca="1" si="115"/>
        <v>142.21145053011583</v>
      </c>
      <c r="AG474" s="85">
        <f t="shared" ca="1" si="116"/>
        <v>9.4862576830787475</v>
      </c>
      <c r="AI474" s="85">
        <v>457</v>
      </c>
      <c r="AJ474" s="85">
        <f t="shared" ca="1" si="120"/>
        <v>3676.1494644053291</v>
      </c>
      <c r="AK474" s="85">
        <f t="shared" ca="1" si="120"/>
        <v>-159.03197291696461</v>
      </c>
    </row>
    <row r="475" spans="9:37" x14ac:dyDescent="0.25">
      <c r="I475" s="85">
        <v>458</v>
      </c>
      <c r="J475" s="89">
        <f t="shared" ca="1" si="117"/>
        <v>0.1361326470104377</v>
      </c>
      <c r="K475" s="89">
        <f t="shared" ca="1" si="117"/>
        <v>0.38707838351253898</v>
      </c>
      <c r="L475" s="89">
        <f t="shared" ca="1" si="106"/>
        <v>-1.0978607619849399</v>
      </c>
      <c r="M475" s="89">
        <f t="shared" ca="1" si="106"/>
        <v>-0.28694195257831362</v>
      </c>
      <c r="N475" s="89">
        <f t="array" aca="1" ref="N475:O475" ca="1">mu+MMULT(L475:M475,A)</f>
        <v>-3.0788682059165632E-2</v>
      </c>
      <c r="O475" s="89">
        <f ca="1"/>
        <v>-7.2836883441717301E-4</v>
      </c>
      <c r="Q475" s="85">
        <v>458</v>
      </c>
      <c r="R475" s="88">
        <f t="shared" ca="1" si="107"/>
        <v>30370.392079406385</v>
      </c>
      <c r="S475" s="89">
        <f t="shared" ca="1" si="108"/>
        <v>0.52127676407055057</v>
      </c>
      <c r="T475" s="89">
        <f t="shared" ca="1" si="109"/>
        <v>0.3500433054790883</v>
      </c>
      <c r="U475" s="89">
        <f t="shared" ca="1" si="118"/>
        <v>0.69891300738144901</v>
      </c>
      <c r="V475" s="89">
        <f t="shared" ca="1" si="118"/>
        <v>0.63684690101546149</v>
      </c>
      <c r="W475" s="85">
        <f t="shared" ca="1" si="110"/>
        <v>3275.3196004199017</v>
      </c>
      <c r="X475" s="85">
        <f t="shared" ca="1" si="111"/>
        <v>-692.58702974942935</v>
      </c>
      <c r="Z475" s="85">
        <v>458</v>
      </c>
      <c r="AA475" s="88">
        <f t="shared" ca="1" si="112"/>
        <v>1391.9857516319478</v>
      </c>
      <c r="AB475" s="89">
        <f t="shared" ca="1" si="113"/>
        <v>0.99922009636642584</v>
      </c>
      <c r="AC475" s="89">
        <f t="shared" ca="1" si="114"/>
        <v>0.90421075471922618</v>
      </c>
      <c r="AD475" s="89">
        <f t="shared" ca="1" si="119"/>
        <v>0.84115595863197179</v>
      </c>
      <c r="AE475" s="89">
        <f t="shared" ca="1" si="119"/>
        <v>0.81705817073707465</v>
      </c>
      <c r="AF475" s="85">
        <f t="shared" ca="1" si="115"/>
        <v>131.87111262120516</v>
      </c>
      <c r="AG475" s="85">
        <f t="shared" ca="1" si="116"/>
        <v>-0.85408022583192178</v>
      </c>
      <c r="AI475" s="85">
        <v>458</v>
      </c>
      <c r="AJ475" s="85">
        <f t="shared" ca="1" si="120"/>
        <v>3143.4484877986965</v>
      </c>
      <c r="AK475" s="85">
        <f t="shared" ca="1" si="120"/>
        <v>-691.73294952359743</v>
      </c>
    </row>
    <row r="476" spans="9:37" x14ac:dyDescent="0.25">
      <c r="I476" s="85">
        <v>459</v>
      </c>
      <c r="J476" s="89">
        <f t="shared" ca="1" si="117"/>
        <v>0.92422047921835582</v>
      </c>
      <c r="K476" s="89">
        <f t="shared" ca="1" si="117"/>
        <v>0.97679335556780811</v>
      </c>
      <c r="L476" s="89">
        <f t="shared" ca="1" si="106"/>
        <v>1.4340463319018901</v>
      </c>
      <c r="M476" s="89">
        <f t="shared" ca="1" si="106"/>
        <v>1.991615249829068</v>
      </c>
      <c r="N476" s="89">
        <f t="array" aca="1" ref="N476:O476" ca="1">mu+MMULT(L476:M476,A)</f>
        <v>7.6902727883593452E-2</v>
      </c>
      <c r="O476" s="89">
        <f ca="1"/>
        <v>3.3188728371666136E-2</v>
      </c>
      <c r="Q476" s="85">
        <v>459</v>
      </c>
      <c r="R476" s="88">
        <f t="shared" ca="1" si="107"/>
        <v>33823.627576754821</v>
      </c>
      <c r="S476" s="89">
        <f t="shared" ca="1" si="108"/>
        <v>1.150192460971206</v>
      </c>
      <c r="T476" s="89">
        <f t="shared" ca="1" si="109"/>
        <v>0.97895900237974365</v>
      </c>
      <c r="U476" s="89">
        <f t="shared" ca="1" si="118"/>
        <v>0.8749676946710373</v>
      </c>
      <c r="V476" s="89">
        <f t="shared" ca="1" si="118"/>
        <v>0.83619988152568148</v>
      </c>
      <c r="W476" s="85">
        <f t="shared" ca="1" si="110"/>
        <v>6024.4330526086087</v>
      </c>
      <c r="X476" s="85">
        <f t="shared" ca="1" si="111"/>
        <v>2056.5264224392777</v>
      </c>
      <c r="Z476" s="85">
        <v>459</v>
      </c>
      <c r="AA476" s="88">
        <f t="shared" ca="1" si="112"/>
        <v>1440.0076458175508</v>
      </c>
      <c r="AB476" s="89">
        <f t="shared" ca="1" si="113"/>
        <v>1.3562070685741527</v>
      </c>
      <c r="AC476" s="89">
        <f t="shared" ca="1" si="114"/>
        <v>1.2611977269269532</v>
      </c>
      <c r="AD476" s="89">
        <f t="shared" ca="1" si="119"/>
        <v>0.91248335318654761</v>
      </c>
      <c r="AE476" s="89">
        <f t="shared" ca="1" si="119"/>
        <v>0.89638119129472971</v>
      </c>
      <c r="AF476" s="85">
        <f t="shared" ca="1" si="115"/>
        <v>174.10647452115563</v>
      </c>
      <c r="AG476" s="85">
        <f t="shared" ca="1" si="116"/>
        <v>41.381281674118554</v>
      </c>
      <c r="AI476" s="85">
        <v>459</v>
      </c>
      <c r="AJ476" s="85">
        <f t="shared" ca="1" si="120"/>
        <v>5850.3265780874535</v>
      </c>
      <c r="AK476" s="85">
        <f t="shared" ca="1" si="120"/>
        <v>2015.1451407651591</v>
      </c>
    </row>
    <row r="477" spans="9:37" x14ac:dyDescent="0.25">
      <c r="I477" s="85">
        <v>460</v>
      </c>
      <c r="J477" s="89">
        <f t="shared" ca="1" si="117"/>
        <v>0.45616503049998458</v>
      </c>
      <c r="K477" s="89">
        <f t="shared" ca="1" si="117"/>
        <v>0.74935386917559799</v>
      </c>
      <c r="L477" s="89">
        <f t="shared" ca="1" si="106"/>
        <v>-0.11010000902640325</v>
      </c>
      <c r="M477" s="89">
        <f t="shared" ca="1" si="106"/>
        <v>0.67245785525220003</v>
      </c>
      <c r="N477" s="89">
        <f t="array" aca="1" ref="N477:O477" ca="1">mu+MMULT(L477:M477,A)</f>
        <v>1.2545650687690139E-2</v>
      </c>
      <c r="O477" s="89">
        <f ca="1"/>
        <v>1.3552622885828156E-2</v>
      </c>
      <c r="Q477" s="85">
        <v>460</v>
      </c>
      <c r="R477" s="88">
        <f t="shared" ca="1" si="107"/>
        <v>31715.40489924997</v>
      </c>
      <c r="S477" s="89">
        <f t="shared" ca="1" si="108"/>
        <v>0.774348407330674</v>
      </c>
      <c r="T477" s="89">
        <f t="shared" ca="1" si="109"/>
        <v>0.60311494873921179</v>
      </c>
      <c r="U477" s="89">
        <f t="shared" ca="1" si="118"/>
        <v>0.78063760765870349</v>
      </c>
      <c r="V477" s="89">
        <f t="shared" ca="1" si="118"/>
        <v>0.72678388876030298</v>
      </c>
      <c r="W477" s="85">
        <f t="shared" ca="1" si="110"/>
        <v>4272.2218590354241</v>
      </c>
      <c r="X477" s="85">
        <f t="shared" ca="1" si="111"/>
        <v>304.31522886609309</v>
      </c>
      <c r="Z477" s="85">
        <v>460</v>
      </c>
      <c r="AA477" s="88">
        <f t="shared" ca="1" si="112"/>
        <v>1412.0073122197077</v>
      </c>
      <c r="AB477" s="89">
        <f t="shared" ca="1" si="113"/>
        <v>1.1495315444056631</v>
      </c>
      <c r="AC477" s="89">
        <f t="shared" ca="1" si="114"/>
        <v>1.0545222027584635</v>
      </c>
      <c r="AD477" s="89">
        <f t="shared" ca="1" si="119"/>
        <v>0.87483156637866699</v>
      </c>
      <c r="AE477" s="89">
        <f t="shared" ca="1" si="119"/>
        <v>0.85417804953549903</v>
      </c>
      <c r="AF477" s="85">
        <f t="shared" ca="1" si="115"/>
        <v>149.05935189206821</v>
      </c>
      <c r="AG477" s="85">
        <f t="shared" ca="1" si="116"/>
        <v>16.334159045031129</v>
      </c>
      <c r="AI477" s="85">
        <v>460</v>
      </c>
      <c r="AJ477" s="85">
        <f t="shared" ca="1" si="120"/>
        <v>4123.1625071433555</v>
      </c>
      <c r="AK477" s="85">
        <f t="shared" ca="1" si="120"/>
        <v>287.98106982106196</v>
      </c>
    </row>
    <row r="478" spans="9:37" x14ac:dyDescent="0.25">
      <c r="I478" s="85">
        <v>461</v>
      </c>
      <c r="J478" s="89">
        <f t="shared" ca="1" si="117"/>
        <v>9.3833025541247173E-2</v>
      </c>
      <c r="K478" s="89">
        <f t="shared" ca="1" si="117"/>
        <v>0.42971631062385496</v>
      </c>
      <c r="L478" s="89">
        <f t="shared" ca="1" si="106"/>
        <v>-1.3175150160861326</v>
      </c>
      <c r="M478" s="89">
        <f t="shared" ca="1" si="106"/>
        <v>-0.17709646157984127</v>
      </c>
      <c r="N478" s="89">
        <f t="array" aca="1" ref="N478:O478" ca="1">mu+MMULT(L478:M478,A)</f>
        <v>-3.4366464864229632E-2</v>
      </c>
      <c r="O478" s="89">
        <f ca="1"/>
        <v>9.0671857612001101E-4</v>
      </c>
      <c r="Q478" s="85">
        <v>461</v>
      </c>
      <c r="R478" s="88">
        <f t="shared" ca="1" si="107"/>
        <v>30261.92755978851</v>
      </c>
      <c r="S478" s="89">
        <f t="shared" ca="1" si="108"/>
        <v>0.50038258349104037</v>
      </c>
      <c r="T478" s="89">
        <f t="shared" ca="1" si="109"/>
        <v>0.32914912489957809</v>
      </c>
      <c r="U478" s="89">
        <f t="shared" ca="1" si="118"/>
        <v>0.69159714277037521</v>
      </c>
      <c r="V478" s="89">
        <f t="shared" ca="1" si="118"/>
        <v>0.6289785126552957</v>
      </c>
      <c r="W478" s="85">
        <f t="shared" ca="1" si="110"/>
        <v>3199.9081503291854</v>
      </c>
      <c r="X478" s="85">
        <f t="shared" ca="1" si="111"/>
        <v>-767.99847984014559</v>
      </c>
      <c r="Z478" s="85">
        <v>461</v>
      </c>
      <c r="AA478" s="88">
        <f t="shared" ca="1" si="112"/>
        <v>1394.2636317691611</v>
      </c>
      <c r="AB478" s="89">
        <f t="shared" ca="1" si="113"/>
        <v>1.0164298505041698</v>
      </c>
      <c r="AC478" s="89">
        <f t="shared" ca="1" si="114"/>
        <v>0.92142050885697013</v>
      </c>
      <c r="AD478" s="89">
        <f t="shared" ca="1" si="119"/>
        <v>0.84528763157604259</v>
      </c>
      <c r="AE478" s="89">
        <f t="shared" ca="1" si="119"/>
        <v>0.82158453734340553</v>
      </c>
      <c r="AF478" s="85">
        <f t="shared" ca="1" si="115"/>
        <v>133.7918856847341</v>
      </c>
      <c r="AG478" s="85">
        <f t="shared" ca="1" si="116"/>
        <v>1.0666928376970191</v>
      </c>
      <c r="AI478" s="85">
        <v>461</v>
      </c>
      <c r="AJ478" s="85">
        <f t="shared" ca="1" si="120"/>
        <v>3066.1162646444513</v>
      </c>
      <c r="AK478" s="85">
        <f t="shared" ca="1" si="120"/>
        <v>-769.06517267784261</v>
      </c>
    </row>
    <row r="479" spans="9:37" x14ac:dyDescent="0.25">
      <c r="I479" s="85">
        <v>462</v>
      </c>
      <c r="J479" s="89">
        <f t="shared" ca="1" si="117"/>
        <v>0.390167374255595</v>
      </c>
      <c r="K479" s="89">
        <f t="shared" ca="1" si="117"/>
        <v>0.87267554671911118</v>
      </c>
      <c r="L479" s="89">
        <f t="shared" ca="1" si="106"/>
        <v>-0.27888282628699751</v>
      </c>
      <c r="M479" s="89">
        <f t="shared" ca="1" si="106"/>
        <v>1.1391300716350752</v>
      </c>
      <c r="N479" s="89">
        <f t="array" aca="1" ref="N479:O479" ca="1">mu+MMULT(L479:M479,A)</f>
        <v>1.6962630819820867E-2</v>
      </c>
      <c r="O479" s="89">
        <f ca="1"/>
        <v>2.0499197195971989E-2</v>
      </c>
      <c r="Q479" s="85">
        <v>462</v>
      </c>
      <c r="R479" s="88">
        <f t="shared" ca="1" si="107"/>
        <v>31855.801047814552</v>
      </c>
      <c r="S479" s="89">
        <f t="shared" ca="1" si="108"/>
        <v>0.80014348364615639</v>
      </c>
      <c r="T479" s="89">
        <f t="shared" ca="1" si="109"/>
        <v>0.62891002505469418</v>
      </c>
      <c r="U479" s="89">
        <f t="shared" ca="1" si="118"/>
        <v>0.78818616503118644</v>
      </c>
      <c r="V479" s="89">
        <f t="shared" ca="1" si="118"/>
        <v>0.73529601875382422</v>
      </c>
      <c r="W479" s="85">
        <f t="shared" ca="1" si="110"/>
        <v>4382.3524502370601</v>
      </c>
      <c r="X479" s="85">
        <f t="shared" ca="1" si="111"/>
        <v>414.44582006772907</v>
      </c>
      <c r="Z479" s="85">
        <v>462</v>
      </c>
      <c r="AA479" s="88">
        <f t="shared" ca="1" si="112"/>
        <v>1421.8500730953444</v>
      </c>
      <c r="AB479" s="89">
        <f t="shared" ca="1" si="113"/>
        <v>1.2226461896574823</v>
      </c>
      <c r="AC479" s="89">
        <f t="shared" ca="1" si="114"/>
        <v>1.1276368480102827</v>
      </c>
      <c r="AD479" s="89">
        <f t="shared" ca="1" si="119"/>
        <v>0.8892683203658629</v>
      </c>
      <c r="AE479" s="89">
        <f t="shared" ca="1" si="119"/>
        <v>0.87026334088891155</v>
      </c>
      <c r="AF479" s="85">
        <f t="shared" ca="1" si="115"/>
        <v>157.74226740408244</v>
      </c>
      <c r="AG479" s="85">
        <f t="shared" ca="1" si="116"/>
        <v>25.017074557045362</v>
      </c>
      <c r="AI479" s="85">
        <v>462</v>
      </c>
      <c r="AJ479" s="85">
        <f t="shared" ca="1" si="120"/>
        <v>4224.6101828329774</v>
      </c>
      <c r="AK479" s="85">
        <f t="shared" ca="1" si="120"/>
        <v>389.42874551068371</v>
      </c>
    </row>
    <row r="480" spans="9:37" x14ac:dyDescent="0.25">
      <c r="I480" s="85">
        <v>463</v>
      </c>
      <c r="J480" s="89">
        <f t="shared" ca="1" si="117"/>
        <v>3.6872684775558051E-2</v>
      </c>
      <c r="K480" s="89">
        <f t="shared" ca="1" si="117"/>
        <v>9.6379066440012151E-2</v>
      </c>
      <c r="L480" s="89">
        <f t="shared" ca="1" si="106"/>
        <v>-1.7881899352554451</v>
      </c>
      <c r="M480" s="89">
        <f t="shared" ca="1" si="106"/>
        <v>-1.30246307457433</v>
      </c>
      <c r="N480" s="89">
        <f t="array" aca="1" ref="N480:O480" ca="1">mu+MMULT(L480:M480,A)</f>
        <v>-6.7542088704092701E-2</v>
      </c>
      <c r="O480" s="89">
        <f ca="1"/>
        <v>-1.5844745361273196E-2</v>
      </c>
      <c r="Q480" s="85">
        <v>463</v>
      </c>
      <c r="R480" s="88">
        <f t="shared" ca="1" si="107"/>
        <v>29274.440060519195</v>
      </c>
      <c r="S480" s="89">
        <f t="shared" ca="1" si="108"/>
        <v>0.3066375986454371</v>
      </c>
      <c r="T480" s="89">
        <f t="shared" ca="1" si="109"/>
        <v>0.13540414005397483</v>
      </c>
      <c r="U480" s="89">
        <f t="shared" ca="1" si="118"/>
        <v>0.62044038408617497</v>
      </c>
      <c r="V480" s="89">
        <f t="shared" ca="1" si="118"/>
        <v>0.55385382450504506</v>
      </c>
      <c r="W480" s="85">
        <f t="shared" ca="1" si="110"/>
        <v>2551.4463161129297</v>
      </c>
      <c r="X480" s="85">
        <f t="shared" ca="1" si="111"/>
        <v>-1416.4603140564013</v>
      </c>
      <c r="Z480" s="85">
        <v>463</v>
      </c>
      <c r="AA480" s="88">
        <f t="shared" ca="1" si="112"/>
        <v>1371.1022102916579</v>
      </c>
      <c r="AB480" s="89">
        <f t="shared" ca="1" si="113"/>
        <v>0.84011598865680859</v>
      </c>
      <c r="AC480" s="89">
        <f t="shared" ca="1" si="114"/>
        <v>0.74510664700960894</v>
      </c>
      <c r="AD480" s="89">
        <f t="shared" ca="1" si="119"/>
        <v>0.79957832185753397</v>
      </c>
      <c r="AE480" s="89">
        <f t="shared" ca="1" si="119"/>
        <v>0.77189637443993009</v>
      </c>
      <c r="AF480" s="85">
        <f t="shared" ca="1" si="115"/>
        <v>114.7272728807327</v>
      </c>
      <c r="AG480" s="85">
        <f t="shared" ca="1" si="116"/>
        <v>-17.99791996630438</v>
      </c>
      <c r="AI480" s="85">
        <v>463</v>
      </c>
      <c r="AJ480" s="85">
        <f t="shared" ca="1" si="120"/>
        <v>2436.7190432321968</v>
      </c>
      <c r="AK480" s="85">
        <f t="shared" ca="1" si="120"/>
        <v>-1398.462394090097</v>
      </c>
    </row>
    <row r="481" spans="9:37" x14ac:dyDescent="0.25">
      <c r="I481" s="85">
        <v>464</v>
      </c>
      <c r="J481" s="89">
        <f t="shared" ca="1" si="117"/>
        <v>0.39639197986337515</v>
      </c>
      <c r="K481" s="89">
        <f t="shared" ca="1" si="117"/>
        <v>0.86796362280283956</v>
      </c>
      <c r="L481" s="89">
        <f t="shared" ca="1" si="106"/>
        <v>-0.2626972199300997</v>
      </c>
      <c r="M481" s="89">
        <f t="shared" ca="1" si="106"/>
        <v>1.1168165889503014</v>
      </c>
      <c r="N481" s="89">
        <f t="array" aca="1" ref="N481:O481" ca="1">mu+MMULT(L481:M481,A)</f>
        <v>1.6959703609443533E-2</v>
      </c>
      <c r="O481" s="89">
        <f ca="1"/>
        <v>2.0167053433934268E-2</v>
      </c>
      <c r="Q481" s="85">
        <v>464</v>
      </c>
      <c r="R481" s="88">
        <f t="shared" ca="1" si="107"/>
        <v>31855.707799319625</v>
      </c>
      <c r="S481" s="89">
        <f t="shared" ca="1" si="108"/>
        <v>0.80012638879564424</v>
      </c>
      <c r="T481" s="89">
        <f t="shared" ca="1" si="109"/>
        <v>0.62889293020418191</v>
      </c>
      <c r="U481" s="89">
        <f t="shared" ca="1" si="118"/>
        <v>0.78818121333200208</v>
      </c>
      <c r="V481" s="89">
        <f t="shared" ca="1" si="118"/>
        <v>0.73529042259627087</v>
      </c>
      <c r="W481" s="85">
        <f t="shared" ca="1" si="110"/>
        <v>4382.2789532943134</v>
      </c>
      <c r="X481" s="85">
        <f t="shared" ca="1" si="111"/>
        <v>414.37232312498236</v>
      </c>
      <c r="Z481" s="85">
        <v>464</v>
      </c>
      <c r="AA481" s="88">
        <f t="shared" ca="1" si="112"/>
        <v>1421.3778928832101</v>
      </c>
      <c r="AB481" s="89">
        <f t="shared" ca="1" si="113"/>
        <v>1.2191502832941821</v>
      </c>
      <c r="AC481" s="89">
        <f t="shared" ca="1" si="114"/>
        <v>1.1241409416469825</v>
      </c>
      <c r="AD481" s="89">
        <f t="shared" ca="1" si="119"/>
        <v>0.88860642107406895</v>
      </c>
      <c r="AE481" s="89">
        <f t="shared" ca="1" si="119"/>
        <v>0.86952338050183253</v>
      </c>
      <c r="AF481" s="85">
        <f t="shared" ca="1" si="115"/>
        <v>157.32252864798897</v>
      </c>
      <c r="AG481" s="85">
        <f t="shared" ca="1" si="116"/>
        <v>24.597335800951896</v>
      </c>
      <c r="AI481" s="85">
        <v>464</v>
      </c>
      <c r="AJ481" s="85">
        <f t="shared" ca="1" si="120"/>
        <v>4224.9564246463242</v>
      </c>
      <c r="AK481" s="85">
        <f t="shared" ca="1" si="120"/>
        <v>389.77498732403046</v>
      </c>
    </row>
    <row r="482" spans="9:37" x14ac:dyDescent="0.25">
      <c r="I482" s="85">
        <v>465</v>
      </c>
      <c r="J482" s="89">
        <f t="shared" ca="1" si="117"/>
        <v>0.97392959458535555</v>
      </c>
      <c r="K482" s="89">
        <f t="shared" ca="1" si="117"/>
        <v>0.76193822259034583</v>
      </c>
      <c r="L482" s="89">
        <f t="shared" ca="1" si="106"/>
        <v>1.9419693504051574</v>
      </c>
      <c r="M482" s="89">
        <f t="shared" ca="1" si="106"/>
        <v>0.7125511409343811</v>
      </c>
      <c r="N482" s="89">
        <f t="array" aca="1" ref="N482:O482" ca="1">mu+MMULT(L482:M482,A)</f>
        <v>6.5959630503972841E-2</v>
      </c>
      <c r="O482" s="89">
        <f ca="1"/>
        <v>1.4149425049213422E-2</v>
      </c>
      <c r="Q482" s="85">
        <v>465</v>
      </c>
      <c r="R482" s="88">
        <f t="shared" ca="1" si="107"/>
        <v>33455.510172292394</v>
      </c>
      <c r="S482" s="89">
        <f t="shared" ca="1" si="108"/>
        <v>1.0862849894429376</v>
      </c>
      <c r="T482" s="89">
        <f t="shared" ca="1" si="109"/>
        <v>0.91505153085147528</v>
      </c>
      <c r="U482" s="89">
        <f t="shared" ca="1" si="118"/>
        <v>0.86132353703148912</v>
      </c>
      <c r="V482" s="89">
        <f t="shared" ca="1" si="118"/>
        <v>0.81991771083261678</v>
      </c>
      <c r="W482" s="85">
        <f t="shared" ca="1" si="110"/>
        <v>5704.8190568022219</v>
      </c>
      <c r="X482" s="85">
        <f t="shared" ca="1" si="111"/>
        <v>1736.9124266328909</v>
      </c>
      <c r="Z482" s="85">
        <v>465</v>
      </c>
      <c r="AA482" s="88">
        <f t="shared" ca="1" si="112"/>
        <v>1412.8502527477024</v>
      </c>
      <c r="AB482" s="89">
        <f t="shared" ca="1" si="113"/>
        <v>1.1558130547607346</v>
      </c>
      <c r="AC482" s="89">
        <f t="shared" ca="1" si="114"/>
        <v>1.0608037131135351</v>
      </c>
      <c r="AD482" s="89">
        <f t="shared" ca="1" si="119"/>
        <v>0.87612118398595151</v>
      </c>
      <c r="AE482" s="89">
        <f t="shared" ca="1" si="119"/>
        <v>0.8556104427894683</v>
      </c>
      <c r="AF482" s="85">
        <f t="shared" ca="1" si="115"/>
        <v>149.7973271199869</v>
      </c>
      <c r="AG482" s="85">
        <f t="shared" ca="1" si="116"/>
        <v>17.072134272949825</v>
      </c>
      <c r="AI482" s="85">
        <v>465</v>
      </c>
      <c r="AJ482" s="85">
        <f t="shared" ca="1" si="120"/>
        <v>5555.0217296822348</v>
      </c>
      <c r="AK482" s="85">
        <f t="shared" ca="1" si="120"/>
        <v>1719.840292359941</v>
      </c>
    </row>
    <row r="483" spans="9:37" x14ac:dyDescent="0.25">
      <c r="I483" s="85">
        <v>466</v>
      </c>
      <c r="J483" s="89">
        <f t="shared" ca="1" si="117"/>
        <v>0.54158416436750412</v>
      </c>
      <c r="K483" s="89">
        <f t="shared" ca="1" si="117"/>
        <v>0.58600161709824605</v>
      </c>
      <c r="L483" s="89">
        <f t="shared" ca="1" si="106"/>
        <v>0.10442552012072202</v>
      </c>
      <c r="M483" s="89">
        <f t="shared" ca="1" si="106"/>
        <v>0.2172715006180034</v>
      </c>
      <c r="N483" s="89">
        <f t="array" aca="1" ref="N483:O483" ca="1">mu+MMULT(L483:M483,A)</f>
        <v>9.517887870055048E-3</v>
      </c>
      <c r="O483" s="89">
        <f ca="1"/>
        <v>6.777019525640712E-3</v>
      </c>
      <c r="Q483" s="85">
        <v>466</v>
      </c>
      <c r="R483" s="88">
        <f t="shared" ca="1" si="107"/>
        <v>31619.52340201414</v>
      </c>
      <c r="S483" s="89">
        <f t="shared" ca="1" si="108"/>
        <v>0.7566663325624543</v>
      </c>
      <c r="T483" s="89">
        <f t="shared" ca="1" si="109"/>
        <v>0.58543287397099197</v>
      </c>
      <c r="U483" s="89">
        <f t="shared" ca="1" si="118"/>
        <v>0.77537510497894169</v>
      </c>
      <c r="V483" s="89">
        <f t="shared" ca="1" si="118"/>
        <v>0.72087165513000162</v>
      </c>
      <c r="W483" s="85">
        <f t="shared" ca="1" si="110"/>
        <v>4197.6247482762592</v>
      </c>
      <c r="X483" s="85">
        <f t="shared" ca="1" si="111"/>
        <v>229.71811810692816</v>
      </c>
      <c r="Z483" s="85">
        <v>466</v>
      </c>
      <c r="AA483" s="88">
        <f t="shared" ca="1" si="112"/>
        <v>1402.4724494324082</v>
      </c>
      <c r="AB483" s="89">
        <f t="shared" ca="1" si="113"/>
        <v>1.0782164164117518</v>
      </c>
      <c r="AC483" s="89">
        <f t="shared" ca="1" si="114"/>
        <v>0.98320707476455216</v>
      </c>
      <c r="AD483" s="89">
        <f t="shared" ca="1" si="119"/>
        <v>0.85953140626883084</v>
      </c>
      <c r="AE483" s="89">
        <f t="shared" ca="1" si="119"/>
        <v>0.83724723323641603</v>
      </c>
      <c r="AF483" s="85">
        <f t="shared" ca="1" si="115"/>
        <v>140.7898475940483</v>
      </c>
      <c r="AG483" s="85">
        <f t="shared" ca="1" si="116"/>
        <v>8.0646547470112182</v>
      </c>
      <c r="AI483" s="85">
        <v>466</v>
      </c>
      <c r="AJ483" s="85">
        <f t="shared" ca="1" si="120"/>
        <v>4056.8349006822109</v>
      </c>
      <c r="AK483" s="85">
        <f t="shared" ca="1" si="120"/>
        <v>221.65346335991694</v>
      </c>
    </row>
    <row r="484" spans="9:37" x14ac:dyDescent="0.25">
      <c r="I484" s="85">
        <v>467</v>
      </c>
      <c r="J484" s="89">
        <f t="shared" ca="1" si="117"/>
        <v>0.24402591153143516</v>
      </c>
      <c r="K484" s="89">
        <f t="shared" ca="1" si="117"/>
        <v>0.60496633279382328</v>
      </c>
      <c r="L484" s="89">
        <f t="shared" ca="1" si="106"/>
        <v>-0.69341074175501016</v>
      </c>
      <c r="M484" s="89">
        <f t="shared" ca="1" si="106"/>
        <v>0.26622317679147356</v>
      </c>
      <c r="N484" s="89">
        <f t="array" aca="1" ref="N484:O484" ca="1">mu+MMULT(L484:M484,A)</f>
        <v>-1.0039357311079772E-2</v>
      </c>
      <c r="O484" s="89">
        <f ca="1"/>
        <v>7.5056818376608506E-3</v>
      </c>
      <c r="Q484" s="85">
        <v>467</v>
      </c>
      <c r="R484" s="88">
        <f t="shared" ca="1" si="107"/>
        <v>31007.140411337768</v>
      </c>
      <c r="S484" s="89">
        <f t="shared" ca="1" si="108"/>
        <v>0.64245240882342913</v>
      </c>
      <c r="T484" s="89">
        <f t="shared" ca="1" si="109"/>
        <v>0.47121895023196686</v>
      </c>
      <c r="U484" s="89">
        <f t="shared" ca="1" si="118"/>
        <v>0.73971025979280169</v>
      </c>
      <c r="V484" s="89">
        <f t="shared" ca="1" si="118"/>
        <v>0.68125780629332722</v>
      </c>
      <c r="W484" s="85">
        <f t="shared" ca="1" si="110"/>
        <v>3733.5375551022735</v>
      </c>
      <c r="X484" s="85">
        <f t="shared" ca="1" si="111"/>
        <v>-234.36907506705757</v>
      </c>
      <c r="Z484" s="85">
        <v>467</v>
      </c>
      <c r="AA484" s="88">
        <f t="shared" ca="1" si="112"/>
        <v>1403.4947506609124</v>
      </c>
      <c r="AB484" s="89">
        <f t="shared" ca="1" si="113"/>
        <v>1.0858857918582852</v>
      </c>
      <c r="AC484" s="89">
        <f t="shared" ca="1" si="114"/>
        <v>0.9908764502110855</v>
      </c>
      <c r="AD484" s="89">
        <f t="shared" ca="1" si="119"/>
        <v>0.86123523816910064</v>
      </c>
      <c r="AE484" s="89">
        <f t="shared" ca="1" si="119"/>
        <v>0.83912704353588208</v>
      </c>
      <c r="AF484" s="85">
        <f t="shared" ca="1" si="115"/>
        <v>141.66941983167067</v>
      </c>
      <c r="AG484" s="85">
        <f t="shared" ca="1" si="116"/>
        <v>8.9442269846335876</v>
      </c>
      <c r="AI484" s="85">
        <v>467</v>
      </c>
      <c r="AJ484" s="85">
        <f t="shared" ca="1" si="120"/>
        <v>3591.8681352706026</v>
      </c>
      <c r="AK484" s="85">
        <f t="shared" ca="1" si="120"/>
        <v>-243.31330205169115</v>
      </c>
    </row>
    <row r="485" spans="9:37" x14ac:dyDescent="0.25">
      <c r="I485" s="85">
        <v>468</v>
      </c>
      <c r="J485" s="89">
        <f t="shared" ca="1" si="117"/>
        <v>3.1794809372363231E-2</v>
      </c>
      <c r="K485" s="89">
        <f t="shared" ca="1" si="117"/>
        <v>0.28781698152908297</v>
      </c>
      <c r="L485" s="89">
        <f t="shared" ca="1" si="106"/>
        <v>-1.8550462750277534</v>
      </c>
      <c r="M485" s="89">
        <f t="shared" ca="1" si="106"/>
        <v>-0.55977346801307981</v>
      </c>
      <c r="N485" s="89">
        <f t="array" aca="1" ref="N485:O485" ca="1">mu+MMULT(L485:M485,A)</f>
        <v>-5.5335008131371682E-2</v>
      </c>
      <c r="O485" s="89">
        <f ca="1"/>
        <v>-4.7895585294167754E-3</v>
      </c>
      <c r="Q485" s="85">
        <v>468</v>
      </c>
      <c r="R485" s="88">
        <f t="shared" ca="1" si="107"/>
        <v>29633.985544677245</v>
      </c>
      <c r="S485" s="89">
        <f t="shared" ca="1" si="108"/>
        <v>0.37792670693732372</v>
      </c>
      <c r="T485" s="89">
        <f t="shared" ca="1" si="109"/>
        <v>0.20669324834586145</v>
      </c>
      <c r="U485" s="89">
        <f t="shared" ca="1" si="118"/>
        <v>0.64725747900284791</v>
      </c>
      <c r="V485" s="89">
        <f t="shared" ca="1" si="118"/>
        <v>0.58187528470765071</v>
      </c>
      <c r="W485" s="85">
        <f t="shared" ca="1" si="110"/>
        <v>2779.3732487115449</v>
      </c>
      <c r="X485" s="85">
        <f t="shared" ca="1" si="111"/>
        <v>-1188.5333814577862</v>
      </c>
      <c r="Z485" s="85">
        <v>468</v>
      </c>
      <c r="AA485" s="88">
        <f t="shared" ca="1" si="112"/>
        <v>1386.3440971105413</v>
      </c>
      <c r="AB485" s="89">
        <f t="shared" ca="1" si="113"/>
        <v>0.95647493442140241</v>
      </c>
      <c r="AC485" s="89">
        <f t="shared" ca="1" si="114"/>
        <v>0.86146559277420276</v>
      </c>
      <c r="AD485" s="89">
        <f t="shared" ca="1" si="119"/>
        <v>0.83058382893738225</v>
      </c>
      <c r="AE485" s="89">
        <f t="shared" ca="1" si="119"/>
        <v>0.80550916825454943</v>
      </c>
      <c r="AF485" s="85">
        <f t="shared" ca="1" si="115"/>
        <v>127.15519553650097</v>
      </c>
      <c r="AG485" s="85">
        <f t="shared" ca="1" si="116"/>
        <v>-5.5699973105361096</v>
      </c>
      <c r="AI485" s="85">
        <v>468</v>
      </c>
      <c r="AJ485" s="85">
        <f t="shared" ca="1" si="120"/>
        <v>2652.2180531750437</v>
      </c>
      <c r="AK485" s="85">
        <f t="shared" ca="1" si="120"/>
        <v>-1182.9633841472501</v>
      </c>
    </row>
    <row r="486" spans="9:37" x14ac:dyDescent="0.25">
      <c r="I486" s="85">
        <v>469</v>
      </c>
      <c r="J486" s="89">
        <f t="shared" ca="1" si="117"/>
        <v>0.86961075015875355</v>
      </c>
      <c r="K486" s="89">
        <f t="shared" ca="1" si="117"/>
        <v>0.17979417178301393</v>
      </c>
      <c r="L486" s="89">
        <f t="shared" ca="1" si="106"/>
        <v>1.1245529998604626</v>
      </c>
      <c r="M486" s="89">
        <f t="shared" ca="1" si="106"/>
        <v>-0.91614977592960267</v>
      </c>
      <c r="N486" s="89">
        <f t="array" aca="1" ref="N486:O486" ca="1">mu+MMULT(L486:M486,A)</f>
        <v>1.4449813443193005E-2</v>
      </c>
      <c r="O486" s="89">
        <f ca="1"/>
        <v>-1.0094340812160938E-2</v>
      </c>
      <c r="Q486" s="85">
        <v>469</v>
      </c>
      <c r="R486" s="88">
        <f t="shared" ca="1" si="107"/>
        <v>31775.853725972258</v>
      </c>
      <c r="S486" s="89">
        <f t="shared" ca="1" si="108"/>
        <v>0.78546868003418868</v>
      </c>
      <c r="T486" s="89">
        <f t="shared" ca="1" si="109"/>
        <v>0.61423522144272646</v>
      </c>
      <c r="U486" s="89">
        <f t="shared" ca="1" si="118"/>
        <v>0.78391058670101521</v>
      </c>
      <c r="V486" s="89">
        <f t="shared" ca="1" si="118"/>
        <v>0.73047004909217339</v>
      </c>
      <c r="W486" s="85">
        <f t="shared" ca="1" si="110"/>
        <v>4319.5095847700431</v>
      </c>
      <c r="X486" s="85">
        <f t="shared" ca="1" si="111"/>
        <v>351.60295460071211</v>
      </c>
      <c r="Z486" s="85">
        <v>469</v>
      </c>
      <c r="AA486" s="88">
        <f t="shared" ca="1" si="112"/>
        <v>1379.0093154168826</v>
      </c>
      <c r="AB486" s="89">
        <f t="shared" ca="1" si="113"/>
        <v>0.90064061128250128</v>
      </c>
      <c r="AC486" s="89">
        <f t="shared" ca="1" si="114"/>
        <v>0.80563126963530163</v>
      </c>
      <c r="AD486" s="89">
        <f t="shared" ca="1" si="119"/>
        <v>0.81611028272565511</v>
      </c>
      <c r="AE486" s="89">
        <f t="shared" ca="1" si="119"/>
        <v>0.78977225499385384</v>
      </c>
      <c r="AF486" s="85">
        <f t="shared" ca="1" si="115"/>
        <v>121.11561910195815</v>
      </c>
      <c r="AG486" s="85">
        <f t="shared" ca="1" si="116"/>
        <v>-11.609573745078933</v>
      </c>
      <c r="AI486" s="85">
        <v>469</v>
      </c>
      <c r="AJ486" s="85">
        <f t="shared" ca="1" si="120"/>
        <v>4198.393965668085</v>
      </c>
      <c r="AK486" s="85">
        <f t="shared" ca="1" si="120"/>
        <v>363.21252834579104</v>
      </c>
    </row>
    <row r="487" spans="9:37" x14ac:dyDescent="0.25">
      <c r="I487" s="85">
        <v>470</v>
      </c>
      <c r="J487" s="89">
        <f t="shared" ca="1" si="117"/>
        <v>0.50127720439311507</v>
      </c>
      <c r="K487" s="89">
        <f t="shared" ca="1" si="117"/>
        <v>0.34041851715303217</v>
      </c>
      <c r="L487" s="89">
        <f t="shared" ca="1" si="106"/>
        <v>3.2014821131820283E-3</v>
      </c>
      <c r="M487" s="89">
        <f t="shared" ca="1" si="106"/>
        <v>-0.41132118923542582</v>
      </c>
      <c r="N487" s="89">
        <f t="array" aca="1" ref="N487:O487" ca="1">mu+MMULT(L487:M487,A)</f>
        <v>-4.8637329286773997E-3</v>
      </c>
      <c r="O487" s="89">
        <f ca="1"/>
        <v>-2.5797959812364946E-3</v>
      </c>
      <c r="Q487" s="85">
        <v>470</v>
      </c>
      <c r="R487" s="88">
        <f t="shared" ca="1" si="107"/>
        <v>31168.037736173934</v>
      </c>
      <c r="S487" s="89">
        <f t="shared" ca="1" si="108"/>
        <v>0.67267795250499895</v>
      </c>
      <c r="T487" s="89">
        <f t="shared" ca="1" si="109"/>
        <v>0.50144449391353674</v>
      </c>
      <c r="U487" s="89">
        <f t="shared" ca="1" si="118"/>
        <v>0.74942390151871552</v>
      </c>
      <c r="V487" s="89">
        <f t="shared" ca="1" si="118"/>
        <v>0.69197083371154577</v>
      </c>
      <c r="W487" s="85">
        <f t="shared" ca="1" si="110"/>
        <v>3853.3396691168018</v>
      </c>
      <c r="X487" s="85">
        <f t="shared" ca="1" si="111"/>
        <v>-114.56696105252922</v>
      </c>
      <c r="Z487" s="85">
        <v>470</v>
      </c>
      <c r="AA487" s="88">
        <f t="shared" ca="1" si="112"/>
        <v>1389.4109756639336</v>
      </c>
      <c r="AB487" s="89">
        <f t="shared" ca="1" si="113"/>
        <v>0.9797333057548856</v>
      </c>
      <c r="AC487" s="89">
        <f t="shared" ca="1" si="114"/>
        <v>0.88472396410768595</v>
      </c>
      <c r="AD487" s="89">
        <f t="shared" ca="1" si="119"/>
        <v>0.83639110939984629</v>
      </c>
      <c r="AE487" s="89">
        <f t="shared" ca="1" si="119"/>
        <v>0.81184723623675592</v>
      </c>
      <c r="AF487" s="85">
        <f t="shared" ca="1" si="115"/>
        <v>129.71143707772262</v>
      </c>
      <c r="AG487" s="85">
        <f t="shared" ca="1" si="116"/>
        <v>-3.0137557693144572</v>
      </c>
      <c r="AI487" s="85">
        <v>470</v>
      </c>
      <c r="AJ487" s="85">
        <f t="shared" ca="1" si="120"/>
        <v>3723.6282320390792</v>
      </c>
      <c r="AK487" s="85">
        <f t="shared" ca="1" si="120"/>
        <v>-111.55320528321477</v>
      </c>
    </row>
    <row r="488" spans="9:37" x14ac:dyDescent="0.25">
      <c r="I488" s="85">
        <v>471</v>
      </c>
      <c r="J488" s="89">
        <f t="shared" ca="1" si="117"/>
        <v>0.39467500223339769</v>
      </c>
      <c r="K488" s="89">
        <f t="shared" ca="1" si="117"/>
        <v>0.74625054711485561</v>
      </c>
      <c r="L488" s="89">
        <f t="shared" ca="1" si="106"/>
        <v>-0.26715476306112368</v>
      </c>
      <c r="M488" s="89">
        <f t="shared" ca="1" si="106"/>
        <v>0.66273716040691355</v>
      </c>
      <c r="N488" s="89">
        <f t="array" aca="1" ref="N488:O488" ca="1">mu+MMULT(L488:M488,A)</f>
        <v>8.3329168310375627E-3</v>
      </c>
      <c r="O488" s="89">
        <f ca="1"/>
        <v>1.3407927044253533E-2</v>
      </c>
      <c r="Q488" s="85">
        <v>471</v>
      </c>
      <c r="R488" s="88">
        <f t="shared" ca="1" si="107"/>
        <v>31582.077373126769</v>
      </c>
      <c r="S488" s="89">
        <f t="shared" ca="1" si="108"/>
        <v>0.74974612521066264</v>
      </c>
      <c r="T488" s="89">
        <f t="shared" ca="1" si="109"/>
        <v>0.57851266661920042</v>
      </c>
      <c r="U488" s="89">
        <f t="shared" ca="1" si="118"/>
        <v>0.77329618914295406</v>
      </c>
      <c r="V488" s="89">
        <f t="shared" ca="1" si="118"/>
        <v>0.71854097592856525</v>
      </c>
      <c r="W488" s="85">
        <f t="shared" ca="1" si="110"/>
        <v>4168.6289117669112</v>
      </c>
      <c r="X488" s="85">
        <f t="shared" ca="1" si="111"/>
        <v>200.72228159758015</v>
      </c>
      <c r="Z488" s="85">
        <v>471</v>
      </c>
      <c r="AA488" s="88">
        <f t="shared" ca="1" si="112"/>
        <v>1411.8030154141625</v>
      </c>
      <c r="AB488" s="89">
        <f t="shared" ca="1" si="113"/>
        <v>1.1480085800416782</v>
      </c>
      <c r="AC488" s="89">
        <f t="shared" ca="1" si="114"/>
        <v>1.0529992383944786</v>
      </c>
      <c r="AD488" s="89">
        <f t="shared" ca="1" si="119"/>
        <v>0.8745174890818519</v>
      </c>
      <c r="AE488" s="89">
        <f t="shared" ca="1" si="119"/>
        <v>0.85382932943246037</v>
      </c>
      <c r="AF488" s="85">
        <f t="shared" ca="1" si="115"/>
        <v>148.88065867003229</v>
      </c>
      <c r="AG488" s="85">
        <f t="shared" ca="1" si="116"/>
        <v>16.155465822995211</v>
      </c>
      <c r="AI488" s="85">
        <v>471</v>
      </c>
      <c r="AJ488" s="85">
        <f t="shared" ca="1" si="120"/>
        <v>4019.7482530968791</v>
      </c>
      <c r="AK488" s="85">
        <f t="shared" ca="1" si="120"/>
        <v>184.56681577458494</v>
      </c>
    </row>
    <row r="489" spans="9:37" x14ac:dyDescent="0.25">
      <c r="I489" s="85">
        <v>472</v>
      </c>
      <c r="J489" s="89">
        <f t="shared" ca="1" si="117"/>
        <v>5.2559262224329939E-2</v>
      </c>
      <c r="K489" s="89">
        <f t="shared" ca="1" si="117"/>
        <v>0.72391309937033932</v>
      </c>
      <c r="L489" s="89">
        <f t="shared" ca="1" si="106"/>
        <v>-1.620529771173908</v>
      </c>
      <c r="M489" s="89">
        <f t="shared" ca="1" si="106"/>
        <v>0.59450589409364563</v>
      </c>
      <c r="N489" s="89">
        <f t="array" aca="1" ref="N489:O489" ca="1">mu+MMULT(L489:M489,A)</f>
        <v>-2.7677918641645715E-2</v>
      </c>
      <c r="O489" s="89">
        <f ca="1"/>
        <v>1.2392281490305527E-2</v>
      </c>
      <c r="Q489" s="85">
        <v>472</v>
      </c>
      <c r="R489" s="88">
        <f t="shared" ca="1" si="107"/>
        <v>30465.014281401247</v>
      </c>
      <c r="S489" s="89">
        <f t="shared" ca="1" si="108"/>
        <v>0.53944356069492738</v>
      </c>
      <c r="T489" s="89">
        <f t="shared" ca="1" si="109"/>
        <v>0.36821010210346511</v>
      </c>
      <c r="U489" s="89">
        <f t="shared" ca="1" si="118"/>
        <v>0.70520958467589467</v>
      </c>
      <c r="V489" s="89">
        <f t="shared" ca="1" si="118"/>
        <v>0.64364171084887656</v>
      </c>
      <c r="W489" s="85">
        <f t="shared" ca="1" si="110"/>
        <v>3341.7508190002009</v>
      </c>
      <c r="X489" s="85">
        <f t="shared" ca="1" si="111"/>
        <v>-626.15581116913017</v>
      </c>
      <c r="Z489" s="85">
        <v>472</v>
      </c>
      <c r="AA489" s="88">
        <f t="shared" ca="1" si="112"/>
        <v>1410.3698518747915</v>
      </c>
      <c r="AB489" s="89">
        <f t="shared" ca="1" si="113"/>
        <v>1.1373186253873275</v>
      </c>
      <c r="AC489" s="89">
        <f t="shared" ca="1" si="114"/>
        <v>1.042309283740128</v>
      </c>
      <c r="AD489" s="89">
        <f t="shared" ca="1" si="119"/>
        <v>0.87229744433720835</v>
      </c>
      <c r="AE489" s="89">
        <f t="shared" ca="1" si="119"/>
        <v>0.85136584523284453</v>
      </c>
      <c r="AF489" s="85">
        <f t="shared" ca="1" si="115"/>
        <v>147.62891942576334</v>
      </c>
      <c r="AG489" s="85">
        <f t="shared" ca="1" si="116"/>
        <v>14.903726578726264</v>
      </c>
      <c r="AI489" s="85">
        <v>472</v>
      </c>
      <c r="AJ489" s="85">
        <f t="shared" ca="1" si="120"/>
        <v>3194.1218995744375</v>
      </c>
      <c r="AK489" s="85">
        <f t="shared" ca="1" si="120"/>
        <v>-641.05953774785644</v>
      </c>
    </row>
    <row r="490" spans="9:37" x14ac:dyDescent="0.25">
      <c r="I490" s="85">
        <v>473</v>
      </c>
      <c r="J490" s="89">
        <f t="shared" ca="1" si="117"/>
        <v>0.93822281648503336</v>
      </c>
      <c r="K490" s="89">
        <f t="shared" ca="1" si="117"/>
        <v>0.63324002643793098</v>
      </c>
      <c r="L490" s="89">
        <f t="shared" ca="1" si="106"/>
        <v>1.5400245595170576</v>
      </c>
      <c r="M490" s="89">
        <f t="shared" ca="1" si="106"/>
        <v>0.34044697632159748</v>
      </c>
      <c r="N490" s="89">
        <f t="array" aca="1" ref="N490:O490" ca="1">mu+MMULT(L490:M490,A)</f>
        <v>4.8668854019082788E-2</v>
      </c>
      <c r="O490" s="89">
        <f ca="1"/>
        <v>8.6105282821601434E-3</v>
      </c>
      <c r="Q490" s="85">
        <v>473</v>
      </c>
      <c r="R490" s="88">
        <f t="shared" ca="1" si="107"/>
        <v>32882.01083636353</v>
      </c>
      <c r="S490" s="89">
        <f t="shared" ca="1" si="108"/>
        <v>0.98530719791130095</v>
      </c>
      <c r="T490" s="89">
        <f t="shared" ca="1" si="109"/>
        <v>0.81407373931983873</v>
      </c>
      <c r="U490" s="89">
        <f t="shared" ca="1" si="118"/>
        <v>0.83776340091394175</v>
      </c>
      <c r="V490" s="89">
        <f t="shared" ca="1" si="118"/>
        <v>0.79219864555596986</v>
      </c>
      <c r="W490" s="85">
        <f t="shared" ca="1" si="110"/>
        <v>5217.4692662560483</v>
      </c>
      <c r="X490" s="85">
        <f t="shared" ca="1" si="111"/>
        <v>1249.5626360867172</v>
      </c>
      <c r="Z490" s="85">
        <v>473</v>
      </c>
      <c r="AA490" s="88">
        <f t="shared" ca="1" si="112"/>
        <v>1405.046253774578</v>
      </c>
      <c r="AB490" s="89">
        <f t="shared" ca="1" si="113"/>
        <v>1.0975146109338012</v>
      </c>
      <c r="AC490" s="89">
        <f t="shared" ca="1" si="114"/>
        <v>1.0025052692866017</v>
      </c>
      <c r="AD490" s="89">
        <f t="shared" ca="1" si="119"/>
        <v>0.86379175137927222</v>
      </c>
      <c r="AE490" s="89">
        <f t="shared" ca="1" si="119"/>
        <v>0.84195018854432546</v>
      </c>
      <c r="AF490" s="85">
        <f t="shared" ca="1" si="115"/>
        <v>143.00761676577508</v>
      </c>
      <c r="AG490" s="85">
        <f t="shared" ca="1" si="116"/>
        <v>10.282423918738004</v>
      </c>
      <c r="AI490" s="85">
        <v>473</v>
      </c>
      <c r="AJ490" s="85">
        <f t="shared" ca="1" si="120"/>
        <v>5074.461649490273</v>
      </c>
      <c r="AK490" s="85">
        <f t="shared" ca="1" si="120"/>
        <v>1239.2802121679792</v>
      </c>
    </row>
    <row r="491" spans="9:37" x14ac:dyDescent="0.25">
      <c r="I491" s="85">
        <v>474</v>
      </c>
      <c r="J491" s="89">
        <f t="shared" ca="1" si="117"/>
        <v>0.11167134687396307</v>
      </c>
      <c r="K491" s="89">
        <f t="shared" ca="1" si="117"/>
        <v>0.17444667374060385</v>
      </c>
      <c r="L491" s="89">
        <f t="shared" ca="1" si="106"/>
        <v>-1.217687645311033</v>
      </c>
      <c r="M491" s="89">
        <f t="shared" ca="1" si="106"/>
        <v>-0.9367379938762036</v>
      </c>
      <c r="N491" s="89">
        <f t="array" aca="1" ref="N491:O491" ca="1">mu+MMULT(L491:M491,A)</f>
        <v>-4.6045197008215577E-2</v>
      </c>
      <c r="O491" s="89">
        <f ca="1"/>
        <v>-1.0400803423087326E-2</v>
      </c>
      <c r="Q491" s="85">
        <v>474</v>
      </c>
      <c r="R491" s="88">
        <f t="shared" ca="1" si="107"/>
        <v>29910.562357329934</v>
      </c>
      <c r="S491" s="89">
        <f t="shared" ca="1" si="108"/>
        <v>0.43217901953775012</v>
      </c>
      <c r="T491" s="89">
        <f t="shared" ca="1" si="109"/>
        <v>0.26094556094628785</v>
      </c>
      <c r="U491" s="89">
        <f t="shared" ca="1" si="118"/>
        <v>0.66719434663912025</v>
      </c>
      <c r="V491" s="89">
        <f t="shared" ca="1" si="118"/>
        <v>0.60293275545423275</v>
      </c>
      <c r="W491" s="85">
        <f t="shared" ca="1" si="110"/>
        <v>2961.1610623567831</v>
      </c>
      <c r="X491" s="85">
        <f t="shared" ca="1" si="111"/>
        <v>-1006.745567812548</v>
      </c>
      <c r="Z491" s="85">
        <v>474</v>
      </c>
      <c r="AA491" s="88">
        <f t="shared" ca="1" si="112"/>
        <v>1378.5867653727901</v>
      </c>
      <c r="AB491" s="89">
        <f t="shared" ca="1" si="113"/>
        <v>0.89741500624605686</v>
      </c>
      <c r="AC491" s="89">
        <f t="shared" ca="1" si="114"/>
        <v>0.8024056645988572</v>
      </c>
      <c r="AD491" s="89">
        <f t="shared" ca="1" si="119"/>
        <v>0.81525124597594589</v>
      </c>
      <c r="AE491" s="89">
        <f t="shared" ca="1" si="119"/>
        <v>0.78884083128469584</v>
      </c>
      <c r="AF491" s="85">
        <f t="shared" ca="1" si="115"/>
        <v>120.77095306202727</v>
      </c>
      <c r="AG491" s="85">
        <f t="shared" ca="1" si="116"/>
        <v>-11.954239785009804</v>
      </c>
      <c r="AI491" s="85">
        <v>474</v>
      </c>
      <c r="AJ491" s="85">
        <f t="shared" ca="1" si="120"/>
        <v>2840.3901092947558</v>
      </c>
      <c r="AK491" s="85">
        <f t="shared" ca="1" si="120"/>
        <v>-994.79132802753816</v>
      </c>
    </row>
    <row r="492" spans="9:37" x14ac:dyDescent="0.25">
      <c r="I492" s="85">
        <v>475</v>
      </c>
      <c r="J492" s="89">
        <f t="shared" ca="1" si="117"/>
        <v>0.93001236300553203</v>
      </c>
      <c r="K492" s="89">
        <f t="shared" ca="1" si="117"/>
        <v>0.84800734393532007</v>
      </c>
      <c r="L492" s="89">
        <f t="shared" ca="1" si="106"/>
        <v>1.4758831115756301</v>
      </c>
      <c r="M492" s="89">
        <f t="shared" ca="1" si="106"/>
        <v>1.0279245674529676</v>
      </c>
      <c r="N492" s="89">
        <f t="array" aca="1" ref="N492:O492" ca="1">mu+MMULT(L492:M492,A)</f>
        <v>5.9910575867632307E-2</v>
      </c>
      <c r="O492" s="89">
        <f ca="1"/>
        <v>1.8843865527664063E-2</v>
      </c>
      <c r="Q492" s="85">
        <v>475</v>
      </c>
      <c r="R492" s="88">
        <f t="shared" ca="1" si="107"/>
        <v>33253.74681737987</v>
      </c>
      <c r="S492" s="89">
        <f t="shared" ca="1" si="108"/>
        <v>1.0509586304118301</v>
      </c>
      <c r="T492" s="89">
        <f t="shared" ca="1" si="109"/>
        <v>0.8797251718203678</v>
      </c>
      <c r="U492" s="89">
        <f t="shared" ca="1" si="118"/>
        <v>0.85336120472973764</v>
      </c>
      <c r="V492" s="89">
        <f t="shared" ca="1" si="118"/>
        <v>0.81049589516946263</v>
      </c>
      <c r="W492" s="85">
        <f t="shared" ca="1" si="110"/>
        <v>5531.832920388053</v>
      </c>
      <c r="X492" s="85">
        <f t="shared" ca="1" si="111"/>
        <v>1563.926290218722</v>
      </c>
      <c r="Z492" s="85">
        <v>475</v>
      </c>
      <c r="AA492" s="88">
        <f t="shared" ca="1" si="112"/>
        <v>1419.49838658933</v>
      </c>
      <c r="AB492" s="89">
        <f t="shared" ca="1" si="113"/>
        <v>1.2052233590219998</v>
      </c>
      <c r="AC492" s="89">
        <f t="shared" ca="1" si="114"/>
        <v>1.1102140173748003</v>
      </c>
      <c r="AD492" s="89">
        <f t="shared" ca="1" si="119"/>
        <v>0.88594145645844702</v>
      </c>
      <c r="AE492" s="89">
        <f t="shared" ca="1" si="119"/>
        <v>0.86654659307035387</v>
      </c>
      <c r="AF492" s="85">
        <f t="shared" ca="1" si="115"/>
        <v>155.65488409687532</v>
      </c>
      <c r="AG492" s="85">
        <f t="shared" ca="1" si="116"/>
        <v>22.929691249838243</v>
      </c>
      <c r="AI492" s="85">
        <v>475</v>
      </c>
      <c r="AJ492" s="85">
        <f t="shared" ca="1" si="120"/>
        <v>5376.1780362911777</v>
      </c>
      <c r="AK492" s="85">
        <f t="shared" ca="1" si="120"/>
        <v>1540.9965989688837</v>
      </c>
    </row>
    <row r="493" spans="9:37" x14ac:dyDescent="0.25">
      <c r="I493" s="85">
        <v>476</v>
      </c>
      <c r="J493" s="89">
        <f t="shared" ca="1" si="117"/>
        <v>8.9295681182278153E-2</v>
      </c>
      <c r="K493" s="89">
        <f t="shared" ca="1" si="117"/>
        <v>0.17580199880341685</v>
      </c>
      <c r="L493" s="89">
        <f t="shared" ca="1" si="106"/>
        <v>-1.3451048959741536</v>
      </c>
      <c r="M493" s="89">
        <f t="shared" ca="1" si="106"/>
        <v>-0.93148256815981167</v>
      </c>
      <c r="N493" s="89">
        <f t="array" aca="1" ref="N493:O493" ca="1">mu+MMULT(L493:M493,A)</f>
        <v>-4.9216592344803946E-2</v>
      </c>
      <c r="O493" s="89">
        <f ca="1"/>
        <v>-1.0322574627824302E-2</v>
      </c>
      <c r="Q493" s="85">
        <v>476</v>
      </c>
      <c r="R493" s="88">
        <f t="shared" ca="1" si="107"/>
        <v>29815.854396926199</v>
      </c>
      <c r="S493" s="89">
        <f t="shared" ca="1" si="108"/>
        <v>0.4136581337092694</v>
      </c>
      <c r="T493" s="89">
        <f t="shared" ca="1" si="109"/>
        <v>0.24242467511780713</v>
      </c>
      <c r="U493" s="89">
        <f t="shared" ca="1" si="118"/>
        <v>0.66043775391323778</v>
      </c>
      <c r="V493" s="89">
        <f t="shared" ca="1" si="118"/>
        <v>0.59577444173420957</v>
      </c>
      <c r="W493" s="85">
        <f t="shared" ca="1" si="110"/>
        <v>2898.2918113533742</v>
      </c>
      <c r="X493" s="85">
        <f t="shared" ca="1" si="111"/>
        <v>-1069.6148188159568</v>
      </c>
      <c r="Z493" s="85">
        <v>476</v>
      </c>
      <c r="AA493" s="88">
        <f t="shared" ca="1" si="112"/>
        <v>1378.69461477302</v>
      </c>
      <c r="AB493" s="89">
        <f t="shared" ca="1" si="113"/>
        <v>0.898238386283291</v>
      </c>
      <c r="AC493" s="89">
        <f t="shared" ca="1" si="114"/>
        <v>0.80322904463609135</v>
      </c>
      <c r="AD493" s="89">
        <f t="shared" ca="1" si="119"/>
        <v>0.81547076369146765</v>
      </c>
      <c r="AE493" s="89">
        <f t="shared" ca="1" si="119"/>
        <v>0.78907881957428327</v>
      </c>
      <c r="AF493" s="85">
        <f t="shared" ca="1" si="115"/>
        <v>120.85888925898246</v>
      </c>
      <c r="AG493" s="85">
        <f t="shared" ca="1" si="116"/>
        <v>-11.86630358805462</v>
      </c>
      <c r="AI493" s="85">
        <v>476</v>
      </c>
      <c r="AJ493" s="85">
        <f t="shared" ca="1" si="120"/>
        <v>2777.4329220943919</v>
      </c>
      <c r="AK493" s="85">
        <f t="shared" ca="1" si="120"/>
        <v>-1057.7485152279023</v>
      </c>
    </row>
    <row r="494" spans="9:37" x14ac:dyDescent="0.25">
      <c r="I494" s="85">
        <v>477</v>
      </c>
      <c r="J494" s="89">
        <f t="shared" ca="1" si="117"/>
        <v>0.81287786953218</v>
      </c>
      <c r="K494" s="89">
        <f t="shared" ca="1" si="117"/>
        <v>0.30052051539738756</v>
      </c>
      <c r="L494" s="89">
        <f t="shared" ca="1" si="106"/>
        <v>0.88855132415547144</v>
      </c>
      <c r="M494" s="89">
        <f t="shared" ca="1" si="106"/>
        <v>-0.52290404324039619</v>
      </c>
      <c r="N494" s="89">
        <f t="array" aca="1" ref="N494:O494" ca="1">mu+MMULT(L494:M494,A)</f>
        <v>1.5765263842075685E-2</v>
      </c>
      <c r="O494" s="89">
        <f ca="1"/>
        <v>-4.2407446297146826E-3</v>
      </c>
      <c r="Q494" s="85">
        <v>477</v>
      </c>
      <c r="R494" s="88">
        <f t="shared" ca="1" si="107"/>
        <v>31817.680790113533</v>
      </c>
      <c r="S494" s="89">
        <f t="shared" ca="1" si="108"/>
        <v>0.79315088425819458</v>
      </c>
      <c r="T494" s="89">
        <f t="shared" ca="1" si="109"/>
        <v>0.62191742566673236</v>
      </c>
      <c r="U494" s="89">
        <f t="shared" ca="1" si="118"/>
        <v>0.78615504025998639</v>
      </c>
      <c r="V494" s="89">
        <f t="shared" ca="1" si="118"/>
        <v>0.73300191689062599</v>
      </c>
      <c r="W494" s="85">
        <f t="shared" ca="1" si="110"/>
        <v>4352.3452603407786</v>
      </c>
      <c r="X494" s="85">
        <f t="shared" ca="1" si="111"/>
        <v>384.43863017144758</v>
      </c>
      <c r="Z494" s="85">
        <v>477</v>
      </c>
      <c r="AA494" s="88">
        <f t="shared" ca="1" si="112"/>
        <v>1387.1051508401358</v>
      </c>
      <c r="AB494" s="89">
        <f t="shared" ca="1" si="113"/>
        <v>0.96225135482582991</v>
      </c>
      <c r="AC494" s="89">
        <f t="shared" ca="1" si="114"/>
        <v>0.86724201317863026</v>
      </c>
      <c r="AD494" s="89">
        <f t="shared" ca="1" si="119"/>
        <v>0.83203832096551311</v>
      </c>
      <c r="AE494" s="89">
        <f t="shared" ca="1" si="119"/>
        <v>0.80709528947283071</v>
      </c>
      <c r="AF494" s="85">
        <f t="shared" ca="1" si="115"/>
        <v>127.78786849236667</v>
      </c>
      <c r="AG494" s="85">
        <f t="shared" ca="1" si="116"/>
        <v>-4.9373243546704089</v>
      </c>
      <c r="AI494" s="85">
        <v>477</v>
      </c>
      <c r="AJ494" s="85">
        <f t="shared" ca="1" si="120"/>
        <v>4224.5573918484115</v>
      </c>
      <c r="AK494" s="85">
        <f t="shared" ca="1" si="120"/>
        <v>389.37595452611799</v>
      </c>
    </row>
    <row r="495" spans="9:37" x14ac:dyDescent="0.25">
      <c r="I495" s="85">
        <v>478</v>
      </c>
      <c r="J495" s="89">
        <f t="shared" ca="1" si="117"/>
        <v>9.1010688256429662E-2</v>
      </c>
      <c r="K495" s="89">
        <f t="shared" ca="1" si="117"/>
        <v>0.75652980297833372</v>
      </c>
      <c r="L495" s="89">
        <f t="shared" ca="1" si="106"/>
        <v>-1.3345570091027554</v>
      </c>
      <c r="M495" s="89">
        <f t="shared" ca="1" si="106"/>
        <v>0.69518336802100067</v>
      </c>
      <c r="N495" s="89">
        <f t="array" aca="1" ref="N495:O495" ca="1">mu+MMULT(L495:M495,A)</f>
        <v>-1.8451634900008885E-2</v>
      </c>
      <c r="O495" s="89">
        <f ca="1"/>
        <v>1.3890899855492616E-2</v>
      </c>
      <c r="Q495" s="85">
        <v>478</v>
      </c>
      <c r="R495" s="88">
        <f t="shared" ca="1" si="107"/>
        <v>30747.393801029251</v>
      </c>
      <c r="S495" s="89">
        <f t="shared" ca="1" si="108"/>
        <v>0.59332487464799899</v>
      </c>
      <c r="T495" s="89">
        <f t="shared" ca="1" si="109"/>
        <v>0.42209141605653672</v>
      </c>
      <c r="U495" s="89">
        <f t="shared" ca="1" si="118"/>
        <v>0.72351812259413562</v>
      </c>
      <c r="V495" s="89">
        <f t="shared" ca="1" si="118"/>
        <v>0.66352085340181532</v>
      </c>
      <c r="W495" s="85">
        <f t="shared" ca="1" si="110"/>
        <v>3543.4896622719789</v>
      </c>
      <c r="X495" s="85">
        <f t="shared" ca="1" si="111"/>
        <v>-424.41696789735215</v>
      </c>
      <c r="Z495" s="85">
        <v>478</v>
      </c>
      <c r="AA495" s="88">
        <f t="shared" ca="1" si="112"/>
        <v>1412.4850425724619</v>
      </c>
      <c r="AB495" s="89">
        <f t="shared" ca="1" si="113"/>
        <v>1.153092004501477</v>
      </c>
      <c r="AC495" s="89">
        <f t="shared" ca="1" si="114"/>
        <v>1.0580826628542774</v>
      </c>
      <c r="AD495" s="89">
        <f t="shared" ca="1" si="119"/>
        <v>0.8755636884715654</v>
      </c>
      <c r="AE495" s="89">
        <f t="shared" ca="1" si="119"/>
        <v>0.85499112113103792</v>
      </c>
      <c r="AF495" s="85">
        <f t="shared" ca="1" si="115"/>
        <v>149.4774604926838</v>
      </c>
      <c r="AG495" s="85">
        <f t="shared" ca="1" si="116"/>
        <v>16.752267645646725</v>
      </c>
      <c r="AI495" s="85">
        <v>478</v>
      </c>
      <c r="AJ495" s="85">
        <f t="shared" ca="1" si="120"/>
        <v>3394.0122017792951</v>
      </c>
      <c r="AK495" s="85">
        <f t="shared" ca="1" si="120"/>
        <v>-441.16923554299888</v>
      </c>
    </row>
    <row r="496" spans="9:37" x14ac:dyDescent="0.25">
      <c r="I496" s="85">
        <v>479</v>
      </c>
      <c r="J496" s="89">
        <f t="shared" ca="1" si="117"/>
        <v>0.46888384196370114</v>
      </c>
      <c r="K496" s="89">
        <f t="shared" ca="1" si="117"/>
        <v>0.78733553892753894</v>
      </c>
      <c r="L496" s="89">
        <f t="shared" ca="1" si="106"/>
        <v>-7.807589214168352E-2</v>
      </c>
      <c r="M496" s="89">
        <f t="shared" ca="1" si="106"/>
        <v>0.7972102705796702</v>
      </c>
      <c r="N496" s="89">
        <f t="array" aca="1" ref="N496:O496" ca="1">mu+MMULT(L496:M496,A)</f>
        <v>1.5706156523459074E-2</v>
      </c>
      <c r="O496" s="89">
        <f ca="1"/>
        <v>1.5409604923797192E-2</v>
      </c>
      <c r="Q496" s="85">
        <v>479</v>
      </c>
      <c r="R496" s="88">
        <f t="shared" ca="1" si="107"/>
        <v>31815.800187896657</v>
      </c>
      <c r="S496" s="89">
        <f t="shared" ca="1" si="108"/>
        <v>0.79280569869047524</v>
      </c>
      <c r="T496" s="89">
        <f t="shared" ca="1" si="109"/>
        <v>0.62157224009901291</v>
      </c>
      <c r="U496" s="89">
        <f t="shared" ca="1" si="118"/>
        <v>0.78605448209366413</v>
      </c>
      <c r="V496" s="89">
        <f t="shared" ca="1" si="118"/>
        <v>0.73288841036894481</v>
      </c>
      <c r="W496" s="85">
        <f t="shared" ca="1" si="110"/>
        <v>4350.8669099789695</v>
      </c>
      <c r="X496" s="85">
        <f t="shared" ca="1" si="111"/>
        <v>382.96027980963845</v>
      </c>
      <c r="Z496" s="85">
        <v>479</v>
      </c>
      <c r="AA496" s="88">
        <f t="shared" ca="1" si="112"/>
        <v>1414.6318205141692</v>
      </c>
      <c r="AB496" s="89">
        <f t="shared" ca="1" si="113"/>
        <v>1.1690768018064004</v>
      </c>
      <c r="AC496" s="89">
        <f t="shared" ca="1" si="114"/>
        <v>1.0740674601592008</v>
      </c>
      <c r="AD496" s="89">
        <f t="shared" ca="1" si="119"/>
        <v>0.87881365526651123</v>
      </c>
      <c r="AE496" s="89">
        <f t="shared" ca="1" si="119"/>
        <v>0.85860377629266449</v>
      </c>
      <c r="AF496" s="85">
        <f t="shared" ca="1" si="115"/>
        <v>151.36060145785905</v>
      </c>
      <c r="AG496" s="85">
        <f t="shared" ca="1" si="116"/>
        <v>18.635408610821969</v>
      </c>
      <c r="AI496" s="85">
        <v>479</v>
      </c>
      <c r="AJ496" s="85">
        <f t="shared" ca="1" si="120"/>
        <v>4199.5063085211104</v>
      </c>
      <c r="AK496" s="85">
        <f t="shared" ca="1" si="120"/>
        <v>364.32487119881648</v>
      </c>
    </row>
    <row r="497" spans="9:37" x14ac:dyDescent="0.25">
      <c r="I497" s="85">
        <v>480</v>
      </c>
      <c r="J497" s="89">
        <f t="shared" ca="1" si="117"/>
        <v>5.5071605248731337E-2</v>
      </c>
      <c r="K497" s="89">
        <f t="shared" ca="1" si="117"/>
        <v>0.59933986697678965</v>
      </c>
      <c r="L497" s="89">
        <f t="shared" ca="1" si="106"/>
        <v>-1.5975497805387942</v>
      </c>
      <c r="M497" s="89">
        <f t="shared" ca="1" si="106"/>
        <v>0.25163879911392723</v>
      </c>
      <c r="N497" s="89">
        <f t="array" aca="1" ref="N497:O497" ca="1">mu+MMULT(L497:M497,A)</f>
        <v>-3.3515734247341868E-2</v>
      </c>
      <c r="O497" s="89">
        <f ca="1"/>
        <v>7.2885884265948718E-3</v>
      </c>
      <c r="Q497" s="85">
        <v>480</v>
      </c>
      <c r="R497" s="88">
        <f t="shared" ca="1" si="107"/>
        <v>30287.683262118553</v>
      </c>
      <c r="S497" s="89">
        <f t="shared" ca="1" si="108"/>
        <v>0.50535083341068665</v>
      </c>
      <c r="T497" s="89">
        <f t="shared" ca="1" si="109"/>
        <v>0.33411737481922438</v>
      </c>
      <c r="U497" s="89">
        <f t="shared" ca="1" si="118"/>
        <v>0.69334377742922593</v>
      </c>
      <c r="V497" s="89">
        <f t="shared" ca="1" si="118"/>
        <v>0.63085450523365105</v>
      </c>
      <c r="W497" s="85">
        <f t="shared" ca="1" si="110"/>
        <v>3217.7432259270172</v>
      </c>
      <c r="X497" s="85">
        <f t="shared" ca="1" si="111"/>
        <v>-750.16340424231385</v>
      </c>
      <c r="Z497" s="85">
        <v>480</v>
      </c>
      <c r="AA497" s="88">
        <f t="shared" ca="1" si="112"/>
        <v>1403.1900942687223</v>
      </c>
      <c r="AB497" s="89">
        <f t="shared" ca="1" si="113"/>
        <v>1.0836008227457501</v>
      </c>
      <c r="AC497" s="89">
        <f t="shared" ca="1" si="114"/>
        <v>0.98859148109855044</v>
      </c>
      <c r="AD497" s="89">
        <f t="shared" ca="1" si="119"/>
        <v>0.86072908705477857</v>
      </c>
      <c r="AE497" s="89">
        <f t="shared" ca="1" si="119"/>
        <v>0.83856847206106711</v>
      </c>
      <c r="AF497" s="85">
        <f t="shared" ca="1" si="115"/>
        <v>141.4071160776291</v>
      </c>
      <c r="AG497" s="85">
        <f t="shared" ca="1" si="116"/>
        <v>8.6819232305920195</v>
      </c>
      <c r="AI497" s="85">
        <v>480</v>
      </c>
      <c r="AJ497" s="85">
        <f t="shared" ca="1" si="120"/>
        <v>3076.3361098493879</v>
      </c>
      <c r="AK497" s="85">
        <f t="shared" ca="1" si="120"/>
        <v>-758.84532747290586</v>
      </c>
    </row>
    <row r="498" spans="9:37" x14ac:dyDescent="0.25">
      <c r="I498" s="85">
        <v>481</v>
      </c>
      <c r="J498" s="89">
        <f t="shared" ca="1" si="117"/>
        <v>0.35931945897295159</v>
      </c>
      <c r="K498" s="89">
        <f t="shared" ca="1" si="117"/>
        <v>0.11819632718727946</v>
      </c>
      <c r="L498" s="89">
        <f t="shared" ca="1" si="106"/>
        <v>-0.3602784436356225</v>
      </c>
      <c r="M498" s="89">
        <f t="shared" ca="1" si="106"/>
        <v>-1.1840515575467299</v>
      </c>
      <c r="N498" s="89">
        <f t="array" aca="1" ref="N498:O498" ca="1">mu+MMULT(L498:M498,A)</f>
        <v>-2.8677716000749146E-2</v>
      </c>
      <c r="O498" s="89">
        <f ca="1"/>
        <v>-1.408214974633684E-2</v>
      </c>
      <c r="Q498" s="85">
        <v>481</v>
      </c>
      <c r="R498" s="88">
        <f t="shared" ca="1" si="107"/>
        <v>30434.570661838814</v>
      </c>
      <c r="S498" s="89">
        <f t="shared" ca="1" si="108"/>
        <v>0.53360476395901235</v>
      </c>
      <c r="T498" s="89">
        <f t="shared" ca="1" si="109"/>
        <v>0.36237130536755008</v>
      </c>
      <c r="U498" s="89">
        <f t="shared" ca="1" si="118"/>
        <v>0.70319249422130015</v>
      </c>
      <c r="V498" s="89">
        <f t="shared" ca="1" si="118"/>
        <v>0.64146271026486035</v>
      </c>
      <c r="W498" s="85">
        <f t="shared" ca="1" si="110"/>
        <v>3320.3123693127964</v>
      </c>
      <c r="X498" s="85">
        <f t="shared" ca="1" si="111"/>
        <v>-647.59426085653467</v>
      </c>
      <c r="Z498" s="85">
        <v>481</v>
      </c>
      <c r="AA498" s="88">
        <f t="shared" ca="1" si="112"/>
        <v>1373.5210401183469</v>
      </c>
      <c r="AB498" s="89">
        <f t="shared" ca="1" si="113"/>
        <v>0.85866780245088203</v>
      </c>
      <c r="AC498" s="89">
        <f t="shared" ca="1" si="114"/>
        <v>0.76365846080368238</v>
      </c>
      <c r="AD498" s="89">
        <f t="shared" ca="1" si="119"/>
        <v>0.80473809048715861</v>
      </c>
      <c r="AE498" s="89">
        <f t="shared" ca="1" si="119"/>
        <v>0.77746459943882096</v>
      </c>
      <c r="AF498" s="85">
        <f t="shared" ca="1" si="115"/>
        <v>116.66757529734127</v>
      </c>
      <c r="AG498" s="85">
        <f t="shared" ca="1" si="116"/>
        <v>-16.057617549695806</v>
      </c>
      <c r="AI498" s="85">
        <v>481</v>
      </c>
      <c r="AJ498" s="85">
        <f t="shared" ca="1" si="120"/>
        <v>3203.6447940154549</v>
      </c>
      <c r="AK498" s="85">
        <f t="shared" ca="1" si="120"/>
        <v>-631.53664330683887</v>
      </c>
    </row>
    <row r="499" spans="9:37" x14ac:dyDescent="0.25">
      <c r="I499" s="85">
        <v>482</v>
      </c>
      <c r="J499" s="89">
        <f t="shared" ca="1" si="117"/>
        <v>0.94797724308134801</v>
      </c>
      <c r="K499" s="89">
        <f t="shared" ca="1" si="117"/>
        <v>0.16145260470591438</v>
      </c>
      <c r="L499" s="89">
        <f t="shared" ca="1" si="106"/>
        <v>1.6255495549675263</v>
      </c>
      <c r="M499" s="89">
        <f t="shared" ca="1" si="106"/>
        <v>-0.98850536263191902</v>
      </c>
      <c r="N499" s="89">
        <f t="array" aca="1" ref="N499:O499" ca="1">mu+MMULT(L499:M499,A)</f>
        <v>2.5950503463439769E-2</v>
      </c>
      <c r="O499" s="89">
        <f ca="1"/>
        <v>-1.1171378274724007E-2</v>
      </c>
      <c r="Q499" s="85">
        <v>482</v>
      </c>
      <c r="R499" s="88">
        <f t="shared" ca="1" si="107"/>
        <v>32143.407479469901</v>
      </c>
      <c r="S499" s="89">
        <f t="shared" ca="1" si="108"/>
        <v>0.85263248151813686</v>
      </c>
      <c r="T499" s="89">
        <f t="shared" ca="1" si="109"/>
        <v>0.68139902292667465</v>
      </c>
      <c r="U499" s="89">
        <f t="shared" ca="1" si="118"/>
        <v>0.80306842798876366</v>
      </c>
      <c r="V499" s="89">
        <f t="shared" ca="1" si="118"/>
        <v>0.75219047952202134</v>
      </c>
      <c r="W499" s="85">
        <f t="shared" ca="1" si="110"/>
        <v>4611.1986535997858</v>
      </c>
      <c r="X499" s="85">
        <f t="shared" ca="1" si="111"/>
        <v>643.29202343045472</v>
      </c>
      <c r="Z499" s="85">
        <v>482</v>
      </c>
      <c r="AA499" s="88">
        <f t="shared" ca="1" si="112"/>
        <v>1377.524870267971</v>
      </c>
      <c r="AB499" s="89">
        <f t="shared" ca="1" si="113"/>
        <v>0.88930448955078267</v>
      </c>
      <c r="AC499" s="89">
        <f t="shared" ca="1" si="114"/>
        <v>0.79429514790358302</v>
      </c>
      <c r="AD499" s="89">
        <f t="shared" ca="1" si="119"/>
        <v>0.81308027033465691</v>
      </c>
      <c r="AE499" s="89">
        <f t="shared" ca="1" si="119"/>
        <v>0.7864881859620847</v>
      </c>
      <c r="AF499" s="85">
        <f t="shared" ca="1" si="115"/>
        <v>119.90639288892703</v>
      </c>
      <c r="AG499" s="85">
        <f t="shared" ca="1" si="116"/>
        <v>-12.818799958110048</v>
      </c>
      <c r="AI499" s="85">
        <v>482</v>
      </c>
      <c r="AJ499" s="85">
        <f t="shared" ca="1" si="120"/>
        <v>4491.2922607108585</v>
      </c>
      <c r="AK499" s="85">
        <f t="shared" ca="1" si="120"/>
        <v>656.11082338856477</v>
      </c>
    </row>
    <row r="500" spans="9:37" x14ac:dyDescent="0.25">
      <c r="I500" s="85">
        <v>483</v>
      </c>
      <c r="J500" s="89">
        <f t="shared" ca="1" si="117"/>
        <v>0.55536065807177393</v>
      </c>
      <c r="K500" s="89">
        <f t="shared" ca="1" si="117"/>
        <v>0.90013996057764445</v>
      </c>
      <c r="L500" s="89">
        <f t="shared" ca="1" si="106"/>
        <v>0.13921698912180913</v>
      </c>
      <c r="M500" s="89">
        <f t="shared" ca="1" si="106"/>
        <v>1.2823494771973345</v>
      </c>
      <c r="N500" s="89">
        <f t="array" aca="1" ref="N500:O500" ca="1">mu+MMULT(L500:M500,A)</f>
        <v>3.037721020931989E-2</v>
      </c>
      <c r="O500" s="89">
        <f ca="1"/>
        <v>2.2631066650519976E-2</v>
      </c>
      <c r="Q500" s="85">
        <v>483</v>
      </c>
      <c r="R500" s="88">
        <f t="shared" ca="1" si="107"/>
        <v>32286.012320229682</v>
      </c>
      <c r="S500" s="89">
        <f t="shared" ca="1" si="108"/>
        <v>0.87848436106488748</v>
      </c>
      <c r="T500" s="89">
        <f t="shared" ca="1" si="109"/>
        <v>0.70725090247342526</v>
      </c>
      <c r="U500" s="89">
        <f t="shared" ca="1" si="118"/>
        <v>0.81015953950105424</v>
      </c>
      <c r="V500" s="89">
        <f t="shared" ca="1" si="118"/>
        <v>0.76029471461291265</v>
      </c>
      <c r="W500" s="85">
        <f t="shared" ca="1" si="110"/>
        <v>4726.2279709098766</v>
      </c>
      <c r="X500" s="85">
        <f t="shared" ca="1" si="111"/>
        <v>758.32134074054557</v>
      </c>
      <c r="Z500" s="85">
        <v>483</v>
      </c>
      <c r="AA500" s="88">
        <f t="shared" ca="1" si="112"/>
        <v>1424.8845051924154</v>
      </c>
      <c r="AB500" s="89">
        <f t="shared" ca="1" si="113"/>
        <v>1.2450847143076615</v>
      </c>
      <c r="AC500" s="89">
        <f t="shared" ca="1" si="114"/>
        <v>1.150075372660462</v>
      </c>
      <c r="AD500" s="89">
        <f t="shared" ca="1" si="119"/>
        <v>0.89344969386654882</v>
      </c>
      <c r="AE500" s="89">
        <f t="shared" ca="1" si="119"/>
        <v>0.87494358565460284</v>
      </c>
      <c r="AF500" s="85">
        <f t="shared" ca="1" si="115"/>
        <v>160.44706731219958</v>
      </c>
      <c r="AG500" s="85">
        <f t="shared" ca="1" si="116"/>
        <v>27.7218744651625</v>
      </c>
      <c r="AI500" s="85">
        <v>483</v>
      </c>
      <c r="AJ500" s="85">
        <f t="shared" ca="1" si="120"/>
        <v>4565.780903597677</v>
      </c>
      <c r="AK500" s="85">
        <f t="shared" ca="1" si="120"/>
        <v>730.59946627538307</v>
      </c>
    </row>
    <row r="501" spans="9:37" x14ac:dyDescent="0.25">
      <c r="I501" s="85">
        <v>484</v>
      </c>
      <c r="J501" s="89">
        <f t="shared" ca="1" si="117"/>
        <v>0.41980774685012334</v>
      </c>
      <c r="K501" s="89">
        <f t="shared" ca="1" si="117"/>
        <v>0.8483587899484536</v>
      </c>
      <c r="L501" s="89">
        <f t="shared" ca="1" si="106"/>
        <v>-0.20238533303396694</v>
      </c>
      <c r="M501" s="89">
        <f t="shared" ca="1" si="106"/>
        <v>1.0294198611202745</v>
      </c>
      <c r="N501" s="89">
        <f t="array" aca="1" ref="N501:O501" ca="1">mu+MMULT(L501:M501,A)</f>
        <v>1.6869109631786044E-2</v>
      </c>
      <c r="O501" s="89">
        <f ca="1"/>
        <v>1.886612348134287E-2</v>
      </c>
      <c r="Q501" s="85">
        <v>484</v>
      </c>
      <c r="R501" s="88">
        <f t="shared" ca="1" si="107"/>
        <v>31852.821994759222</v>
      </c>
      <c r="S501" s="89">
        <f t="shared" ca="1" si="108"/>
        <v>0.79959732176398679</v>
      </c>
      <c r="T501" s="89">
        <f t="shared" ca="1" si="109"/>
        <v>0.62836386317252457</v>
      </c>
      <c r="U501" s="89">
        <f t="shared" ca="1" si="118"/>
        <v>0.78802793014491834</v>
      </c>
      <c r="V501" s="89">
        <f t="shared" ca="1" si="118"/>
        <v>0.7351171978666049</v>
      </c>
      <c r="W501" s="85">
        <f t="shared" ca="1" si="110"/>
        <v>4380.0046375081765</v>
      </c>
      <c r="X501" s="85">
        <f t="shared" ca="1" si="111"/>
        <v>412.09800733884549</v>
      </c>
      <c r="Z501" s="85">
        <v>484</v>
      </c>
      <c r="AA501" s="88">
        <f t="shared" ca="1" si="112"/>
        <v>1419.5299820702899</v>
      </c>
      <c r="AB501" s="89">
        <f t="shared" ca="1" si="113"/>
        <v>1.2054576302346287</v>
      </c>
      <c r="AC501" s="89">
        <f t="shared" ca="1" si="114"/>
        <v>1.1104482885874292</v>
      </c>
      <c r="AD501" s="89">
        <f t="shared" ca="1" si="119"/>
        <v>0.88598665740763571</v>
      </c>
      <c r="AE501" s="89">
        <f t="shared" ca="1" si="119"/>
        <v>0.8665970501620246</v>
      </c>
      <c r="AF501" s="85">
        <f t="shared" ca="1" si="115"/>
        <v>155.68287655740346</v>
      </c>
      <c r="AG501" s="85">
        <f t="shared" ca="1" si="116"/>
        <v>22.957683710366382</v>
      </c>
      <c r="AI501" s="85">
        <v>484</v>
      </c>
      <c r="AJ501" s="85">
        <f t="shared" ca="1" si="120"/>
        <v>4224.3217609507728</v>
      </c>
      <c r="AK501" s="85">
        <f t="shared" ca="1" si="120"/>
        <v>389.14032362847911</v>
      </c>
    </row>
    <row r="502" spans="9:37" x14ac:dyDescent="0.25">
      <c r="I502" s="85">
        <v>485</v>
      </c>
      <c r="J502" s="89">
        <f t="shared" ca="1" si="117"/>
        <v>0.76638438937314279</v>
      </c>
      <c r="K502" s="89">
        <f t="shared" ca="1" si="117"/>
        <v>0.55584889447671315</v>
      </c>
      <c r="L502" s="89">
        <f t="shared" ca="1" si="106"/>
        <v>0.72699140457235489</v>
      </c>
      <c r="M502" s="89">
        <f t="shared" ca="1" si="106"/>
        <v>0.1404528402968036</v>
      </c>
      <c r="N502" s="89">
        <f t="array" aca="1" ref="N502:O502" ca="1">mu+MMULT(L502:M502,A)</f>
        <v>2.405475150798542E-2</v>
      </c>
      <c r="O502" s="89">
        <f ca="1"/>
        <v>5.633547697677624E-3</v>
      </c>
      <c r="Q502" s="85">
        <v>485</v>
      </c>
      <c r="R502" s="88">
        <f t="shared" ca="1" si="107"/>
        <v>32082.5292751056</v>
      </c>
      <c r="S502" s="89">
        <f t="shared" ca="1" si="108"/>
        <v>0.84156132771999081</v>
      </c>
      <c r="T502" s="89">
        <f t="shared" ca="1" si="109"/>
        <v>0.6703278691285286</v>
      </c>
      <c r="U502" s="89">
        <f t="shared" ca="1" si="118"/>
        <v>0.79998322821958534</v>
      </c>
      <c r="V502" s="89">
        <f t="shared" ca="1" si="118"/>
        <v>0.74867559749315471</v>
      </c>
      <c r="W502" s="85">
        <f t="shared" ca="1" si="110"/>
        <v>4562.4030239743333</v>
      </c>
      <c r="X502" s="85">
        <f t="shared" ca="1" si="111"/>
        <v>594.4963938050023</v>
      </c>
      <c r="Z502" s="85">
        <v>485</v>
      </c>
      <c r="AA502" s="88">
        <f t="shared" ca="1" si="112"/>
        <v>1400.8696782334832</v>
      </c>
      <c r="AB502" s="89">
        <f t="shared" ca="1" si="113"/>
        <v>1.0661810543290509</v>
      </c>
      <c r="AC502" s="89">
        <f t="shared" ca="1" si="114"/>
        <v>0.97117171268185121</v>
      </c>
      <c r="AD502" s="89">
        <f t="shared" ca="1" si="119"/>
        <v>0.856829097621432</v>
      </c>
      <c r="AE502" s="89">
        <f t="shared" ca="1" si="119"/>
        <v>0.83426861118250817</v>
      </c>
      <c r="AF502" s="85">
        <f t="shared" ca="1" si="115"/>
        <v>139.41437593249111</v>
      </c>
      <c r="AG502" s="85">
        <f t="shared" ca="1" si="116"/>
        <v>6.6891830854540331</v>
      </c>
      <c r="AI502" s="85">
        <v>485</v>
      </c>
      <c r="AJ502" s="85">
        <f t="shared" ca="1" si="120"/>
        <v>4422.9886480418427</v>
      </c>
      <c r="AK502" s="85">
        <f t="shared" ca="1" si="120"/>
        <v>587.80721071954827</v>
      </c>
    </row>
    <row r="503" spans="9:37" x14ac:dyDescent="0.25">
      <c r="I503" s="85">
        <v>486</v>
      </c>
      <c r="J503" s="89">
        <f t="shared" ca="1" si="117"/>
        <v>0.22271304186688767</v>
      </c>
      <c r="K503" s="89">
        <f t="shared" ca="1" si="117"/>
        <v>6.8741275858614781E-2</v>
      </c>
      <c r="L503" s="89">
        <f t="shared" ca="1" si="106"/>
        <v>-0.76306256575621845</v>
      </c>
      <c r="M503" s="89">
        <f t="shared" ca="1" si="106"/>
        <v>-1.4852313438090121</v>
      </c>
      <c r="N503" s="89">
        <f t="array" aca="1" ref="N503:O503" ca="1">mu+MMULT(L503:M503,A)</f>
        <v>-4.4660449588963438E-2</v>
      </c>
      <c r="O503" s="89">
        <f ca="1"/>
        <v>-1.8565313072836848E-2</v>
      </c>
      <c r="Q503" s="85">
        <v>486</v>
      </c>
      <c r="R503" s="88">
        <f t="shared" ca="1" si="107"/>
        <v>29952.009621735822</v>
      </c>
      <c r="S503" s="89">
        <f t="shared" ca="1" si="108"/>
        <v>0.44026591698549722</v>
      </c>
      <c r="T503" s="89">
        <f t="shared" ca="1" si="109"/>
        <v>0.26903245839403495</v>
      </c>
      <c r="U503" s="89">
        <f t="shared" ca="1" si="118"/>
        <v>0.67012773852117646</v>
      </c>
      <c r="V503" s="89">
        <f t="shared" ca="1" si="118"/>
        <v>0.60604764750974205</v>
      </c>
      <c r="W503" s="85">
        <f t="shared" ca="1" si="110"/>
        <v>2988.8752831580277</v>
      </c>
      <c r="X503" s="85">
        <f t="shared" ca="1" si="111"/>
        <v>-979.0313470113033</v>
      </c>
      <c r="Z503" s="85">
        <v>486</v>
      </c>
      <c r="AA503" s="88">
        <f t="shared" ca="1" si="112"/>
        <v>1367.3771033894761</v>
      </c>
      <c r="AB503" s="89">
        <f t="shared" ca="1" si="113"/>
        <v>0.81148124954172141</v>
      </c>
      <c r="AC503" s="89">
        <f t="shared" ca="1" si="114"/>
        <v>0.71647190789452175</v>
      </c>
      <c r="AD503" s="89">
        <f t="shared" ca="1" si="119"/>
        <v>0.79145532176291111</v>
      </c>
      <c r="AE503" s="89">
        <f t="shared" ca="1" si="119"/>
        <v>0.76314999620278157</v>
      </c>
      <c r="AF503" s="85">
        <f t="shared" ca="1" si="115"/>
        <v>111.76382119224434</v>
      </c>
      <c r="AG503" s="85">
        <f t="shared" ca="1" si="116"/>
        <v>-20.961371654792742</v>
      </c>
      <c r="AI503" s="85">
        <v>486</v>
      </c>
      <c r="AJ503" s="85">
        <f t="shared" ca="1" si="120"/>
        <v>2877.1114619657833</v>
      </c>
      <c r="AK503" s="85">
        <f t="shared" ca="1" si="120"/>
        <v>-958.06997535651055</v>
      </c>
    </row>
    <row r="504" spans="9:37" x14ac:dyDescent="0.25">
      <c r="I504" s="85">
        <v>487</v>
      </c>
      <c r="J504" s="89">
        <f t="shared" ca="1" si="117"/>
        <v>0.94456589672883373</v>
      </c>
      <c r="K504" s="89">
        <f t="shared" ca="1" si="117"/>
        <v>0.7591747196925468</v>
      </c>
      <c r="L504" s="89">
        <f t="shared" ca="1" si="106"/>
        <v>1.5943029086330824</v>
      </c>
      <c r="M504" s="89">
        <f t="shared" ca="1" si="106"/>
        <v>0.70365032860754628</v>
      </c>
      <c r="N504" s="89">
        <f t="array" aca="1" ref="N504:O504" ca="1">mu+MMULT(L504:M504,A)</f>
        <v>5.6870588070280947E-2</v>
      </c>
      <c r="O504" s="89">
        <f ca="1"/>
        <v>1.4016933437160232E-2</v>
      </c>
      <c r="Q504" s="85">
        <v>487</v>
      </c>
      <c r="R504" s="88">
        <f t="shared" ca="1" si="107"/>
        <v>33152.809334930978</v>
      </c>
      <c r="S504" s="89">
        <f t="shared" ca="1" si="108"/>
        <v>1.0332051620046754</v>
      </c>
      <c r="T504" s="89">
        <f t="shared" ca="1" si="109"/>
        <v>0.86197170341321305</v>
      </c>
      <c r="U504" s="89">
        <f t="shared" ca="1" si="118"/>
        <v>0.84924605114703788</v>
      </c>
      <c r="V504" s="89">
        <f t="shared" ca="1" si="118"/>
        <v>0.80564845535159046</v>
      </c>
      <c r="W504" s="85">
        <f t="shared" ca="1" si="110"/>
        <v>5445.903729780679</v>
      </c>
      <c r="X504" s="85">
        <f t="shared" ca="1" si="111"/>
        <v>1477.9970996113479</v>
      </c>
      <c r="Z504" s="85">
        <v>487</v>
      </c>
      <c r="AA504" s="88">
        <f t="shared" ca="1" si="112"/>
        <v>1412.6630743401845</v>
      </c>
      <c r="AB504" s="89">
        <f t="shared" ca="1" si="113"/>
        <v>1.1544185433394771</v>
      </c>
      <c r="AC504" s="89">
        <f t="shared" ca="1" si="114"/>
        <v>1.0594092016922776</v>
      </c>
      <c r="AD504" s="89">
        <f t="shared" ca="1" si="119"/>
        <v>0.87583569180642318</v>
      </c>
      <c r="AE504" s="89">
        <f t="shared" ca="1" si="119"/>
        <v>0.85529326958101382</v>
      </c>
      <c r="AF504" s="85">
        <f t="shared" ca="1" si="115"/>
        <v>149.63336286319804</v>
      </c>
      <c r="AG504" s="85">
        <f t="shared" ca="1" si="116"/>
        <v>16.908170016160966</v>
      </c>
      <c r="AI504" s="85">
        <v>487</v>
      </c>
      <c r="AJ504" s="85">
        <f t="shared" ca="1" si="120"/>
        <v>5296.2703669174807</v>
      </c>
      <c r="AK504" s="85">
        <f t="shared" ca="1" si="120"/>
        <v>1461.088929595187</v>
      </c>
    </row>
    <row r="505" spans="9:37" x14ac:dyDescent="0.25">
      <c r="I505" s="85">
        <v>488</v>
      </c>
      <c r="J505" s="89">
        <f t="shared" ca="1" si="117"/>
        <v>5.4704563414792018E-2</v>
      </c>
      <c r="K505" s="89">
        <f t="shared" ca="1" si="117"/>
        <v>8.5128296072930487E-3</v>
      </c>
      <c r="L505" s="89">
        <f t="shared" ca="1" si="106"/>
        <v>-1.6008546011689881</v>
      </c>
      <c r="M505" s="89">
        <f t="shared" ca="1" si="106"/>
        <v>-2.3861531500001125</v>
      </c>
      <c r="N505" s="89">
        <f t="array" aca="1" ref="N505:O505" ca="1">mu+MMULT(L505:M505,A)</f>
        <v>-8.3049869776965185E-2</v>
      </c>
      <c r="O505" s="89">
        <f ca="1"/>
        <v>-3.1975839893659881E-2</v>
      </c>
      <c r="Q505" s="85">
        <v>488</v>
      </c>
      <c r="R505" s="88">
        <f t="shared" ca="1" si="107"/>
        <v>28823.960450612267</v>
      </c>
      <c r="S505" s="89">
        <f t="shared" ca="1" si="108"/>
        <v>0.21607246493595786</v>
      </c>
      <c r="T505" s="89">
        <f t="shared" ca="1" si="109"/>
        <v>4.4839006344495586E-2</v>
      </c>
      <c r="U505" s="89">
        <f t="shared" ca="1" si="118"/>
        <v>0.58553436873187503</v>
      </c>
      <c r="V505" s="89">
        <f t="shared" ca="1" si="118"/>
        <v>0.51788218311104561</v>
      </c>
      <c r="W505" s="85">
        <f t="shared" ca="1" si="110"/>
        <v>2279.7614674341148</v>
      </c>
      <c r="X505" s="85">
        <f t="shared" ca="1" si="111"/>
        <v>-1688.1451627352162</v>
      </c>
      <c r="Z505" s="85">
        <v>488</v>
      </c>
      <c r="AA505" s="88">
        <f t="shared" ca="1" si="112"/>
        <v>1349.1622643463418</v>
      </c>
      <c r="AB505" s="89">
        <f t="shared" ca="1" si="113"/>
        <v>0.67033168900039364</v>
      </c>
      <c r="AC505" s="89">
        <f t="shared" ca="1" si="114"/>
        <v>0.57532234735319399</v>
      </c>
      <c r="AD505" s="89">
        <f t="shared" ca="1" si="119"/>
        <v>0.74867681475912895</v>
      </c>
      <c r="AE505" s="89">
        <f t="shared" ca="1" si="119"/>
        <v>0.71746334475531637</v>
      </c>
      <c r="AF505" s="85">
        <f t="shared" ca="1" si="115"/>
        <v>97.72953587820075</v>
      </c>
      <c r="AG505" s="85">
        <f t="shared" ca="1" si="116"/>
        <v>-34.995656968836329</v>
      </c>
      <c r="AI505" s="85">
        <v>488</v>
      </c>
      <c r="AJ505" s="85">
        <f t="shared" ca="1" si="120"/>
        <v>2182.0319315559141</v>
      </c>
      <c r="AK505" s="85">
        <f t="shared" ca="1" si="120"/>
        <v>-1653.1495057663799</v>
      </c>
    </row>
    <row r="506" spans="9:37" x14ac:dyDescent="0.25">
      <c r="I506" s="85">
        <v>489</v>
      </c>
      <c r="J506" s="89">
        <f t="shared" ca="1" si="117"/>
        <v>0.21142736817916075</v>
      </c>
      <c r="K506" s="89">
        <f t="shared" ca="1" si="117"/>
        <v>0.61681679012293256</v>
      </c>
      <c r="L506" s="89">
        <f t="shared" ca="1" si="106"/>
        <v>-0.80147841291294442</v>
      </c>
      <c r="M506" s="89">
        <f t="shared" ca="1" si="106"/>
        <v>0.29713110243065655</v>
      </c>
      <c r="N506" s="89">
        <f t="array" aca="1" ref="N506:O506" ca="1">mu+MMULT(L506:M506,A)</f>
        <v>-1.2233289126460323E-2</v>
      </c>
      <c r="O506" s="89">
        <f ca="1"/>
        <v>7.9657567996740865E-3</v>
      </c>
      <c r="Q506" s="85">
        <v>489</v>
      </c>
      <c r="R506" s="88">
        <f t="shared" ca="1" si="107"/>
        <v>30939.187428847192</v>
      </c>
      <c r="S506" s="89">
        <f t="shared" ca="1" si="108"/>
        <v>0.62963989056077507</v>
      </c>
      <c r="T506" s="89">
        <f t="shared" ca="1" si="109"/>
        <v>0.4584064319693128</v>
      </c>
      <c r="U506" s="89">
        <f t="shared" ca="1" si="118"/>
        <v>0.73553489084995538</v>
      </c>
      <c r="V506" s="89">
        <f t="shared" ca="1" si="118"/>
        <v>0.67666976422724368</v>
      </c>
      <c r="W506" s="85">
        <f t="shared" ca="1" si="110"/>
        <v>3683.4136566007182</v>
      </c>
      <c r="X506" s="85">
        <f t="shared" ca="1" si="111"/>
        <v>-284.4929735686128</v>
      </c>
      <c r="Z506" s="85">
        <v>489</v>
      </c>
      <c r="AA506" s="88">
        <f t="shared" ca="1" si="112"/>
        <v>1404.1406120159352</v>
      </c>
      <c r="AB506" s="89">
        <f t="shared" ca="1" si="113"/>
        <v>1.0907282100251379</v>
      </c>
      <c r="AC506" s="89">
        <f t="shared" ca="1" si="114"/>
        <v>0.99571886837793822</v>
      </c>
      <c r="AD506" s="89">
        <f t="shared" ca="1" si="119"/>
        <v>0.86230375313275343</v>
      </c>
      <c r="AE506" s="89">
        <f t="shared" ca="1" si="119"/>
        <v>0.84030662012460811</v>
      </c>
      <c r="AF506" s="85">
        <f t="shared" ca="1" si="115"/>
        <v>142.22600377538402</v>
      </c>
      <c r="AG506" s="85">
        <f t="shared" ca="1" si="116"/>
        <v>9.5008109283469366</v>
      </c>
      <c r="AI506" s="85">
        <v>489</v>
      </c>
      <c r="AJ506" s="85">
        <f t="shared" ca="1" si="120"/>
        <v>3541.1876528253342</v>
      </c>
      <c r="AK506" s="85">
        <f t="shared" ca="1" si="120"/>
        <v>-293.99378449695973</v>
      </c>
    </row>
    <row r="507" spans="9:37" x14ac:dyDescent="0.25">
      <c r="I507" s="85">
        <v>490</v>
      </c>
      <c r="J507" s="89">
        <f t="shared" ca="1" si="117"/>
        <v>0.986430334082952</v>
      </c>
      <c r="K507" s="89">
        <f t="shared" ca="1" si="117"/>
        <v>4.1043705026639676E-2</v>
      </c>
      <c r="L507" s="89">
        <f t="shared" ca="1" si="106"/>
        <v>2.2095079244601639</v>
      </c>
      <c r="M507" s="89">
        <f t="shared" ca="1" si="106"/>
        <v>-1.7387007727245443</v>
      </c>
      <c r="N507" s="89">
        <f t="array" aca="1" ref="N507:O507" ca="1">mu+MMULT(L507:M507,A)</f>
        <v>2.6873134016194653E-2</v>
      </c>
      <c r="O507" s="89">
        <f ca="1"/>
        <v>-2.2338291539304805E-2</v>
      </c>
      <c r="Q507" s="85">
        <v>490</v>
      </c>
      <c r="R507" s="88">
        <f t="shared" ca="1" si="107"/>
        <v>32173.077654480367</v>
      </c>
      <c r="S507" s="89">
        <f t="shared" ca="1" si="108"/>
        <v>0.85802062563637138</v>
      </c>
      <c r="T507" s="89">
        <f t="shared" ca="1" si="109"/>
        <v>0.68678716704490905</v>
      </c>
      <c r="U507" s="89">
        <f t="shared" ca="1" si="118"/>
        <v>0.80455946281279023</v>
      </c>
      <c r="V507" s="89">
        <f t="shared" ca="1" si="118"/>
        <v>0.75389157109732019</v>
      </c>
      <c r="W507" s="85">
        <f t="shared" ca="1" si="110"/>
        <v>4635.0479744271979</v>
      </c>
      <c r="X507" s="85">
        <f t="shared" ca="1" si="111"/>
        <v>667.14134425786688</v>
      </c>
      <c r="Z507" s="85">
        <v>490</v>
      </c>
      <c r="AA507" s="88">
        <f t="shared" ca="1" si="112"/>
        <v>1362.2277393512511</v>
      </c>
      <c r="AB507" s="89">
        <f t="shared" ca="1" si="113"/>
        <v>0.7717695917083448</v>
      </c>
      <c r="AC507" s="89">
        <f t="shared" ca="1" si="114"/>
        <v>0.67676025006114515</v>
      </c>
      <c r="AD507" s="89">
        <f t="shared" ca="1" si="119"/>
        <v>0.77987454758760255</v>
      </c>
      <c r="AE507" s="89">
        <f t="shared" ca="1" si="119"/>
        <v>0.75072095885620516</v>
      </c>
      <c r="AF507" s="85">
        <f t="shared" ca="1" si="115"/>
        <v>107.71797146849985</v>
      </c>
      <c r="AG507" s="85">
        <f t="shared" ca="1" si="116"/>
        <v>-25.007221378537224</v>
      </c>
      <c r="AI507" s="85">
        <v>490</v>
      </c>
      <c r="AJ507" s="85">
        <f t="shared" ca="1" si="120"/>
        <v>4527.3300029586981</v>
      </c>
      <c r="AK507" s="85">
        <f t="shared" ca="1" si="120"/>
        <v>692.1485656364041</v>
      </c>
    </row>
    <row r="508" spans="9:37" x14ac:dyDescent="0.25">
      <c r="I508" s="85">
        <v>491</v>
      </c>
      <c r="J508" s="89">
        <f t="shared" ca="1" si="117"/>
        <v>0.79702535086982373</v>
      </c>
      <c r="K508" s="89">
        <f t="shared" ca="1" si="117"/>
        <v>0.57991745748593693</v>
      </c>
      <c r="L508" s="89">
        <f t="shared" ca="1" si="106"/>
        <v>0.83104307078857198</v>
      </c>
      <c r="M508" s="89">
        <f t="shared" ca="1" si="106"/>
        <v>0.20168232018585683</v>
      </c>
      <c r="N508" s="89">
        <f t="array" aca="1" ref="N508:O508" ca="1">mu+MMULT(L508:M508,A)</f>
        <v>2.7872872731344488E-2</v>
      </c>
      <c r="O508" s="89">
        <f ca="1"/>
        <v>6.5449692845839357E-3</v>
      </c>
      <c r="Q508" s="85">
        <v>491</v>
      </c>
      <c r="R508" s="88">
        <f t="shared" ca="1" si="107"/>
        <v>32205.258409289982</v>
      </c>
      <c r="S508" s="89">
        <f t="shared" ca="1" si="108"/>
        <v>0.86385907989276323</v>
      </c>
      <c r="T508" s="89">
        <f t="shared" ca="1" si="109"/>
        <v>0.6926256213013009</v>
      </c>
      <c r="U508" s="89">
        <f t="shared" ca="1" si="118"/>
        <v>0.80616734590438877</v>
      </c>
      <c r="V508" s="89">
        <f t="shared" ca="1" si="118"/>
        <v>0.75572773644486047</v>
      </c>
      <c r="W508" s="85">
        <f t="shared" ca="1" si="110"/>
        <v>4660.9652026603071</v>
      </c>
      <c r="X508" s="85">
        <f t="shared" ca="1" si="111"/>
        <v>693.05857249097608</v>
      </c>
      <c r="Z508" s="85">
        <v>491</v>
      </c>
      <c r="AA508" s="88">
        <f t="shared" ca="1" si="112"/>
        <v>1402.147043119209</v>
      </c>
      <c r="AB508" s="89">
        <f t="shared" ca="1" si="113"/>
        <v>1.0757740224636028</v>
      </c>
      <c r="AC508" s="89">
        <f t="shared" ca="1" si="114"/>
        <v>0.98076468081640311</v>
      </c>
      <c r="AD508" s="89">
        <f t="shared" ca="1" si="119"/>
        <v>0.85898583354146196</v>
      </c>
      <c r="AE508" s="89">
        <f t="shared" ca="1" si="119"/>
        <v>0.83664560043822522</v>
      </c>
      <c r="AF508" s="85">
        <f t="shared" ca="1" si="115"/>
        <v>140.51023937211107</v>
      </c>
      <c r="AG508" s="85">
        <f t="shared" ca="1" si="116"/>
        <v>7.7850465250739944</v>
      </c>
      <c r="AI508" s="85">
        <v>491</v>
      </c>
      <c r="AJ508" s="85">
        <f t="shared" ca="1" si="120"/>
        <v>4520.4549632881963</v>
      </c>
      <c r="AK508" s="85">
        <f t="shared" ca="1" si="120"/>
        <v>685.27352596590208</v>
      </c>
    </row>
    <row r="509" spans="9:37" x14ac:dyDescent="0.25">
      <c r="I509" s="85">
        <v>492</v>
      </c>
      <c r="J509" s="89">
        <f t="shared" ca="1" si="117"/>
        <v>0.88924509602117774</v>
      </c>
      <c r="K509" s="89">
        <f t="shared" ca="1" si="117"/>
        <v>0.71056294753597615</v>
      </c>
      <c r="L509" s="89">
        <f t="shared" ca="1" si="106"/>
        <v>1.2225232742573811</v>
      </c>
      <c r="M509" s="89">
        <f t="shared" ca="1" si="106"/>
        <v>0.55503005237076186</v>
      </c>
      <c r="N509" s="89">
        <f t="array" aca="1" ref="N509:O509" ca="1">mu+MMULT(L509:M509,A)</f>
        <v>4.4543478764731144E-2</v>
      </c>
      <c r="O509" s="89">
        <f ca="1"/>
        <v>1.1804670189789392E-2</v>
      </c>
      <c r="Q509" s="85">
        <v>492</v>
      </c>
      <c r="R509" s="88">
        <f t="shared" ca="1" si="107"/>
        <v>32746.639623059655</v>
      </c>
      <c r="S509" s="89">
        <f t="shared" ca="1" si="108"/>
        <v>0.96121508829507196</v>
      </c>
      <c r="T509" s="89">
        <f t="shared" ca="1" si="109"/>
        <v>0.78998162970360974</v>
      </c>
      <c r="U509" s="89">
        <f t="shared" ca="1" si="118"/>
        <v>0.83177798428262073</v>
      </c>
      <c r="V509" s="89">
        <f t="shared" ca="1" si="118"/>
        <v>0.78523075160146194</v>
      </c>
      <c r="W509" s="85">
        <f t="shared" ca="1" si="110"/>
        <v>5104.4634830354007</v>
      </c>
      <c r="X509" s="85">
        <f t="shared" ca="1" si="111"/>
        <v>1136.5568528660697</v>
      </c>
      <c r="Z509" s="85">
        <v>492</v>
      </c>
      <c r="AA509" s="88">
        <f t="shared" ca="1" si="112"/>
        <v>1409.5413460554532</v>
      </c>
      <c r="AB509" s="89">
        <f t="shared" ca="1" si="113"/>
        <v>1.1311338514448037</v>
      </c>
      <c r="AC509" s="89">
        <f t="shared" ca="1" si="114"/>
        <v>1.0361245097976042</v>
      </c>
      <c r="AD509" s="89">
        <f t="shared" ca="1" si="119"/>
        <v>0.8710006208547455</v>
      </c>
      <c r="AE509" s="89">
        <f t="shared" ca="1" si="119"/>
        <v>0.84992797046057256</v>
      </c>
      <c r="AF509" s="85">
        <f t="shared" ca="1" si="115"/>
        <v>146.90675244914087</v>
      </c>
      <c r="AG509" s="85">
        <f t="shared" ca="1" si="116"/>
        <v>14.181559602103789</v>
      </c>
      <c r="AI509" s="85">
        <v>492</v>
      </c>
      <c r="AJ509" s="85">
        <f t="shared" ca="1" si="120"/>
        <v>4957.5567305862596</v>
      </c>
      <c r="AK509" s="85">
        <f t="shared" ca="1" si="120"/>
        <v>1122.3752932639659</v>
      </c>
    </row>
    <row r="510" spans="9:37" x14ac:dyDescent="0.25">
      <c r="I510" s="85">
        <v>493</v>
      </c>
      <c r="J510" s="89">
        <f t="shared" ca="1" si="117"/>
        <v>0.82055630097599819</v>
      </c>
      <c r="K510" s="89">
        <f t="shared" ca="1" si="117"/>
        <v>0.83258684876515254</v>
      </c>
      <c r="L510" s="89">
        <f t="shared" ca="1" si="106"/>
        <v>0.91748719851555549</v>
      </c>
      <c r="M510" s="89">
        <f t="shared" ca="1" si="106"/>
        <v>0.96443815154284174</v>
      </c>
      <c r="N510" s="89">
        <f t="array" aca="1" ref="N510:O510" ca="1">mu+MMULT(L510:M510,A)</f>
        <v>4.4390283002050376E-2</v>
      </c>
      <c r="O510" s="89">
        <f ca="1"/>
        <v>1.7898848682173174E-2</v>
      </c>
      <c r="Q510" s="85">
        <v>493</v>
      </c>
      <c r="R510" s="88">
        <f t="shared" ca="1" si="107"/>
        <v>32741.623360872229</v>
      </c>
      <c r="S510" s="89">
        <f t="shared" ca="1" si="108"/>
        <v>0.96032042808122686</v>
      </c>
      <c r="T510" s="89">
        <f t="shared" ca="1" si="109"/>
        <v>0.78908696948976464</v>
      </c>
      <c r="U510" s="89">
        <f t="shared" ca="1" si="118"/>
        <v>0.83155301404448623</v>
      </c>
      <c r="V510" s="89">
        <f t="shared" ca="1" si="118"/>
        <v>0.7849694113389698</v>
      </c>
      <c r="W510" s="85">
        <f t="shared" ca="1" si="110"/>
        <v>5100.2916307441155</v>
      </c>
      <c r="X510" s="85">
        <f t="shared" ca="1" si="111"/>
        <v>1132.3850005747845</v>
      </c>
      <c r="Z510" s="85">
        <v>493</v>
      </c>
      <c r="AA510" s="88">
        <f t="shared" ca="1" si="112"/>
        <v>1418.1575703486085</v>
      </c>
      <c r="AB510" s="89">
        <f t="shared" ca="1" si="113"/>
        <v>1.1952767913571076</v>
      </c>
      <c r="AC510" s="89">
        <f t="shared" ca="1" si="114"/>
        <v>1.1002674497099081</v>
      </c>
      <c r="AD510" s="89">
        <f t="shared" ca="1" si="119"/>
        <v>0.88401054780908184</v>
      </c>
      <c r="AE510" s="89">
        <f t="shared" ca="1" si="119"/>
        <v>0.86439219498476028</v>
      </c>
      <c r="AF510" s="85">
        <f t="shared" ca="1" si="115"/>
        <v>154.46829112099681</v>
      </c>
      <c r="AG510" s="85">
        <f t="shared" ca="1" si="116"/>
        <v>21.743098273959731</v>
      </c>
      <c r="AI510" s="85">
        <v>493</v>
      </c>
      <c r="AJ510" s="85">
        <f t="shared" ca="1" si="120"/>
        <v>4945.823339623119</v>
      </c>
      <c r="AK510" s="85">
        <f t="shared" ca="1" si="120"/>
        <v>1110.6419023008248</v>
      </c>
    </row>
    <row r="511" spans="9:37" x14ac:dyDescent="0.25">
      <c r="I511" s="85">
        <v>494</v>
      </c>
      <c r="J511" s="89">
        <f t="shared" ca="1" si="117"/>
        <v>0.18200230051081301</v>
      </c>
      <c r="K511" s="89">
        <f t="shared" ca="1" si="117"/>
        <v>0.94607717801586788</v>
      </c>
      <c r="L511" s="89">
        <f t="shared" ca="1" si="106"/>
        <v>-0.90776082320560036</v>
      </c>
      <c r="M511" s="89">
        <f t="shared" ca="1" si="106"/>
        <v>1.607952218463633</v>
      </c>
      <c r="N511" s="89">
        <f t="array" aca="1" ref="N511:O511" ca="1">mu+MMULT(L511:M511,A)</f>
        <v>9.612466046924336E-3</v>
      </c>
      <c r="O511" s="89">
        <f ca="1"/>
        <v>2.7477773950397445E-2</v>
      </c>
      <c r="Q511" s="85">
        <v>494</v>
      </c>
      <c r="R511" s="88">
        <f t="shared" ca="1" si="107"/>
        <v>31622.51406031425</v>
      </c>
      <c r="S511" s="89">
        <f t="shared" ca="1" si="108"/>
        <v>0.75721866723844133</v>
      </c>
      <c r="T511" s="89">
        <f t="shared" ca="1" si="109"/>
        <v>0.58598520864697901</v>
      </c>
      <c r="U511" s="89">
        <f t="shared" ca="1" si="118"/>
        <v>0.77554056583489472</v>
      </c>
      <c r="V511" s="89">
        <f t="shared" ca="1" si="118"/>
        <v>0.72105727262496033</v>
      </c>
      <c r="W511" s="85">
        <f t="shared" ca="1" si="110"/>
        <v>4199.9438777092473</v>
      </c>
      <c r="X511" s="85">
        <f t="shared" ca="1" si="111"/>
        <v>232.03724753991628</v>
      </c>
      <c r="Z511" s="85">
        <v>494</v>
      </c>
      <c r="AA511" s="88">
        <f t="shared" ca="1" si="112"/>
        <v>1431.8072660714288</v>
      </c>
      <c r="AB511" s="89">
        <f t="shared" ca="1" si="113"/>
        <v>1.2960976696218345</v>
      </c>
      <c r="AC511" s="89">
        <f t="shared" ca="1" si="114"/>
        <v>1.2010883279746349</v>
      </c>
      <c r="AD511" s="89">
        <f t="shared" ca="1" si="119"/>
        <v>0.90252908112257102</v>
      </c>
      <c r="AE511" s="89">
        <f t="shared" ca="1" si="119"/>
        <v>0.88514152990948192</v>
      </c>
      <c r="AF511" s="85">
        <f t="shared" ca="1" si="115"/>
        <v>166.66399794701738</v>
      </c>
      <c r="AG511" s="85">
        <f t="shared" ca="1" si="116"/>
        <v>33.9388050999803</v>
      </c>
      <c r="AI511" s="85">
        <v>494</v>
      </c>
      <c r="AJ511" s="85">
        <f t="shared" ca="1" si="120"/>
        <v>4033.2798797622299</v>
      </c>
      <c r="AK511" s="85">
        <f t="shared" ca="1" si="120"/>
        <v>198.09844243993598</v>
      </c>
    </row>
    <row r="512" spans="9:37" x14ac:dyDescent="0.25">
      <c r="I512" s="85">
        <v>495</v>
      </c>
      <c r="J512" s="89">
        <f t="shared" ca="1" si="117"/>
        <v>0.19585779717277496</v>
      </c>
      <c r="K512" s="89">
        <f t="shared" ca="1" si="117"/>
        <v>1.2898740944281784E-2</v>
      </c>
      <c r="L512" s="89">
        <f t="shared" ca="1" si="106"/>
        <v>-0.85651027052274864</v>
      </c>
      <c r="M512" s="89">
        <f t="shared" ca="1" si="106"/>
        <v>-2.229246895086002</v>
      </c>
      <c r="N512" s="89">
        <f t="array" aca="1" ref="N512:O512" ca="1">mu+MMULT(L512:M512,A)</f>
        <v>-6.1006278697456034E-2</v>
      </c>
      <c r="O512" s="89">
        <f ca="1"/>
        <v>-2.9640237041757951E-2</v>
      </c>
      <c r="Q512" s="85">
        <v>495</v>
      </c>
      <c r="R512" s="88">
        <f t="shared" ca="1" si="107"/>
        <v>29466.39885860026</v>
      </c>
      <c r="S512" s="89">
        <f t="shared" ca="1" si="108"/>
        <v>0.34480659937928471</v>
      </c>
      <c r="T512" s="89">
        <f t="shared" ca="1" si="109"/>
        <v>0.17357314078782243</v>
      </c>
      <c r="U512" s="89">
        <f t="shared" ca="1" si="118"/>
        <v>0.63488011429030355</v>
      </c>
      <c r="V512" s="89">
        <f t="shared" ca="1" si="118"/>
        <v>0.56889952894226981</v>
      </c>
      <c r="W512" s="85">
        <f t="shared" ca="1" si="110"/>
        <v>2671.9356044462074</v>
      </c>
      <c r="X512" s="85">
        <f t="shared" ca="1" si="111"/>
        <v>-1295.9710257231236</v>
      </c>
      <c r="Z512" s="85">
        <v>495</v>
      </c>
      <c r="AA512" s="88">
        <f t="shared" ca="1" si="112"/>
        <v>1352.3170543127235</v>
      </c>
      <c r="AB512" s="89">
        <f t="shared" ca="1" si="113"/>
        <v>0.69491456486721948</v>
      </c>
      <c r="AC512" s="89">
        <f t="shared" ca="1" si="114"/>
        <v>0.59990522322001982</v>
      </c>
      <c r="AD512" s="89">
        <f t="shared" ca="1" si="119"/>
        <v>0.7564455777690795</v>
      </c>
      <c r="AE512" s="89">
        <f t="shared" ca="1" si="119"/>
        <v>0.72571529939711366</v>
      </c>
      <c r="AF512" s="85">
        <f t="shared" ca="1" si="115"/>
        <v>100.10374743188106</v>
      </c>
      <c r="AG512" s="85">
        <f t="shared" ca="1" si="116"/>
        <v>-32.621445415156018</v>
      </c>
      <c r="AI512" s="85">
        <v>495</v>
      </c>
      <c r="AJ512" s="85">
        <f t="shared" ca="1" si="120"/>
        <v>2571.8318570143265</v>
      </c>
      <c r="AK512" s="85">
        <f t="shared" ca="1" si="120"/>
        <v>-1263.3495803079677</v>
      </c>
    </row>
    <row r="513" spans="9:37" x14ac:dyDescent="0.25">
      <c r="I513" s="85">
        <v>496</v>
      </c>
      <c r="J513" s="89">
        <f t="shared" ca="1" si="117"/>
        <v>0.21473599201999616</v>
      </c>
      <c r="K513" s="89">
        <f t="shared" ca="1" si="117"/>
        <v>0.72111480922829985</v>
      </c>
      <c r="L513" s="89">
        <f t="shared" ca="1" si="106"/>
        <v>-0.79009552340781697</v>
      </c>
      <c r="M513" s="89">
        <f t="shared" ca="1" si="106"/>
        <v>0.58615645434724051</v>
      </c>
      <c r="N513" s="89">
        <f t="array" aca="1" ref="N513:O513" ca="1">mu+MMULT(L513:M513,A)</f>
        <v>-6.5229603477098032E-3</v>
      </c>
      <c r="O513" s="89">
        <f ca="1"/>
        <v>1.2267997246225125E-2</v>
      </c>
      <c r="Q513" s="85">
        <v>496</v>
      </c>
      <c r="R513" s="88">
        <f t="shared" ca="1" si="107"/>
        <v>31116.36575300484</v>
      </c>
      <c r="S513" s="89">
        <f t="shared" ca="1" si="108"/>
        <v>0.66298809730566455</v>
      </c>
      <c r="T513" s="89">
        <f t="shared" ca="1" si="109"/>
        <v>0.49175463871420227</v>
      </c>
      <c r="U513" s="89">
        <f t="shared" ca="1" si="118"/>
        <v>0.74633091137413987</v>
      </c>
      <c r="V513" s="89">
        <f t="shared" ca="1" si="118"/>
        <v>0.68855359634449931</v>
      </c>
      <c r="W513" s="85">
        <f t="shared" ca="1" si="110"/>
        <v>3814.695252074227</v>
      </c>
      <c r="X513" s="85">
        <f t="shared" ca="1" si="111"/>
        <v>-153.21137809510401</v>
      </c>
      <c r="Z513" s="85">
        <v>496</v>
      </c>
      <c r="AA513" s="88">
        <f t="shared" ca="1" si="112"/>
        <v>1410.194576016117</v>
      </c>
      <c r="AB513" s="89">
        <f t="shared" ca="1" si="113"/>
        <v>1.1360104988186603</v>
      </c>
      <c r="AC513" s="89">
        <f t="shared" ca="1" si="114"/>
        <v>1.0410011571714608</v>
      </c>
      <c r="AD513" s="89">
        <f t="shared" ca="1" si="119"/>
        <v>0.87202391479904795</v>
      </c>
      <c r="AE513" s="89">
        <f t="shared" ca="1" si="119"/>
        <v>0.85106249441025195</v>
      </c>
      <c r="AF513" s="85">
        <f t="shared" ca="1" si="115"/>
        <v>147.47605070731265</v>
      </c>
      <c r="AG513" s="85">
        <f t="shared" ca="1" si="116"/>
        <v>14.750857860275573</v>
      </c>
      <c r="AI513" s="85">
        <v>496</v>
      </c>
      <c r="AJ513" s="85">
        <f t="shared" ca="1" si="120"/>
        <v>3667.2192013669146</v>
      </c>
      <c r="AK513" s="85">
        <f t="shared" ca="1" si="120"/>
        <v>-167.96223595537958</v>
      </c>
    </row>
    <row r="514" spans="9:37" x14ac:dyDescent="0.25">
      <c r="I514" s="85">
        <v>497</v>
      </c>
      <c r="J514" s="89">
        <f t="shared" ca="1" si="117"/>
        <v>0.582440056425927</v>
      </c>
      <c r="K514" s="89">
        <f t="shared" ca="1" si="117"/>
        <v>0.31655950452598647</v>
      </c>
      <c r="L514" s="89">
        <f t="shared" ca="1" si="106"/>
        <v>0.20813970336112531</v>
      </c>
      <c r="M514" s="89">
        <f t="shared" ca="1" si="106"/>
        <v>-0.47734143658205191</v>
      </c>
      <c r="N514" s="89">
        <f t="array" aca="1" ref="N514:O514" ca="1">mu+MMULT(L514:M514,A)</f>
        <v>-8.4203928959317121E-4</v>
      </c>
      <c r="O514" s="89">
        <f ca="1"/>
        <v>-3.5625297675374776E-3</v>
      </c>
      <c r="Q514" s="85">
        <v>497</v>
      </c>
      <c r="R514" s="88">
        <f t="shared" ca="1" si="107"/>
        <v>31293.638429746483</v>
      </c>
      <c r="S514" s="89">
        <f t="shared" ca="1" si="108"/>
        <v>0.69616456354565559</v>
      </c>
      <c r="T514" s="89">
        <f t="shared" ca="1" si="109"/>
        <v>0.52493110495419337</v>
      </c>
      <c r="U514" s="89">
        <f t="shared" ca="1" si="118"/>
        <v>0.75683711145836496</v>
      </c>
      <c r="V514" s="89">
        <f t="shared" ca="1" si="118"/>
        <v>0.70018445733332679</v>
      </c>
      <c r="W514" s="85">
        <f t="shared" ca="1" si="110"/>
        <v>3947.934942377884</v>
      </c>
      <c r="X514" s="85">
        <f t="shared" ca="1" si="111"/>
        <v>-19.971687791447039</v>
      </c>
      <c r="Z514" s="85">
        <v>497</v>
      </c>
      <c r="AA514" s="88">
        <f t="shared" ca="1" si="112"/>
        <v>1388.046225258094</v>
      </c>
      <c r="AB514" s="89">
        <f t="shared" ca="1" si="113"/>
        <v>0.9693897566968348</v>
      </c>
      <c r="AC514" s="89">
        <f t="shared" ca="1" si="114"/>
        <v>0.87438041504963515</v>
      </c>
      <c r="AD514" s="89">
        <f t="shared" ca="1" si="119"/>
        <v>0.83382461941751262</v>
      </c>
      <c r="AE514" s="89">
        <f t="shared" ca="1" si="119"/>
        <v>0.80904444027574063</v>
      </c>
      <c r="AF514" s="85">
        <f t="shared" ca="1" si="115"/>
        <v>128.57172005169809</v>
      </c>
      <c r="AG514" s="85">
        <f t="shared" ca="1" si="116"/>
        <v>-4.1534727953389847</v>
      </c>
      <c r="AI514" s="85">
        <v>497</v>
      </c>
      <c r="AJ514" s="85">
        <f t="shared" ca="1" si="120"/>
        <v>3819.3632223261857</v>
      </c>
      <c r="AK514" s="85">
        <f t="shared" ca="1" si="120"/>
        <v>-15.818214996108054</v>
      </c>
    </row>
    <row r="515" spans="9:37" x14ac:dyDescent="0.25">
      <c r="I515" s="85">
        <v>498</v>
      </c>
      <c r="J515" s="89">
        <f t="shared" ca="1" si="117"/>
        <v>0.34074201137629001</v>
      </c>
      <c r="K515" s="89">
        <f t="shared" ca="1" si="117"/>
        <v>0.88269870344427581</v>
      </c>
      <c r="L515" s="89">
        <f t="shared" ca="1" si="106"/>
        <v>-0.41043889021810237</v>
      </c>
      <c r="M515" s="89">
        <f t="shared" ca="1" si="106"/>
        <v>1.1885860674621693</v>
      </c>
      <c r="N515" s="89">
        <f t="array" aca="1" ref="N515:O515" ca="1">mu+MMULT(L515:M515,A)</f>
        <v>1.4513626151271721E-2</v>
      </c>
      <c r="O515" s="89">
        <f ca="1"/>
        <v>2.1235366477181588E-2</v>
      </c>
      <c r="Q515" s="85">
        <v>498</v>
      </c>
      <c r="R515" s="88">
        <f t="shared" ca="1" si="107"/>
        <v>31777.881493948018</v>
      </c>
      <c r="S515" s="89">
        <f t="shared" ca="1" si="108"/>
        <v>0.78584134498298719</v>
      </c>
      <c r="T515" s="89">
        <f t="shared" ca="1" si="109"/>
        <v>0.61460788639152497</v>
      </c>
      <c r="U515" s="89">
        <f t="shared" ca="1" si="118"/>
        <v>0.78401977941295586</v>
      </c>
      <c r="V515" s="89">
        <f t="shared" ca="1" si="118"/>
        <v>0.73059314752418691</v>
      </c>
      <c r="W515" s="85">
        <f t="shared" ca="1" si="110"/>
        <v>4321.0992842689338</v>
      </c>
      <c r="X515" s="85">
        <f t="shared" ca="1" si="111"/>
        <v>353.19265409960281</v>
      </c>
      <c r="Z515" s="85">
        <v>498</v>
      </c>
      <c r="AA515" s="88">
        <f t="shared" ca="1" si="112"/>
        <v>1422.8971808186234</v>
      </c>
      <c r="AB515" s="89">
        <f t="shared" ca="1" si="113"/>
        <v>1.230394578062733</v>
      </c>
      <c r="AC515" s="89">
        <f t="shared" ca="1" si="114"/>
        <v>1.1353852364155335</v>
      </c>
      <c r="AD515" s="89">
        <f t="shared" ca="1" si="119"/>
        <v>0.89072530863598609</v>
      </c>
      <c r="AE515" s="89">
        <f t="shared" ca="1" si="119"/>
        <v>0.87189302862371743</v>
      </c>
      <c r="AF515" s="85">
        <f t="shared" ca="1" si="115"/>
        <v>158.67419124406615</v>
      </c>
      <c r="AG515" s="85">
        <f t="shared" ca="1" si="116"/>
        <v>25.948998397029072</v>
      </c>
      <c r="AI515" s="85">
        <v>498</v>
      </c>
      <c r="AJ515" s="85">
        <f t="shared" ca="1" si="120"/>
        <v>4162.4250930248672</v>
      </c>
      <c r="AK515" s="85">
        <f t="shared" ca="1" si="120"/>
        <v>327.24365570257373</v>
      </c>
    </row>
    <row r="516" spans="9:37" x14ac:dyDescent="0.25">
      <c r="I516" s="85">
        <v>499</v>
      </c>
      <c r="J516" s="89">
        <f t="shared" ca="1" si="117"/>
        <v>0.49869443111705603</v>
      </c>
      <c r="K516" s="89">
        <f t="shared" ca="1" si="117"/>
        <v>0.57746169751570164</v>
      </c>
      <c r="L516" s="89">
        <f t="shared" ca="1" si="106"/>
        <v>-3.2725817179008205E-3</v>
      </c>
      <c r="M516" s="89">
        <f t="shared" ca="1" si="106"/>
        <v>0.19540410277927914</v>
      </c>
      <c r="N516" s="89">
        <f t="array" aca="1" ref="N516:O516" ca="1">mu+MMULT(L516:M516,A)</f>
        <v>6.3440885925487205E-3</v>
      </c>
      <c r="O516" s="89">
        <f ca="1"/>
        <v>6.4515158879192205E-3</v>
      </c>
      <c r="Q516" s="85">
        <v>499</v>
      </c>
      <c r="R516" s="88">
        <f t="shared" ca="1" si="107"/>
        <v>31519.328464900547</v>
      </c>
      <c r="S516" s="89">
        <f t="shared" ca="1" si="108"/>
        <v>0.73813140776671982</v>
      </c>
      <c r="T516" s="89">
        <f t="shared" ca="1" si="109"/>
        <v>0.56689794917525749</v>
      </c>
      <c r="U516" s="89">
        <f t="shared" ca="1" si="118"/>
        <v>0.76978270017511741</v>
      </c>
      <c r="V516" s="89">
        <f t="shared" ca="1" si="118"/>
        <v>0.71460824119924859</v>
      </c>
      <c r="W516" s="85">
        <f t="shared" ca="1" si="110"/>
        <v>4120.215458674229</v>
      </c>
      <c r="X516" s="85">
        <f t="shared" ca="1" si="111"/>
        <v>152.30882850489797</v>
      </c>
      <c r="Z516" s="85">
        <v>499</v>
      </c>
      <c r="AA516" s="88">
        <f t="shared" ca="1" si="112"/>
        <v>1402.016013838067</v>
      </c>
      <c r="AB516" s="89">
        <f t="shared" ca="1" si="113"/>
        <v>1.0747903992214602</v>
      </c>
      <c r="AC516" s="89">
        <f t="shared" ca="1" si="114"/>
        <v>0.97978105757426059</v>
      </c>
      <c r="AD516" s="89">
        <f t="shared" ca="1" si="119"/>
        <v>0.85876571009784342</v>
      </c>
      <c r="AE516" s="89">
        <f t="shared" ca="1" si="119"/>
        <v>0.83640289780657118</v>
      </c>
      <c r="AF516" s="85">
        <f t="shared" ca="1" si="115"/>
        <v>140.39770149437277</v>
      </c>
      <c r="AG516" s="85">
        <f t="shared" ca="1" si="116"/>
        <v>7.6725086473356896</v>
      </c>
      <c r="AI516" s="85">
        <v>499</v>
      </c>
      <c r="AJ516" s="85">
        <f t="shared" ca="1" si="120"/>
        <v>3979.817757179856</v>
      </c>
      <c r="AK516" s="85">
        <f t="shared" ca="1" si="120"/>
        <v>144.63631985756228</v>
      </c>
    </row>
    <row r="517" spans="9:37" x14ac:dyDescent="0.25">
      <c r="I517" s="85">
        <v>500</v>
      </c>
      <c r="J517" s="89">
        <f t="shared" ca="1" si="117"/>
        <v>0.39334232820894821</v>
      </c>
      <c r="K517" s="89">
        <f t="shared" ca="1" si="117"/>
        <v>0.46811644780258788</v>
      </c>
      <c r="L517" s="89">
        <f t="shared" ca="1" si="106"/>
        <v>-0.27061825199133593</v>
      </c>
      <c r="M517" s="89">
        <f t="shared" ca="1" si="106"/>
        <v>-8.0005482426338995E-2</v>
      </c>
      <c r="N517" s="89">
        <f t="array" aca="1" ref="N517:O517" ca="1">mu+MMULT(L517:M517,A)</f>
        <v>-5.6797797147282794E-3</v>
      </c>
      <c r="O517" s="89">
        <f ca="1"/>
        <v>2.3519507494900362E-3</v>
      </c>
      <c r="Q517" s="85">
        <v>500</v>
      </c>
      <c r="R517" s="88">
        <f t="shared" ca="1" si="107"/>
        <v>31142.613534231859</v>
      </c>
      <c r="S517" s="89">
        <f t="shared" ca="1" si="108"/>
        <v>0.66791225546913002</v>
      </c>
      <c r="T517" s="89">
        <f t="shared" ca="1" si="109"/>
        <v>0.49667879687766775</v>
      </c>
      <c r="U517" s="89">
        <f t="shared" ca="1" si="118"/>
        <v>0.7479051980476672</v>
      </c>
      <c r="V517" s="89">
        <f t="shared" ca="1" si="118"/>
        <v>0.69029221157167264</v>
      </c>
      <c r="W517" s="85">
        <f t="shared" ca="1" si="110"/>
        <v>3834.3054575119531</v>
      </c>
      <c r="X517" s="85">
        <f t="shared" ca="1" si="111"/>
        <v>-133.6011726573779</v>
      </c>
      <c r="Z517" s="85">
        <v>500</v>
      </c>
      <c r="AA517" s="88">
        <f t="shared" ca="1" si="112"/>
        <v>1396.2801232261324</v>
      </c>
      <c r="AB517" s="89">
        <f t="shared" ca="1" si="113"/>
        <v>1.0316413249582972</v>
      </c>
      <c r="AC517" s="89">
        <f t="shared" ca="1" si="114"/>
        <v>0.93663198331109754</v>
      </c>
      <c r="AD517" s="89">
        <f t="shared" ca="1" si="119"/>
        <v>0.84887991314318045</v>
      </c>
      <c r="AE517" s="89">
        <f t="shared" ca="1" si="119"/>
        <v>0.82552605288736425</v>
      </c>
      <c r="AF517" s="85">
        <f t="shared" ca="1" si="115"/>
        <v>135.50003315045774</v>
      </c>
      <c r="AG517" s="85">
        <f t="shared" ca="1" si="116"/>
        <v>2.7748403034206603</v>
      </c>
      <c r="AI517" s="85">
        <v>500</v>
      </c>
      <c r="AJ517" s="85">
        <f t="shared" ca="1" si="120"/>
        <v>3698.8054243614952</v>
      </c>
      <c r="AK517" s="85">
        <f t="shared" ca="1" si="120"/>
        <v>-136.37601296079856</v>
      </c>
    </row>
    <row r="518" spans="9:37" x14ac:dyDescent="0.25">
      <c r="I518" s="85">
        <v>501</v>
      </c>
      <c r="J518" s="89">
        <f t="shared" ca="1" si="117"/>
        <v>7.2183922821014268E-2</v>
      </c>
      <c r="K518" s="89">
        <f t="shared" ca="1" si="117"/>
        <v>6.4643535893190718E-2</v>
      </c>
      <c r="L518" s="89">
        <f t="shared" ca="1" si="106"/>
        <v>-1.4597170804529778</v>
      </c>
      <c r="M518" s="89">
        <f t="shared" ca="1" si="106"/>
        <v>-1.5169192539492966</v>
      </c>
      <c r="N518" s="89">
        <f t="array" aca="1" ref="N518:O518" ca="1">mu+MMULT(L518:M518,A)</f>
        <v>-6.3132770575428376E-2</v>
      </c>
      <c r="O518" s="89">
        <f ca="1"/>
        <v>-1.9036998368843518E-2</v>
      </c>
      <c r="Q518" s="85">
        <v>501</v>
      </c>
      <c r="R518" s="88">
        <f t="shared" ca="1" si="107"/>
        <v>29403.80537660703</v>
      </c>
      <c r="S518" s="89">
        <f t="shared" ca="1" si="108"/>
        <v>0.3323879290127309</v>
      </c>
      <c r="T518" s="89">
        <f t="shared" ca="1" si="109"/>
        <v>0.16115447042126863</v>
      </c>
      <c r="U518" s="89">
        <f t="shared" ca="1" si="118"/>
        <v>0.63020182391465662</v>
      </c>
      <c r="V518" s="89">
        <f t="shared" ca="1" si="118"/>
        <v>0.56401413017044888</v>
      </c>
      <c r="W518" s="85">
        <f t="shared" ca="1" si="110"/>
        <v>2632.3425081844362</v>
      </c>
      <c r="X518" s="85">
        <f t="shared" ca="1" si="111"/>
        <v>-1335.5641219848949</v>
      </c>
      <c r="Z518" s="85">
        <v>501</v>
      </c>
      <c r="AA518" s="88">
        <f t="shared" ca="1" si="112"/>
        <v>1366.732283803625</v>
      </c>
      <c r="AB518" s="89">
        <f t="shared" ca="1" si="113"/>
        <v>0.8065166293493381</v>
      </c>
      <c r="AC518" s="89">
        <f t="shared" ca="1" si="114"/>
        <v>0.71150728770213845</v>
      </c>
      <c r="AD518" s="89">
        <f t="shared" ca="1" si="119"/>
        <v>0.79002748825287472</v>
      </c>
      <c r="AE518" s="89">
        <f t="shared" ca="1" si="119"/>
        <v>0.761615031803625</v>
      </c>
      <c r="AF518" s="85">
        <f t="shared" ca="1" si="115"/>
        <v>111.25393530260794</v>
      </c>
      <c r="AG518" s="85">
        <f t="shared" ca="1" si="116"/>
        <v>-21.471257544429136</v>
      </c>
      <c r="AI518" s="85">
        <v>501</v>
      </c>
      <c r="AJ518" s="85">
        <f t="shared" ca="1" si="120"/>
        <v>2521.0885728818284</v>
      </c>
      <c r="AK518" s="85">
        <f t="shared" ca="1" si="120"/>
        <v>-1314.0928644404657</v>
      </c>
    </row>
    <row r="519" spans="9:37" x14ac:dyDescent="0.25">
      <c r="I519" s="85">
        <v>502</v>
      </c>
      <c r="J519" s="89">
        <f t="shared" ca="1" si="117"/>
        <v>0.46024193089824528</v>
      </c>
      <c r="K519" s="89">
        <f t="shared" ca="1" si="117"/>
        <v>0.4038140628649749</v>
      </c>
      <c r="L519" s="89">
        <f t="shared" ca="1" si="106"/>
        <v>-9.9824242058746959E-2</v>
      </c>
      <c r="M519" s="89">
        <f t="shared" ca="1" si="106"/>
        <v>-0.24348703731423885</v>
      </c>
      <c r="N519" s="89">
        <f t="array" aca="1" ref="N519:O519" ca="1">mu+MMULT(L519:M519,A)</f>
        <v>-4.3613877075553576E-3</v>
      </c>
      <c r="O519" s="89">
        <f ca="1"/>
        <v>-8.1527673907116818E-5</v>
      </c>
      <c r="Q519" s="85">
        <v>502</v>
      </c>
      <c r="R519" s="88">
        <f t="shared" ca="1" si="107"/>
        <v>31183.698784279448</v>
      </c>
      <c r="S519" s="89">
        <f t="shared" ca="1" si="108"/>
        <v>0.67561163862717488</v>
      </c>
      <c r="T519" s="89">
        <f t="shared" ca="1" si="109"/>
        <v>0.50437818003571255</v>
      </c>
      <c r="U519" s="89">
        <f t="shared" ca="1" si="118"/>
        <v>0.75035637493393326</v>
      </c>
      <c r="V519" s="89">
        <f t="shared" ca="1" si="118"/>
        <v>0.69300217583547097</v>
      </c>
      <c r="W519" s="85">
        <f t="shared" ca="1" si="110"/>
        <v>3865.0837376635609</v>
      </c>
      <c r="X519" s="85">
        <f t="shared" ca="1" si="111"/>
        <v>-102.82289250577014</v>
      </c>
      <c r="Z519" s="85">
        <v>502</v>
      </c>
      <c r="AA519" s="88">
        <f t="shared" ca="1" si="112"/>
        <v>1392.8864365795912</v>
      </c>
      <c r="AB519" s="89">
        <f t="shared" ca="1" si="113"/>
        <v>1.0060282812174715</v>
      </c>
      <c r="AC519" s="89">
        <f t="shared" ca="1" si="114"/>
        <v>0.9110189395702718</v>
      </c>
      <c r="AD519" s="89">
        <f t="shared" ca="1" si="119"/>
        <v>0.84279901703976767</v>
      </c>
      <c r="AE519" s="89">
        <f t="shared" ca="1" si="119"/>
        <v>0.8188573027147894</v>
      </c>
      <c r="AF519" s="85">
        <f t="shared" ca="1" si="115"/>
        <v>132.62946999233213</v>
      </c>
      <c r="AG519" s="85">
        <f t="shared" ca="1" si="116"/>
        <v>-9.5722854704945348E-2</v>
      </c>
      <c r="AI519" s="85">
        <v>502</v>
      </c>
      <c r="AJ519" s="85">
        <f t="shared" ca="1" si="120"/>
        <v>3732.454267671229</v>
      </c>
      <c r="AK519" s="85">
        <f t="shared" ca="1" si="120"/>
        <v>-102.7271696510652</v>
      </c>
    </row>
    <row r="520" spans="9:37" x14ac:dyDescent="0.25">
      <c r="I520" s="85">
        <v>503</v>
      </c>
      <c r="J520" s="89">
        <f t="shared" ca="1" si="117"/>
        <v>0.29845109714955032</v>
      </c>
      <c r="K520" s="89">
        <f t="shared" ca="1" si="117"/>
        <v>0.99299124434130326</v>
      </c>
      <c r="L520" s="89">
        <f t="shared" ca="1" si="106"/>
        <v>-0.52886054421699957</v>
      </c>
      <c r="M520" s="89">
        <f t="shared" ca="1" si="106"/>
        <v>2.4568143292352826</v>
      </c>
      <c r="N520" s="89">
        <f t="array" aca="1" ref="N520:O520" ca="1">mu+MMULT(L520:M520,A)</f>
        <v>3.5249384981506253E-2</v>
      </c>
      <c r="O520" s="89">
        <f ca="1"/>
        <v>4.01133745379905E-2</v>
      </c>
      <c r="Q520" s="85">
        <v>503</v>
      </c>
      <c r="R520" s="88">
        <f t="shared" ca="1" si="107"/>
        <v>32443.699242140192</v>
      </c>
      <c r="S520" s="89">
        <f t="shared" ca="1" si="108"/>
        <v>0.9069377650448347</v>
      </c>
      <c r="T520" s="89">
        <f t="shared" ca="1" si="109"/>
        <v>0.73570430645337237</v>
      </c>
      <c r="U520" s="89">
        <f t="shared" ca="1" si="118"/>
        <v>0.81778014551902345</v>
      </c>
      <c r="V520" s="89">
        <f t="shared" ca="1" si="118"/>
        <v>0.76904466584617603</v>
      </c>
      <c r="W520" s="85">
        <f t="shared" ca="1" si="110"/>
        <v>4854.5834013044769</v>
      </c>
      <c r="X520" s="85">
        <f t="shared" ca="1" si="111"/>
        <v>886.67677113514583</v>
      </c>
      <c r="Z520" s="85">
        <v>503</v>
      </c>
      <c r="AA520" s="88">
        <f t="shared" ca="1" si="112"/>
        <v>1450.0137937752147</v>
      </c>
      <c r="AB520" s="89">
        <f t="shared" ca="1" si="113"/>
        <v>1.4290909139547243</v>
      </c>
      <c r="AC520" s="89">
        <f t="shared" ca="1" si="114"/>
        <v>1.3340815723075248</v>
      </c>
      <c r="AD520" s="89">
        <f t="shared" ca="1" si="119"/>
        <v>0.92351094766292474</v>
      </c>
      <c r="AE520" s="89">
        <f t="shared" ca="1" si="119"/>
        <v>0.90891143779778338</v>
      </c>
      <c r="AF520" s="85">
        <f t="shared" ca="1" si="115"/>
        <v>183.29308651480346</v>
      </c>
      <c r="AG520" s="85">
        <f t="shared" ca="1" si="116"/>
        <v>50.567893667766384</v>
      </c>
      <c r="AI520" s="85">
        <v>503</v>
      </c>
      <c r="AJ520" s="85">
        <f t="shared" ca="1" si="120"/>
        <v>4671.2903147896732</v>
      </c>
      <c r="AK520" s="85">
        <f t="shared" ca="1" si="120"/>
        <v>836.10887746737944</v>
      </c>
    </row>
    <row r="521" spans="9:37" x14ac:dyDescent="0.25">
      <c r="I521" s="85">
        <v>504</v>
      </c>
      <c r="J521" s="89">
        <f t="shared" ca="1" si="117"/>
        <v>0.46881269655273916</v>
      </c>
      <c r="K521" s="89">
        <f t="shared" ca="1" si="117"/>
        <v>0.9392083997580164</v>
      </c>
      <c r="L521" s="89">
        <f t="shared" ca="1" si="106"/>
        <v>-7.8254772871255499E-2</v>
      </c>
      <c r="M521" s="89">
        <f t="shared" ca="1" si="106"/>
        <v>1.548162404464317</v>
      </c>
      <c r="N521" s="89">
        <f t="array" aca="1" ref="N521:O521" ca="1">mu+MMULT(L521:M521,A)</f>
        <v>2.9779277821282125E-2</v>
      </c>
      <c r="O521" s="89">
        <f ca="1"/>
        <v>2.6587782278823042E-2</v>
      </c>
      <c r="Q521" s="85">
        <v>504</v>
      </c>
      <c r="R521" s="88">
        <f t="shared" ca="1" si="107"/>
        <v>32266.713238130942</v>
      </c>
      <c r="S521" s="89">
        <f t="shared" ca="1" si="108"/>
        <v>0.87499244778487539</v>
      </c>
      <c r="T521" s="89">
        <f t="shared" ca="1" si="109"/>
        <v>0.70375898919341306</v>
      </c>
      <c r="U521" s="89">
        <f t="shared" ca="1" si="118"/>
        <v>0.80921099252282724</v>
      </c>
      <c r="V521" s="89">
        <f t="shared" ca="1" si="118"/>
        <v>0.75920856128107383</v>
      </c>
      <c r="W521" s="85">
        <f t="shared" ca="1" si="110"/>
        <v>4710.6017829044904</v>
      </c>
      <c r="X521" s="85">
        <f t="shared" ca="1" si="111"/>
        <v>742.69515273515935</v>
      </c>
      <c r="Z521" s="85">
        <v>504</v>
      </c>
      <c r="AA521" s="88">
        <f t="shared" ca="1" si="112"/>
        <v>1430.5335364177927</v>
      </c>
      <c r="AB521" s="89">
        <f t="shared" ca="1" si="113"/>
        <v>1.2867302573637938</v>
      </c>
      <c r="AC521" s="89">
        <f t="shared" ca="1" si="114"/>
        <v>1.1917209157165942</v>
      </c>
      <c r="AD521" s="89">
        <f t="shared" ca="1" si="119"/>
        <v>0.90090583847873396</v>
      </c>
      <c r="AE521" s="89">
        <f t="shared" ca="1" si="119"/>
        <v>0.88331465296836187</v>
      </c>
      <c r="AF521" s="85">
        <f t="shared" ca="1" si="115"/>
        <v>165.51545144161491</v>
      </c>
      <c r="AG521" s="85">
        <f t="shared" ca="1" si="116"/>
        <v>32.790258594577836</v>
      </c>
      <c r="AI521" s="85">
        <v>504</v>
      </c>
      <c r="AJ521" s="85">
        <f t="shared" ca="1" si="120"/>
        <v>4545.086331462875</v>
      </c>
      <c r="AK521" s="85">
        <f t="shared" ca="1" si="120"/>
        <v>709.90489414058152</v>
      </c>
    </row>
    <row r="522" spans="9:37" x14ac:dyDescent="0.25">
      <c r="I522" s="85">
        <v>505</v>
      </c>
      <c r="J522" s="89">
        <f t="shared" ca="1" si="117"/>
        <v>0.67634972348211642</v>
      </c>
      <c r="K522" s="89">
        <f t="shared" ca="1" si="117"/>
        <v>0.14351305443191298</v>
      </c>
      <c r="L522" s="89">
        <f t="shared" ca="1" si="106"/>
        <v>0.45751551520732597</v>
      </c>
      <c r="M522" s="89">
        <f t="shared" ca="1" si="106"/>
        <v>-1.0646681922188725</v>
      </c>
      <c r="N522" s="89">
        <f t="array" aca="1" ref="N522:O522" ca="1">mu+MMULT(L522:M522,A)</f>
        <v>-5.4526052082314869E-3</v>
      </c>
      <c r="O522" s="89">
        <f ca="1"/>
        <v>-1.2305087839645961E-2</v>
      </c>
      <c r="Q522" s="85">
        <v>505</v>
      </c>
      <c r="R522" s="88">
        <f t="shared" ca="1" si="107"/>
        <v>31149.689145761364</v>
      </c>
      <c r="S522" s="89">
        <f t="shared" ca="1" si="108"/>
        <v>0.66923895007873113</v>
      </c>
      <c r="T522" s="89">
        <f t="shared" ca="1" si="109"/>
        <v>0.49800549148726886</v>
      </c>
      <c r="U522" s="89">
        <f t="shared" ca="1" si="118"/>
        <v>0.7483284681985779</v>
      </c>
      <c r="V522" s="89">
        <f t="shared" ca="1" si="118"/>
        <v>0.69075991419761773</v>
      </c>
      <c r="W522" s="85">
        <f t="shared" ca="1" si="110"/>
        <v>3839.5988418798843</v>
      </c>
      <c r="X522" s="85">
        <f t="shared" ca="1" si="111"/>
        <v>-128.30778828944676</v>
      </c>
      <c r="Z522" s="85">
        <v>505</v>
      </c>
      <c r="AA522" s="88">
        <f t="shared" ca="1" si="112"/>
        <v>1375.9640420767323</v>
      </c>
      <c r="AB522" s="89">
        <f t="shared" ca="1" si="113"/>
        <v>0.87737187802788741</v>
      </c>
      <c r="AC522" s="89">
        <f t="shared" ca="1" si="114"/>
        <v>0.78236253638068776</v>
      </c>
      <c r="AD522" s="89">
        <f t="shared" ca="1" si="119"/>
        <v>0.80985765867320891</v>
      </c>
      <c r="AE522" s="89">
        <f t="shared" ca="1" si="119"/>
        <v>0.78299922785383569</v>
      </c>
      <c r="AF522" s="85">
        <f t="shared" ca="1" si="115"/>
        <v>118.63982435944581</v>
      </c>
      <c r="AG522" s="85">
        <f t="shared" ca="1" si="116"/>
        <v>-14.085368487591268</v>
      </c>
      <c r="AI522" s="85">
        <v>505</v>
      </c>
      <c r="AJ522" s="85">
        <f t="shared" ca="1" si="120"/>
        <v>3720.9590175204385</v>
      </c>
      <c r="AK522" s="85">
        <f t="shared" ca="1" si="120"/>
        <v>-114.22241980185549</v>
      </c>
    </row>
    <row r="523" spans="9:37" x14ac:dyDescent="0.25">
      <c r="I523" s="85">
        <v>506</v>
      </c>
      <c r="J523" s="89">
        <f t="shared" ca="1" si="117"/>
        <v>0.61234146454102578</v>
      </c>
      <c r="K523" s="89">
        <f t="shared" ca="1" si="117"/>
        <v>0.81581135826478279</v>
      </c>
      <c r="L523" s="89">
        <f t="shared" ca="1" si="106"/>
        <v>0.28542693937129426</v>
      </c>
      <c r="M523" s="89">
        <f t="shared" ca="1" si="106"/>
        <v>0.89951711540132284</v>
      </c>
      <c r="N523" s="89">
        <f t="array" aca="1" ref="N523:O523" ca="1">mu+MMULT(L523:M523,A)</f>
        <v>2.6952643784104922E-2</v>
      </c>
      <c r="O523" s="89">
        <f ca="1"/>
        <v>1.6932477027687118E-2</v>
      </c>
      <c r="Q523" s="85">
        <v>506</v>
      </c>
      <c r="R523" s="88">
        <f t="shared" ca="1" si="107"/>
        <v>32175.635830116269</v>
      </c>
      <c r="S523" s="89">
        <f t="shared" ca="1" si="108"/>
        <v>0.85848496110307659</v>
      </c>
      <c r="T523" s="89">
        <f t="shared" ca="1" si="109"/>
        <v>0.68725150251161438</v>
      </c>
      <c r="U523" s="89">
        <f t="shared" ca="1" si="118"/>
        <v>0.80468763439026614</v>
      </c>
      <c r="V523" s="89">
        <f t="shared" ca="1" si="118"/>
        <v>0.75403787280178824</v>
      </c>
      <c r="W523" s="85">
        <f t="shared" ca="1" si="110"/>
        <v>4637.1063427983681</v>
      </c>
      <c r="X523" s="85">
        <f t="shared" ca="1" si="111"/>
        <v>669.19971262903709</v>
      </c>
      <c r="Z523" s="85">
        <v>506</v>
      </c>
      <c r="AA523" s="88">
        <f t="shared" ca="1" si="112"/>
        <v>1416.787765048138</v>
      </c>
      <c r="AB523" s="89">
        <f t="shared" ca="1" si="113"/>
        <v>1.185105458330985</v>
      </c>
      <c r="AC523" s="89">
        <f t="shared" ca="1" si="114"/>
        <v>1.0900961166837855</v>
      </c>
      <c r="AD523" s="89">
        <f t="shared" ca="1" si="119"/>
        <v>0.88201212338647572</v>
      </c>
      <c r="AE523" s="89">
        <f t="shared" ca="1" si="119"/>
        <v>0.86216459663231659</v>
      </c>
      <c r="AF523" s="85">
        <f t="shared" ca="1" si="115"/>
        <v>153.25873453109193</v>
      </c>
      <c r="AG523" s="85">
        <f t="shared" ca="1" si="116"/>
        <v>20.533541684054853</v>
      </c>
      <c r="AI523" s="85">
        <v>506</v>
      </c>
      <c r="AJ523" s="85">
        <f t="shared" ca="1" si="120"/>
        <v>4483.847608267276</v>
      </c>
      <c r="AK523" s="85">
        <f t="shared" ca="1" si="120"/>
        <v>648.66617094498224</v>
      </c>
    </row>
    <row r="524" spans="9:37" x14ac:dyDescent="0.25">
      <c r="I524" s="85">
        <v>507</v>
      </c>
      <c r="J524" s="89">
        <f t="shared" ca="1" si="117"/>
        <v>0.87554619789795962</v>
      </c>
      <c r="K524" s="89">
        <f t="shared" ca="1" si="117"/>
        <v>0.78252289966327571</v>
      </c>
      <c r="L524" s="89">
        <f t="shared" ca="1" si="106"/>
        <v>1.1530067737701861</v>
      </c>
      <c r="M524" s="89">
        <f t="shared" ca="1" si="106"/>
        <v>0.78074208879575924</v>
      </c>
      <c r="N524" s="89">
        <f t="array" aca="1" ref="N524:O524" ca="1">mu+MMULT(L524:M524,A)</f>
        <v>4.6990779900329696E-2</v>
      </c>
      <c r="O524" s="89">
        <f ca="1"/>
        <v>1.5164470449322631E-2</v>
      </c>
      <c r="Q524" s="85">
        <v>507</v>
      </c>
      <c r="R524" s="88">
        <f t="shared" ca="1" si="107"/>
        <v>32826.87865588643</v>
      </c>
      <c r="S524" s="89">
        <f t="shared" ca="1" si="108"/>
        <v>0.97550727835961659</v>
      </c>
      <c r="T524" s="89">
        <f t="shared" ca="1" si="109"/>
        <v>0.80427381976815426</v>
      </c>
      <c r="U524" s="89">
        <f t="shared" ca="1" si="118"/>
        <v>0.83534565343749201</v>
      </c>
      <c r="V524" s="89">
        <f t="shared" ca="1" si="118"/>
        <v>0.78938057300367626</v>
      </c>
      <c r="W524" s="85">
        <f t="shared" ca="1" si="110"/>
        <v>5171.3480657209293</v>
      </c>
      <c r="X524" s="85">
        <f t="shared" ca="1" si="111"/>
        <v>1203.4414355515983</v>
      </c>
      <c r="Z524" s="85">
        <v>507</v>
      </c>
      <c r="AA524" s="88">
        <f t="shared" ca="1" si="112"/>
        <v>1414.2850879860569</v>
      </c>
      <c r="AB524" s="89">
        <f t="shared" ca="1" si="113"/>
        <v>1.1664966926274027</v>
      </c>
      <c r="AC524" s="89">
        <f t="shared" ca="1" si="114"/>
        <v>1.0714873509802032</v>
      </c>
      <c r="AD524" s="89">
        <f t="shared" ca="1" si="119"/>
        <v>0.87829315748872827</v>
      </c>
      <c r="AE524" s="89">
        <f t="shared" ca="1" si="119"/>
        <v>0.85802482241131861</v>
      </c>
      <c r="AF524" s="85">
        <f t="shared" ca="1" si="115"/>
        <v>151.05597836518314</v>
      </c>
      <c r="AG524" s="85">
        <f t="shared" ca="1" si="116"/>
        <v>18.330785518146058</v>
      </c>
      <c r="AI524" s="85">
        <v>507</v>
      </c>
      <c r="AJ524" s="85">
        <f t="shared" ca="1" si="120"/>
        <v>5020.2920873557459</v>
      </c>
      <c r="AK524" s="85">
        <f t="shared" ca="1" si="120"/>
        <v>1185.1106500334522</v>
      </c>
    </row>
    <row r="525" spans="9:37" x14ac:dyDescent="0.25">
      <c r="I525" s="85">
        <v>508</v>
      </c>
      <c r="J525" s="89">
        <f t="shared" ca="1" si="117"/>
        <v>0.69395951469247741</v>
      </c>
      <c r="K525" s="89">
        <f t="shared" ca="1" si="117"/>
        <v>0.77670435132401405</v>
      </c>
      <c r="L525" s="89">
        <f t="shared" ca="1" si="106"/>
        <v>0.50710525130350137</v>
      </c>
      <c r="M525" s="89">
        <f t="shared" ca="1" si="106"/>
        <v>0.76111011838250553</v>
      </c>
      <c r="N525" s="89">
        <f t="array" aca="1" ref="N525:O525" ca="1">mu+MMULT(L525:M525,A)</f>
        <v>3.0046942292873073E-2</v>
      </c>
      <c r="O525" s="89">
        <f ca="1"/>
        <v>1.4872241907441052E-2</v>
      </c>
      <c r="Q525" s="85">
        <v>508</v>
      </c>
      <c r="R525" s="88">
        <f t="shared" ca="1" si="107"/>
        <v>32275.351046845488</v>
      </c>
      <c r="S525" s="89">
        <f t="shared" ca="1" si="108"/>
        <v>0.87655560298709401</v>
      </c>
      <c r="T525" s="89">
        <f t="shared" ca="1" si="109"/>
        <v>0.70532214439563168</v>
      </c>
      <c r="U525" s="89">
        <f t="shared" ca="1" si="118"/>
        <v>0.80963596864934084</v>
      </c>
      <c r="V525" s="89">
        <f t="shared" ca="1" si="118"/>
        <v>0.75969510868400336</v>
      </c>
      <c r="W525" s="85">
        <f t="shared" ca="1" si="110"/>
        <v>4717.5934285995136</v>
      </c>
      <c r="X525" s="85">
        <f t="shared" ca="1" si="111"/>
        <v>749.68679843018253</v>
      </c>
      <c r="Z525" s="85">
        <v>508</v>
      </c>
      <c r="AA525" s="88">
        <f t="shared" ca="1" si="112"/>
        <v>1413.871853899328</v>
      </c>
      <c r="AB525" s="89">
        <f t="shared" ca="1" si="113"/>
        <v>1.1634209051646638</v>
      </c>
      <c r="AC525" s="89">
        <f t="shared" ca="1" si="114"/>
        <v>1.0684115635174642</v>
      </c>
      <c r="AD525" s="89">
        <f t="shared" ca="1" si="119"/>
        <v>0.87767061409238656</v>
      </c>
      <c r="AE525" s="89">
        <f t="shared" ca="1" si="119"/>
        <v>0.85733254840769768</v>
      </c>
      <c r="AF525" s="85">
        <f t="shared" ca="1" si="115"/>
        <v>150.69316623936311</v>
      </c>
      <c r="AG525" s="85">
        <f t="shared" ca="1" si="116"/>
        <v>17.96797339232603</v>
      </c>
      <c r="AI525" s="85">
        <v>508</v>
      </c>
      <c r="AJ525" s="85">
        <f t="shared" ca="1" si="120"/>
        <v>4566.90026236015</v>
      </c>
      <c r="AK525" s="85">
        <f t="shared" ca="1" si="120"/>
        <v>731.7188250378565</v>
      </c>
    </row>
    <row r="526" spans="9:37" x14ac:dyDescent="0.25">
      <c r="I526" s="85">
        <v>509</v>
      </c>
      <c r="J526" s="89">
        <f t="shared" ca="1" si="117"/>
        <v>0.87112876459157773</v>
      </c>
      <c r="K526" s="89">
        <f t="shared" ca="1" si="117"/>
        <v>0.47354542820583478</v>
      </c>
      <c r="L526" s="89">
        <f t="shared" ca="1" si="106"/>
        <v>1.1317430642245387</v>
      </c>
      <c r="M526" s="89">
        <f t="shared" ca="1" si="106"/>
        <v>-6.6360450854017691E-2</v>
      </c>
      <c r="N526" s="89">
        <f t="array" aca="1" ref="N526:O526" ca="1">mu+MMULT(L526:M526,A)</f>
        <v>3.0564894186368066E-2</v>
      </c>
      <c r="O526" s="89">
        <f ca="1"/>
        <v>2.5550616750044503E-3</v>
      </c>
      <c r="Q526" s="85">
        <v>509</v>
      </c>
      <c r="R526" s="88">
        <f t="shared" ca="1" si="107"/>
        <v>32292.072456102378</v>
      </c>
      <c r="S526" s="89">
        <f t="shared" ca="1" si="108"/>
        <v>0.87958043176620881</v>
      </c>
      <c r="T526" s="89">
        <f t="shared" ca="1" si="109"/>
        <v>0.70834697317474649</v>
      </c>
      <c r="U526" s="89">
        <f t="shared" ca="1" si="118"/>
        <v>0.81045667832562018</v>
      </c>
      <c r="V526" s="89">
        <f t="shared" ca="1" si="118"/>
        <v>0.7606350932878122</v>
      </c>
      <c r="W526" s="85">
        <f t="shared" ca="1" si="110"/>
        <v>4731.1385483213817</v>
      </c>
      <c r="X526" s="85">
        <f t="shared" ca="1" si="111"/>
        <v>763.23191815205064</v>
      </c>
      <c r="Z526" s="85">
        <v>509</v>
      </c>
      <c r="AA526" s="88">
        <f t="shared" ca="1" si="112"/>
        <v>1396.5637517772921</v>
      </c>
      <c r="AB526" s="89">
        <f t="shared" ca="1" si="113"/>
        <v>1.0337791244840402</v>
      </c>
      <c r="AC526" s="89">
        <f t="shared" ca="1" si="114"/>
        <v>0.93876978283684054</v>
      </c>
      <c r="AD526" s="89">
        <f t="shared" ca="1" si="119"/>
        <v>0.84938028352875272</v>
      </c>
      <c r="AE526" s="89">
        <f t="shared" ca="1" si="119"/>
        <v>0.82607552185077815</v>
      </c>
      <c r="AF526" s="85">
        <f t="shared" ca="1" si="115"/>
        <v>135.74087071850704</v>
      </c>
      <c r="AG526" s="85">
        <f t="shared" ca="1" si="116"/>
        <v>3.0156778714699612</v>
      </c>
      <c r="AI526" s="85">
        <v>509</v>
      </c>
      <c r="AJ526" s="85">
        <f t="shared" ca="1" si="120"/>
        <v>4595.3976776028749</v>
      </c>
      <c r="AK526" s="85">
        <f t="shared" ca="1" si="120"/>
        <v>760.21624028058068</v>
      </c>
    </row>
    <row r="527" spans="9:37" x14ac:dyDescent="0.25">
      <c r="I527" s="85">
        <v>510</v>
      </c>
      <c r="J527" s="89">
        <f t="shared" ca="1" si="117"/>
        <v>7.3473710070729781E-2</v>
      </c>
      <c r="K527" s="89">
        <f t="shared" ca="1" si="117"/>
        <v>0.35246953591689401</v>
      </c>
      <c r="L527" s="89">
        <f t="shared" ca="1" si="106"/>
        <v>-1.4503985180081584</v>
      </c>
      <c r="M527" s="89">
        <f t="shared" ca="1" si="106"/>
        <v>-0.37866173520210927</v>
      </c>
      <c r="N527" s="89">
        <f t="array" aca="1" ref="N527:O527" ca="1">mu+MMULT(L527:M527,A)</f>
        <v>-4.1555301780444295E-2</v>
      </c>
      <c r="O527" s="89">
        <f ca="1"/>
        <v>-2.0936489246801506E-3</v>
      </c>
      <c r="Q527" s="85">
        <v>510</v>
      </c>
      <c r="R527" s="88">
        <f t="shared" ca="1" si="107"/>
        <v>30045.15958613186</v>
      </c>
      <c r="S527" s="89">
        <f t="shared" ca="1" si="108"/>
        <v>0.45839991856475276</v>
      </c>
      <c r="T527" s="89">
        <f t="shared" ca="1" si="109"/>
        <v>0.28716645997329049</v>
      </c>
      <c r="U527" s="89">
        <f t="shared" ca="1" si="118"/>
        <v>0.67666742491487963</v>
      </c>
      <c r="V527" s="89">
        <f t="shared" ca="1" si="118"/>
        <v>0.61300756685883218</v>
      </c>
      <c r="W527" s="85">
        <f t="shared" ca="1" si="110"/>
        <v>3051.6028151835199</v>
      </c>
      <c r="X527" s="85">
        <f t="shared" ca="1" si="111"/>
        <v>-916.30381498581119</v>
      </c>
      <c r="Z527" s="85">
        <v>510</v>
      </c>
      <c r="AA527" s="88">
        <f t="shared" ca="1" si="112"/>
        <v>1390.086597932682</v>
      </c>
      <c r="AB527" s="89">
        <f t="shared" ca="1" si="113"/>
        <v>0.9848501400379972</v>
      </c>
      <c r="AC527" s="89">
        <f t="shared" ca="1" si="114"/>
        <v>0.88984079839079755</v>
      </c>
      <c r="AD527" s="89">
        <f t="shared" ca="1" si="119"/>
        <v>0.83765115619313901</v>
      </c>
      <c r="AE527" s="89">
        <f t="shared" ca="1" si="119"/>
        <v>0.81322431190041711</v>
      </c>
      <c r="AF527" s="85">
        <f t="shared" ca="1" si="115"/>
        <v>130.27694758551661</v>
      </c>
      <c r="AG527" s="85">
        <f t="shared" ca="1" si="116"/>
        <v>-2.4482452615204693</v>
      </c>
      <c r="AI527" s="85">
        <v>510</v>
      </c>
      <c r="AJ527" s="85">
        <f t="shared" ca="1" si="120"/>
        <v>2921.3258675980032</v>
      </c>
      <c r="AK527" s="85">
        <f t="shared" ca="1" si="120"/>
        <v>-913.85556972429072</v>
      </c>
    </row>
    <row r="528" spans="9:37" x14ac:dyDescent="0.25">
      <c r="I528" s="85">
        <v>511</v>
      </c>
      <c r="J528" s="89">
        <f t="shared" ca="1" si="117"/>
        <v>0.81513806718498016</v>
      </c>
      <c r="K528" s="89">
        <f t="shared" ca="1" si="117"/>
        <v>0.38375637288837305</v>
      </c>
      <c r="L528" s="89">
        <f t="shared" ca="1" si="106"/>
        <v>0.89699072616084141</v>
      </c>
      <c r="M528" s="89">
        <f t="shared" ca="1" si="106"/>
        <v>-0.29562988829782255</v>
      </c>
      <c r="N528" s="89">
        <f t="array" aca="1" ref="N528:O528" ca="1">mu+MMULT(L528:M528,A)</f>
        <v>2.0242435928694961E-2</v>
      </c>
      <c r="O528" s="89">
        <f ca="1"/>
        <v>-8.5769170592878531E-4</v>
      </c>
      <c r="Q528" s="85">
        <v>511</v>
      </c>
      <c r="R528" s="88">
        <f t="shared" ca="1" si="107"/>
        <v>31960.45339267296</v>
      </c>
      <c r="S528" s="89">
        <f t="shared" ca="1" si="108"/>
        <v>0.81929748039336514</v>
      </c>
      <c r="T528" s="89">
        <f t="shared" ca="1" si="109"/>
        <v>0.64806402180190292</v>
      </c>
      <c r="U528" s="89">
        <f t="shared" ca="1" si="118"/>
        <v>0.79369164511236467</v>
      </c>
      <c r="V528" s="89">
        <f t="shared" ca="1" si="118"/>
        <v>0.74152822855926259</v>
      </c>
      <c r="W528" s="85">
        <f t="shared" ca="1" si="110"/>
        <v>4465.126963414401</v>
      </c>
      <c r="X528" s="85">
        <f t="shared" ca="1" si="111"/>
        <v>497.22033324506992</v>
      </c>
      <c r="Z528" s="85">
        <v>511</v>
      </c>
      <c r="AA528" s="88">
        <f t="shared" ca="1" si="112"/>
        <v>1391.8057476770086</v>
      </c>
      <c r="AB528" s="89">
        <f t="shared" ca="1" si="113"/>
        <v>0.9978589368291706</v>
      </c>
      <c r="AC528" s="89">
        <f t="shared" ca="1" si="114"/>
        <v>0.90284959518197094</v>
      </c>
      <c r="AD528" s="89">
        <f t="shared" ca="1" si="119"/>
        <v>0.84082611684705</v>
      </c>
      <c r="AE528" s="89">
        <f t="shared" ca="1" si="119"/>
        <v>0.81669713740723693</v>
      </c>
      <c r="AF528" s="85">
        <f t="shared" ca="1" si="115"/>
        <v>131.7197309009789</v>
      </c>
      <c r="AG528" s="85">
        <f t="shared" ca="1" si="116"/>
        <v>-1.0054619460581762</v>
      </c>
      <c r="AI528" s="85">
        <v>511</v>
      </c>
      <c r="AJ528" s="85">
        <f t="shared" ca="1" si="120"/>
        <v>4333.4072325134221</v>
      </c>
      <c r="AK528" s="85">
        <f t="shared" ca="1" si="120"/>
        <v>498.2257951911281</v>
      </c>
    </row>
    <row r="529" spans="9:37" x14ac:dyDescent="0.25">
      <c r="I529" s="85">
        <v>512</v>
      </c>
      <c r="J529" s="89">
        <f t="shared" ca="1" si="117"/>
        <v>0.25573112817815868</v>
      </c>
      <c r="K529" s="89">
        <f t="shared" ca="1" si="117"/>
        <v>0.29241073074754242</v>
      </c>
      <c r="L529" s="89">
        <f t="shared" ca="1" si="106"/>
        <v>-0.65656251794307952</v>
      </c>
      <c r="M529" s="89">
        <f t="shared" ca="1" si="106"/>
        <v>-0.54635569102612935</v>
      </c>
      <c r="N529" s="89">
        <f t="array" aca="1" ref="N529:O529" ca="1">mu+MMULT(L529:M529,A)</f>
        <v>-2.4326715751607993E-2</v>
      </c>
      <c r="O529" s="89">
        <f ca="1"/>
        <v>-4.5898303655264316E-3</v>
      </c>
      <c r="Q529" s="85">
        <v>512</v>
      </c>
      <c r="R529" s="88">
        <f t="shared" ca="1" si="107"/>
        <v>30567.279986160374</v>
      </c>
      <c r="S529" s="89">
        <f t="shared" ca="1" si="108"/>
        <v>0.55901451906722388</v>
      </c>
      <c r="T529" s="89">
        <f t="shared" ca="1" si="109"/>
        <v>0.38778106047576161</v>
      </c>
      <c r="U529" s="89">
        <f t="shared" ca="1" si="118"/>
        <v>0.71192409432641746</v>
      </c>
      <c r="V529" s="89">
        <f t="shared" ca="1" si="118"/>
        <v>0.65091096875278742</v>
      </c>
      <c r="W529" s="85">
        <f t="shared" ca="1" si="110"/>
        <v>3414.2137130407718</v>
      </c>
      <c r="X529" s="85">
        <f t="shared" ca="1" si="111"/>
        <v>-553.6929171285592</v>
      </c>
      <c r="Z529" s="85">
        <v>512</v>
      </c>
      <c r="AA529" s="88">
        <f t="shared" ca="1" si="112"/>
        <v>1386.6210167249799</v>
      </c>
      <c r="AB529" s="89">
        <f t="shared" ca="1" si="113"/>
        <v>0.95857712943115225</v>
      </c>
      <c r="AC529" s="89">
        <f t="shared" ca="1" si="114"/>
        <v>0.8635677877839526</v>
      </c>
      <c r="AD529" s="89">
        <f t="shared" ca="1" si="119"/>
        <v>0.83111409067072306</v>
      </c>
      <c r="AE529" s="89">
        <f t="shared" ca="1" si="119"/>
        <v>0.8060873170225874</v>
      </c>
      <c r="AF529" s="85">
        <f t="shared" ca="1" si="115"/>
        <v>127.38527393718186</v>
      </c>
      <c r="AG529" s="85">
        <f t="shared" ca="1" si="116"/>
        <v>-5.3399189098552142</v>
      </c>
      <c r="AI529" s="85">
        <v>512</v>
      </c>
      <c r="AJ529" s="85">
        <f t="shared" ca="1" si="120"/>
        <v>3286.82843910359</v>
      </c>
      <c r="AK529" s="85">
        <f t="shared" ca="1" si="120"/>
        <v>-548.35299821870399</v>
      </c>
    </row>
    <row r="530" spans="9:37" x14ac:dyDescent="0.25">
      <c r="I530" s="85">
        <v>513</v>
      </c>
      <c r="J530" s="89">
        <f t="shared" ca="1" si="117"/>
        <v>0.61891190354845271</v>
      </c>
      <c r="K530" s="89">
        <f t="shared" ca="1" si="117"/>
        <v>0.25597980890944572</v>
      </c>
      <c r="L530" s="89">
        <f t="shared" ref="L530:M593" ca="1" si="121">_xlfn.NORM.S.INV(J530)</f>
        <v>0.30262430091846459</v>
      </c>
      <c r="M530" s="89">
        <f t="shared" ca="1" si="121"/>
        <v>-0.65578943072558171</v>
      </c>
      <c r="N530" s="89">
        <f t="array" aca="1" ref="N530:O530" ca="1">mu+MMULT(L530:M530,A)</f>
        <v>-1.7625481447007155E-3</v>
      </c>
      <c r="O530" s="89">
        <f ca="1"/>
        <v>-6.2187887182463108E-3</v>
      </c>
      <c r="Q530" s="85">
        <v>513</v>
      </c>
      <c r="R530" s="88">
        <f t="shared" ref="R530:R593" ca="1" si="122">$Q$13*EXP(N530)</f>
        <v>31264.845612518078</v>
      </c>
      <c r="S530" s="89">
        <f t="shared" ref="S530:S593" ca="1" si="123">(LN(R530/$R$4)+($R$5+$R$7^2/2)*$R$6)/($R$7*$R$6^0.5)</f>
        <v>0.6907888100995736</v>
      </c>
      <c r="T530" s="89">
        <f t="shared" ref="T530:T593" ca="1" si="124">S530-$R$7*$R$6^0.5</f>
        <v>0.51955535150811127</v>
      </c>
      <c r="U530" s="89">
        <f t="shared" ca="1" si="118"/>
        <v>0.75515086568100953</v>
      </c>
      <c r="V530" s="89">
        <f t="shared" ca="1" si="118"/>
        <v>0.69831323787220234</v>
      </c>
      <c r="W530" s="85">
        <f t="shared" ref="W530:W593" ca="1" si="125">R530*U530-$R$4*EXP(-$R$5*$R$6)*V530</f>
        <v>3926.1677268316344</v>
      </c>
      <c r="X530" s="85">
        <f t="shared" ref="X530:X593" ca="1" si="126">W530-$V$13</f>
        <v>-41.738903337696684</v>
      </c>
      <c r="Z530" s="85">
        <v>513</v>
      </c>
      <c r="AA530" s="88">
        <f t="shared" ref="AA530:AA593" ca="1" si="127">$Z$13*EXP(O530)</f>
        <v>1384.3641075423209</v>
      </c>
      <c r="AB530" s="89">
        <f t="shared" ref="AB530:AB593" ca="1" si="128">(LN(AA530/$AA$4)+($AA$5+$AA$7^2/2)*$AA$6)/($AA$7*$AA$6^0.5)</f>
        <v>0.94143188534800992</v>
      </c>
      <c r="AC530" s="89">
        <f t="shared" ref="AC530:AC593" ca="1" si="129">AB530-$AA$7*$AA$6^0.5</f>
        <v>0.84642254370081027</v>
      </c>
      <c r="AD530" s="89">
        <f t="shared" ca="1" si="119"/>
        <v>0.82675820998980054</v>
      </c>
      <c r="AE530" s="89">
        <f t="shared" ca="1" si="119"/>
        <v>0.8013414666632982</v>
      </c>
      <c r="AF530" s="85">
        <f t="shared" ref="AF530:AF593" ca="1" si="130">AA530*AD530-$AA$4*EXP(-$AA$5*$AA$6)*AE530</f>
        <v>125.51442564959473</v>
      </c>
      <c r="AG530" s="85">
        <f t="shared" ref="AG530:AG593" ca="1" si="131">AF530-$AE$13</f>
        <v>-7.2107671974423511</v>
      </c>
      <c r="AI530" s="85">
        <v>513</v>
      </c>
      <c r="AJ530" s="85">
        <f t="shared" ca="1" si="120"/>
        <v>3800.6533011820397</v>
      </c>
      <c r="AK530" s="85">
        <f t="shared" ca="1" si="120"/>
        <v>-34.528136140254333</v>
      </c>
    </row>
    <row r="531" spans="9:37" x14ac:dyDescent="0.25">
      <c r="I531" s="85">
        <v>514</v>
      </c>
      <c r="J531" s="89">
        <f t="shared" ref="J531:K594" ca="1" si="132">RAND()</f>
        <v>0.43248370312676609</v>
      </c>
      <c r="K531" s="89">
        <f t="shared" ca="1" si="132"/>
        <v>0.17741644489707775</v>
      </c>
      <c r="L531" s="89">
        <f t="shared" ca="1" si="121"/>
        <v>-0.17005433434316414</v>
      </c>
      <c r="M531" s="89">
        <f t="shared" ca="1" si="121"/>
        <v>-0.92525575091679291</v>
      </c>
      <c r="N531" s="89">
        <f t="array" aca="1" ref="N531:O531" ca="1">mu+MMULT(L531:M531,A)</f>
        <v>-1.8944472590902296E-2</v>
      </c>
      <c r="O531" s="89">
        <f ca="1"/>
        <v>-1.0229886340037256E-2</v>
      </c>
      <c r="Q531" s="85">
        <v>514</v>
      </c>
      <c r="R531" s="88">
        <f t="shared" ca="1" si="122"/>
        <v>30732.244059955712</v>
      </c>
      <c r="S531" s="89">
        <f t="shared" ca="1" si="123"/>
        <v>0.59044671231367907</v>
      </c>
      <c r="T531" s="89">
        <f t="shared" ca="1" si="124"/>
        <v>0.41921325372221679</v>
      </c>
      <c r="U531" s="89">
        <f t="shared" ref="U531:V594" ca="1" si="133">_xlfn.NORM.S.DIST(S531,TRUE)</f>
        <v>0.72255439937394172</v>
      </c>
      <c r="V531" s="89">
        <f t="shared" ca="1" si="133"/>
        <v>0.66246985664990377</v>
      </c>
      <c r="W531" s="85">
        <f t="shared" ca="1" si="125"/>
        <v>3532.5358474589993</v>
      </c>
      <c r="X531" s="85">
        <f t="shared" ca="1" si="126"/>
        <v>-435.3707827103317</v>
      </c>
      <c r="Z531" s="85">
        <v>514</v>
      </c>
      <c r="AA531" s="88">
        <f t="shared" ca="1" si="127"/>
        <v>1378.822409538692</v>
      </c>
      <c r="AB531" s="89">
        <f t="shared" ca="1" si="128"/>
        <v>0.89921395653964664</v>
      </c>
      <c r="AC531" s="89">
        <f t="shared" ca="1" si="129"/>
        <v>0.80420461489244699</v>
      </c>
      <c r="AD531" s="89">
        <f t="shared" ref="AD531:AE594" ca="1" si="134">_xlfn.NORM.S.DIST(AB531,TRUE)</f>
        <v>0.81573064610469959</v>
      </c>
      <c r="AE531" s="89">
        <f t="shared" ca="1" si="134"/>
        <v>0.78936059299063932</v>
      </c>
      <c r="AF531" s="85">
        <f t="shared" ca="1" si="130"/>
        <v>120.96311876262973</v>
      </c>
      <c r="AG531" s="85">
        <f t="shared" ca="1" si="131"/>
        <v>-11.762074084407345</v>
      </c>
      <c r="AI531" s="85">
        <v>514</v>
      </c>
      <c r="AJ531" s="85">
        <f t="shared" ref="AJ531:AK594" ca="1" si="135">W531-AF531</f>
        <v>3411.5727286963697</v>
      </c>
      <c r="AK531" s="85">
        <f t="shared" ca="1" si="135"/>
        <v>-423.60870862592435</v>
      </c>
    </row>
    <row r="532" spans="9:37" x14ac:dyDescent="0.25">
      <c r="I532" s="85">
        <v>515</v>
      </c>
      <c r="J532" s="89">
        <f t="shared" ca="1" si="132"/>
        <v>0.67885788843558592</v>
      </c>
      <c r="K532" s="89">
        <f t="shared" ca="1" si="132"/>
        <v>5.257053741998019E-2</v>
      </c>
      <c r="L532" s="89">
        <f t="shared" ca="1" si="121"/>
        <v>0.46450745007006633</v>
      </c>
      <c r="M532" s="89">
        <f t="shared" ca="1" si="121"/>
        <v>-1.6204247127077136</v>
      </c>
      <c r="N532" s="89">
        <f t="array" aca="1" ref="N532:O532" ca="1">mu+MMULT(L532:M532,A)</f>
        <v>-1.5691651332251023E-2</v>
      </c>
      <c r="O532" s="89">
        <f ca="1"/>
        <v>-2.0577712247942269E-2</v>
      </c>
      <c r="Q532" s="85">
        <v>515</v>
      </c>
      <c r="R532" s="88">
        <f t="shared" ca="1" si="122"/>
        <v>30832.373319764774</v>
      </c>
      <c r="S532" s="89">
        <f t="shared" ca="1" si="123"/>
        <v>0.60944312391108746</v>
      </c>
      <c r="T532" s="89">
        <f t="shared" ca="1" si="124"/>
        <v>0.43820966531962519</v>
      </c>
      <c r="U532" s="89">
        <f t="shared" ca="1" si="133"/>
        <v>0.72888461935972793</v>
      </c>
      <c r="V532" s="89">
        <f t="shared" ca="1" si="133"/>
        <v>0.66938284861487252</v>
      </c>
      <c r="W532" s="85">
        <f t="shared" ca="1" si="125"/>
        <v>3605.2023785462006</v>
      </c>
      <c r="X532" s="85">
        <f t="shared" ca="1" si="126"/>
        <v>-362.7042516231304</v>
      </c>
      <c r="Z532" s="85">
        <v>515</v>
      </c>
      <c r="AA532" s="88">
        <f t="shared" ca="1" si="127"/>
        <v>1364.6281617462153</v>
      </c>
      <c r="AB532" s="89">
        <f t="shared" ca="1" si="128"/>
        <v>0.79030018313060879</v>
      </c>
      <c r="AC532" s="89">
        <f t="shared" ca="1" si="129"/>
        <v>0.69529084148340914</v>
      </c>
      <c r="AD532" s="89">
        <f t="shared" ca="1" si="134"/>
        <v>0.78532376005114513</v>
      </c>
      <c r="AE532" s="89">
        <f t="shared" ca="1" si="134"/>
        <v>0.75656347368114307</v>
      </c>
      <c r="AF532" s="85">
        <f t="shared" ca="1" si="130"/>
        <v>109.59655769857568</v>
      </c>
      <c r="AG532" s="85">
        <f t="shared" ca="1" si="131"/>
        <v>-23.128635148461399</v>
      </c>
      <c r="AI532" s="85">
        <v>515</v>
      </c>
      <c r="AJ532" s="85">
        <f t="shared" ca="1" si="135"/>
        <v>3495.6058208476252</v>
      </c>
      <c r="AK532" s="85">
        <f t="shared" ca="1" si="135"/>
        <v>-339.575616474669</v>
      </c>
    </row>
    <row r="533" spans="9:37" x14ac:dyDescent="0.25">
      <c r="I533" s="85">
        <v>516</v>
      </c>
      <c r="J533" s="89">
        <f t="shared" ca="1" si="132"/>
        <v>0.78475255837731439</v>
      </c>
      <c r="K533" s="89">
        <f t="shared" ca="1" si="132"/>
        <v>0.6488436261399847</v>
      </c>
      <c r="L533" s="89">
        <f t="shared" ca="1" si="121"/>
        <v>0.78834508425935423</v>
      </c>
      <c r="M533" s="89">
        <f t="shared" ca="1" si="121"/>
        <v>0.38220036958384168</v>
      </c>
      <c r="N533" s="89">
        <f t="array" aca="1" ref="N533:O533" ca="1">mu+MMULT(L533:M533,A)</f>
        <v>3.0161190562643308E-2</v>
      </c>
      <c r="O533" s="89">
        <f ca="1"/>
        <v>9.232041710246627E-3</v>
      </c>
      <c r="Q533" s="85">
        <v>516</v>
      </c>
      <c r="R533" s="88">
        <f t="shared" ca="1" si="122"/>
        <v>32279.038660506543</v>
      </c>
      <c r="S533" s="89">
        <f t="shared" ca="1" si="123"/>
        <v>0.87722281061526408</v>
      </c>
      <c r="T533" s="89">
        <f t="shared" ca="1" si="124"/>
        <v>0.70598935202380186</v>
      </c>
      <c r="U533" s="89">
        <f t="shared" ca="1" si="133"/>
        <v>0.80981718568520411</v>
      </c>
      <c r="V533" s="89">
        <f t="shared" ca="1" si="133"/>
        <v>0.75990262038409817</v>
      </c>
      <c r="W533" s="85">
        <f t="shared" ca="1" si="125"/>
        <v>4720.5793874261362</v>
      </c>
      <c r="X533" s="85">
        <f t="shared" ca="1" si="126"/>
        <v>752.6727572568052</v>
      </c>
      <c r="Z533" s="85">
        <v>516</v>
      </c>
      <c r="AA533" s="88">
        <f t="shared" ca="1" si="127"/>
        <v>1405.9197803144998</v>
      </c>
      <c r="AB533" s="89">
        <f t="shared" ca="1" si="128"/>
        <v>1.1040562142889139</v>
      </c>
      <c r="AC533" s="89">
        <f t="shared" ca="1" si="129"/>
        <v>1.0090468726417143</v>
      </c>
      <c r="AD533" s="89">
        <f t="shared" ca="1" si="134"/>
        <v>0.86521562331868018</v>
      </c>
      <c r="AE533" s="89">
        <f t="shared" ca="1" si="134"/>
        <v>0.84352392237470364</v>
      </c>
      <c r="AF533" s="85">
        <f t="shared" ca="1" si="130"/>
        <v>143.76278449131974</v>
      </c>
      <c r="AG533" s="85">
        <f t="shared" ca="1" si="131"/>
        <v>11.037591644282656</v>
      </c>
      <c r="AI533" s="85">
        <v>516</v>
      </c>
      <c r="AJ533" s="85">
        <f t="shared" ca="1" si="135"/>
        <v>4576.8166029348167</v>
      </c>
      <c r="AK533" s="85">
        <f t="shared" ca="1" si="135"/>
        <v>741.63516561252254</v>
      </c>
    </row>
    <row r="534" spans="9:37" x14ac:dyDescent="0.25">
      <c r="I534" s="85">
        <v>517</v>
      </c>
      <c r="J534" s="89">
        <f t="shared" ca="1" si="132"/>
        <v>0.29756958763142194</v>
      </c>
      <c r="K534" s="89">
        <f t="shared" ca="1" si="132"/>
        <v>0.9095662082569046</v>
      </c>
      <c r="L534" s="89">
        <f t="shared" ca="1" si="121"/>
        <v>-0.53140353086513781</v>
      </c>
      <c r="M534" s="89">
        <f t="shared" ca="1" si="121"/>
        <v>1.3380885172151715</v>
      </c>
      <c r="N534" s="89">
        <f t="array" aca="1" ref="N534:O534" ca="1">mu+MMULT(L534:M534,A)</f>
        <v>1.4211948991724677E-2</v>
      </c>
      <c r="O534" s="89">
        <f ca="1"/>
        <v>2.3460761176714605E-2</v>
      </c>
      <c r="Q534" s="85">
        <v>517</v>
      </c>
      <c r="R534" s="88">
        <f t="shared" ca="1" si="122"/>
        <v>31768.296278815436</v>
      </c>
      <c r="S534" s="89">
        <f t="shared" ca="1" si="123"/>
        <v>0.78407955635809667</v>
      </c>
      <c r="T534" s="89">
        <f t="shared" ca="1" si="124"/>
        <v>0.61284609776663435</v>
      </c>
      <c r="U534" s="89">
        <f t="shared" ca="1" si="133"/>
        <v>0.7835032848309279</v>
      </c>
      <c r="V534" s="89">
        <f t="shared" ca="1" si="133"/>
        <v>0.73001094648752496</v>
      </c>
      <c r="W534" s="85">
        <f t="shared" ca="1" si="125"/>
        <v>4313.586760675902</v>
      </c>
      <c r="X534" s="85">
        <f t="shared" ca="1" si="126"/>
        <v>345.680130506571</v>
      </c>
      <c r="Z534" s="85">
        <v>517</v>
      </c>
      <c r="AA534" s="88">
        <f t="shared" ca="1" si="127"/>
        <v>1426.0672146427644</v>
      </c>
      <c r="AB534" s="89">
        <f t="shared" ca="1" si="128"/>
        <v>1.2538174821788002</v>
      </c>
      <c r="AC534" s="89">
        <f t="shared" ca="1" si="129"/>
        <v>1.1588081405316006</v>
      </c>
      <c r="AD534" s="89">
        <f t="shared" ca="1" si="134"/>
        <v>0.89504582330698268</v>
      </c>
      <c r="AE534" s="89">
        <f t="shared" ca="1" si="134"/>
        <v>0.87673280071835324</v>
      </c>
      <c r="AF534" s="85">
        <f t="shared" ca="1" si="130"/>
        <v>161.50470443421705</v>
      </c>
      <c r="AG534" s="85">
        <f t="shared" ca="1" si="131"/>
        <v>28.779511587179968</v>
      </c>
      <c r="AI534" s="85">
        <v>517</v>
      </c>
      <c r="AJ534" s="85">
        <f t="shared" ca="1" si="135"/>
        <v>4152.0820562416848</v>
      </c>
      <c r="AK534" s="85">
        <f t="shared" ca="1" si="135"/>
        <v>316.90061891939104</v>
      </c>
    </row>
    <row r="535" spans="9:37" x14ac:dyDescent="0.25">
      <c r="I535" s="85">
        <v>518</v>
      </c>
      <c r="J535" s="89">
        <f t="shared" ca="1" si="132"/>
        <v>0.44262186217857791</v>
      </c>
      <c r="K535" s="89">
        <f t="shared" ca="1" si="132"/>
        <v>0.45493762180304032</v>
      </c>
      <c r="L535" s="89">
        <f t="shared" ca="1" si="121"/>
        <v>-0.14432514370141514</v>
      </c>
      <c r="M535" s="89">
        <f t="shared" ca="1" si="121"/>
        <v>-0.11319590314971038</v>
      </c>
      <c r="N535" s="89">
        <f t="array" aca="1" ref="N535:O535" ca="1">mu+MMULT(L535:M535,A)</f>
        <v>-3.0609162353195649E-3</v>
      </c>
      <c r="O535" s="89">
        <f ca="1"/>
        <v>1.8579000735640507E-3</v>
      </c>
      <c r="Q535" s="85">
        <v>518</v>
      </c>
      <c r="R535" s="88">
        <f t="shared" ca="1" si="122"/>
        <v>31224.278675723635</v>
      </c>
      <c r="S535" s="89">
        <f t="shared" ca="1" si="123"/>
        <v>0.68320636621682485</v>
      </c>
      <c r="T535" s="89">
        <f t="shared" ca="1" si="124"/>
        <v>0.51197290762536252</v>
      </c>
      <c r="U535" s="89">
        <f t="shared" ca="1" si="133"/>
        <v>0.75276177477757078</v>
      </c>
      <c r="V535" s="89">
        <f t="shared" ca="1" si="133"/>
        <v>0.69566501460620511</v>
      </c>
      <c r="W535" s="85">
        <f t="shared" ca="1" si="125"/>
        <v>3895.5819758854304</v>
      </c>
      <c r="X535" s="85">
        <f t="shared" ca="1" si="126"/>
        <v>-72.3246542839006</v>
      </c>
      <c r="Z535" s="85">
        <v>518</v>
      </c>
      <c r="AA535" s="88">
        <f t="shared" ca="1" si="127"/>
        <v>1395.5904604656751</v>
      </c>
      <c r="AB535" s="89">
        <f t="shared" ca="1" si="128"/>
        <v>1.0264413028619375</v>
      </c>
      <c r="AC535" s="89">
        <f t="shared" ca="1" si="129"/>
        <v>0.93143196121473781</v>
      </c>
      <c r="AD535" s="89">
        <f t="shared" ca="1" si="134"/>
        <v>0.84765819107447515</v>
      </c>
      <c r="AE535" s="89">
        <f t="shared" ca="1" si="134"/>
        <v>0.82418491780025915</v>
      </c>
      <c r="AF535" s="85">
        <f t="shared" ca="1" si="130"/>
        <v>134.91501316395943</v>
      </c>
      <c r="AG535" s="85">
        <f t="shared" ca="1" si="131"/>
        <v>2.1898203169223507</v>
      </c>
      <c r="AI535" s="85">
        <v>518</v>
      </c>
      <c r="AJ535" s="85">
        <f t="shared" ca="1" si="135"/>
        <v>3760.666962721471</v>
      </c>
      <c r="AK535" s="85">
        <f t="shared" ca="1" si="135"/>
        <v>-74.51447460082295</v>
      </c>
    </row>
    <row r="536" spans="9:37" x14ac:dyDescent="0.25">
      <c r="I536" s="85">
        <v>519</v>
      </c>
      <c r="J536" s="89">
        <f t="shared" ca="1" si="132"/>
        <v>0.78993471763715162</v>
      </c>
      <c r="K536" s="89">
        <f t="shared" ca="1" si="132"/>
        <v>0.78272793169269905</v>
      </c>
      <c r="L536" s="89">
        <f t="shared" ca="1" si="121"/>
        <v>0.80619475114292294</v>
      </c>
      <c r="M536" s="89">
        <f t="shared" ca="1" si="121"/>
        <v>0.78143934721684449</v>
      </c>
      <c r="N536" s="89">
        <f t="array" aca="1" ref="N536:O536" ca="1">mu+MMULT(L536:M536,A)</f>
        <v>3.8103594549990773E-2</v>
      </c>
      <c r="O536" s="89">
        <f ca="1"/>
        <v>1.5174849377541207E-2</v>
      </c>
      <c r="Q536" s="85">
        <v>519</v>
      </c>
      <c r="R536" s="88">
        <f t="shared" ca="1" si="122"/>
        <v>32536.432636270096</v>
      </c>
      <c r="S536" s="89">
        <f t="shared" ca="1" si="123"/>
        <v>0.92360629228222602</v>
      </c>
      <c r="T536" s="89">
        <f t="shared" ca="1" si="124"/>
        <v>0.7523728336907638</v>
      </c>
      <c r="U536" s="89">
        <f t="shared" ca="1" si="133"/>
        <v>0.82215433171281571</v>
      </c>
      <c r="V536" s="89">
        <f t="shared" ca="1" si="133"/>
        <v>0.77408656056030345</v>
      </c>
      <c r="W536" s="85">
        <f t="shared" ca="1" si="125"/>
        <v>4930.6223585929583</v>
      </c>
      <c r="X536" s="85">
        <f t="shared" ca="1" si="126"/>
        <v>962.7157284236273</v>
      </c>
      <c r="Z536" s="85">
        <v>519</v>
      </c>
      <c r="AA536" s="88">
        <f t="shared" ca="1" si="127"/>
        <v>1414.2997668256407</v>
      </c>
      <c r="AB536" s="89">
        <f t="shared" ca="1" si="128"/>
        <v>1.1666059337613643</v>
      </c>
      <c r="AC536" s="89">
        <f t="shared" ca="1" si="129"/>
        <v>1.0715965921141648</v>
      </c>
      <c r="AD536" s="89">
        <f t="shared" ca="1" si="134"/>
        <v>0.87831522702395137</v>
      </c>
      <c r="AE536" s="89">
        <f t="shared" ca="1" si="134"/>
        <v>0.85804936765377482</v>
      </c>
      <c r="AF536" s="85">
        <f t="shared" ca="1" si="130"/>
        <v>151.06887085153085</v>
      </c>
      <c r="AG536" s="85">
        <f t="shared" ca="1" si="131"/>
        <v>18.343678004493768</v>
      </c>
      <c r="AI536" s="85">
        <v>519</v>
      </c>
      <c r="AJ536" s="85">
        <f t="shared" ca="1" si="135"/>
        <v>4779.5534877414275</v>
      </c>
      <c r="AK536" s="85">
        <f t="shared" ca="1" si="135"/>
        <v>944.37205041913353</v>
      </c>
    </row>
    <row r="537" spans="9:37" x14ac:dyDescent="0.25">
      <c r="I537" s="85">
        <v>520</v>
      </c>
      <c r="J537" s="89">
        <f t="shared" ca="1" si="132"/>
        <v>0.84547890648010915</v>
      </c>
      <c r="K537" s="89">
        <f t="shared" ca="1" si="132"/>
        <v>0.61994966707940558</v>
      </c>
      <c r="L537" s="89">
        <f t="shared" ca="1" si="121"/>
        <v>1.0172338701708779</v>
      </c>
      <c r="M537" s="89">
        <f t="shared" ca="1" si="121"/>
        <v>0.30534859853989027</v>
      </c>
      <c r="N537" s="89">
        <f t="array" aca="1" ref="N537:O537" ca="1">mu+MMULT(L537:M537,A)</f>
        <v>3.4594475911051949E-2</v>
      </c>
      <c r="O537" s="89">
        <f ca="1"/>
        <v>8.0880770179389688E-3</v>
      </c>
      <c r="Q537" s="85">
        <v>520</v>
      </c>
      <c r="R537" s="88">
        <f t="shared" ca="1" si="122"/>
        <v>32422.458525355647</v>
      </c>
      <c r="S537" s="89">
        <f t="shared" ca="1" si="123"/>
        <v>0.90311310907022635</v>
      </c>
      <c r="T537" s="89">
        <f t="shared" ca="1" si="124"/>
        <v>0.73187965047876413</v>
      </c>
      <c r="U537" s="89">
        <f t="shared" ca="1" si="133"/>
        <v>0.81676706636786434</v>
      </c>
      <c r="V537" s="89">
        <f t="shared" ca="1" si="133"/>
        <v>0.76787898611908301</v>
      </c>
      <c r="W537" s="85">
        <f t="shared" ca="1" si="125"/>
        <v>4837.223916723724</v>
      </c>
      <c r="X537" s="85">
        <f t="shared" ca="1" si="126"/>
        <v>869.31728655439292</v>
      </c>
      <c r="Z537" s="85">
        <v>520</v>
      </c>
      <c r="AA537" s="88">
        <f t="shared" ca="1" si="127"/>
        <v>1404.3123773070411</v>
      </c>
      <c r="AB537" s="89">
        <f t="shared" ca="1" si="128"/>
        <v>1.0920156646705861</v>
      </c>
      <c r="AC537" s="89">
        <f t="shared" ca="1" si="129"/>
        <v>0.99700632302338643</v>
      </c>
      <c r="AD537" s="89">
        <f t="shared" ca="1" si="134"/>
        <v>0.86258689201641747</v>
      </c>
      <c r="AE537" s="89">
        <f t="shared" ca="1" si="134"/>
        <v>0.84061927960001825</v>
      </c>
      <c r="AF537" s="85">
        <f t="shared" ca="1" si="130"/>
        <v>142.37414195346946</v>
      </c>
      <c r="AG537" s="85">
        <f t="shared" ca="1" si="131"/>
        <v>9.6489491064323829</v>
      </c>
      <c r="AI537" s="85">
        <v>520</v>
      </c>
      <c r="AJ537" s="85">
        <f t="shared" ca="1" si="135"/>
        <v>4694.849774770255</v>
      </c>
      <c r="AK537" s="85">
        <f t="shared" ca="1" si="135"/>
        <v>859.66833744796054</v>
      </c>
    </row>
    <row r="538" spans="9:37" x14ac:dyDescent="0.25">
      <c r="I538" s="85">
        <v>521</v>
      </c>
      <c r="J538" s="89">
        <f t="shared" ca="1" si="132"/>
        <v>0.12684098646072572</v>
      </c>
      <c r="K538" s="89">
        <f t="shared" ca="1" si="132"/>
        <v>0.57875271754637558</v>
      </c>
      <c r="L538" s="89">
        <f t="shared" ca="1" si="121"/>
        <v>-1.141451766734608</v>
      </c>
      <c r="M538" s="89">
        <f t="shared" ca="1" si="121"/>
        <v>0.19870365481386282</v>
      </c>
      <c r="N538" s="89">
        <f t="array" aca="1" ref="N538:O538" ca="1">mu+MMULT(L538:M538,A)</f>
        <v>-2.2803213017852045E-2</v>
      </c>
      <c r="O538" s="89">
        <f ca="1"/>
        <v>6.5006308396857448E-3</v>
      </c>
      <c r="Q538" s="85">
        <v>521</v>
      </c>
      <c r="R538" s="88">
        <f t="shared" ca="1" si="122"/>
        <v>30613.884813058983</v>
      </c>
      <c r="S538" s="89">
        <f t="shared" ca="1" si="123"/>
        <v>0.56791174479803619</v>
      </c>
      <c r="T538" s="89">
        <f t="shared" ca="1" si="124"/>
        <v>0.39667828620657392</v>
      </c>
      <c r="U538" s="89">
        <f t="shared" ca="1" si="133"/>
        <v>0.71495255171626382</v>
      </c>
      <c r="V538" s="89">
        <f t="shared" ca="1" si="133"/>
        <v>0.65419764281481274</v>
      </c>
      <c r="W538" s="85">
        <f t="shared" ca="1" si="125"/>
        <v>3447.4634594714553</v>
      </c>
      <c r="X538" s="85">
        <f t="shared" ca="1" si="126"/>
        <v>-520.44317069787576</v>
      </c>
      <c r="Z538" s="85">
        <v>521</v>
      </c>
      <c r="AA538" s="88">
        <f t="shared" ca="1" si="127"/>
        <v>1402.0848754780168</v>
      </c>
      <c r="AB538" s="89">
        <f t="shared" ca="1" si="128"/>
        <v>1.0753073478805613</v>
      </c>
      <c r="AC538" s="89">
        <f t="shared" ca="1" si="129"/>
        <v>0.98029800623336161</v>
      </c>
      <c r="AD538" s="89">
        <f t="shared" ca="1" si="134"/>
        <v>0.85888142622271424</v>
      </c>
      <c r="AE538" s="89">
        <f t="shared" ca="1" si="134"/>
        <v>0.83653048069879887</v>
      </c>
      <c r="AF538" s="85">
        <f t="shared" ca="1" si="130"/>
        <v>140.45684149410545</v>
      </c>
      <c r="AG538" s="85">
        <f t="shared" ca="1" si="131"/>
        <v>7.7316486470683685</v>
      </c>
      <c r="AI538" s="85">
        <v>521</v>
      </c>
      <c r="AJ538" s="85">
        <f t="shared" ca="1" si="135"/>
        <v>3307.0066179773498</v>
      </c>
      <c r="AK538" s="85">
        <f t="shared" ca="1" si="135"/>
        <v>-528.17481934494413</v>
      </c>
    </row>
    <row r="539" spans="9:37" x14ac:dyDescent="0.25">
      <c r="I539" s="85">
        <v>522</v>
      </c>
      <c r="J539" s="89">
        <f t="shared" ca="1" si="132"/>
        <v>0.59373750836120542</v>
      </c>
      <c r="K539" s="89">
        <f t="shared" ca="1" si="132"/>
        <v>0.90055695936425839</v>
      </c>
      <c r="L539" s="89">
        <f t="shared" ca="1" si="121"/>
        <v>0.23716990416975234</v>
      </c>
      <c r="M539" s="89">
        <f t="shared" ca="1" si="121"/>
        <v>1.2847316299325371</v>
      </c>
      <c r="N539" s="89">
        <f t="array" aca="1" ref="N539:O539" ca="1">mu+MMULT(L539:M539,A)</f>
        <v>3.2935638379291574E-2</v>
      </c>
      <c r="O539" s="89">
        <f ca="1"/>
        <v>2.2666525802387764E-2</v>
      </c>
      <c r="Q539" s="85">
        <v>522</v>
      </c>
      <c r="R539" s="88">
        <f t="shared" ca="1" si="122"/>
        <v>32368.719518745376</v>
      </c>
      <c r="S539" s="89">
        <f t="shared" ca="1" si="123"/>
        <v>0.89342553080482467</v>
      </c>
      <c r="T539" s="89">
        <f t="shared" ca="1" si="124"/>
        <v>0.72219207221336235</v>
      </c>
      <c r="U539" s="89">
        <f t="shared" ca="1" si="133"/>
        <v>0.81418533228130108</v>
      </c>
      <c r="V539" s="89">
        <f t="shared" ca="1" si="133"/>
        <v>0.76491180161379835</v>
      </c>
      <c r="W539" s="85">
        <f t="shared" ca="1" si="125"/>
        <v>4793.400916069113</v>
      </c>
      <c r="X539" s="85">
        <f t="shared" ca="1" si="126"/>
        <v>825.49428589978197</v>
      </c>
      <c r="Z539" s="85">
        <v>522</v>
      </c>
      <c r="AA539" s="88">
        <f t="shared" ca="1" si="127"/>
        <v>1424.9350312842803</v>
      </c>
      <c r="AB539" s="89">
        <f t="shared" ca="1" si="128"/>
        <v>1.2454579318382037</v>
      </c>
      <c r="AC539" s="89">
        <f t="shared" ca="1" si="129"/>
        <v>1.1504485901910042</v>
      </c>
      <c r="AD539" s="89">
        <f t="shared" ca="1" si="134"/>
        <v>0.89351826506352527</v>
      </c>
      <c r="AE539" s="89">
        <f t="shared" ca="1" si="134"/>
        <v>0.87502042152527593</v>
      </c>
      <c r="AF539" s="85">
        <f t="shared" ca="1" si="130"/>
        <v>160.49221156597059</v>
      </c>
      <c r="AG539" s="85">
        <f t="shared" ca="1" si="131"/>
        <v>27.767018718933514</v>
      </c>
      <c r="AI539" s="85">
        <v>522</v>
      </c>
      <c r="AJ539" s="85">
        <f t="shared" ca="1" si="135"/>
        <v>4632.9087045031429</v>
      </c>
      <c r="AK539" s="85">
        <f t="shared" ca="1" si="135"/>
        <v>797.72726718084846</v>
      </c>
    </row>
    <row r="540" spans="9:37" x14ac:dyDescent="0.25">
      <c r="I540" s="85">
        <v>523</v>
      </c>
      <c r="J540" s="89">
        <f t="shared" ca="1" si="132"/>
        <v>0.47093563875007272</v>
      </c>
      <c r="K540" s="89">
        <f t="shared" ca="1" si="132"/>
        <v>0.45948864112550836</v>
      </c>
      <c r="L540" s="89">
        <f t="shared" ca="1" si="121"/>
        <v>-7.2918116421499715E-2</v>
      </c>
      <c r="M540" s="89">
        <f t="shared" ca="1" si="121"/>
        <v>-0.10172207180684165</v>
      </c>
      <c r="N540" s="89">
        <f t="array" aca="1" ref="N540:O540" ca="1">mu+MMULT(L540:M540,A)</f>
        <v>-1.0132996754390988E-3</v>
      </c>
      <c r="O540" s="89">
        <f ca="1"/>
        <v>2.0286919468473384E-3</v>
      </c>
      <c r="Q540" s="85">
        <v>523</v>
      </c>
      <c r="R540" s="88">
        <f t="shared" ca="1" si="122"/>
        <v>31288.279528051367</v>
      </c>
      <c r="S540" s="89">
        <f t="shared" ca="1" si="123"/>
        <v>0.69516440629102527</v>
      </c>
      <c r="T540" s="89">
        <f t="shared" ca="1" si="124"/>
        <v>0.52393094769956305</v>
      </c>
      <c r="U540" s="89">
        <f t="shared" ca="1" si="133"/>
        <v>0.75652386213655953</v>
      </c>
      <c r="V540" s="89">
        <f t="shared" ca="1" si="133"/>
        <v>0.69983671561790683</v>
      </c>
      <c r="W540" s="85">
        <f t="shared" ca="1" si="125"/>
        <v>3943.8799659132383</v>
      </c>
      <c r="X540" s="85">
        <f t="shared" ca="1" si="126"/>
        <v>-24.026664256092772</v>
      </c>
      <c r="Z540" s="85">
        <v>523</v>
      </c>
      <c r="AA540" s="88">
        <f t="shared" ca="1" si="127"/>
        <v>1395.8288363305053</v>
      </c>
      <c r="AB540" s="89">
        <f t="shared" ca="1" si="128"/>
        <v>1.028238935287576</v>
      </c>
      <c r="AC540" s="89">
        <f t="shared" ca="1" si="129"/>
        <v>0.93322959364037639</v>
      </c>
      <c r="AD540" s="89">
        <f t="shared" ca="1" si="134"/>
        <v>0.848081276188135</v>
      </c>
      <c r="AE540" s="89">
        <f t="shared" ca="1" si="134"/>
        <v>0.824649280937232</v>
      </c>
      <c r="AF540" s="85">
        <f t="shared" ca="1" si="130"/>
        <v>135.11712486193369</v>
      </c>
      <c r="AG540" s="85">
        <f t="shared" ca="1" si="131"/>
        <v>2.3919320148966108</v>
      </c>
      <c r="AI540" s="85">
        <v>523</v>
      </c>
      <c r="AJ540" s="85">
        <f t="shared" ca="1" si="135"/>
        <v>3808.7628410513043</v>
      </c>
      <c r="AK540" s="85">
        <f t="shared" ca="1" si="135"/>
        <v>-26.418596270989383</v>
      </c>
    </row>
    <row r="541" spans="9:37" x14ac:dyDescent="0.25">
      <c r="I541" s="85">
        <v>524</v>
      </c>
      <c r="J541" s="89">
        <f t="shared" ca="1" si="132"/>
        <v>0.43556490660254887</v>
      </c>
      <c r="K541" s="89">
        <f t="shared" ca="1" si="132"/>
        <v>0.32646280576658904</v>
      </c>
      <c r="L541" s="89">
        <f t="shared" ca="1" si="121"/>
        <v>-0.16222355254484638</v>
      </c>
      <c r="M541" s="89">
        <f t="shared" ca="1" si="121"/>
        <v>-0.44970160828858907</v>
      </c>
      <c r="N541" s="89">
        <f t="array" aca="1" ref="N541:O541" ca="1">mu+MMULT(L541:M541,A)</f>
        <v>-9.8285428211818647E-3</v>
      </c>
      <c r="O541" s="89">
        <f ca="1"/>
        <v>-3.1511015435726083E-3</v>
      </c>
      <c r="Q541" s="85">
        <v>524</v>
      </c>
      <c r="R541" s="88">
        <f t="shared" ca="1" si="122"/>
        <v>31013.677854896479</v>
      </c>
      <c r="S541" s="89">
        <f t="shared" ca="1" si="123"/>
        <v>0.64368356126076343</v>
      </c>
      <c r="T541" s="89">
        <f t="shared" ca="1" si="124"/>
        <v>0.47245010266930115</v>
      </c>
      <c r="U541" s="89">
        <f t="shared" ca="1" si="133"/>
        <v>0.74010967406869743</v>
      </c>
      <c r="V541" s="89">
        <f t="shared" ca="1" si="133"/>
        <v>0.68169722531897137</v>
      </c>
      <c r="W541" s="85">
        <f t="shared" ca="1" si="125"/>
        <v>3738.3746749677593</v>
      </c>
      <c r="X541" s="85">
        <f t="shared" ca="1" si="126"/>
        <v>-229.53195520157169</v>
      </c>
      <c r="Z541" s="85">
        <v>524</v>
      </c>
      <c r="AA541" s="88">
        <f t="shared" ca="1" si="127"/>
        <v>1388.6174241469478</v>
      </c>
      <c r="AB541" s="89">
        <f t="shared" ca="1" si="128"/>
        <v>0.97372015428544756</v>
      </c>
      <c r="AC541" s="89">
        <f t="shared" ca="1" si="129"/>
        <v>0.87871081263824791</v>
      </c>
      <c r="AD541" s="89">
        <f t="shared" ca="1" si="134"/>
        <v>0.83490224627243892</v>
      </c>
      <c r="AE541" s="89">
        <f t="shared" ca="1" si="134"/>
        <v>0.81022095275808581</v>
      </c>
      <c r="AF541" s="85">
        <f t="shared" ca="1" si="130"/>
        <v>129.04830775435221</v>
      </c>
      <c r="AG541" s="85">
        <f t="shared" ca="1" si="131"/>
        <v>-3.67688509268487</v>
      </c>
      <c r="AI541" s="85">
        <v>524</v>
      </c>
      <c r="AJ541" s="85">
        <f t="shared" ca="1" si="135"/>
        <v>3609.3263672134071</v>
      </c>
      <c r="AK541" s="85">
        <f t="shared" ca="1" si="135"/>
        <v>-225.85507010888682</v>
      </c>
    </row>
    <row r="542" spans="9:37" x14ac:dyDescent="0.25">
      <c r="I542" s="85">
        <v>525</v>
      </c>
      <c r="J542" s="89">
        <f t="shared" ca="1" si="132"/>
        <v>7.7212277779052818E-2</v>
      </c>
      <c r="K542" s="89">
        <f t="shared" ca="1" si="132"/>
        <v>0.32237127132257448</v>
      </c>
      <c r="L542" s="89">
        <f t="shared" ca="1" si="121"/>
        <v>-1.4240757147921617</v>
      </c>
      <c r="M542" s="89">
        <f t="shared" ca="1" si="121"/>
        <v>-0.46107814266882963</v>
      </c>
      <c r="N542" s="89">
        <f t="array" aca="1" ref="N542:O542" ca="1">mu+MMULT(L542:M542,A)</f>
        <v>-4.242479603485888E-2</v>
      </c>
      <c r="O542" s="89">
        <f ca="1"/>
        <v>-3.3204451185486028E-3</v>
      </c>
      <c r="Q542" s="85">
        <v>525</v>
      </c>
      <c r="R542" s="88">
        <f t="shared" ca="1" si="122"/>
        <v>30019.046846582398</v>
      </c>
      <c r="S542" s="89">
        <f t="shared" ca="1" si="123"/>
        <v>0.45332208937431973</v>
      </c>
      <c r="T542" s="89">
        <f t="shared" ca="1" si="124"/>
        <v>0.28208863078285745</v>
      </c>
      <c r="U542" s="89">
        <f t="shared" ca="1" si="133"/>
        <v>0.67484158550158246</v>
      </c>
      <c r="V542" s="89">
        <f t="shared" ca="1" si="133"/>
        <v>0.6110622246484545</v>
      </c>
      <c r="W542" s="85">
        <f t="shared" ca="1" si="125"/>
        <v>3033.9570011380674</v>
      </c>
      <c r="X542" s="85">
        <f t="shared" ca="1" si="126"/>
        <v>-933.94962903126361</v>
      </c>
      <c r="Z542" s="85">
        <v>525</v>
      </c>
      <c r="AA542" s="88">
        <f t="shared" ca="1" si="127"/>
        <v>1388.3822906178068</v>
      </c>
      <c r="AB542" s="89">
        <f t="shared" ca="1" si="128"/>
        <v>0.97193776560618672</v>
      </c>
      <c r="AC542" s="89">
        <f t="shared" ca="1" si="129"/>
        <v>0.87692842395898707</v>
      </c>
      <c r="AD542" s="89">
        <f t="shared" ca="1" si="134"/>
        <v>0.83445924481261391</v>
      </c>
      <c r="AE542" s="89">
        <f t="shared" ca="1" si="134"/>
        <v>0.80973724181968065</v>
      </c>
      <c r="AF542" s="85">
        <f t="shared" ca="1" si="130"/>
        <v>128.85204630842554</v>
      </c>
      <c r="AG542" s="85">
        <f t="shared" ca="1" si="131"/>
        <v>-3.873146538611536</v>
      </c>
      <c r="AI542" s="85">
        <v>525</v>
      </c>
      <c r="AJ542" s="85">
        <f t="shared" ca="1" si="135"/>
        <v>2905.1049548296419</v>
      </c>
      <c r="AK542" s="85">
        <f t="shared" ca="1" si="135"/>
        <v>-930.07648249265208</v>
      </c>
    </row>
    <row r="543" spans="9:37" x14ac:dyDescent="0.25">
      <c r="I543" s="85">
        <v>526</v>
      </c>
      <c r="J543" s="89">
        <f t="shared" ca="1" si="132"/>
        <v>0.78558157199084411</v>
      </c>
      <c r="K543" s="89">
        <f t="shared" ca="1" si="132"/>
        <v>0.78967188333582117</v>
      </c>
      <c r="L543" s="89">
        <f t="shared" ca="1" si="121"/>
        <v>0.79118360717871139</v>
      </c>
      <c r="M543" s="89">
        <f t="shared" ca="1" si="121"/>
        <v>0.80528327080486761</v>
      </c>
      <c r="N543" s="89">
        <f t="array" aca="1" ref="N543:O543" ca="1">mu+MMULT(L543:M543,A)</f>
        <v>3.8165352440400896E-2</v>
      </c>
      <c r="O543" s="89">
        <f ca="1"/>
        <v>1.5529774271792255E-2</v>
      </c>
      <c r="Q543" s="85">
        <v>526</v>
      </c>
      <c r="R543" s="88">
        <f t="shared" ca="1" si="122"/>
        <v>32538.442079760036</v>
      </c>
      <c r="S543" s="89">
        <f t="shared" ca="1" si="123"/>
        <v>0.92396695713661792</v>
      </c>
      <c r="T543" s="89">
        <f t="shared" ca="1" si="124"/>
        <v>0.7527334985451557</v>
      </c>
      <c r="U543" s="89">
        <f t="shared" ca="1" si="133"/>
        <v>0.82224824010425657</v>
      </c>
      <c r="V543" s="89">
        <f t="shared" ca="1" si="133"/>
        <v>0.77419496211991501</v>
      </c>
      <c r="W543" s="85">
        <f t="shared" ca="1" si="125"/>
        <v>4932.2745256205562</v>
      </c>
      <c r="X543" s="85">
        <f t="shared" ca="1" si="126"/>
        <v>964.36789545122519</v>
      </c>
      <c r="Z543" s="85">
        <v>526</v>
      </c>
      <c r="AA543" s="88">
        <f t="shared" ca="1" si="127"/>
        <v>1414.8018261122197</v>
      </c>
      <c r="AB543" s="89">
        <f t="shared" ca="1" si="128"/>
        <v>1.1703416179382846</v>
      </c>
      <c r="AC543" s="89">
        <f t="shared" ca="1" si="129"/>
        <v>1.0753322762910851</v>
      </c>
      <c r="AD543" s="89">
        <f t="shared" ca="1" si="134"/>
        <v>0.87906823999801997</v>
      </c>
      <c r="AE543" s="89">
        <f t="shared" ca="1" si="134"/>
        <v>0.85888700468551993</v>
      </c>
      <c r="AF543" s="85">
        <f t="shared" ca="1" si="130"/>
        <v>151.510026345082</v>
      </c>
      <c r="AG543" s="85">
        <f t="shared" ca="1" si="131"/>
        <v>18.784833498044918</v>
      </c>
      <c r="AI543" s="85">
        <v>526</v>
      </c>
      <c r="AJ543" s="85">
        <f t="shared" ca="1" si="135"/>
        <v>4780.764499275474</v>
      </c>
      <c r="AK543" s="85">
        <f t="shared" ca="1" si="135"/>
        <v>945.58306195318028</v>
      </c>
    </row>
    <row r="544" spans="9:37" x14ac:dyDescent="0.25">
      <c r="I544" s="85">
        <v>527</v>
      </c>
      <c r="J544" s="89">
        <f t="shared" ca="1" si="132"/>
        <v>0.82622763603339511</v>
      </c>
      <c r="K544" s="89">
        <f t="shared" ca="1" si="132"/>
        <v>0.79393960806427588</v>
      </c>
      <c r="L544" s="89">
        <f t="shared" ca="1" si="121"/>
        <v>0.93936236676958651</v>
      </c>
      <c r="M544" s="89">
        <f t="shared" ca="1" si="121"/>
        <v>0.82016722399348918</v>
      </c>
      <c r="N544" s="89">
        <f t="array" aca="1" ref="N544:O544" ca="1">mu+MMULT(L544:M544,A)</f>
        <v>4.2247094089390896E-2</v>
      </c>
      <c r="O544" s="89">
        <f ca="1"/>
        <v>1.5751326966004148E-2</v>
      </c>
      <c r="Q544" s="85">
        <v>527</v>
      </c>
      <c r="R544" s="88">
        <f t="shared" ca="1" si="122"/>
        <v>32671.527018385641</v>
      </c>
      <c r="S544" s="89">
        <f t="shared" ca="1" si="123"/>
        <v>0.94780424736345692</v>
      </c>
      <c r="T544" s="89">
        <f t="shared" ca="1" si="124"/>
        <v>0.77657078877199459</v>
      </c>
      <c r="U544" s="89">
        <f t="shared" ca="1" si="133"/>
        <v>0.82838544106396628</v>
      </c>
      <c r="V544" s="89">
        <f t="shared" ca="1" si="133"/>
        <v>0.78129397933740108</v>
      </c>
      <c r="W544" s="85">
        <f t="shared" ca="1" si="125"/>
        <v>5042.1135629149285</v>
      </c>
      <c r="X544" s="85">
        <f t="shared" ca="1" si="126"/>
        <v>1074.2069327455974</v>
      </c>
      <c r="Z544" s="85">
        <v>527</v>
      </c>
      <c r="AA544" s="88">
        <f t="shared" ca="1" si="127"/>
        <v>1415.1153139943312</v>
      </c>
      <c r="AB544" s="89">
        <f t="shared" ca="1" si="128"/>
        <v>1.1726735222581217</v>
      </c>
      <c r="AC544" s="89">
        <f t="shared" ca="1" si="129"/>
        <v>1.0776641806109222</v>
      </c>
      <c r="AD544" s="89">
        <f t="shared" ca="1" si="134"/>
        <v>0.87953662334363047</v>
      </c>
      <c r="AE544" s="89">
        <f t="shared" ca="1" si="134"/>
        <v>0.85940817547672987</v>
      </c>
      <c r="AF544" s="85">
        <f t="shared" ca="1" si="130"/>
        <v>151.78567703825956</v>
      </c>
      <c r="AG544" s="85">
        <f t="shared" ca="1" si="131"/>
        <v>19.060484191222486</v>
      </c>
      <c r="AI544" s="85">
        <v>527</v>
      </c>
      <c r="AJ544" s="85">
        <f t="shared" ca="1" si="135"/>
        <v>4890.3278858766689</v>
      </c>
      <c r="AK544" s="85">
        <f t="shared" ca="1" si="135"/>
        <v>1055.146448554375</v>
      </c>
    </row>
    <row r="545" spans="9:37" x14ac:dyDescent="0.25">
      <c r="I545" s="85">
        <v>528</v>
      </c>
      <c r="J545" s="89">
        <f t="shared" ca="1" si="132"/>
        <v>0.43670191777816358</v>
      </c>
      <c r="K545" s="89">
        <f t="shared" ca="1" si="132"/>
        <v>0.72424756022568204</v>
      </c>
      <c r="L545" s="89">
        <f t="shared" ca="1" si="121"/>
        <v>-0.15933641074385502</v>
      </c>
      <c r="M545" s="89">
        <f t="shared" ca="1" si="121"/>
        <v>0.59550661370303992</v>
      </c>
      <c r="N545" s="89">
        <f t="array" aca="1" ref="N545:O545" ca="1">mu+MMULT(L545:M545,A)</f>
        <v>9.839528939862249E-3</v>
      </c>
      <c r="O545" s="89">
        <f ca="1"/>
        <v>1.2407177541294284E-2</v>
      </c>
      <c r="Q545" s="85">
        <v>528</v>
      </c>
      <c r="R545" s="88">
        <f t="shared" ca="1" si="122"/>
        <v>31629.695175090252</v>
      </c>
      <c r="S545" s="89">
        <f t="shared" ca="1" si="123"/>
        <v>0.75854471002707513</v>
      </c>
      <c r="T545" s="89">
        <f t="shared" ca="1" si="124"/>
        <v>0.58731125143561291</v>
      </c>
      <c r="U545" s="89">
        <f t="shared" ca="1" si="133"/>
        <v>0.77593752108246483</v>
      </c>
      <c r="V545" s="89">
        <f t="shared" ca="1" si="133"/>
        <v>0.72150265704968164</v>
      </c>
      <c r="W545" s="85">
        <f t="shared" ca="1" si="125"/>
        <v>4205.5145491092189</v>
      </c>
      <c r="X545" s="85">
        <f t="shared" ca="1" si="126"/>
        <v>237.6079189398879</v>
      </c>
      <c r="Z545" s="85">
        <v>528</v>
      </c>
      <c r="AA545" s="88">
        <f t="shared" ca="1" si="127"/>
        <v>1410.390860972494</v>
      </c>
      <c r="AB545" s="89">
        <f t="shared" ca="1" si="128"/>
        <v>1.1374754105068821</v>
      </c>
      <c r="AC545" s="89">
        <f t="shared" ca="1" si="129"/>
        <v>1.0424660688596825</v>
      </c>
      <c r="AD545" s="89">
        <f t="shared" ca="1" si="134"/>
        <v>0.87233020084591573</v>
      </c>
      <c r="AE545" s="89">
        <f t="shared" ca="1" si="134"/>
        <v>0.85140217551583497</v>
      </c>
      <c r="AF545" s="85">
        <f t="shared" ca="1" si="130"/>
        <v>147.64724595210055</v>
      </c>
      <c r="AG545" s="85">
        <f t="shared" ca="1" si="131"/>
        <v>14.922053105063469</v>
      </c>
      <c r="AI545" s="85">
        <v>528</v>
      </c>
      <c r="AJ545" s="85">
        <f t="shared" ca="1" si="135"/>
        <v>4057.8673031571184</v>
      </c>
      <c r="AK545" s="85">
        <f t="shared" ca="1" si="135"/>
        <v>222.68586583482443</v>
      </c>
    </row>
    <row r="546" spans="9:37" x14ac:dyDescent="0.25">
      <c r="I546" s="85">
        <v>529</v>
      </c>
      <c r="J546" s="89">
        <f t="shared" ca="1" si="132"/>
        <v>0.10902392417657925</v>
      </c>
      <c r="K546" s="89">
        <f t="shared" ca="1" si="132"/>
        <v>0.87101615941622734</v>
      </c>
      <c r="L546" s="89">
        <f t="shared" ca="1" si="121"/>
        <v>-1.2317356494555149</v>
      </c>
      <c r="M546" s="89">
        <f t="shared" ca="1" si="121"/>
        <v>1.1312077015156163</v>
      </c>
      <c r="N546" s="89">
        <f t="array" aca="1" ref="N546:O546" ca="1">mu+MMULT(L546:M546,A)</f>
        <v>-7.6390014961734212E-3</v>
      </c>
      <c r="O546" s="89">
        <f ca="1"/>
        <v>2.038127002821848E-2</v>
      </c>
      <c r="Q546" s="85">
        <v>529</v>
      </c>
      <c r="R546" s="88">
        <f t="shared" ca="1" si="122"/>
        <v>31081.657979687952</v>
      </c>
      <c r="S546" s="89">
        <f t="shared" ca="1" si="123"/>
        <v>0.6564704391467745</v>
      </c>
      <c r="T546" s="89">
        <f t="shared" ca="1" si="124"/>
        <v>0.48523698055531223</v>
      </c>
      <c r="U546" s="89">
        <f t="shared" ca="1" si="133"/>
        <v>0.74423925924349055</v>
      </c>
      <c r="V546" s="89">
        <f t="shared" ca="1" si="133"/>
        <v>0.68624587368978385</v>
      </c>
      <c r="W546" s="85">
        <f t="shared" ca="1" si="125"/>
        <v>3788.8280335120653</v>
      </c>
      <c r="X546" s="85">
        <f t="shared" ca="1" si="126"/>
        <v>-179.07859665726573</v>
      </c>
      <c r="Z546" s="85">
        <v>529</v>
      </c>
      <c r="AA546" s="88">
        <f t="shared" ca="1" si="127"/>
        <v>1421.68240822957</v>
      </c>
      <c r="AB546" s="89">
        <f t="shared" ca="1" si="128"/>
        <v>1.2214049731022587</v>
      </c>
      <c r="AC546" s="89">
        <f t="shared" ca="1" si="129"/>
        <v>1.1263956314550592</v>
      </c>
      <c r="AD546" s="89">
        <f t="shared" ca="1" si="134"/>
        <v>0.88903363740319752</v>
      </c>
      <c r="AE546" s="89">
        <f t="shared" ca="1" si="134"/>
        <v>0.87000095246172393</v>
      </c>
      <c r="AF546" s="85">
        <f t="shared" ca="1" si="130"/>
        <v>157.59318801919426</v>
      </c>
      <c r="AG546" s="85">
        <f t="shared" ca="1" si="131"/>
        <v>24.86799517215718</v>
      </c>
      <c r="AI546" s="85">
        <v>529</v>
      </c>
      <c r="AJ546" s="85">
        <f t="shared" ca="1" si="135"/>
        <v>3631.234845492871</v>
      </c>
      <c r="AK546" s="85">
        <f t="shared" ca="1" si="135"/>
        <v>-203.94659182942291</v>
      </c>
    </row>
    <row r="547" spans="9:37" x14ac:dyDescent="0.25">
      <c r="I547" s="85">
        <v>530</v>
      </c>
      <c r="J547" s="89">
        <f t="shared" ca="1" si="132"/>
        <v>0.18707192275278051</v>
      </c>
      <c r="K547" s="89">
        <f t="shared" ca="1" si="132"/>
        <v>0.62779569880903097</v>
      </c>
      <c r="L547" s="89">
        <f t="shared" ca="1" si="121"/>
        <v>-0.88873810798384179</v>
      </c>
      <c r="M547" s="89">
        <f t="shared" ca="1" si="121"/>
        <v>0.32602082069617155</v>
      </c>
      <c r="N547" s="89">
        <f t="array" aca="1" ref="N547:O547" ca="1">mu+MMULT(L547:M547,A)</f>
        <v>-1.3931058969723163E-2</v>
      </c>
      <c r="O547" s="89">
        <f ca="1"/>
        <v>8.3957900600340109E-3</v>
      </c>
      <c r="Q547" s="85">
        <v>530</v>
      </c>
      <c r="R547" s="88">
        <f t="shared" ca="1" si="122"/>
        <v>30886.704374135752</v>
      </c>
      <c r="S547" s="89">
        <f t="shared" ca="1" si="123"/>
        <v>0.61972494836882064</v>
      </c>
      <c r="T547" s="89">
        <f t="shared" ca="1" si="124"/>
        <v>0.44849148977735837</v>
      </c>
      <c r="U547" s="89">
        <f t="shared" ca="1" si="133"/>
        <v>0.73228055622614729</v>
      </c>
      <c r="V547" s="89">
        <f t="shared" ca="1" si="133"/>
        <v>0.67310073667460424</v>
      </c>
      <c r="W547" s="85">
        <f t="shared" ca="1" si="125"/>
        <v>3644.8958250733667</v>
      </c>
      <c r="X547" s="85">
        <f t="shared" ca="1" si="126"/>
        <v>-323.01080509596432</v>
      </c>
      <c r="Z547" s="85">
        <v>530</v>
      </c>
      <c r="AA547" s="88">
        <f t="shared" ca="1" si="127"/>
        <v>1404.7445690328191</v>
      </c>
      <c r="AB547" s="89">
        <f t="shared" ca="1" si="128"/>
        <v>1.0952544308462082</v>
      </c>
      <c r="AC547" s="89">
        <f t="shared" ca="1" si="129"/>
        <v>1.0002450891990087</v>
      </c>
      <c r="AD547" s="89">
        <f t="shared" ca="1" si="134"/>
        <v>0.86329740730822135</v>
      </c>
      <c r="AE547" s="89">
        <f t="shared" ca="1" si="134"/>
        <v>0.84140404321216367</v>
      </c>
      <c r="AF547" s="85">
        <f t="shared" ca="1" si="130"/>
        <v>142.74709850889303</v>
      </c>
      <c r="AG547" s="85">
        <f t="shared" ca="1" si="131"/>
        <v>10.021905661855953</v>
      </c>
      <c r="AI547" s="85">
        <v>530</v>
      </c>
      <c r="AJ547" s="85">
        <f t="shared" ca="1" si="135"/>
        <v>3502.1487265644737</v>
      </c>
      <c r="AK547" s="85">
        <f t="shared" ca="1" si="135"/>
        <v>-333.03271075782027</v>
      </c>
    </row>
    <row r="548" spans="9:37" x14ac:dyDescent="0.25">
      <c r="I548" s="85">
        <v>531</v>
      </c>
      <c r="J548" s="89">
        <f t="shared" ca="1" si="132"/>
        <v>7.1384107550644949E-2</v>
      </c>
      <c r="K548" s="89">
        <f t="shared" ca="1" si="132"/>
        <v>0.30775852100110013</v>
      </c>
      <c r="L548" s="89">
        <f t="shared" ca="1" si="121"/>
        <v>-1.4655599271076414</v>
      </c>
      <c r="M548" s="89">
        <f t="shared" ca="1" si="121"/>
        <v>-0.50221393461760733</v>
      </c>
      <c r="N548" s="89">
        <f t="array" aca="1" ref="N548:O548" ca="1">mu+MMULT(L548:M548,A)</f>
        <v>-4.4260559167397365E-2</v>
      </c>
      <c r="O548" s="89">
        <f ca="1"/>
        <v>-3.9327653414957479E-3</v>
      </c>
      <c r="Q548" s="85">
        <v>531</v>
      </c>
      <c r="R548" s="88">
        <f t="shared" ca="1" si="122"/>
        <v>29963.989538657577</v>
      </c>
      <c r="S548" s="89">
        <f t="shared" ca="1" si="123"/>
        <v>0.44260126911150965</v>
      </c>
      <c r="T548" s="89">
        <f t="shared" ca="1" si="124"/>
        <v>0.27136781052004738</v>
      </c>
      <c r="U548" s="89">
        <f t="shared" ca="1" si="133"/>
        <v>0.6709729166744921</v>
      </c>
      <c r="V548" s="89">
        <f t="shared" ca="1" si="133"/>
        <v>0.60694592152565918</v>
      </c>
      <c r="W548" s="85">
        <f t="shared" ca="1" si="125"/>
        <v>2996.9084215817566</v>
      </c>
      <c r="X548" s="85">
        <f t="shared" ca="1" si="126"/>
        <v>-970.99820858757448</v>
      </c>
      <c r="Z548" s="85">
        <v>531</v>
      </c>
      <c r="AA548" s="88">
        <f t="shared" ca="1" si="127"/>
        <v>1387.5324162882534</v>
      </c>
      <c r="AB548" s="89">
        <f t="shared" ca="1" si="128"/>
        <v>0.96549292331666958</v>
      </c>
      <c r="AC548" s="89">
        <f t="shared" ca="1" si="129"/>
        <v>0.87048358166946993</v>
      </c>
      <c r="AD548" s="89">
        <f t="shared" ca="1" si="134"/>
        <v>0.83285101059673905</v>
      </c>
      <c r="AE548" s="89">
        <f t="shared" ca="1" si="134"/>
        <v>0.80798190609723985</v>
      </c>
      <c r="AF548" s="85">
        <f t="shared" ca="1" si="130"/>
        <v>128.14354343484615</v>
      </c>
      <c r="AG548" s="85">
        <f t="shared" ca="1" si="131"/>
        <v>-4.5816494121909273</v>
      </c>
      <c r="AI548" s="85">
        <v>531</v>
      </c>
      <c r="AJ548" s="85">
        <f t="shared" ca="1" si="135"/>
        <v>2868.7648781469106</v>
      </c>
      <c r="AK548" s="85">
        <f t="shared" ca="1" si="135"/>
        <v>-966.41655917538355</v>
      </c>
    </row>
    <row r="549" spans="9:37" x14ac:dyDescent="0.25">
      <c r="I549" s="85">
        <v>532</v>
      </c>
      <c r="J549" s="89">
        <f t="shared" ca="1" si="132"/>
        <v>0.18260191107540391</v>
      </c>
      <c r="K549" s="89">
        <f t="shared" ca="1" si="132"/>
        <v>0.6554972110154772</v>
      </c>
      <c r="L549" s="89">
        <f t="shared" ca="1" si="121"/>
        <v>-0.90549383938010441</v>
      </c>
      <c r="M549" s="89">
        <f t="shared" ca="1" si="121"/>
        <v>0.40020493787242506</v>
      </c>
      <c r="N549" s="89">
        <f t="array" aca="1" ref="N549:O549" ca="1">mu+MMULT(L549:M549,A)</f>
        <v>-1.2970370907295071E-2</v>
      </c>
      <c r="O549" s="89">
        <f ca="1"/>
        <v>9.5000458192293913E-3</v>
      </c>
      <c r="Q549" s="85">
        <v>532</v>
      </c>
      <c r="R549" s="88">
        <f t="shared" ca="1" si="122"/>
        <v>30916.391119883647</v>
      </c>
      <c r="S549" s="89">
        <f t="shared" ca="1" si="123"/>
        <v>0.62533534758828702</v>
      </c>
      <c r="T549" s="89">
        <f t="shared" ca="1" si="124"/>
        <v>0.45410188899682474</v>
      </c>
      <c r="U549" s="89">
        <f t="shared" ca="1" si="133"/>
        <v>0.73412450740681368</v>
      </c>
      <c r="V549" s="89">
        <f t="shared" ca="1" si="133"/>
        <v>0.67512225313065422</v>
      </c>
      <c r="W549" s="85">
        <f t="shared" ca="1" si="125"/>
        <v>3666.662242532042</v>
      </c>
      <c r="X549" s="85">
        <f t="shared" ca="1" si="126"/>
        <v>-301.24438763728904</v>
      </c>
      <c r="Z549" s="85">
        <v>532</v>
      </c>
      <c r="AA549" s="88">
        <f t="shared" ca="1" si="127"/>
        <v>1406.2966230879745</v>
      </c>
      <c r="AB549" s="89">
        <f t="shared" ca="1" si="128"/>
        <v>1.1068770327930337</v>
      </c>
      <c r="AC549" s="89">
        <f t="shared" ca="1" si="129"/>
        <v>1.0118676911458342</v>
      </c>
      <c r="AD549" s="89">
        <f t="shared" ca="1" si="134"/>
        <v>0.86582645148374271</v>
      </c>
      <c r="AE549" s="89">
        <f t="shared" ca="1" si="134"/>
        <v>0.84419934046084344</v>
      </c>
      <c r="AF549" s="85">
        <f t="shared" ca="1" si="130"/>
        <v>144.08894990451154</v>
      </c>
      <c r="AG549" s="85">
        <f t="shared" ca="1" si="131"/>
        <v>11.363757057474459</v>
      </c>
      <c r="AI549" s="85">
        <v>532</v>
      </c>
      <c r="AJ549" s="85">
        <f t="shared" ca="1" si="135"/>
        <v>3522.5732926275305</v>
      </c>
      <c r="AK549" s="85">
        <f t="shared" ca="1" si="135"/>
        <v>-312.6081446947635</v>
      </c>
    </row>
    <row r="550" spans="9:37" x14ac:dyDescent="0.25">
      <c r="I550" s="85">
        <v>533</v>
      </c>
      <c r="J550" s="89">
        <f t="shared" ca="1" si="132"/>
        <v>0.16965669243795978</v>
      </c>
      <c r="K550" s="89">
        <f t="shared" ca="1" si="132"/>
        <v>0.91306473902329421</v>
      </c>
      <c r="L550" s="89">
        <f t="shared" ca="1" si="121"/>
        <v>-0.95552279220164127</v>
      </c>
      <c r="M550" s="89">
        <f t="shared" ca="1" si="121"/>
        <v>1.3598717188439817</v>
      </c>
      <c r="N550" s="89">
        <f t="array" aca="1" ref="N550:O550" ca="1">mu+MMULT(L550:M550,A)</f>
        <v>3.7361109051852292E-3</v>
      </c>
      <c r="O550" s="89">
        <f ca="1"/>
        <v>2.3785011525278805E-2</v>
      </c>
      <c r="Q550" s="85">
        <v>533</v>
      </c>
      <c r="R550" s="88">
        <f t="shared" ca="1" si="122"/>
        <v>31437.23385652771</v>
      </c>
      <c r="S550" s="89">
        <f t="shared" ca="1" si="123"/>
        <v>0.72290086982853774</v>
      </c>
      <c r="T550" s="89">
        <f t="shared" ca="1" si="124"/>
        <v>0.55166741123707541</v>
      </c>
      <c r="U550" s="89">
        <f t="shared" ca="1" si="133"/>
        <v>0.76512960544266662</v>
      </c>
      <c r="V550" s="89">
        <f t="shared" ca="1" si="133"/>
        <v>0.70941187925942528</v>
      </c>
      <c r="W550" s="85">
        <f t="shared" ca="1" si="125"/>
        <v>4057.2110091731156</v>
      </c>
      <c r="X550" s="85">
        <f t="shared" ca="1" si="126"/>
        <v>89.304379003784561</v>
      </c>
      <c r="Z550" s="85">
        <v>533</v>
      </c>
      <c r="AA550" s="88">
        <f t="shared" ca="1" si="127"/>
        <v>1426.5296924094248</v>
      </c>
      <c r="AB550" s="89">
        <f t="shared" ca="1" si="128"/>
        <v>1.257230308148779</v>
      </c>
      <c r="AC550" s="89">
        <f t="shared" ca="1" si="129"/>
        <v>1.1622209665015795</v>
      </c>
      <c r="AD550" s="89">
        <f t="shared" ca="1" si="134"/>
        <v>0.89566487425613339</v>
      </c>
      <c r="AE550" s="89">
        <f t="shared" ca="1" si="134"/>
        <v>0.87742713990168575</v>
      </c>
      <c r="AF550" s="85">
        <f t="shared" ca="1" si="130"/>
        <v>161.91878648625448</v>
      </c>
      <c r="AG550" s="85">
        <f t="shared" ca="1" si="131"/>
        <v>29.193593639217397</v>
      </c>
      <c r="AI550" s="85">
        <v>533</v>
      </c>
      <c r="AJ550" s="85">
        <f t="shared" ca="1" si="135"/>
        <v>3895.2922226868614</v>
      </c>
      <c r="AK550" s="85">
        <f t="shared" ca="1" si="135"/>
        <v>60.110785364567164</v>
      </c>
    </row>
    <row r="551" spans="9:37" x14ac:dyDescent="0.25">
      <c r="I551" s="85">
        <v>534</v>
      </c>
      <c r="J551" s="89">
        <f t="shared" ca="1" si="132"/>
        <v>0.25508496119418123</v>
      </c>
      <c r="K551" s="89">
        <f t="shared" ca="1" si="132"/>
        <v>4.1295171235146921E-2</v>
      </c>
      <c r="L551" s="89">
        <f t="shared" ca="1" si="121"/>
        <v>-0.65857312969670279</v>
      </c>
      <c r="M551" s="89">
        <f t="shared" ca="1" si="121"/>
        <v>-1.7358501024103743</v>
      </c>
      <c r="N551" s="89">
        <f t="array" aca="1" ref="N551:O551" ca="1">mu+MMULT(L551:M551,A)</f>
        <v>-4.6677151767650707E-2</v>
      </c>
      <c r="O551" s="89">
        <f ca="1"/>
        <v>-2.2295858344278566E-2</v>
      </c>
      <c r="Q551" s="85">
        <v>534</v>
      </c>
      <c r="R551" s="88">
        <f t="shared" ca="1" si="122"/>
        <v>29891.666206475944</v>
      </c>
      <c r="S551" s="89">
        <f t="shared" ca="1" si="123"/>
        <v>0.42848841628396128</v>
      </c>
      <c r="T551" s="89">
        <f t="shared" ca="1" si="124"/>
        <v>0.25725495769249901</v>
      </c>
      <c r="U551" s="89">
        <f t="shared" ca="1" si="133"/>
        <v>0.66585221734523303</v>
      </c>
      <c r="V551" s="89">
        <f t="shared" ca="1" si="133"/>
        <v>0.60150901946741586</v>
      </c>
      <c r="W551" s="85">
        <f t="shared" ca="1" si="125"/>
        <v>2948.5663331804571</v>
      </c>
      <c r="X551" s="85">
        <f t="shared" ca="1" si="126"/>
        <v>-1019.3402969888739</v>
      </c>
      <c r="Z551" s="85">
        <v>534</v>
      </c>
      <c r="AA551" s="88">
        <f t="shared" ca="1" si="127"/>
        <v>1362.2855442529999</v>
      </c>
      <c r="AB551" s="89">
        <f t="shared" ca="1" si="128"/>
        <v>0.77221621300147814</v>
      </c>
      <c r="AC551" s="89">
        <f t="shared" ca="1" si="129"/>
        <v>0.67720687135427848</v>
      </c>
      <c r="AD551" s="89">
        <f t="shared" ca="1" si="134"/>
        <v>0.7800068097404329</v>
      </c>
      <c r="AE551" s="89">
        <f t="shared" ca="1" si="134"/>
        <v>0.75086264567325467</v>
      </c>
      <c r="AF551" s="85">
        <f t="shared" ca="1" si="130"/>
        <v>107.7630558630467</v>
      </c>
      <c r="AG551" s="85">
        <f t="shared" ca="1" si="131"/>
        <v>-24.962136983990376</v>
      </c>
      <c r="AI551" s="85">
        <v>534</v>
      </c>
      <c r="AJ551" s="85">
        <f t="shared" ca="1" si="135"/>
        <v>2840.8032773174104</v>
      </c>
      <c r="AK551" s="85">
        <f t="shared" ca="1" si="135"/>
        <v>-994.37816000488351</v>
      </c>
    </row>
    <row r="552" spans="9:37" x14ac:dyDescent="0.25">
      <c r="I552" s="85">
        <v>535</v>
      </c>
      <c r="J552" s="89">
        <f t="shared" ca="1" si="132"/>
        <v>0.60545426949041425</v>
      </c>
      <c r="K552" s="89">
        <f t="shared" ca="1" si="132"/>
        <v>0.62096703211874105</v>
      </c>
      <c r="L552" s="89">
        <f t="shared" ca="1" si="121"/>
        <v>0.26749058659291236</v>
      </c>
      <c r="M552" s="89">
        <f t="shared" ca="1" si="121"/>
        <v>0.30802154834928691</v>
      </c>
      <c r="N552" s="89">
        <f t="array" aca="1" ref="N552:O552" ca="1">mu+MMULT(L552:M552,A)</f>
        <v>1.5403880155387724E-2</v>
      </c>
      <c r="O552" s="89">
        <f ca="1"/>
        <v>8.127864782940657E-3</v>
      </c>
      <c r="Q552" s="85">
        <v>535</v>
      </c>
      <c r="R552" s="88">
        <f t="shared" ca="1" si="122"/>
        <v>31806.184476742914</v>
      </c>
      <c r="S552" s="89">
        <f t="shared" ca="1" si="123"/>
        <v>0.79104041069969477</v>
      </c>
      <c r="T552" s="89">
        <f t="shared" ca="1" si="124"/>
        <v>0.61980695210823256</v>
      </c>
      <c r="U552" s="89">
        <f t="shared" ca="1" si="133"/>
        <v>0.785539794820451</v>
      </c>
      <c r="V552" s="89">
        <f t="shared" ca="1" si="133"/>
        <v>0.73230755445859308</v>
      </c>
      <c r="W552" s="85">
        <f t="shared" ca="1" si="125"/>
        <v>4343.3109109688994</v>
      </c>
      <c r="X552" s="85">
        <f t="shared" ca="1" si="126"/>
        <v>375.40428079956837</v>
      </c>
      <c r="Z552" s="85">
        <v>535</v>
      </c>
      <c r="AA552" s="88">
        <f t="shared" ca="1" si="127"/>
        <v>1404.3682528694728</v>
      </c>
      <c r="AB552" s="89">
        <f t="shared" ca="1" si="128"/>
        <v>1.0924344420698588</v>
      </c>
      <c r="AC552" s="89">
        <f t="shared" ca="1" si="129"/>
        <v>0.99742510042265919</v>
      </c>
      <c r="AD552" s="89">
        <f t="shared" ca="1" si="134"/>
        <v>0.86267890440225881</v>
      </c>
      <c r="AE552" s="89">
        <f t="shared" ca="1" si="134"/>
        <v>0.84072089360713864</v>
      </c>
      <c r="AF552" s="85">
        <f t="shared" ca="1" si="130"/>
        <v>142.42234205204159</v>
      </c>
      <c r="AG552" s="85">
        <f t="shared" ca="1" si="131"/>
        <v>9.6971492050045072</v>
      </c>
      <c r="AI552" s="85">
        <v>535</v>
      </c>
      <c r="AJ552" s="85">
        <f t="shared" ca="1" si="135"/>
        <v>4200.8885689168583</v>
      </c>
      <c r="AK552" s="85">
        <f t="shared" ca="1" si="135"/>
        <v>365.70713159456386</v>
      </c>
    </row>
    <row r="553" spans="9:37" x14ac:dyDescent="0.25">
      <c r="I553" s="85">
        <v>536</v>
      </c>
      <c r="J553" s="89">
        <f t="shared" ca="1" si="132"/>
        <v>0.12728830592029494</v>
      </c>
      <c r="K553" s="89">
        <f t="shared" ca="1" si="132"/>
        <v>0.41492502244686591</v>
      </c>
      <c r="L553" s="89">
        <f t="shared" ca="1" si="121"/>
        <v>-1.1393034454212763</v>
      </c>
      <c r="M553" s="89">
        <f t="shared" ca="1" si="121"/>
        <v>-0.21489389486639032</v>
      </c>
      <c r="N553" s="89">
        <f t="array" aca="1" ref="N553:O553" ca="1">mu+MMULT(L553:M553,A)</f>
        <v>-3.0501580242970065E-2</v>
      </c>
      <c r="O553" s="89">
        <f ca="1"/>
        <v>3.4409095476125185E-4</v>
      </c>
      <c r="Q553" s="85">
        <v>536</v>
      </c>
      <c r="R553" s="88">
        <f t="shared" ca="1" si="122"/>
        <v>30379.112725927782</v>
      </c>
      <c r="S553" s="89">
        <f t="shared" ca="1" si="123"/>
        <v>0.52295343297952013</v>
      </c>
      <c r="T553" s="89">
        <f t="shared" ca="1" si="124"/>
        <v>0.35171997438805785</v>
      </c>
      <c r="U553" s="89">
        <f t="shared" ca="1" si="133"/>
        <v>0.69949667029030849</v>
      </c>
      <c r="V553" s="89">
        <f t="shared" ca="1" si="133"/>
        <v>0.63747586041893733</v>
      </c>
      <c r="W553" s="85">
        <f t="shared" ca="1" si="125"/>
        <v>3281.4171191585301</v>
      </c>
      <c r="X553" s="85">
        <f t="shared" ca="1" si="126"/>
        <v>-686.48951101080092</v>
      </c>
      <c r="Z553" s="85">
        <v>536</v>
      </c>
      <c r="AA553" s="88">
        <f t="shared" ca="1" si="127"/>
        <v>1393.4794011740562</v>
      </c>
      <c r="AB553" s="89">
        <f t="shared" ca="1" si="128"/>
        <v>1.0105080368003352</v>
      </c>
      <c r="AC553" s="89">
        <f t="shared" ca="1" si="129"/>
        <v>0.91549869515313553</v>
      </c>
      <c r="AD553" s="89">
        <f t="shared" ca="1" si="134"/>
        <v>0.84387402452868043</v>
      </c>
      <c r="AE553" s="89">
        <f t="shared" ca="1" si="134"/>
        <v>0.8200350564167278</v>
      </c>
      <c r="AF553" s="85">
        <f t="shared" ca="1" si="130"/>
        <v>133.12953895291776</v>
      </c>
      <c r="AG553" s="85">
        <f t="shared" ca="1" si="131"/>
        <v>0.40434610588067699</v>
      </c>
      <c r="AI553" s="85">
        <v>536</v>
      </c>
      <c r="AJ553" s="85">
        <f t="shared" ca="1" si="135"/>
        <v>3148.2875802056124</v>
      </c>
      <c r="AK553" s="85">
        <f t="shared" ca="1" si="135"/>
        <v>-686.8938571166816</v>
      </c>
    </row>
    <row r="554" spans="9:37" x14ac:dyDescent="0.25">
      <c r="I554" s="85">
        <v>537</v>
      </c>
      <c r="J554" s="89">
        <f t="shared" ca="1" si="132"/>
        <v>0.33676248890683624</v>
      </c>
      <c r="K554" s="89">
        <f t="shared" ca="1" si="132"/>
        <v>0.45102771296711819</v>
      </c>
      <c r="L554" s="89">
        <f t="shared" ca="1" si="121"/>
        <v>-0.42131513773424339</v>
      </c>
      <c r="M554" s="89">
        <f t="shared" ca="1" si="121"/>
        <v>-0.12306525329556538</v>
      </c>
      <c r="N554" s="89">
        <f t="array" aca="1" ref="N554:O554" ca="1">mu+MMULT(L554:M554,A)</f>
        <v>-1.0354341683544472E-2</v>
      </c>
      <c r="O554" s="89">
        <f ca="1"/>
        <v>1.7109914473929933E-3</v>
      </c>
      <c r="Q554" s="85">
        <v>537</v>
      </c>
      <c r="R554" s="88">
        <f t="shared" ca="1" si="122"/>
        <v>30997.37518470101</v>
      </c>
      <c r="S554" s="89">
        <f t="shared" ca="1" si="123"/>
        <v>0.64061290633918599</v>
      </c>
      <c r="T554" s="89">
        <f t="shared" ca="1" si="124"/>
        <v>0.46937944774772372</v>
      </c>
      <c r="U554" s="89">
        <f t="shared" ca="1" si="133"/>
        <v>0.73911289394654489</v>
      </c>
      <c r="V554" s="89">
        <f t="shared" ca="1" si="133"/>
        <v>0.68060078192128759</v>
      </c>
      <c r="W554" s="85">
        <f t="shared" ca="1" si="125"/>
        <v>3726.3170327495136</v>
      </c>
      <c r="X554" s="85">
        <f t="shared" ca="1" si="126"/>
        <v>-241.58959741981744</v>
      </c>
      <c r="Z554" s="85">
        <v>537</v>
      </c>
      <c r="AA554" s="88">
        <f t="shared" ca="1" si="127"/>
        <v>1395.3854512476107</v>
      </c>
      <c r="AB554" s="89">
        <f t="shared" ca="1" si="128"/>
        <v>1.0248950483187123</v>
      </c>
      <c r="AC554" s="89">
        <f t="shared" ca="1" si="129"/>
        <v>0.9298857066715126</v>
      </c>
      <c r="AD554" s="89">
        <f t="shared" ca="1" si="134"/>
        <v>0.84729364435014731</v>
      </c>
      <c r="AE554" s="89">
        <f t="shared" ca="1" si="134"/>
        <v>0.82378486786287164</v>
      </c>
      <c r="AF554" s="85">
        <f t="shared" ca="1" si="130"/>
        <v>134.74127277794878</v>
      </c>
      <c r="AG554" s="85">
        <f t="shared" ca="1" si="131"/>
        <v>2.016079930911701</v>
      </c>
      <c r="AI554" s="85">
        <v>537</v>
      </c>
      <c r="AJ554" s="85">
        <f t="shared" ca="1" si="135"/>
        <v>3591.5757599715648</v>
      </c>
      <c r="AK554" s="85">
        <f t="shared" ca="1" si="135"/>
        <v>-243.60567735072914</v>
      </c>
    </row>
    <row r="555" spans="9:37" x14ac:dyDescent="0.25">
      <c r="I555" s="85">
        <v>538</v>
      </c>
      <c r="J555" s="89">
        <f t="shared" ca="1" si="132"/>
        <v>0.37549667707166001</v>
      </c>
      <c r="K555" s="89">
        <f t="shared" ca="1" si="132"/>
        <v>6.8980061671363169E-2</v>
      </c>
      <c r="L555" s="89">
        <f t="shared" ca="1" si="121"/>
        <v>-0.31732981800896853</v>
      </c>
      <c r="M555" s="89">
        <f t="shared" ca="1" si="121"/>
        <v>-1.4834302952076051</v>
      </c>
      <c r="N555" s="89">
        <f t="array" aca="1" ref="N555:O555" ca="1">mu+MMULT(L555:M555,A)</f>
        <v>-3.3187821619746372E-2</v>
      </c>
      <c r="O555" s="89">
        <f ca="1"/>
        <v>-1.853850385320336E-2</v>
      </c>
      <c r="Q555" s="85">
        <v>538</v>
      </c>
      <c r="R555" s="88">
        <f t="shared" ca="1" si="122"/>
        <v>30297.616604465999</v>
      </c>
      <c r="S555" s="89">
        <f t="shared" ca="1" si="123"/>
        <v>0.50726583664832992</v>
      </c>
      <c r="T555" s="89">
        <f t="shared" ca="1" si="124"/>
        <v>0.33603237805686764</v>
      </c>
      <c r="U555" s="89">
        <f t="shared" ca="1" si="133"/>
        <v>0.69401584701162033</v>
      </c>
      <c r="V555" s="89">
        <f t="shared" ca="1" si="133"/>
        <v>0.63157677473299001</v>
      </c>
      <c r="W555" s="85">
        <f t="shared" ca="1" si="125"/>
        <v>3224.6337857031358</v>
      </c>
      <c r="X555" s="85">
        <f t="shared" ca="1" si="126"/>
        <v>-743.27284446619524</v>
      </c>
      <c r="Z555" s="85">
        <v>538</v>
      </c>
      <c r="AA555" s="88">
        <f t="shared" ca="1" si="127"/>
        <v>1367.4137621939574</v>
      </c>
      <c r="AB555" s="89">
        <f t="shared" ca="1" si="128"/>
        <v>0.81176342410654578</v>
      </c>
      <c r="AC555" s="89">
        <f t="shared" ca="1" si="129"/>
        <v>0.71675408245934613</v>
      </c>
      <c r="AD555" s="89">
        <f t="shared" ca="1" si="134"/>
        <v>0.79153630336227099</v>
      </c>
      <c r="AE555" s="89">
        <f t="shared" ca="1" si="134"/>
        <v>0.76323707559670761</v>
      </c>
      <c r="AF555" s="85">
        <f t="shared" ca="1" si="130"/>
        <v>111.79283648254807</v>
      </c>
      <c r="AG555" s="85">
        <f t="shared" ca="1" si="131"/>
        <v>-20.93235636448901</v>
      </c>
      <c r="AI555" s="85">
        <v>538</v>
      </c>
      <c r="AJ555" s="85">
        <f t="shared" ca="1" si="135"/>
        <v>3112.8409492205878</v>
      </c>
      <c r="AK555" s="85">
        <f t="shared" ca="1" si="135"/>
        <v>-722.34048810170623</v>
      </c>
    </row>
    <row r="556" spans="9:37" x14ac:dyDescent="0.25">
      <c r="I556" s="85">
        <v>539</v>
      </c>
      <c r="J556" s="89">
        <f t="shared" ca="1" si="132"/>
        <v>0.56990136254268975</v>
      </c>
      <c r="K556" s="89">
        <f t="shared" ca="1" si="132"/>
        <v>0.80536485796115997</v>
      </c>
      <c r="L556" s="89">
        <f t="shared" ca="1" si="121"/>
        <v>0.17612304716904548</v>
      </c>
      <c r="M556" s="89">
        <f t="shared" ca="1" si="121"/>
        <v>0.86094146259308968</v>
      </c>
      <c r="N556" s="89">
        <f t="array" aca="1" ref="N556:O556" ca="1">mu+MMULT(L556:M556,A)</f>
        <v>2.3424413988797878E-2</v>
      </c>
      <c r="O556" s="89">
        <f ca="1"/>
        <v>1.6358265344652512E-2</v>
      </c>
      <c r="Q556" s="85">
        <v>539</v>
      </c>
      <c r="R556" s="88">
        <f t="shared" ca="1" si="122"/>
        <v>32062.312825455803</v>
      </c>
      <c r="S556" s="89">
        <f t="shared" ca="1" si="123"/>
        <v>0.83788016911715391</v>
      </c>
      <c r="T556" s="89">
        <f t="shared" ca="1" si="124"/>
        <v>0.66664671052569169</v>
      </c>
      <c r="U556" s="89">
        <f t="shared" ca="1" si="133"/>
        <v>0.79895099629699784</v>
      </c>
      <c r="V556" s="89">
        <f t="shared" ca="1" si="133"/>
        <v>0.74750108746123856</v>
      </c>
      <c r="W556" s="85">
        <f t="shared" ca="1" si="125"/>
        <v>4546.2406308810205</v>
      </c>
      <c r="X556" s="85">
        <f t="shared" ca="1" si="126"/>
        <v>578.33400071168944</v>
      </c>
      <c r="Z556" s="85">
        <v>539</v>
      </c>
      <c r="AA556" s="88">
        <f t="shared" ca="1" si="127"/>
        <v>1415.9744624873299</v>
      </c>
      <c r="AB556" s="89">
        <f t="shared" ca="1" si="128"/>
        <v>1.1790617191251431</v>
      </c>
      <c r="AC556" s="89">
        <f t="shared" ca="1" si="129"/>
        <v>1.0840523774779436</v>
      </c>
      <c r="AD556" s="89">
        <f t="shared" ca="1" si="134"/>
        <v>0.88081319977917216</v>
      </c>
      <c r="AE556" s="89">
        <f t="shared" ca="1" si="134"/>
        <v>0.86082921191479045</v>
      </c>
      <c r="AF556" s="85">
        <f t="shared" ca="1" si="130"/>
        <v>152.54187872912121</v>
      </c>
      <c r="AG556" s="85">
        <f t="shared" ca="1" si="131"/>
        <v>19.81668588208413</v>
      </c>
      <c r="AI556" s="85">
        <v>539</v>
      </c>
      <c r="AJ556" s="85">
        <f t="shared" ca="1" si="135"/>
        <v>4393.6987521518995</v>
      </c>
      <c r="AK556" s="85">
        <f t="shared" ca="1" si="135"/>
        <v>558.51731482960531</v>
      </c>
    </row>
    <row r="557" spans="9:37" x14ac:dyDescent="0.25">
      <c r="I557" s="85">
        <v>540</v>
      </c>
      <c r="J557" s="89">
        <f t="shared" ca="1" si="132"/>
        <v>0.85679523477949049</v>
      </c>
      <c r="K557" s="89">
        <f t="shared" ca="1" si="132"/>
        <v>0.44640444811004343</v>
      </c>
      <c r="L557" s="89">
        <f t="shared" ca="1" si="121"/>
        <v>1.0660312173368081</v>
      </c>
      <c r="M557" s="89">
        <f t="shared" ca="1" si="121"/>
        <v>-0.13475081343415424</v>
      </c>
      <c r="N557" s="89">
        <f t="array" aca="1" ref="N557:O557" ca="1">mu+MMULT(L557:M557,A)</f>
        <v>2.7596448537958496E-2</v>
      </c>
      <c r="O557" s="89">
        <f ca="1"/>
        <v>1.5370479191333989E-3</v>
      </c>
      <c r="Q557" s="85">
        <v>540</v>
      </c>
      <c r="R557" s="88">
        <f t="shared" ca="1" si="122"/>
        <v>32196.357327005328</v>
      </c>
      <c r="S557" s="89">
        <f t="shared" ca="1" si="123"/>
        <v>0.86224476808910144</v>
      </c>
      <c r="T557" s="89">
        <f t="shared" ca="1" si="124"/>
        <v>0.69101130949763911</v>
      </c>
      <c r="U557" s="89">
        <f t="shared" ca="1" si="133"/>
        <v>0.8057235804600118</v>
      </c>
      <c r="V557" s="89">
        <f t="shared" ca="1" si="133"/>
        <v>0.75522078307194684</v>
      </c>
      <c r="W557" s="85">
        <f t="shared" ca="1" si="125"/>
        <v>4653.79141522598</v>
      </c>
      <c r="X557" s="85">
        <f t="shared" ca="1" si="126"/>
        <v>685.88478505664898</v>
      </c>
      <c r="Z557" s="85">
        <v>540</v>
      </c>
      <c r="AA557" s="88">
        <f t="shared" ca="1" si="127"/>
        <v>1395.142754087351</v>
      </c>
      <c r="AB557" s="89">
        <f t="shared" ca="1" si="128"/>
        <v>1.0230642438394502</v>
      </c>
      <c r="AC557" s="89">
        <f t="shared" ca="1" si="129"/>
        <v>0.92805490219225051</v>
      </c>
      <c r="AD557" s="89">
        <f t="shared" ca="1" si="134"/>
        <v>0.84686126424639929</v>
      </c>
      <c r="AE557" s="89">
        <f t="shared" ca="1" si="134"/>
        <v>0.82331045436974315</v>
      </c>
      <c r="AF557" s="85">
        <f t="shared" ca="1" si="130"/>
        <v>134.5356894673555</v>
      </c>
      <c r="AG557" s="85">
        <f t="shared" ca="1" si="131"/>
        <v>1.8104966203184176</v>
      </c>
      <c r="AI557" s="85">
        <v>540</v>
      </c>
      <c r="AJ557" s="85">
        <f t="shared" ca="1" si="135"/>
        <v>4519.255725758625</v>
      </c>
      <c r="AK557" s="85">
        <f t="shared" ca="1" si="135"/>
        <v>684.07428843633056</v>
      </c>
    </row>
    <row r="558" spans="9:37" x14ac:dyDescent="0.25">
      <c r="I558" s="85">
        <v>541</v>
      </c>
      <c r="J558" s="89">
        <f t="shared" ca="1" si="132"/>
        <v>0.79862076170824969</v>
      </c>
      <c r="K558" s="89">
        <f t="shared" ca="1" si="132"/>
        <v>0.71582923289023948</v>
      </c>
      <c r="L558" s="89">
        <f t="shared" ca="1" si="121"/>
        <v>0.83670487793287041</v>
      </c>
      <c r="M558" s="89">
        <f t="shared" ca="1" si="121"/>
        <v>0.57049570521476034</v>
      </c>
      <c r="N558" s="89">
        <f t="array" aca="1" ref="N558:O558" ca="1">mu+MMULT(L558:M558,A)</f>
        <v>3.4932126111632995E-2</v>
      </c>
      <c r="O558" s="89">
        <f ca="1"/>
        <v>1.203488168077642E-2</v>
      </c>
      <c r="Q558" s="85">
        <v>541</v>
      </c>
      <c r="R558" s="88">
        <f t="shared" ca="1" si="122"/>
        <v>32433.407823392383</v>
      </c>
      <c r="S558" s="89">
        <f t="shared" ca="1" si="123"/>
        <v>0.90508497954086176</v>
      </c>
      <c r="T558" s="89">
        <f t="shared" ca="1" si="124"/>
        <v>0.73385152094939943</v>
      </c>
      <c r="U558" s="89">
        <f t="shared" ca="1" si="133"/>
        <v>0.81728981553496149</v>
      </c>
      <c r="V558" s="89">
        <f t="shared" ca="1" si="133"/>
        <v>0.76848038190125456</v>
      </c>
      <c r="W558" s="85">
        <f t="shared" ca="1" si="125"/>
        <v>4846.1698056395799</v>
      </c>
      <c r="X558" s="85">
        <f t="shared" ca="1" si="126"/>
        <v>878.26317547024883</v>
      </c>
      <c r="Z558" s="85">
        <v>541</v>
      </c>
      <c r="AA558" s="88">
        <f t="shared" ca="1" si="127"/>
        <v>1409.8658760241669</v>
      </c>
      <c r="AB558" s="89">
        <f t="shared" ca="1" si="128"/>
        <v>1.1335568920321359</v>
      </c>
      <c r="AC558" s="89">
        <f t="shared" ca="1" si="129"/>
        <v>1.0385475503849364</v>
      </c>
      <c r="AD558" s="89">
        <f t="shared" ca="1" si="134"/>
        <v>0.87150976796191637</v>
      </c>
      <c r="AE558" s="89">
        <f t="shared" ca="1" si="134"/>
        <v>0.85049239513515462</v>
      </c>
      <c r="AF558" s="85">
        <f t="shared" ca="1" si="130"/>
        <v>147.18950091107308</v>
      </c>
      <c r="AG558" s="85">
        <f t="shared" ca="1" si="131"/>
        <v>14.464308064036004</v>
      </c>
      <c r="AI558" s="85">
        <v>541</v>
      </c>
      <c r="AJ558" s="85">
        <f t="shared" ca="1" si="135"/>
        <v>4698.9803047285068</v>
      </c>
      <c r="AK558" s="85">
        <f t="shared" ca="1" si="135"/>
        <v>863.79886740621282</v>
      </c>
    </row>
    <row r="559" spans="9:37" x14ac:dyDescent="0.25">
      <c r="I559" s="85">
        <v>542</v>
      </c>
      <c r="J559" s="89">
        <f t="shared" ca="1" si="132"/>
        <v>0.76255751158551022</v>
      </c>
      <c r="K559" s="89">
        <f t="shared" ca="1" si="132"/>
        <v>0.29972209619130108</v>
      </c>
      <c r="L559" s="89">
        <f t="shared" ca="1" si="121"/>
        <v>0.71455351565561209</v>
      </c>
      <c r="M559" s="89">
        <f t="shared" ca="1" si="121"/>
        <v>-0.52519996050746254</v>
      </c>
      <c r="N559" s="89">
        <f t="array" aca="1" ref="N559:O559" ca="1">mu+MMULT(L559:M559,A)</f>
        <v>1.1256907894954062E-2</v>
      </c>
      <c r="O559" s="89">
        <f ca="1"/>
        <v>-4.2749201373745039E-3</v>
      </c>
      <c r="Q559" s="85">
        <v>542</v>
      </c>
      <c r="R559" s="88">
        <f t="shared" ca="1" si="122"/>
        <v>31674.558225848716</v>
      </c>
      <c r="S559" s="89">
        <f t="shared" ca="1" si="123"/>
        <v>0.76682217499654404</v>
      </c>
      <c r="T559" s="89">
        <f t="shared" ca="1" si="124"/>
        <v>0.59558871640508171</v>
      </c>
      <c r="U559" s="89">
        <f t="shared" ca="1" si="133"/>
        <v>0.77840637493156639</v>
      </c>
      <c r="V559" s="89">
        <f t="shared" ca="1" si="133"/>
        <v>0.72427499177767429</v>
      </c>
      <c r="W559" s="85">
        <f t="shared" ca="1" si="125"/>
        <v>4240.3809250129343</v>
      </c>
      <c r="X559" s="85">
        <f t="shared" ca="1" si="126"/>
        <v>272.47429484360327</v>
      </c>
      <c r="Z559" s="85">
        <v>542</v>
      </c>
      <c r="AA559" s="88">
        <f t="shared" ca="1" si="127"/>
        <v>1387.0577466274644</v>
      </c>
      <c r="AB559" s="89">
        <f t="shared" ca="1" si="128"/>
        <v>0.96189164801103422</v>
      </c>
      <c r="AC559" s="89">
        <f t="shared" ca="1" si="129"/>
        <v>0.86688230636383456</v>
      </c>
      <c r="AD559" s="89">
        <f t="shared" ca="1" si="134"/>
        <v>0.83194798280431581</v>
      </c>
      <c r="AE559" s="89">
        <f t="shared" ca="1" si="134"/>
        <v>0.80699675047692987</v>
      </c>
      <c r="AF559" s="85">
        <f t="shared" ca="1" si="130"/>
        <v>127.74842851191784</v>
      </c>
      <c r="AG559" s="85">
        <f t="shared" ca="1" si="131"/>
        <v>-4.9767643351192419</v>
      </c>
      <c r="AI559" s="85">
        <v>542</v>
      </c>
      <c r="AJ559" s="85">
        <f t="shared" ca="1" si="135"/>
        <v>4112.6324965010162</v>
      </c>
      <c r="AK559" s="85">
        <f t="shared" ca="1" si="135"/>
        <v>277.45105917872252</v>
      </c>
    </row>
    <row r="560" spans="9:37" x14ac:dyDescent="0.25">
      <c r="I560" s="85">
        <v>543</v>
      </c>
      <c r="J560" s="89">
        <f t="shared" ca="1" si="132"/>
        <v>0.37930164121143528</v>
      </c>
      <c r="K560" s="89">
        <f t="shared" ca="1" si="132"/>
        <v>0.3397281657793777</v>
      </c>
      <c r="L560" s="89">
        <f t="shared" ca="1" si="121"/>
        <v>-0.30731544277902018</v>
      </c>
      <c r="M560" s="89">
        <f t="shared" ca="1" si="121"/>
        <v>-0.41320512774624318</v>
      </c>
      <c r="N560" s="89">
        <f t="array" aca="1" ref="N560:O560" ca="1">mu+MMULT(L560:M560,A)</f>
        <v>-1.2867863505269275E-2</v>
      </c>
      <c r="O560" s="89">
        <f ca="1"/>
        <v>-2.6078390453009681E-3</v>
      </c>
      <c r="Q560" s="85">
        <v>543</v>
      </c>
      <c r="R560" s="88">
        <f t="shared" ca="1" si="122"/>
        <v>30919.560441254034</v>
      </c>
      <c r="S560" s="89">
        <f t="shared" ca="1" si="123"/>
        <v>0.62593398878183137</v>
      </c>
      <c r="T560" s="89">
        <f t="shared" ca="1" si="124"/>
        <v>0.4547005301903691</v>
      </c>
      <c r="U560" s="89">
        <f t="shared" ca="1" si="133"/>
        <v>0.73432088012919983</v>
      </c>
      <c r="V560" s="89">
        <f t="shared" ca="1" si="133"/>
        <v>0.67533765030249537</v>
      </c>
      <c r="W560" s="85">
        <f t="shared" ca="1" si="125"/>
        <v>3668.9892302307635</v>
      </c>
      <c r="X560" s="85">
        <f t="shared" ca="1" si="126"/>
        <v>-298.91739993856754</v>
      </c>
      <c r="Z560" s="85">
        <v>543</v>
      </c>
      <c r="AA560" s="88">
        <f t="shared" ca="1" si="127"/>
        <v>1389.3720128692519</v>
      </c>
      <c r="AB560" s="89">
        <f t="shared" ca="1" si="128"/>
        <v>0.97943814463095458</v>
      </c>
      <c r="AC560" s="89">
        <f t="shared" ca="1" si="129"/>
        <v>0.88442880298375492</v>
      </c>
      <c r="AD560" s="89">
        <f t="shared" ca="1" si="134"/>
        <v>0.8363182312577343</v>
      </c>
      <c r="AE560" s="89">
        <f t="shared" ca="1" si="134"/>
        <v>0.81176760987889907</v>
      </c>
      <c r="AF560" s="85">
        <f t="shared" ca="1" si="130"/>
        <v>129.67885036234634</v>
      </c>
      <c r="AG560" s="85">
        <f t="shared" ca="1" si="131"/>
        <v>-3.0463424846907401</v>
      </c>
      <c r="AI560" s="85">
        <v>543</v>
      </c>
      <c r="AJ560" s="85">
        <f t="shared" ca="1" si="135"/>
        <v>3539.3103798684169</v>
      </c>
      <c r="AK560" s="85">
        <f t="shared" ca="1" si="135"/>
        <v>-295.8710574538768</v>
      </c>
    </row>
    <row r="561" spans="9:37" x14ac:dyDescent="0.25">
      <c r="I561" s="85">
        <v>544</v>
      </c>
      <c r="J561" s="89">
        <f t="shared" ca="1" si="132"/>
        <v>0.78483756710508046</v>
      </c>
      <c r="K561" s="89">
        <f t="shared" ca="1" si="132"/>
        <v>8.4975203620102024E-2</v>
      </c>
      <c r="L561" s="89">
        <f t="shared" ca="1" si="121"/>
        <v>0.78863585963890659</v>
      </c>
      <c r="M561" s="89">
        <f t="shared" ca="1" si="121"/>
        <v>-1.3723631771903269</v>
      </c>
      <c r="N561" s="89">
        <f t="array" aca="1" ref="N561:O561" ca="1">mu+MMULT(L561:M561,A)</f>
        <v>-2.7232441515929258E-3</v>
      </c>
      <c r="O561" s="89">
        <f ca="1"/>
        <v>-1.6885232109921471E-2</v>
      </c>
      <c r="Q561" s="85">
        <v>544</v>
      </c>
      <c r="R561" s="88">
        <f t="shared" ca="1" si="122"/>
        <v>31234.824023301473</v>
      </c>
      <c r="S561" s="89">
        <f t="shared" ca="1" si="123"/>
        <v>0.68517836448459446</v>
      </c>
      <c r="T561" s="89">
        <f t="shared" ca="1" si="124"/>
        <v>0.51394490589313224</v>
      </c>
      <c r="U561" s="89">
        <f t="shared" ca="1" si="133"/>
        <v>0.75338431263457872</v>
      </c>
      <c r="V561" s="89">
        <f t="shared" ca="1" si="133"/>
        <v>0.69635474485966142</v>
      </c>
      <c r="W561" s="85">
        <f t="shared" ca="1" si="125"/>
        <v>3903.523393805659</v>
      </c>
      <c r="X561" s="85">
        <f t="shared" ca="1" si="126"/>
        <v>-64.38323636367204</v>
      </c>
      <c r="Z561" s="85">
        <v>544</v>
      </c>
      <c r="AA561" s="88">
        <f t="shared" ca="1" si="127"/>
        <v>1369.6763385397774</v>
      </c>
      <c r="AB561" s="89">
        <f t="shared" ca="1" si="128"/>
        <v>0.82916457345269012</v>
      </c>
      <c r="AC561" s="89">
        <f t="shared" ca="1" si="129"/>
        <v>0.73415523180549047</v>
      </c>
      <c r="AD561" s="89">
        <f t="shared" ca="1" si="134"/>
        <v>0.79649435582462269</v>
      </c>
      <c r="AE561" s="89">
        <f t="shared" ca="1" si="134"/>
        <v>0.76857293264769655</v>
      </c>
      <c r="AF561" s="85">
        <f t="shared" ca="1" si="130"/>
        <v>113.58937167745421</v>
      </c>
      <c r="AG561" s="85">
        <f t="shared" ca="1" si="131"/>
        <v>-19.135821169582869</v>
      </c>
      <c r="AI561" s="85">
        <v>544</v>
      </c>
      <c r="AJ561" s="85">
        <f t="shared" ca="1" si="135"/>
        <v>3789.9340221282046</v>
      </c>
      <c r="AK561" s="85">
        <f t="shared" ca="1" si="135"/>
        <v>-45.247415194089172</v>
      </c>
    </row>
    <row r="562" spans="9:37" x14ac:dyDescent="0.25">
      <c r="I562" s="85">
        <v>545</v>
      </c>
      <c r="J562" s="89">
        <f t="shared" ca="1" si="132"/>
        <v>0.51273277381333082</v>
      </c>
      <c r="K562" s="89">
        <f t="shared" ca="1" si="132"/>
        <v>0.88697519700064753</v>
      </c>
      <c r="L562" s="89">
        <f t="shared" ca="1" si="121"/>
        <v>3.1921751394355005E-2</v>
      </c>
      <c r="M562" s="89">
        <f t="shared" ca="1" si="121"/>
        <v>1.2105977526512377</v>
      </c>
      <c r="N562" s="89">
        <f t="array" aca="1" ref="N562:O562" ca="1">mu+MMULT(L562:M562,A)</f>
        <v>2.6278593939593239E-2</v>
      </c>
      <c r="O562" s="89">
        <f ca="1"/>
        <v>2.1563017881078124E-2</v>
      </c>
      <c r="Q562" s="85">
        <v>545</v>
      </c>
      <c r="R562" s="88">
        <f t="shared" ca="1" si="122"/>
        <v>32153.955155536445</v>
      </c>
      <c r="S562" s="89">
        <f t="shared" ca="1" si="123"/>
        <v>0.85454852338782783</v>
      </c>
      <c r="T562" s="89">
        <f t="shared" ca="1" si="124"/>
        <v>0.6833150647963655</v>
      </c>
      <c r="U562" s="89">
        <f t="shared" ca="1" si="133"/>
        <v>0.80359943215290897</v>
      </c>
      <c r="V562" s="89">
        <f t="shared" ca="1" si="133"/>
        <v>0.75279611157499049</v>
      </c>
      <c r="W562" s="85">
        <f t="shared" ca="1" si="125"/>
        <v>4619.6719605839244</v>
      </c>
      <c r="X562" s="85">
        <f t="shared" ca="1" si="126"/>
        <v>651.76533041459334</v>
      </c>
      <c r="Z562" s="85">
        <v>545</v>
      </c>
      <c r="AA562" s="88">
        <f t="shared" ca="1" si="127"/>
        <v>1423.3634714637396</v>
      </c>
      <c r="AB562" s="89">
        <f t="shared" ca="1" si="128"/>
        <v>1.233843201095121</v>
      </c>
      <c r="AC562" s="89">
        <f t="shared" ca="1" si="129"/>
        <v>1.1388338594479215</v>
      </c>
      <c r="AD562" s="89">
        <f t="shared" ca="1" si="134"/>
        <v>0.89136933106542782</v>
      </c>
      <c r="AE562" s="89">
        <f t="shared" ca="1" si="134"/>
        <v>0.87261377179305</v>
      </c>
      <c r="AF562" s="85">
        <f t="shared" ca="1" si="130"/>
        <v>159.08967838820286</v>
      </c>
      <c r="AG562" s="85">
        <f t="shared" ca="1" si="131"/>
        <v>26.364485541165777</v>
      </c>
      <c r="AI562" s="85">
        <v>545</v>
      </c>
      <c r="AJ562" s="85">
        <f t="shared" ca="1" si="135"/>
        <v>4460.5822821957217</v>
      </c>
      <c r="AK562" s="85">
        <f t="shared" ca="1" si="135"/>
        <v>625.40084487342756</v>
      </c>
    </row>
    <row r="563" spans="9:37" x14ac:dyDescent="0.25">
      <c r="I563" s="85">
        <v>546</v>
      </c>
      <c r="J563" s="89">
        <f t="shared" ca="1" si="132"/>
        <v>0.8526188332647392</v>
      </c>
      <c r="K563" s="89">
        <f t="shared" ca="1" si="132"/>
        <v>0.57344586802076747</v>
      </c>
      <c r="L563" s="89">
        <f t="shared" ca="1" si="121"/>
        <v>1.0477314930318689</v>
      </c>
      <c r="M563" s="89">
        <f t="shared" ca="1" si="121"/>
        <v>0.18515397948521012</v>
      </c>
      <c r="N563" s="89">
        <f t="array" aca="1" ref="N563:O563" ca="1">mu+MMULT(L563:M563,A)</f>
        <v>3.312391166153042E-2</v>
      </c>
      <c r="O563" s="89">
        <f ca="1"/>
        <v>6.2989393242183101E-3</v>
      </c>
      <c r="Q563" s="85">
        <v>546</v>
      </c>
      <c r="R563" s="88">
        <f t="shared" ca="1" si="122"/>
        <v>32374.814257531274</v>
      </c>
      <c r="S563" s="89">
        <f t="shared" ca="1" si="123"/>
        <v>0.89452504303676528</v>
      </c>
      <c r="T563" s="89">
        <f t="shared" ca="1" si="124"/>
        <v>0.72329158444530295</v>
      </c>
      <c r="U563" s="89">
        <f t="shared" ca="1" si="133"/>
        <v>0.81447948158813532</v>
      </c>
      <c r="V563" s="89">
        <f t="shared" ca="1" si="133"/>
        <v>0.76524961901030064</v>
      </c>
      <c r="W563" s="85">
        <f t="shared" ca="1" si="125"/>
        <v>4798.364059549247</v>
      </c>
      <c r="X563" s="85">
        <f t="shared" ca="1" si="126"/>
        <v>830.45742937991599</v>
      </c>
      <c r="Z563" s="85">
        <v>546</v>
      </c>
      <c r="AA563" s="88">
        <f t="shared" ca="1" si="127"/>
        <v>1401.8021153707837</v>
      </c>
      <c r="AB563" s="89">
        <f t="shared" ca="1" si="128"/>
        <v>1.0731844880441432</v>
      </c>
      <c r="AC563" s="89">
        <f t="shared" ca="1" si="129"/>
        <v>0.97817514639694358</v>
      </c>
      <c r="AD563" s="89">
        <f t="shared" ca="1" si="134"/>
        <v>0.85840582545090038</v>
      </c>
      <c r="AE563" s="89">
        <f t="shared" ca="1" si="134"/>
        <v>0.83600614676429341</v>
      </c>
      <c r="AF563" s="85">
        <f t="shared" ca="1" si="130"/>
        <v>140.21405130257199</v>
      </c>
      <c r="AG563" s="85">
        <f t="shared" ca="1" si="131"/>
        <v>7.4888584555349098</v>
      </c>
      <c r="AI563" s="85">
        <v>546</v>
      </c>
      <c r="AJ563" s="85">
        <f t="shared" ca="1" si="135"/>
        <v>4658.1500082466755</v>
      </c>
      <c r="AK563" s="85">
        <f t="shared" ca="1" si="135"/>
        <v>822.96857092438108</v>
      </c>
    </row>
    <row r="564" spans="9:37" x14ac:dyDescent="0.25">
      <c r="I564" s="85">
        <v>547</v>
      </c>
      <c r="J564" s="89">
        <f t="shared" ca="1" si="132"/>
        <v>0.94130218239483765</v>
      </c>
      <c r="K564" s="89">
        <f t="shared" ca="1" si="132"/>
        <v>0.12128523468118368</v>
      </c>
      <c r="L564" s="89">
        <f t="shared" ca="1" si="121"/>
        <v>1.5657991930896249</v>
      </c>
      <c r="M564" s="89">
        <f t="shared" ca="1" si="121"/>
        <v>-1.1685860053234454</v>
      </c>
      <c r="N564" s="89">
        <f t="array" aca="1" ref="N564:O564" ca="1">mu+MMULT(L564:M564,A)</f>
        <v>2.1041247727432703E-2</v>
      </c>
      <c r="O564" s="89">
        <f ca="1"/>
        <v>-1.3851939753123285E-2</v>
      </c>
      <c r="Q564" s="85">
        <v>547</v>
      </c>
      <c r="R564" s="88">
        <f t="shared" ca="1" si="122"/>
        <v>31985.993979639024</v>
      </c>
      <c r="S564" s="89">
        <f t="shared" ca="1" si="123"/>
        <v>0.82396252544535831</v>
      </c>
      <c r="T564" s="89">
        <f t="shared" ca="1" si="124"/>
        <v>0.65272906685389609</v>
      </c>
      <c r="U564" s="89">
        <f t="shared" ca="1" si="133"/>
        <v>0.79501957430789361</v>
      </c>
      <c r="V564" s="89">
        <f t="shared" ca="1" si="133"/>
        <v>0.7430345199585191</v>
      </c>
      <c r="W564" s="85">
        <f t="shared" ca="1" si="125"/>
        <v>4485.4152850370883</v>
      </c>
      <c r="X564" s="85">
        <f t="shared" ca="1" si="126"/>
        <v>517.50865486775729</v>
      </c>
      <c r="Z564" s="85">
        <v>547</v>
      </c>
      <c r="AA564" s="88">
        <f t="shared" ca="1" si="127"/>
        <v>1373.8372747864648</v>
      </c>
      <c r="AB564" s="89">
        <f t="shared" ca="1" si="128"/>
        <v>0.86109082727372699</v>
      </c>
      <c r="AC564" s="89">
        <f t="shared" ca="1" si="129"/>
        <v>0.76608148562652734</v>
      </c>
      <c r="AD564" s="89">
        <f t="shared" ca="1" si="134"/>
        <v>0.80540598961133258</v>
      </c>
      <c r="AE564" s="89">
        <f t="shared" ca="1" si="134"/>
        <v>0.77818609071921607</v>
      </c>
      <c r="AF564" s="85">
        <f t="shared" ca="1" si="130"/>
        <v>116.92216702746134</v>
      </c>
      <c r="AG564" s="85">
        <f t="shared" ca="1" si="131"/>
        <v>-15.803025819575737</v>
      </c>
      <c r="AI564" s="85">
        <v>547</v>
      </c>
      <c r="AJ564" s="85">
        <f t="shared" ca="1" si="135"/>
        <v>4368.4931180096273</v>
      </c>
      <c r="AK564" s="85">
        <f t="shared" ca="1" si="135"/>
        <v>533.31168068733302</v>
      </c>
    </row>
    <row r="565" spans="9:37" x14ac:dyDescent="0.25">
      <c r="I565" s="85">
        <v>548</v>
      </c>
      <c r="J565" s="89">
        <f t="shared" ca="1" si="132"/>
        <v>0.24885979307709638</v>
      </c>
      <c r="K565" s="89">
        <f t="shared" ca="1" si="132"/>
        <v>0.57523406672540323</v>
      </c>
      <c r="L565" s="89">
        <f t="shared" ca="1" si="121"/>
        <v>-0.67808218408735421</v>
      </c>
      <c r="M565" s="89">
        <f t="shared" ca="1" si="121"/>
        <v>0.18971576491448883</v>
      </c>
      <c r="N565" s="89">
        <f t="array" aca="1" ref="N565:O565" ca="1">mu+MMULT(L565:M565,A)</f>
        <v>-1.1080224619582121E-2</v>
      </c>
      <c r="O565" s="89">
        <f ca="1"/>
        <v>6.3668430484147762E-3</v>
      </c>
      <c r="Q565" s="85">
        <v>548</v>
      </c>
      <c r="R565" s="88">
        <f t="shared" ca="1" si="122"/>
        <v>30974.882883368951</v>
      </c>
      <c r="S565" s="89">
        <f t="shared" ca="1" si="123"/>
        <v>0.63637376439806825</v>
      </c>
      <c r="T565" s="89">
        <f t="shared" ca="1" si="124"/>
        <v>0.46514030580660598</v>
      </c>
      <c r="U565" s="89">
        <f t="shared" ca="1" si="133"/>
        <v>0.7377335816625622</v>
      </c>
      <c r="V565" s="89">
        <f t="shared" ca="1" si="133"/>
        <v>0.67908450814569821</v>
      </c>
      <c r="W565" s="85">
        <f t="shared" ca="1" si="125"/>
        <v>3709.70818589997</v>
      </c>
      <c r="X565" s="85">
        <f t="shared" ca="1" si="126"/>
        <v>-258.19844426936106</v>
      </c>
      <c r="Z565" s="85">
        <v>548</v>
      </c>
      <c r="AA565" s="88">
        <f t="shared" ca="1" si="127"/>
        <v>1401.8973061868726</v>
      </c>
      <c r="AB565" s="89">
        <f t="shared" ca="1" si="128"/>
        <v>1.0738991938090627</v>
      </c>
      <c r="AC565" s="89">
        <f t="shared" ca="1" si="129"/>
        <v>0.97888985216186308</v>
      </c>
      <c r="AD565" s="89">
        <f t="shared" ca="1" si="134"/>
        <v>0.85856606764251386</v>
      </c>
      <c r="AE565" s="89">
        <f t="shared" ca="1" si="134"/>
        <v>0.83618279660644179</v>
      </c>
      <c r="AF565" s="85">
        <f t="shared" ca="1" si="130"/>
        <v>140.29577128148617</v>
      </c>
      <c r="AG565" s="85">
        <f t="shared" ca="1" si="131"/>
        <v>7.5705784344490894</v>
      </c>
      <c r="AI565" s="85">
        <v>548</v>
      </c>
      <c r="AJ565" s="85">
        <f t="shared" ca="1" si="135"/>
        <v>3569.412414618484</v>
      </c>
      <c r="AK565" s="85">
        <f t="shared" ca="1" si="135"/>
        <v>-265.76902270381015</v>
      </c>
    </row>
    <row r="566" spans="9:37" x14ac:dyDescent="0.25">
      <c r="I566" s="85">
        <v>549</v>
      </c>
      <c r="J566" s="89">
        <f t="shared" ca="1" si="132"/>
        <v>0.39162805785645338</v>
      </c>
      <c r="K566" s="89">
        <f t="shared" ca="1" si="132"/>
        <v>0.8201930700101876</v>
      </c>
      <c r="L566" s="89">
        <f t="shared" ca="1" si="121"/>
        <v>-0.27507825716025175</v>
      </c>
      <c r="M566" s="89">
        <f t="shared" ca="1" si="121"/>
        <v>0.91610112085133644</v>
      </c>
      <c r="N566" s="89">
        <f t="array" aca="1" ref="N566:O566" ca="1">mu+MMULT(L566:M566,A)</f>
        <v>1.2879259105313349E-2</v>
      </c>
      <c r="O566" s="89">
        <f ca="1"/>
        <v>1.7179335576737384E-2</v>
      </c>
      <c r="Q566" s="85">
        <v>549</v>
      </c>
      <c r="R566" s="88">
        <f t="shared" ca="1" si="122"/>
        <v>31725.987190365242</v>
      </c>
      <c r="S566" s="89">
        <f t="shared" ca="1" si="123"/>
        <v>0.77629667386904488</v>
      </c>
      <c r="T566" s="89">
        <f t="shared" ca="1" si="124"/>
        <v>0.60506321527758256</v>
      </c>
      <c r="U566" s="89">
        <f t="shared" ca="1" si="133"/>
        <v>0.78121308173651682</v>
      </c>
      <c r="V566" s="89">
        <f t="shared" ca="1" si="133"/>
        <v>0.72743150277229829</v>
      </c>
      <c r="W566" s="85">
        <f t="shared" ca="1" si="125"/>
        <v>4280.4858393081849</v>
      </c>
      <c r="X566" s="85">
        <f t="shared" ca="1" si="126"/>
        <v>312.57920913885391</v>
      </c>
      <c r="Z566" s="85">
        <v>549</v>
      </c>
      <c r="AA566" s="88">
        <f t="shared" ca="1" si="127"/>
        <v>1417.1375543925988</v>
      </c>
      <c r="AB566" s="89">
        <f t="shared" ca="1" si="128"/>
        <v>1.1877037138790243</v>
      </c>
      <c r="AC566" s="89">
        <f t="shared" ca="1" si="129"/>
        <v>1.0926943722318248</v>
      </c>
      <c r="AD566" s="89">
        <f t="shared" ca="1" si="134"/>
        <v>0.88252491995617766</v>
      </c>
      <c r="AE566" s="89">
        <f t="shared" ca="1" si="134"/>
        <v>0.86273599423056591</v>
      </c>
      <c r="AF566" s="85">
        <f t="shared" ca="1" si="130"/>
        <v>153.56734270869265</v>
      </c>
      <c r="AG566" s="85">
        <f t="shared" ca="1" si="131"/>
        <v>20.842149861655571</v>
      </c>
      <c r="AI566" s="85">
        <v>549</v>
      </c>
      <c r="AJ566" s="85">
        <f t="shared" ca="1" si="135"/>
        <v>4126.9184965994918</v>
      </c>
      <c r="AK566" s="85">
        <f t="shared" ca="1" si="135"/>
        <v>291.73705927719834</v>
      </c>
    </row>
    <row r="567" spans="9:37" x14ac:dyDescent="0.25">
      <c r="I567" s="85">
        <v>550</v>
      </c>
      <c r="J567" s="89">
        <f t="shared" ca="1" si="132"/>
        <v>0.53257113779432907</v>
      </c>
      <c r="K567" s="89">
        <f t="shared" ca="1" si="132"/>
        <v>0.84335899351327859</v>
      </c>
      <c r="L567" s="89">
        <f t="shared" ca="1" si="121"/>
        <v>8.1734649250834748E-2</v>
      </c>
      <c r="M567" s="89">
        <f t="shared" ca="1" si="121"/>
        <v>1.0083592819610476</v>
      </c>
      <c r="N567" s="89">
        <f t="array" aca="1" ref="N567:O567" ca="1">mu+MMULT(L567:M567,A)</f>
        <v>2.3765684955579368E-2</v>
      </c>
      <c r="O567" s="89">
        <f ca="1"/>
        <v>1.855262961346665E-2</v>
      </c>
      <c r="Q567" s="85">
        <v>550</v>
      </c>
      <c r="R567" s="88">
        <f t="shared" ca="1" si="122"/>
        <v>32073.256629246029</v>
      </c>
      <c r="S567" s="89">
        <f t="shared" ca="1" si="123"/>
        <v>0.83987318479054307</v>
      </c>
      <c r="T567" s="89">
        <f t="shared" ca="1" si="124"/>
        <v>0.66863972619908085</v>
      </c>
      <c r="U567" s="89">
        <f t="shared" ca="1" si="133"/>
        <v>0.79951025298690992</v>
      </c>
      <c r="V567" s="89">
        <f t="shared" ca="1" si="133"/>
        <v>0.74813733762544687</v>
      </c>
      <c r="W567" s="85">
        <f t="shared" ca="1" si="125"/>
        <v>4554.9872550470209</v>
      </c>
      <c r="X567" s="85">
        <f t="shared" ca="1" si="126"/>
        <v>587.08062487768984</v>
      </c>
      <c r="Z567" s="85">
        <v>550</v>
      </c>
      <c r="AA567" s="88">
        <f t="shared" ca="1" si="127"/>
        <v>1419.0850378729272</v>
      </c>
      <c r="AB567" s="89">
        <f t="shared" ca="1" si="128"/>
        <v>1.2021580192443724</v>
      </c>
      <c r="AC567" s="89">
        <f t="shared" ca="1" si="129"/>
        <v>1.1071486775971728</v>
      </c>
      <c r="AD567" s="89">
        <f t="shared" ca="1" si="134"/>
        <v>0.88534884456521978</v>
      </c>
      <c r="AE567" s="89">
        <f t="shared" ca="1" si="134"/>
        <v>0.86588517369742102</v>
      </c>
      <c r="AF567" s="85">
        <f t="shared" ca="1" si="130"/>
        <v>155.28880372945991</v>
      </c>
      <c r="AG567" s="85">
        <f t="shared" ca="1" si="131"/>
        <v>22.563610882422836</v>
      </c>
      <c r="AI567" s="85">
        <v>550</v>
      </c>
      <c r="AJ567" s="85">
        <f t="shared" ca="1" si="135"/>
        <v>4399.6984513175612</v>
      </c>
      <c r="AK567" s="85">
        <f t="shared" ca="1" si="135"/>
        <v>564.51701399526701</v>
      </c>
    </row>
    <row r="568" spans="9:37" x14ac:dyDescent="0.25">
      <c r="I568" s="85">
        <v>551</v>
      </c>
      <c r="J568" s="89">
        <f t="shared" ca="1" si="132"/>
        <v>0.9639412222964312</v>
      </c>
      <c r="K568" s="89">
        <f t="shared" ca="1" si="132"/>
        <v>0.3927417830544645</v>
      </c>
      <c r="L568" s="89">
        <f t="shared" ca="1" si="121"/>
        <v>1.7983752926583405</v>
      </c>
      <c r="M568" s="89">
        <f t="shared" ca="1" si="121"/>
        <v>-0.27218006906471043</v>
      </c>
      <c r="N568" s="89">
        <f t="array" aca="1" ref="N568:O568" ca="1">mu+MMULT(L568:M568,A)</f>
        <v>4.381432054280314E-2</v>
      </c>
      <c r="O568" s="89">
        <f ca="1"/>
        <v>-5.0863318874333615E-4</v>
      </c>
      <c r="Q568" s="85">
        <v>551</v>
      </c>
      <c r="R568" s="88">
        <f t="shared" ca="1" si="122"/>
        <v>32722.770844653522</v>
      </c>
      <c r="S568" s="89">
        <f t="shared" ca="1" si="123"/>
        <v>0.95695681874935268</v>
      </c>
      <c r="T568" s="89">
        <f t="shared" ca="1" si="124"/>
        <v>0.78572336015789035</v>
      </c>
      <c r="U568" s="89">
        <f t="shared" ca="1" si="133"/>
        <v>0.83070547466319167</v>
      </c>
      <c r="V568" s="89">
        <f t="shared" ca="1" si="133"/>
        <v>0.78398521272200539</v>
      </c>
      <c r="W568" s="85">
        <f t="shared" ca="1" si="125"/>
        <v>5084.6227481247261</v>
      </c>
      <c r="X568" s="85">
        <f t="shared" ca="1" si="126"/>
        <v>1116.716117955395</v>
      </c>
      <c r="Z568" s="85">
        <v>551</v>
      </c>
      <c r="AA568" s="88">
        <f t="shared" ca="1" si="127"/>
        <v>1392.2916541274617</v>
      </c>
      <c r="AB568" s="89">
        <f t="shared" ca="1" si="128"/>
        <v>1.0015328757401618</v>
      </c>
      <c r="AC568" s="89">
        <f t="shared" ca="1" si="129"/>
        <v>0.90652353409296216</v>
      </c>
      <c r="AD568" s="89">
        <f t="shared" ca="1" si="134"/>
        <v>0.84171537284182119</v>
      </c>
      <c r="AE568" s="89">
        <f t="shared" ca="1" si="134"/>
        <v>0.81767059290763855</v>
      </c>
      <c r="AF568" s="85">
        <f t="shared" ca="1" si="130"/>
        <v>132.12850992729568</v>
      </c>
      <c r="AG568" s="85">
        <f t="shared" ca="1" si="131"/>
        <v>-0.5966829197413972</v>
      </c>
      <c r="AI568" s="85">
        <v>551</v>
      </c>
      <c r="AJ568" s="85">
        <f t="shared" ca="1" si="135"/>
        <v>4952.4942381974306</v>
      </c>
      <c r="AK568" s="85">
        <f t="shared" ca="1" si="135"/>
        <v>1117.3128008751364</v>
      </c>
    </row>
    <row r="569" spans="9:37" x14ac:dyDescent="0.25">
      <c r="I569" s="85">
        <v>552</v>
      </c>
      <c r="J569" s="89">
        <f t="shared" ca="1" si="132"/>
        <v>0.11614497628241083</v>
      </c>
      <c r="K569" s="89">
        <f t="shared" ca="1" si="132"/>
        <v>0.92958072452125418</v>
      </c>
      <c r="L569" s="89">
        <f t="shared" ca="1" si="121"/>
        <v>-1.1944807852722363</v>
      </c>
      <c r="M569" s="89">
        <f t="shared" ca="1" si="121"/>
        <v>1.4726755183039595</v>
      </c>
      <c r="N569" s="89">
        <f t="array" aca="1" ref="N569:O569" ca="1">mu+MMULT(L569:M569,A)</f>
        <v>-2.8160696031748591E-4</v>
      </c>
      <c r="O569" s="89">
        <f ca="1"/>
        <v>2.5464134361193262E-2</v>
      </c>
      <c r="Q569" s="85">
        <v>552</v>
      </c>
      <c r="R569" s="88">
        <f t="shared" ca="1" si="122"/>
        <v>31311.181311763132</v>
      </c>
      <c r="S569" s="89">
        <f t="shared" ca="1" si="123"/>
        <v>0.69943747722669591</v>
      </c>
      <c r="T569" s="89">
        <f t="shared" ca="1" si="124"/>
        <v>0.5282040186352337</v>
      </c>
      <c r="U569" s="89">
        <f t="shared" ca="1" si="133"/>
        <v>0.75786066325059753</v>
      </c>
      <c r="V569" s="89">
        <f t="shared" ca="1" si="133"/>
        <v>0.70132112975740235</v>
      </c>
      <c r="W569" s="85">
        <f t="shared" ca="1" si="125"/>
        <v>3961.2210288101778</v>
      </c>
      <c r="X569" s="85">
        <f t="shared" ca="1" si="126"/>
        <v>-6.6856013591532246</v>
      </c>
      <c r="Z569" s="85">
        <v>552</v>
      </c>
      <c r="AA569" s="88">
        <f t="shared" ca="1" si="127"/>
        <v>1428.9270231351793</v>
      </c>
      <c r="AB569" s="89">
        <f t="shared" ca="1" si="128"/>
        <v>1.2749035475040162</v>
      </c>
      <c r="AC569" s="89">
        <f t="shared" ca="1" si="129"/>
        <v>1.1798942058568167</v>
      </c>
      <c r="AD569" s="89">
        <f t="shared" ca="1" si="134"/>
        <v>0.89882830834660776</v>
      </c>
      <c r="AE569" s="89">
        <f t="shared" ca="1" si="134"/>
        <v>0.8809788526782617</v>
      </c>
      <c r="AF569" s="85">
        <f t="shared" ca="1" si="130"/>
        <v>164.06979851000892</v>
      </c>
      <c r="AG569" s="85">
        <f t="shared" ca="1" si="131"/>
        <v>31.344605662971844</v>
      </c>
      <c r="AI569" s="85">
        <v>552</v>
      </c>
      <c r="AJ569" s="85">
        <f t="shared" ca="1" si="135"/>
        <v>3797.1512303001691</v>
      </c>
      <c r="AK569" s="85">
        <f t="shared" ca="1" si="135"/>
        <v>-38.030207022125069</v>
      </c>
    </row>
    <row r="570" spans="9:37" x14ac:dyDescent="0.25">
      <c r="I570" s="85">
        <v>553</v>
      </c>
      <c r="J570" s="89">
        <f t="shared" ca="1" si="132"/>
        <v>0.66530268576743323</v>
      </c>
      <c r="K570" s="89">
        <f t="shared" ca="1" si="132"/>
        <v>0.70671646943397626</v>
      </c>
      <c r="L570" s="89">
        <f t="shared" ca="1" si="121"/>
        <v>0.42697899302305015</v>
      </c>
      <c r="M570" s="89">
        <f t="shared" ca="1" si="121"/>
        <v>0.54381750574531018</v>
      </c>
      <c r="N570" s="89">
        <f t="array" aca="1" ref="N570:O570" ca="1">mu+MMULT(L570:M570,A)</f>
        <v>2.3917185191085384E-2</v>
      </c>
      <c r="O570" s="89">
        <f ca="1"/>
        <v>1.1637767628194103E-2</v>
      </c>
      <c r="Q570" s="85">
        <v>553</v>
      </c>
      <c r="R570" s="88">
        <f t="shared" ca="1" si="122"/>
        <v>32078.116103275242</v>
      </c>
      <c r="S570" s="89">
        <f t="shared" ca="1" si="123"/>
        <v>0.84075794315933561</v>
      </c>
      <c r="T570" s="89">
        <f t="shared" ca="1" si="124"/>
        <v>0.66952448456787339</v>
      </c>
      <c r="U570" s="89">
        <f t="shared" ca="1" si="133"/>
        <v>0.79975822376570815</v>
      </c>
      <c r="V570" s="89">
        <f t="shared" ca="1" si="133"/>
        <v>0.74841951633584169</v>
      </c>
      <c r="W570" s="85">
        <f t="shared" ca="1" si="125"/>
        <v>4558.8730569511499</v>
      </c>
      <c r="X570" s="85">
        <f t="shared" ca="1" si="126"/>
        <v>590.96642678181888</v>
      </c>
      <c r="Z570" s="85">
        <v>553</v>
      </c>
      <c r="AA570" s="88">
        <f t="shared" ca="1" si="127"/>
        <v>1409.3061096254494</v>
      </c>
      <c r="AB570" s="89">
        <f t="shared" ca="1" si="128"/>
        <v>1.129377155116825</v>
      </c>
      <c r="AC570" s="89">
        <f t="shared" ca="1" si="129"/>
        <v>1.0343678134696255</v>
      </c>
      <c r="AD570" s="89">
        <f t="shared" ca="1" si="134"/>
        <v>0.87063061716093948</v>
      </c>
      <c r="AE570" s="89">
        <f t="shared" ca="1" si="134"/>
        <v>0.84951787727893913</v>
      </c>
      <c r="AF570" s="85">
        <f t="shared" ca="1" si="130"/>
        <v>146.70190487612194</v>
      </c>
      <c r="AG570" s="85">
        <f t="shared" ca="1" si="131"/>
        <v>13.976712029084865</v>
      </c>
      <c r="AI570" s="85">
        <v>553</v>
      </c>
      <c r="AJ570" s="85">
        <f t="shared" ca="1" si="135"/>
        <v>4412.1711520750277</v>
      </c>
      <c r="AK570" s="85">
        <f t="shared" ca="1" si="135"/>
        <v>576.98971475273402</v>
      </c>
    </row>
    <row r="571" spans="9:37" x14ac:dyDescent="0.25">
      <c r="I571" s="85">
        <v>554</v>
      </c>
      <c r="J571" s="89">
        <f t="shared" ca="1" si="132"/>
        <v>0.8092409129442335</v>
      </c>
      <c r="K571" s="89">
        <f t="shared" ca="1" si="132"/>
        <v>0.91251340607701636</v>
      </c>
      <c r="L571" s="89">
        <f t="shared" ca="1" si="121"/>
        <v>0.87510243166180135</v>
      </c>
      <c r="M571" s="89">
        <f t="shared" ca="1" si="121"/>
        <v>1.3563960548390852</v>
      </c>
      <c r="N571" s="89">
        <f t="array" aca="1" ref="N571:O571" ca="1">mu+MMULT(L571:M571,A)</f>
        <v>5.0650392778439815E-2</v>
      </c>
      <c r="O571" s="89">
        <f ca="1"/>
        <v>2.3733275087069045E-2</v>
      </c>
      <c r="Q571" s="85">
        <v>554</v>
      </c>
      <c r="R571" s="88">
        <f t="shared" ca="1" si="122"/>
        <v>32947.232413521902</v>
      </c>
      <c r="S571" s="89">
        <f t="shared" ca="1" si="123"/>
        <v>0.99687934494177488</v>
      </c>
      <c r="T571" s="89">
        <f t="shared" ca="1" si="124"/>
        <v>0.82564588635031266</v>
      </c>
      <c r="U571" s="89">
        <f t="shared" ca="1" si="133"/>
        <v>0.84058846069054582</v>
      </c>
      <c r="V571" s="89">
        <f t="shared" ca="1" si="133"/>
        <v>0.79549750133250674</v>
      </c>
      <c r="W571" s="85">
        <f t="shared" ca="1" si="125"/>
        <v>5272.2018505035703</v>
      </c>
      <c r="X571" s="85">
        <f t="shared" ca="1" si="126"/>
        <v>1304.2952203342393</v>
      </c>
      <c r="Z571" s="85">
        <v>554</v>
      </c>
      <c r="AA571" s="88">
        <f t="shared" ca="1" si="127"/>
        <v>1426.4558907532728</v>
      </c>
      <c r="AB571" s="89">
        <f t="shared" ca="1" si="128"/>
        <v>1.2566857676087342</v>
      </c>
      <c r="AC571" s="89">
        <f t="shared" ca="1" si="129"/>
        <v>1.1616764259615346</v>
      </c>
      <c r="AD571" s="89">
        <f t="shared" ca="1" si="134"/>
        <v>0.89556627811613254</v>
      </c>
      <c r="AE571" s="89">
        <f t="shared" ca="1" si="134"/>
        <v>0.87731653753603633</v>
      </c>
      <c r="AF571" s="85">
        <f t="shared" ca="1" si="130"/>
        <v>161.8526885730098</v>
      </c>
      <c r="AG571" s="85">
        <f t="shared" ca="1" si="131"/>
        <v>29.127495725972722</v>
      </c>
      <c r="AI571" s="85">
        <v>554</v>
      </c>
      <c r="AJ571" s="85">
        <f t="shared" ca="1" si="135"/>
        <v>5110.3491619305605</v>
      </c>
      <c r="AK571" s="85">
        <f t="shared" ca="1" si="135"/>
        <v>1275.1677246082666</v>
      </c>
    </row>
    <row r="572" spans="9:37" x14ac:dyDescent="0.25">
      <c r="I572" s="85">
        <v>555</v>
      </c>
      <c r="J572" s="89">
        <f t="shared" ca="1" si="132"/>
        <v>0.81185902537914345</v>
      </c>
      <c r="K572" s="89">
        <f t="shared" ca="1" si="132"/>
        <v>0.20764105989781756</v>
      </c>
      <c r="L572" s="89">
        <f t="shared" ca="1" si="121"/>
        <v>0.88476767096838926</v>
      </c>
      <c r="M572" s="89">
        <f t="shared" ca="1" si="121"/>
        <v>-0.8146335157597645</v>
      </c>
      <c r="N572" s="89">
        <f t="array" aca="1" ref="N572:O572" ca="1">mu+MMULT(L572:M572,A)</f>
        <v>1.0199261940732769E-2</v>
      </c>
      <c r="O572" s="89">
        <f ca="1"/>
        <v>-8.5832368291050634E-3</v>
      </c>
      <c r="Q572" s="85">
        <v>555</v>
      </c>
      <c r="R572" s="88">
        <f t="shared" ca="1" si="122"/>
        <v>31641.075467062776</v>
      </c>
      <c r="S572" s="89">
        <f t="shared" ca="1" si="123"/>
        <v>0.76064554361316128</v>
      </c>
      <c r="T572" s="89">
        <f t="shared" ca="1" si="124"/>
        <v>0.58941208502169906</v>
      </c>
      <c r="U572" s="89">
        <f t="shared" ca="1" si="133"/>
        <v>0.77656559540117709</v>
      </c>
      <c r="V572" s="89">
        <f t="shared" ca="1" si="133"/>
        <v>0.72220756421302679</v>
      </c>
      <c r="W572" s="85">
        <f t="shared" ca="1" si="125"/>
        <v>4214.3485196509209</v>
      </c>
      <c r="X572" s="85">
        <f t="shared" ca="1" si="126"/>
        <v>246.4418894815899</v>
      </c>
      <c r="Z572" s="85">
        <v>555</v>
      </c>
      <c r="AA572" s="88">
        <f t="shared" ca="1" si="127"/>
        <v>1381.0947171186658</v>
      </c>
      <c r="AB572" s="89">
        <f t="shared" ca="1" si="128"/>
        <v>0.91654540503075133</v>
      </c>
      <c r="AC572" s="89">
        <f t="shared" ca="1" si="129"/>
        <v>0.82153606338355167</v>
      </c>
      <c r="AD572" s="89">
        <f t="shared" ca="1" si="134"/>
        <v>0.82030954792769994</v>
      </c>
      <c r="AE572" s="89">
        <f t="shared" ca="1" si="134"/>
        <v>0.79432950452950024</v>
      </c>
      <c r="AF572" s="85">
        <f t="shared" ca="1" si="130"/>
        <v>122.82192710021093</v>
      </c>
      <c r="AG572" s="85">
        <f t="shared" ca="1" si="131"/>
        <v>-9.9032657468261505</v>
      </c>
      <c r="AI572" s="85">
        <v>555</v>
      </c>
      <c r="AJ572" s="85">
        <f t="shared" ca="1" si="135"/>
        <v>4091.5265925507101</v>
      </c>
      <c r="AK572" s="85">
        <f t="shared" ca="1" si="135"/>
        <v>256.34515522841605</v>
      </c>
    </row>
    <row r="573" spans="9:37" x14ac:dyDescent="0.25">
      <c r="I573" s="85">
        <v>556</v>
      </c>
      <c r="J573" s="89">
        <f t="shared" ca="1" si="132"/>
        <v>0.21113597090633063</v>
      </c>
      <c r="K573" s="89">
        <f t="shared" ca="1" si="132"/>
        <v>0.70680328277053028</v>
      </c>
      <c r="L573" s="89">
        <f t="shared" ca="1" si="121"/>
        <v>-0.80248589929031777</v>
      </c>
      <c r="M573" s="89">
        <f t="shared" ca="1" si="121"/>
        <v>0.54406981010704047</v>
      </c>
      <c r="N573" s="89">
        <f t="array" aca="1" ref="N573:O573" ca="1">mu+MMULT(L573:M573,A)</f>
        <v>-7.6299118521875632E-3</v>
      </c>
      <c r="O573" s="89">
        <f ca="1"/>
        <v>1.1641523264240143E-2</v>
      </c>
      <c r="Q573" s="85">
        <v>556</v>
      </c>
      <c r="R573" s="88">
        <f t="shared" ca="1" si="122"/>
        <v>31081.940502177491</v>
      </c>
      <c r="S573" s="89">
        <f t="shared" ca="1" si="123"/>
        <v>0.6565235224872652</v>
      </c>
      <c r="T573" s="89">
        <f t="shared" ca="1" si="124"/>
        <v>0.48529006389580293</v>
      </c>
      <c r="U573" s="89">
        <f t="shared" ca="1" si="133"/>
        <v>0.74425633108591471</v>
      </c>
      <c r="V573" s="89">
        <f t="shared" ca="1" si="133"/>
        <v>0.68626469866136997</v>
      </c>
      <c r="W573" s="85">
        <f t="shared" ca="1" si="125"/>
        <v>3789.0383002520139</v>
      </c>
      <c r="X573" s="85">
        <f t="shared" ca="1" si="126"/>
        <v>-178.86832991731717</v>
      </c>
      <c r="Z573" s="85">
        <v>556</v>
      </c>
      <c r="AA573" s="88">
        <f t="shared" ca="1" si="127"/>
        <v>1409.3114024762135</v>
      </c>
      <c r="AB573" s="89">
        <f t="shared" ca="1" si="128"/>
        <v>1.1294166842408124</v>
      </c>
      <c r="AC573" s="89">
        <f t="shared" ca="1" si="129"/>
        <v>1.0344073425936129</v>
      </c>
      <c r="AD573" s="89">
        <f t="shared" ca="1" si="134"/>
        <v>0.87063895105217382</v>
      </c>
      <c r="AE573" s="89">
        <f t="shared" ca="1" si="134"/>
        <v>0.84952711338479237</v>
      </c>
      <c r="AF573" s="85">
        <f t="shared" ca="1" si="130"/>
        <v>146.70651301610428</v>
      </c>
      <c r="AG573" s="85">
        <f t="shared" ca="1" si="131"/>
        <v>13.981320169067203</v>
      </c>
      <c r="AI573" s="85">
        <v>556</v>
      </c>
      <c r="AJ573" s="85">
        <f t="shared" ca="1" si="135"/>
        <v>3642.3317872359094</v>
      </c>
      <c r="AK573" s="85">
        <f t="shared" ca="1" si="135"/>
        <v>-192.84965008638437</v>
      </c>
    </row>
    <row r="574" spans="9:37" x14ac:dyDescent="0.25">
      <c r="I574" s="85">
        <v>557</v>
      </c>
      <c r="J574" s="89">
        <f t="shared" ca="1" si="132"/>
        <v>0.21550560535801466</v>
      </c>
      <c r="K574" s="89">
        <f t="shared" ca="1" si="132"/>
        <v>0.4979560788537335</v>
      </c>
      <c r="L574" s="89">
        <f t="shared" ca="1" si="121"/>
        <v>-0.78746243427427376</v>
      </c>
      <c r="M574" s="89">
        <f t="shared" ca="1" si="121"/>
        <v>-5.1233729501199672E-3</v>
      </c>
      <c r="N574" s="89">
        <f t="array" aca="1" ref="N574:O574" ca="1">mu+MMULT(L574:M574,A)</f>
        <v>-1.7539804866907833E-2</v>
      </c>
      <c r="O574" s="89">
        <f ca="1"/>
        <v>3.4665963609401746E-3</v>
      </c>
      <c r="Q574" s="85">
        <v>557</v>
      </c>
      <c r="R574" s="88">
        <f t="shared" ca="1" si="122"/>
        <v>30775.442984237023</v>
      </c>
      <c r="S574" s="89">
        <f t="shared" ca="1" si="123"/>
        <v>0.5986499439457964</v>
      </c>
      <c r="T574" s="89">
        <f t="shared" ca="1" si="124"/>
        <v>0.42741648535433413</v>
      </c>
      <c r="U574" s="89">
        <f t="shared" ca="1" si="133"/>
        <v>0.72529682823923658</v>
      </c>
      <c r="V574" s="89">
        <f t="shared" ca="1" si="133"/>
        <v>0.66546199890486069</v>
      </c>
      <c r="W574" s="85">
        <f t="shared" ca="1" si="125"/>
        <v>3563.8087172529195</v>
      </c>
      <c r="X574" s="85">
        <f t="shared" ca="1" si="126"/>
        <v>-404.09791291641159</v>
      </c>
      <c r="Z574" s="85">
        <v>557</v>
      </c>
      <c r="AA574" s="88">
        <f t="shared" ca="1" si="127"/>
        <v>1397.8373484537456</v>
      </c>
      <c r="AB574" s="89">
        <f t="shared" ca="1" si="128"/>
        <v>1.0433732830176365</v>
      </c>
      <c r="AC574" s="89">
        <f t="shared" ca="1" si="129"/>
        <v>0.94836394137043689</v>
      </c>
      <c r="AD574" s="89">
        <f t="shared" ca="1" si="134"/>
        <v>0.85161227880934298</v>
      </c>
      <c r="AE574" s="89">
        <f t="shared" ca="1" si="134"/>
        <v>0.82852789518051995</v>
      </c>
      <c r="AF574" s="85">
        <f t="shared" ca="1" si="130"/>
        <v>136.82406253188037</v>
      </c>
      <c r="AG574" s="85">
        <f t="shared" ca="1" si="131"/>
        <v>4.0988696848432937</v>
      </c>
      <c r="AI574" s="85">
        <v>557</v>
      </c>
      <c r="AJ574" s="85">
        <f t="shared" ca="1" si="135"/>
        <v>3426.9846547210391</v>
      </c>
      <c r="AK574" s="85">
        <f t="shared" ca="1" si="135"/>
        <v>-408.19678260125488</v>
      </c>
    </row>
    <row r="575" spans="9:37" x14ac:dyDescent="0.25">
      <c r="I575" s="85">
        <v>558</v>
      </c>
      <c r="J575" s="89">
        <f t="shared" ca="1" si="132"/>
        <v>2.9482642049168173E-2</v>
      </c>
      <c r="K575" s="89">
        <f t="shared" ca="1" si="132"/>
        <v>0.32899646560736406</v>
      </c>
      <c r="L575" s="89">
        <f t="shared" ca="1" si="121"/>
        <v>-1.8884520891046741</v>
      </c>
      <c r="M575" s="89">
        <f t="shared" ca="1" si="121"/>
        <v>-0.44268591563801041</v>
      </c>
      <c r="N575" s="89">
        <f t="array" aca="1" ref="N575:O575" ca="1">mu+MMULT(L575:M575,A)</f>
        <v>-5.399732353183119E-2</v>
      </c>
      <c r="O575" s="89">
        <f ca="1"/>
        <v>-3.0466705776322858E-3</v>
      </c>
      <c r="Q575" s="85">
        <v>558</v>
      </c>
      <c r="R575" s="88">
        <f t="shared" ca="1" si="122"/>
        <v>29673.652996117737</v>
      </c>
      <c r="S575" s="89">
        <f t="shared" ca="1" si="123"/>
        <v>0.3857387584519294</v>
      </c>
      <c r="T575" s="89">
        <f t="shared" ca="1" si="124"/>
        <v>0.21450529986046712</v>
      </c>
      <c r="U575" s="89">
        <f t="shared" ca="1" si="133"/>
        <v>0.65015492246699702</v>
      </c>
      <c r="V575" s="89">
        <f t="shared" ca="1" si="133"/>
        <v>0.58492348277029649</v>
      </c>
      <c r="W575" s="85">
        <f t="shared" ca="1" si="125"/>
        <v>2805.1058118101719</v>
      </c>
      <c r="X575" s="85">
        <f t="shared" ca="1" si="126"/>
        <v>-1162.8008183591592</v>
      </c>
      <c r="Z575" s="85">
        <v>558</v>
      </c>
      <c r="AA575" s="88">
        <f t="shared" ca="1" si="127"/>
        <v>1388.7624463781472</v>
      </c>
      <c r="AB575" s="89">
        <f t="shared" ca="1" si="128"/>
        <v>0.9748193195267798</v>
      </c>
      <c r="AC575" s="89">
        <f t="shared" ca="1" si="129"/>
        <v>0.87980997787958015</v>
      </c>
      <c r="AD575" s="89">
        <f t="shared" ca="1" si="134"/>
        <v>0.83517505393204061</v>
      </c>
      <c r="AE575" s="89">
        <f t="shared" ca="1" si="134"/>
        <v>0.81051887077368612</v>
      </c>
      <c r="AF575" s="85">
        <f t="shared" ca="1" si="130"/>
        <v>129.16940692640287</v>
      </c>
      <c r="AG575" s="85">
        <f t="shared" ca="1" si="131"/>
        <v>-3.5557859206342073</v>
      </c>
      <c r="AI575" s="85">
        <v>558</v>
      </c>
      <c r="AJ575" s="85">
        <f t="shared" ca="1" si="135"/>
        <v>2675.9364048837688</v>
      </c>
      <c r="AK575" s="85">
        <f t="shared" ca="1" si="135"/>
        <v>-1159.245032438525</v>
      </c>
    </row>
    <row r="576" spans="9:37" x14ac:dyDescent="0.25">
      <c r="I576" s="85">
        <v>559</v>
      </c>
      <c r="J576" s="89">
        <f t="shared" ca="1" si="132"/>
        <v>0.53918648775116507</v>
      </c>
      <c r="K576" s="89">
        <f t="shared" ca="1" si="132"/>
        <v>0.78617584792758732</v>
      </c>
      <c r="L576" s="89">
        <f t="shared" ca="1" si="121"/>
        <v>9.8384446696224218E-2</v>
      </c>
      <c r="M576" s="89">
        <f t="shared" ca="1" si="121"/>
        <v>0.79322232244678748</v>
      </c>
      <c r="N576" s="89">
        <f t="array" aca="1" ref="N576:O576" ca="1">mu+MMULT(L576:M576,A)</f>
        <v>2.0159908145329891E-2</v>
      </c>
      <c r="O576" s="89">
        <f ca="1"/>
        <v>1.5350242962494268E-2</v>
      </c>
      <c r="Q576" s="85">
        <v>559</v>
      </c>
      <c r="R576" s="88">
        <f t="shared" ca="1" si="122"/>
        <v>31957.815876134817</v>
      </c>
      <c r="S576" s="89">
        <f t="shared" ca="1" si="123"/>
        <v>0.81881551977629918</v>
      </c>
      <c r="T576" s="89">
        <f t="shared" ca="1" si="124"/>
        <v>0.64758206118483685</v>
      </c>
      <c r="U576" s="89">
        <f t="shared" ca="1" si="133"/>
        <v>0.79355416254973521</v>
      </c>
      <c r="V576" s="89">
        <f t="shared" ca="1" si="133"/>
        <v>0.74137234855341017</v>
      </c>
      <c r="W576" s="85">
        <f t="shared" ca="1" si="125"/>
        <v>4463.0337698660769</v>
      </c>
      <c r="X576" s="85">
        <f t="shared" ca="1" si="126"/>
        <v>495.12713969674587</v>
      </c>
      <c r="Z576" s="85">
        <v>559</v>
      </c>
      <c r="AA576" s="88">
        <f t="shared" ca="1" si="127"/>
        <v>1414.5478476872024</v>
      </c>
      <c r="AB576" s="89">
        <f t="shared" ca="1" si="128"/>
        <v>1.1684520004945109</v>
      </c>
      <c r="AC576" s="89">
        <f t="shared" ca="1" si="129"/>
        <v>1.0734426588473114</v>
      </c>
      <c r="AD576" s="89">
        <f t="shared" ca="1" si="134"/>
        <v>0.87868775499995311</v>
      </c>
      <c r="AE576" s="89">
        <f t="shared" ca="1" si="134"/>
        <v>0.85846372339333465</v>
      </c>
      <c r="AF576" s="85">
        <f t="shared" ca="1" si="130"/>
        <v>151.2868102762543</v>
      </c>
      <c r="AG576" s="85">
        <f t="shared" ca="1" si="131"/>
        <v>18.561617429217222</v>
      </c>
      <c r="AI576" s="85">
        <v>559</v>
      </c>
      <c r="AJ576" s="85">
        <f t="shared" ca="1" si="135"/>
        <v>4311.7469595898228</v>
      </c>
      <c r="AK576" s="85">
        <f t="shared" ca="1" si="135"/>
        <v>476.56552226752865</v>
      </c>
    </row>
    <row r="577" spans="9:37" x14ac:dyDescent="0.25">
      <c r="I577" s="85">
        <v>560</v>
      </c>
      <c r="J577" s="89">
        <f t="shared" ca="1" si="132"/>
        <v>0.21995806716769739</v>
      </c>
      <c r="K577" s="89">
        <f t="shared" ca="1" si="132"/>
        <v>0.66976108079025576</v>
      </c>
      <c r="L577" s="89">
        <f t="shared" ca="1" si="121"/>
        <v>-0.77233484213253878</v>
      </c>
      <c r="M577" s="89">
        <f t="shared" ca="1" si="121"/>
        <v>0.43925353455373523</v>
      </c>
      <c r="N577" s="89">
        <f t="array" aca="1" ref="N577:O577" ca="1">mu+MMULT(L577:M577,A)</f>
        <v>-8.8210801713843358E-3</v>
      </c>
      <c r="O577" s="89">
        <f ca="1"/>
        <v>1.0081297432312373E-2</v>
      </c>
      <c r="Q577" s="85">
        <v>560</v>
      </c>
      <c r="R577" s="88">
        <f t="shared" ca="1" si="122"/>
        <v>31044.938721401741</v>
      </c>
      <c r="S577" s="89">
        <f t="shared" ca="1" si="123"/>
        <v>0.64956712314221243</v>
      </c>
      <c r="T577" s="89">
        <f t="shared" ca="1" si="124"/>
        <v>0.47833366455075016</v>
      </c>
      <c r="U577" s="89">
        <f t="shared" ca="1" si="133"/>
        <v>0.74201406226767086</v>
      </c>
      <c r="V577" s="89">
        <f t="shared" ca="1" si="133"/>
        <v>0.68379363031182905</v>
      </c>
      <c r="W577" s="85">
        <f t="shared" ca="1" si="125"/>
        <v>3761.5409349729562</v>
      </c>
      <c r="X577" s="85">
        <f t="shared" ca="1" si="126"/>
        <v>-206.36569519637487</v>
      </c>
      <c r="Z577" s="85">
        <v>560</v>
      </c>
      <c r="AA577" s="88">
        <f t="shared" ca="1" si="127"/>
        <v>1407.1142728757263</v>
      </c>
      <c r="AB577" s="89">
        <f t="shared" ca="1" si="128"/>
        <v>1.1129948692394913</v>
      </c>
      <c r="AC577" s="89">
        <f t="shared" ca="1" si="129"/>
        <v>1.0179855275922918</v>
      </c>
      <c r="AD577" s="89">
        <f t="shared" ca="1" si="134"/>
        <v>0.86714468346816431</v>
      </c>
      <c r="AE577" s="89">
        <f t="shared" ca="1" si="134"/>
        <v>0.84565758306468086</v>
      </c>
      <c r="AF577" s="85">
        <f t="shared" ca="1" si="130"/>
        <v>144.79743230697682</v>
      </c>
      <c r="AG577" s="85">
        <f t="shared" ca="1" si="131"/>
        <v>12.072239459939738</v>
      </c>
      <c r="AI577" s="85">
        <v>560</v>
      </c>
      <c r="AJ577" s="85">
        <f t="shared" ca="1" si="135"/>
        <v>3616.7435026659796</v>
      </c>
      <c r="AK577" s="85">
        <f t="shared" ca="1" si="135"/>
        <v>-218.43793465631461</v>
      </c>
    </row>
    <row r="578" spans="9:37" x14ac:dyDescent="0.25">
      <c r="I578" s="85">
        <v>561</v>
      </c>
      <c r="J578" s="89">
        <f t="shared" ca="1" si="132"/>
        <v>0.90308329480056992</v>
      </c>
      <c r="K578" s="89">
        <f t="shared" ca="1" si="132"/>
        <v>0.81383491125802809</v>
      </c>
      <c r="L578" s="89">
        <f t="shared" ca="1" si="121"/>
        <v>1.2993221078694948</v>
      </c>
      <c r="M578" s="89">
        <f t="shared" ca="1" si="121"/>
        <v>0.89211708643367271</v>
      </c>
      <c r="N578" s="89">
        <f t="array" aca="1" ref="N578:O578" ca="1">mu+MMULT(L578:M578,A)</f>
        <v>5.2833568146107027E-2</v>
      </c>
      <c r="O578" s="89">
        <f ca="1"/>
        <v>1.6822325085239308E-2</v>
      </c>
      <c r="Q578" s="85">
        <v>561</v>
      </c>
      <c r="R578" s="88">
        <f t="shared" ca="1" si="122"/>
        <v>33019.240574380674</v>
      </c>
      <c r="S578" s="89">
        <f t="shared" ca="1" si="123"/>
        <v>1.0096290457632489</v>
      </c>
      <c r="T578" s="89">
        <f t="shared" ca="1" si="124"/>
        <v>0.83839558717178653</v>
      </c>
      <c r="U578" s="89">
        <f t="shared" ca="1" si="133"/>
        <v>0.84366347583730517</v>
      </c>
      <c r="V578" s="89">
        <f t="shared" ca="1" si="133"/>
        <v>0.79909571649945543</v>
      </c>
      <c r="W578" s="85">
        <f t="shared" ca="1" si="125"/>
        <v>5332.8420689974555</v>
      </c>
      <c r="X578" s="85">
        <f t="shared" ca="1" si="126"/>
        <v>1364.9354388281245</v>
      </c>
      <c r="Z578" s="85">
        <v>561</v>
      </c>
      <c r="AA578" s="88">
        <f t="shared" ca="1" si="127"/>
        <v>1416.6317117187284</v>
      </c>
      <c r="AB578" s="89">
        <f t="shared" ca="1" si="128"/>
        <v>1.1839460782054323</v>
      </c>
      <c r="AC578" s="89">
        <f t="shared" ca="1" si="129"/>
        <v>1.0889367365582328</v>
      </c>
      <c r="AD578" s="89">
        <f t="shared" ca="1" si="134"/>
        <v>0.88178279577287166</v>
      </c>
      <c r="AE578" s="89">
        <f t="shared" ca="1" si="134"/>
        <v>0.86190910766650075</v>
      </c>
      <c r="AF578" s="85">
        <f t="shared" ca="1" si="130"/>
        <v>153.12111149190241</v>
      </c>
      <c r="AG578" s="85">
        <f t="shared" ca="1" si="131"/>
        <v>20.395918644865333</v>
      </c>
      <c r="AI578" s="85">
        <v>561</v>
      </c>
      <c r="AJ578" s="85">
        <f t="shared" ca="1" si="135"/>
        <v>5179.7209575055531</v>
      </c>
      <c r="AK578" s="85">
        <f t="shared" ca="1" si="135"/>
        <v>1344.5395201832591</v>
      </c>
    </row>
    <row r="579" spans="9:37" x14ac:dyDescent="0.25">
      <c r="I579" s="85">
        <v>562</v>
      </c>
      <c r="J579" s="89">
        <f t="shared" ca="1" si="132"/>
        <v>4.5549555309847167E-2</v>
      </c>
      <c r="K579" s="89">
        <f t="shared" ca="1" si="132"/>
        <v>0.83951133344961748</v>
      </c>
      <c r="L579" s="89">
        <f t="shared" ca="1" si="121"/>
        <v>-1.6896281831126039</v>
      </c>
      <c r="M579" s="89">
        <f t="shared" ca="1" si="121"/>
        <v>0.99245148793098514</v>
      </c>
      <c r="N579" s="89">
        <f t="array" aca="1" ref="N579:O579" ca="1">mu+MMULT(L579:M579,A)</f>
        <v>-2.1991114502471636E-2</v>
      </c>
      <c r="O579" s="89">
        <f ca="1"/>
        <v>1.8315836700880592E-2</v>
      </c>
      <c r="Q579" s="85">
        <v>562</v>
      </c>
      <c r="R579" s="88">
        <f t="shared" ca="1" si="122"/>
        <v>30638.756401188679</v>
      </c>
      <c r="S579" s="89">
        <f t="shared" ca="1" si="123"/>
        <v>0.57265438401154378</v>
      </c>
      <c r="T579" s="89">
        <f t="shared" ca="1" si="124"/>
        <v>0.40142092542008151</v>
      </c>
      <c r="U579" s="89">
        <f t="shared" ca="1" si="133"/>
        <v>0.71656063542082582</v>
      </c>
      <c r="V579" s="89">
        <f t="shared" ca="1" si="133"/>
        <v>0.65594487715667327</v>
      </c>
      <c r="W579" s="85">
        <f t="shared" ca="1" si="125"/>
        <v>3465.265474388998</v>
      </c>
      <c r="X579" s="85">
        <f t="shared" ca="1" si="126"/>
        <v>-502.64115578033307</v>
      </c>
      <c r="Z579" s="85">
        <v>562</v>
      </c>
      <c r="AA579" s="88">
        <f t="shared" ca="1" si="127"/>
        <v>1418.7490483751378</v>
      </c>
      <c r="AB579" s="89">
        <f t="shared" ca="1" si="128"/>
        <v>1.1996657073466082</v>
      </c>
      <c r="AC579" s="89">
        <f t="shared" ca="1" si="129"/>
        <v>1.1046563656994086</v>
      </c>
      <c r="AD579" s="89">
        <f t="shared" ca="1" si="134"/>
        <v>0.88486540178582906</v>
      </c>
      <c r="AE579" s="89">
        <f t="shared" ca="1" si="134"/>
        <v>0.86534574135844577</v>
      </c>
      <c r="AF579" s="85">
        <f t="shared" ca="1" si="130"/>
        <v>154.99141698793551</v>
      </c>
      <c r="AG579" s="85">
        <f t="shared" ca="1" si="131"/>
        <v>22.26622414089843</v>
      </c>
      <c r="AI579" s="85">
        <v>562</v>
      </c>
      <c r="AJ579" s="85">
        <f t="shared" ca="1" si="135"/>
        <v>3310.2740574010622</v>
      </c>
      <c r="AK579" s="85">
        <f t="shared" ca="1" si="135"/>
        <v>-524.9073799212315</v>
      </c>
    </row>
    <row r="580" spans="9:37" x14ac:dyDescent="0.25">
      <c r="I580" s="85">
        <v>563</v>
      </c>
      <c r="J580" s="89">
        <f t="shared" ca="1" si="132"/>
        <v>0.26219973202027314</v>
      </c>
      <c r="K580" s="89">
        <f t="shared" ca="1" si="132"/>
        <v>0.24437959007956034</v>
      </c>
      <c r="L580" s="89">
        <f t="shared" ca="1" si="121"/>
        <v>-0.63657845288441217</v>
      </c>
      <c r="M580" s="89">
        <f t="shared" ca="1" si="121"/>
        <v>-0.69228370667186523</v>
      </c>
      <c r="N580" s="89">
        <f t="array" aca="1" ref="N580:O580" ca="1">mu+MMULT(L580:M580,A)</f>
        <v>-2.6549500727171358E-2</v>
      </c>
      <c r="O580" s="89">
        <f ca="1"/>
        <v>-6.7620184003574137E-3</v>
      </c>
      <c r="Q580" s="85">
        <v>563</v>
      </c>
      <c r="R580" s="88">
        <f t="shared" ca="1" si="122"/>
        <v>30499.410952541202</v>
      </c>
      <c r="S580" s="89">
        <f t="shared" ca="1" si="123"/>
        <v>0.54603349892170039</v>
      </c>
      <c r="T580" s="89">
        <f t="shared" ca="1" si="124"/>
        <v>0.37480004033023812</v>
      </c>
      <c r="U580" s="89">
        <f t="shared" ca="1" si="133"/>
        <v>0.70747854474945471</v>
      </c>
      <c r="V580" s="89">
        <f t="shared" ca="1" si="133"/>
        <v>0.64609540786359165</v>
      </c>
      <c r="W580" s="85">
        <f t="shared" ca="1" si="125"/>
        <v>3366.0467341059666</v>
      </c>
      <c r="X580" s="85">
        <f t="shared" ca="1" si="126"/>
        <v>-601.85989606336443</v>
      </c>
      <c r="Z580" s="85">
        <v>563</v>
      </c>
      <c r="AA580" s="88">
        <f t="shared" ca="1" si="127"/>
        <v>1383.61228409315</v>
      </c>
      <c r="AB580" s="89">
        <f t="shared" ca="1" si="128"/>
        <v>0.93571424040180873</v>
      </c>
      <c r="AC580" s="89">
        <f t="shared" ca="1" si="129"/>
        <v>0.84070489875460908</v>
      </c>
      <c r="AD580" s="89">
        <f t="shared" ca="1" si="134"/>
        <v>0.82528983167395797</v>
      </c>
      <c r="AE580" s="89">
        <f t="shared" ca="1" si="134"/>
        <v>0.7997433622327581</v>
      </c>
      <c r="AF580" s="85">
        <f t="shared" ca="1" si="130"/>
        <v>124.89340087748633</v>
      </c>
      <c r="AG580" s="85">
        <f t="shared" ca="1" si="131"/>
        <v>-7.8317919695507499</v>
      </c>
      <c r="AI580" s="85">
        <v>563</v>
      </c>
      <c r="AJ580" s="85">
        <f t="shared" ca="1" si="135"/>
        <v>3241.1533332284803</v>
      </c>
      <c r="AK580" s="85">
        <f t="shared" ca="1" si="135"/>
        <v>-594.02810409381368</v>
      </c>
    </row>
    <row r="581" spans="9:37" x14ac:dyDescent="0.25">
      <c r="I581" s="85">
        <v>564</v>
      </c>
      <c r="J581" s="89">
        <f t="shared" ca="1" si="132"/>
        <v>0.80603089994313026</v>
      </c>
      <c r="K581" s="89">
        <f t="shared" ca="1" si="132"/>
        <v>0.78512656298284256</v>
      </c>
      <c r="L581" s="89">
        <f t="shared" ca="1" si="121"/>
        <v>0.86336248282189776</v>
      </c>
      <c r="M581" s="89">
        <f t="shared" ca="1" si="121"/>
        <v>0.78962487943021253</v>
      </c>
      <c r="N581" s="89">
        <f t="array" aca="1" ref="N581:O581" ca="1">mu+MMULT(L581:M581,A)</f>
        <v>3.9724143217914523E-2</v>
      </c>
      <c r="O581" s="89">
        <f ca="1"/>
        <v>1.5296693802368904E-2</v>
      </c>
      <c r="Q581" s="85">
        <v>564</v>
      </c>
      <c r="R581" s="88">
        <f t="shared" ca="1" si="122"/>
        <v>32589.202255157052</v>
      </c>
      <c r="S581" s="89">
        <f t="shared" ca="1" si="123"/>
        <v>0.93307026434267426</v>
      </c>
      <c r="T581" s="89">
        <f t="shared" ca="1" si="124"/>
        <v>0.76183680575121193</v>
      </c>
      <c r="U581" s="89">
        <f t="shared" ca="1" si="133"/>
        <v>0.82460815453986891</v>
      </c>
      <c r="V581" s="89">
        <f t="shared" ca="1" si="133"/>
        <v>0.77692129481221539</v>
      </c>
      <c r="W581" s="85">
        <f t="shared" ca="1" si="125"/>
        <v>4974.0719852814764</v>
      </c>
      <c r="X581" s="85">
        <f t="shared" ca="1" si="126"/>
        <v>1006.1653551121453</v>
      </c>
      <c r="Z581" s="85">
        <v>564</v>
      </c>
      <c r="AA581" s="88">
        <f t="shared" ca="1" si="127"/>
        <v>1414.4721018660823</v>
      </c>
      <c r="AB581" s="89">
        <f t="shared" ca="1" si="128"/>
        <v>1.1678883805472828</v>
      </c>
      <c r="AC581" s="89">
        <f t="shared" ca="1" si="129"/>
        <v>1.0728790389000833</v>
      </c>
      <c r="AD581" s="89">
        <f t="shared" ca="1" si="134"/>
        <v>0.87857410417073267</v>
      </c>
      <c r="AE581" s="89">
        <f t="shared" ca="1" si="134"/>
        <v>0.8583373040456721</v>
      </c>
      <c r="AF581" s="85">
        <f t="shared" ca="1" si="130"/>
        <v>151.22025765452031</v>
      </c>
      <c r="AG581" s="85">
        <f t="shared" ca="1" si="131"/>
        <v>18.495064807483232</v>
      </c>
      <c r="AI581" s="85">
        <v>564</v>
      </c>
      <c r="AJ581" s="85">
        <f t="shared" ca="1" si="135"/>
        <v>4822.8517276269558</v>
      </c>
      <c r="AK581" s="85">
        <f t="shared" ca="1" si="135"/>
        <v>987.6702903046621</v>
      </c>
    </row>
    <row r="582" spans="9:37" x14ac:dyDescent="0.25">
      <c r="I582" s="85">
        <v>565</v>
      </c>
      <c r="J582" s="89">
        <f t="shared" ca="1" si="132"/>
        <v>0.10449411204081493</v>
      </c>
      <c r="K582" s="89">
        <f t="shared" ca="1" si="132"/>
        <v>0.22070590730717299</v>
      </c>
      <c r="L582" s="89">
        <f t="shared" ca="1" si="121"/>
        <v>-1.2563524203470462</v>
      </c>
      <c r="M582" s="89">
        <f t="shared" ca="1" si="121"/>
        <v>-0.76981133550327441</v>
      </c>
      <c r="N582" s="89">
        <f t="array" aca="1" ref="N582:O582" ca="1">mu+MMULT(L582:M582,A)</f>
        <v>-4.3908165432998858E-2</v>
      </c>
      <c r="O582" s="89">
        <f ca="1"/>
        <v>-7.9160434651896119E-3</v>
      </c>
      <c r="Q582" s="85">
        <v>565</v>
      </c>
      <c r="R582" s="88">
        <f t="shared" ca="1" si="122"/>
        <v>29974.55052153139</v>
      </c>
      <c r="S582" s="89">
        <f t="shared" ca="1" si="123"/>
        <v>0.44465924152704833</v>
      </c>
      <c r="T582" s="89">
        <f t="shared" ca="1" si="124"/>
        <v>0.27342578293558606</v>
      </c>
      <c r="U582" s="89">
        <f t="shared" ca="1" si="133"/>
        <v>0.67171698579625694</v>
      </c>
      <c r="V582" s="89">
        <f t="shared" ca="1" si="133"/>
        <v>0.60773703214762076</v>
      </c>
      <c r="W582" s="85">
        <f t="shared" ca="1" si="125"/>
        <v>3003.9984849427929</v>
      </c>
      <c r="X582" s="85">
        <f t="shared" ca="1" si="126"/>
        <v>-963.90814522653818</v>
      </c>
      <c r="Z582" s="85">
        <v>565</v>
      </c>
      <c r="AA582" s="88">
        <f t="shared" ca="1" si="127"/>
        <v>1382.016481812316</v>
      </c>
      <c r="AB582" s="89">
        <f t="shared" ca="1" si="128"/>
        <v>0.92356780253765036</v>
      </c>
      <c r="AC582" s="89">
        <f t="shared" ca="1" si="129"/>
        <v>0.82855846089045071</v>
      </c>
      <c r="AD582" s="89">
        <f t="shared" ca="1" si="134"/>
        <v>0.82214430806802707</v>
      </c>
      <c r="AE582" s="89">
        <f t="shared" ca="1" si="134"/>
        <v>0.79632284927265473</v>
      </c>
      <c r="AF582" s="85">
        <f t="shared" ca="1" si="130"/>
        <v>123.57890609252252</v>
      </c>
      <c r="AG582" s="85">
        <f t="shared" ca="1" si="131"/>
        <v>-9.1462867545145627</v>
      </c>
      <c r="AI582" s="85">
        <v>565</v>
      </c>
      <c r="AJ582" s="85">
        <f t="shared" ca="1" si="135"/>
        <v>2880.4195788502702</v>
      </c>
      <c r="AK582" s="85">
        <f t="shared" ca="1" si="135"/>
        <v>-954.76185847202362</v>
      </c>
    </row>
    <row r="583" spans="9:37" x14ac:dyDescent="0.25">
      <c r="I583" s="85">
        <v>566</v>
      </c>
      <c r="J583" s="89">
        <f t="shared" ca="1" si="132"/>
        <v>0.67902552431227403</v>
      </c>
      <c r="K583" s="89">
        <f t="shared" ca="1" si="132"/>
        <v>0.7422959436505624</v>
      </c>
      <c r="L583" s="89">
        <f t="shared" ca="1" si="121"/>
        <v>0.46497557027099268</v>
      </c>
      <c r="M583" s="89">
        <f t="shared" ca="1" si="121"/>
        <v>0.65043989761595478</v>
      </c>
      <c r="N583" s="89">
        <f t="array" aca="1" ref="N583:O583" ca="1">mu+MMULT(L583:M583,A)</f>
        <v>2.6891088425058527E-2</v>
      </c>
      <c r="O583" s="89">
        <f ca="1"/>
        <v>1.3224878114426785E-2</v>
      </c>
      <c r="Q583" s="85">
        <v>566</v>
      </c>
      <c r="R583" s="88">
        <f t="shared" ca="1" si="122"/>
        <v>32173.655308256686</v>
      </c>
      <c r="S583" s="89">
        <f t="shared" ca="1" si="123"/>
        <v>0.85812547902782665</v>
      </c>
      <c r="T583" s="89">
        <f t="shared" ca="1" si="124"/>
        <v>0.68689202043636444</v>
      </c>
      <c r="U583" s="89">
        <f t="shared" ca="1" si="133"/>
        <v>0.80458841019825122</v>
      </c>
      <c r="V583" s="89">
        <f t="shared" ca="1" si="133"/>
        <v>0.75392461213171114</v>
      </c>
      <c r="W583" s="85">
        <f t="shared" ca="1" si="125"/>
        <v>4635.5127396001008</v>
      </c>
      <c r="X583" s="85">
        <f t="shared" ca="1" si="126"/>
        <v>667.60610943076972</v>
      </c>
      <c r="Z583" s="85">
        <v>566</v>
      </c>
      <c r="AA583" s="88">
        <f t="shared" ca="1" si="127"/>
        <v>1411.5446100342003</v>
      </c>
      <c r="AB583" s="89">
        <f t="shared" ca="1" si="128"/>
        <v>1.1460819386540706</v>
      </c>
      <c r="AC583" s="89">
        <f t="shared" ca="1" si="129"/>
        <v>1.0510725970068711</v>
      </c>
      <c r="AD583" s="89">
        <f t="shared" ca="1" si="134"/>
        <v>0.87411937497914227</v>
      </c>
      <c r="AE583" s="89">
        <f t="shared" ca="1" si="134"/>
        <v>0.85338737567762368</v>
      </c>
      <c r="AF583" s="85">
        <f t="shared" ca="1" si="130"/>
        <v>148.65473006288062</v>
      </c>
      <c r="AG583" s="85">
        <f t="shared" ca="1" si="131"/>
        <v>15.929537215843538</v>
      </c>
      <c r="AI583" s="85">
        <v>566</v>
      </c>
      <c r="AJ583" s="85">
        <f t="shared" ca="1" si="135"/>
        <v>4486.8580095372199</v>
      </c>
      <c r="AK583" s="85">
        <f t="shared" ca="1" si="135"/>
        <v>651.67657221492618</v>
      </c>
    </row>
    <row r="584" spans="9:37" x14ac:dyDescent="0.25">
      <c r="I584" s="85">
        <v>567</v>
      </c>
      <c r="J584" s="89">
        <f t="shared" ca="1" si="132"/>
        <v>0.54547171149833062</v>
      </c>
      <c r="K584" s="89">
        <f t="shared" ca="1" si="132"/>
        <v>0.53140494963090079</v>
      </c>
      <c r="L584" s="89">
        <f t="shared" ca="1" si="121"/>
        <v>0.11422860474698154</v>
      </c>
      <c r="M584" s="89">
        <f t="shared" ca="1" si="121"/>
        <v>7.8802015700692132E-2</v>
      </c>
      <c r="N584" s="89">
        <f t="array" aca="1" ref="N584:O584" ca="1">mu+MMULT(L584:M584,A)</f>
        <v>7.1736490441280092E-3</v>
      </c>
      <c r="O584" s="89">
        <f ca="1"/>
        <v>4.715854251819751E-3</v>
      </c>
      <c r="Q584" s="85">
        <v>567</v>
      </c>
      <c r="R584" s="88">
        <f t="shared" ca="1" si="122"/>
        <v>31545.486501591633</v>
      </c>
      <c r="S584" s="89">
        <f t="shared" ca="1" si="123"/>
        <v>0.74297602434109322</v>
      </c>
      <c r="T584" s="89">
        <f t="shared" ca="1" si="124"/>
        <v>0.57174256574963089</v>
      </c>
      <c r="U584" s="89">
        <f t="shared" ca="1" si="133"/>
        <v>0.77125190192468951</v>
      </c>
      <c r="V584" s="89">
        <f t="shared" ca="1" si="133"/>
        <v>0.71625180368257901</v>
      </c>
      <c r="W584" s="85">
        <f t="shared" ca="1" si="125"/>
        <v>4140.3706926529958</v>
      </c>
      <c r="X584" s="85">
        <f t="shared" ca="1" si="126"/>
        <v>172.46406248366475</v>
      </c>
      <c r="Z584" s="85">
        <v>567</v>
      </c>
      <c r="AA584" s="88">
        <f t="shared" ca="1" si="127"/>
        <v>1399.5846990099531</v>
      </c>
      <c r="AB584" s="89">
        <f t="shared" ca="1" si="128"/>
        <v>1.0565220731178606</v>
      </c>
      <c r="AC584" s="89">
        <f t="shared" ca="1" si="129"/>
        <v>0.96151273147066096</v>
      </c>
      <c r="AD584" s="89">
        <f t="shared" ca="1" si="134"/>
        <v>0.85463511911457613</v>
      </c>
      <c r="AE584" s="89">
        <f t="shared" ca="1" si="134"/>
        <v>0.83185278642713922</v>
      </c>
      <c r="AF584" s="85">
        <f t="shared" ca="1" si="130"/>
        <v>138.31477532829354</v>
      </c>
      <c r="AG584" s="85">
        <f t="shared" ca="1" si="131"/>
        <v>5.589582481256457</v>
      </c>
      <c r="AI584" s="85">
        <v>567</v>
      </c>
      <c r="AJ584" s="85">
        <f t="shared" ca="1" si="135"/>
        <v>4002.055917324702</v>
      </c>
      <c r="AK584" s="85">
        <f t="shared" ca="1" si="135"/>
        <v>166.87448000240829</v>
      </c>
    </row>
    <row r="585" spans="9:37" x14ac:dyDescent="0.25">
      <c r="I585" s="85">
        <v>568</v>
      </c>
      <c r="J585" s="89">
        <f t="shared" ca="1" si="132"/>
        <v>0.20019684343603128</v>
      </c>
      <c r="K585" s="89">
        <f t="shared" ca="1" si="132"/>
        <v>9.7241432086143109E-2</v>
      </c>
      <c r="L585" s="89">
        <f t="shared" ca="1" si="121"/>
        <v>-0.84091833357205503</v>
      </c>
      <c r="M585" s="89">
        <f t="shared" ca="1" si="121"/>
        <v>-1.2974311971061303</v>
      </c>
      <c r="N585" s="89">
        <f t="array" aca="1" ref="N585:O585" ca="1">mu+MMULT(L585:M585,A)</f>
        <v>-4.3137874163125693E-2</v>
      </c>
      <c r="O585" s="89">
        <f ca="1"/>
        <v>-1.5769844157547563E-2</v>
      </c>
      <c r="Q585" s="85">
        <v>568</v>
      </c>
      <c r="R585" s="88">
        <f t="shared" ca="1" si="122"/>
        <v>29997.648551079656</v>
      </c>
      <c r="S585" s="89">
        <f t="shared" ca="1" si="123"/>
        <v>0.4491577272564693</v>
      </c>
      <c r="T585" s="89">
        <f t="shared" ca="1" si="124"/>
        <v>0.27792426866500702</v>
      </c>
      <c r="U585" s="89">
        <f t="shared" ca="1" si="133"/>
        <v>0.67334106015952655</v>
      </c>
      <c r="V585" s="89">
        <f t="shared" ca="1" si="133"/>
        <v>0.60946475308598858</v>
      </c>
      <c r="W585" s="85">
        <f t="shared" ca="1" si="125"/>
        <v>3019.5325888802872</v>
      </c>
      <c r="X585" s="85">
        <f t="shared" ca="1" si="126"/>
        <v>-948.37404128904382</v>
      </c>
      <c r="Z585" s="85">
        <v>568</v>
      </c>
      <c r="AA585" s="88">
        <f t="shared" ca="1" si="127"/>
        <v>1371.2049113438077</v>
      </c>
      <c r="AB585" s="89">
        <f t="shared" ca="1" si="128"/>
        <v>0.84090434485870236</v>
      </c>
      <c r="AC585" s="89">
        <f t="shared" ca="1" si="129"/>
        <v>0.74589500321150271</v>
      </c>
      <c r="AD585" s="89">
        <f t="shared" ca="1" si="134"/>
        <v>0.7997992379173573</v>
      </c>
      <c r="AE585" s="89">
        <f t="shared" ca="1" si="134"/>
        <v>0.77213457803173491</v>
      </c>
      <c r="AF585" s="85">
        <f t="shared" ca="1" si="130"/>
        <v>114.80940176121408</v>
      </c>
      <c r="AG585" s="85">
        <f t="shared" ca="1" si="131"/>
        <v>-17.915791085823003</v>
      </c>
      <c r="AI585" s="85">
        <v>568</v>
      </c>
      <c r="AJ585" s="85">
        <f t="shared" ca="1" si="135"/>
        <v>2904.7231871190734</v>
      </c>
      <c r="AK585" s="85">
        <f t="shared" ca="1" si="135"/>
        <v>-930.45825020322081</v>
      </c>
    </row>
    <row r="586" spans="9:37" x14ac:dyDescent="0.25">
      <c r="I586" s="85">
        <v>569</v>
      </c>
      <c r="J586" s="89">
        <f t="shared" ca="1" si="132"/>
        <v>3.6199752419247888E-2</v>
      </c>
      <c r="K586" s="89">
        <f t="shared" ca="1" si="132"/>
        <v>0.67007032509185138</v>
      </c>
      <c r="L586" s="89">
        <f t="shared" ca="1" si="121"/>
        <v>-1.7965977313138561</v>
      </c>
      <c r="M586" s="89">
        <f t="shared" ca="1" si="121"/>
        <v>0.44010736240202408</v>
      </c>
      <c r="N586" s="89">
        <f t="array" aca="1" ref="N586:O586" ca="1">mu+MMULT(L586:M586,A)</f>
        <v>-3.5090790186394452E-2</v>
      </c>
      <c r="O586" s="89">
        <f ca="1"/>
        <v>1.0094006949588076E-2</v>
      </c>
      <c r="Q586" s="85">
        <v>569</v>
      </c>
      <c r="R586" s="88">
        <f t="shared" ca="1" si="122"/>
        <v>30240.016015860481</v>
      </c>
      <c r="S586" s="89">
        <f t="shared" ca="1" si="123"/>
        <v>0.49615253798402881</v>
      </c>
      <c r="T586" s="89">
        <f t="shared" ca="1" si="124"/>
        <v>0.32491907939256653</v>
      </c>
      <c r="U586" s="89">
        <f t="shared" ca="1" si="133"/>
        <v>0.69010660291041082</v>
      </c>
      <c r="V586" s="89">
        <f t="shared" ca="1" si="133"/>
        <v>0.62737884178798242</v>
      </c>
      <c r="W586" s="85">
        <f t="shared" ca="1" si="125"/>
        <v>3184.7705114618693</v>
      </c>
      <c r="X586" s="85">
        <f t="shared" ca="1" si="126"/>
        <v>-783.13611870746172</v>
      </c>
      <c r="Z586" s="85">
        <v>569</v>
      </c>
      <c r="AA586" s="88">
        <f t="shared" ca="1" si="127"/>
        <v>1407.1321567325333</v>
      </c>
      <c r="AB586" s="89">
        <f t="shared" ca="1" si="128"/>
        <v>1.1131286404777214</v>
      </c>
      <c r="AC586" s="89">
        <f t="shared" ca="1" si="129"/>
        <v>1.0181192988305219</v>
      </c>
      <c r="AD586" s="89">
        <f t="shared" ca="1" si="134"/>
        <v>0.86717340765157735</v>
      </c>
      <c r="AE586" s="89">
        <f t="shared" ca="1" si="134"/>
        <v>0.84568936751773194</v>
      </c>
      <c r="AF586" s="85">
        <f t="shared" ca="1" si="130"/>
        <v>144.81294045518371</v>
      </c>
      <c r="AG586" s="85">
        <f t="shared" ca="1" si="131"/>
        <v>12.087747608146628</v>
      </c>
      <c r="AI586" s="85">
        <v>569</v>
      </c>
      <c r="AJ586" s="85">
        <f t="shared" ca="1" si="135"/>
        <v>3039.9575710066856</v>
      </c>
      <c r="AK586" s="85">
        <f t="shared" ca="1" si="135"/>
        <v>-795.22386631560835</v>
      </c>
    </row>
    <row r="587" spans="9:37" x14ac:dyDescent="0.25">
      <c r="I587" s="85">
        <v>570</v>
      </c>
      <c r="J587" s="89">
        <f t="shared" ca="1" si="132"/>
        <v>0.56667563126927722</v>
      </c>
      <c r="K587" s="89">
        <f t="shared" ca="1" si="132"/>
        <v>0.43002477744998902</v>
      </c>
      <c r="L587" s="89">
        <f t="shared" ca="1" si="121"/>
        <v>0.16791679471018459</v>
      </c>
      <c r="M587" s="89">
        <f t="shared" ca="1" si="121"/>
        <v>-0.17631108370239063</v>
      </c>
      <c r="N587" s="89">
        <f t="array" aca="1" ref="N587:O587" ca="1">mu+MMULT(L587:M587,A)</f>
        <v>3.7689785356076391E-3</v>
      </c>
      <c r="O587" s="89">
        <f ca="1"/>
        <v>9.184091923506929E-4</v>
      </c>
      <c r="Q587" s="85">
        <v>570</v>
      </c>
      <c r="R587" s="88">
        <f t="shared" ca="1" si="122"/>
        <v>31438.267140892316</v>
      </c>
      <c r="S587" s="89">
        <f t="shared" ca="1" si="123"/>
        <v>0.72309281613793652</v>
      </c>
      <c r="T587" s="89">
        <f t="shared" ca="1" si="124"/>
        <v>0.55185935754647431</v>
      </c>
      <c r="U587" s="89">
        <f t="shared" ca="1" si="133"/>
        <v>0.76518856872653962</v>
      </c>
      <c r="V587" s="89">
        <f t="shared" ca="1" si="133"/>
        <v>0.7094776421524801</v>
      </c>
      <c r="W587" s="85">
        <f t="shared" ca="1" si="125"/>
        <v>4058.0016360951122</v>
      </c>
      <c r="X587" s="85">
        <f t="shared" ca="1" si="126"/>
        <v>90.095005925781152</v>
      </c>
      <c r="Z587" s="85">
        <v>570</v>
      </c>
      <c r="AA587" s="88">
        <f t="shared" ca="1" si="127"/>
        <v>1394.2799316654821</v>
      </c>
      <c r="AB587" s="89">
        <f t="shared" ca="1" si="128"/>
        <v>1.0165528975227893</v>
      </c>
      <c r="AC587" s="89">
        <f t="shared" ca="1" si="129"/>
        <v>0.92154355587558967</v>
      </c>
      <c r="AD587" s="89">
        <f t="shared" ca="1" si="134"/>
        <v>0.84531691438613588</v>
      </c>
      <c r="AE587" s="89">
        <f t="shared" ca="1" si="134"/>
        <v>0.82161664400215306</v>
      </c>
      <c r="AF587" s="85">
        <f t="shared" ca="1" si="130"/>
        <v>133.80566402414888</v>
      </c>
      <c r="AG587" s="85">
        <f t="shared" ca="1" si="131"/>
        <v>1.0804711771118036</v>
      </c>
      <c r="AI587" s="85">
        <v>570</v>
      </c>
      <c r="AJ587" s="85">
        <f t="shared" ca="1" si="135"/>
        <v>3924.1959720709633</v>
      </c>
      <c r="AK587" s="85">
        <f t="shared" ca="1" si="135"/>
        <v>89.014534748669348</v>
      </c>
    </row>
    <row r="588" spans="9:37" x14ac:dyDescent="0.25">
      <c r="I588" s="85">
        <v>571</v>
      </c>
      <c r="J588" s="89">
        <f t="shared" ca="1" si="132"/>
        <v>0.55906999192343854</v>
      </c>
      <c r="K588" s="89">
        <f t="shared" ca="1" si="132"/>
        <v>0.62494694484077684</v>
      </c>
      <c r="L588" s="89">
        <f t="shared" ca="1" si="121"/>
        <v>0.14861173056454144</v>
      </c>
      <c r="M588" s="89">
        <f t="shared" ca="1" si="121"/>
        <v>0.31849945193266438</v>
      </c>
      <c r="N588" s="89">
        <f t="array" aca="1" ref="N588:O588" ca="1">mu+MMULT(L588:M588,A)</f>
        <v>1.254950921791901E-2</v>
      </c>
      <c r="O588" s="89">
        <f ca="1"/>
        <v>8.2838319335471512E-3</v>
      </c>
      <c r="Q588" s="85">
        <v>571</v>
      </c>
      <c r="R588" s="88">
        <f t="shared" ca="1" si="122"/>
        <v>31715.527274334596</v>
      </c>
      <c r="S588" s="89">
        <f t="shared" ca="1" si="123"/>
        <v>0.77437094107063842</v>
      </c>
      <c r="T588" s="89">
        <f t="shared" ca="1" si="124"/>
        <v>0.6031374824791762</v>
      </c>
      <c r="U588" s="89">
        <f t="shared" ca="1" si="133"/>
        <v>0.78064426858630431</v>
      </c>
      <c r="V588" s="89">
        <f t="shared" ca="1" si="133"/>
        <v>0.72679138344896144</v>
      </c>
      <c r="W588" s="85">
        <f t="shared" ca="1" si="125"/>
        <v>4272.317390036289</v>
      </c>
      <c r="X588" s="85">
        <f t="shared" ca="1" si="126"/>
        <v>304.41075986695796</v>
      </c>
      <c r="Z588" s="85">
        <v>571</v>
      </c>
      <c r="AA588" s="88">
        <f t="shared" ca="1" si="127"/>
        <v>1404.5873052663203</v>
      </c>
      <c r="AB588" s="89">
        <f t="shared" ca="1" si="128"/>
        <v>1.0940760401264571</v>
      </c>
      <c r="AC588" s="89">
        <f t="shared" ca="1" si="129"/>
        <v>0.99906669847925744</v>
      </c>
      <c r="AD588" s="89">
        <f t="shared" ca="1" si="134"/>
        <v>0.8630391851018635</v>
      </c>
      <c r="AE588" s="89">
        <f t="shared" ca="1" si="134"/>
        <v>0.84111880903888048</v>
      </c>
      <c r="AF588" s="85">
        <f t="shared" ca="1" si="130"/>
        <v>142.61135340676515</v>
      </c>
      <c r="AG588" s="85">
        <f t="shared" ca="1" si="131"/>
        <v>9.8861605597280686</v>
      </c>
      <c r="AI588" s="85">
        <v>571</v>
      </c>
      <c r="AJ588" s="85">
        <f t="shared" ca="1" si="135"/>
        <v>4129.7060366295236</v>
      </c>
      <c r="AK588" s="85">
        <f t="shared" ca="1" si="135"/>
        <v>294.52459930722989</v>
      </c>
    </row>
    <row r="589" spans="9:37" x14ac:dyDescent="0.25">
      <c r="I589" s="85">
        <v>572</v>
      </c>
      <c r="J589" s="89">
        <f t="shared" ca="1" si="132"/>
        <v>0.96593298807342254</v>
      </c>
      <c r="K589" s="89">
        <f t="shared" ca="1" si="132"/>
        <v>0.75468511184244014</v>
      </c>
      <c r="L589" s="89">
        <f t="shared" ca="1" si="121"/>
        <v>1.8241193958565127</v>
      </c>
      <c r="M589" s="89">
        <f t="shared" ca="1" si="121"/>
        <v>0.68930750461521584</v>
      </c>
      <c r="N589" s="89">
        <f t="array" aca="1" ref="N589:O589" ca="1">mu+MMULT(L589:M589,A)</f>
        <v>6.2499504025673905E-2</v>
      </c>
      <c r="O589" s="89">
        <f ca="1"/>
        <v>1.380343563467204E-2</v>
      </c>
      <c r="Q589" s="85">
        <v>572</v>
      </c>
      <c r="R589" s="88">
        <f t="shared" ca="1" si="122"/>
        <v>33339.949917544058</v>
      </c>
      <c r="S589" s="89">
        <f t="shared" ca="1" si="123"/>
        <v>1.0660779194768142</v>
      </c>
      <c r="T589" s="89">
        <f t="shared" ca="1" si="124"/>
        <v>0.89484446088535186</v>
      </c>
      <c r="U589" s="89">
        <f t="shared" ca="1" si="133"/>
        <v>0.85680578994417378</v>
      </c>
      <c r="V589" s="89">
        <f t="shared" ca="1" si="133"/>
        <v>0.81456488031383067</v>
      </c>
      <c r="W589" s="85">
        <f t="shared" ca="1" si="125"/>
        <v>5605.544228826624</v>
      </c>
      <c r="X589" s="85">
        <f t="shared" ca="1" si="126"/>
        <v>1637.637598657293</v>
      </c>
      <c r="Z589" s="85">
        <v>572</v>
      </c>
      <c r="AA589" s="88">
        <f t="shared" ca="1" si="127"/>
        <v>1412.3615060713835</v>
      </c>
      <c r="AB589" s="89">
        <f t="shared" ca="1" si="128"/>
        <v>1.1521714190168928</v>
      </c>
      <c r="AC589" s="89">
        <f t="shared" ca="1" si="129"/>
        <v>1.0571620773696933</v>
      </c>
      <c r="AD589" s="89">
        <f t="shared" ca="1" si="134"/>
        <v>0.87537468008057717</v>
      </c>
      <c r="AE589" s="89">
        <f t="shared" ca="1" si="134"/>
        <v>0.85478118805465886</v>
      </c>
      <c r="AF589" s="85">
        <f t="shared" ca="1" si="130"/>
        <v>149.36930809062164</v>
      </c>
      <c r="AG589" s="85">
        <f t="shared" ca="1" si="131"/>
        <v>16.644115243584565</v>
      </c>
      <c r="AI589" s="85">
        <v>572</v>
      </c>
      <c r="AJ589" s="85">
        <f t="shared" ca="1" si="135"/>
        <v>5456.1749207360026</v>
      </c>
      <c r="AK589" s="85">
        <f t="shared" ca="1" si="135"/>
        <v>1620.9934834137084</v>
      </c>
    </row>
    <row r="590" spans="9:37" x14ac:dyDescent="0.25">
      <c r="I590" s="85">
        <v>573</v>
      </c>
      <c r="J590" s="89">
        <f t="shared" ca="1" si="132"/>
        <v>0.90451995076524838</v>
      </c>
      <c r="K590" s="89">
        <f t="shared" ca="1" si="132"/>
        <v>0.95644300825762785</v>
      </c>
      <c r="L590" s="89">
        <f t="shared" ca="1" si="121"/>
        <v>1.3077441636339879</v>
      </c>
      <c r="M590" s="89">
        <f t="shared" ca="1" si="121"/>
        <v>1.7108219650391208</v>
      </c>
      <c r="N590" s="89">
        <f t="array" aca="1" ref="N590:O590" ca="1">mu+MMULT(L590:M590,A)</f>
        <v>6.8397541485538477E-2</v>
      </c>
      <c r="O590" s="89">
        <f ca="1"/>
        <v>2.9009025037918825E-2</v>
      </c>
      <c r="Q590" s="85">
        <v>573</v>
      </c>
      <c r="R590" s="88">
        <f t="shared" ca="1" si="122"/>
        <v>33537.171228682957</v>
      </c>
      <c r="S590" s="89">
        <f t="shared" ca="1" si="123"/>
        <v>1.1005223411942813</v>
      </c>
      <c r="T590" s="89">
        <f t="shared" ca="1" si="124"/>
        <v>0.92928888260281894</v>
      </c>
      <c r="U590" s="89">
        <f t="shared" ca="1" si="133"/>
        <v>0.86444769952966116</v>
      </c>
      <c r="V590" s="89">
        <f t="shared" ca="1" si="133"/>
        <v>0.82363030242183177</v>
      </c>
      <c r="W590" s="85">
        <f t="shared" ca="1" si="125"/>
        <v>5775.2835907232802</v>
      </c>
      <c r="X590" s="85">
        <f t="shared" ca="1" si="126"/>
        <v>1807.3769605539492</v>
      </c>
      <c r="Z590" s="85">
        <v>573</v>
      </c>
      <c r="AA590" s="88">
        <f t="shared" ca="1" si="127"/>
        <v>1434.0014019624853</v>
      </c>
      <c r="AB590" s="89">
        <f t="shared" ca="1" si="128"/>
        <v>1.3122145173020077</v>
      </c>
      <c r="AC590" s="89">
        <f t="shared" ca="1" si="129"/>
        <v>1.2172051756548081</v>
      </c>
      <c r="AD590" s="89">
        <f t="shared" ca="1" si="134"/>
        <v>0.90527611752356352</v>
      </c>
      <c r="AE590" s="89">
        <f t="shared" ca="1" si="134"/>
        <v>0.88823691926037096</v>
      </c>
      <c r="AF590" s="85">
        <f t="shared" ca="1" si="130"/>
        <v>168.64729440854262</v>
      </c>
      <c r="AG590" s="85">
        <f t="shared" ca="1" si="131"/>
        <v>35.922101561505542</v>
      </c>
      <c r="AI590" s="85">
        <v>573</v>
      </c>
      <c r="AJ590" s="85">
        <f t="shared" ca="1" si="135"/>
        <v>5606.6362963147376</v>
      </c>
      <c r="AK590" s="85">
        <f t="shared" ca="1" si="135"/>
        <v>1771.4548589924436</v>
      </c>
    </row>
    <row r="591" spans="9:37" x14ac:dyDescent="0.25">
      <c r="I591" s="85">
        <v>574</v>
      </c>
      <c r="J591" s="89">
        <f t="shared" ca="1" si="132"/>
        <v>0.50152243708950306</v>
      </c>
      <c r="K591" s="89">
        <f t="shared" ca="1" si="132"/>
        <v>0.93990655318837413</v>
      </c>
      <c r="L591" s="89">
        <f t="shared" ca="1" si="121"/>
        <v>3.8161931176216245E-3</v>
      </c>
      <c r="M591" s="89">
        <f t="shared" ca="1" si="121"/>
        <v>1.553989615781282</v>
      </c>
      <c r="N591" s="89">
        <f t="array" aca="1" ref="N591:O591" ca="1">mu+MMULT(L591:M591,A)</f>
        <v>3.1994709371430868E-2</v>
      </c>
      <c r="O591" s="89">
        <f ca="1"/>
        <v>2.6674522296791025E-2</v>
      </c>
      <c r="Q591" s="85">
        <v>574</v>
      </c>
      <c r="R591" s="88">
        <f t="shared" ca="1" si="122"/>
        <v>32338.27717589062</v>
      </c>
      <c r="S591" s="89">
        <f t="shared" ca="1" si="123"/>
        <v>0.88793052407190898</v>
      </c>
      <c r="T591" s="89">
        <f t="shared" ca="1" si="124"/>
        <v>0.71669706548044676</v>
      </c>
      <c r="U591" s="89">
        <f t="shared" ca="1" si="133"/>
        <v>0.81271093785713266</v>
      </c>
      <c r="V591" s="89">
        <f t="shared" ca="1" si="133"/>
        <v>0.76321948151126018</v>
      </c>
      <c r="W591" s="85">
        <f t="shared" ca="1" si="125"/>
        <v>4768.6376272211564</v>
      </c>
      <c r="X591" s="85">
        <f t="shared" ca="1" si="126"/>
        <v>800.7309970518254</v>
      </c>
      <c r="Z591" s="85">
        <v>574</v>
      </c>
      <c r="AA591" s="88">
        <f t="shared" ca="1" si="127"/>
        <v>1430.657626304147</v>
      </c>
      <c r="AB591" s="89">
        <f t="shared" ca="1" si="128"/>
        <v>1.2876432204099963</v>
      </c>
      <c r="AC591" s="89">
        <f t="shared" ca="1" si="129"/>
        <v>1.1926338787627968</v>
      </c>
      <c r="AD591" s="89">
        <f t="shared" ca="1" si="134"/>
        <v>0.90106490652011006</v>
      </c>
      <c r="AE591" s="89">
        <f t="shared" ca="1" si="134"/>
        <v>0.8834936042166518</v>
      </c>
      <c r="AF591" s="85">
        <f t="shared" ca="1" si="130"/>
        <v>165.62725461617106</v>
      </c>
      <c r="AG591" s="85">
        <f t="shared" ca="1" si="131"/>
        <v>32.902061769133979</v>
      </c>
      <c r="AI591" s="85">
        <v>574</v>
      </c>
      <c r="AJ591" s="85">
        <f t="shared" ca="1" si="135"/>
        <v>4603.0103726049856</v>
      </c>
      <c r="AK591" s="85">
        <f t="shared" ca="1" si="135"/>
        <v>767.82893528269142</v>
      </c>
    </row>
    <row r="592" spans="9:37" x14ac:dyDescent="0.25">
      <c r="I592" s="85">
        <v>575</v>
      </c>
      <c r="J592" s="89">
        <f t="shared" ca="1" si="132"/>
        <v>0.38370941366539435</v>
      </c>
      <c r="K592" s="89">
        <f t="shared" ca="1" si="132"/>
        <v>0.22141011627391738</v>
      </c>
      <c r="L592" s="89">
        <f t="shared" ca="1" si="121"/>
        <v>-0.29575285761331793</v>
      </c>
      <c r="M592" s="89">
        <f t="shared" ca="1" si="121"/>
        <v>-0.76743953109688101</v>
      </c>
      <c r="N592" s="89">
        <f t="array" aca="1" ref="N592:O592" ca="1">mu+MMULT(L592:M592,A)</f>
        <v>-1.9211781692259521E-2</v>
      </c>
      <c r="O592" s="89">
        <f ca="1"/>
        <v>-7.8807383517079457E-3</v>
      </c>
      <c r="Q592" s="85">
        <v>575</v>
      </c>
      <c r="R592" s="88">
        <f t="shared" ca="1" si="122"/>
        <v>30724.030149288799</v>
      </c>
      <c r="S592" s="89">
        <f t="shared" ca="1" si="123"/>
        <v>0.58888563246657333</v>
      </c>
      <c r="T592" s="89">
        <f t="shared" ca="1" si="124"/>
        <v>0.41765217387511105</v>
      </c>
      <c r="U592" s="89">
        <f t="shared" ca="1" si="133"/>
        <v>0.72203100179021518</v>
      </c>
      <c r="V592" s="89">
        <f t="shared" ca="1" si="133"/>
        <v>0.66189927773505253</v>
      </c>
      <c r="W592" s="85">
        <f t="shared" ca="1" si="125"/>
        <v>3526.6029993155098</v>
      </c>
      <c r="X592" s="85">
        <f t="shared" ca="1" si="126"/>
        <v>-441.30363085382123</v>
      </c>
      <c r="Z592" s="85">
        <v>575</v>
      </c>
      <c r="AA592" s="88">
        <f t="shared" ca="1" si="127"/>
        <v>1382.065274922358</v>
      </c>
      <c r="AB592" s="89">
        <f t="shared" ca="1" si="128"/>
        <v>0.92393939877092135</v>
      </c>
      <c r="AC592" s="89">
        <f t="shared" ca="1" si="129"/>
        <v>0.8289300571237217</v>
      </c>
      <c r="AD592" s="89">
        <f t="shared" ca="1" si="134"/>
        <v>0.82224106567742883</v>
      </c>
      <c r="AE592" s="89">
        <f t="shared" ca="1" si="134"/>
        <v>0.79642800693939964</v>
      </c>
      <c r="AF592" s="85">
        <f t="shared" ca="1" si="130"/>
        <v>123.61902343091788</v>
      </c>
      <c r="AG592" s="85">
        <f t="shared" ca="1" si="131"/>
        <v>-9.1061694161192008</v>
      </c>
      <c r="AI592" s="85">
        <v>575</v>
      </c>
      <c r="AJ592" s="85">
        <f t="shared" ca="1" si="135"/>
        <v>3402.9839758845919</v>
      </c>
      <c r="AK592" s="85">
        <f t="shared" ca="1" si="135"/>
        <v>-432.19746143770203</v>
      </c>
    </row>
    <row r="593" spans="9:37" x14ac:dyDescent="0.25">
      <c r="I593" s="85">
        <v>576</v>
      </c>
      <c r="J593" s="89">
        <f t="shared" ca="1" si="132"/>
        <v>0.72071251960332539</v>
      </c>
      <c r="K593" s="89">
        <f t="shared" ca="1" si="132"/>
        <v>0.4943175648520759</v>
      </c>
      <c r="L593" s="89">
        <f t="shared" ca="1" si="121"/>
        <v>0.58495948280736643</v>
      </c>
      <c r="M593" s="89">
        <f t="shared" ca="1" si="121"/>
        <v>-1.4244234284157841E-2</v>
      </c>
      <c r="N593" s="89">
        <f t="array" aca="1" ref="N593:O593" ca="1">mu+MMULT(L593:M593,A)</f>
        <v>1.7509752105994876E-2</v>
      </c>
      <c r="O593" s="89">
        <f ca="1"/>
        <v>3.330829244739218E-3</v>
      </c>
      <c r="Q593" s="85">
        <v>576</v>
      </c>
      <c r="R593" s="88">
        <f t="shared" ca="1" si="122"/>
        <v>31873.234803410436</v>
      </c>
      <c r="S593" s="89">
        <f t="shared" ca="1" si="123"/>
        <v>0.80333866109964269</v>
      </c>
      <c r="T593" s="89">
        <f t="shared" ca="1" si="124"/>
        <v>0.63210520250818036</v>
      </c>
      <c r="U593" s="89">
        <f t="shared" ca="1" si="133"/>
        <v>0.78911049105362496</v>
      </c>
      <c r="V593" s="89">
        <f t="shared" ca="1" si="133"/>
        <v>0.73634093205049966</v>
      </c>
      <c r="W593" s="85">
        <f t="shared" ca="1" si="125"/>
        <v>4396.1015566140086</v>
      </c>
      <c r="X593" s="85">
        <f t="shared" ca="1" si="126"/>
        <v>428.19492644467755</v>
      </c>
      <c r="Z593" s="85">
        <v>576</v>
      </c>
      <c r="AA593" s="88">
        <f t="shared" ca="1" si="127"/>
        <v>1397.64758099041</v>
      </c>
      <c r="AB593" s="89">
        <f t="shared" ca="1" si="128"/>
        <v>1.0419442959954439</v>
      </c>
      <c r="AC593" s="89">
        <f t="shared" ca="1" si="129"/>
        <v>0.94693495434824426</v>
      </c>
      <c r="AD593" s="89">
        <f t="shared" ca="1" si="134"/>
        <v>0.85128124719094034</v>
      </c>
      <c r="AE593" s="89">
        <f t="shared" ca="1" si="134"/>
        <v>0.82816403749539513</v>
      </c>
      <c r="AF593" s="85">
        <f t="shared" ca="1" si="130"/>
        <v>136.6624856309902</v>
      </c>
      <c r="AG593" s="85">
        <f t="shared" ca="1" si="131"/>
        <v>3.9372927839531258</v>
      </c>
      <c r="AI593" s="85">
        <v>576</v>
      </c>
      <c r="AJ593" s="85">
        <f t="shared" ca="1" si="135"/>
        <v>4259.4390709830186</v>
      </c>
      <c r="AK593" s="85">
        <f t="shared" ca="1" si="135"/>
        <v>424.25763366072442</v>
      </c>
    </row>
    <row r="594" spans="9:37" x14ac:dyDescent="0.25">
      <c r="I594" s="85">
        <v>577</v>
      </c>
      <c r="J594" s="89">
        <f t="shared" ca="1" si="132"/>
        <v>0.6123108444535541</v>
      </c>
      <c r="K594" s="89">
        <f t="shared" ca="1" si="132"/>
        <v>0.78480254352844814</v>
      </c>
      <c r="L594" s="89">
        <f t="shared" ref="L594:M657" ca="1" si="136">_xlfn.NORM.S.INV(J594)</f>
        <v>0.28534699607068348</v>
      </c>
      <c r="M594" s="89">
        <f t="shared" ca="1" si="136"/>
        <v>0.78851605217278098</v>
      </c>
      <c r="N594" s="89">
        <f t="array" aca="1" ref="N594:O594" ca="1">mu+MMULT(L594:M594,A)</f>
        <v>2.4869712574138968E-2</v>
      </c>
      <c r="O594" s="89">
        <f ca="1"/>
        <v>1.528018853235184E-2</v>
      </c>
      <c r="Q594" s="85">
        <v>577</v>
      </c>
      <c r="R594" s="88">
        <f t="shared" ref="R594:R657" ca="1" si="137">$Q$13*EXP(N594)</f>
        <v>32108.685944254343</v>
      </c>
      <c r="S594" s="89">
        <f t="shared" ref="S594:S657" ca="1" si="138">(LN(R594/$R$4)+($R$5+$R$7^2/2)*$R$6)/($R$7*$R$6^0.5)</f>
        <v>0.84632068417320594</v>
      </c>
      <c r="T594" s="89">
        <f t="shared" ref="T594:T657" ca="1" si="139">S594-$R$7*$R$6^0.5</f>
        <v>0.67508722558174372</v>
      </c>
      <c r="U594" s="89">
        <f t="shared" ca="1" si="133"/>
        <v>0.80131306397792801</v>
      </c>
      <c r="V594" s="89">
        <f t="shared" ca="1" si="133"/>
        <v>0.75018982541748525</v>
      </c>
      <c r="W594" s="85">
        <f t="shared" ref="W594:W657" ca="1" si="140">R594*U594-$R$4*EXP(-$R$5*$R$6)*V594</f>
        <v>4583.3453266415381</v>
      </c>
      <c r="X594" s="85">
        <f t="shared" ref="X594:X657" ca="1" si="141">W594-$V$13</f>
        <v>615.43869647220708</v>
      </c>
      <c r="Z594" s="85">
        <v>577</v>
      </c>
      <c r="AA594" s="88">
        <f t="shared" ref="AA594:AA657" ca="1" si="142">$Z$13*EXP(O594)</f>
        <v>1414.4487558147764</v>
      </c>
      <c r="AB594" s="89">
        <f t="shared" ref="AB594:AB657" ca="1" si="143">(LN(AA594/$AA$4)+($AA$5+$AA$7^2/2)*$AA$6)/($AA$7*$AA$6^0.5)</f>
        <v>1.1677146579455802</v>
      </c>
      <c r="AC594" s="89">
        <f t="shared" ref="AC594:AC657" ca="1" si="144">AB594-$AA$7*$AA$6^0.5</f>
        <v>1.0727053162983806</v>
      </c>
      <c r="AD594" s="89">
        <f t="shared" ca="1" si="134"/>
        <v>0.87853905888661854</v>
      </c>
      <c r="AE594" s="89">
        <f t="shared" ca="1" si="134"/>
        <v>0.85829832283615393</v>
      </c>
      <c r="AF594" s="85">
        <f t="shared" ref="AF594:AF657" ca="1" si="145">AA594*AD594-$AA$4*EXP(-$AA$5*$AA$6)*AE594</f>
        <v>151.19974682747829</v>
      </c>
      <c r="AG594" s="85">
        <f t="shared" ref="AG594:AG657" ca="1" si="146">AF594-$AE$13</f>
        <v>18.474553980441215</v>
      </c>
      <c r="AI594" s="85">
        <v>577</v>
      </c>
      <c r="AJ594" s="85">
        <f t="shared" ca="1" si="135"/>
        <v>4432.1455798140596</v>
      </c>
      <c r="AK594" s="85">
        <f t="shared" ca="1" si="135"/>
        <v>596.96414249176587</v>
      </c>
    </row>
    <row r="595" spans="9:37" x14ac:dyDescent="0.25">
      <c r="I595" s="85">
        <v>578</v>
      </c>
      <c r="J595" s="89">
        <f t="shared" ref="J595:K658" ca="1" si="147">RAND()</f>
        <v>0.49112991272700501</v>
      </c>
      <c r="K595" s="89">
        <f t="shared" ca="1" si="147"/>
        <v>0.11773290227885558</v>
      </c>
      <c r="L595" s="89">
        <f t="shared" ca="1" si="136"/>
        <v>-2.223584377593734E-2</v>
      </c>
      <c r="M595" s="89">
        <f t="shared" ca="1" si="136"/>
        <v>-1.186396370056918</v>
      </c>
      <c r="N595" s="89">
        <f t="array" aca="1" ref="N595:O595" ca="1">mu+MMULT(L595:M595,A)</f>
        <v>-2.0046466687263068E-2</v>
      </c>
      <c r="O595" s="89">
        <f ca="1"/>
        <v>-1.4117053076283555E-2</v>
      </c>
      <c r="Q595" s="85">
        <v>578</v>
      </c>
      <c r="R595" s="88">
        <f t="shared" ca="1" si="137"/>
        <v>30698.395962061149</v>
      </c>
      <c r="S595" s="89">
        <f t="shared" ca="1" si="138"/>
        <v>0.58401108866030194</v>
      </c>
      <c r="T595" s="89">
        <f t="shared" ca="1" si="139"/>
        <v>0.41277763006883966</v>
      </c>
      <c r="U595" s="89">
        <f t="shared" ref="U595:V658" ca="1" si="148">_xlfn.NORM.S.DIST(S595,TRUE)</f>
        <v>0.72039357414845595</v>
      </c>
      <c r="V595" s="89">
        <f t="shared" ca="1" si="148"/>
        <v>0.66011522880329854</v>
      </c>
      <c r="W595" s="85">
        <f t="shared" ca="1" si="140"/>
        <v>3508.1152955760554</v>
      </c>
      <c r="X595" s="85">
        <f t="shared" ca="1" si="141"/>
        <v>-459.79133459327568</v>
      </c>
      <c r="Z595" s="85">
        <v>578</v>
      </c>
      <c r="AA595" s="88">
        <f t="shared" ca="1" si="142"/>
        <v>1373.473100496926</v>
      </c>
      <c r="AB595" s="89">
        <f t="shared" ca="1" si="143"/>
        <v>0.85830043510213827</v>
      </c>
      <c r="AC595" s="89">
        <f t="shared" ca="1" si="144"/>
        <v>0.76329109345493862</v>
      </c>
      <c r="AD595" s="89">
        <f t="shared" ref="AD595:AE658" ca="1" si="149">_xlfn.NORM.S.DIST(AB595,TRUE)</f>
        <v>0.80463670537353704</v>
      </c>
      <c r="AE595" s="89">
        <f t="shared" ca="1" si="149"/>
        <v>0.77735509370686817</v>
      </c>
      <c r="AF595" s="85">
        <f t="shared" ca="1" si="145"/>
        <v>116.62899888798074</v>
      </c>
      <c r="AG595" s="85">
        <f t="shared" ca="1" si="146"/>
        <v>-16.096193959056336</v>
      </c>
      <c r="AI595" s="85">
        <v>578</v>
      </c>
      <c r="AJ595" s="85">
        <f t="shared" ref="AJ595:AK658" ca="1" si="150">W595-AF595</f>
        <v>3391.4862966880746</v>
      </c>
      <c r="AK595" s="85">
        <f t="shared" ca="1" si="150"/>
        <v>-443.69514063421934</v>
      </c>
    </row>
    <row r="596" spans="9:37" x14ac:dyDescent="0.25">
      <c r="I596" s="85">
        <v>579</v>
      </c>
      <c r="J596" s="89">
        <f t="shared" ca="1" si="147"/>
        <v>0.74185181485808138</v>
      </c>
      <c r="K596" s="89">
        <f t="shared" ca="1" si="147"/>
        <v>0.30898726992093228</v>
      </c>
      <c r="L596" s="89">
        <f t="shared" ca="1" si="136"/>
        <v>0.64906498935145429</v>
      </c>
      <c r="M596" s="89">
        <f t="shared" ca="1" si="136"/>
        <v>-0.49872299905310713</v>
      </c>
      <c r="N596" s="89">
        <f t="array" aca="1" ref="N596:O596" ca="1">mu+MMULT(L596:M596,A)</f>
        <v>1.0072622077272273E-2</v>
      </c>
      <c r="O596" s="89">
        <f ca="1"/>
        <v>-3.8808015809387478E-3</v>
      </c>
      <c r="Q596" s="85">
        <v>579</v>
      </c>
      <c r="R596" s="88">
        <f t="shared" ca="1" si="137"/>
        <v>31637.068699299496</v>
      </c>
      <c r="S596" s="89">
        <f t="shared" ca="1" si="138"/>
        <v>0.75990596932375298</v>
      </c>
      <c r="T596" s="89">
        <f t="shared" ca="1" si="139"/>
        <v>0.58867251073229077</v>
      </c>
      <c r="U596" s="89">
        <f t="shared" ca="1" si="148"/>
        <v>0.77634460338381839</v>
      </c>
      <c r="V596" s="89">
        <f t="shared" ca="1" si="148"/>
        <v>0.7219595091440989</v>
      </c>
      <c r="W596" s="85">
        <f t="shared" ca="1" si="140"/>
        <v>4211.2374443382068</v>
      </c>
      <c r="X596" s="85">
        <f t="shared" ca="1" si="141"/>
        <v>243.3308141688758</v>
      </c>
      <c r="Z596" s="85">
        <v>579</v>
      </c>
      <c r="AA596" s="88">
        <f t="shared" ca="1" si="142"/>
        <v>1387.604519563861</v>
      </c>
      <c r="AB596" s="89">
        <f t="shared" ca="1" si="143"/>
        <v>0.96603985648825108</v>
      </c>
      <c r="AC596" s="89">
        <f t="shared" ca="1" si="144"/>
        <v>0.87103051484105143</v>
      </c>
      <c r="AD596" s="89">
        <f t="shared" ca="1" si="149"/>
        <v>0.83298788116586597</v>
      </c>
      <c r="AE596" s="89">
        <f t="shared" ca="1" si="149"/>
        <v>0.8081312540993868</v>
      </c>
      <c r="AF596" s="85">
        <f t="shared" ca="1" si="145"/>
        <v>128.20359965568878</v>
      </c>
      <c r="AG596" s="85">
        <f t="shared" ca="1" si="146"/>
        <v>-4.5215931913483018</v>
      </c>
      <c r="AI596" s="85">
        <v>579</v>
      </c>
      <c r="AJ596" s="85">
        <f t="shared" ca="1" si="150"/>
        <v>4083.0338446825181</v>
      </c>
      <c r="AK596" s="85">
        <f t="shared" ca="1" si="150"/>
        <v>247.85240736022411</v>
      </c>
    </row>
    <row r="597" spans="9:37" x14ac:dyDescent="0.25">
      <c r="I597" s="85">
        <v>580</v>
      </c>
      <c r="J597" s="89">
        <f t="shared" ca="1" si="147"/>
        <v>0.94593239164020881</v>
      </c>
      <c r="K597" s="89">
        <f t="shared" ca="1" si="147"/>
        <v>0.31249121157874193</v>
      </c>
      <c r="L597" s="89">
        <f t="shared" ca="1" si="136"/>
        <v>1.6066315525010328</v>
      </c>
      <c r="M597" s="89">
        <f t="shared" ca="1" si="136"/>
        <v>-0.48880123560996247</v>
      </c>
      <c r="N597" s="89">
        <f t="array" aca="1" ref="N597:O597" ca="1">mu+MMULT(L597:M597,A)</f>
        <v>3.4832704962532664E-2</v>
      </c>
      <c r="O597" s="89">
        <f ca="1"/>
        <v>-3.7331127650506242E-3</v>
      </c>
      <c r="Q597" s="85">
        <v>580</v>
      </c>
      <c r="R597" s="88">
        <f t="shared" ca="1" si="137"/>
        <v>32430.183417007094</v>
      </c>
      <c r="S597" s="89">
        <f t="shared" ca="1" si="138"/>
        <v>0.90450436200315598</v>
      </c>
      <c r="T597" s="89">
        <f t="shared" ca="1" si="139"/>
        <v>0.73327090341169376</v>
      </c>
      <c r="U597" s="89">
        <f t="shared" ca="1" si="148"/>
        <v>0.81713598877660809</v>
      </c>
      <c r="V597" s="89">
        <f t="shared" ca="1" si="148"/>
        <v>0.76830339111226553</v>
      </c>
      <c r="W597" s="85">
        <f t="shared" ca="1" si="140"/>
        <v>4843.5347791139029</v>
      </c>
      <c r="X597" s="85">
        <f t="shared" ca="1" si="141"/>
        <v>875.62814894457188</v>
      </c>
      <c r="Z597" s="85">
        <v>580</v>
      </c>
      <c r="AA597" s="88">
        <f t="shared" ca="1" si="142"/>
        <v>1387.8094683662268</v>
      </c>
      <c r="AB597" s="89">
        <f t="shared" ca="1" si="143"/>
        <v>0.96759432274733226</v>
      </c>
      <c r="AC597" s="89">
        <f t="shared" ca="1" si="144"/>
        <v>0.87258498110013261</v>
      </c>
      <c r="AD597" s="89">
        <f t="shared" ca="1" si="149"/>
        <v>0.83337649313680973</v>
      </c>
      <c r="AE597" s="89">
        <f t="shared" ca="1" si="149"/>
        <v>0.80855533514906675</v>
      </c>
      <c r="AF597" s="85">
        <f t="shared" ca="1" si="145"/>
        <v>128.37435935805274</v>
      </c>
      <c r="AG597" s="85">
        <f t="shared" ca="1" si="146"/>
        <v>-4.3508334889843354</v>
      </c>
      <c r="AI597" s="85">
        <v>580</v>
      </c>
      <c r="AJ597" s="85">
        <f t="shared" ca="1" si="150"/>
        <v>4715.1604197558499</v>
      </c>
      <c r="AK597" s="85">
        <f t="shared" ca="1" si="150"/>
        <v>879.97898243355621</v>
      </c>
    </row>
    <row r="598" spans="9:37" x14ac:dyDescent="0.25">
      <c r="I598" s="85">
        <v>581</v>
      </c>
      <c r="J598" s="89">
        <f t="shared" ca="1" si="147"/>
        <v>8.2755248478890819E-2</v>
      </c>
      <c r="K598" s="89">
        <f t="shared" ca="1" si="147"/>
        <v>0.29326145481801158</v>
      </c>
      <c r="L598" s="89">
        <f t="shared" ca="1" si="136"/>
        <v>-1.3867746250744621</v>
      </c>
      <c r="M598" s="89">
        <f t="shared" ca="1" si="136"/>
        <v>-0.54388166089405809</v>
      </c>
      <c r="N598" s="89">
        <f t="array" aca="1" ref="N598:O598" ca="1">mu+MMULT(L598:M598,A)</f>
        <v>-4.3019810869215261E-2</v>
      </c>
      <c r="O598" s="89">
        <f ca="1"/>
        <v>-4.5530035874268588E-3</v>
      </c>
      <c r="Q598" s="85">
        <v>581</v>
      </c>
      <c r="R598" s="88">
        <f t="shared" ca="1" si="137"/>
        <v>30001.190381353124</v>
      </c>
      <c r="S598" s="89">
        <f t="shared" ca="1" si="138"/>
        <v>0.44984721454990834</v>
      </c>
      <c r="T598" s="89">
        <f t="shared" ca="1" si="139"/>
        <v>0.27861375595844606</v>
      </c>
      <c r="U598" s="89">
        <f t="shared" ca="1" si="148"/>
        <v>0.6735896945444384</v>
      </c>
      <c r="V598" s="89">
        <f t="shared" ca="1" si="148"/>
        <v>0.60972937257281257</v>
      </c>
      <c r="W598" s="85">
        <f t="shared" ca="1" si="140"/>
        <v>3021.9178889733339</v>
      </c>
      <c r="X598" s="85">
        <f t="shared" ca="1" si="141"/>
        <v>-945.98874119599714</v>
      </c>
      <c r="Z598" s="85">
        <v>581</v>
      </c>
      <c r="AA598" s="88">
        <f t="shared" ca="1" si="142"/>
        <v>1386.6720824497584</v>
      </c>
      <c r="AB598" s="89">
        <f t="shared" ca="1" si="143"/>
        <v>0.95896474161181944</v>
      </c>
      <c r="AC598" s="89">
        <f t="shared" ca="1" si="144"/>
        <v>0.86395539996461979</v>
      </c>
      <c r="AD598" s="89">
        <f t="shared" ca="1" si="149"/>
        <v>0.83121174616476035</v>
      </c>
      <c r="AE598" s="89">
        <f t="shared" ca="1" si="149"/>
        <v>0.80619380421565934</v>
      </c>
      <c r="AF598" s="85">
        <f t="shared" ca="1" si="145"/>
        <v>127.42771787418974</v>
      </c>
      <c r="AG598" s="85">
        <f t="shared" ca="1" si="146"/>
        <v>-5.2974749728473398</v>
      </c>
      <c r="AI598" s="85">
        <v>581</v>
      </c>
      <c r="AJ598" s="85">
        <f t="shared" ca="1" si="150"/>
        <v>2894.4901710991444</v>
      </c>
      <c r="AK598" s="85">
        <f t="shared" ca="1" si="150"/>
        <v>-940.6912662231498</v>
      </c>
    </row>
    <row r="599" spans="9:37" x14ac:dyDescent="0.25">
      <c r="I599" s="85">
        <v>582</v>
      </c>
      <c r="J599" s="89">
        <f t="shared" ca="1" si="147"/>
        <v>0.50754456356649114</v>
      </c>
      <c r="K599" s="89">
        <f t="shared" ca="1" si="147"/>
        <v>0.93901058016876848</v>
      </c>
      <c r="L599" s="89">
        <f t="shared" ca="1" si="136"/>
        <v>1.891254374839273E-2</v>
      </c>
      <c r="M599" s="89">
        <f t="shared" ca="1" si="136"/>
        <v>1.5465208041494609</v>
      </c>
      <c r="N599" s="89">
        <f t="array" aca="1" ref="N599:O599" ca="1">mu+MMULT(L599:M599,A)</f>
        <v>3.2242113913592739E-2</v>
      </c>
      <c r="O599" s="89">
        <f ca="1"/>
        <v>2.6563346501045033E-2</v>
      </c>
      <c r="Q599" s="85">
        <v>582</v>
      </c>
      <c r="R599" s="88">
        <f t="shared" ca="1" si="137"/>
        <v>32346.278802328172</v>
      </c>
      <c r="S599" s="89">
        <f t="shared" ca="1" si="138"/>
        <v>0.8893753616883241</v>
      </c>
      <c r="T599" s="89">
        <f t="shared" ca="1" si="139"/>
        <v>0.71814190309686188</v>
      </c>
      <c r="U599" s="89">
        <f t="shared" ca="1" si="148"/>
        <v>0.81309930907919215</v>
      </c>
      <c r="V599" s="89">
        <f t="shared" ca="1" si="148"/>
        <v>0.76366510227483209</v>
      </c>
      <c r="W599" s="85">
        <f t="shared" ca="1" si="140"/>
        <v>4775.1421907448967</v>
      </c>
      <c r="X599" s="85">
        <f t="shared" ca="1" si="141"/>
        <v>807.23556057556561</v>
      </c>
      <c r="Z599" s="85">
        <v>582</v>
      </c>
      <c r="AA599" s="88">
        <f t="shared" ca="1" si="142"/>
        <v>1430.4985806452803</v>
      </c>
      <c r="AB599" s="89">
        <f t="shared" ca="1" si="143"/>
        <v>1.286473063940976</v>
      </c>
      <c r="AC599" s="89">
        <f t="shared" ca="1" si="144"/>
        <v>1.1914637222937765</v>
      </c>
      <c r="AD599" s="89">
        <f t="shared" ca="1" si="149"/>
        <v>0.90086099321539326</v>
      </c>
      <c r="AE599" s="89">
        <f t="shared" ca="1" si="149"/>
        <v>0.88326420493518809</v>
      </c>
      <c r="AF599" s="85">
        <f t="shared" ca="1" si="145"/>
        <v>165.48396036582403</v>
      </c>
      <c r="AG599" s="85">
        <f t="shared" ca="1" si="146"/>
        <v>32.758767518786954</v>
      </c>
      <c r="AI599" s="85">
        <v>582</v>
      </c>
      <c r="AJ599" s="85">
        <f t="shared" ca="1" si="150"/>
        <v>4609.6582303790728</v>
      </c>
      <c r="AK599" s="85">
        <f t="shared" ca="1" si="150"/>
        <v>774.47679305677866</v>
      </c>
    </row>
    <row r="600" spans="9:37" x14ac:dyDescent="0.25">
      <c r="I600" s="85">
        <v>583</v>
      </c>
      <c r="J600" s="89">
        <f t="shared" ca="1" si="147"/>
        <v>0.95322242959203929</v>
      </c>
      <c r="K600" s="89">
        <f t="shared" ca="1" si="147"/>
        <v>0.69551061787413027</v>
      </c>
      <c r="L600" s="89">
        <f t="shared" ca="1" si="136"/>
        <v>1.676935267229952</v>
      </c>
      <c r="M600" s="89">
        <f t="shared" ca="1" si="136"/>
        <v>0.51153174691419723</v>
      </c>
      <c r="N600" s="89">
        <f t="array" aca="1" ref="N600:O600" ca="1">mu+MMULT(L600:M600,A)</f>
        <v>5.5389639091934256E-2</v>
      </c>
      <c r="O600" s="89">
        <f ca="1"/>
        <v>1.1157183151539284E-2</v>
      </c>
      <c r="Q600" s="85">
        <v>583</v>
      </c>
      <c r="R600" s="88">
        <f t="shared" ca="1" si="137"/>
        <v>33103.748053411269</v>
      </c>
      <c r="S600" s="89">
        <f t="shared" ca="1" si="138"/>
        <v>1.0245564493609618</v>
      </c>
      <c r="T600" s="89">
        <f t="shared" ca="1" si="139"/>
        <v>0.85332299076949947</v>
      </c>
      <c r="U600" s="89">
        <f t="shared" ca="1" si="148"/>
        <v>0.84721373871095196</v>
      </c>
      <c r="V600" s="89">
        <f t="shared" ca="1" si="148"/>
        <v>0.8032598930459609</v>
      </c>
      <c r="W600" s="85">
        <f t="shared" ca="1" si="140"/>
        <v>5404.28839786975</v>
      </c>
      <c r="X600" s="85">
        <f t="shared" ca="1" si="141"/>
        <v>1436.381767700419</v>
      </c>
      <c r="Z600" s="85">
        <v>583</v>
      </c>
      <c r="AA600" s="88">
        <f t="shared" ca="1" si="142"/>
        <v>1408.6289817079241</v>
      </c>
      <c r="AB600" s="89">
        <f t="shared" ca="1" si="143"/>
        <v>1.1243188685491794</v>
      </c>
      <c r="AC600" s="89">
        <f t="shared" ca="1" si="144"/>
        <v>1.0293095269019799</v>
      </c>
      <c r="AD600" s="89">
        <f t="shared" ca="1" si="149"/>
        <v>0.86956111172043848</v>
      </c>
      <c r="AE600" s="89">
        <f t="shared" ca="1" si="149"/>
        <v>0.8483328760424057</v>
      </c>
      <c r="AF600" s="85">
        <f t="shared" ca="1" si="145"/>
        <v>146.11273830239702</v>
      </c>
      <c r="AG600" s="85">
        <f t="shared" ca="1" si="146"/>
        <v>13.387545455359941</v>
      </c>
      <c r="AI600" s="85">
        <v>583</v>
      </c>
      <c r="AJ600" s="85">
        <f t="shared" ca="1" si="150"/>
        <v>5258.1756595673533</v>
      </c>
      <c r="AK600" s="85">
        <f t="shared" ca="1" si="150"/>
        <v>1422.9942222450591</v>
      </c>
    </row>
    <row r="601" spans="9:37" x14ac:dyDescent="0.25">
      <c r="I601" s="85">
        <v>584</v>
      </c>
      <c r="J601" s="89">
        <f t="shared" ca="1" si="147"/>
        <v>0.20009856575979312</v>
      </c>
      <c r="K601" s="89">
        <f t="shared" ca="1" si="147"/>
        <v>0.36290061172573429</v>
      </c>
      <c r="L601" s="89">
        <f t="shared" ca="1" si="136"/>
        <v>-0.8412692172642563</v>
      </c>
      <c r="M601" s="89">
        <f t="shared" ca="1" si="136"/>
        <v>-0.35071626308410958</v>
      </c>
      <c r="N601" s="89">
        <f t="array" aca="1" ref="N601:O601" ca="1">mu+MMULT(L601:M601,A)</f>
        <v>-2.5399302848651165E-2</v>
      </c>
      <c r="O601" s="89">
        <f ca="1"/>
        <v>-1.6776710886641541E-3</v>
      </c>
      <c r="Q601" s="85">
        <v>584</v>
      </c>
      <c r="R601" s="88">
        <f t="shared" ca="1" si="137"/>
        <v>30534.511492728656</v>
      </c>
      <c r="S601" s="89">
        <f t="shared" ca="1" si="138"/>
        <v>0.55275063170627081</v>
      </c>
      <c r="T601" s="89">
        <f t="shared" ca="1" si="139"/>
        <v>0.38151717311480854</v>
      </c>
      <c r="U601" s="89">
        <f t="shared" ca="1" si="148"/>
        <v>0.70978291108051583</v>
      </c>
      <c r="V601" s="89">
        <f t="shared" ca="1" si="148"/>
        <v>0.64859023460445453</v>
      </c>
      <c r="W601" s="85">
        <f t="shared" ca="1" si="140"/>
        <v>3390.9200880762073</v>
      </c>
      <c r="X601" s="85">
        <f t="shared" ca="1" si="141"/>
        <v>-576.98654209312372</v>
      </c>
      <c r="Z601" s="85">
        <v>584</v>
      </c>
      <c r="AA601" s="88">
        <f t="shared" ca="1" si="142"/>
        <v>1390.6649634328396</v>
      </c>
      <c r="AB601" s="89">
        <f t="shared" ca="1" si="143"/>
        <v>0.98922842357100738</v>
      </c>
      <c r="AC601" s="89">
        <f t="shared" ca="1" si="144"/>
        <v>0.89421908192380772</v>
      </c>
      <c r="AD601" s="89">
        <f t="shared" ca="1" si="149"/>
        <v>0.83872430263630382</v>
      </c>
      <c r="AE601" s="89">
        <f t="shared" ca="1" si="149"/>
        <v>0.81439765773657435</v>
      </c>
      <c r="AF601" s="85">
        <f t="shared" ca="1" si="145"/>
        <v>130.76172669590187</v>
      </c>
      <c r="AG601" s="85">
        <f t="shared" ca="1" si="146"/>
        <v>-1.9634661511352078</v>
      </c>
      <c r="AI601" s="85">
        <v>584</v>
      </c>
      <c r="AJ601" s="85">
        <f t="shared" ca="1" si="150"/>
        <v>3260.1583613803055</v>
      </c>
      <c r="AK601" s="85">
        <f t="shared" ca="1" si="150"/>
        <v>-575.02307594198851</v>
      </c>
    </row>
    <row r="602" spans="9:37" x14ac:dyDescent="0.25">
      <c r="I602" s="85">
        <v>585</v>
      </c>
      <c r="J602" s="89">
        <f t="shared" ca="1" si="147"/>
        <v>0.47581918918316701</v>
      </c>
      <c r="K602" s="89">
        <f t="shared" ca="1" si="147"/>
        <v>0.36148969181867419</v>
      </c>
      <c r="L602" s="89">
        <f t="shared" ca="1" si="136"/>
        <v>-6.0649465328202999E-2</v>
      </c>
      <c r="M602" s="89">
        <f t="shared" ca="1" si="136"/>
        <v>-0.35447974147459538</v>
      </c>
      <c r="N602" s="89">
        <f t="array" aca="1" ref="N602:O602" ca="1">mu+MMULT(L602:M602,A)</f>
        <v>-5.43676612059181E-3</v>
      </c>
      <c r="O602" s="89">
        <f ca="1"/>
        <v>-1.7336917416757342E-3</v>
      </c>
      <c r="Q602" s="85">
        <v>585</v>
      </c>
      <c r="R602" s="88">
        <f t="shared" ca="1" si="137"/>
        <v>31150.182532325081</v>
      </c>
      <c r="S602" s="89">
        <f t="shared" ca="1" si="138"/>
        <v>0.66933145003621652</v>
      </c>
      <c r="T602" s="89">
        <f t="shared" ca="1" si="139"/>
        <v>0.49809799144475425</v>
      </c>
      <c r="U602" s="89">
        <f t="shared" ca="1" si="148"/>
        <v>0.74835796548613764</v>
      </c>
      <c r="V602" s="89">
        <f t="shared" ca="1" si="148"/>
        <v>0.69079251190247826</v>
      </c>
      <c r="W602" s="85">
        <f t="shared" ca="1" si="140"/>
        <v>3839.968064368215</v>
      </c>
      <c r="X602" s="85">
        <f t="shared" ca="1" si="141"/>
        <v>-127.93856580111606</v>
      </c>
      <c r="Z602" s="85">
        <v>585</v>
      </c>
      <c r="AA602" s="88">
        <f t="shared" ca="1" si="142"/>
        <v>1390.5870596555985</v>
      </c>
      <c r="AB602" s="89">
        <f t="shared" ca="1" si="143"/>
        <v>0.98863879046714365</v>
      </c>
      <c r="AC602" s="89">
        <f t="shared" ca="1" si="144"/>
        <v>0.89362944881994399</v>
      </c>
      <c r="AD602" s="89">
        <f t="shared" ca="1" si="149"/>
        <v>0.83858004986564583</v>
      </c>
      <c r="AE602" s="89">
        <f t="shared" ca="1" si="149"/>
        <v>0.81423990771260257</v>
      </c>
      <c r="AF602" s="85">
        <f t="shared" ca="1" si="145"/>
        <v>130.69639252298157</v>
      </c>
      <c r="AG602" s="85">
        <f t="shared" ca="1" si="146"/>
        <v>-2.0288003240555099</v>
      </c>
      <c r="AI602" s="85">
        <v>585</v>
      </c>
      <c r="AJ602" s="85">
        <f t="shared" ca="1" si="150"/>
        <v>3709.2716718452334</v>
      </c>
      <c r="AK602" s="85">
        <f t="shared" ca="1" si="150"/>
        <v>-125.90976547706055</v>
      </c>
    </row>
    <row r="603" spans="9:37" x14ac:dyDescent="0.25">
      <c r="I603" s="85">
        <v>586</v>
      </c>
      <c r="J603" s="89">
        <f t="shared" ca="1" si="147"/>
        <v>0.17859132584878556</v>
      </c>
      <c r="K603" s="89">
        <f t="shared" ca="1" si="147"/>
        <v>0.61673547617524627</v>
      </c>
      <c r="L603" s="89">
        <f t="shared" ca="1" si="136"/>
        <v>-0.92074677009167272</v>
      </c>
      <c r="M603" s="89">
        <f t="shared" ca="1" si="136"/>
        <v>0.29691808629867306</v>
      </c>
      <c r="N603" s="89">
        <f t="array" aca="1" ref="N603:O603" ca="1">mu+MMULT(L603:M603,A)</f>
        <v>-1.5298073005908262E-2</v>
      </c>
      <c r="O603" s="89">
        <f ca="1"/>
        <v>7.9625859822606317E-3</v>
      </c>
      <c r="Q603" s="85">
        <v>586</v>
      </c>
      <c r="R603" s="88">
        <f t="shared" ca="1" si="137"/>
        <v>30844.510661993889</v>
      </c>
      <c r="S603" s="89">
        <f t="shared" ca="1" si="138"/>
        <v>0.61174161352626177</v>
      </c>
      <c r="T603" s="89">
        <f t="shared" ca="1" si="139"/>
        <v>0.4405081549347995</v>
      </c>
      <c r="U603" s="89">
        <f t="shared" ca="1" si="148"/>
        <v>0.72964563758411083</v>
      </c>
      <c r="V603" s="89">
        <f t="shared" ca="1" si="148"/>
        <v>0.67021544638816466</v>
      </c>
      <c r="W603" s="85">
        <f t="shared" ca="1" si="140"/>
        <v>3614.0537203694366</v>
      </c>
      <c r="X603" s="85">
        <f t="shared" ca="1" si="141"/>
        <v>-353.85290979989441</v>
      </c>
      <c r="Z603" s="85">
        <v>586</v>
      </c>
      <c r="AA603" s="88">
        <f t="shared" ca="1" si="142"/>
        <v>1404.1361597494902</v>
      </c>
      <c r="AB603" s="89">
        <f t="shared" ca="1" si="143"/>
        <v>1.0906948362814775</v>
      </c>
      <c r="AC603" s="89">
        <f t="shared" ca="1" si="144"/>
        <v>0.9956854946342778</v>
      </c>
      <c r="AD603" s="89">
        <f t="shared" ca="1" si="149"/>
        <v>0.86229640824060161</v>
      </c>
      <c r="AE603" s="89">
        <f t="shared" ca="1" si="149"/>
        <v>0.84029850994898891</v>
      </c>
      <c r="AF603" s="85">
        <f t="shared" ca="1" si="145"/>
        <v>142.22216458566913</v>
      </c>
      <c r="AG603" s="85">
        <f t="shared" ca="1" si="146"/>
        <v>9.4969717386320553</v>
      </c>
      <c r="AI603" s="85">
        <v>586</v>
      </c>
      <c r="AJ603" s="85">
        <f t="shared" ca="1" si="150"/>
        <v>3471.8315557837677</v>
      </c>
      <c r="AK603" s="85">
        <f t="shared" ca="1" si="150"/>
        <v>-363.34988153852646</v>
      </c>
    </row>
    <row r="604" spans="9:37" x14ac:dyDescent="0.25">
      <c r="I604" s="85">
        <v>587</v>
      </c>
      <c r="J604" s="89">
        <f t="shared" ca="1" si="147"/>
        <v>0.74997425292686293</v>
      </c>
      <c r="K604" s="89">
        <f t="shared" ca="1" si="147"/>
        <v>0.88990686524614038</v>
      </c>
      <c r="L604" s="89">
        <f t="shared" ca="1" si="136"/>
        <v>0.67440872984442735</v>
      </c>
      <c r="M604" s="89">
        <f t="shared" ca="1" si="136"/>
        <v>1.2260329664828438</v>
      </c>
      <c r="N604" s="89">
        <f t="array" aca="1" ref="N604:O604" ca="1">mu+MMULT(L604:M604,A)</f>
        <v>4.3056129482623558E-2</v>
      </c>
      <c r="O604" s="89">
        <f ca="1"/>
        <v>2.1792776277035946E-2</v>
      </c>
      <c r="Q604" s="85">
        <v>587</v>
      </c>
      <c r="R604" s="88">
        <f t="shared" ca="1" si="137"/>
        <v>32697.970135360902</v>
      </c>
      <c r="S604" s="89">
        <f t="shared" ca="1" si="138"/>
        <v>0.95252899800440971</v>
      </c>
      <c r="T604" s="89">
        <f t="shared" ca="1" si="139"/>
        <v>0.78129553941294749</v>
      </c>
      <c r="U604" s="89">
        <f t="shared" ca="1" si="148"/>
        <v>0.82958561663600194</v>
      </c>
      <c r="V604" s="89">
        <f t="shared" ca="1" si="148"/>
        <v>0.78268565349050623</v>
      </c>
      <c r="W604" s="85">
        <f t="shared" ca="1" si="140"/>
        <v>5064.0345382375926</v>
      </c>
      <c r="X604" s="85">
        <f t="shared" ca="1" si="141"/>
        <v>1096.1279080682616</v>
      </c>
      <c r="Z604" s="85">
        <v>587</v>
      </c>
      <c r="AA604" s="88">
        <f t="shared" ca="1" si="142"/>
        <v>1423.6905387435961</v>
      </c>
      <c r="AB604" s="89">
        <f t="shared" ca="1" si="143"/>
        <v>1.2362614727300407</v>
      </c>
      <c r="AC604" s="89">
        <f t="shared" ca="1" si="144"/>
        <v>1.1412521310828412</v>
      </c>
      <c r="AD604" s="89">
        <f t="shared" ca="1" si="149"/>
        <v>0.89181930642326024</v>
      </c>
      <c r="AE604" s="89">
        <f t="shared" ca="1" si="149"/>
        <v>0.87311749195912625</v>
      </c>
      <c r="AF604" s="85">
        <f t="shared" ca="1" si="145"/>
        <v>159.38128975621748</v>
      </c>
      <c r="AG604" s="85">
        <f t="shared" ca="1" si="146"/>
        <v>26.656096909180405</v>
      </c>
      <c r="AI604" s="85">
        <v>587</v>
      </c>
      <c r="AJ604" s="85">
        <f t="shared" ca="1" si="150"/>
        <v>4904.6532484813752</v>
      </c>
      <c r="AK604" s="85">
        <f t="shared" ca="1" si="150"/>
        <v>1069.4718111590812</v>
      </c>
    </row>
    <row r="605" spans="9:37" x14ac:dyDescent="0.25">
      <c r="I605" s="85">
        <v>588</v>
      </c>
      <c r="J605" s="89">
        <f t="shared" ca="1" si="147"/>
        <v>0.51259627633983418</v>
      </c>
      <c r="K605" s="89">
        <f t="shared" ca="1" si="147"/>
        <v>0.21680642164970565</v>
      </c>
      <c r="L605" s="89">
        <f t="shared" ca="1" si="136"/>
        <v>3.1579430462812828E-2</v>
      </c>
      <c r="M605" s="89">
        <f t="shared" ca="1" si="136"/>
        <v>-0.78302429855950983</v>
      </c>
      <c r="N605" s="89">
        <f t="array" aca="1" ref="N605:O605" ca="1">mu+MMULT(L605:M605,A)</f>
        <v>-1.1103594313516525E-2</v>
      </c>
      <c r="O605" s="89">
        <f ca="1"/>
        <v>-8.1127229042158699E-3</v>
      </c>
      <c r="Q605" s="85">
        <v>588</v>
      </c>
      <c r="R605" s="88">
        <f t="shared" ca="1" si="137"/>
        <v>30974.159018294598</v>
      </c>
      <c r="S605" s="89">
        <f t="shared" ca="1" si="138"/>
        <v>0.63623728584926886</v>
      </c>
      <c r="T605" s="89">
        <f t="shared" ca="1" si="139"/>
        <v>0.46500382725780659</v>
      </c>
      <c r="U605" s="89">
        <f t="shared" ca="1" si="148"/>
        <v>0.73768911291874273</v>
      </c>
      <c r="V605" s="89">
        <f t="shared" ca="1" si="148"/>
        <v>0.67903564209462586</v>
      </c>
      <c r="W605" s="85">
        <f t="shared" ca="1" si="140"/>
        <v>3709.1741824204182</v>
      </c>
      <c r="X605" s="85">
        <f t="shared" ca="1" si="141"/>
        <v>-258.73244774891282</v>
      </c>
      <c r="Z605" s="85">
        <v>588</v>
      </c>
      <c r="AA605" s="88">
        <f t="shared" ca="1" si="142"/>
        <v>1381.7446943143304</v>
      </c>
      <c r="AB605" s="89">
        <f t="shared" ca="1" si="143"/>
        <v>0.92149769621319544</v>
      </c>
      <c r="AC605" s="89">
        <f t="shared" ca="1" si="144"/>
        <v>0.82648835456599579</v>
      </c>
      <c r="AD605" s="89">
        <f t="shared" ca="1" si="149"/>
        <v>0.82160467826593531</v>
      </c>
      <c r="AE605" s="89">
        <f t="shared" ca="1" si="149"/>
        <v>0.79573643929545279</v>
      </c>
      <c r="AF605" s="85">
        <f t="shared" ca="1" si="145"/>
        <v>123.35553085462186</v>
      </c>
      <c r="AG605" s="85">
        <f t="shared" ca="1" si="146"/>
        <v>-9.3696619924152174</v>
      </c>
      <c r="AI605" s="85">
        <v>588</v>
      </c>
      <c r="AJ605" s="85">
        <f t="shared" ca="1" si="150"/>
        <v>3585.8186515657962</v>
      </c>
      <c r="AK605" s="85">
        <f t="shared" ca="1" si="150"/>
        <v>-249.3627857564976</v>
      </c>
    </row>
    <row r="606" spans="9:37" x14ac:dyDescent="0.25">
      <c r="I606" s="85">
        <v>589</v>
      </c>
      <c r="J606" s="89">
        <f t="shared" ca="1" si="147"/>
        <v>0.87395821424447118</v>
      </c>
      <c r="K606" s="89">
        <f t="shared" ca="1" si="147"/>
        <v>0.90283642914366502</v>
      </c>
      <c r="L606" s="89">
        <f t="shared" ca="1" si="136"/>
        <v>1.1453032225921842</v>
      </c>
      <c r="M606" s="89">
        <f t="shared" ca="1" si="136"/>
        <v>1.2978841664248333</v>
      </c>
      <c r="N606" s="89">
        <f t="array" aca="1" ref="N606:O606" ca="1">mu+MMULT(L606:M606,A)</f>
        <v>5.648767875174894E-2</v>
      </c>
      <c r="O606" s="89">
        <f ca="1"/>
        <v>2.2862305771503506E-2</v>
      </c>
      <c r="Q606" s="85">
        <v>589</v>
      </c>
      <c r="R606" s="88">
        <f t="shared" ca="1" si="137"/>
        <v>33140.117245415866</v>
      </c>
      <c r="S606" s="89">
        <f t="shared" ca="1" si="138"/>
        <v>1.0309689791833863</v>
      </c>
      <c r="T606" s="89">
        <f t="shared" ca="1" si="139"/>
        <v>0.85973552059192393</v>
      </c>
      <c r="U606" s="89">
        <f t="shared" ca="1" si="148"/>
        <v>0.84872231647064655</v>
      </c>
      <c r="V606" s="89">
        <f t="shared" ca="1" si="148"/>
        <v>0.80503257510744364</v>
      </c>
      <c r="W606" s="85">
        <f t="shared" ca="1" si="140"/>
        <v>5435.1283450322917</v>
      </c>
      <c r="X606" s="85">
        <f t="shared" ca="1" si="141"/>
        <v>1467.2217148629607</v>
      </c>
      <c r="Z606" s="85">
        <v>589</v>
      </c>
      <c r="AA606" s="88">
        <f t="shared" ca="1" si="142"/>
        <v>1425.2140323312142</v>
      </c>
      <c r="AB606" s="89">
        <f t="shared" ca="1" si="143"/>
        <v>1.2475185709892769</v>
      </c>
      <c r="AC606" s="89">
        <f t="shared" ca="1" si="144"/>
        <v>1.1525092293420773</v>
      </c>
      <c r="AD606" s="89">
        <f t="shared" ca="1" si="149"/>
        <v>0.89389629242032276</v>
      </c>
      <c r="AE606" s="89">
        <f t="shared" ca="1" si="149"/>
        <v>0.87544406030851329</v>
      </c>
      <c r="AF606" s="85">
        <f t="shared" ca="1" si="145"/>
        <v>160.74155685668825</v>
      </c>
      <c r="AG606" s="85">
        <f t="shared" ca="1" si="146"/>
        <v>28.01636400965117</v>
      </c>
      <c r="AI606" s="85">
        <v>589</v>
      </c>
      <c r="AJ606" s="85">
        <f t="shared" ca="1" si="150"/>
        <v>5274.3867881756032</v>
      </c>
      <c r="AK606" s="85">
        <f t="shared" ca="1" si="150"/>
        <v>1439.2053508533095</v>
      </c>
    </row>
    <row r="607" spans="9:37" x14ac:dyDescent="0.25">
      <c r="I607" s="85">
        <v>590</v>
      </c>
      <c r="J607" s="89">
        <f t="shared" ca="1" si="147"/>
        <v>0.16541878076430006</v>
      </c>
      <c r="K607" s="89">
        <f t="shared" ca="1" si="147"/>
        <v>0.45345954182347215</v>
      </c>
      <c r="L607" s="89">
        <f t="shared" ca="1" si="136"/>
        <v>-0.97242821386775469</v>
      </c>
      <c r="M607" s="89">
        <f t="shared" ca="1" si="136"/>
        <v>-0.11692550886825175</v>
      </c>
      <c r="N607" s="89">
        <f t="array" aca="1" ref="N607:O607" ca="1">mu+MMULT(L607:M607,A)</f>
        <v>-2.438248901576098E-2</v>
      </c>
      <c r="O607" s="89">
        <f ca="1"/>
        <v>1.80238362676935E-3</v>
      </c>
      <c r="Q607" s="85">
        <v>590</v>
      </c>
      <c r="R607" s="88">
        <f t="shared" ca="1" si="137"/>
        <v>30565.575196720543</v>
      </c>
      <c r="S607" s="89">
        <f t="shared" ca="1" si="138"/>
        <v>0.55868880431140577</v>
      </c>
      <c r="T607" s="89">
        <f t="shared" ca="1" si="139"/>
        <v>0.3874553457199435</v>
      </c>
      <c r="U607" s="89">
        <f t="shared" ca="1" si="148"/>
        <v>0.71181293929680489</v>
      </c>
      <c r="V607" s="89">
        <f t="shared" ca="1" si="148"/>
        <v>0.65079043141723547</v>
      </c>
      <c r="W607" s="85">
        <f t="shared" ca="1" si="140"/>
        <v>3413.0001271070105</v>
      </c>
      <c r="X607" s="85">
        <f t="shared" ca="1" si="141"/>
        <v>-554.90650306232055</v>
      </c>
      <c r="Z607" s="85">
        <v>590</v>
      </c>
      <c r="AA607" s="88">
        <f t="shared" ca="1" si="142"/>
        <v>1395.5129843927477</v>
      </c>
      <c r="AB607" s="89">
        <f t="shared" ca="1" si="143"/>
        <v>1.025856976670092</v>
      </c>
      <c r="AC607" s="89">
        <f t="shared" ca="1" si="144"/>
        <v>0.93084763502289236</v>
      </c>
      <c r="AD607" s="89">
        <f t="shared" ca="1" si="149"/>
        <v>0.84752049762775516</v>
      </c>
      <c r="AE607" s="89">
        <f t="shared" ca="1" si="149"/>
        <v>0.82403380747850996</v>
      </c>
      <c r="AF607" s="85">
        <f t="shared" ca="1" si="145"/>
        <v>134.84934526952156</v>
      </c>
      <c r="AG607" s="85">
        <f t="shared" ca="1" si="146"/>
        <v>2.1241524224844852</v>
      </c>
      <c r="AI607" s="85">
        <v>590</v>
      </c>
      <c r="AJ607" s="85">
        <f t="shared" ca="1" si="150"/>
        <v>3278.1507818374889</v>
      </c>
      <c r="AK607" s="85">
        <f t="shared" ca="1" si="150"/>
        <v>-557.03065548480504</v>
      </c>
    </row>
    <row r="608" spans="9:37" x14ac:dyDescent="0.25">
      <c r="I608" s="85">
        <v>591</v>
      </c>
      <c r="J608" s="89">
        <f t="shared" ca="1" si="147"/>
        <v>0.39912497617914378</v>
      </c>
      <c r="K608" s="89">
        <f t="shared" ca="1" si="147"/>
        <v>0.45290914145175176</v>
      </c>
      <c r="L608" s="89">
        <f t="shared" ca="1" si="136"/>
        <v>-0.25561264636707048</v>
      </c>
      <c r="M608" s="89">
        <f t="shared" ca="1" si="136"/>
        <v>-0.11831473456887881</v>
      </c>
      <c r="N608" s="89">
        <f t="array" aca="1" ref="N608:O608" ca="1">mu+MMULT(L608:M608,A)</f>
        <v>-6.0128537815754262E-3</v>
      </c>
      <c r="O608" s="89">
        <f ca="1"/>
        <v>1.7817045307696644E-3</v>
      </c>
      <c r="Q608" s="85">
        <v>591</v>
      </c>
      <c r="R608" s="88">
        <f t="shared" ca="1" si="137"/>
        <v>31132.242464552819</v>
      </c>
      <c r="S608" s="89">
        <f t="shared" ca="1" si="138"/>
        <v>0.66596710952868654</v>
      </c>
      <c r="T608" s="89">
        <f t="shared" ca="1" si="139"/>
        <v>0.49473365093722427</v>
      </c>
      <c r="U608" s="89">
        <f t="shared" ca="1" si="148"/>
        <v>0.74728393822022354</v>
      </c>
      <c r="V608" s="89">
        <f t="shared" ca="1" si="148"/>
        <v>0.68960592773066032</v>
      </c>
      <c r="W608" s="85">
        <f t="shared" ca="1" si="140"/>
        <v>3826.5521012787685</v>
      </c>
      <c r="X608" s="85">
        <f t="shared" ca="1" si="141"/>
        <v>-141.35452889056251</v>
      </c>
      <c r="Z608" s="85">
        <v>591</v>
      </c>
      <c r="AA608" s="88">
        <f t="shared" ca="1" si="142"/>
        <v>1395.4841267441507</v>
      </c>
      <c r="AB608" s="89">
        <f t="shared" ca="1" si="143"/>
        <v>1.0256393233778871</v>
      </c>
      <c r="AC608" s="89">
        <f t="shared" ca="1" si="144"/>
        <v>0.93062998173068745</v>
      </c>
      <c r="AD608" s="89">
        <f t="shared" ca="1" si="149"/>
        <v>0.84746918765021195</v>
      </c>
      <c r="AE608" s="89">
        <f t="shared" ca="1" si="149"/>
        <v>0.82397749999232461</v>
      </c>
      <c r="AF608" s="85">
        <f t="shared" ca="1" si="145"/>
        <v>134.82488856113514</v>
      </c>
      <c r="AG608" s="85">
        <f t="shared" ca="1" si="146"/>
        <v>2.0996957140980612</v>
      </c>
      <c r="AI608" s="85">
        <v>591</v>
      </c>
      <c r="AJ608" s="85">
        <f t="shared" ca="1" si="150"/>
        <v>3691.7272127176334</v>
      </c>
      <c r="AK608" s="85">
        <f t="shared" ca="1" si="150"/>
        <v>-143.45422460466057</v>
      </c>
    </row>
    <row r="609" spans="9:37" x14ac:dyDescent="0.25">
      <c r="I609" s="85">
        <v>592</v>
      </c>
      <c r="J609" s="89">
        <f t="shared" ca="1" si="147"/>
        <v>0.83047976934059509</v>
      </c>
      <c r="K609" s="89">
        <f t="shared" ca="1" si="147"/>
        <v>0.7153873877642466</v>
      </c>
      <c r="L609" s="89">
        <f t="shared" ca="1" si="136"/>
        <v>0.95606289153719226</v>
      </c>
      <c r="M609" s="89">
        <f t="shared" ca="1" si="136"/>
        <v>0.56919292058116633</v>
      </c>
      <c r="N609" s="89">
        <f t="array" aca="1" ref="N609:O609" ca="1">mu+MMULT(L609:M609,A)</f>
        <v>3.7970794914669259E-2</v>
      </c>
      <c r="O609" s="89">
        <f ca="1"/>
        <v>1.2015489289394051E-2</v>
      </c>
      <c r="Q609" s="85">
        <v>592</v>
      </c>
      <c r="R609" s="88">
        <f t="shared" ca="1" si="137"/>
        <v>32532.112096770717</v>
      </c>
      <c r="S609" s="89">
        <f t="shared" ca="1" si="138"/>
        <v>0.92283074504739282</v>
      </c>
      <c r="T609" s="89">
        <f t="shared" ca="1" si="139"/>
        <v>0.7515972864559306</v>
      </c>
      <c r="U609" s="89">
        <f t="shared" ca="1" si="148"/>
        <v>0.8219522920282949</v>
      </c>
      <c r="V609" s="89">
        <f t="shared" ca="1" si="148"/>
        <v>0.77385336216336609</v>
      </c>
      <c r="W609" s="85">
        <f t="shared" ca="1" si="140"/>
        <v>4927.0706447266784</v>
      </c>
      <c r="X609" s="85">
        <f t="shared" ca="1" si="141"/>
        <v>959.1640145573474</v>
      </c>
      <c r="Z609" s="85">
        <v>592</v>
      </c>
      <c r="AA609" s="88">
        <f t="shared" ca="1" si="142"/>
        <v>1409.8385356184012</v>
      </c>
      <c r="AB609" s="89">
        <f t="shared" ca="1" si="143"/>
        <v>1.1333527816673434</v>
      </c>
      <c r="AC609" s="89">
        <f t="shared" ca="1" si="144"/>
        <v>1.0383434400201439</v>
      </c>
      <c r="AD609" s="89">
        <f t="shared" ca="1" si="149"/>
        <v>0.87146693266807917</v>
      </c>
      <c r="AE609" s="89">
        <f t="shared" ca="1" si="149"/>
        <v>0.85044490425028629</v>
      </c>
      <c r="AF609" s="85">
        <f t="shared" ca="1" si="145"/>
        <v>147.16567406593117</v>
      </c>
      <c r="AG609" s="85">
        <f t="shared" ca="1" si="146"/>
        <v>14.440481218894092</v>
      </c>
      <c r="AI609" s="85">
        <v>592</v>
      </c>
      <c r="AJ609" s="85">
        <f t="shared" ca="1" si="150"/>
        <v>4779.9049706607475</v>
      </c>
      <c r="AK609" s="85">
        <f t="shared" ca="1" si="150"/>
        <v>944.72353333845331</v>
      </c>
    </row>
    <row r="610" spans="9:37" x14ac:dyDescent="0.25">
      <c r="I610" s="85">
        <v>593</v>
      </c>
      <c r="J610" s="89">
        <f t="shared" ca="1" si="147"/>
        <v>0.65822328751926873</v>
      </c>
      <c r="K610" s="89">
        <f t="shared" ca="1" si="147"/>
        <v>4.2576886114680468E-2</v>
      </c>
      <c r="L610" s="89">
        <f t="shared" ca="1" si="136"/>
        <v>0.40761898368034538</v>
      </c>
      <c r="M610" s="89">
        <f t="shared" ca="1" si="136"/>
        <v>-1.7215350797124331</v>
      </c>
      <c r="N610" s="89">
        <f t="array" aca="1" ref="N610:O610" ca="1">mu+MMULT(L610:M610,A)</f>
        <v>-1.9047047098406985E-2</v>
      </c>
      <c r="O610" s="89">
        <f ca="1"/>
        <v>-2.2082774373491969E-2</v>
      </c>
      <c r="Q610" s="85">
        <v>593</v>
      </c>
      <c r="R610" s="88">
        <f t="shared" ca="1" si="137"/>
        <v>30729.091876826325</v>
      </c>
      <c r="S610" s="89">
        <f t="shared" ca="1" si="138"/>
        <v>0.58984767922547032</v>
      </c>
      <c r="T610" s="89">
        <f t="shared" ca="1" si="139"/>
        <v>0.41861422063400805</v>
      </c>
      <c r="U610" s="89">
        <f t="shared" ca="1" si="148"/>
        <v>0.72235361301812628</v>
      </c>
      <c r="V610" s="89">
        <f t="shared" ca="1" si="148"/>
        <v>0.66225095250696098</v>
      </c>
      <c r="W610" s="85">
        <f t="shared" ca="1" si="140"/>
        <v>3530.25854010486</v>
      </c>
      <c r="X610" s="85">
        <f t="shared" ca="1" si="141"/>
        <v>-437.64809006447103</v>
      </c>
      <c r="Z610" s="85">
        <v>593</v>
      </c>
      <c r="AA610" s="88">
        <f t="shared" ca="1" si="142"/>
        <v>1362.575856395448</v>
      </c>
      <c r="AB610" s="89">
        <f t="shared" ca="1" si="143"/>
        <v>0.77445898162919735</v>
      </c>
      <c r="AC610" s="89">
        <f t="shared" ca="1" si="144"/>
        <v>0.6794496399819977</v>
      </c>
      <c r="AD610" s="89">
        <f t="shared" ca="1" si="149"/>
        <v>0.78067029208176431</v>
      </c>
      <c r="AE610" s="89">
        <f t="shared" ca="1" si="149"/>
        <v>0.75157349686855057</v>
      </c>
      <c r="AF610" s="85">
        <f t="shared" ca="1" si="145"/>
        <v>107.98959765085624</v>
      </c>
      <c r="AG610" s="85">
        <f t="shared" ca="1" si="146"/>
        <v>-24.735595196180839</v>
      </c>
      <c r="AI610" s="85">
        <v>593</v>
      </c>
      <c r="AJ610" s="85">
        <f t="shared" ca="1" si="150"/>
        <v>3422.268942454004</v>
      </c>
      <c r="AK610" s="85">
        <f t="shared" ca="1" si="150"/>
        <v>-412.9124948682902</v>
      </c>
    </row>
    <row r="611" spans="9:37" x14ac:dyDescent="0.25">
      <c r="I611" s="85">
        <v>594</v>
      </c>
      <c r="J611" s="89">
        <f t="shared" ca="1" si="147"/>
        <v>0.44149650467327051</v>
      </c>
      <c r="K611" s="89">
        <f t="shared" ca="1" si="147"/>
        <v>8.5331938635769045E-2</v>
      </c>
      <c r="L611" s="89">
        <f t="shared" ca="1" si="136"/>
        <v>-0.14717611931324148</v>
      </c>
      <c r="M611" s="89">
        <f t="shared" ca="1" si="136"/>
        <v>-1.370073762111423</v>
      </c>
      <c r="N611" s="89">
        <f t="array" aca="1" ref="N611:O611" ca="1">mu+MMULT(L611:M611,A)</f>
        <v>-2.6696121256914361E-2</v>
      </c>
      <c r="O611" s="89">
        <f ca="1"/>
        <v>-1.6851153389539023E-2</v>
      </c>
      <c r="Q611" s="85">
        <v>594</v>
      </c>
      <c r="R611" s="88">
        <f t="shared" ca="1" si="137"/>
        <v>30494.939440566231</v>
      </c>
      <c r="S611" s="89">
        <f t="shared" ca="1" si="138"/>
        <v>0.54517723793772577</v>
      </c>
      <c r="T611" s="89">
        <f t="shared" ca="1" si="139"/>
        <v>0.37394377934626349</v>
      </c>
      <c r="U611" s="89">
        <f t="shared" ca="1" si="148"/>
        <v>0.70718418753239587</v>
      </c>
      <c r="V611" s="89">
        <f t="shared" ca="1" si="148"/>
        <v>0.64577692792222652</v>
      </c>
      <c r="W611" s="85">
        <f t="shared" ca="1" si="140"/>
        <v>3362.8838933646693</v>
      </c>
      <c r="X611" s="85">
        <f t="shared" ca="1" si="141"/>
        <v>-605.02273680466169</v>
      </c>
      <c r="Z611" s="85">
        <v>594</v>
      </c>
      <c r="AA611" s="88">
        <f t="shared" ca="1" si="142"/>
        <v>1369.7230161520852</v>
      </c>
      <c r="AB611" s="89">
        <f t="shared" ca="1" si="143"/>
        <v>0.82952326155421496</v>
      </c>
      <c r="AC611" s="89">
        <f t="shared" ca="1" si="144"/>
        <v>0.73451391990701531</v>
      </c>
      <c r="AD611" s="89">
        <f t="shared" ca="1" si="149"/>
        <v>0.79659581018148473</v>
      </c>
      <c r="AE611" s="89">
        <f t="shared" ca="1" si="149"/>
        <v>0.7686822102049593</v>
      </c>
      <c r="AF611" s="85">
        <f t="shared" ca="1" si="145"/>
        <v>113.62655250015496</v>
      </c>
      <c r="AG611" s="85">
        <f t="shared" ca="1" si="146"/>
        <v>-19.098640346882121</v>
      </c>
      <c r="AI611" s="85">
        <v>594</v>
      </c>
      <c r="AJ611" s="85">
        <f t="shared" ca="1" si="150"/>
        <v>3249.2573408645144</v>
      </c>
      <c r="AK611" s="85">
        <f t="shared" ca="1" si="150"/>
        <v>-585.92409645777957</v>
      </c>
    </row>
    <row r="612" spans="9:37" x14ac:dyDescent="0.25">
      <c r="I612" s="85">
        <v>595</v>
      </c>
      <c r="J612" s="89">
        <f t="shared" ca="1" si="147"/>
        <v>2.8573118300498579E-2</v>
      </c>
      <c r="K612" s="89">
        <f t="shared" ca="1" si="147"/>
        <v>0.42806138686402928</v>
      </c>
      <c r="L612" s="89">
        <f t="shared" ca="1" si="136"/>
        <v>-1.9021906358191207</v>
      </c>
      <c r="M612" s="89">
        <f t="shared" ca="1" si="136"/>
        <v>-0.18131189013183432</v>
      </c>
      <c r="N612" s="89">
        <f t="array" aca="1" ref="N612:O612" ca="1">mu+MMULT(L612:M612,A)</f>
        <v>-4.9450052726767682E-2</v>
      </c>
      <c r="O612" s="89">
        <f ca="1"/>
        <v>8.4397049158116801E-4</v>
      </c>
      <c r="Q612" s="85">
        <v>595</v>
      </c>
      <c r="R612" s="88">
        <f t="shared" ca="1" si="137"/>
        <v>29808.894388644825</v>
      </c>
      <c r="S612" s="89">
        <f t="shared" ca="1" si="138"/>
        <v>0.41229472971168557</v>
      </c>
      <c r="T612" s="89">
        <f t="shared" ca="1" si="139"/>
        <v>0.2410612711202233</v>
      </c>
      <c r="U612" s="89">
        <f t="shared" ca="1" si="148"/>
        <v>0.65993829445656516</v>
      </c>
      <c r="V612" s="89">
        <f t="shared" ca="1" si="148"/>
        <v>0.59524618555584574</v>
      </c>
      <c r="W612" s="85">
        <f t="shared" ca="1" si="140"/>
        <v>2893.6968970070448</v>
      </c>
      <c r="X612" s="85">
        <f t="shared" ca="1" si="141"/>
        <v>-1074.2097331622863</v>
      </c>
      <c r="Z612" s="85">
        <v>595</v>
      </c>
      <c r="AA612" s="88">
        <f t="shared" ca="1" si="142"/>
        <v>1394.1761471417003</v>
      </c>
      <c r="AB612" s="89">
        <f t="shared" ca="1" si="143"/>
        <v>1.0157694092943772</v>
      </c>
      <c r="AC612" s="89">
        <f t="shared" ca="1" si="144"/>
        <v>0.92076006764717755</v>
      </c>
      <c r="AD612" s="89">
        <f t="shared" ca="1" si="149"/>
        <v>0.84513039675713297</v>
      </c>
      <c r="AE612" s="89">
        <f t="shared" ca="1" si="149"/>
        <v>0.82141214621184466</v>
      </c>
      <c r="AF612" s="85">
        <f t="shared" ca="1" si="145"/>
        <v>133.71794288816204</v>
      </c>
      <c r="AG612" s="85">
        <f t="shared" ca="1" si="146"/>
        <v>0.9927500411249639</v>
      </c>
      <c r="AI612" s="85">
        <v>595</v>
      </c>
      <c r="AJ612" s="85">
        <f t="shared" ca="1" si="150"/>
        <v>2759.9789541188829</v>
      </c>
      <c r="AK612" s="85">
        <f t="shared" ca="1" si="150"/>
        <v>-1075.2024832034112</v>
      </c>
    </row>
    <row r="613" spans="9:37" x14ac:dyDescent="0.25">
      <c r="I613" s="85">
        <v>596</v>
      </c>
      <c r="J613" s="89">
        <f t="shared" ca="1" si="147"/>
        <v>0.19107388700790473</v>
      </c>
      <c r="K613" s="89">
        <f t="shared" ca="1" si="147"/>
        <v>0.24869360891428338</v>
      </c>
      <c r="L613" s="89">
        <f t="shared" ca="1" si="136"/>
        <v>-0.87394579444499343</v>
      </c>
      <c r="M613" s="89">
        <f t="shared" ca="1" si="136"/>
        <v>-0.67860650852756033</v>
      </c>
      <c r="N613" s="89">
        <f t="array" aca="1" ref="N613:O613" ca="1">mu+MMULT(L613:M613,A)</f>
        <v>-3.2384672827321576E-2</v>
      </c>
      <c r="O613" s="89">
        <f ca="1"/>
        <v>-6.5584286645030167E-3</v>
      </c>
      <c r="Q613" s="85">
        <v>596</v>
      </c>
      <c r="R613" s="88">
        <f t="shared" ca="1" si="137"/>
        <v>30321.959872980035</v>
      </c>
      <c r="S613" s="89">
        <f t="shared" ca="1" si="138"/>
        <v>0.5119562096573872</v>
      </c>
      <c r="T613" s="89">
        <f t="shared" ca="1" si="139"/>
        <v>0.34072275106592492</v>
      </c>
      <c r="U613" s="89">
        <f t="shared" ca="1" si="148"/>
        <v>0.69565917131239741</v>
      </c>
      <c r="V613" s="89">
        <f t="shared" ca="1" si="148"/>
        <v>0.63334384521261888</v>
      </c>
      <c r="W613" s="85">
        <f t="shared" ca="1" si="140"/>
        <v>3241.5484124080358</v>
      </c>
      <c r="X613" s="85">
        <f t="shared" ca="1" si="141"/>
        <v>-726.35821776129524</v>
      </c>
      <c r="Z613" s="85">
        <v>596</v>
      </c>
      <c r="AA613" s="88">
        <f t="shared" ca="1" si="142"/>
        <v>1383.8940020290602</v>
      </c>
      <c r="AB613" s="89">
        <f t="shared" ca="1" si="143"/>
        <v>0.93785707954083042</v>
      </c>
      <c r="AC613" s="89">
        <f t="shared" ca="1" si="144"/>
        <v>0.84284773789363077</v>
      </c>
      <c r="AD613" s="89">
        <f t="shared" ca="1" si="149"/>
        <v>0.82584106858713513</v>
      </c>
      <c r="AE613" s="89">
        <f t="shared" ca="1" si="149"/>
        <v>0.80034319725543346</v>
      </c>
      <c r="AF613" s="85">
        <f t="shared" ca="1" si="145"/>
        <v>125.12597750066823</v>
      </c>
      <c r="AG613" s="85">
        <f t="shared" ca="1" si="146"/>
        <v>-7.599215346368851</v>
      </c>
      <c r="AI613" s="85">
        <v>596</v>
      </c>
      <c r="AJ613" s="85">
        <f t="shared" ca="1" si="150"/>
        <v>3116.4224349073675</v>
      </c>
      <c r="AK613" s="85">
        <f t="shared" ca="1" si="150"/>
        <v>-718.75900241492639</v>
      </c>
    </row>
    <row r="614" spans="9:37" x14ac:dyDescent="0.25">
      <c r="I614" s="85">
        <v>597</v>
      </c>
      <c r="J614" s="89">
        <f t="shared" ca="1" si="147"/>
        <v>0.88095983431490221</v>
      </c>
      <c r="K614" s="89">
        <f t="shared" ca="1" si="147"/>
        <v>0.97664482577605072</v>
      </c>
      <c r="L614" s="89">
        <f t="shared" ca="1" si="136"/>
        <v>1.1797985877410004</v>
      </c>
      <c r="M614" s="89">
        <f t="shared" ca="1" si="136"/>
        <v>1.9889171501962291</v>
      </c>
      <c r="N614" s="89">
        <f t="array" aca="1" ref="N614:O614" ca="1">mu+MMULT(L614:M614,A)</f>
        <v>7.0327373807026999E-2</v>
      </c>
      <c r="O614" s="89">
        <f ca="1"/>
        <v>3.3148566243007695E-2</v>
      </c>
      <c r="Q614" s="85">
        <v>597</v>
      </c>
      <c r="R614" s="88">
        <f t="shared" ca="1" si="137"/>
        <v>33601.954836335462</v>
      </c>
      <c r="S614" s="89">
        <f t="shared" ca="1" si="138"/>
        <v>1.1117925236537318</v>
      </c>
      <c r="T614" s="89">
        <f t="shared" ca="1" si="139"/>
        <v>0.94055906506226949</v>
      </c>
      <c r="U614" s="89">
        <f t="shared" ca="1" si="148"/>
        <v>0.86688631643170921</v>
      </c>
      <c r="V614" s="89">
        <f t="shared" ca="1" si="148"/>
        <v>0.82653456612499676</v>
      </c>
      <c r="W614" s="85">
        <f t="shared" ca="1" si="140"/>
        <v>5831.3648120567377</v>
      </c>
      <c r="X614" s="85">
        <f t="shared" ca="1" si="141"/>
        <v>1863.4581818874067</v>
      </c>
      <c r="Z614" s="85">
        <v>597</v>
      </c>
      <c r="AA614" s="88">
        <f t="shared" ca="1" si="142"/>
        <v>1439.9498132065582</v>
      </c>
      <c r="AB614" s="89">
        <f t="shared" ca="1" si="143"/>
        <v>1.3557843508922685</v>
      </c>
      <c r="AC614" s="89">
        <f t="shared" ca="1" si="144"/>
        <v>1.2607750092450689</v>
      </c>
      <c r="AD614" s="89">
        <f t="shared" ca="1" si="149"/>
        <v>0.91241610407359208</v>
      </c>
      <c r="AE614" s="89">
        <f t="shared" ca="1" si="149"/>
        <v>0.8963050399530228</v>
      </c>
      <c r="AF614" s="85">
        <f t="shared" ca="1" si="145"/>
        <v>174.05370517075085</v>
      </c>
      <c r="AG614" s="85">
        <f t="shared" ca="1" si="146"/>
        <v>41.328512323713767</v>
      </c>
      <c r="AI614" s="85">
        <v>597</v>
      </c>
      <c r="AJ614" s="85">
        <f t="shared" ca="1" si="150"/>
        <v>5657.3111068859871</v>
      </c>
      <c r="AK614" s="85">
        <f t="shared" ca="1" si="150"/>
        <v>1822.1296695636929</v>
      </c>
    </row>
    <row r="615" spans="9:37" x14ac:dyDescent="0.25">
      <c r="I615" s="85">
        <v>598</v>
      </c>
      <c r="J615" s="89">
        <f t="shared" ca="1" si="147"/>
        <v>0.46396764262817947</v>
      </c>
      <c r="K615" s="89">
        <f t="shared" ca="1" si="147"/>
        <v>0.47321292032210505</v>
      </c>
      <c r="L615" s="89">
        <f t="shared" ca="1" si="136"/>
        <v>-9.0442877139655181E-2</v>
      </c>
      <c r="M615" s="89">
        <f t="shared" ca="1" si="136"/>
        <v>-6.7195784976037842E-2</v>
      </c>
      <c r="N615" s="89">
        <f t="array" aca="1" ref="N615:O615" ca="1">mu+MMULT(L615:M615,A)</f>
        <v>-8.1579212531277022E-4</v>
      </c>
      <c r="O615" s="89">
        <f ca="1"/>
        <v>2.542627443120264E-3</v>
      </c>
      <c r="Q615" s="85">
        <v>598</v>
      </c>
      <c r="R615" s="88">
        <f t="shared" ca="1" si="137"/>
        <v>31294.45980979468</v>
      </c>
      <c r="S615" s="89">
        <f t="shared" ca="1" si="138"/>
        <v>0.69631784646417083</v>
      </c>
      <c r="T615" s="89">
        <f t="shared" ca="1" si="139"/>
        <v>0.5250843878727085</v>
      </c>
      <c r="U615" s="89">
        <f t="shared" ca="1" si="148"/>
        <v>0.75688510041493484</v>
      </c>
      <c r="V615" s="89">
        <f t="shared" ca="1" si="148"/>
        <v>0.70023773569378867</v>
      </c>
      <c r="W615" s="85">
        <f t="shared" ca="1" si="140"/>
        <v>3948.5566129899962</v>
      </c>
      <c r="X615" s="85">
        <f t="shared" ca="1" si="141"/>
        <v>-19.350017179334827</v>
      </c>
      <c r="Z615" s="85">
        <v>598</v>
      </c>
      <c r="AA615" s="88">
        <f t="shared" ca="1" si="142"/>
        <v>1396.5463866877226</v>
      </c>
      <c r="AB615" s="89">
        <f t="shared" ca="1" si="143"/>
        <v>1.0336482507018567</v>
      </c>
      <c r="AC615" s="89">
        <f t="shared" ca="1" si="144"/>
        <v>0.93863890905465708</v>
      </c>
      <c r="AD615" s="89">
        <f t="shared" ca="1" si="149"/>
        <v>0.84934968313621695</v>
      </c>
      <c r="AE615" s="89">
        <f t="shared" ca="1" si="149"/>
        <v>0.82604191560600249</v>
      </c>
      <c r="AF615" s="85">
        <f t="shared" ca="1" si="145"/>
        <v>135.72612141948775</v>
      </c>
      <c r="AG615" s="85">
        <f t="shared" ca="1" si="146"/>
        <v>3.0009285724506753</v>
      </c>
      <c r="AI615" s="85">
        <v>598</v>
      </c>
      <c r="AJ615" s="85">
        <f t="shared" ca="1" si="150"/>
        <v>3812.8304915705085</v>
      </c>
      <c r="AK615" s="85">
        <f t="shared" ca="1" si="150"/>
        <v>-22.350945751785503</v>
      </c>
    </row>
    <row r="616" spans="9:37" x14ac:dyDescent="0.25">
      <c r="I616" s="85">
        <v>599</v>
      </c>
      <c r="J616" s="89">
        <f t="shared" ca="1" si="147"/>
        <v>0.62989009069176416</v>
      </c>
      <c r="K616" s="89">
        <f t="shared" ca="1" si="147"/>
        <v>0.29074781463522847</v>
      </c>
      <c r="L616" s="89">
        <f t="shared" ca="1" si="136"/>
        <v>0.33156226324018484</v>
      </c>
      <c r="M616" s="89">
        <f t="shared" ca="1" si="136"/>
        <v>-0.55120138715446843</v>
      </c>
      <c r="N616" s="89">
        <f t="array" aca="1" ref="N616:O616" ca="1">mu+MMULT(L616:M616,A)</f>
        <v>9.407464663900955E-4</v>
      </c>
      <c r="O616" s="89">
        <f ca="1"/>
        <v>-4.6619601968259806E-3</v>
      </c>
      <c r="Q616" s="85">
        <v>599</v>
      </c>
      <c r="R616" s="88">
        <f t="shared" ca="1" si="137"/>
        <v>31349.478042835639</v>
      </c>
      <c r="S616" s="89">
        <f t="shared" ca="1" si="138"/>
        <v>0.7065759969807347</v>
      </c>
      <c r="T616" s="89">
        <f t="shared" ca="1" si="139"/>
        <v>0.53534253838927248</v>
      </c>
      <c r="U616" s="89">
        <f t="shared" ca="1" si="148"/>
        <v>0.7600849951357157</v>
      </c>
      <c r="V616" s="89">
        <f t="shared" ca="1" si="148"/>
        <v>0.70379349176376649</v>
      </c>
      <c r="W616" s="85">
        <f t="shared" ca="1" si="140"/>
        <v>3990.2872514426126</v>
      </c>
      <c r="X616" s="85">
        <f t="shared" ca="1" si="141"/>
        <v>22.380621273281577</v>
      </c>
      <c r="Z616" s="85">
        <v>599</v>
      </c>
      <c r="AA616" s="88">
        <f t="shared" ca="1" si="142"/>
        <v>1386.5210035919756</v>
      </c>
      <c r="AB616" s="89">
        <f t="shared" ca="1" si="143"/>
        <v>0.9578179427022574</v>
      </c>
      <c r="AC616" s="89">
        <f t="shared" ca="1" si="144"/>
        <v>0.86280860105505774</v>
      </c>
      <c r="AD616" s="89">
        <f t="shared" ca="1" si="149"/>
        <v>0.83092271507390925</v>
      </c>
      <c r="AE616" s="89">
        <f t="shared" ca="1" si="149"/>
        <v>0.80587864530288966</v>
      </c>
      <c r="AF616" s="85">
        <f t="shared" ca="1" si="145"/>
        <v>127.30216118185103</v>
      </c>
      <c r="AG616" s="85">
        <f t="shared" ca="1" si="146"/>
        <v>-5.4230316651860448</v>
      </c>
      <c r="AI616" s="85">
        <v>599</v>
      </c>
      <c r="AJ616" s="85">
        <f t="shared" ca="1" si="150"/>
        <v>3862.9850902607614</v>
      </c>
      <c r="AK616" s="85">
        <f t="shared" ca="1" si="150"/>
        <v>27.803652938467621</v>
      </c>
    </row>
    <row r="617" spans="9:37" x14ac:dyDescent="0.25">
      <c r="I617" s="85">
        <v>600</v>
      </c>
      <c r="J617" s="89">
        <f t="shared" ca="1" si="147"/>
        <v>0.57855316073821839</v>
      </c>
      <c r="K617" s="89">
        <f t="shared" ca="1" si="147"/>
        <v>0.96927497675588736</v>
      </c>
      <c r="L617" s="89">
        <f t="shared" ca="1" si="136"/>
        <v>0.19819349276898537</v>
      </c>
      <c r="M617" s="89">
        <f t="shared" ca="1" si="136"/>
        <v>1.8702432481739073</v>
      </c>
      <c r="N617" s="89">
        <f t="array" aca="1" ref="N617:O617" ca="1">mu+MMULT(L617:M617,A)</f>
        <v>4.2911668532745098E-2</v>
      </c>
      <c r="O617" s="89">
        <f ca="1"/>
        <v>3.1382064938382276E-2</v>
      </c>
      <c r="Q617" s="85">
        <v>600</v>
      </c>
      <c r="R617" s="88">
        <f t="shared" ca="1" si="137"/>
        <v>32693.246896706041</v>
      </c>
      <c r="S617" s="89">
        <f t="shared" ca="1" si="138"/>
        <v>0.9516853489239876</v>
      </c>
      <c r="T617" s="89">
        <f t="shared" ca="1" si="139"/>
        <v>0.78045189033252527</v>
      </c>
      <c r="U617" s="89">
        <f t="shared" ca="1" si="148"/>
        <v>0.82937170905531621</v>
      </c>
      <c r="V617" s="89">
        <f t="shared" ca="1" si="148"/>
        <v>0.78243753257184689</v>
      </c>
      <c r="W617" s="85">
        <f t="shared" ca="1" si="140"/>
        <v>5060.1167124740678</v>
      </c>
      <c r="X617" s="85">
        <f t="shared" ca="1" si="141"/>
        <v>1092.2100823047367</v>
      </c>
      <c r="Z617" s="85">
        <v>600</v>
      </c>
      <c r="AA617" s="88">
        <f t="shared" ca="1" si="142"/>
        <v>1437.4083853616185</v>
      </c>
      <c r="AB617" s="89">
        <f t="shared" ca="1" si="143"/>
        <v>1.337191428617478</v>
      </c>
      <c r="AC617" s="89">
        <f t="shared" ca="1" si="144"/>
        <v>1.2421820869702784</v>
      </c>
      <c r="AD617" s="89">
        <f t="shared" ca="1" si="149"/>
        <v>0.90941992047757014</v>
      </c>
      <c r="AE617" s="89">
        <f t="shared" ca="1" si="149"/>
        <v>0.89291530636970307</v>
      </c>
      <c r="AF617" s="85">
        <f t="shared" ca="1" si="145"/>
        <v>171.73865576330195</v>
      </c>
      <c r="AG617" s="85">
        <f t="shared" ca="1" si="146"/>
        <v>39.013462916264871</v>
      </c>
      <c r="AI617" s="85">
        <v>600</v>
      </c>
      <c r="AJ617" s="85">
        <f t="shared" ca="1" si="150"/>
        <v>4888.378056710766</v>
      </c>
      <c r="AK617" s="85">
        <f t="shared" ca="1" si="150"/>
        <v>1053.1966193884718</v>
      </c>
    </row>
    <row r="618" spans="9:37" x14ac:dyDescent="0.25">
      <c r="I618" s="85">
        <v>601</v>
      </c>
      <c r="J618" s="89">
        <f t="shared" ca="1" si="147"/>
        <v>0.94770491870064799</v>
      </c>
      <c r="K618" s="89">
        <f t="shared" ca="1" si="147"/>
        <v>0.98284181710297169</v>
      </c>
      <c r="L618" s="89">
        <f t="shared" ca="1" si="136"/>
        <v>1.6229964553971958</v>
      </c>
      <c r="M618" s="89">
        <f t="shared" ca="1" si="136"/>
        <v>2.1163345319487346</v>
      </c>
      <c r="N618" s="89">
        <f t="array" aca="1" ref="N618:O618" ca="1">mu+MMULT(L618:M618,A)</f>
        <v>8.4089813545171699E-2</v>
      </c>
      <c r="O618" s="89">
        <f ca="1"/>
        <v>3.504521721059297E-2</v>
      </c>
      <c r="Q618" s="85">
        <v>601</v>
      </c>
      <c r="R618" s="88">
        <f t="shared" ca="1" si="137"/>
        <v>34067.596548315356</v>
      </c>
      <c r="S618" s="89">
        <f t="shared" ca="1" si="138"/>
        <v>1.1921648986051705</v>
      </c>
      <c r="T618" s="89">
        <f t="shared" ca="1" si="139"/>
        <v>1.0209314400137082</v>
      </c>
      <c r="U618" s="89">
        <f t="shared" ca="1" si="148"/>
        <v>0.88340170304492394</v>
      </c>
      <c r="V618" s="89">
        <f t="shared" ca="1" si="148"/>
        <v>0.84635653889437068</v>
      </c>
      <c r="W618" s="85">
        <f t="shared" ca="1" si="140"/>
        <v>6238.9364998862875</v>
      </c>
      <c r="X618" s="85">
        <f t="shared" ca="1" si="141"/>
        <v>2271.0298697169565</v>
      </c>
      <c r="Z618" s="85">
        <v>601</v>
      </c>
      <c r="AA618" s="88">
        <f t="shared" ca="1" si="142"/>
        <v>1442.6834870060959</v>
      </c>
      <c r="AB618" s="89">
        <f t="shared" ca="1" si="143"/>
        <v>1.3757471349164785</v>
      </c>
      <c r="AC618" s="89">
        <f t="shared" ca="1" si="144"/>
        <v>1.2807377932692789</v>
      </c>
      <c r="AD618" s="89">
        <f t="shared" ca="1" si="149"/>
        <v>0.91555003324524764</v>
      </c>
      <c r="AE618" s="89">
        <f t="shared" ca="1" si="149"/>
        <v>0.89985710984238665</v>
      </c>
      <c r="AF618" s="85">
        <f t="shared" ca="1" si="145"/>
        <v>176.55225755721995</v>
      </c>
      <c r="AG618" s="85">
        <f t="shared" ca="1" si="146"/>
        <v>43.827064710182867</v>
      </c>
      <c r="AI618" s="85">
        <v>601</v>
      </c>
      <c r="AJ618" s="85">
        <f t="shared" ca="1" si="150"/>
        <v>6062.384242329068</v>
      </c>
      <c r="AK618" s="85">
        <f t="shared" ca="1" si="150"/>
        <v>2227.2028050067738</v>
      </c>
    </row>
    <row r="619" spans="9:37" x14ac:dyDescent="0.25">
      <c r="I619" s="85">
        <v>602</v>
      </c>
      <c r="J619" s="89">
        <f t="shared" ca="1" si="147"/>
        <v>0.79179532453001489</v>
      </c>
      <c r="K619" s="89">
        <f t="shared" ca="1" si="147"/>
        <v>0.69330626833923559</v>
      </c>
      <c r="L619" s="89">
        <f t="shared" ca="1" si="136"/>
        <v>0.81266639910261096</v>
      </c>
      <c r="M619" s="89">
        <f t="shared" ca="1" si="136"/>
        <v>0.50524400920147072</v>
      </c>
      <c r="N619" s="89">
        <f t="array" aca="1" ref="N619:O619" ca="1">mu+MMULT(L619:M619,A)</f>
        <v>3.3091985419287921E-2</v>
      </c>
      <c r="O619" s="89">
        <f ca="1"/>
        <v>1.1063588041886745E-2</v>
      </c>
      <c r="Q619" s="85">
        <v>602</v>
      </c>
      <c r="R619" s="88">
        <f t="shared" ca="1" si="137"/>
        <v>32373.780667868141</v>
      </c>
      <c r="S619" s="89">
        <f t="shared" ca="1" si="138"/>
        <v>0.894338594415655</v>
      </c>
      <c r="T619" s="89">
        <f t="shared" ca="1" si="139"/>
        <v>0.72310513582419267</v>
      </c>
      <c r="U619" s="89">
        <f t="shared" ca="1" si="148"/>
        <v>0.81442962188927193</v>
      </c>
      <c r="V619" s="89">
        <f t="shared" ca="1" si="148"/>
        <v>0.7651923528863892</v>
      </c>
      <c r="W619" s="85">
        <f t="shared" ca="1" si="140"/>
        <v>4797.522247742625</v>
      </c>
      <c r="X619" s="85">
        <f t="shared" ca="1" si="141"/>
        <v>829.615617573294</v>
      </c>
      <c r="Z619" s="85">
        <v>602</v>
      </c>
      <c r="AA619" s="88">
        <f t="shared" ca="1" si="142"/>
        <v>1408.4971470935554</v>
      </c>
      <c r="AB619" s="89">
        <f t="shared" ca="1" si="143"/>
        <v>1.123333753738049</v>
      </c>
      <c r="AC619" s="89">
        <f t="shared" ca="1" si="144"/>
        <v>1.0283244120908495</v>
      </c>
      <c r="AD619" s="89">
        <f t="shared" ca="1" si="149"/>
        <v>0.86935211326064621</v>
      </c>
      <c r="AE619" s="89">
        <f t="shared" ca="1" si="149"/>
        <v>0.84810137428041221</v>
      </c>
      <c r="AF619" s="85">
        <f t="shared" ca="1" si="145"/>
        <v>145.99811382242228</v>
      </c>
      <c r="AG619" s="85">
        <f t="shared" ca="1" si="146"/>
        <v>13.272920975385205</v>
      </c>
      <c r="AI619" s="85">
        <v>602</v>
      </c>
      <c r="AJ619" s="85">
        <f t="shared" ca="1" si="150"/>
        <v>4651.524133920203</v>
      </c>
      <c r="AK619" s="85">
        <f t="shared" ca="1" si="150"/>
        <v>816.3426965979088</v>
      </c>
    </row>
    <row r="620" spans="9:37" x14ac:dyDescent="0.25">
      <c r="I620" s="85">
        <v>603</v>
      </c>
      <c r="J620" s="89">
        <f t="shared" ca="1" si="147"/>
        <v>0.48070981380394773</v>
      </c>
      <c r="K620" s="89">
        <f t="shared" ca="1" si="147"/>
        <v>0.96389429761308765</v>
      </c>
      <c r="L620" s="89">
        <f t="shared" ca="1" si="136"/>
        <v>-4.8372183611451416E-2</v>
      </c>
      <c r="M620" s="89">
        <f t="shared" ca="1" si="136"/>
        <v>1.7977829847415447</v>
      </c>
      <c r="N620" s="89">
        <f t="array" aca="1" ref="N620:O620" ca="1">mu+MMULT(L620:M620,A)</f>
        <v>3.5225664529520896E-2</v>
      </c>
      <c r="O620" s="89">
        <f ca="1"/>
        <v>3.0303469327169503E-2</v>
      </c>
      <c r="Q620" s="85">
        <v>603</v>
      </c>
      <c r="R620" s="88">
        <f t="shared" ca="1" si="137"/>
        <v>32442.929672057398</v>
      </c>
      <c r="S620" s="89">
        <f t="shared" ca="1" si="138"/>
        <v>0.9067992380759784</v>
      </c>
      <c r="T620" s="89">
        <f t="shared" ca="1" si="139"/>
        <v>0.73556577948451607</v>
      </c>
      <c r="U620" s="89">
        <f t="shared" ca="1" si="148"/>
        <v>0.8177435135527471</v>
      </c>
      <c r="V620" s="89">
        <f t="shared" ca="1" si="148"/>
        <v>0.76900250267850756</v>
      </c>
      <c r="W620" s="85">
        <f t="shared" ca="1" si="140"/>
        <v>4853.954076265265</v>
      </c>
      <c r="X620" s="85">
        <f t="shared" ca="1" si="141"/>
        <v>886.04744609593399</v>
      </c>
      <c r="Z620" s="85">
        <v>603</v>
      </c>
      <c r="AA620" s="88">
        <f t="shared" ca="1" si="142"/>
        <v>1435.8588388029302</v>
      </c>
      <c r="AB620" s="89">
        <f t="shared" ca="1" si="143"/>
        <v>1.3258389069336836</v>
      </c>
      <c r="AC620" s="89">
        <f t="shared" ca="1" si="144"/>
        <v>1.230829565286484</v>
      </c>
      <c r="AD620" s="89">
        <f t="shared" ca="1" si="149"/>
        <v>0.90755346868669917</v>
      </c>
      <c r="AE620" s="89">
        <f t="shared" ca="1" si="149"/>
        <v>0.89080669234315513</v>
      </c>
      <c r="AF620" s="85">
        <f t="shared" ca="1" si="145"/>
        <v>170.33090942900958</v>
      </c>
      <c r="AG620" s="85">
        <f t="shared" ca="1" si="146"/>
        <v>37.605716581972501</v>
      </c>
      <c r="AI620" s="85">
        <v>603</v>
      </c>
      <c r="AJ620" s="85">
        <f t="shared" ca="1" si="150"/>
        <v>4683.6231668362552</v>
      </c>
      <c r="AK620" s="85">
        <f t="shared" ca="1" si="150"/>
        <v>848.44172951396149</v>
      </c>
    </row>
    <row r="621" spans="9:37" x14ac:dyDescent="0.25">
      <c r="I621" s="85">
        <v>604</v>
      </c>
      <c r="J621" s="89">
        <f t="shared" ca="1" si="147"/>
        <v>0.15340436727848705</v>
      </c>
      <c r="K621" s="89">
        <f t="shared" ca="1" si="147"/>
        <v>0.90746568877956357</v>
      </c>
      <c r="L621" s="89">
        <f t="shared" ca="1" si="136"/>
        <v>-1.0219411926472992</v>
      </c>
      <c r="M621" s="89">
        <f t="shared" ca="1" si="136"/>
        <v>1.3253091891245834</v>
      </c>
      <c r="N621" s="89">
        <f t="array" aca="1" ref="N621:O621" ca="1">mu+MMULT(L621:M621,A)</f>
        <v>1.3836858497070638E-3</v>
      </c>
      <c r="O621" s="89">
        <f ca="1"/>
        <v>2.3270536541309811E-2</v>
      </c>
      <c r="Q621" s="85">
        <v>604</v>
      </c>
      <c r="R621" s="88">
        <f t="shared" ca="1" si="137"/>
        <v>31363.367037071435</v>
      </c>
      <c r="S621" s="89">
        <f t="shared" ca="1" si="138"/>
        <v>0.70916275418905383</v>
      </c>
      <c r="T621" s="89">
        <f t="shared" ca="1" si="139"/>
        <v>0.53792929559759162</v>
      </c>
      <c r="U621" s="89">
        <f t="shared" ca="1" si="148"/>
        <v>0.76088825809253602</v>
      </c>
      <c r="V621" s="89">
        <f t="shared" ca="1" si="148"/>
        <v>0.70468706879312148</v>
      </c>
      <c r="W621" s="85">
        <f t="shared" ca="1" si="140"/>
        <v>4000.8496479302376</v>
      </c>
      <c r="X621" s="85">
        <f t="shared" ca="1" si="141"/>
        <v>32.943017760906514</v>
      </c>
      <c r="Z621" s="85">
        <v>604</v>
      </c>
      <c r="AA621" s="88">
        <f t="shared" ca="1" si="142"/>
        <v>1425.795967326575</v>
      </c>
      <c r="AB621" s="89">
        <f t="shared" ca="1" si="143"/>
        <v>1.2518153144750048</v>
      </c>
      <c r="AC621" s="89">
        <f t="shared" ca="1" si="144"/>
        <v>1.1568059728278053</v>
      </c>
      <c r="AD621" s="89">
        <f t="shared" ca="1" si="149"/>
        <v>0.89468141577946569</v>
      </c>
      <c r="AE621" s="89">
        <f t="shared" ca="1" si="149"/>
        <v>0.87632417948059749</v>
      </c>
      <c r="AF621" s="85">
        <f t="shared" ca="1" si="145"/>
        <v>161.26197505683217</v>
      </c>
      <c r="AG621" s="85">
        <f t="shared" ca="1" si="146"/>
        <v>28.536782209795092</v>
      </c>
      <c r="AI621" s="85">
        <v>604</v>
      </c>
      <c r="AJ621" s="85">
        <f t="shared" ca="1" si="150"/>
        <v>3839.5876728734056</v>
      </c>
      <c r="AK621" s="85">
        <f t="shared" ca="1" si="150"/>
        <v>4.406235551111422</v>
      </c>
    </row>
    <row r="622" spans="9:37" x14ac:dyDescent="0.25">
      <c r="I622" s="85">
        <v>605</v>
      </c>
      <c r="J622" s="89">
        <f t="shared" ca="1" si="147"/>
        <v>0.22520420548679676</v>
      </c>
      <c r="K622" s="89">
        <f t="shared" ca="1" si="147"/>
        <v>0.87970011710152818</v>
      </c>
      <c r="L622" s="89">
        <f t="shared" ca="1" si="136"/>
        <v>-0.75473431784052758</v>
      </c>
      <c r="M622" s="89">
        <f t="shared" ca="1" si="136"/>
        <v>1.1734889992079123</v>
      </c>
      <c r="N622" s="89">
        <f t="array" aca="1" ref="N622:O622" ca="1">mu+MMULT(L622:M622,A)</f>
        <v>5.3949362331640917E-3</v>
      </c>
      <c r="O622" s="89">
        <f ca="1"/>
        <v>2.1010641492895256E-2</v>
      </c>
      <c r="Q622" s="85">
        <v>605</v>
      </c>
      <c r="R622" s="88">
        <f t="shared" ca="1" si="137"/>
        <v>31489.426013158081</v>
      </c>
      <c r="S622" s="89">
        <f t="shared" ca="1" si="138"/>
        <v>0.73258837682409805</v>
      </c>
      <c r="T622" s="89">
        <f t="shared" ca="1" si="139"/>
        <v>0.56135491823263584</v>
      </c>
      <c r="U622" s="89">
        <f t="shared" ca="1" si="148"/>
        <v>0.76809523881469854</v>
      </c>
      <c r="V622" s="89">
        <f t="shared" ca="1" si="148"/>
        <v>0.71272219490513111</v>
      </c>
      <c r="W622" s="85">
        <f t="shared" ca="1" si="140"/>
        <v>4097.2222771150664</v>
      </c>
      <c r="X622" s="85">
        <f t="shared" ca="1" si="141"/>
        <v>129.31564694573535</v>
      </c>
      <c r="Z622" s="85">
        <v>605</v>
      </c>
      <c r="AA622" s="88">
        <f t="shared" ca="1" si="142"/>
        <v>1422.5774561984235</v>
      </c>
      <c r="AB622" s="89">
        <f t="shared" ca="1" si="143"/>
        <v>1.2280292844990668</v>
      </c>
      <c r="AC622" s="89">
        <f t="shared" ca="1" si="144"/>
        <v>1.1330199428518672</v>
      </c>
      <c r="AD622" s="89">
        <f t="shared" ca="1" si="149"/>
        <v>0.89028201250164496</v>
      </c>
      <c r="AE622" s="89">
        <f t="shared" ca="1" si="149"/>
        <v>0.87139706072811696</v>
      </c>
      <c r="AF622" s="85">
        <f t="shared" ca="1" si="145"/>
        <v>158.38947526241009</v>
      </c>
      <c r="AG622" s="85">
        <f t="shared" ca="1" si="146"/>
        <v>25.664282415373009</v>
      </c>
      <c r="AI622" s="85">
        <v>605</v>
      </c>
      <c r="AJ622" s="85">
        <f t="shared" ca="1" si="150"/>
        <v>3938.8328018526563</v>
      </c>
      <c r="AK622" s="85">
        <f t="shared" ca="1" si="150"/>
        <v>103.65136453036234</v>
      </c>
    </row>
    <row r="623" spans="9:37" x14ac:dyDescent="0.25">
      <c r="I623" s="85">
        <v>606</v>
      </c>
      <c r="J623" s="89">
        <f t="shared" ca="1" si="147"/>
        <v>0.82147862862506471</v>
      </c>
      <c r="K623" s="89">
        <f t="shared" ca="1" si="147"/>
        <v>6.5325623150115808E-2</v>
      </c>
      <c r="L623" s="89">
        <f t="shared" ca="1" si="136"/>
        <v>0.92101471834120097</v>
      </c>
      <c r="M623" s="89">
        <f t="shared" ca="1" si="136"/>
        <v>-1.5115387393812547</v>
      </c>
      <c r="N623" s="89">
        <f t="array" aca="1" ref="N623:O623" ca="1">mu+MMULT(L623:M623,A)</f>
        <v>-1.9350504412566851E-3</v>
      </c>
      <c r="O623" s="89">
        <f ca="1"/>
        <v>-1.8956907583573695E-2</v>
      </c>
      <c r="Q623" s="85">
        <v>606</v>
      </c>
      <c r="R623" s="88">
        <f t="shared" ca="1" si="137"/>
        <v>31259.452819996372</v>
      </c>
      <c r="S623" s="89">
        <f t="shared" ca="1" si="138"/>
        <v>0.6897814001110425</v>
      </c>
      <c r="T623" s="89">
        <f t="shared" ca="1" si="139"/>
        <v>0.51854794151958017</v>
      </c>
      <c r="U623" s="89">
        <f t="shared" ca="1" si="148"/>
        <v>0.75483416641690237</v>
      </c>
      <c r="V623" s="89">
        <f t="shared" ca="1" si="148"/>
        <v>0.69796199002964332</v>
      </c>
      <c r="W623" s="85">
        <f t="shared" ca="1" si="140"/>
        <v>3922.0962087136104</v>
      </c>
      <c r="X623" s="85">
        <f t="shared" ca="1" si="141"/>
        <v>-45.810421455720643</v>
      </c>
      <c r="Z623" s="85">
        <v>606</v>
      </c>
      <c r="AA623" s="88">
        <f t="shared" ca="1" si="142"/>
        <v>1366.8417508490807</v>
      </c>
      <c r="AB623" s="89">
        <f t="shared" ca="1" si="143"/>
        <v>0.80735960735425039</v>
      </c>
      <c r="AC623" s="89">
        <f t="shared" ca="1" si="144"/>
        <v>0.71235026570705073</v>
      </c>
      <c r="AD623" s="89">
        <f t="shared" ca="1" si="149"/>
        <v>0.79027033431642157</v>
      </c>
      <c r="AE623" s="89">
        <f t="shared" ca="1" si="149"/>
        <v>0.76187604762580396</v>
      </c>
      <c r="AF623" s="85">
        <f t="shared" ca="1" si="145"/>
        <v>111.34043057108056</v>
      </c>
      <c r="AG623" s="85">
        <f t="shared" ca="1" si="146"/>
        <v>-21.384762275956518</v>
      </c>
      <c r="AI623" s="85">
        <v>606</v>
      </c>
      <c r="AJ623" s="85">
        <f t="shared" ca="1" si="150"/>
        <v>3810.7557781425298</v>
      </c>
      <c r="AK623" s="85">
        <f t="shared" ca="1" si="150"/>
        <v>-24.425659179764125</v>
      </c>
    </row>
    <row r="624" spans="9:37" x14ac:dyDescent="0.25">
      <c r="I624" s="85">
        <v>607</v>
      </c>
      <c r="J624" s="89">
        <f t="shared" ca="1" si="147"/>
        <v>0.74534313974492239</v>
      </c>
      <c r="K624" s="89">
        <f t="shared" ca="1" si="147"/>
        <v>0.39758616503181832</v>
      </c>
      <c r="L624" s="89">
        <f t="shared" ca="1" si="136"/>
        <v>0.65990667485331977</v>
      </c>
      <c r="M624" s="89">
        <f t="shared" ca="1" si="136"/>
        <v>-0.25960000812104067</v>
      </c>
      <c r="N624" s="89">
        <f t="array" aca="1" ref="N624:O624" ca="1">mu+MMULT(L624:M624,A)</f>
        <v>1.4833568111262147E-2</v>
      </c>
      <c r="O624" s="89">
        <f ca="1"/>
        <v>-3.2137471244346634E-4</v>
      </c>
      <c r="Q624" s="85">
        <v>607</v>
      </c>
      <c r="R624" s="88">
        <f t="shared" ca="1" si="137"/>
        <v>31788.050198248387</v>
      </c>
      <c r="S624" s="89">
        <f t="shared" ca="1" si="138"/>
        <v>0.7877097996799971</v>
      </c>
      <c r="T624" s="89">
        <f t="shared" ca="1" si="139"/>
        <v>0.61647634108853477</v>
      </c>
      <c r="U624" s="89">
        <f t="shared" ca="1" si="148"/>
        <v>0.7845667639392726</v>
      </c>
      <c r="V624" s="89">
        <f t="shared" ca="1" si="148"/>
        <v>0.73120990898173754</v>
      </c>
      <c r="W624" s="85">
        <f t="shared" ca="1" si="140"/>
        <v>4329.0745314630622</v>
      </c>
      <c r="X624" s="85">
        <f t="shared" ca="1" si="141"/>
        <v>361.16790129373112</v>
      </c>
      <c r="Z624" s="85">
        <v>607</v>
      </c>
      <c r="AA624" s="88">
        <f t="shared" ca="1" si="142"/>
        <v>1392.5523969535689</v>
      </c>
      <c r="AB624" s="89">
        <f t="shared" ca="1" si="143"/>
        <v>1.0035038237864617</v>
      </c>
      <c r="AC624" s="89">
        <f t="shared" ca="1" si="144"/>
        <v>0.90849448213926209</v>
      </c>
      <c r="AD624" s="89">
        <f t="shared" ca="1" si="149"/>
        <v>0.84219108354096561</v>
      </c>
      <c r="AE624" s="89">
        <f t="shared" ca="1" si="149"/>
        <v>0.81819148613667569</v>
      </c>
      <c r="AF624" s="85">
        <f t="shared" ca="1" si="145"/>
        <v>132.34804321382421</v>
      </c>
      <c r="AG624" s="85">
        <f t="shared" ca="1" si="146"/>
        <v>-0.37714963321286632</v>
      </c>
      <c r="AI624" s="85">
        <v>607</v>
      </c>
      <c r="AJ624" s="85">
        <f t="shared" ca="1" si="150"/>
        <v>4196.7264882492382</v>
      </c>
      <c r="AK624" s="85">
        <f t="shared" ca="1" si="150"/>
        <v>361.54505092694399</v>
      </c>
    </row>
    <row r="625" spans="9:37" x14ac:dyDescent="0.25">
      <c r="I625" s="85">
        <v>608</v>
      </c>
      <c r="J625" s="89">
        <f t="shared" ca="1" si="147"/>
        <v>0.2925571070907006</v>
      </c>
      <c r="K625" s="89">
        <f t="shared" ca="1" si="147"/>
        <v>5.393781616203186E-2</v>
      </c>
      <c r="L625" s="89">
        <f t="shared" ca="1" si="136"/>
        <v>-0.54592976934706827</v>
      </c>
      <c r="M625" s="89">
        <f t="shared" ca="1" si="136"/>
        <v>-1.6078153191628597</v>
      </c>
      <c r="N625" s="89">
        <f t="array" aca="1" ref="N625:O625" ca="1">mu+MMULT(L625:M625,A)</f>
        <v>-4.1386176883944803E-2</v>
      </c>
      <c r="O625" s="89">
        <f ca="1"/>
        <v>-2.0390017145919502E-2</v>
      </c>
      <c r="Q625" s="85">
        <v>608</v>
      </c>
      <c r="R625" s="88">
        <f t="shared" ca="1" si="137"/>
        <v>30050.241400355717</v>
      </c>
      <c r="S625" s="89">
        <f t="shared" ca="1" si="138"/>
        <v>0.45938760460398198</v>
      </c>
      <c r="T625" s="89">
        <f t="shared" ca="1" si="139"/>
        <v>0.28815414601251971</v>
      </c>
      <c r="U625" s="89">
        <f t="shared" ca="1" si="148"/>
        <v>0.67702207604197229</v>
      </c>
      <c r="V625" s="89">
        <f t="shared" ca="1" si="148"/>
        <v>0.61338562654298534</v>
      </c>
      <c r="W625" s="85">
        <f t="shared" ca="1" si="140"/>
        <v>3055.0424145573197</v>
      </c>
      <c r="X625" s="85">
        <f t="shared" ca="1" si="141"/>
        <v>-912.86421561201132</v>
      </c>
      <c r="Z625" s="85">
        <v>608</v>
      </c>
      <c r="AA625" s="88">
        <f t="shared" ca="1" si="142"/>
        <v>1364.8843198073121</v>
      </c>
      <c r="AB625" s="89">
        <f t="shared" ca="1" si="143"/>
        <v>0.79227572678525104</v>
      </c>
      <c r="AC625" s="89">
        <f t="shared" ca="1" si="144"/>
        <v>0.69726638513805139</v>
      </c>
      <c r="AD625" s="89">
        <f t="shared" ca="1" si="149"/>
        <v>0.78590003909803907</v>
      </c>
      <c r="AE625" s="89">
        <f t="shared" ca="1" si="149"/>
        <v>0.75718194964987662</v>
      </c>
      <c r="AF625" s="85">
        <f t="shared" ca="1" si="145"/>
        <v>109.79779854108438</v>
      </c>
      <c r="AG625" s="85">
        <f t="shared" ca="1" si="146"/>
        <v>-22.927394305952703</v>
      </c>
      <c r="AI625" s="85">
        <v>608</v>
      </c>
      <c r="AJ625" s="85">
        <f t="shared" ca="1" si="150"/>
        <v>2945.2446160162353</v>
      </c>
      <c r="AK625" s="85">
        <f t="shared" ca="1" si="150"/>
        <v>-889.93682130605862</v>
      </c>
    </row>
    <row r="626" spans="9:37" x14ac:dyDescent="0.25">
      <c r="I626" s="85">
        <v>609</v>
      </c>
      <c r="J626" s="89">
        <f t="shared" ca="1" si="147"/>
        <v>0.68089008787870242</v>
      </c>
      <c r="K626" s="89">
        <f t="shared" ca="1" si="147"/>
        <v>0.22078902313908866</v>
      </c>
      <c r="L626" s="89">
        <f t="shared" ca="1" si="136"/>
        <v>0.47018923537324281</v>
      </c>
      <c r="M626" s="89">
        <f t="shared" ca="1" si="136"/>
        <v>-0.76953117276165128</v>
      </c>
      <c r="N626" s="89">
        <f t="array" aca="1" ref="N626:O626" ca="1">mu+MMULT(L626:M626,A)</f>
        <v>4.0542250638115262E-4</v>
      </c>
      <c r="O626" s="89">
        <f ca="1"/>
        <v>-7.9118731477048829E-3</v>
      </c>
      <c r="Q626" s="85">
        <v>609</v>
      </c>
      <c r="R626" s="88">
        <f t="shared" ca="1" si="137"/>
        <v>31332.700407241366</v>
      </c>
      <c r="S626" s="89">
        <f t="shared" ca="1" si="138"/>
        <v>0.70344971567793046</v>
      </c>
      <c r="T626" s="89">
        <f t="shared" ca="1" si="139"/>
        <v>0.53221625708646814</v>
      </c>
      <c r="U626" s="89">
        <f t="shared" ca="1" si="148"/>
        <v>0.75911223338351319</v>
      </c>
      <c r="V626" s="89">
        <f t="shared" ca="1" si="148"/>
        <v>0.70271188771575133</v>
      </c>
      <c r="W626" s="85">
        <f t="shared" ca="1" si="140"/>
        <v>3977.5429789689297</v>
      </c>
      <c r="X626" s="85">
        <f t="shared" ca="1" si="141"/>
        <v>9.6363487995986361</v>
      </c>
      <c r="Z626" s="85">
        <v>609</v>
      </c>
      <c r="AA626" s="88">
        <f t="shared" ca="1" si="142"/>
        <v>1382.0222452718319</v>
      </c>
      <c r="AB626" s="89">
        <f t="shared" ca="1" si="143"/>
        <v>0.92361169630022688</v>
      </c>
      <c r="AC626" s="89">
        <f t="shared" ca="1" si="144"/>
        <v>0.82860235465302723</v>
      </c>
      <c r="AD626" s="89">
        <f t="shared" ca="1" si="149"/>
        <v>0.82215573901908612</v>
      </c>
      <c r="AE626" s="89">
        <f t="shared" ca="1" si="149"/>
        <v>0.79633527241371771</v>
      </c>
      <c r="AF626" s="85">
        <f t="shared" ca="1" si="145"/>
        <v>123.58364452089938</v>
      </c>
      <c r="AG626" s="85">
        <f t="shared" ca="1" si="146"/>
        <v>-9.1415483261376949</v>
      </c>
      <c r="AI626" s="85">
        <v>609</v>
      </c>
      <c r="AJ626" s="85">
        <f t="shared" ca="1" si="150"/>
        <v>3853.9593344480304</v>
      </c>
      <c r="AK626" s="85">
        <f t="shared" ca="1" si="150"/>
        <v>18.777897125736331</v>
      </c>
    </row>
    <row r="627" spans="9:37" x14ac:dyDescent="0.25">
      <c r="I627" s="85">
        <v>610</v>
      </c>
      <c r="J627" s="89">
        <f t="shared" ca="1" si="147"/>
        <v>5.6430388370484974E-2</v>
      </c>
      <c r="K627" s="89">
        <f t="shared" ca="1" si="147"/>
        <v>0.4575811214559985</v>
      </c>
      <c r="L627" s="89">
        <f t="shared" ca="1" si="136"/>
        <v>-1.5854647633165502</v>
      </c>
      <c r="M627" s="89">
        <f t="shared" ca="1" si="136"/>
        <v>-0.10652951014252297</v>
      </c>
      <c r="N627" s="89">
        <f t="array" aca="1" ref="N627:O627" ca="1">mu+MMULT(L627:M627,A)</f>
        <v>-3.9919992133875426E-2</v>
      </c>
      <c r="O627" s="89">
        <f ca="1"/>
        <v>1.9571315957746149E-3</v>
      </c>
      <c r="Q627" s="85">
        <v>610</v>
      </c>
      <c r="R627" s="88">
        <f t="shared" ca="1" si="137"/>
        <v>30094.332921292</v>
      </c>
      <c r="S627" s="89">
        <f t="shared" ca="1" si="138"/>
        <v>0.46795009444755381</v>
      </c>
      <c r="T627" s="89">
        <f t="shared" ca="1" si="139"/>
        <v>0.29671663585609154</v>
      </c>
      <c r="U627" s="89">
        <f t="shared" ca="1" si="148"/>
        <v>0.68008986068093702</v>
      </c>
      <c r="V627" s="89">
        <f t="shared" ca="1" si="148"/>
        <v>0.61665857242824584</v>
      </c>
      <c r="W627" s="85">
        <f t="shared" ca="1" si="140"/>
        <v>3084.961040520815</v>
      </c>
      <c r="X627" s="85">
        <f t="shared" ca="1" si="141"/>
        <v>-882.94558964851603</v>
      </c>
      <c r="Z627" s="85">
        <v>610</v>
      </c>
      <c r="AA627" s="88">
        <f t="shared" ca="1" si="142"/>
        <v>1395.7289539027934</v>
      </c>
      <c r="AB627" s="89">
        <f t="shared" ca="1" si="143"/>
        <v>1.0274857424979809</v>
      </c>
      <c r="AC627" s="89">
        <f t="shared" ca="1" si="144"/>
        <v>0.93247640085078121</v>
      </c>
      <c r="AD627" s="89">
        <f t="shared" ca="1" si="149"/>
        <v>0.84790410220630608</v>
      </c>
      <c r="AE627" s="89">
        <f t="shared" ca="1" si="149"/>
        <v>0.82445481143883081</v>
      </c>
      <c r="AF627" s="85">
        <f t="shared" ca="1" si="145"/>
        <v>135.03242529220779</v>
      </c>
      <c r="AG627" s="85">
        <f t="shared" ca="1" si="146"/>
        <v>2.3072324451707118</v>
      </c>
      <c r="AI627" s="85">
        <v>610</v>
      </c>
      <c r="AJ627" s="85">
        <f t="shared" ca="1" si="150"/>
        <v>2949.9286152286072</v>
      </c>
      <c r="AK627" s="85">
        <f t="shared" ca="1" si="150"/>
        <v>-885.25282209368675</v>
      </c>
    </row>
    <row r="628" spans="9:37" x14ac:dyDescent="0.25">
      <c r="I628" s="85">
        <v>611</v>
      </c>
      <c r="J628" s="89">
        <f t="shared" ca="1" si="147"/>
        <v>0.46276348449250926</v>
      </c>
      <c r="K628" s="89">
        <f t="shared" ca="1" si="147"/>
        <v>0.9480976159481932</v>
      </c>
      <c r="L628" s="89">
        <f t="shared" ca="1" si="136"/>
        <v>-9.3474044377139215E-2</v>
      </c>
      <c r="M628" s="89">
        <f t="shared" ca="1" si="136"/>
        <v>1.6266814611948606</v>
      </c>
      <c r="N628" s="89">
        <f t="array" aca="1" ref="N628:O628" ca="1">mu+MMULT(L628:M628,A)</f>
        <v>3.0860661014138719E-2</v>
      </c>
      <c r="O628" s="89">
        <f ca="1"/>
        <v>2.7756565084383556E-2</v>
      </c>
      <c r="Q628" s="85">
        <v>611</v>
      </c>
      <c r="R628" s="88">
        <f t="shared" ca="1" si="137"/>
        <v>32301.624792497343</v>
      </c>
      <c r="S628" s="89">
        <f t="shared" ca="1" si="138"/>
        <v>0.88130770417081772</v>
      </c>
      <c r="T628" s="89">
        <f t="shared" ca="1" si="139"/>
        <v>0.71007424557935539</v>
      </c>
      <c r="U628" s="89">
        <f t="shared" ca="1" si="148"/>
        <v>0.81092435133741969</v>
      </c>
      <c r="V628" s="89">
        <f t="shared" ca="1" si="148"/>
        <v>0.76117095190872708</v>
      </c>
      <c r="W628" s="85">
        <f t="shared" ca="1" si="140"/>
        <v>4738.8825375075176</v>
      </c>
      <c r="X628" s="85">
        <f t="shared" ca="1" si="141"/>
        <v>770.97590733818652</v>
      </c>
      <c r="Z628" s="85">
        <v>611</v>
      </c>
      <c r="AA628" s="88">
        <f t="shared" ca="1" si="142"/>
        <v>1432.2064968912071</v>
      </c>
      <c r="AB628" s="89">
        <f t="shared" ca="1" si="143"/>
        <v>1.2990320245931726</v>
      </c>
      <c r="AC628" s="89">
        <f t="shared" ca="1" si="144"/>
        <v>1.204022682945973</v>
      </c>
      <c r="AD628" s="89">
        <f t="shared" ca="1" si="149"/>
        <v>0.90303353044451051</v>
      </c>
      <c r="AE628" s="89">
        <f t="shared" ca="1" si="149"/>
        <v>0.88570959425225959</v>
      </c>
      <c r="AF628" s="85">
        <f t="shared" ca="1" si="145"/>
        <v>167.02441613638507</v>
      </c>
      <c r="AG628" s="85">
        <f t="shared" ca="1" si="146"/>
        <v>34.299223289347992</v>
      </c>
      <c r="AI628" s="85">
        <v>611</v>
      </c>
      <c r="AJ628" s="85">
        <f t="shared" ca="1" si="150"/>
        <v>4571.8581213711323</v>
      </c>
      <c r="AK628" s="85">
        <f t="shared" ca="1" si="150"/>
        <v>736.67668404883852</v>
      </c>
    </row>
    <row r="629" spans="9:37" x14ac:dyDescent="0.25">
      <c r="I629" s="85">
        <v>612</v>
      </c>
      <c r="J629" s="89">
        <f t="shared" ca="1" si="147"/>
        <v>0.91824393412502558</v>
      </c>
      <c r="K629" s="89">
        <f t="shared" ca="1" si="147"/>
        <v>0.40613077119931429</v>
      </c>
      <c r="L629" s="89">
        <f t="shared" ca="1" si="136"/>
        <v>1.3933561072946763</v>
      </c>
      <c r="M629" s="89">
        <f t="shared" ca="1" si="136"/>
        <v>-0.23750950992450948</v>
      </c>
      <c r="N629" s="89">
        <f t="array" aca="1" ref="N629:O629" ca="1">mu+MMULT(L629:M629,A)</f>
        <v>3.4070241420333158E-2</v>
      </c>
      <c r="O629" s="89">
        <f ca="1"/>
        <v>7.4498498150322306E-6</v>
      </c>
      <c r="Q629" s="85">
        <v>612</v>
      </c>
      <c r="R629" s="88">
        <f t="shared" ca="1" si="137"/>
        <v>32405.46600874357</v>
      </c>
      <c r="S629" s="89">
        <f t="shared" ca="1" si="138"/>
        <v>0.90005159004800528</v>
      </c>
      <c r="T629" s="89">
        <f t="shared" ca="1" si="139"/>
        <v>0.72881813145654295</v>
      </c>
      <c r="U629" s="89">
        <f t="shared" ca="1" si="148"/>
        <v>0.81595360168536746</v>
      </c>
      <c r="V629" s="89">
        <f t="shared" ca="1" si="148"/>
        <v>0.76694354049638103</v>
      </c>
      <c r="W629" s="85">
        <f t="shared" ca="1" si="140"/>
        <v>4823.3518964029754</v>
      </c>
      <c r="X629" s="85">
        <f t="shared" ca="1" si="141"/>
        <v>855.44526623364436</v>
      </c>
      <c r="Z629" s="85">
        <v>612</v>
      </c>
      <c r="AA629" s="88">
        <f t="shared" ca="1" si="142"/>
        <v>1393.0103776794485</v>
      </c>
      <c r="AB629" s="89">
        <f t="shared" ca="1" si="143"/>
        <v>1.0069647946400402</v>
      </c>
      <c r="AC629" s="89">
        <f t="shared" ca="1" si="144"/>
        <v>0.91195545299284053</v>
      </c>
      <c r="AD629" s="89">
        <f t="shared" ca="1" si="149"/>
        <v>0.84302415371906503</v>
      </c>
      <c r="AE629" s="89">
        <f t="shared" ca="1" si="149"/>
        <v>0.81910391585148823</v>
      </c>
      <c r="AF629" s="85">
        <f t="shared" ca="1" si="145"/>
        <v>132.73394138370531</v>
      </c>
      <c r="AG629" s="85">
        <f t="shared" ca="1" si="146"/>
        <v>8.748536668235829E-3</v>
      </c>
      <c r="AI629" s="85">
        <v>612</v>
      </c>
      <c r="AJ629" s="85">
        <f t="shared" ca="1" si="150"/>
        <v>4690.6179550192701</v>
      </c>
      <c r="AK629" s="85">
        <f t="shared" ca="1" si="150"/>
        <v>855.43651769697613</v>
      </c>
    </row>
    <row r="630" spans="9:37" x14ac:dyDescent="0.25">
      <c r="I630" s="85">
        <v>613</v>
      </c>
      <c r="J630" s="89">
        <f t="shared" ca="1" si="147"/>
        <v>0.23686333219241706</v>
      </c>
      <c r="K630" s="89">
        <f t="shared" ca="1" si="147"/>
        <v>0.50853078249072381</v>
      </c>
      <c r="L630" s="89">
        <f t="shared" ca="1" si="136"/>
        <v>-0.7164287232147557</v>
      </c>
      <c r="M630" s="89">
        <f t="shared" ca="1" si="136"/>
        <v>2.1385130472374083E-2</v>
      </c>
      <c r="N630" s="89">
        <f t="array" aca="1" ref="N630:O630" ca="1">mu+MMULT(L630:M630,A)</f>
        <v>-1.5219921507433547E-2</v>
      </c>
      <c r="O630" s="89">
        <f ca="1"/>
        <v>3.8611844302757167E-3</v>
      </c>
      <c r="Q630" s="85">
        <v>613</v>
      </c>
      <c r="R630" s="88">
        <f t="shared" ca="1" si="137"/>
        <v>30846.92130091814</v>
      </c>
      <c r="S630" s="89">
        <f t="shared" ca="1" si="138"/>
        <v>0.61219801672641683</v>
      </c>
      <c r="T630" s="89">
        <f t="shared" ca="1" si="139"/>
        <v>0.44096455813495455</v>
      </c>
      <c r="U630" s="89">
        <f t="shared" ca="1" si="148"/>
        <v>0.72979662319856331</v>
      </c>
      <c r="V630" s="89">
        <f t="shared" ca="1" si="148"/>
        <v>0.67038067232006204</v>
      </c>
      <c r="W630" s="85">
        <f t="shared" ca="1" si="140"/>
        <v>3615.8128145410519</v>
      </c>
      <c r="X630" s="85">
        <f t="shared" ca="1" si="141"/>
        <v>-352.09381562827912</v>
      </c>
      <c r="Z630" s="85">
        <v>613</v>
      </c>
      <c r="AA630" s="88">
        <f t="shared" ca="1" si="142"/>
        <v>1398.3890272300905</v>
      </c>
      <c r="AB630" s="89">
        <f t="shared" ca="1" si="143"/>
        <v>1.0475264332499661</v>
      </c>
      <c r="AC630" s="89">
        <f t="shared" ca="1" si="144"/>
        <v>0.95251709160276643</v>
      </c>
      <c r="AD630" s="89">
        <f t="shared" ca="1" si="149"/>
        <v>0.85257157631155567</v>
      </c>
      <c r="AE630" s="89">
        <f t="shared" ca="1" si="149"/>
        <v>0.82958259895818731</v>
      </c>
      <c r="AF630" s="85">
        <f t="shared" ca="1" si="145"/>
        <v>137.29414377269927</v>
      </c>
      <c r="AG630" s="85">
        <f t="shared" ca="1" si="146"/>
        <v>4.5689509256621932</v>
      </c>
      <c r="AI630" s="85">
        <v>613</v>
      </c>
      <c r="AJ630" s="85">
        <f t="shared" ca="1" si="150"/>
        <v>3478.5186707683524</v>
      </c>
      <c r="AK630" s="85">
        <f t="shared" ca="1" si="150"/>
        <v>-356.66276655394131</v>
      </c>
    </row>
    <row r="631" spans="9:37" x14ac:dyDescent="0.25">
      <c r="I631" s="85">
        <v>614</v>
      </c>
      <c r="J631" s="89">
        <f t="shared" ca="1" si="147"/>
        <v>0.78140775999748646</v>
      </c>
      <c r="K631" s="89">
        <f t="shared" ca="1" si="147"/>
        <v>0.7231326536913899</v>
      </c>
      <c r="L631" s="89">
        <f t="shared" ca="1" si="136"/>
        <v>0.77695642401118237</v>
      </c>
      <c r="M631" s="89">
        <f t="shared" ca="1" si="136"/>
        <v>0.59217308207468411</v>
      </c>
      <c r="N631" s="89">
        <f t="array" aca="1" ref="N631:O631" ca="1">mu+MMULT(L631:M631,A)</f>
        <v>3.3805172760912695E-2</v>
      </c>
      <c r="O631" s="89">
        <f ca="1"/>
        <v>1.2357556791743191E-2</v>
      </c>
      <c r="Q631" s="85">
        <v>614</v>
      </c>
      <c r="R631" s="88">
        <f t="shared" ca="1" si="137"/>
        <v>32396.877473636763</v>
      </c>
      <c r="S631" s="89">
        <f t="shared" ca="1" si="138"/>
        <v>0.89850359433734772</v>
      </c>
      <c r="T631" s="89">
        <f t="shared" ca="1" si="139"/>
        <v>0.7272701357458855</v>
      </c>
      <c r="U631" s="89">
        <f t="shared" ca="1" si="148"/>
        <v>0.81554143508516508</v>
      </c>
      <c r="V631" s="89">
        <f t="shared" ca="1" si="148"/>
        <v>0.76646975552452656</v>
      </c>
      <c r="W631" s="85">
        <f t="shared" ca="1" si="140"/>
        <v>4816.3458197141917</v>
      </c>
      <c r="X631" s="85">
        <f t="shared" ca="1" si="141"/>
        <v>848.43918954486071</v>
      </c>
      <c r="Z631" s="85">
        <v>614</v>
      </c>
      <c r="AA631" s="88">
        <f t="shared" ca="1" si="142"/>
        <v>1410.3208780571294</v>
      </c>
      <c r="AB631" s="89">
        <f t="shared" ca="1" si="143"/>
        <v>1.1369531381840692</v>
      </c>
      <c r="AC631" s="89">
        <f t="shared" ca="1" si="144"/>
        <v>1.0419437965368696</v>
      </c>
      <c r="AD631" s="89">
        <f t="shared" ca="1" si="149"/>
        <v>0.87222106182833015</v>
      </c>
      <c r="AE631" s="89">
        <f t="shared" ca="1" si="149"/>
        <v>0.85128113140276707</v>
      </c>
      <c r="AF631" s="85">
        <f t="shared" ca="1" si="145"/>
        <v>147.58620156000848</v>
      </c>
      <c r="AG631" s="85">
        <f t="shared" ca="1" si="146"/>
        <v>14.861008712971397</v>
      </c>
      <c r="AI631" s="85">
        <v>614</v>
      </c>
      <c r="AJ631" s="85">
        <f t="shared" ca="1" si="150"/>
        <v>4668.759618154183</v>
      </c>
      <c r="AK631" s="85">
        <f t="shared" ca="1" si="150"/>
        <v>833.57818083188931</v>
      </c>
    </row>
    <row r="632" spans="9:37" x14ac:dyDescent="0.25">
      <c r="I632" s="85">
        <v>615</v>
      </c>
      <c r="J632" s="89">
        <f t="shared" ca="1" si="147"/>
        <v>8.9381210324879445E-2</v>
      </c>
      <c r="K632" s="89">
        <f t="shared" ca="1" si="147"/>
        <v>0.95666502920061092</v>
      </c>
      <c r="L632" s="89">
        <f t="shared" ca="1" si="136"/>
        <v>-1.3445753112590968</v>
      </c>
      <c r="M632" s="89">
        <f t="shared" ca="1" si="136"/>
        <v>1.7132315929656301</v>
      </c>
      <c r="N632" s="89">
        <f t="array" aca="1" ref="N632:O632" ca="1">mu+MMULT(L632:M632,A)</f>
        <v>3.7608928354667835E-4</v>
      </c>
      <c r="O632" s="89">
        <f ca="1"/>
        <v>2.904489316733316E-2</v>
      </c>
      <c r="Q632" s="85">
        <v>615</v>
      </c>
      <c r="R632" s="88">
        <f t="shared" ca="1" si="137"/>
        <v>31331.781331638103</v>
      </c>
      <c r="S632" s="89">
        <f t="shared" ca="1" si="138"/>
        <v>0.70327841023870252</v>
      </c>
      <c r="T632" s="89">
        <f t="shared" ca="1" si="139"/>
        <v>0.53204495164724031</v>
      </c>
      <c r="U632" s="89">
        <f t="shared" ca="1" si="148"/>
        <v>0.75905886870259498</v>
      </c>
      <c r="V632" s="89">
        <f t="shared" ca="1" si="148"/>
        <v>0.70265256880627625</v>
      </c>
      <c r="W632" s="85">
        <f t="shared" ca="1" si="140"/>
        <v>3976.845321957564</v>
      </c>
      <c r="X632" s="85">
        <f t="shared" ca="1" si="141"/>
        <v>8.9386917882329726</v>
      </c>
      <c r="Z632" s="85">
        <v>615</v>
      </c>
      <c r="AA632" s="88">
        <f t="shared" ca="1" si="142"/>
        <v>1434.0528378327997</v>
      </c>
      <c r="AB632" s="89">
        <f t="shared" ca="1" si="143"/>
        <v>1.3125920394360677</v>
      </c>
      <c r="AC632" s="89">
        <f t="shared" ca="1" si="144"/>
        <v>1.2175826977888682</v>
      </c>
      <c r="AD632" s="89">
        <f t="shared" ca="1" si="149"/>
        <v>0.90533977326274728</v>
      </c>
      <c r="AE632" s="89">
        <f t="shared" ca="1" si="149"/>
        <v>0.88830870362369374</v>
      </c>
      <c r="AF632" s="85">
        <f t="shared" ca="1" si="145"/>
        <v>168.69385971076167</v>
      </c>
      <c r="AG632" s="85">
        <f t="shared" ca="1" si="146"/>
        <v>35.968666863724593</v>
      </c>
      <c r="AI632" s="85">
        <v>615</v>
      </c>
      <c r="AJ632" s="85">
        <f t="shared" ca="1" si="150"/>
        <v>3808.1514622468021</v>
      </c>
      <c r="AK632" s="85">
        <f t="shared" ca="1" si="150"/>
        <v>-27.02997507549162</v>
      </c>
    </row>
    <row r="633" spans="9:37" x14ac:dyDescent="0.25">
      <c r="I633" s="85">
        <v>616</v>
      </c>
      <c r="J633" s="89">
        <f t="shared" ca="1" si="147"/>
        <v>0.98153551913935011</v>
      </c>
      <c r="K633" s="89">
        <f t="shared" ca="1" si="147"/>
        <v>0.8328968758617209</v>
      </c>
      <c r="L633" s="89">
        <f t="shared" ca="1" si="136"/>
        <v>2.086548555394645</v>
      </c>
      <c r="M633" s="89">
        <f t="shared" ca="1" si="136"/>
        <v>0.96567616819058122</v>
      </c>
      <c r="N633" s="89">
        <f t="array" aca="1" ref="N633:O633" ca="1">mu+MMULT(L633:M633,A)</f>
        <v>7.441517898770969E-2</v>
      </c>
      <c r="O633" s="89">
        <f ca="1"/>
        <v>1.7917276980106516E-2</v>
      </c>
      <c r="Q633" s="85">
        <v>616</v>
      </c>
      <c r="R633" s="88">
        <f t="shared" ca="1" si="137"/>
        <v>33739.594211206822</v>
      </c>
      <c r="S633" s="89">
        <f t="shared" ca="1" si="138"/>
        <v>1.1356652247853227</v>
      </c>
      <c r="T633" s="89">
        <f t="shared" ca="1" si="139"/>
        <v>0.9644317661938604</v>
      </c>
      <c r="U633" s="89">
        <f t="shared" ca="1" si="148"/>
        <v>0.87195165007889686</v>
      </c>
      <c r="V633" s="89">
        <f t="shared" ca="1" si="148"/>
        <v>0.83258524877061335</v>
      </c>
      <c r="W633" s="85">
        <f t="shared" ca="1" si="140"/>
        <v>5951.0328934543322</v>
      </c>
      <c r="X633" s="85">
        <f t="shared" ca="1" si="141"/>
        <v>1983.1262632850012</v>
      </c>
      <c r="Z633" s="85">
        <v>616</v>
      </c>
      <c r="AA633" s="88">
        <f t="shared" ca="1" si="142"/>
        <v>1418.1837048196376</v>
      </c>
      <c r="AB633" s="89">
        <f t="shared" ca="1" si="143"/>
        <v>1.1954707543676268</v>
      </c>
      <c r="AC633" s="89">
        <f t="shared" ca="1" si="144"/>
        <v>1.1004614127204273</v>
      </c>
      <c r="AD633" s="89">
        <f t="shared" ca="1" si="149"/>
        <v>0.88404842199283407</v>
      </c>
      <c r="AE633" s="89">
        <f t="shared" ca="1" si="149"/>
        <v>0.86443443331041858</v>
      </c>
      <c r="AF633" s="85">
        <f t="shared" ca="1" si="145"/>
        <v>154.49139476397932</v>
      </c>
      <c r="AG633" s="85">
        <f t="shared" ca="1" si="146"/>
        <v>21.766201916942236</v>
      </c>
      <c r="AI633" s="85">
        <v>616</v>
      </c>
      <c r="AJ633" s="85">
        <f t="shared" ca="1" si="150"/>
        <v>5796.5414986903525</v>
      </c>
      <c r="AK633" s="85">
        <f t="shared" ca="1" si="150"/>
        <v>1961.360061368059</v>
      </c>
    </row>
    <row r="634" spans="9:37" x14ac:dyDescent="0.25">
      <c r="I634" s="85">
        <v>617</v>
      </c>
      <c r="J634" s="89">
        <f t="shared" ca="1" si="147"/>
        <v>0.19644410086507147</v>
      </c>
      <c r="K634" s="89">
        <f t="shared" ca="1" si="147"/>
        <v>7.0465469885512833E-2</v>
      </c>
      <c r="L634" s="89">
        <f t="shared" ca="1" si="136"/>
        <v>-0.85439132358232162</v>
      </c>
      <c r="M634" s="89">
        <f t="shared" ca="1" si="136"/>
        <v>-1.4723331347031132</v>
      </c>
      <c r="N634" s="89">
        <f t="array" aca="1" ref="N634:O634" ca="1">mu+MMULT(L634:M634,A)</f>
        <v>-4.676242858469034E-2</v>
      </c>
      <c r="O634" s="89">
        <f ca="1"/>
        <v>-1.8373318853175842E-2</v>
      </c>
      <c r="Q634" s="85">
        <v>617</v>
      </c>
      <c r="R634" s="88">
        <f t="shared" ca="1" si="137"/>
        <v>29889.11724901088</v>
      </c>
      <c r="S634" s="89">
        <f t="shared" ca="1" si="138"/>
        <v>0.42799040136479122</v>
      </c>
      <c r="T634" s="89">
        <f t="shared" ca="1" si="139"/>
        <v>0.25675694277332894</v>
      </c>
      <c r="U634" s="89">
        <f t="shared" ca="1" si="148"/>
        <v>0.66567094564763241</v>
      </c>
      <c r="V634" s="89">
        <f t="shared" ca="1" si="148"/>
        <v>0.6013167946785275</v>
      </c>
      <c r="W634" s="85">
        <f t="shared" ca="1" si="140"/>
        <v>2946.8693352158552</v>
      </c>
      <c r="X634" s="85">
        <f t="shared" ca="1" si="141"/>
        <v>-1021.0372949534758</v>
      </c>
      <c r="Z634" s="85">
        <v>617</v>
      </c>
      <c r="AA634" s="88">
        <f t="shared" ca="1" si="142"/>
        <v>1367.6396570930137</v>
      </c>
      <c r="AB634" s="89">
        <f t="shared" ca="1" si="143"/>
        <v>0.81350204261672199</v>
      </c>
      <c r="AC634" s="89">
        <f t="shared" ca="1" si="144"/>
        <v>0.71849270096952234</v>
      </c>
      <c r="AD634" s="89">
        <f t="shared" ca="1" si="149"/>
        <v>0.7920348621748512</v>
      </c>
      <c r="AE634" s="89">
        <f t="shared" ca="1" si="149"/>
        <v>0.76377322660684754</v>
      </c>
      <c r="AF634" s="85">
        <f t="shared" ca="1" si="145"/>
        <v>111.97169682165213</v>
      </c>
      <c r="AG634" s="85">
        <f t="shared" ca="1" si="146"/>
        <v>-20.753496025384948</v>
      </c>
      <c r="AI634" s="85">
        <v>617</v>
      </c>
      <c r="AJ634" s="85">
        <f t="shared" ca="1" si="150"/>
        <v>2834.8976383942031</v>
      </c>
      <c r="AK634" s="85">
        <f t="shared" ca="1" si="150"/>
        <v>-1000.2837989280908</v>
      </c>
    </row>
    <row r="635" spans="9:37" x14ac:dyDescent="0.25">
      <c r="I635" s="85">
        <v>618</v>
      </c>
      <c r="J635" s="89">
        <f t="shared" ca="1" si="147"/>
        <v>0.63046485066399527</v>
      </c>
      <c r="K635" s="89">
        <f t="shared" ca="1" si="147"/>
        <v>0.63927244663165406</v>
      </c>
      <c r="L635" s="89">
        <f t="shared" ca="1" si="136"/>
        <v>0.33308476566509398</v>
      </c>
      <c r="M635" s="89">
        <f t="shared" ca="1" si="136"/>
        <v>0.35651475157787493</v>
      </c>
      <c r="N635" s="89">
        <f t="array" aca="1" ref="N635:O635" ca="1">mu+MMULT(L635:M635,A)</f>
        <v>1.7996304314903021E-2</v>
      </c>
      <c r="O635" s="89">
        <f ca="1"/>
        <v>8.8497025695894339E-3</v>
      </c>
      <c r="Q635" s="85">
        <v>618</v>
      </c>
      <c r="R635" s="88">
        <f t="shared" ca="1" si="137"/>
        <v>31888.746569545114</v>
      </c>
      <c r="S635" s="89">
        <f t="shared" ca="1" si="138"/>
        <v>0.80618011634390807</v>
      </c>
      <c r="T635" s="89">
        <f t="shared" ca="1" si="139"/>
        <v>0.63494665775244585</v>
      </c>
      <c r="U635" s="89">
        <f t="shared" ca="1" si="148"/>
        <v>0.78993049907408519</v>
      </c>
      <c r="V635" s="89">
        <f t="shared" ca="1" si="148"/>
        <v>0.73726839729653859</v>
      </c>
      <c r="W635" s="85">
        <f t="shared" ca="1" si="140"/>
        <v>4408.3484168315554</v>
      </c>
      <c r="X635" s="85">
        <f t="shared" ca="1" si="141"/>
        <v>440.44178666222433</v>
      </c>
      <c r="Z635" s="85">
        <v>618</v>
      </c>
      <c r="AA635" s="88">
        <f t="shared" ca="1" si="142"/>
        <v>1405.3823449017054</v>
      </c>
      <c r="AB635" s="89">
        <f t="shared" ca="1" si="143"/>
        <v>1.1000319874704925</v>
      </c>
      <c r="AC635" s="89">
        <f t="shared" ca="1" si="144"/>
        <v>1.0050226458232929</v>
      </c>
      <c r="AD635" s="89">
        <f t="shared" ca="1" si="149"/>
        <v>0.86434090747110393</v>
      </c>
      <c r="AE635" s="89">
        <f t="shared" ca="1" si="149"/>
        <v>0.84255702723599457</v>
      </c>
      <c r="AF635" s="85">
        <f t="shared" ca="1" si="145"/>
        <v>143.29802183856623</v>
      </c>
      <c r="AG635" s="85">
        <f t="shared" ca="1" si="146"/>
        <v>10.57282899152915</v>
      </c>
      <c r="AI635" s="85">
        <v>618</v>
      </c>
      <c r="AJ635" s="85">
        <f t="shared" ca="1" si="150"/>
        <v>4265.0503949929889</v>
      </c>
      <c r="AK635" s="85">
        <f t="shared" ca="1" si="150"/>
        <v>429.86895767069518</v>
      </c>
    </row>
    <row r="636" spans="9:37" x14ac:dyDescent="0.25">
      <c r="I636" s="85">
        <v>619</v>
      </c>
      <c r="J636" s="89">
        <f t="shared" ca="1" si="147"/>
        <v>1.1612371695738588E-2</v>
      </c>
      <c r="K636" s="89">
        <f t="shared" ca="1" si="147"/>
        <v>0.2338154184541309</v>
      </c>
      <c r="L636" s="89">
        <f t="shared" ca="1" si="136"/>
        <v>-2.2697172616829397</v>
      </c>
      <c r="M636" s="89">
        <f t="shared" ca="1" si="136"/>
        <v>-0.72633922768588866</v>
      </c>
      <c r="N636" s="89">
        <f t="array" aca="1" ref="N636:O636" ca="1">mu+MMULT(L636:M636,A)</f>
        <v>-6.9099255341584703E-2</v>
      </c>
      <c r="O636" s="89">
        <f ca="1"/>
        <v>-7.2689463876890788E-3</v>
      </c>
      <c r="Q636" s="85">
        <v>619</v>
      </c>
      <c r="R636" s="88">
        <f t="shared" ca="1" si="137"/>
        <v>29228.890352572431</v>
      </c>
      <c r="S636" s="89">
        <f t="shared" ca="1" si="138"/>
        <v>0.29754377638487534</v>
      </c>
      <c r="T636" s="89">
        <f t="shared" ca="1" si="139"/>
        <v>0.12631031779341306</v>
      </c>
      <c r="U636" s="89">
        <f t="shared" ca="1" si="148"/>
        <v>0.61697430414888532</v>
      </c>
      <c r="V636" s="89">
        <f t="shared" ca="1" si="148"/>
        <v>0.55025685537186897</v>
      </c>
      <c r="W636" s="85">
        <f t="shared" ca="1" si="140"/>
        <v>2523.264320653745</v>
      </c>
      <c r="X636" s="85">
        <f t="shared" ca="1" si="141"/>
        <v>-1444.642309515586</v>
      </c>
      <c r="Z636" s="85">
        <v>619</v>
      </c>
      <c r="AA636" s="88">
        <f t="shared" ca="1" si="142"/>
        <v>1382.9110700502551</v>
      </c>
      <c r="AB636" s="89">
        <f t="shared" ca="1" si="143"/>
        <v>0.9303786809868817</v>
      </c>
      <c r="AC636" s="89">
        <f t="shared" ca="1" si="144"/>
        <v>0.83536933933968205</v>
      </c>
      <c r="AD636" s="89">
        <f t="shared" ca="1" si="149"/>
        <v>0.82391247363301834</v>
      </c>
      <c r="AE636" s="89">
        <f t="shared" ca="1" si="149"/>
        <v>0.79824510626422918</v>
      </c>
      <c r="AF636" s="85">
        <f t="shared" ca="1" si="145"/>
        <v>124.31517852797708</v>
      </c>
      <c r="AG636" s="85">
        <f t="shared" ca="1" si="146"/>
        <v>-8.4100143190599965</v>
      </c>
      <c r="AI636" s="85">
        <v>619</v>
      </c>
      <c r="AJ636" s="85">
        <f t="shared" ca="1" si="150"/>
        <v>2398.949142125768</v>
      </c>
      <c r="AK636" s="85">
        <f t="shared" ca="1" si="150"/>
        <v>-1436.2322951965261</v>
      </c>
    </row>
    <row r="637" spans="9:37" x14ac:dyDescent="0.25">
      <c r="I637" s="85">
        <v>620</v>
      </c>
      <c r="J637" s="89">
        <f t="shared" ca="1" si="147"/>
        <v>4.0573735939211764E-2</v>
      </c>
      <c r="K637" s="89">
        <f t="shared" ca="1" si="147"/>
        <v>9.0206915802186538E-2</v>
      </c>
      <c r="L637" s="89">
        <f t="shared" ca="1" si="136"/>
        <v>-1.7440666309760722</v>
      </c>
      <c r="M637" s="89">
        <f t="shared" ca="1" si="136"/>
        <v>-1.3394819348829228</v>
      </c>
      <c r="N637" s="89">
        <f t="array" aca="1" ref="N637:O637" ca="1">mu+MMULT(L637:M637,A)</f>
        <v>-6.7103723318902686E-2</v>
      </c>
      <c r="O637" s="89">
        <f ca="1"/>
        <v>-1.6395783659639552E-2</v>
      </c>
      <c r="Q637" s="85">
        <v>620</v>
      </c>
      <c r="R637" s="88">
        <f t="shared" ca="1" si="137"/>
        <v>29287.275774873433</v>
      </c>
      <c r="S637" s="89">
        <f t="shared" ca="1" si="138"/>
        <v>0.30919764379546755</v>
      </c>
      <c r="T637" s="89">
        <f t="shared" ca="1" si="139"/>
        <v>0.13796418520400527</v>
      </c>
      <c r="U637" s="89">
        <f t="shared" ca="1" si="148"/>
        <v>0.62141440693578898</v>
      </c>
      <c r="V637" s="89">
        <f t="shared" ca="1" si="148"/>
        <v>0.55486563855990967</v>
      </c>
      <c r="W637" s="85">
        <f t="shared" ca="1" si="140"/>
        <v>2559.4163640744209</v>
      </c>
      <c r="X637" s="85">
        <f t="shared" ca="1" si="141"/>
        <v>-1408.4902660949101</v>
      </c>
      <c r="Z637" s="85">
        <v>620</v>
      </c>
      <c r="AA637" s="88">
        <f t="shared" ca="1" si="142"/>
        <v>1370.3468885875179</v>
      </c>
      <c r="AB637" s="89">
        <f t="shared" ca="1" si="143"/>
        <v>0.83431615583181296</v>
      </c>
      <c r="AC637" s="89">
        <f t="shared" ca="1" si="144"/>
        <v>0.7393068141846133</v>
      </c>
      <c r="AD637" s="89">
        <f t="shared" ca="1" si="149"/>
        <v>0.79794857489400095</v>
      </c>
      <c r="AE637" s="89">
        <f t="shared" ca="1" si="149"/>
        <v>0.77013964375599198</v>
      </c>
      <c r="AF637" s="85">
        <f t="shared" ca="1" si="145"/>
        <v>114.12394895706677</v>
      </c>
      <c r="AG637" s="85">
        <f t="shared" ca="1" si="146"/>
        <v>-18.601243889970306</v>
      </c>
      <c r="AI637" s="85">
        <v>620</v>
      </c>
      <c r="AJ637" s="85">
        <f t="shared" ca="1" si="150"/>
        <v>2445.2924151173543</v>
      </c>
      <c r="AK637" s="85">
        <f t="shared" ca="1" si="150"/>
        <v>-1389.8890222049399</v>
      </c>
    </row>
    <row r="638" spans="9:37" x14ac:dyDescent="0.25">
      <c r="I638" s="85">
        <v>621</v>
      </c>
      <c r="J638" s="89">
        <f t="shared" ca="1" si="147"/>
        <v>0.11828295492461627</v>
      </c>
      <c r="K638" s="89">
        <f t="shared" ca="1" si="147"/>
        <v>0.97374284304283254</v>
      </c>
      <c r="L638" s="89">
        <f t="shared" ca="1" si="136"/>
        <v>-1.1836139648375279</v>
      </c>
      <c r="M638" s="89">
        <f t="shared" ca="1" si="136"/>
        <v>1.938893448208157</v>
      </c>
      <c r="N638" s="89">
        <f t="array" aca="1" ref="N638:O638" ca="1">mu+MMULT(L638:M638,A)</f>
        <v>8.7372156806503065E-3</v>
      </c>
      <c r="O638" s="89">
        <f ca="1"/>
        <v>3.2403946462935908E-2</v>
      </c>
      <c r="Q638" s="85">
        <v>621</v>
      </c>
      <c r="R638" s="88">
        <f t="shared" ca="1" si="137"/>
        <v>31594.84855218964</v>
      </c>
      <c r="S638" s="89">
        <f t="shared" ca="1" si="138"/>
        <v>0.75210722246897976</v>
      </c>
      <c r="T638" s="89">
        <f t="shared" ca="1" si="139"/>
        <v>0.58087376387751744</v>
      </c>
      <c r="U638" s="89">
        <f t="shared" ca="1" si="148"/>
        <v>0.77400670954393924</v>
      </c>
      <c r="V638" s="89">
        <f t="shared" ca="1" si="148"/>
        <v>0.71933723207859668</v>
      </c>
      <c r="W638" s="85">
        <f t="shared" ca="1" si="140"/>
        <v>4178.5093546051648</v>
      </c>
      <c r="X638" s="85">
        <f t="shared" ca="1" si="141"/>
        <v>210.60272443583381</v>
      </c>
      <c r="Z638" s="85">
        <v>621</v>
      </c>
      <c r="AA638" s="88">
        <f t="shared" ca="1" si="142"/>
        <v>1438.8779971905603</v>
      </c>
      <c r="AB638" s="89">
        <f t="shared" ca="1" si="143"/>
        <v>1.3479470186135465</v>
      </c>
      <c r="AC638" s="89">
        <f t="shared" ca="1" si="144"/>
        <v>1.2529376769663469</v>
      </c>
      <c r="AD638" s="89">
        <f t="shared" ca="1" si="149"/>
        <v>0.91116228810515487</v>
      </c>
      <c r="AE638" s="89">
        <f t="shared" ca="1" si="149"/>
        <v>0.89488580562200948</v>
      </c>
      <c r="AF638" s="85">
        <f t="shared" ca="1" si="145"/>
        <v>173.07643363726561</v>
      </c>
      <c r="AG638" s="85">
        <f t="shared" ca="1" si="146"/>
        <v>40.35124079022853</v>
      </c>
      <c r="AI638" s="85">
        <v>621</v>
      </c>
      <c r="AJ638" s="85">
        <f t="shared" ca="1" si="150"/>
        <v>4005.432920967899</v>
      </c>
      <c r="AK638" s="85">
        <f t="shared" ca="1" si="150"/>
        <v>170.25148364560528</v>
      </c>
    </row>
    <row r="639" spans="9:37" x14ac:dyDescent="0.25">
      <c r="I639" s="85">
        <v>622</v>
      </c>
      <c r="J639" s="89">
        <f t="shared" ca="1" si="147"/>
        <v>0.20404060305107252</v>
      </c>
      <c r="K639" s="89">
        <f t="shared" ca="1" si="147"/>
        <v>0.7816582333055524</v>
      </c>
      <c r="L639" s="89">
        <f t="shared" ca="1" si="136"/>
        <v>-0.8272750074251215</v>
      </c>
      <c r="M639" s="89">
        <f t="shared" ca="1" si="136"/>
        <v>0.77780575722333112</v>
      </c>
      <c r="N639" s="89">
        <f t="array" aca="1" ref="N639:O639" ca="1">mu+MMULT(L639:M639,A)</f>
        <v>-3.8843490135597306E-3</v>
      </c>
      <c r="O639" s="89">
        <f ca="1"/>
        <v>1.5120762157397322E-2</v>
      </c>
      <c r="Q639" s="85">
        <v>622</v>
      </c>
      <c r="R639" s="88">
        <f t="shared" ca="1" si="137"/>
        <v>31198.57816395921</v>
      </c>
      <c r="S639" s="89">
        <f t="shared" ca="1" si="138"/>
        <v>0.67839753513314771</v>
      </c>
      <c r="T639" s="89">
        <f t="shared" ca="1" si="139"/>
        <v>0.50716407654168538</v>
      </c>
      <c r="U639" s="89">
        <f t="shared" ca="1" si="148"/>
        <v>0.75124016423945439</v>
      </c>
      <c r="V639" s="89">
        <f t="shared" ca="1" si="148"/>
        <v>0.69398015074496033</v>
      </c>
      <c r="W639" s="85">
        <f t="shared" ca="1" si="140"/>
        <v>3876.2551527692631</v>
      </c>
      <c r="X639" s="85">
        <f t="shared" ca="1" si="141"/>
        <v>-91.651477400067961</v>
      </c>
      <c r="Z639" s="85">
        <v>622</v>
      </c>
      <c r="AA639" s="88">
        <f t="shared" ca="1" si="142"/>
        <v>1414.2232733514813</v>
      </c>
      <c r="AB639" s="89">
        <f t="shared" ca="1" si="143"/>
        <v>1.1660366505813509</v>
      </c>
      <c r="AC639" s="89">
        <f t="shared" ca="1" si="144"/>
        <v>1.0710273089341513</v>
      </c>
      <c r="AD639" s="89">
        <f t="shared" ca="1" si="149"/>
        <v>0.87820018623133556</v>
      </c>
      <c r="AE639" s="89">
        <f t="shared" ca="1" si="149"/>
        <v>0.85792142465897281</v>
      </c>
      <c r="AF639" s="85">
        <f t="shared" ca="1" si="145"/>
        <v>151.00168986781705</v>
      </c>
      <c r="AG639" s="85">
        <f t="shared" ca="1" si="146"/>
        <v>18.276497020779971</v>
      </c>
      <c r="AI639" s="85">
        <v>622</v>
      </c>
      <c r="AJ639" s="85">
        <f t="shared" ca="1" si="150"/>
        <v>3725.2534629014463</v>
      </c>
      <c r="AK639" s="85">
        <f t="shared" ca="1" si="150"/>
        <v>-109.92797442084793</v>
      </c>
    </row>
    <row r="640" spans="9:37" x14ac:dyDescent="0.25">
      <c r="I640" s="85">
        <v>623</v>
      </c>
      <c r="J640" s="89">
        <f t="shared" ca="1" si="147"/>
        <v>0.26863375162223802</v>
      </c>
      <c r="K640" s="89">
        <f t="shared" ca="1" si="147"/>
        <v>0.44915061590417804</v>
      </c>
      <c r="L640" s="89">
        <f t="shared" ca="1" si="136"/>
        <v>-0.6169503070276029</v>
      </c>
      <c r="M640" s="89">
        <f t="shared" ca="1" si="136"/>
        <v>-0.12780760461851179</v>
      </c>
      <c r="N640" s="89">
        <f t="array" aca="1" ref="N640:O640" ca="1">mu+MMULT(L640:M640,A)</f>
        <v>-1.5463840476982505E-2</v>
      </c>
      <c r="O640" s="89">
        <f ca="1"/>
        <v>1.6403999385926741E-3</v>
      </c>
      <c r="Q640" s="85">
        <v>623</v>
      </c>
      <c r="R640" s="88">
        <f t="shared" ca="1" si="137"/>
        <v>30839.39806922742</v>
      </c>
      <c r="S640" s="89">
        <f t="shared" ca="1" si="138"/>
        <v>0.61077353478488783</v>
      </c>
      <c r="T640" s="89">
        <f t="shared" ca="1" si="139"/>
        <v>0.43954007619342556</v>
      </c>
      <c r="U640" s="89">
        <f t="shared" ca="1" si="148"/>
        <v>0.72932524183113734</v>
      </c>
      <c r="V640" s="89">
        <f t="shared" ca="1" si="148"/>
        <v>0.66986487503801062</v>
      </c>
      <c r="W640" s="85">
        <f t="shared" ca="1" si="140"/>
        <v>3610.3241582837436</v>
      </c>
      <c r="X640" s="85">
        <f t="shared" ca="1" si="141"/>
        <v>-357.58247188558744</v>
      </c>
      <c r="Z640" s="85">
        <v>623</v>
      </c>
      <c r="AA640" s="88">
        <f t="shared" ca="1" si="142"/>
        <v>1395.2869523598827</v>
      </c>
      <c r="AB640" s="89">
        <f t="shared" ca="1" si="143"/>
        <v>1.0241520528660915</v>
      </c>
      <c r="AC640" s="89">
        <f t="shared" ca="1" si="144"/>
        <v>0.9291427112188918</v>
      </c>
      <c r="AD640" s="89">
        <f t="shared" ca="1" si="149"/>
        <v>0.84711826924473654</v>
      </c>
      <c r="AE640" s="89">
        <f t="shared" ca="1" si="149"/>
        <v>0.82359243389790238</v>
      </c>
      <c r="AF640" s="85">
        <f t="shared" ca="1" si="145"/>
        <v>134.6578239323303</v>
      </c>
      <c r="AG640" s="85">
        <f t="shared" ca="1" si="146"/>
        <v>1.9326310852932238</v>
      </c>
      <c r="AI640" s="85">
        <v>623</v>
      </c>
      <c r="AJ640" s="85">
        <f t="shared" ca="1" si="150"/>
        <v>3475.6663343514133</v>
      </c>
      <c r="AK640" s="85">
        <f t="shared" ca="1" si="150"/>
        <v>-359.51510297088066</v>
      </c>
    </row>
    <row r="641" spans="9:37" x14ac:dyDescent="0.25">
      <c r="I641" s="85">
        <v>624</v>
      </c>
      <c r="J641" s="89">
        <f t="shared" ca="1" si="147"/>
        <v>0.24617077352389571</v>
      </c>
      <c r="K641" s="89">
        <f t="shared" ca="1" si="147"/>
        <v>0.61621167647981467</v>
      </c>
      <c r="L641" s="89">
        <f t="shared" ca="1" si="136"/>
        <v>-0.68658934135002536</v>
      </c>
      <c r="M641" s="89">
        <f t="shared" ca="1" si="136"/>
        <v>0.29554622364012884</v>
      </c>
      <c r="N641" s="89">
        <f t="array" aca="1" ref="N641:O641" ca="1">mu+MMULT(L641:M641,A)</f>
        <v>-9.3145953085530045E-3</v>
      </c>
      <c r="O641" s="89">
        <f ca="1"/>
        <v>7.9421653410346477E-3</v>
      </c>
      <c r="Q641" s="85">
        <v>624</v>
      </c>
      <c r="R641" s="88">
        <f t="shared" ca="1" si="137"/>
        <v>31029.621354197436</v>
      </c>
      <c r="S641" s="89">
        <f t="shared" ca="1" si="138"/>
        <v>0.64668500453508848</v>
      </c>
      <c r="T641" s="89">
        <f t="shared" ca="1" si="139"/>
        <v>0.47545154594362621</v>
      </c>
      <c r="U641" s="89">
        <f t="shared" ca="1" si="148"/>
        <v>0.74108208492968475</v>
      </c>
      <c r="V641" s="89">
        <f t="shared" ca="1" si="148"/>
        <v>0.68276741911327254</v>
      </c>
      <c r="W641" s="85">
        <f t="shared" ca="1" si="140"/>
        <v>3750.1823680207235</v>
      </c>
      <c r="X641" s="85">
        <f t="shared" ca="1" si="141"/>
        <v>-217.72426214860752</v>
      </c>
      <c r="Z641" s="85">
        <v>624</v>
      </c>
      <c r="AA641" s="88">
        <f t="shared" ca="1" si="142"/>
        <v>1404.107486681502</v>
      </c>
      <c r="AB641" s="89">
        <f t="shared" ca="1" si="143"/>
        <v>1.0904799032983434</v>
      </c>
      <c r="AC641" s="89">
        <f t="shared" ca="1" si="144"/>
        <v>0.99547056165114378</v>
      </c>
      <c r="AD641" s="89">
        <f t="shared" ca="1" si="149"/>
        <v>0.86224909939281658</v>
      </c>
      <c r="AE641" s="89">
        <f t="shared" ca="1" si="149"/>
        <v>0.84024627248518291</v>
      </c>
      <c r="AF641" s="85">
        <f t="shared" ca="1" si="145"/>
        <v>142.19744058034576</v>
      </c>
      <c r="AG641" s="85">
        <f t="shared" ca="1" si="146"/>
        <v>9.4722477333086772</v>
      </c>
      <c r="AI641" s="85">
        <v>624</v>
      </c>
      <c r="AJ641" s="85">
        <f t="shared" ca="1" si="150"/>
        <v>3607.9849274403778</v>
      </c>
      <c r="AK641" s="85">
        <f t="shared" ca="1" si="150"/>
        <v>-227.1965098819162</v>
      </c>
    </row>
    <row r="642" spans="9:37" x14ac:dyDescent="0.25">
      <c r="I642" s="85">
        <v>625</v>
      </c>
      <c r="J642" s="89">
        <f t="shared" ca="1" si="147"/>
        <v>5.5630081327868952E-2</v>
      </c>
      <c r="K642" s="89">
        <f t="shared" ca="1" si="147"/>
        <v>0.2106099959300598</v>
      </c>
      <c r="L642" s="89">
        <f t="shared" ca="1" si="136"/>
        <v>-1.59255452225803</v>
      </c>
      <c r="M642" s="89">
        <f t="shared" ca="1" si="136"/>
        <v>-0.80430648753997247</v>
      </c>
      <c r="N642" s="89">
        <f t="array" aca="1" ref="N642:O642" ca="1">mu+MMULT(L642:M642,A)</f>
        <v>-5.3182801738074395E-2</v>
      </c>
      <c r="O642" s="89">
        <f ca="1"/>
        <v>-8.4295155094864099E-3</v>
      </c>
      <c r="Q642" s="85">
        <v>625</v>
      </c>
      <c r="R642" s="88">
        <f t="shared" ca="1" si="137"/>
        <v>29697.832679286079</v>
      </c>
      <c r="S642" s="89">
        <f t="shared" ca="1" si="138"/>
        <v>0.39049554956306437</v>
      </c>
      <c r="T642" s="89">
        <f t="shared" ca="1" si="139"/>
        <v>0.2192620909716021</v>
      </c>
      <c r="U642" s="89">
        <f t="shared" ca="1" si="148"/>
        <v>0.65191492721714961</v>
      </c>
      <c r="V642" s="89">
        <f t="shared" ca="1" si="148"/>
        <v>0.58677705479994202</v>
      </c>
      <c r="W642" s="85">
        <f t="shared" ca="1" si="140"/>
        <v>2820.847639460233</v>
      </c>
      <c r="X642" s="85">
        <f t="shared" ca="1" si="141"/>
        <v>-1147.058990709098</v>
      </c>
      <c r="Z642" s="85">
        <v>625</v>
      </c>
      <c r="AA642" s="88">
        <f t="shared" ca="1" si="142"/>
        <v>1381.3070371397384</v>
      </c>
      <c r="AB642" s="89">
        <f t="shared" ca="1" si="143"/>
        <v>0.9181633650855584</v>
      </c>
      <c r="AC642" s="89">
        <f t="shared" ca="1" si="144"/>
        <v>0.82315402343835875</v>
      </c>
      <c r="AD642" s="89">
        <f t="shared" ca="1" si="149"/>
        <v>0.8207333274497941</v>
      </c>
      <c r="AE642" s="89">
        <f t="shared" ca="1" si="149"/>
        <v>0.79478979472740396</v>
      </c>
      <c r="AF642" s="85">
        <f t="shared" ca="1" si="145"/>
        <v>122.99614024143307</v>
      </c>
      <c r="AG642" s="85">
        <f t="shared" ca="1" si="146"/>
        <v>-9.7290526056040108</v>
      </c>
      <c r="AI642" s="85">
        <v>625</v>
      </c>
      <c r="AJ642" s="85">
        <f t="shared" ca="1" si="150"/>
        <v>2697.8514992188002</v>
      </c>
      <c r="AK642" s="85">
        <f t="shared" ca="1" si="150"/>
        <v>-1137.329938103494</v>
      </c>
    </row>
    <row r="643" spans="9:37" x14ac:dyDescent="0.25">
      <c r="I643" s="85">
        <v>626</v>
      </c>
      <c r="J643" s="89">
        <f t="shared" ca="1" si="147"/>
        <v>0.79604558702970252</v>
      </c>
      <c r="K643" s="89">
        <f t="shared" ca="1" si="147"/>
        <v>0.35244641712683922</v>
      </c>
      <c r="L643" s="89">
        <f t="shared" ca="1" si="136"/>
        <v>0.82757924578057185</v>
      </c>
      <c r="M643" s="89">
        <f t="shared" ca="1" si="136"/>
        <v>-0.37872399328578887</v>
      </c>
      <c r="N643" s="89">
        <f t="array" aca="1" ref="N643:O643" ca="1">mu+MMULT(L643:M643,A)</f>
        <v>1.6903402910220838E-2</v>
      </c>
      <c r="O643" s="89">
        <f ca="1"/>
        <v>-2.0945756573835452E-3</v>
      </c>
      <c r="Q643" s="85">
        <v>626</v>
      </c>
      <c r="R643" s="88">
        <f t="shared" ca="1" si="137"/>
        <v>31853.914351182953</v>
      </c>
      <c r="S643" s="89">
        <f t="shared" ca="1" si="138"/>
        <v>0.79979759382948545</v>
      </c>
      <c r="T643" s="89">
        <f t="shared" ca="1" si="139"/>
        <v>0.62856413523802313</v>
      </c>
      <c r="U643" s="89">
        <f t="shared" ca="1" si="148"/>
        <v>0.78808596131165931</v>
      </c>
      <c r="V643" s="89">
        <f t="shared" ca="1" si="148"/>
        <v>0.7351827768150283</v>
      </c>
      <c r="W643" s="85">
        <f t="shared" ca="1" si="140"/>
        <v>4380.8654765761348</v>
      </c>
      <c r="X643" s="85">
        <f t="shared" ca="1" si="141"/>
        <v>412.95884640680379</v>
      </c>
      <c r="Z643" s="85">
        <v>626</v>
      </c>
      <c r="AA643" s="88">
        <f t="shared" ca="1" si="142"/>
        <v>1390.0853096945682</v>
      </c>
      <c r="AB643" s="89">
        <f t="shared" ca="1" si="143"/>
        <v>0.98484038591606293</v>
      </c>
      <c r="AC643" s="89">
        <f t="shared" ca="1" si="144"/>
        <v>0.88983104426886328</v>
      </c>
      <c r="AD643" s="89">
        <f t="shared" ca="1" si="149"/>
        <v>0.83764876021554469</v>
      </c>
      <c r="AE643" s="89">
        <f t="shared" ca="1" si="149"/>
        <v>0.81322169275669298</v>
      </c>
      <c r="AF643" s="85">
        <f t="shared" ca="1" si="145"/>
        <v>130.27586849291424</v>
      </c>
      <c r="AG643" s="85">
        <f t="shared" ca="1" si="146"/>
        <v>-2.4493243541228367</v>
      </c>
      <c r="AI643" s="85">
        <v>626</v>
      </c>
      <c r="AJ643" s="85">
        <f t="shared" ca="1" si="150"/>
        <v>4250.5896080832208</v>
      </c>
      <c r="AK643" s="85">
        <f t="shared" ca="1" si="150"/>
        <v>415.40817076092662</v>
      </c>
    </row>
    <row r="644" spans="9:37" x14ac:dyDescent="0.25">
      <c r="I644" s="85">
        <v>627</v>
      </c>
      <c r="J644" s="89">
        <f t="shared" ca="1" si="147"/>
        <v>0.38869345316167236</v>
      </c>
      <c r="K644" s="89">
        <f t="shared" ca="1" si="147"/>
        <v>0.31201009314180328</v>
      </c>
      <c r="L644" s="89">
        <f t="shared" ca="1" si="136"/>
        <v>-0.28272597080196238</v>
      </c>
      <c r="M644" s="89">
        <f t="shared" ca="1" si="136"/>
        <v>-0.49016070244896293</v>
      </c>
      <c r="N644" s="89">
        <f t="array" aca="1" ref="N644:O644" ca="1">mu+MMULT(L644:M644,A)</f>
        <v>-1.3679468924711769E-2</v>
      </c>
      <c r="O644" s="89">
        <f ca="1"/>
        <v>-3.7533488902960692E-3</v>
      </c>
      <c r="Q644" s="85">
        <v>627</v>
      </c>
      <c r="R644" s="88">
        <f t="shared" ca="1" si="137"/>
        <v>30894.476139087848</v>
      </c>
      <c r="S644" s="89">
        <f t="shared" ca="1" si="138"/>
        <v>0.62119422923881429</v>
      </c>
      <c r="T644" s="89">
        <f t="shared" ca="1" si="139"/>
        <v>0.44996077064735202</v>
      </c>
      <c r="U644" s="89">
        <f t="shared" ca="1" si="148"/>
        <v>0.73276408204665455</v>
      </c>
      <c r="V644" s="89">
        <f t="shared" ca="1" si="148"/>
        <v>0.67363063634789655</v>
      </c>
      <c r="W644" s="85">
        <f t="shared" ca="1" si="140"/>
        <v>3650.5888167241246</v>
      </c>
      <c r="X644" s="85">
        <f t="shared" ca="1" si="141"/>
        <v>-317.31781344520641</v>
      </c>
      <c r="Z644" s="85">
        <v>627</v>
      </c>
      <c r="AA644" s="88">
        <f t="shared" ca="1" si="142"/>
        <v>1387.7813847641607</v>
      </c>
      <c r="AB644" s="89">
        <f t="shared" ca="1" si="143"/>
        <v>0.96738133184670594</v>
      </c>
      <c r="AC644" s="89">
        <f t="shared" ca="1" si="144"/>
        <v>0.87237199019950629</v>
      </c>
      <c r="AD644" s="89">
        <f t="shared" ca="1" si="149"/>
        <v>0.83332328057123761</v>
      </c>
      <c r="AE644" s="89">
        <f t="shared" ca="1" si="149"/>
        <v>0.80849726210741224</v>
      </c>
      <c r="AF644" s="85">
        <f t="shared" ca="1" si="145"/>
        <v>128.35095589142043</v>
      </c>
      <c r="AG644" s="85">
        <f t="shared" ca="1" si="146"/>
        <v>-4.3742369556166523</v>
      </c>
      <c r="AI644" s="85">
        <v>627</v>
      </c>
      <c r="AJ644" s="85">
        <f t="shared" ca="1" si="150"/>
        <v>3522.2378608327044</v>
      </c>
      <c r="AK644" s="85">
        <f t="shared" ca="1" si="150"/>
        <v>-312.94357648958976</v>
      </c>
    </row>
    <row r="645" spans="9:37" x14ac:dyDescent="0.25">
      <c r="I645" s="85">
        <v>628</v>
      </c>
      <c r="J645" s="89">
        <f t="shared" ca="1" si="147"/>
        <v>0.73415367040002366</v>
      </c>
      <c r="K645" s="89">
        <f t="shared" ca="1" si="147"/>
        <v>0.20743932641585816</v>
      </c>
      <c r="L645" s="89">
        <f t="shared" ca="1" si="136"/>
        <v>0.62542423664383762</v>
      </c>
      <c r="M645" s="89">
        <f t="shared" ca="1" si="136"/>
        <v>-0.81533836716828312</v>
      </c>
      <c r="N645" s="89">
        <f t="array" aca="1" ref="N645:O645" ca="1">mu+MMULT(L645:M645,A)</f>
        <v>3.5305032754544183E-3</v>
      </c>
      <c r="O645" s="89">
        <f ca="1"/>
        <v>-8.5937287815183328E-3</v>
      </c>
      <c r="Q645" s="85">
        <v>628</v>
      </c>
      <c r="R645" s="88">
        <f t="shared" ca="1" si="137"/>
        <v>31430.770785840265</v>
      </c>
      <c r="S645" s="89">
        <f t="shared" ca="1" si="138"/>
        <v>0.72170012535124772</v>
      </c>
      <c r="T645" s="89">
        <f t="shared" ca="1" si="139"/>
        <v>0.55046666675978551</v>
      </c>
      <c r="U645" s="89">
        <f t="shared" ca="1" si="148"/>
        <v>0.76476056749616395</v>
      </c>
      <c r="V645" s="89">
        <f t="shared" ca="1" si="148"/>
        <v>0.70900033316667854</v>
      </c>
      <c r="W645" s="85">
        <f t="shared" ca="1" si="140"/>
        <v>4052.2671147940055</v>
      </c>
      <c r="X645" s="85">
        <f t="shared" ca="1" si="141"/>
        <v>84.360484624674427</v>
      </c>
      <c r="Z645" s="85">
        <v>628</v>
      </c>
      <c r="AA645" s="88">
        <f t="shared" ca="1" si="142"/>
        <v>1381.0802268146315</v>
      </c>
      <c r="AB645" s="89">
        <f t="shared" ca="1" si="143"/>
        <v>0.91643497428540277</v>
      </c>
      <c r="AC645" s="89">
        <f t="shared" ca="1" si="144"/>
        <v>0.82142563263820312</v>
      </c>
      <c r="AD645" s="89">
        <f t="shared" ca="1" si="149"/>
        <v>0.82028060074398179</v>
      </c>
      <c r="AE645" s="89">
        <f t="shared" ca="1" si="149"/>
        <v>0.79429806598536523</v>
      </c>
      <c r="AF645" s="85">
        <f t="shared" ca="1" si="145"/>
        <v>122.81004077518185</v>
      </c>
      <c r="AG645" s="85">
        <f t="shared" ca="1" si="146"/>
        <v>-9.915152071855232</v>
      </c>
      <c r="AI645" s="85">
        <v>628</v>
      </c>
      <c r="AJ645" s="85">
        <f t="shared" ca="1" si="150"/>
        <v>3929.4570740188237</v>
      </c>
      <c r="AK645" s="85">
        <f t="shared" ca="1" si="150"/>
        <v>94.275636696529659</v>
      </c>
    </row>
    <row r="646" spans="9:37" x14ac:dyDescent="0.25">
      <c r="I646" s="85">
        <v>629</v>
      </c>
      <c r="J646" s="89">
        <f t="shared" ca="1" si="147"/>
        <v>0.71335849819404851</v>
      </c>
      <c r="K646" s="89">
        <f t="shared" ca="1" si="147"/>
        <v>0.7190701839763648</v>
      </c>
      <c r="L646" s="89">
        <f t="shared" ca="1" si="136"/>
        <v>0.56322305793802707</v>
      </c>
      <c r="M646" s="89">
        <f t="shared" ca="1" si="136"/>
        <v>0.58008153962173159</v>
      </c>
      <c r="N646" s="89">
        <f t="array" aca="1" ref="N646:O646" ca="1">mu+MMULT(L646:M646,A)</f>
        <v>2.8093447431332404E-2</v>
      </c>
      <c r="O646" s="89">
        <f ca="1"/>
        <v>1.2177570078960654E-2</v>
      </c>
      <c r="Q646" s="85">
        <v>629</v>
      </c>
      <c r="R646" s="88">
        <f t="shared" ca="1" si="137"/>
        <v>32212.36285800366</v>
      </c>
      <c r="S646" s="89">
        <f t="shared" ca="1" si="138"/>
        <v>0.86514723176332786</v>
      </c>
      <c r="T646" s="89">
        <f t="shared" ca="1" si="139"/>
        <v>0.69391377317186564</v>
      </c>
      <c r="U646" s="89">
        <f t="shared" ca="1" si="148"/>
        <v>0.80652100817069372</v>
      </c>
      <c r="V646" s="89">
        <f t="shared" ca="1" si="148"/>
        <v>0.75613185722983034</v>
      </c>
      <c r="W646" s="85">
        <f t="shared" ca="1" si="140"/>
        <v>4666.693833790996</v>
      </c>
      <c r="X646" s="85">
        <f t="shared" ca="1" si="141"/>
        <v>698.78720362166496</v>
      </c>
      <c r="Z646" s="85">
        <v>629</v>
      </c>
      <c r="AA646" s="88">
        <f t="shared" ca="1" si="142"/>
        <v>1410.0670618807742</v>
      </c>
      <c r="AB646" s="89">
        <f t="shared" ca="1" si="143"/>
        <v>1.1350587274907418</v>
      </c>
      <c r="AC646" s="89">
        <f t="shared" ca="1" si="144"/>
        <v>1.0400493858435422</v>
      </c>
      <c r="AD646" s="89">
        <f t="shared" ca="1" si="149"/>
        <v>0.87182464357074163</v>
      </c>
      <c r="AE646" s="89">
        <f t="shared" ca="1" si="149"/>
        <v>0.85084152155793757</v>
      </c>
      <c r="AF646" s="85">
        <f t="shared" ca="1" si="145"/>
        <v>147.36486803428829</v>
      </c>
      <c r="AG646" s="85">
        <f t="shared" ca="1" si="146"/>
        <v>14.639675187251214</v>
      </c>
      <c r="AI646" s="85">
        <v>629</v>
      </c>
      <c r="AJ646" s="85">
        <f t="shared" ca="1" si="150"/>
        <v>4519.3289657567075</v>
      </c>
      <c r="AK646" s="85">
        <f t="shared" ca="1" si="150"/>
        <v>684.14752843441374</v>
      </c>
    </row>
    <row r="647" spans="9:37" x14ac:dyDescent="0.25">
      <c r="I647" s="85">
        <v>630</v>
      </c>
      <c r="J647" s="89">
        <f t="shared" ca="1" si="147"/>
        <v>0.19255571109653258</v>
      </c>
      <c r="K647" s="89">
        <f t="shared" ca="1" si="147"/>
        <v>0.33214923307026245</v>
      </c>
      <c r="L647" s="89">
        <f t="shared" ca="1" si="136"/>
        <v>-0.86851690450309238</v>
      </c>
      <c r="M647" s="89">
        <f t="shared" ca="1" si="136"/>
        <v>-0.43398619463758964</v>
      </c>
      <c r="N647" s="89">
        <f t="array" aca="1" ref="N647:O647" ca="1">mu+MMULT(L647:M647,A)</f>
        <v>-2.7659580195896212E-2</v>
      </c>
      <c r="O647" s="89">
        <f ca="1"/>
        <v>-2.9171722782148639E-3</v>
      </c>
      <c r="Q647" s="85">
        <v>630</v>
      </c>
      <c r="R647" s="88">
        <f t="shared" ca="1" si="137"/>
        <v>30465.572967535609</v>
      </c>
      <c r="S647" s="89">
        <f t="shared" ca="1" si="138"/>
        <v>0.53955065685417369</v>
      </c>
      <c r="T647" s="89">
        <f t="shared" ca="1" si="139"/>
        <v>0.36831719826271142</v>
      </c>
      <c r="U647" s="89">
        <f t="shared" ca="1" si="148"/>
        <v>0.70524652338456617</v>
      </c>
      <c r="V647" s="89">
        <f t="shared" ca="1" si="148"/>
        <v>0.64368163492381258</v>
      </c>
      <c r="W647" s="85">
        <f t="shared" ca="1" si="140"/>
        <v>3342.1448201356834</v>
      </c>
      <c r="X647" s="85">
        <f t="shared" ca="1" si="141"/>
        <v>-625.76181003364763</v>
      </c>
      <c r="Z647" s="85">
        <v>630</v>
      </c>
      <c r="AA647" s="88">
        <f t="shared" ca="1" si="142"/>
        <v>1388.9423003983914</v>
      </c>
      <c r="AB647" s="89">
        <f t="shared" ca="1" si="143"/>
        <v>0.9761823254920049</v>
      </c>
      <c r="AC647" s="89">
        <f t="shared" ca="1" si="144"/>
        <v>0.88117298384480525</v>
      </c>
      <c r="AD647" s="89">
        <f t="shared" ca="1" si="149"/>
        <v>0.83551293985886566</v>
      </c>
      <c r="AE647" s="89">
        <f t="shared" ca="1" si="149"/>
        <v>0.81088790029104785</v>
      </c>
      <c r="AF647" s="85">
        <f t="shared" ca="1" si="145"/>
        <v>129.31964690992049</v>
      </c>
      <c r="AG647" s="85">
        <f t="shared" ca="1" si="146"/>
        <v>-3.4055459371165853</v>
      </c>
      <c r="AI647" s="85">
        <v>630</v>
      </c>
      <c r="AJ647" s="85">
        <f t="shared" ca="1" si="150"/>
        <v>3212.8251732257631</v>
      </c>
      <c r="AK647" s="85">
        <f t="shared" ca="1" si="150"/>
        <v>-622.35626409653105</v>
      </c>
    </row>
    <row r="648" spans="9:37" x14ac:dyDescent="0.25">
      <c r="I648" s="85">
        <v>631</v>
      </c>
      <c r="J648" s="89">
        <f t="shared" ca="1" si="147"/>
        <v>0.26815218274506636</v>
      </c>
      <c r="K648" s="89">
        <f t="shared" ca="1" si="147"/>
        <v>0.51532287498483487</v>
      </c>
      <c r="L648" s="89">
        <f t="shared" ca="1" si="136"/>
        <v>-0.61841112613538329</v>
      </c>
      <c r="M648" s="89">
        <f t="shared" ca="1" si="136"/>
        <v>3.8418200202691676E-2</v>
      </c>
      <c r="N648" s="89">
        <f t="array" aca="1" ref="N648:O648" ca="1">mu+MMULT(L648:M648,A)</f>
        <v>-1.2385180222461803E-2</v>
      </c>
      <c r="O648" s="89">
        <f ca="1"/>
        <v>4.1147274535321887E-3</v>
      </c>
      <c r="Q648" s="85">
        <v>631</v>
      </c>
      <c r="R648" s="88">
        <f t="shared" ca="1" si="137"/>
        <v>30934.488398638689</v>
      </c>
      <c r="S648" s="89">
        <f t="shared" ca="1" si="138"/>
        <v>0.62875284957444622</v>
      </c>
      <c r="T648" s="89">
        <f t="shared" ca="1" si="139"/>
        <v>0.45751939098298394</v>
      </c>
      <c r="U648" s="89">
        <f t="shared" ca="1" si="148"/>
        <v>0.73524456363916335</v>
      </c>
      <c r="V648" s="89">
        <f t="shared" ca="1" si="148"/>
        <v>0.67635111604544407</v>
      </c>
      <c r="W648" s="85">
        <f t="shared" ca="1" si="140"/>
        <v>3679.9580379766558</v>
      </c>
      <c r="X648" s="85">
        <f t="shared" ca="1" si="141"/>
        <v>-287.94859219267528</v>
      </c>
      <c r="Z648" s="85">
        <v>631</v>
      </c>
      <c r="AA648" s="88">
        <f t="shared" ca="1" si="142"/>
        <v>1398.7436239626072</v>
      </c>
      <c r="AB648" s="89">
        <f t="shared" ca="1" si="143"/>
        <v>1.050195044766062</v>
      </c>
      <c r="AC648" s="89">
        <f t="shared" ca="1" si="144"/>
        <v>0.95518570311886231</v>
      </c>
      <c r="AD648" s="89">
        <f t="shared" ca="1" si="149"/>
        <v>0.85318577634121162</v>
      </c>
      <c r="AE648" s="89">
        <f t="shared" ca="1" si="149"/>
        <v>0.83025810275668477</v>
      </c>
      <c r="AF648" s="85">
        <f t="shared" ca="1" si="145"/>
        <v>137.59657181995976</v>
      </c>
      <c r="AG648" s="85">
        <f t="shared" ca="1" si="146"/>
        <v>4.8713789729226846</v>
      </c>
      <c r="AI648" s="85">
        <v>631</v>
      </c>
      <c r="AJ648" s="85">
        <f t="shared" ca="1" si="150"/>
        <v>3542.3614661566962</v>
      </c>
      <c r="AK648" s="85">
        <f t="shared" ca="1" si="150"/>
        <v>-292.81997116559796</v>
      </c>
    </row>
    <row r="649" spans="9:37" x14ac:dyDescent="0.25">
      <c r="I649" s="85">
        <v>632</v>
      </c>
      <c r="J649" s="89">
        <f t="shared" ca="1" si="147"/>
        <v>0.65246137517897351</v>
      </c>
      <c r="K649" s="89">
        <f t="shared" ca="1" si="147"/>
        <v>0.86557501041748486</v>
      </c>
      <c r="L649" s="89">
        <f t="shared" ca="1" si="136"/>
        <v>0.39197423693664679</v>
      </c>
      <c r="M649" s="89">
        <f t="shared" ca="1" si="136"/>
        <v>1.1057148067070732</v>
      </c>
      <c r="N649" s="89">
        <f t="array" aca="1" ref="N649:O649" ca="1">mu+MMULT(L649:M649,A)</f>
        <v>3.3552454745287903E-2</v>
      </c>
      <c r="O649" s="89">
        <f ca="1"/>
        <v>2.0001799637757237E-2</v>
      </c>
      <c r="Q649" s="85">
        <v>632</v>
      </c>
      <c r="R649" s="88">
        <f t="shared" ca="1" si="137"/>
        <v>32388.691233497935</v>
      </c>
      <c r="S649" s="89">
        <f t="shared" ca="1" si="138"/>
        <v>0.89702772614135662</v>
      </c>
      <c r="T649" s="89">
        <f t="shared" ca="1" si="139"/>
        <v>0.72579426754989429</v>
      </c>
      <c r="U649" s="89">
        <f t="shared" ca="1" si="148"/>
        <v>0.81514793882574221</v>
      </c>
      <c r="V649" s="89">
        <f t="shared" ca="1" si="148"/>
        <v>0.76601754917236131</v>
      </c>
      <c r="W649" s="85">
        <f t="shared" ca="1" si="140"/>
        <v>4809.6712118873438</v>
      </c>
      <c r="X649" s="85">
        <f t="shared" ca="1" si="141"/>
        <v>841.76458171801278</v>
      </c>
      <c r="Z649" s="85">
        <v>632</v>
      </c>
      <c r="AA649" s="88">
        <f t="shared" ca="1" si="142"/>
        <v>1421.1430241976143</v>
      </c>
      <c r="AB649" s="89">
        <f t="shared" ca="1" si="143"/>
        <v>1.2174109406852107</v>
      </c>
      <c r="AC649" s="89">
        <f t="shared" ca="1" si="144"/>
        <v>1.1224015990380112</v>
      </c>
      <c r="AD649" s="89">
        <f t="shared" ca="1" si="149"/>
        <v>0.8882760487699124</v>
      </c>
      <c r="AE649" s="89">
        <f t="shared" ca="1" si="149"/>
        <v>0.86915413754894855</v>
      </c>
      <c r="AF649" s="85">
        <f t="shared" ca="1" si="145"/>
        <v>157.11386160814322</v>
      </c>
      <c r="AG649" s="85">
        <f t="shared" ca="1" si="146"/>
        <v>24.388668761106146</v>
      </c>
      <c r="AI649" s="85">
        <v>632</v>
      </c>
      <c r="AJ649" s="85">
        <f t="shared" ca="1" si="150"/>
        <v>4652.5573502792004</v>
      </c>
      <c r="AK649" s="85">
        <f t="shared" ca="1" si="150"/>
        <v>817.37591295690663</v>
      </c>
    </row>
    <row r="650" spans="9:37" x14ac:dyDescent="0.25">
      <c r="I650" s="85">
        <v>633</v>
      </c>
      <c r="J650" s="89">
        <f t="shared" ca="1" si="147"/>
        <v>0.23968465685062001</v>
      </c>
      <c r="K650" s="89">
        <f t="shared" ca="1" si="147"/>
        <v>0.14931289127834957</v>
      </c>
      <c r="L650" s="89">
        <f t="shared" ca="1" si="136"/>
        <v>-0.7073173052796291</v>
      </c>
      <c r="M650" s="89">
        <f t="shared" ca="1" si="136"/>
        <v>-1.0393848597467914</v>
      </c>
      <c r="N650" s="89">
        <f t="array" aca="1" ref="N650:O650" ca="1">mu+MMULT(L650:M650,A)</f>
        <v>-3.4871801987497841E-2</v>
      </c>
      <c r="O650" s="89">
        <f ca="1"/>
        <v>-1.1928736855679758E-2</v>
      </c>
      <c r="Q650" s="85">
        <v>633</v>
      </c>
      <c r="R650" s="88">
        <f t="shared" ca="1" si="137"/>
        <v>30246.63894764788</v>
      </c>
      <c r="S650" s="89">
        <f t="shared" ca="1" si="138"/>
        <v>0.49743142471970453</v>
      </c>
      <c r="T650" s="89">
        <f t="shared" ca="1" si="139"/>
        <v>0.32619796612824226</v>
      </c>
      <c r="U650" s="89">
        <f t="shared" ca="1" si="148"/>
        <v>0.69055757503059467</v>
      </c>
      <c r="V650" s="89">
        <f t="shared" ca="1" si="148"/>
        <v>0.62786270994691917</v>
      </c>
      <c r="W650" s="85">
        <f t="shared" ca="1" si="140"/>
        <v>3189.3425340104113</v>
      </c>
      <c r="X650" s="85">
        <f t="shared" ca="1" si="141"/>
        <v>-778.56409615891971</v>
      </c>
      <c r="Z650" s="85">
        <v>633</v>
      </c>
      <c r="AA650" s="88">
        <f t="shared" ca="1" si="142"/>
        <v>1376.4819849559126</v>
      </c>
      <c r="AB650" s="89">
        <f t="shared" ca="1" si="143"/>
        <v>0.88133307781562675</v>
      </c>
      <c r="AC650" s="89">
        <f t="shared" ca="1" si="144"/>
        <v>0.7863237361684271</v>
      </c>
      <c r="AD650" s="89">
        <f t="shared" ca="1" si="149"/>
        <v>0.81093121615646879</v>
      </c>
      <c r="AE650" s="89">
        <f t="shared" ca="1" si="149"/>
        <v>0.784161074985537</v>
      </c>
      <c r="AF650" s="85">
        <f t="shared" ca="1" si="145"/>
        <v>119.05956256647517</v>
      </c>
      <c r="AG650" s="85">
        <f t="shared" ca="1" si="146"/>
        <v>-13.665630280561913</v>
      </c>
      <c r="AI650" s="85">
        <v>633</v>
      </c>
      <c r="AJ650" s="85">
        <f t="shared" ca="1" si="150"/>
        <v>3070.2829714439363</v>
      </c>
      <c r="AK650" s="85">
        <f t="shared" ca="1" si="150"/>
        <v>-764.8984658783578</v>
      </c>
    </row>
    <row r="651" spans="9:37" x14ac:dyDescent="0.25">
      <c r="I651" s="85">
        <v>634</v>
      </c>
      <c r="J651" s="89">
        <f t="shared" ca="1" si="147"/>
        <v>6.6058783565290935E-2</v>
      </c>
      <c r="K651" s="89">
        <f t="shared" ca="1" si="147"/>
        <v>0.29986457830832236</v>
      </c>
      <c r="L651" s="89">
        <f t="shared" ca="1" si="136"/>
        <v>-1.5058037237664033</v>
      </c>
      <c r="M651" s="89">
        <f t="shared" ca="1" si="136"/>
        <v>-0.5247900393220617</v>
      </c>
      <c r="N651" s="89">
        <f t="array" aca="1" ref="N651:O651" ca="1">mu+MMULT(L651:M651,A)</f>
        <v>-4.5716560568913822E-2</v>
      </c>
      <c r="O651" s="89">
        <f ca="1"/>
        <v>-4.2688183214194854E-3</v>
      </c>
      <c r="Q651" s="85">
        <v>634</v>
      </c>
      <c r="R651" s="88">
        <f t="shared" ca="1" si="137"/>
        <v>29920.393673416431</v>
      </c>
      <c r="S651" s="89">
        <f t="shared" ca="1" si="138"/>
        <v>0.43409824982139356</v>
      </c>
      <c r="T651" s="89">
        <f t="shared" ca="1" si="139"/>
        <v>0.26286479122993128</v>
      </c>
      <c r="U651" s="89">
        <f t="shared" ca="1" si="148"/>
        <v>0.66789145181294618</v>
      </c>
      <c r="V651" s="89">
        <f t="shared" ca="1" si="148"/>
        <v>0.60367260263612965</v>
      </c>
      <c r="W651" s="85">
        <f t="shared" ca="1" si="140"/>
        <v>2967.7238882628335</v>
      </c>
      <c r="X651" s="85">
        <f t="shared" ca="1" si="141"/>
        <v>-1000.1827419064975</v>
      </c>
      <c r="Z651" s="85">
        <v>634</v>
      </c>
      <c r="AA651" s="88">
        <f t="shared" ca="1" si="142"/>
        <v>1387.066210224375</v>
      </c>
      <c r="AB651" s="89">
        <f t="shared" ca="1" si="143"/>
        <v>0.96195587133738591</v>
      </c>
      <c r="AC651" s="89">
        <f t="shared" ca="1" si="144"/>
        <v>0.86694652969018626</v>
      </c>
      <c r="AD651" s="89">
        <f t="shared" ca="1" si="149"/>
        <v>0.83196411439156093</v>
      </c>
      <c r="AE651" s="89">
        <f t="shared" ca="1" si="149"/>
        <v>0.80701434623133883</v>
      </c>
      <c r="AF651" s="85">
        <f t="shared" ca="1" si="145"/>
        <v>127.75546985256119</v>
      </c>
      <c r="AG651" s="85">
        <f t="shared" ca="1" si="146"/>
        <v>-4.9697229944758874</v>
      </c>
      <c r="AI651" s="85">
        <v>634</v>
      </c>
      <c r="AJ651" s="85">
        <f t="shared" ca="1" si="150"/>
        <v>2839.9684184102725</v>
      </c>
      <c r="AK651" s="85">
        <f t="shared" ca="1" si="150"/>
        <v>-995.21301891202165</v>
      </c>
    </row>
    <row r="652" spans="9:37" x14ac:dyDescent="0.25">
      <c r="I652" s="85">
        <v>635</v>
      </c>
      <c r="J652" s="89">
        <f t="shared" ca="1" si="147"/>
        <v>0.5052772253094151</v>
      </c>
      <c r="K652" s="89">
        <f t="shared" ca="1" si="147"/>
        <v>0.16523414864078001</v>
      </c>
      <c r="L652" s="89">
        <f t="shared" ca="1" si="136"/>
        <v>1.3228427972033966E-2</v>
      </c>
      <c r="M652" s="89">
        <f t="shared" ca="1" si="136"/>
        <v>-0.97317104847560953</v>
      </c>
      <c r="N652" s="89">
        <f t="array" aca="1" ref="N652:O652" ca="1">mu+MMULT(L652:M652,A)</f>
        <v>-1.5139120069827646E-2</v>
      </c>
      <c r="O652" s="89">
        <f ca="1"/>
        <v>-1.0943121804674159E-2</v>
      </c>
      <c r="Q652" s="85">
        <v>635</v>
      </c>
      <c r="R652" s="88">
        <f t="shared" ca="1" si="137"/>
        <v>30849.413877205487</v>
      </c>
      <c r="S652" s="89">
        <f t="shared" ca="1" si="138"/>
        <v>0.61266989551850848</v>
      </c>
      <c r="T652" s="89">
        <f t="shared" ca="1" si="139"/>
        <v>0.44143643692704621</v>
      </c>
      <c r="U652" s="89">
        <f t="shared" ca="1" si="148"/>
        <v>0.72995268404022762</v>
      </c>
      <c r="V652" s="89">
        <f t="shared" ca="1" si="148"/>
        <v>0.67055146572639557</v>
      </c>
      <c r="W652" s="85">
        <f t="shared" ca="1" si="140"/>
        <v>3617.6320828073876</v>
      </c>
      <c r="X652" s="85">
        <f t="shared" ca="1" si="141"/>
        <v>-350.27454736194341</v>
      </c>
      <c r="Z652" s="85">
        <v>635</v>
      </c>
      <c r="AA652" s="88">
        <f t="shared" ca="1" si="142"/>
        <v>1377.8393351202174</v>
      </c>
      <c r="AB652" s="89">
        <f t="shared" ca="1" si="143"/>
        <v>0.89170695299377101</v>
      </c>
      <c r="AC652" s="89">
        <f t="shared" ca="1" si="144"/>
        <v>0.79669761134657135</v>
      </c>
      <c r="AD652" s="89">
        <f t="shared" ca="1" si="149"/>
        <v>0.81372498711601549</v>
      </c>
      <c r="AE652" s="89">
        <f t="shared" ca="1" si="149"/>
        <v>0.7871866642246037</v>
      </c>
      <c r="AF652" s="85">
        <f t="shared" ca="1" si="145"/>
        <v>120.16217946638778</v>
      </c>
      <c r="AG652" s="85">
        <f t="shared" ca="1" si="146"/>
        <v>-12.563013380649295</v>
      </c>
      <c r="AI652" s="85">
        <v>635</v>
      </c>
      <c r="AJ652" s="85">
        <f t="shared" ca="1" si="150"/>
        <v>3497.4699033409997</v>
      </c>
      <c r="AK652" s="85">
        <f t="shared" ca="1" si="150"/>
        <v>-337.71153398129411</v>
      </c>
    </row>
    <row r="653" spans="9:37" x14ac:dyDescent="0.25">
      <c r="I653" s="85">
        <v>636</v>
      </c>
      <c r="J653" s="89">
        <f t="shared" ca="1" si="147"/>
        <v>0.35431419553718801</v>
      </c>
      <c r="K653" s="89">
        <f t="shared" ca="1" si="147"/>
        <v>0.68770190432020317</v>
      </c>
      <c r="L653" s="89">
        <f t="shared" ca="1" si="136"/>
        <v>-0.37369883647511271</v>
      </c>
      <c r="M653" s="89">
        <f t="shared" ca="1" si="136"/>
        <v>0.48934680268702474</v>
      </c>
      <c r="N653" s="89">
        <f t="array" aca="1" ref="N653:O653" ca="1">mu+MMULT(L653:M653,A)</f>
        <v>2.3482107551606869E-3</v>
      </c>
      <c r="O653" s="89">
        <f ca="1"/>
        <v>1.0826952728063605E-2</v>
      </c>
      <c r="Q653" s="85">
        <v>636</v>
      </c>
      <c r="R653" s="88">
        <f t="shared" ca="1" si="137"/>
        <v>31393.632379189348</v>
      </c>
      <c r="S653" s="89">
        <f t="shared" ca="1" si="138"/>
        <v>0.7147955604956453</v>
      </c>
      <c r="T653" s="89">
        <f t="shared" ca="1" si="139"/>
        <v>0.54356210190418297</v>
      </c>
      <c r="U653" s="89">
        <f t="shared" ca="1" si="148"/>
        <v>0.76263231059301961</v>
      </c>
      <c r="V653" s="89">
        <f t="shared" ca="1" si="148"/>
        <v>0.70662857749035091</v>
      </c>
      <c r="W653" s="85">
        <f t="shared" ca="1" si="140"/>
        <v>4023.9046054310493</v>
      </c>
      <c r="X653" s="85">
        <f t="shared" ca="1" si="141"/>
        <v>55.997975261718238</v>
      </c>
      <c r="Z653" s="85">
        <v>636</v>
      </c>
      <c r="AA653" s="88">
        <f t="shared" ca="1" si="142"/>
        <v>1408.163886361318</v>
      </c>
      <c r="AB653" s="89">
        <f t="shared" ca="1" si="143"/>
        <v>1.1208431006115189</v>
      </c>
      <c r="AC653" s="89">
        <f t="shared" ca="1" si="144"/>
        <v>1.0258337589643194</v>
      </c>
      <c r="AD653" s="89">
        <f t="shared" ca="1" si="149"/>
        <v>0.86882267287666259</v>
      </c>
      <c r="AE653" s="89">
        <f t="shared" ca="1" si="149"/>
        <v>0.84751502478995744</v>
      </c>
      <c r="AF653" s="85">
        <f t="shared" ca="1" si="145"/>
        <v>145.70848107685811</v>
      </c>
      <c r="AG653" s="85">
        <f t="shared" ca="1" si="146"/>
        <v>12.983288229821028</v>
      </c>
      <c r="AI653" s="85">
        <v>636</v>
      </c>
      <c r="AJ653" s="85">
        <f t="shared" ca="1" si="150"/>
        <v>3878.1961243541909</v>
      </c>
      <c r="AK653" s="85">
        <f t="shared" ca="1" si="150"/>
        <v>43.014687031897211</v>
      </c>
    </row>
    <row r="654" spans="9:37" x14ac:dyDescent="0.25">
      <c r="I654" s="85">
        <v>637</v>
      </c>
      <c r="J654" s="89">
        <f t="shared" ca="1" si="147"/>
        <v>0.80842430202216642</v>
      </c>
      <c r="K654" s="89">
        <f t="shared" ca="1" si="147"/>
        <v>0.5584326638835484</v>
      </c>
      <c r="L654" s="89">
        <f t="shared" ca="1" si="136"/>
        <v>0.87210445509043277</v>
      </c>
      <c r="M654" s="89">
        <f t="shared" ca="1" si="136"/>
        <v>0.14699664021605874</v>
      </c>
      <c r="N654" s="89">
        <f t="array" aca="1" ref="N654:O654" ca="1">mu+MMULT(L654:M654,A)</f>
        <v>2.7901469144987888E-2</v>
      </c>
      <c r="O654" s="89">
        <f ca="1"/>
        <v>5.7309543801712833E-3</v>
      </c>
      <c r="Q654" s="85">
        <v>637</v>
      </c>
      <c r="R654" s="88">
        <f t="shared" ca="1" si="137"/>
        <v>32206.179377349079</v>
      </c>
      <c r="S654" s="89">
        <f t="shared" ca="1" si="138"/>
        <v>0.86402608238093748</v>
      </c>
      <c r="T654" s="89">
        <f t="shared" ca="1" si="139"/>
        <v>0.69279262378947526</v>
      </c>
      <c r="U654" s="89">
        <f t="shared" ca="1" si="148"/>
        <v>0.80621321867858442</v>
      </c>
      <c r="V654" s="89">
        <f t="shared" ca="1" si="148"/>
        <v>0.75578014905498025</v>
      </c>
      <c r="W654" s="85">
        <f t="shared" ca="1" si="140"/>
        <v>4661.7076781604555</v>
      </c>
      <c r="X654" s="85">
        <f t="shared" ca="1" si="141"/>
        <v>693.80104799112451</v>
      </c>
      <c r="Z654" s="85">
        <v>637</v>
      </c>
      <c r="AA654" s="88">
        <f t="shared" ca="1" si="142"/>
        <v>1401.0061389474308</v>
      </c>
      <c r="AB654" s="89">
        <f t="shared" ca="1" si="143"/>
        <v>1.0672062870146459</v>
      </c>
      <c r="AC654" s="89">
        <f t="shared" ca="1" si="144"/>
        <v>0.97219694536744627</v>
      </c>
      <c r="AD654" s="89">
        <f t="shared" ca="1" si="149"/>
        <v>0.85706065290604827</v>
      </c>
      <c r="AE654" s="89">
        <f t="shared" ca="1" si="149"/>
        <v>0.83452371003397718</v>
      </c>
      <c r="AF654" s="85">
        <f t="shared" ca="1" si="145"/>
        <v>139.53131524511991</v>
      </c>
      <c r="AG654" s="85">
        <f t="shared" ca="1" si="146"/>
        <v>6.8061223980828345</v>
      </c>
      <c r="AI654" s="85">
        <v>637</v>
      </c>
      <c r="AJ654" s="85">
        <f t="shared" ca="1" si="150"/>
        <v>4522.1763629153356</v>
      </c>
      <c r="AK654" s="85">
        <f t="shared" ca="1" si="150"/>
        <v>686.99492559304167</v>
      </c>
    </row>
    <row r="655" spans="9:37" x14ac:dyDescent="0.25">
      <c r="I655" s="85">
        <v>638</v>
      </c>
      <c r="J655" s="89">
        <f t="shared" ca="1" si="147"/>
        <v>0.98559429809067389</v>
      </c>
      <c r="K655" s="89">
        <f t="shared" ca="1" si="147"/>
        <v>0.28430909429545592</v>
      </c>
      <c r="L655" s="89">
        <f t="shared" ca="1" si="136"/>
        <v>2.1860574316751107</v>
      </c>
      <c r="M655" s="89">
        <f t="shared" ca="1" si="136"/>
        <v>-0.57008774214592295</v>
      </c>
      <c r="N655" s="89">
        <f t="array" aca="1" ref="N655:O655" ca="1">mu+MMULT(L655:M655,A)</f>
        <v>4.8178707806133092E-2</v>
      </c>
      <c r="O655" s="89">
        <f ca="1"/>
        <v>-4.9430900001229856E-3</v>
      </c>
      <c r="Q655" s="85">
        <v>638</v>
      </c>
      <c r="R655" s="88">
        <f t="shared" ca="1" si="137"/>
        <v>32865.897792474221</v>
      </c>
      <c r="S655" s="89">
        <f t="shared" ca="1" si="138"/>
        <v>0.98244475375475815</v>
      </c>
      <c r="T655" s="89">
        <f t="shared" ca="1" si="139"/>
        <v>0.81121129516329593</v>
      </c>
      <c r="U655" s="89">
        <f t="shared" ca="1" si="148"/>
        <v>0.83705960626131137</v>
      </c>
      <c r="V655" s="89">
        <f t="shared" ca="1" si="148"/>
        <v>0.79137782989080152</v>
      </c>
      <c r="W655" s="85">
        <f t="shared" ca="1" si="140"/>
        <v>5203.9760148206733</v>
      </c>
      <c r="X655" s="85">
        <f t="shared" ca="1" si="141"/>
        <v>1236.0693846513423</v>
      </c>
      <c r="Z655" s="85">
        <v>638</v>
      </c>
      <c r="AA655" s="88">
        <f t="shared" ca="1" si="142"/>
        <v>1386.1312660009617</v>
      </c>
      <c r="AB655" s="89">
        <f t="shared" ca="1" si="143"/>
        <v>0.95485897257971042</v>
      </c>
      <c r="AC655" s="89">
        <f t="shared" ca="1" si="144"/>
        <v>0.85984963093251077</v>
      </c>
      <c r="AD655" s="89">
        <f t="shared" ca="1" si="149"/>
        <v>0.83017549005638136</v>
      </c>
      <c r="AE655" s="89">
        <f t="shared" ca="1" si="149"/>
        <v>0.80506403160967999</v>
      </c>
      <c r="AF655" s="85">
        <f t="shared" ca="1" si="145"/>
        <v>126.97846489990184</v>
      </c>
      <c r="AG655" s="85">
        <f t="shared" ca="1" si="146"/>
        <v>-5.7467279471352413</v>
      </c>
      <c r="AI655" s="85">
        <v>638</v>
      </c>
      <c r="AJ655" s="85">
        <f t="shared" ca="1" si="150"/>
        <v>5076.9975499207712</v>
      </c>
      <c r="AK655" s="85">
        <f t="shared" ca="1" si="150"/>
        <v>1241.8161125984775</v>
      </c>
    </row>
    <row r="656" spans="9:37" x14ac:dyDescent="0.25">
      <c r="I656" s="85">
        <v>639</v>
      </c>
      <c r="J656" s="89">
        <f t="shared" ca="1" si="147"/>
        <v>0.4900519579382665</v>
      </c>
      <c r="K656" s="89">
        <f t="shared" ca="1" si="147"/>
        <v>0.67009065252047173</v>
      </c>
      <c r="L656" s="89">
        <f t="shared" ca="1" si="136"/>
        <v>-2.4938628303072793E-2</v>
      </c>
      <c r="M656" s="89">
        <f t="shared" ca="1" si="136"/>
        <v>0.44016349795021081</v>
      </c>
      <c r="N656" s="89">
        <f t="array" aca="1" ref="N656:O656" ca="1">mu+MMULT(L656:M656,A)</f>
        <v>1.0376449624918302E-2</v>
      </c>
      <c r="O656" s="89">
        <f ca="1"/>
        <v>1.0094842546272924E-2</v>
      </c>
      <c r="Q656" s="85">
        <v>639</v>
      </c>
      <c r="R656" s="88">
        <f t="shared" ca="1" si="137"/>
        <v>31646.682372672567</v>
      </c>
      <c r="S656" s="89">
        <f t="shared" ca="1" si="138"/>
        <v>0.76168031617246701</v>
      </c>
      <c r="T656" s="89">
        <f t="shared" ca="1" si="139"/>
        <v>0.59044685758100468</v>
      </c>
      <c r="U656" s="89">
        <f t="shared" ca="1" si="148"/>
        <v>0.77687458693478506</v>
      </c>
      <c r="V656" s="89">
        <f t="shared" ca="1" si="148"/>
        <v>0.72255444805662727</v>
      </c>
      <c r="W656" s="85">
        <f t="shared" ca="1" si="140"/>
        <v>4218.7035160266205</v>
      </c>
      <c r="X656" s="85">
        <f t="shared" ca="1" si="141"/>
        <v>250.79688585728945</v>
      </c>
      <c r="Z656" s="85">
        <v>639</v>
      </c>
      <c r="AA656" s="88">
        <f t="shared" ca="1" si="142"/>
        <v>1407.13333252799</v>
      </c>
      <c r="AB656" s="89">
        <f t="shared" ca="1" si="143"/>
        <v>1.1131374353674703</v>
      </c>
      <c r="AC656" s="89">
        <f t="shared" ca="1" si="144"/>
        <v>1.0181280937202708</v>
      </c>
      <c r="AD656" s="89">
        <f t="shared" ca="1" si="149"/>
        <v>0.86717529599458532</v>
      </c>
      <c r="AE656" s="89">
        <f t="shared" ca="1" si="149"/>
        <v>0.84569145705863624</v>
      </c>
      <c r="AF656" s="85">
        <f t="shared" ca="1" si="145"/>
        <v>144.81396007484636</v>
      </c>
      <c r="AG656" s="85">
        <f t="shared" ca="1" si="146"/>
        <v>12.088767227809285</v>
      </c>
      <c r="AI656" s="85">
        <v>639</v>
      </c>
      <c r="AJ656" s="85">
        <f t="shared" ca="1" si="150"/>
        <v>4073.8895559517741</v>
      </c>
      <c r="AK656" s="85">
        <f t="shared" ca="1" si="150"/>
        <v>238.70811862948017</v>
      </c>
    </row>
    <row r="657" spans="9:37" x14ac:dyDescent="0.25">
      <c r="I657" s="85">
        <v>640</v>
      </c>
      <c r="J657" s="89">
        <f t="shared" ca="1" si="147"/>
        <v>2.5928020191498868E-2</v>
      </c>
      <c r="K657" s="89">
        <f t="shared" ca="1" si="147"/>
        <v>0.32206233061309353</v>
      </c>
      <c r="L657" s="89">
        <f t="shared" ca="1" si="136"/>
        <v>-1.9443269198036124</v>
      </c>
      <c r="M657" s="89">
        <f t="shared" ca="1" si="136"/>
        <v>-0.46193956349380416</v>
      </c>
      <c r="N657" s="89">
        <f t="array" aca="1" ref="N657:O657" ca="1">mu+MMULT(L657:M657,A)</f>
        <v>-5.5792180658280358E-2</v>
      </c>
      <c r="O657" s="89">
        <f ca="1"/>
        <v>-3.3332676598590151E-3</v>
      </c>
      <c r="Q657" s="85">
        <v>640</v>
      </c>
      <c r="R657" s="88">
        <f t="shared" ca="1" si="137"/>
        <v>29620.440797002582</v>
      </c>
      <c r="S657" s="89">
        <f t="shared" ca="1" si="138"/>
        <v>0.37525682845288882</v>
      </c>
      <c r="T657" s="89">
        <f t="shared" ca="1" si="139"/>
        <v>0.20402336986142655</v>
      </c>
      <c r="U657" s="89">
        <f t="shared" ca="1" si="148"/>
        <v>0.64626526504130166</v>
      </c>
      <c r="V657" s="89">
        <f t="shared" ca="1" si="148"/>
        <v>0.5808323817556813</v>
      </c>
      <c r="W657" s="85">
        <f t="shared" ca="1" si="140"/>
        <v>2770.6130274837305</v>
      </c>
      <c r="X657" s="85">
        <f t="shared" ca="1" si="141"/>
        <v>-1197.2936026856005</v>
      </c>
      <c r="Z657" s="85">
        <v>640</v>
      </c>
      <c r="AA657" s="88">
        <f t="shared" ca="1" si="142"/>
        <v>1388.3644881426676</v>
      </c>
      <c r="AB657" s="89">
        <f t="shared" ca="1" si="143"/>
        <v>0.97180280475825331</v>
      </c>
      <c r="AC657" s="89">
        <f t="shared" ca="1" si="144"/>
        <v>0.87679346311105366</v>
      </c>
      <c r="AD657" s="89">
        <f t="shared" ca="1" si="149"/>
        <v>0.83442566986231159</v>
      </c>
      <c r="AE657" s="89">
        <f t="shared" ca="1" si="149"/>
        <v>0.80970058484810681</v>
      </c>
      <c r="AF657" s="85">
        <f t="shared" ca="1" si="145"/>
        <v>128.83719116731663</v>
      </c>
      <c r="AG657" s="85">
        <f t="shared" ca="1" si="146"/>
        <v>-3.8880016797204462</v>
      </c>
      <c r="AI657" s="85">
        <v>640</v>
      </c>
      <c r="AJ657" s="85">
        <f t="shared" ca="1" si="150"/>
        <v>2641.7758363164139</v>
      </c>
      <c r="AK657" s="85">
        <f t="shared" ca="1" si="150"/>
        <v>-1193.40560100588</v>
      </c>
    </row>
    <row r="658" spans="9:37" x14ac:dyDescent="0.25">
      <c r="I658" s="85">
        <v>641</v>
      </c>
      <c r="J658" s="89">
        <f t="shared" ca="1" si="147"/>
        <v>0.72841057556139677</v>
      </c>
      <c r="K658" s="89">
        <f t="shared" ca="1" si="147"/>
        <v>0.80104274393145913</v>
      </c>
      <c r="L658" s="89">
        <f t="shared" ref="L658:M721" ca="1" si="151">_xlfn.NORM.S.INV(J658)</f>
        <v>0.6080130044858979</v>
      </c>
      <c r="M658" s="89">
        <f t="shared" ca="1" si="151"/>
        <v>0.84535168420034212</v>
      </c>
      <c r="N658" s="89">
        <f t="array" aca="1" ref="N658:O658" ca="1">mu+MMULT(L658:M658,A)</f>
        <v>3.4215776792115196E-2</v>
      </c>
      <c r="O658" s="89">
        <f ca="1"/>
        <v>1.6126206202749266E-2</v>
      </c>
      <c r="Q658" s="85">
        <v>641</v>
      </c>
      <c r="R658" s="88">
        <f t="shared" ref="R658:R721" ca="1" si="152">$Q$13*EXP(N658)</f>
        <v>32410.182493486274</v>
      </c>
      <c r="S658" s="89">
        <f t="shared" ref="S658:S721" ca="1" si="153">(LN(R658/$R$4)+($R$5+$R$7^2/2)*$R$6)/($R$7*$R$6^0.5)</f>
        <v>0.90090151373102378</v>
      </c>
      <c r="T658" s="89">
        <f t="shared" ref="T658:T721" ca="1" si="154">S658-$R$7*$R$6^0.5</f>
        <v>0.72966805513956157</v>
      </c>
      <c r="U658" s="89">
        <f t="shared" ca="1" si="148"/>
        <v>0.81617965683888705</v>
      </c>
      <c r="V658" s="89">
        <f t="shared" ca="1" si="148"/>
        <v>0.76720344396015983</v>
      </c>
      <c r="W658" s="85">
        <f t="shared" ref="W658:W721" ca="1" si="155">R658*U658-$R$4*EXP(-$R$5*$R$6)*V658</f>
        <v>4827.2008622898575</v>
      </c>
      <c r="X658" s="85">
        <f t="shared" ref="X658:X721" ca="1" si="156">W658-$V$13</f>
        <v>859.29423212052643</v>
      </c>
      <c r="Z658" s="85">
        <v>641</v>
      </c>
      <c r="AA658" s="88">
        <f t="shared" ref="AA658:AA721" ca="1" si="157">$Z$13*EXP(O658)</f>
        <v>1415.6459107917949</v>
      </c>
      <c r="AB658" s="89">
        <f t="shared" ref="AB658:AB721" ca="1" si="158">(LN(AA658/$AA$4)+($AA$5+$AA$7^2/2)*$AA$6)/($AA$7*$AA$6^0.5)</f>
        <v>1.1766192314930837</v>
      </c>
      <c r="AC658" s="89">
        <f t="shared" ref="AC658:AC721" ca="1" si="159">AB658-$AA$7*$AA$6^0.5</f>
        <v>1.0816098898458841</v>
      </c>
      <c r="AD658" s="89">
        <f t="shared" ca="1" si="149"/>
        <v>0.88032624084731292</v>
      </c>
      <c r="AE658" s="89">
        <f t="shared" ca="1" si="149"/>
        <v>0.86028704593088201</v>
      </c>
      <c r="AF658" s="85">
        <f t="shared" ref="AF658:AF721" ca="1" si="160">AA658*AD658-$AA$4*EXP(-$AA$5*$AA$6)*AE658</f>
        <v>152.25256601302544</v>
      </c>
      <c r="AG658" s="85">
        <f t="shared" ref="AG658:AG721" ca="1" si="161">AF658-$AE$13</f>
        <v>19.527373165988365</v>
      </c>
      <c r="AI658" s="85">
        <v>641</v>
      </c>
      <c r="AJ658" s="85">
        <f t="shared" ca="1" si="150"/>
        <v>4674.9482962768325</v>
      </c>
      <c r="AK658" s="85">
        <f t="shared" ca="1" si="150"/>
        <v>839.76685895453807</v>
      </c>
    </row>
    <row r="659" spans="9:37" x14ac:dyDescent="0.25">
      <c r="I659" s="85">
        <v>642</v>
      </c>
      <c r="J659" s="89">
        <f t="shared" ref="J659:K722" ca="1" si="162">RAND()</f>
        <v>0.93269953990841137</v>
      </c>
      <c r="K659" s="89">
        <f t="shared" ca="1" si="162"/>
        <v>0.13049305545501433</v>
      </c>
      <c r="L659" s="89">
        <f t="shared" ca="1" si="151"/>
        <v>1.49620239677115</v>
      </c>
      <c r="M659" s="89">
        <f t="shared" ca="1" si="151"/>
        <v>-1.1240634466925536</v>
      </c>
      <c r="N659" s="89">
        <f t="array" aca="1" ref="N659:O659" ca="1">mu+MMULT(L659:M659,A)</f>
        <v>2.0089822637709462E-2</v>
      </c>
      <c r="O659" s="89">
        <f ca="1"/>
        <v>-1.3189206358784076E-2</v>
      </c>
      <c r="Q659" s="85">
        <v>642</v>
      </c>
      <c r="R659" s="88">
        <f t="shared" ca="1" si="152"/>
        <v>31955.576174872916</v>
      </c>
      <c r="S659" s="89">
        <f t="shared" ca="1" si="153"/>
        <v>0.81840622180266243</v>
      </c>
      <c r="T659" s="89">
        <f t="shared" ca="1" si="154"/>
        <v>0.6471727632112001</v>
      </c>
      <c r="U659" s="89">
        <f t="shared" ref="U659:V722" ca="1" si="163">_xlfn.NORM.S.DIST(S659,TRUE)</f>
        <v>0.79343736489179761</v>
      </c>
      <c r="V659" s="89">
        <f t="shared" ca="1" si="163"/>
        <v>0.7412399315395779</v>
      </c>
      <c r="W659" s="85">
        <f t="shared" ca="1" si="155"/>
        <v>4461.2565763939274</v>
      </c>
      <c r="X659" s="85">
        <f t="shared" ca="1" si="156"/>
        <v>493.34994622459635</v>
      </c>
      <c r="Z659" s="85">
        <v>642</v>
      </c>
      <c r="AA659" s="88">
        <f t="shared" ca="1" si="157"/>
        <v>1374.7480643988636</v>
      </c>
      <c r="AB659" s="89">
        <f t="shared" ca="1" si="158"/>
        <v>0.8680662823484534</v>
      </c>
      <c r="AC659" s="89">
        <f t="shared" ca="1" si="159"/>
        <v>0.77305694070125375</v>
      </c>
      <c r="AD659" s="89">
        <f t="shared" ref="AD659:AE722" ca="1" si="164">_xlfn.NORM.S.DIST(AB659,TRUE)</f>
        <v>0.80732097594362329</v>
      </c>
      <c r="AE659" s="89">
        <f t="shared" ca="1" si="164"/>
        <v>0.780255658579735</v>
      </c>
      <c r="AF659" s="85">
        <f t="shared" ca="1" si="160"/>
        <v>117.65659548427186</v>
      </c>
      <c r="AG659" s="85">
        <f t="shared" ca="1" si="161"/>
        <v>-15.068597362765217</v>
      </c>
      <c r="AI659" s="85">
        <v>642</v>
      </c>
      <c r="AJ659" s="85">
        <f t="shared" ref="AJ659:AK722" ca="1" si="165">W659-AF659</f>
        <v>4343.5999809096556</v>
      </c>
      <c r="AK659" s="85">
        <f t="shared" ca="1" si="165"/>
        <v>508.41854358736157</v>
      </c>
    </row>
    <row r="660" spans="9:37" x14ac:dyDescent="0.25">
      <c r="I660" s="85">
        <v>643</v>
      </c>
      <c r="J660" s="89">
        <f t="shared" ca="1" si="162"/>
        <v>0.38562732843556702</v>
      </c>
      <c r="K660" s="89">
        <f t="shared" ca="1" si="162"/>
        <v>9.2437228419860462E-3</v>
      </c>
      <c r="L660" s="89">
        <f t="shared" ca="1" si="151"/>
        <v>-0.29073414270646614</v>
      </c>
      <c r="M660" s="89">
        <f t="shared" ca="1" si="151"/>
        <v>-2.3557079595645671</v>
      </c>
      <c r="N660" s="89">
        <f t="array" aca="1" ref="N660:O660" ca="1">mu+MMULT(L660:M660,A)</f>
        <v>-4.8857434306008543E-2</v>
      </c>
      <c r="O660" s="89">
        <f ca="1"/>
        <v>-3.1522652902186019E-2</v>
      </c>
      <c r="Q660" s="85">
        <v>643</v>
      </c>
      <c r="R660" s="88">
        <f t="shared" ca="1" si="152"/>
        <v>29826.564923987218</v>
      </c>
      <c r="S660" s="89">
        <f t="shared" ca="1" si="153"/>
        <v>0.41575560952824586</v>
      </c>
      <c r="T660" s="89">
        <f t="shared" ca="1" si="154"/>
        <v>0.24452215093678359</v>
      </c>
      <c r="U660" s="89">
        <f t="shared" ca="1" si="163"/>
        <v>0.66120557775190858</v>
      </c>
      <c r="V660" s="89">
        <f t="shared" ca="1" si="163"/>
        <v>0.596586775707457</v>
      </c>
      <c r="W660" s="85">
        <f t="shared" ca="1" si="155"/>
        <v>2905.3695605300345</v>
      </c>
      <c r="X660" s="85">
        <f t="shared" ca="1" si="156"/>
        <v>-1062.5370696392965</v>
      </c>
      <c r="Z660" s="85">
        <v>643</v>
      </c>
      <c r="AA660" s="88">
        <f t="shared" ca="1" si="157"/>
        <v>1349.7738256992891</v>
      </c>
      <c r="AB660" s="89">
        <f t="shared" ca="1" si="158"/>
        <v>0.67510160934314101</v>
      </c>
      <c r="AC660" s="89">
        <f t="shared" ca="1" si="159"/>
        <v>0.58009226769594135</v>
      </c>
      <c r="AD660" s="89">
        <f t="shared" ca="1" si="164"/>
        <v>0.75019439437525637</v>
      </c>
      <c r="AE660" s="89">
        <f t="shared" ca="1" si="164"/>
        <v>0.71907380108548868</v>
      </c>
      <c r="AF660" s="85">
        <f t="shared" ca="1" si="160"/>
        <v>98.187862013699146</v>
      </c>
      <c r="AG660" s="85">
        <f t="shared" ca="1" si="161"/>
        <v>-34.537330833337933</v>
      </c>
      <c r="AI660" s="85">
        <v>643</v>
      </c>
      <c r="AJ660" s="85">
        <f t="shared" ca="1" si="165"/>
        <v>2807.1816985163355</v>
      </c>
      <c r="AK660" s="85">
        <f t="shared" ca="1" si="165"/>
        <v>-1027.9997388059587</v>
      </c>
    </row>
    <row r="661" spans="9:37" x14ac:dyDescent="0.25">
      <c r="I661" s="85">
        <v>644</v>
      </c>
      <c r="J661" s="89">
        <f t="shared" ca="1" si="162"/>
        <v>0.57085191003628732</v>
      </c>
      <c r="K661" s="89">
        <f t="shared" ca="1" si="162"/>
        <v>0.93106217897158416</v>
      </c>
      <c r="L661" s="89">
        <f t="shared" ca="1" si="151"/>
        <v>0.1785434770501598</v>
      </c>
      <c r="M661" s="89">
        <f t="shared" ca="1" si="151"/>
        <v>1.4837485461419382</v>
      </c>
      <c r="N661" s="89">
        <f t="array" aca="1" ref="N661:O661" ca="1">mu+MMULT(L661:M661,A)</f>
        <v>3.5161972446311751E-2</v>
      </c>
      <c r="O661" s="89">
        <f ca="1"/>
        <v>2.5628960138290101E-2</v>
      </c>
      <c r="Q661" s="85">
        <v>644</v>
      </c>
      <c r="R661" s="88">
        <f t="shared" ca="1" si="152"/>
        <v>32440.863380085102</v>
      </c>
      <c r="S661" s="89">
        <f t="shared" ca="1" si="153"/>
        <v>0.90642727757402441</v>
      </c>
      <c r="T661" s="89">
        <f t="shared" ca="1" si="154"/>
        <v>0.7351938189825622</v>
      </c>
      <c r="U661" s="89">
        <f t="shared" ca="1" si="163"/>
        <v>0.81764512983333604</v>
      </c>
      <c r="V661" s="89">
        <f t="shared" ca="1" si="163"/>
        <v>0.76888926857244677</v>
      </c>
      <c r="W661" s="85">
        <f t="shared" ca="1" si="155"/>
        <v>4852.2644810457641</v>
      </c>
      <c r="X661" s="85">
        <f t="shared" ca="1" si="156"/>
        <v>884.35785087643308</v>
      </c>
      <c r="Z661" s="85">
        <v>644</v>
      </c>
      <c r="AA661" s="88">
        <f t="shared" ca="1" si="157"/>
        <v>1429.1625665534625</v>
      </c>
      <c r="AB661" s="89">
        <f t="shared" ca="1" si="158"/>
        <v>1.2766383850919754</v>
      </c>
      <c r="AC661" s="89">
        <f t="shared" ca="1" si="159"/>
        <v>1.1816290434447758</v>
      </c>
      <c r="AD661" s="89">
        <f t="shared" ca="1" si="164"/>
        <v>0.89913502821340807</v>
      </c>
      <c r="AE661" s="89">
        <f t="shared" ca="1" si="164"/>
        <v>0.88132353789589024</v>
      </c>
      <c r="AF661" s="85">
        <f t="shared" ca="1" si="160"/>
        <v>164.28154773944675</v>
      </c>
      <c r="AG661" s="85">
        <f t="shared" ca="1" si="161"/>
        <v>31.556354892409672</v>
      </c>
      <c r="AI661" s="85">
        <v>644</v>
      </c>
      <c r="AJ661" s="85">
        <f t="shared" ca="1" si="165"/>
        <v>4687.9829333063171</v>
      </c>
      <c r="AK661" s="85">
        <f t="shared" ca="1" si="165"/>
        <v>852.8014959840234</v>
      </c>
    </row>
    <row r="662" spans="9:37" x14ac:dyDescent="0.25">
      <c r="I662" s="85">
        <v>645</v>
      </c>
      <c r="J662" s="89">
        <f t="shared" ca="1" si="162"/>
        <v>0.83251555339485195</v>
      </c>
      <c r="K662" s="89">
        <f t="shared" ca="1" si="162"/>
        <v>0.81189480433565253</v>
      </c>
      <c r="L662" s="89">
        <f t="shared" ca="1" si="151"/>
        <v>0.96415366008639092</v>
      </c>
      <c r="M662" s="89">
        <f t="shared" ca="1" si="151"/>
        <v>0.88490032759700876</v>
      </c>
      <c r="N662" s="89">
        <f t="array" aca="1" ref="N662:O662" ca="1">mu+MMULT(L662:M662,A)</f>
        <v>4.4096832518209034E-2</v>
      </c>
      <c r="O662" s="89">
        <f ca="1"/>
        <v>1.671490118088554E-2</v>
      </c>
      <c r="Q662" s="85">
        <v>645</v>
      </c>
      <c r="R662" s="88">
        <f t="shared" ca="1" si="152"/>
        <v>32732.016725260106</v>
      </c>
      <c r="S662" s="89">
        <f t="shared" ca="1" si="153"/>
        <v>0.95860668307919816</v>
      </c>
      <c r="T662" s="89">
        <f t="shared" ca="1" si="154"/>
        <v>0.78737322448773583</v>
      </c>
      <c r="U662" s="89">
        <f t="shared" ca="1" si="163"/>
        <v>0.83112153773155228</v>
      </c>
      <c r="V662" s="89">
        <f t="shared" ca="1" si="163"/>
        <v>0.78446829194098</v>
      </c>
      <c r="W662" s="85">
        <f t="shared" ca="1" si="155"/>
        <v>5092.3052757945588</v>
      </c>
      <c r="X662" s="85">
        <f t="shared" ca="1" si="156"/>
        <v>1124.3986456252278</v>
      </c>
      <c r="Z662" s="85">
        <v>645</v>
      </c>
      <c r="AA662" s="88">
        <f t="shared" ca="1" si="157"/>
        <v>1416.4795397828223</v>
      </c>
      <c r="AB662" s="89">
        <f t="shared" ca="1" si="158"/>
        <v>1.1828154114468652</v>
      </c>
      <c r="AC662" s="89">
        <f t="shared" ca="1" si="159"/>
        <v>1.0878060697996657</v>
      </c>
      <c r="AD662" s="89">
        <f t="shared" ca="1" si="164"/>
        <v>0.88155884432360132</v>
      </c>
      <c r="AE662" s="89">
        <f t="shared" ca="1" si="164"/>
        <v>0.86165963531073464</v>
      </c>
      <c r="AF662" s="85">
        <f t="shared" ca="1" si="160"/>
        <v>152.98694593227879</v>
      </c>
      <c r="AG662" s="85">
        <f t="shared" ca="1" si="161"/>
        <v>20.261753085241708</v>
      </c>
      <c r="AI662" s="85">
        <v>645</v>
      </c>
      <c r="AJ662" s="85">
        <f t="shared" ca="1" si="165"/>
        <v>4939.3183298622798</v>
      </c>
      <c r="AK662" s="85">
        <f t="shared" ca="1" si="165"/>
        <v>1104.1368925399861</v>
      </c>
    </row>
    <row r="663" spans="9:37" x14ac:dyDescent="0.25">
      <c r="I663" s="85">
        <v>646</v>
      </c>
      <c r="J663" s="89">
        <f t="shared" ca="1" si="162"/>
        <v>0.73475016126467929</v>
      </c>
      <c r="K663" s="89">
        <f t="shared" ca="1" si="162"/>
        <v>0.16650494323941623</v>
      </c>
      <c r="L663" s="89">
        <f t="shared" ca="1" si="151"/>
        <v>0.62724343201676502</v>
      </c>
      <c r="M663" s="89">
        <f t="shared" ca="1" si="151"/>
        <v>-0.96806904853377818</v>
      </c>
      <c r="N663" s="89">
        <f t="array" aca="1" ref="N663:O663" ca="1">mu+MMULT(L663:M663,A)</f>
        <v>7.1402616288893063E-4</v>
      </c>
      <c r="O663" s="89">
        <f ca="1"/>
        <v>-1.0867176804131844E-2</v>
      </c>
      <c r="Q663" s="85">
        <v>646</v>
      </c>
      <c r="R663" s="88">
        <f t="shared" ca="1" si="152"/>
        <v>31342.371285312714</v>
      </c>
      <c r="S663" s="89">
        <f t="shared" ca="1" si="153"/>
        <v>0.70525195490761228</v>
      </c>
      <c r="T663" s="89">
        <f t="shared" ca="1" si="154"/>
        <v>0.53401849631615006</v>
      </c>
      <c r="U663" s="89">
        <f t="shared" ca="1" si="163"/>
        <v>0.75967327300874432</v>
      </c>
      <c r="V663" s="89">
        <f t="shared" ca="1" si="163"/>
        <v>0.70333563137936572</v>
      </c>
      <c r="W663" s="85">
        <f t="shared" ca="1" si="155"/>
        <v>3984.8869744068434</v>
      </c>
      <c r="X663" s="85">
        <f t="shared" ca="1" si="156"/>
        <v>16.980344237512327</v>
      </c>
      <c r="Z663" s="85">
        <v>646</v>
      </c>
      <c r="AA663" s="88">
        <f t="shared" ca="1" si="157"/>
        <v>1377.9439791028137</v>
      </c>
      <c r="AB663" s="89">
        <f t="shared" ca="1" si="158"/>
        <v>0.89250629545026672</v>
      </c>
      <c r="AC663" s="89">
        <f t="shared" ca="1" si="159"/>
        <v>0.79749695380306707</v>
      </c>
      <c r="AD663" s="89">
        <f t="shared" ca="1" si="164"/>
        <v>0.81393919003968862</v>
      </c>
      <c r="AE663" s="89">
        <f t="shared" ca="1" si="164"/>
        <v>0.7874187643557824</v>
      </c>
      <c r="AF663" s="85">
        <f t="shared" ca="1" si="160"/>
        <v>120.24734209877511</v>
      </c>
      <c r="AG663" s="85">
        <f t="shared" ca="1" si="161"/>
        <v>-12.477850748261972</v>
      </c>
      <c r="AI663" s="85">
        <v>646</v>
      </c>
      <c r="AJ663" s="85">
        <f t="shared" ca="1" si="165"/>
        <v>3864.639632308068</v>
      </c>
      <c r="AK663" s="85">
        <f t="shared" ca="1" si="165"/>
        <v>29.458194985774298</v>
      </c>
    </row>
    <row r="664" spans="9:37" x14ac:dyDescent="0.25">
      <c r="I664" s="85">
        <v>647</v>
      </c>
      <c r="J664" s="89">
        <f t="shared" ca="1" si="162"/>
        <v>0.57321209422968566</v>
      </c>
      <c r="K664" s="89">
        <f t="shared" ca="1" si="162"/>
        <v>0.56805326878151707</v>
      </c>
      <c r="L664" s="89">
        <f t="shared" ca="1" si="151"/>
        <v>0.18455789742082207</v>
      </c>
      <c r="M664" s="89">
        <f t="shared" ca="1" si="151"/>
        <v>0.17142008568111242</v>
      </c>
      <c r="N664" s="89">
        <f t="array" aca="1" ref="N664:O664" ca="1">mu+MMULT(L664:M664,A)</f>
        <v>1.0714776785570947E-2</v>
      </c>
      <c r="O664" s="89">
        <f ca="1"/>
        <v>6.0945056542277319E-3</v>
      </c>
      <c r="Q664" s="85">
        <v>647</v>
      </c>
      <c r="R664" s="88">
        <f t="shared" ca="1" si="152"/>
        <v>31657.391116291048</v>
      </c>
      <c r="S664" s="89">
        <f t="shared" ca="1" si="153"/>
        <v>0.76365614007648375</v>
      </c>
      <c r="T664" s="89">
        <f t="shared" ca="1" si="154"/>
        <v>0.59242268148502153</v>
      </c>
      <c r="U664" s="89">
        <f t="shared" ca="1" si="163"/>
        <v>0.77746390776734731</v>
      </c>
      <c r="V664" s="89">
        <f t="shared" ca="1" si="163"/>
        <v>0.72321620913014972</v>
      </c>
      <c r="W664" s="85">
        <f t="shared" ca="1" si="155"/>
        <v>4227.0260232150904</v>
      </c>
      <c r="X664" s="85">
        <f t="shared" ca="1" si="156"/>
        <v>259.11939304575935</v>
      </c>
      <c r="Z664" s="85">
        <v>647</v>
      </c>
      <c r="AA664" s="88">
        <f t="shared" ca="1" si="157"/>
        <v>1401.5155691105876</v>
      </c>
      <c r="AB664" s="89">
        <f t="shared" ca="1" si="158"/>
        <v>1.0710327662613559</v>
      </c>
      <c r="AC664" s="89">
        <f t="shared" ca="1" si="159"/>
        <v>0.97602342461415625</v>
      </c>
      <c r="AD664" s="89">
        <f t="shared" ca="1" si="164"/>
        <v>0.85792265153109826</v>
      </c>
      <c r="AE664" s="89">
        <f t="shared" ca="1" si="164"/>
        <v>0.83547357184509075</v>
      </c>
      <c r="AF664" s="85">
        <f t="shared" ca="1" si="160"/>
        <v>139.96814752042383</v>
      </c>
      <c r="AG664" s="85">
        <f t="shared" ca="1" si="161"/>
        <v>7.2429546733867483</v>
      </c>
      <c r="AI664" s="85">
        <v>647</v>
      </c>
      <c r="AJ664" s="85">
        <f t="shared" ca="1" si="165"/>
        <v>4087.0578756946666</v>
      </c>
      <c r="AK664" s="85">
        <f t="shared" ca="1" si="165"/>
        <v>251.8764383723726</v>
      </c>
    </row>
    <row r="665" spans="9:37" x14ac:dyDescent="0.25">
      <c r="I665" s="85">
        <v>648</v>
      </c>
      <c r="J665" s="89">
        <f t="shared" ca="1" si="162"/>
        <v>0.66112586017531882</v>
      </c>
      <c r="K665" s="89">
        <f t="shared" ca="1" si="162"/>
        <v>0.72923373918515688</v>
      </c>
      <c r="L665" s="89">
        <f t="shared" ca="1" si="151"/>
        <v>0.41553775888315186</v>
      </c>
      <c r="M665" s="89">
        <f t="shared" ca="1" si="151"/>
        <v>0.61049716377831187</v>
      </c>
      <c r="N665" s="89">
        <f t="array" aca="1" ref="N665:O665" ca="1">mu+MMULT(L665:M665,A)</f>
        <v>2.4873577275422686E-2</v>
      </c>
      <c r="O665" s="89">
        <f ca="1"/>
        <v>1.2630316966338552E-2</v>
      </c>
      <c r="Q665" s="85">
        <v>648</v>
      </c>
      <c r="R665" s="88">
        <f t="shared" ca="1" si="152"/>
        <v>32108.810034973918</v>
      </c>
      <c r="S665" s="89">
        <f t="shared" ca="1" si="153"/>
        <v>0.8463432539520066</v>
      </c>
      <c r="T665" s="89">
        <f t="shared" ca="1" si="154"/>
        <v>0.67510979536054427</v>
      </c>
      <c r="U665" s="89">
        <f t="shared" ca="1" si="163"/>
        <v>0.80131935758492656</v>
      </c>
      <c r="V665" s="89">
        <f t="shared" ca="1" si="163"/>
        <v>0.75019699461881273</v>
      </c>
      <c r="W665" s="85">
        <f t="shared" ca="1" si="155"/>
        <v>4583.4447625467437</v>
      </c>
      <c r="X665" s="85">
        <f t="shared" ca="1" si="156"/>
        <v>615.53813237741269</v>
      </c>
      <c r="Z665" s="85">
        <v>648</v>
      </c>
      <c r="AA665" s="88">
        <f t="shared" ca="1" si="157"/>
        <v>1410.7056098934399</v>
      </c>
      <c r="AB665" s="89">
        <f t="shared" ca="1" si="158"/>
        <v>1.1398240156142925</v>
      </c>
      <c r="AC665" s="89">
        <f t="shared" ca="1" si="159"/>
        <v>1.0448146739670929</v>
      </c>
      <c r="AD665" s="89">
        <f t="shared" ca="1" si="164"/>
        <v>0.87282018684137908</v>
      </c>
      <c r="AE665" s="89">
        <f t="shared" ca="1" si="164"/>
        <v>0.8519456842270684</v>
      </c>
      <c r="AF665" s="85">
        <f t="shared" ca="1" si="160"/>
        <v>147.92188809004369</v>
      </c>
      <c r="AG665" s="85">
        <f t="shared" ca="1" si="161"/>
        <v>15.196695243006616</v>
      </c>
      <c r="AI665" s="85">
        <v>648</v>
      </c>
      <c r="AJ665" s="85">
        <f t="shared" ca="1" si="165"/>
        <v>4435.5228744567003</v>
      </c>
      <c r="AK665" s="85">
        <f t="shared" ca="1" si="165"/>
        <v>600.34143713440608</v>
      </c>
    </row>
    <row r="666" spans="9:37" x14ac:dyDescent="0.25">
      <c r="I666" s="85">
        <v>649</v>
      </c>
      <c r="J666" s="89">
        <f t="shared" ca="1" si="162"/>
        <v>0.6828972237009564</v>
      </c>
      <c r="K666" s="89">
        <f t="shared" ca="1" si="162"/>
        <v>0.63384114941575198</v>
      </c>
      <c r="L666" s="89">
        <f t="shared" ca="1" si="151"/>
        <v>0.47581588408666592</v>
      </c>
      <c r="M666" s="89">
        <f t="shared" ca="1" si="151"/>
        <v>0.34204410452420569</v>
      </c>
      <c r="N666" s="89">
        <f t="array" aca="1" ref="N666:O666" ca="1">mu+MMULT(L666:M666,A)</f>
        <v>2.1387947306921059E-2</v>
      </c>
      <c r="O666" s="89">
        <f ca="1"/>
        <v>8.6343020774553459E-3</v>
      </c>
      <c r="Q666" s="85">
        <v>649</v>
      </c>
      <c r="R666" s="88">
        <f t="shared" ca="1" si="152"/>
        <v>31997.085432891268</v>
      </c>
      <c r="S666" s="89">
        <f t="shared" ca="1" si="153"/>
        <v>0.82598724410922286</v>
      </c>
      <c r="T666" s="89">
        <f t="shared" ca="1" si="154"/>
        <v>0.65475378551776053</v>
      </c>
      <c r="U666" s="89">
        <f t="shared" ca="1" si="163"/>
        <v>0.79559433609429731</v>
      </c>
      <c r="V666" s="89">
        <f t="shared" ca="1" si="163"/>
        <v>0.7436868551200615</v>
      </c>
      <c r="W666" s="85">
        <f t="shared" ca="1" si="155"/>
        <v>4494.2363960234288</v>
      </c>
      <c r="X666" s="85">
        <f t="shared" ca="1" si="156"/>
        <v>526.32976585409779</v>
      </c>
      <c r="Z666" s="85">
        <v>649</v>
      </c>
      <c r="AA666" s="88">
        <f t="shared" ca="1" si="157"/>
        <v>1405.07965745366</v>
      </c>
      <c r="AB666" s="89">
        <f t="shared" ca="1" si="158"/>
        <v>1.0977648368051007</v>
      </c>
      <c r="AC666" s="89">
        <f t="shared" ca="1" si="159"/>
        <v>1.0027554951579012</v>
      </c>
      <c r="AD666" s="89">
        <f t="shared" ca="1" si="164"/>
        <v>0.86384640519212597</v>
      </c>
      <c r="AE666" s="89">
        <f t="shared" ca="1" si="164"/>
        <v>0.84201057661743051</v>
      </c>
      <c r="AF666" s="85">
        <f t="shared" ca="1" si="160"/>
        <v>143.03647150109646</v>
      </c>
      <c r="AG666" s="85">
        <f t="shared" ca="1" si="161"/>
        <v>10.311278654059379</v>
      </c>
      <c r="AI666" s="85">
        <v>649</v>
      </c>
      <c r="AJ666" s="85">
        <f t="shared" ca="1" si="165"/>
        <v>4351.1999245223324</v>
      </c>
      <c r="AK666" s="85">
        <f t="shared" ca="1" si="165"/>
        <v>516.01848720003841</v>
      </c>
    </row>
    <row r="667" spans="9:37" x14ac:dyDescent="0.25">
      <c r="I667" s="85">
        <v>650</v>
      </c>
      <c r="J667" s="89">
        <f t="shared" ca="1" si="162"/>
        <v>0.12501356728234481</v>
      </c>
      <c r="K667" s="89">
        <f t="shared" ca="1" si="162"/>
        <v>0.49786700083541402</v>
      </c>
      <c r="L667" s="89">
        <f t="shared" ca="1" si="151"/>
        <v>-1.1502834754189413</v>
      </c>
      <c r="M667" s="89">
        <f t="shared" ca="1" si="151"/>
        <v>-5.3466614895870072E-3</v>
      </c>
      <c r="N667" s="89">
        <f t="array" aca="1" ref="N667:O667" ca="1">mu+MMULT(L667:M667,A)</f>
        <v>-2.6855087580807124E-2</v>
      </c>
      <c r="O667" s="89">
        <f ca="1"/>
        <v>3.4632726352552953E-3</v>
      </c>
      <c r="Q667" s="85">
        <v>650</v>
      </c>
      <c r="R667" s="88">
        <f t="shared" ca="1" si="152"/>
        <v>30490.092157433628</v>
      </c>
      <c r="S667" s="89">
        <f t="shared" ca="1" si="153"/>
        <v>0.54424887776092157</v>
      </c>
      <c r="T667" s="89">
        <f t="shared" ca="1" si="154"/>
        <v>0.37301541916945929</v>
      </c>
      <c r="U667" s="89">
        <f t="shared" ca="1" si="163"/>
        <v>0.70686488945995107</v>
      </c>
      <c r="V667" s="89">
        <f t="shared" ca="1" si="163"/>
        <v>0.64543151599062887</v>
      </c>
      <c r="W667" s="85">
        <f t="shared" ca="1" si="155"/>
        <v>3359.4567451591538</v>
      </c>
      <c r="X667" s="85">
        <f t="shared" ca="1" si="156"/>
        <v>-608.44988501017724</v>
      </c>
      <c r="Z667" s="85">
        <v>650</v>
      </c>
      <c r="AA667" s="88">
        <f t="shared" ca="1" si="157"/>
        <v>1397.8327024335681</v>
      </c>
      <c r="AB667" s="89">
        <f t="shared" ca="1" si="158"/>
        <v>1.0433382998714802</v>
      </c>
      <c r="AC667" s="89">
        <f t="shared" ca="1" si="159"/>
        <v>0.94832895822428054</v>
      </c>
      <c r="AD667" s="89">
        <f t="shared" ca="1" si="164"/>
        <v>0.85160418068704158</v>
      </c>
      <c r="AE667" s="89">
        <f t="shared" ca="1" si="164"/>
        <v>0.82851899343503432</v>
      </c>
      <c r="AF667" s="85">
        <f t="shared" ca="1" si="160"/>
        <v>136.82010594286135</v>
      </c>
      <c r="AG667" s="85">
        <f t="shared" ca="1" si="161"/>
        <v>4.0949130958242677</v>
      </c>
      <c r="AI667" s="85">
        <v>650</v>
      </c>
      <c r="AJ667" s="85">
        <f t="shared" ca="1" si="165"/>
        <v>3222.6366392162927</v>
      </c>
      <c r="AK667" s="85">
        <f t="shared" ca="1" si="165"/>
        <v>-612.54479810600151</v>
      </c>
    </row>
    <row r="668" spans="9:37" x14ac:dyDescent="0.25">
      <c r="I668" s="85">
        <v>651</v>
      </c>
      <c r="J668" s="89">
        <f t="shared" ca="1" si="162"/>
        <v>0.52442971435980268</v>
      </c>
      <c r="K668" s="89">
        <f t="shared" ca="1" si="162"/>
        <v>8.2575157819754219E-2</v>
      </c>
      <c r="L668" s="89">
        <f t="shared" ca="1" si="151"/>
        <v>6.1274534410885838E-2</v>
      </c>
      <c r="M668" s="89">
        <f t="shared" ca="1" si="151"/>
        <v>-1.3879564208596991</v>
      </c>
      <c r="N668" s="89">
        <f t="array" aca="1" ref="N668:O668" ca="1">mu+MMULT(L668:M668,A)</f>
        <v>-2.1681877345956998E-2</v>
      </c>
      <c r="O668" s="89">
        <f ca="1"/>
        <v>-1.7117342833643245E-2</v>
      </c>
      <c r="Q668" s="85">
        <v>651</v>
      </c>
      <c r="R668" s="88">
        <f t="shared" ca="1" si="152"/>
        <v>30648.232508204008</v>
      </c>
      <c r="S668" s="89">
        <f t="shared" ca="1" si="153"/>
        <v>0.57446032286869397</v>
      </c>
      <c r="T668" s="89">
        <f t="shared" ca="1" si="154"/>
        <v>0.4032268642772317</v>
      </c>
      <c r="U668" s="89">
        <f t="shared" ca="1" si="163"/>
        <v>0.71717182869577878</v>
      </c>
      <c r="V668" s="89">
        <f t="shared" ca="1" si="163"/>
        <v>0.65660933070613736</v>
      </c>
      <c r="W668" s="85">
        <f t="shared" ca="1" si="155"/>
        <v>3472.0585761688344</v>
      </c>
      <c r="X668" s="85">
        <f t="shared" ca="1" si="156"/>
        <v>-495.84805400049663</v>
      </c>
      <c r="Z668" s="85">
        <v>651</v>
      </c>
      <c r="AA668" s="88">
        <f t="shared" ca="1" si="157"/>
        <v>1369.3584588666422</v>
      </c>
      <c r="AB668" s="89">
        <f t="shared" ca="1" si="158"/>
        <v>0.82672154290750965</v>
      </c>
      <c r="AC668" s="89">
        <f t="shared" ca="1" si="159"/>
        <v>0.73171220126031</v>
      </c>
      <c r="AD668" s="89">
        <f t="shared" ca="1" si="164"/>
        <v>0.79580254599227063</v>
      </c>
      <c r="AE668" s="89">
        <f t="shared" ca="1" si="164"/>
        <v>0.7678278761810895</v>
      </c>
      <c r="AF668" s="85">
        <f t="shared" ca="1" si="160"/>
        <v>113.33629222679076</v>
      </c>
      <c r="AG668" s="85">
        <f t="shared" ca="1" si="161"/>
        <v>-19.388900620246318</v>
      </c>
      <c r="AI668" s="85">
        <v>651</v>
      </c>
      <c r="AJ668" s="85">
        <f t="shared" ca="1" si="165"/>
        <v>3358.7222839420438</v>
      </c>
      <c r="AK668" s="85">
        <f t="shared" ca="1" si="165"/>
        <v>-476.45915338025031</v>
      </c>
    </row>
    <row r="669" spans="9:37" x14ac:dyDescent="0.25">
      <c r="I669" s="85">
        <v>652</v>
      </c>
      <c r="J669" s="89">
        <f t="shared" ca="1" si="162"/>
        <v>0.59143325178397643</v>
      </c>
      <c r="K669" s="89">
        <f t="shared" ca="1" si="162"/>
        <v>0.45976585665275194</v>
      </c>
      <c r="L669" s="89">
        <f t="shared" ca="1" si="151"/>
        <v>0.23123338345000072</v>
      </c>
      <c r="M669" s="89">
        <f t="shared" ca="1" si="151"/>
        <v>-0.10102361589358645</v>
      </c>
      <c r="N669" s="89">
        <f t="array" aca="1" ref="N669:O669" ca="1">mu+MMULT(L669:M669,A)</f>
        <v>6.8052510097194267E-3</v>
      </c>
      <c r="O669" s="89">
        <f ca="1"/>
        <v>2.0390887001432451E-3</v>
      </c>
      <c r="Q669" s="85">
        <v>652</v>
      </c>
      <c r="R669" s="88">
        <f t="shared" ca="1" si="152"/>
        <v>31533.867346738298</v>
      </c>
      <c r="S669" s="89">
        <f t="shared" ca="1" si="153"/>
        <v>0.74082458713110444</v>
      </c>
      <c r="T669" s="89">
        <f t="shared" ca="1" si="154"/>
        <v>0.56959112853964222</v>
      </c>
      <c r="U669" s="89">
        <f t="shared" ca="1" si="163"/>
        <v>0.77060009739504431</v>
      </c>
      <c r="V669" s="89">
        <f t="shared" ca="1" si="163"/>
        <v>0.7155224765454824</v>
      </c>
      <c r="W669" s="85">
        <f t="shared" ca="1" si="155"/>
        <v>4131.413182842618</v>
      </c>
      <c r="X669" s="85">
        <f t="shared" ca="1" si="156"/>
        <v>163.50655267328693</v>
      </c>
      <c r="Z669" s="85">
        <v>652</v>
      </c>
      <c r="AA669" s="88">
        <f t="shared" ca="1" si="157"/>
        <v>1395.8433484939994</v>
      </c>
      <c r="AB669" s="89">
        <f t="shared" ca="1" si="158"/>
        <v>1.0283483640354825</v>
      </c>
      <c r="AC669" s="89">
        <f t="shared" ca="1" si="159"/>
        <v>0.93333902238828281</v>
      </c>
      <c r="AD669" s="89">
        <f t="shared" ca="1" si="164"/>
        <v>0.84810700576511078</v>
      </c>
      <c r="AE669" s="89">
        <f t="shared" ca="1" si="164"/>
        <v>0.82467752336280542</v>
      </c>
      <c r="AF669" s="85">
        <f t="shared" ca="1" si="160"/>
        <v>135.12943254276979</v>
      </c>
      <c r="AG669" s="85">
        <f t="shared" ca="1" si="161"/>
        <v>2.4042396957327128</v>
      </c>
      <c r="AI669" s="85">
        <v>652</v>
      </c>
      <c r="AJ669" s="85">
        <f t="shared" ca="1" si="165"/>
        <v>3996.2837502998482</v>
      </c>
      <c r="AK669" s="85">
        <f t="shared" ca="1" si="165"/>
        <v>161.10231297755422</v>
      </c>
    </row>
    <row r="670" spans="9:37" x14ac:dyDescent="0.25">
      <c r="I670" s="85">
        <v>653</v>
      </c>
      <c r="J670" s="89">
        <f t="shared" ca="1" si="162"/>
        <v>0.79755635132849811</v>
      </c>
      <c r="K670" s="89">
        <f t="shared" ca="1" si="162"/>
        <v>0.84782596411636268</v>
      </c>
      <c r="L670" s="89">
        <f t="shared" ca="1" si="151"/>
        <v>0.83292452445411524</v>
      </c>
      <c r="M670" s="89">
        <f t="shared" ca="1" si="151"/>
        <v>1.0271537510832565</v>
      </c>
      <c r="N670" s="89">
        <f t="array" aca="1" ref="N670:O670" ca="1">mu+MMULT(L670:M670,A)</f>
        <v>4.3395843292402508E-2</v>
      </c>
      <c r="O670" s="89">
        <f ca="1"/>
        <v>1.883239166441766E-2</v>
      </c>
      <c r="Q670" s="85">
        <v>653</v>
      </c>
      <c r="R670" s="88">
        <f t="shared" ca="1" si="152"/>
        <v>32709.079974343647</v>
      </c>
      <c r="S670" s="89">
        <f t="shared" ca="1" si="153"/>
        <v>0.95451291991180798</v>
      </c>
      <c r="T670" s="89">
        <f t="shared" ca="1" si="154"/>
        <v>0.78327946132034576</v>
      </c>
      <c r="U670" s="89">
        <f t="shared" ca="1" si="163"/>
        <v>0.83008796371247906</v>
      </c>
      <c r="V670" s="89">
        <f t="shared" ca="1" si="163"/>
        <v>0.78326848926859127</v>
      </c>
      <c r="W670" s="85">
        <f t="shared" ca="1" si="155"/>
        <v>5073.2538923961802</v>
      </c>
      <c r="X670" s="85">
        <f t="shared" ca="1" si="156"/>
        <v>1105.3472622268491</v>
      </c>
      <c r="Z670" s="85">
        <v>653</v>
      </c>
      <c r="AA670" s="88">
        <f t="shared" ca="1" si="157"/>
        <v>1419.4820995524017</v>
      </c>
      <c r="AB670" s="89">
        <f t="shared" ca="1" si="158"/>
        <v>1.2051025933894066</v>
      </c>
      <c r="AC670" s="89">
        <f t="shared" ca="1" si="159"/>
        <v>1.1100932517422071</v>
      </c>
      <c r="AD670" s="89">
        <f t="shared" ca="1" si="164"/>
        <v>0.88591815061049639</v>
      </c>
      <c r="AE670" s="89">
        <f t="shared" ca="1" si="164"/>
        <v>0.86652057756636935</v>
      </c>
      <c r="AF670" s="85">
        <f t="shared" ca="1" si="160"/>
        <v>155.64045492544437</v>
      </c>
      <c r="AG670" s="85">
        <f t="shared" ca="1" si="161"/>
        <v>22.915262078407295</v>
      </c>
      <c r="AI670" s="85">
        <v>653</v>
      </c>
      <c r="AJ670" s="85">
        <f t="shared" ca="1" si="165"/>
        <v>4917.6134374707362</v>
      </c>
      <c r="AK670" s="85">
        <f t="shared" ca="1" si="165"/>
        <v>1082.4320001484418</v>
      </c>
    </row>
    <row r="671" spans="9:37" x14ac:dyDescent="0.25">
      <c r="I671" s="85">
        <v>654</v>
      </c>
      <c r="J671" s="89">
        <f t="shared" ca="1" si="162"/>
        <v>0.79367876526205805</v>
      </c>
      <c r="K671" s="89">
        <f t="shared" ca="1" si="162"/>
        <v>0.12737955400008427</v>
      </c>
      <c r="L671" s="89">
        <f t="shared" ca="1" si="151"/>
        <v>0.81925232054809827</v>
      </c>
      <c r="M671" s="89">
        <f t="shared" ca="1" si="151"/>
        <v>-1.1388658576081712</v>
      </c>
      <c r="N671" s="89">
        <f t="array" aca="1" ref="N671:O671" ca="1">mu+MMULT(L671:M671,A)</f>
        <v>2.4397215026422561E-3</v>
      </c>
      <c r="O671" s="89">
        <f ca="1"/>
        <v>-1.3409545268590223E-2</v>
      </c>
      <c r="Q671" s="85">
        <v>654</v>
      </c>
      <c r="R671" s="88">
        <f t="shared" ca="1" si="152"/>
        <v>31396.505365407083</v>
      </c>
      <c r="S671" s="89">
        <f t="shared" ca="1" si="153"/>
        <v>0.71532998144488236</v>
      </c>
      <c r="T671" s="89">
        <f t="shared" ca="1" si="154"/>
        <v>0.54409652285342003</v>
      </c>
      <c r="U671" s="89">
        <f t="shared" ca="1" si="163"/>
        <v>0.76279741662748712</v>
      </c>
      <c r="V671" s="89">
        <f t="shared" ca="1" si="163"/>
        <v>0.70681247344260456</v>
      </c>
      <c r="W671" s="85">
        <f t="shared" ca="1" si="155"/>
        <v>4026.0958747409823</v>
      </c>
      <c r="X671" s="85">
        <f t="shared" ca="1" si="156"/>
        <v>58.189244571651216</v>
      </c>
      <c r="Z671" s="85">
        <v>654</v>
      </c>
      <c r="AA671" s="88">
        <f t="shared" ca="1" si="157"/>
        <v>1374.4451872781285</v>
      </c>
      <c r="AB671" s="89">
        <f t="shared" ca="1" si="158"/>
        <v>0.86574715345032627</v>
      </c>
      <c r="AC671" s="89">
        <f t="shared" ca="1" si="159"/>
        <v>0.77073781180312662</v>
      </c>
      <c r="AD671" s="89">
        <f t="shared" ca="1" si="164"/>
        <v>0.8066855823104806</v>
      </c>
      <c r="AE671" s="89">
        <f t="shared" ca="1" si="164"/>
        <v>0.77956882259962645</v>
      </c>
      <c r="AF671" s="85">
        <f t="shared" ca="1" si="160"/>
        <v>117.41217261889039</v>
      </c>
      <c r="AG671" s="85">
        <f t="shared" ca="1" si="161"/>
        <v>-15.313020228146684</v>
      </c>
      <c r="AI671" s="85">
        <v>654</v>
      </c>
      <c r="AJ671" s="85">
        <f t="shared" ca="1" si="165"/>
        <v>3908.6837021220917</v>
      </c>
      <c r="AK671" s="85">
        <f t="shared" ca="1" si="165"/>
        <v>73.502264799797899</v>
      </c>
    </row>
    <row r="672" spans="9:37" x14ac:dyDescent="0.25">
      <c r="I672" s="85">
        <v>655</v>
      </c>
      <c r="J672" s="89">
        <f t="shared" ca="1" si="162"/>
        <v>0.63943734389781759</v>
      </c>
      <c r="K672" s="89">
        <f t="shared" ca="1" si="162"/>
        <v>0.36132088060936618</v>
      </c>
      <c r="L672" s="89">
        <f t="shared" ca="1" si="151"/>
        <v>0.35695524306516951</v>
      </c>
      <c r="M672" s="89">
        <f t="shared" ca="1" si="151"/>
        <v>-0.35493036280444029</v>
      </c>
      <c r="N672" s="89">
        <f t="array" aca="1" ref="N672:O672" ca="1">mu+MMULT(L672:M672,A)</f>
        <v>5.2717994948786821E-3</v>
      </c>
      <c r="O672" s="89">
        <f ca="1"/>
        <v>-1.7403993930927516E-3</v>
      </c>
      <c r="Q672" s="85">
        <v>655</v>
      </c>
      <c r="R672" s="88">
        <f t="shared" ca="1" si="152"/>
        <v>31485.548746670211</v>
      </c>
      <c r="S672" s="89">
        <f t="shared" ca="1" si="153"/>
        <v>0.73186926071619307</v>
      </c>
      <c r="T672" s="89">
        <f t="shared" ca="1" si="154"/>
        <v>0.56063580212473085</v>
      </c>
      <c r="U672" s="89">
        <f t="shared" ca="1" si="163"/>
        <v>0.76787581507051861</v>
      </c>
      <c r="V672" s="89">
        <f t="shared" ca="1" si="163"/>
        <v>0.712477080175558</v>
      </c>
      <c r="W672" s="85">
        <f t="shared" ca="1" si="155"/>
        <v>4094.2445925222164</v>
      </c>
      <c r="X672" s="85">
        <f t="shared" ca="1" si="156"/>
        <v>126.33796235288537</v>
      </c>
      <c r="Z672" s="85">
        <v>655</v>
      </c>
      <c r="AA672" s="88">
        <f t="shared" ca="1" si="157"/>
        <v>1390.5777321136202</v>
      </c>
      <c r="AB672" s="89">
        <f t="shared" ca="1" si="158"/>
        <v>0.98856819055243217</v>
      </c>
      <c r="AC672" s="89">
        <f t="shared" ca="1" si="159"/>
        <v>0.89355884890523252</v>
      </c>
      <c r="AD672" s="89">
        <f t="shared" ca="1" si="164"/>
        <v>0.83856277207373087</v>
      </c>
      <c r="AE672" s="89">
        <f t="shared" ca="1" si="164"/>
        <v>0.8142210138875523</v>
      </c>
      <c r="AF672" s="85">
        <f t="shared" ca="1" si="160"/>
        <v>130.68857071294315</v>
      </c>
      <c r="AG672" s="85">
        <f t="shared" ca="1" si="161"/>
        <v>-2.0366221340939319</v>
      </c>
      <c r="AI672" s="85">
        <v>655</v>
      </c>
      <c r="AJ672" s="85">
        <f t="shared" ca="1" si="165"/>
        <v>3963.5560218092733</v>
      </c>
      <c r="AK672" s="85">
        <f t="shared" ca="1" si="165"/>
        <v>128.3745844869793</v>
      </c>
    </row>
    <row r="673" spans="9:37" x14ac:dyDescent="0.25">
      <c r="I673" s="85">
        <v>656</v>
      </c>
      <c r="J673" s="89">
        <f t="shared" ca="1" si="162"/>
        <v>0.70169172864861651</v>
      </c>
      <c r="K673" s="89">
        <f t="shared" ca="1" si="162"/>
        <v>0.2996955699964573</v>
      </c>
      <c r="L673" s="89">
        <f t="shared" ca="1" si="151"/>
        <v>0.52927233684006636</v>
      </c>
      <c r="M673" s="89">
        <f t="shared" ca="1" si="151"/>
        <v>-0.525276286138466</v>
      </c>
      <c r="N673" s="89">
        <f t="array" aca="1" ref="N673:O673" ca="1">mu+MMULT(L673:M673,A)</f>
        <v>6.50059571752107E-3</v>
      </c>
      <c r="O673" s="89">
        <f ca="1"/>
        <v>-4.2760562702937582E-3</v>
      </c>
      <c r="Q673" s="85">
        <v>656</v>
      </c>
      <c r="R673" s="88">
        <f t="shared" ca="1" si="152"/>
        <v>31524.261850424569</v>
      </c>
      <c r="S673" s="89">
        <f t="shared" ca="1" si="153"/>
        <v>0.73904540627063242</v>
      </c>
      <c r="T673" s="89">
        <f t="shared" ca="1" si="154"/>
        <v>0.56781194767917009</v>
      </c>
      <c r="U673" s="89">
        <f t="shared" ca="1" si="163"/>
        <v>0.77006028705589791</v>
      </c>
      <c r="V673" s="89">
        <f t="shared" ca="1" si="163"/>
        <v>0.71491866689234529</v>
      </c>
      <c r="W673" s="85">
        <f t="shared" ca="1" si="155"/>
        <v>4124.0137783203609</v>
      </c>
      <c r="X673" s="85">
        <f t="shared" ca="1" si="156"/>
        <v>156.10714815102983</v>
      </c>
      <c r="Z673" s="85">
        <v>656</v>
      </c>
      <c r="AA673" s="88">
        <f t="shared" ca="1" si="157"/>
        <v>1387.0561707463928</v>
      </c>
      <c r="AB673" s="89">
        <f t="shared" ca="1" si="158"/>
        <v>0.9618796898930263</v>
      </c>
      <c r="AC673" s="89">
        <f t="shared" ca="1" si="159"/>
        <v>0.86687034824582665</v>
      </c>
      <c r="AD673" s="89">
        <f t="shared" ca="1" si="164"/>
        <v>0.83194497905936937</v>
      </c>
      <c r="AE673" s="89">
        <f t="shared" ca="1" si="164"/>
        <v>0.80699347411197531</v>
      </c>
      <c r="AF673" s="85">
        <f t="shared" ca="1" si="160"/>
        <v>127.74711746320577</v>
      </c>
      <c r="AG673" s="85">
        <f t="shared" ca="1" si="161"/>
        <v>-4.9780753838313103</v>
      </c>
      <c r="AI673" s="85">
        <v>656</v>
      </c>
      <c r="AJ673" s="85">
        <f t="shared" ca="1" si="165"/>
        <v>3996.2666608571553</v>
      </c>
      <c r="AK673" s="85">
        <f t="shared" ca="1" si="165"/>
        <v>161.08522353486114</v>
      </c>
    </row>
    <row r="674" spans="9:37" x14ac:dyDescent="0.25">
      <c r="I674" s="85">
        <v>657</v>
      </c>
      <c r="J674" s="89">
        <f t="shared" ca="1" si="162"/>
        <v>0.85503946305534506</v>
      </c>
      <c r="K674" s="89">
        <f t="shared" ca="1" si="162"/>
        <v>0.76323793259541906</v>
      </c>
      <c r="L674" s="89">
        <f t="shared" ca="1" si="151"/>
        <v>1.0582947759065848</v>
      </c>
      <c r="M674" s="89">
        <f t="shared" ca="1" si="151"/>
        <v>0.71675685978611703</v>
      </c>
      <c r="N674" s="89">
        <f t="array" aca="1" ref="N674:O674" ca="1">mu+MMULT(L674:M674,A)</f>
        <v>4.336068250666051E-2</v>
      </c>
      <c r="O674" s="89">
        <f ca="1"/>
        <v>1.4212028601568866E-2</v>
      </c>
      <c r="Q674" s="85">
        <v>657</v>
      </c>
      <c r="R674" s="88">
        <f t="shared" ca="1" si="152"/>
        <v>32707.929917609414</v>
      </c>
      <c r="S674" s="89">
        <f t="shared" ca="1" si="153"/>
        <v>0.95430758162084817</v>
      </c>
      <c r="T674" s="89">
        <f t="shared" ca="1" si="154"/>
        <v>0.78307412302938584</v>
      </c>
      <c r="U674" s="89">
        <f t="shared" ca="1" si="163"/>
        <v>0.83003601427849372</v>
      </c>
      <c r="V674" s="89">
        <f t="shared" ca="1" si="163"/>
        <v>0.78320820704016014</v>
      </c>
      <c r="W674" s="85">
        <f t="shared" ca="1" si="155"/>
        <v>5072.2992740147602</v>
      </c>
      <c r="X674" s="85">
        <f t="shared" ca="1" si="156"/>
        <v>1104.3926438454291</v>
      </c>
      <c r="Z674" s="85">
        <v>657</v>
      </c>
      <c r="AA674" s="88">
        <f t="shared" ca="1" si="157"/>
        <v>1412.9387049611532</v>
      </c>
      <c r="AB674" s="89">
        <f t="shared" ca="1" si="158"/>
        <v>1.15647197472871</v>
      </c>
      <c r="AC674" s="89">
        <f t="shared" ca="1" si="159"/>
        <v>1.0614626330815105</v>
      </c>
      <c r="AD674" s="89">
        <f t="shared" ca="1" si="164"/>
        <v>0.87625592180353562</v>
      </c>
      <c r="AE674" s="89">
        <f t="shared" ca="1" si="164"/>
        <v>0.85576014704918291</v>
      </c>
      <c r="AF674" s="85">
        <f t="shared" ca="1" si="160"/>
        <v>149.8748279377096</v>
      </c>
      <c r="AG674" s="85">
        <f t="shared" ca="1" si="161"/>
        <v>17.149635090672518</v>
      </c>
      <c r="AI674" s="85">
        <v>657</v>
      </c>
      <c r="AJ674" s="85">
        <f t="shared" ca="1" si="165"/>
        <v>4922.4244460770506</v>
      </c>
      <c r="AK674" s="85">
        <f t="shared" ca="1" si="165"/>
        <v>1087.2430087547566</v>
      </c>
    </row>
    <row r="675" spans="9:37" x14ac:dyDescent="0.25">
      <c r="I675" s="85">
        <v>658</v>
      </c>
      <c r="J675" s="89">
        <f t="shared" ca="1" si="162"/>
        <v>0.74124815780879272</v>
      </c>
      <c r="K675" s="89">
        <f t="shared" ca="1" si="162"/>
        <v>0.80028283930436572</v>
      </c>
      <c r="L675" s="89">
        <f t="shared" ca="1" si="151"/>
        <v>0.64719818726305733</v>
      </c>
      <c r="M675" s="89">
        <f t="shared" ca="1" si="151"/>
        <v>0.84263194126274465</v>
      </c>
      <c r="N675" s="89">
        <f t="array" aca="1" ref="N675:O675" ca="1">mu+MMULT(L675:M675,A)</f>
        <v>3.5170402730838983E-2</v>
      </c>
      <c r="O675" s="89">
        <f ca="1"/>
        <v>1.6085721906154652E-2</v>
      </c>
      <c r="Q675" s="85">
        <v>658</v>
      </c>
      <c r="R675" s="88">
        <f t="shared" ca="1" si="152"/>
        <v>32441.136866946486</v>
      </c>
      <c r="S675" s="89">
        <f t="shared" ca="1" si="153"/>
        <v>0.9064765102683614</v>
      </c>
      <c r="T675" s="89">
        <f t="shared" ca="1" si="154"/>
        <v>0.73524305167689907</v>
      </c>
      <c r="U675" s="89">
        <f t="shared" ca="1" si="163"/>
        <v>0.81765815380808737</v>
      </c>
      <c r="V675" s="89">
        <f t="shared" ca="1" si="163"/>
        <v>0.76890425801786677</v>
      </c>
      <c r="W675" s="85">
        <f t="shared" ca="1" si="155"/>
        <v>4852.48809802701</v>
      </c>
      <c r="X675" s="85">
        <f t="shared" ca="1" si="156"/>
        <v>884.58146785767894</v>
      </c>
      <c r="Z675" s="85">
        <v>658</v>
      </c>
      <c r="AA675" s="88">
        <f t="shared" ca="1" si="157"/>
        <v>1415.5886005229604</v>
      </c>
      <c r="AB675" s="89">
        <f t="shared" ca="1" si="158"/>
        <v>1.1761931229032068</v>
      </c>
      <c r="AC675" s="89">
        <f t="shared" ca="1" si="159"/>
        <v>1.0811837812560072</v>
      </c>
      <c r="AD675" s="89">
        <f t="shared" ca="1" si="164"/>
        <v>0.88024114400388187</v>
      </c>
      <c r="AE675" s="89">
        <f t="shared" ca="1" si="164"/>
        <v>0.86019231447299305</v>
      </c>
      <c r="AF675" s="85">
        <f t="shared" ca="1" si="160"/>
        <v>152.20211671774223</v>
      </c>
      <c r="AG675" s="85">
        <f t="shared" ca="1" si="161"/>
        <v>19.47692387070515</v>
      </c>
      <c r="AI675" s="85">
        <v>658</v>
      </c>
      <c r="AJ675" s="85">
        <f t="shared" ca="1" si="165"/>
        <v>4700.2859813092673</v>
      </c>
      <c r="AK675" s="85">
        <f t="shared" ca="1" si="165"/>
        <v>865.10454398697379</v>
      </c>
    </row>
    <row r="676" spans="9:37" x14ac:dyDescent="0.25">
      <c r="I676" s="85">
        <v>659</v>
      </c>
      <c r="J676" s="89">
        <f t="shared" ca="1" si="162"/>
        <v>0.22519390091419444</v>
      </c>
      <c r="K676" s="89">
        <f t="shared" ca="1" si="162"/>
        <v>0.29571450837629787</v>
      </c>
      <c r="L676" s="89">
        <f t="shared" ca="1" si="151"/>
        <v>-0.75476865922518432</v>
      </c>
      <c r="M676" s="89">
        <f t="shared" ca="1" si="151"/>
        <v>-0.53676635202457601</v>
      </c>
      <c r="N676" s="89">
        <f t="array" aca="1" ref="N676:O676" ca="1">mu+MMULT(L676:M676,A)</f>
        <v>-2.6667219106210636E-2</v>
      </c>
      <c r="O676" s="89">
        <f ca="1"/>
        <v>-4.4470898002625259E-3</v>
      </c>
      <c r="Q676" s="85">
        <v>659</v>
      </c>
      <c r="R676" s="88">
        <f t="shared" ca="1" si="152"/>
        <v>30495.8208226385</v>
      </c>
      <c r="S676" s="89">
        <f t="shared" ca="1" si="153"/>
        <v>0.54534602592426384</v>
      </c>
      <c r="T676" s="89">
        <f t="shared" ca="1" si="154"/>
        <v>0.37411256733280157</v>
      </c>
      <c r="U676" s="89">
        <f t="shared" ca="1" si="163"/>
        <v>0.70724222273408777</v>
      </c>
      <c r="V676" s="89">
        <f t="shared" ca="1" si="163"/>
        <v>0.64583971544290275</v>
      </c>
      <c r="W676" s="85">
        <f t="shared" ca="1" si="155"/>
        <v>3363.5072184054588</v>
      </c>
      <c r="X676" s="85">
        <f t="shared" ca="1" si="156"/>
        <v>-604.39941176387219</v>
      </c>
      <c r="Z676" s="85">
        <v>659</v>
      </c>
      <c r="AA676" s="88">
        <f t="shared" ca="1" si="157"/>
        <v>1386.8189579194971</v>
      </c>
      <c r="AB676" s="89">
        <f t="shared" ca="1" si="158"/>
        <v>0.96007951396291835</v>
      </c>
      <c r="AC676" s="89">
        <f t="shared" ca="1" si="159"/>
        <v>0.8650701723157187</v>
      </c>
      <c r="AD676" s="89">
        <f t="shared" ca="1" si="164"/>
        <v>0.83149240100828059</v>
      </c>
      <c r="AE676" s="89">
        <f t="shared" ca="1" si="164"/>
        <v>0.80649986256522999</v>
      </c>
      <c r="AF676" s="85">
        <f t="shared" ca="1" si="160"/>
        <v>127.54982310455421</v>
      </c>
      <c r="AG676" s="85">
        <f t="shared" ca="1" si="161"/>
        <v>-5.1753697424828715</v>
      </c>
      <c r="AI676" s="85">
        <v>659</v>
      </c>
      <c r="AJ676" s="85">
        <f t="shared" ca="1" si="165"/>
        <v>3235.9573953009049</v>
      </c>
      <c r="AK676" s="85">
        <f t="shared" ca="1" si="165"/>
        <v>-599.22404202138932</v>
      </c>
    </row>
    <row r="677" spans="9:37" x14ac:dyDescent="0.25">
      <c r="I677" s="85">
        <v>660</v>
      </c>
      <c r="J677" s="89">
        <f t="shared" ca="1" si="162"/>
        <v>0.55313521281081657</v>
      </c>
      <c r="K677" s="89">
        <f t="shared" ca="1" si="162"/>
        <v>0.1739236699037745</v>
      </c>
      <c r="L677" s="89">
        <f t="shared" ca="1" si="151"/>
        <v>0.13358648174015975</v>
      </c>
      <c r="M677" s="89">
        <f t="shared" ca="1" si="151"/>
        <v>-0.93877293060873668</v>
      </c>
      <c r="N677" s="89">
        <f t="array" aca="1" ref="N677:O677" ca="1">mu+MMULT(L677:M677,A)</f>
        <v>-1.1405520793504695E-2</v>
      </c>
      <c r="O677" s="89">
        <f ca="1"/>
        <v>-1.0431094146924599E-2</v>
      </c>
      <c r="Q677" s="85">
        <v>660</v>
      </c>
      <c r="R677" s="88">
        <f t="shared" ca="1" si="152"/>
        <v>30964.808511145497</v>
      </c>
      <c r="S677" s="89">
        <f t="shared" ca="1" si="153"/>
        <v>0.63447404119794959</v>
      </c>
      <c r="T677" s="89">
        <f t="shared" ca="1" si="154"/>
        <v>0.46324058260648732</v>
      </c>
      <c r="U677" s="89">
        <f t="shared" ca="1" si="163"/>
        <v>0.73711424867066611</v>
      </c>
      <c r="V677" s="89">
        <f t="shared" ca="1" si="163"/>
        <v>0.67840403494810597</v>
      </c>
      <c r="W677" s="85">
        <f t="shared" ca="1" si="155"/>
        <v>3702.2791020953191</v>
      </c>
      <c r="X677" s="85">
        <f t="shared" ca="1" si="156"/>
        <v>-265.62752807401193</v>
      </c>
      <c r="Z677" s="85">
        <v>660</v>
      </c>
      <c r="AA677" s="88">
        <f t="shared" ca="1" si="157"/>
        <v>1378.545007614234</v>
      </c>
      <c r="AB677" s="89">
        <f t="shared" ca="1" si="158"/>
        <v>0.89709618787186196</v>
      </c>
      <c r="AC677" s="89">
        <f t="shared" ca="1" si="159"/>
        <v>0.80208684622466231</v>
      </c>
      <c r="AD677" s="89">
        <f t="shared" ca="1" si="164"/>
        <v>0.81516620363650949</v>
      </c>
      <c r="AE677" s="89">
        <f t="shared" ca="1" si="164"/>
        <v>0.78874863834802311</v>
      </c>
      <c r="AF677" s="85">
        <f t="shared" ca="1" si="160"/>
        <v>120.73691177283035</v>
      </c>
      <c r="AG677" s="85">
        <f t="shared" ca="1" si="161"/>
        <v>-11.988281074206725</v>
      </c>
      <c r="AI677" s="85">
        <v>660</v>
      </c>
      <c r="AJ677" s="85">
        <f t="shared" ca="1" si="165"/>
        <v>3581.5421903224888</v>
      </c>
      <c r="AK677" s="85">
        <f t="shared" ca="1" si="165"/>
        <v>-253.63924699980521</v>
      </c>
    </row>
    <row r="678" spans="9:37" x14ac:dyDescent="0.25">
      <c r="I678" s="85">
        <v>661</v>
      </c>
      <c r="J678" s="89">
        <f t="shared" ca="1" si="162"/>
        <v>0.48535882448640133</v>
      </c>
      <c r="K678" s="89">
        <f t="shared" ca="1" si="162"/>
        <v>0.51878975236997327</v>
      </c>
      <c r="L678" s="89">
        <f t="shared" ca="1" si="151"/>
        <v>-3.6708226868926448E-2</v>
      </c>
      <c r="M678" s="89">
        <f t="shared" ca="1" si="151"/>
        <v>4.7116351422353202E-2</v>
      </c>
      <c r="N678" s="89">
        <f t="array" aca="1" ref="N678:O678" ca="1">mu+MMULT(L678:M678,A)</f>
        <v>2.7061538344491463E-3</v>
      </c>
      <c r="O678" s="89">
        <f ca="1"/>
        <v>4.2442023862302915E-3</v>
      </c>
      <c r="Q678" s="85">
        <v>661</v>
      </c>
      <c r="R678" s="88">
        <f t="shared" ca="1" si="152"/>
        <v>31404.87152400026</v>
      </c>
      <c r="S678" s="89">
        <f t="shared" ca="1" si="153"/>
        <v>0.71688594097521385</v>
      </c>
      <c r="T678" s="89">
        <f t="shared" ca="1" si="154"/>
        <v>0.54565248238375164</v>
      </c>
      <c r="U678" s="89">
        <f t="shared" ca="1" si="163"/>
        <v>0.7632777612487287</v>
      </c>
      <c r="V678" s="89">
        <f t="shared" ca="1" si="163"/>
        <v>0.70734757950765781</v>
      </c>
      <c r="W678" s="85">
        <f t="shared" ca="1" si="155"/>
        <v>4032.4795686849575</v>
      </c>
      <c r="X678" s="85">
        <f t="shared" ca="1" si="156"/>
        <v>64.572938515626447</v>
      </c>
      <c r="Z678" s="85">
        <v>661</v>
      </c>
      <c r="AA678" s="88">
        <f t="shared" ca="1" si="157"/>
        <v>1398.9247379237879</v>
      </c>
      <c r="AB678" s="89">
        <f t="shared" ca="1" si="158"/>
        <v>1.0515578047900078</v>
      </c>
      <c r="AC678" s="89">
        <f t="shared" ca="1" si="159"/>
        <v>0.95654846314280817</v>
      </c>
      <c r="AD678" s="89">
        <f t="shared" ca="1" si="164"/>
        <v>0.85349876225835763</v>
      </c>
      <c r="AE678" s="89">
        <f t="shared" ca="1" si="164"/>
        <v>0.83060239397751068</v>
      </c>
      <c r="AF678" s="85">
        <f t="shared" ca="1" si="160"/>
        <v>137.75112402597233</v>
      </c>
      <c r="AG678" s="85">
        <f t="shared" ca="1" si="161"/>
        <v>5.0259311789352523</v>
      </c>
      <c r="AI678" s="85">
        <v>661</v>
      </c>
      <c r="AJ678" s="85">
        <f t="shared" ca="1" si="165"/>
        <v>3894.7284446589852</v>
      </c>
      <c r="AK678" s="85">
        <f t="shared" ca="1" si="165"/>
        <v>59.547007336691195</v>
      </c>
    </row>
    <row r="679" spans="9:37" x14ac:dyDescent="0.25">
      <c r="I679" s="85">
        <v>662</v>
      </c>
      <c r="J679" s="89">
        <f t="shared" ca="1" si="162"/>
        <v>0.88725645221895766</v>
      </c>
      <c r="K679" s="89">
        <f t="shared" ca="1" si="162"/>
        <v>0.67801397973804844</v>
      </c>
      <c r="L679" s="89">
        <f t="shared" ca="1" si="151"/>
        <v>1.2120660569715722</v>
      </c>
      <c r="M679" s="89">
        <f t="shared" ca="1" si="151"/>
        <v>0.46215239277986286</v>
      </c>
      <c r="N679" s="89">
        <f t="array" aca="1" ref="N679:O679" ca="1">mu+MMULT(L679:M679,A)</f>
        <v>4.2533985077853657E-2</v>
      </c>
      <c r="O679" s="89">
        <f ca="1"/>
        <v>1.0422154707935437E-2</v>
      </c>
      <c r="Q679" s="85">
        <v>662</v>
      </c>
      <c r="R679" s="88">
        <f t="shared" ca="1" si="152"/>
        <v>32680.901529733641</v>
      </c>
      <c r="S679" s="89">
        <f t="shared" ca="1" si="153"/>
        <v>0.94947968504265001</v>
      </c>
      <c r="T679" s="89">
        <f t="shared" ca="1" si="154"/>
        <v>0.77824622645118779</v>
      </c>
      <c r="U679" s="89">
        <f t="shared" ca="1" si="163"/>
        <v>0.82881165029408421</v>
      </c>
      <c r="V679" s="89">
        <f t="shared" ca="1" si="163"/>
        <v>0.78178806511343157</v>
      </c>
      <c r="W679" s="85">
        <f t="shared" ca="1" si="155"/>
        <v>5049.8812700090566</v>
      </c>
      <c r="X679" s="85">
        <f t="shared" ca="1" si="156"/>
        <v>1081.9746398397256</v>
      </c>
      <c r="Z679" s="85">
        <v>662</v>
      </c>
      <c r="AA679" s="88">
        <f t="shared" ca="1" si="157"/>
        <v>1407.593979764416</v>
      </c>
      <c r="AB679" s="89">
        <f t="shared" ca="1" si="158"/>
        <v>1.1165824877800847</v>
      </c>
      <c r="AC679" s="89">
        <f t="shared" ca="1" si="159"/>
        <v>1.0215731461328852</v>
      </c>
      <c r="AD679" s="89">
        <f t="shared" ca="1" si="164"/>
        <v>0.86791355861639019</v>
      </c>
      <c r="AE679" s="89">
        <f t="shared" ca="1" si="164"/>
        <v>0.846508513552646</v>
      </c>
      <c r="AF679" s="85">
        <f t="shared" ca="1" si="160"/>
        <v>145.21359213588403</v>
      </c>
      <c r="AG679" s="85">
        <f t="shared" ca="1" si="161"/>
        <v>12.488399288846949</v>
      </c>
      <c r="AI679" s="85">
        <v>662</v>
      </c>
      <c r="AJ679" s="85">
        <f t="shared" ca="1" si="165"/>
        <v>4904.6676778731726</v>
      </c>
      <c r="AK679" s="85">
        <f t="shared" ca="1" si="165"/>
        <v>1069.4862405508786</v>
      </c>
    </row>
    <row r="680" spans="9:37" x14ac:dyDescent="0.25">
      <c r="I680" s="85">
        <v>663</v>
      </c>
      <c r="J680" s="89">
        <f t="shared" ca="1" si="162"/>
        <v>0.94596713688582734</v>
      </c>
      <c r="K680" s="89">
        <f t="shared" ca="1" si="162"/>
        <v>0.335862920821275</v>
      </c>
      <c r="L680" s="89">
        <f t="shared" ca="1" si="151"/>
        <v>1.6069482250102185</v>
      </c>
      <c r="M680" s="89">
        <f t="shared" ca="1" si="151"/>
        <v>-0.42378058084467984</v>
      </c>
      <c r="N680" s="89">
        <f t="array" aca="1" ref="N680:O680" ca="1">mu+MMULT(L680:M680,A)</f>
        <v>3.6059740390564816E-2</v>
      </c>
      <c r="O680" s="89">
        <f ca="1"/>
        <v>-2.7652582535433955E-3</v>
      </c>
      <c r="Q680" s="85">
        <v>663</v>
      </c>
      <c r="R680" s="88">
        <f t="shared" ca="1" si="152"/>
        <v>32470.000824686467</v>
      </c>
      <c r="S680" s="89">
        <f t="shared" ca="1" si="153"/>
        <v>0.9116702245520143</v>
      </c>
      <c r="T680" s="89">
        <f t="shared" ca="1" si="154"/>
        <v>0.74043676596055197</v>
      </c>
      <c r="U680" s="89">
        <f t="shared" ca="1" si="163"/>
        <v>0.81902882861838378</v>
      </c>
      <c r="V680" s="89">
        <f t="shared" ca="1" si="163"/>
        <v>0.77048249153116</v>
      </c>
      <c r="W680" s="85">
        <f t="shared" ca="1" si="155"/>
        <v>4876.108748472554</v>
      </c>
      <c r="X680" s="85">
        <f t="shared" ca="1" si="156"/>
        <v>908.20211830322296</v>
      </c>
      <c r="Z680" s="85">
        <v>663</v>
      </c>
      <c r="AA680" s="88">
        <f t="shared" ca="1" si="157"/>
        <v>1389.1533162410085</v>
      </c>
      <c r="AB680" s="89">
        <f t="shared" ca="1" si="158"/>
        <v>0.97778126325999615</v>
      </c>
      <c r="AC680" s="89">
        <f t="shared" ca="1" si="159"/>
        <v>0.8827719216127965</v>
      </c>
      <c r="AD680" s="89">
        <f t="shared" ca="1" si="164"/>
        <v>0.83590874006003302</v>
      </c>
      <c r="AE680" s="89">
        <f t="shared" ca="1" si="164"/>
        <v>0.81132024297868222</v>
      </c>
      <c r="AF680" s="85">
        <f t="shared" ca="1" si="160"/>
        <v>129.49599514892861</v>
      </c>
      <c r="AG680" s="85">
        <f t="shared" ca="1" si="161"/>
        <v>-3.2291976981084645</v>
      </c>
      <c r="AI680" s="85">
        <v>663</v>
      </c>
      <c r="AJ680" s="85">
        <f t="shared" ca="1" si="165"/>
        <v>4746.6127533236249</v>
      </c>
      <c r="AK680" s="85">
        <f t="shared" ca="1" si="165"/>
        <v>911.43131600133142</v>
      </c>
    </row>
    <row r="681" spans="9:37" x14ac:dyDescent="0.25">
      <c r="I681" s="85">
        <v>664</v>
      </c>
      <c r="J681" s="89">
        <f t="shared" ca="1" si="162"/>
        <v>0.34440014123570539</v>
      </c>
      <c r="K681" s="89">
        <f t="shared" ca="1" si="162"/>
        <v>0.48608575318393665</v>
      </c>
      <c r="L681" s="89">
        <f t="shared" ca="1" si="151"/>
        <v>-0.40048370577257381</v>
      </c>
      <c r="M681" s="89">
        <f t="shared" ca="1" si="151"/>
        <v>-3.4884918775518081E-2</v>
      </c>
      <c r="N681" s="89">
        <f t="array" aca="1" ref="N681:O681" ca="1">mu+MMULT(L681:M681,A)</f>
        <v>-8.1666722682135744E-3</v>
      </c>
      <c r="O681" s="89">
        <f ca="1"/>
        <v>3.0235856514891084E-3</v>
      </c>
      <c r="Q681" s="85">
        <v>664</v>
      </c>
      <c r="R681" s="88">
        <f t="shared" ca="1" si="152"/>
        <v>31065.26142359768</v>
      </c>
      <c r="S681" s="89">
        <f t="shared" ca="1" si="153"/>
        <v>0.65338885230982824</v>
      </c>
      <c r="T681" s="89">
        <f t="shared" ca="1" si="154"/>
        <v>0.48215539371836597</v>
      </c>
      <c r="U681" s="89">
        <f t="shared" ca="1" si="163"/>
        <v>0.74324718815102708</v>
      </c>
      <c r="V681" s="89">
        <f t="shared" ca="1" si="163"/>
        <v>0.68515221919690394</v>
      </c>
      <c r="W681" s="85">
        <f t="shared" ca="1" si="155"/>
        <v>3776.6332025768825</v>
      </c>
      <c r="X681" s="85">
        <f t="shared" ca="1" si="156"/>
        <v>-191.27342759244857</v>
      </c>
      <c r="Z681" s="85">
        <v>664</v>
      </c>
      <c r="AA681" s="88">
        <f t="shared" ca="1" si="157"/>
        <v>1397.218228686779</v>
      </c>
      <c r="AB681" s="89">
        <f t="shared" ca="1" si="158"/>
        <v>1.0387104709007373</v>
      </c>
      <c r="AC681" s="89">
        <f t="shared" ca="1" si="159"/>
        <v>0.94370112925353766</v>
      </c>
      <c r="AD681" s="89">
        <f t="shared" ca="1" si="164"/>
        <v>0.85053029504770694</v>
      </c>
      <c r="AE681" s="89">
        <f t="shared" ca="1" si="164"/>
        <v>0.82733880160289108</v>
      </c>
      <c r="AF681" s="85">
        <f t="shared" ca="1" si="160"/>
        <v>136.29714717933962</v>
      </c>
      <c r="AG681" s="85">
        <f t="shared" ca="1" si="161"/>
        <v>3.5719543323025391</v>
      </c>
      <c r="AI681" s="85">
        <v>664</v>
      </c>
      <c r="AJ681" s="85">
        <f t="shared" ca="1" si="165"/>
        <v>3640.3360553975426</v>
      </c>
      <c r="AK681" s="85">
        <f t="shared" ca="1" si="165"/>
        <v>-194.84538192475111</v>
      </c>
    </row>
    <row r="682" spans="9:37" x14ac:dyDescent="0.25">
      <c r="I682" s="85">
        <v>665</v>
      </c>
      <c r="J682" s="89">
        <f t="shared" ca="1" si="162"/>
        <v>0.14520903689876163</v>
      </c>
      <c r="K682" s="89">
        <f t="shared" ca="1" si="162"/>
        <v>0.6606227370488591</v>
      </c>
      <c r="L682" s="89">
        <f t="shared" ca="1" si="151"/>
        <v>-1.0572049224094673</v>
      </c>
      <c r="M682" s="89">
        <f t="shared" ca="1" si="151"/>
        <v>0.4141632881685392</v>
      </c>
      <c r="N682" s="89">
        <f t="array" aca="1" ref="N682:O682" ca="1">mu+MMULT(L682:M682,A)</f>
        <v>-1.6602071000243017E-2</v>
      </c>
      <c r="O682" s="89">
        <f ca="1"/>
        <v>9.7078206002749017E-3</v>
      </c>
      <c r="Q682" s="85">
        <v>665</v>
      </c>
      <c r="R682" s="88">
        <f t="shared" ca="1" si="152"/>
        <v>30804.315694728422</v>
      </c>
      <c r="S682" s="89">
        <f t="shared" ca="1" si="153"/>
        <v>0.60412629111753813</v>
      </c>
      <c r="T682" s="89">
        <f t="shared" ca="1" si="154"/>
        <v>0.43289283252607585</v>
      </c>
      <c r="U682" s="89">
        <f t="shared" ca="1" si="163"/>
        <v>0.72712015940575236</v>
      </c>
      <c r="V682" s="89">
        <f t="shared" ca="1" si="163"/>
        <v>0.66745368634105628</v>
      </c>
      <c r="W682" s="85">
        <f t="shared" ca="1" si="155"/>
        <v>3584.7763434136432</v>
      </c>
      <c r="X682" s="85">
        <f t="shared" ca="1" si="156"/>
        <v>-383.13028675568785</v>
      </c>
      <c r="Z682" s="85">
        <v>665</v>
      </c>
      <c r="AA682" s="88">
        <f t="shared" ca="1" si="157"/>
        <v>1406.5888464181896</v>
      </c>
      <c r="AB682" s="89">
        <f t="shared" ca="1" si="158"/>
        <v>1.1090639207078781</v>
      </c>
      <c r="AC682" s="89">
        <f t="shared" ca="1" si="159"/>
        <v>1.0140545790606785</v>
      </c>
      <c r="AD682" s="89">
        <f t="shared" ca="1" si="164"/>
        <v>0.86629869604619902</v>
      </c>
      <c r="AE682" s="89">
        <f t="shared" ca="1" si="164"/>
        <v>0.84472164514832826</v>
      </c>
      <c r="AF682" s="85">
        <f t="shared" ca="1" si="160"/>
        <v>144.34203362424614</v>
      </c>
      <c r="AG682" s="85">
        <f t="shared" ca="1" si="161"/>
        <v>11.616840777209063</v>
      </c>
      <c r="AI682" s="85">
        <v>665</v>
      </c>
      <c r="AJ682" s="85">
        <f t="shared" ca="1" si="165"/>
        <v>3440.434309789397</v>
      </c>
      <c r="AK682" s="85">
        <f t="shared" ca="1" si="165"/>
        <v>-394.74712753289691</v>
      </c>
    </row>
    <row r="683" spans="9:37" x14ac:dyDescent="0.25">
      <c r="I683" s="85">
        <v>666</v>
      </c>
      <c r="J683" s="89">
        <f t="shared" ca="1" si="162"/>
        <v>0.23062398143315399</v>
      </c>
      <c r="K683" s="89">
        <f t="shared" ca="1" si="162"/>
        <v>7.9250089381383115E-2</v>
      </c>
      <c r="L683" s="89">
        <f t="shared" ca="1" si="151"/>
        <v>-0.73679345682212205</v>
      </c>
      <c r="M683" s="89">
        <f t="shared" ca="1" si="151"/>
        <v>-1.4101337993461549</v>
      </c>
      <c r="N683" s="89">
        <f t="array" aca="1" ref="N683:O683" ca="1">mu+MMULT(L683:M683,A)</f>
        <v>-4.2578489073176462E-2</v>
      </c>
      <c r="O683" s="89">
        <f ca="1"/>
        <v>-1.7447460638500858E-2</v>
      </c>
      <c r="Q683" s="85">
        <v>666</v>
      </c>
      <c r="R683" s="88">
        <f t="shared" ca="1" si="152"/>
        <v>30014.433482595196</v>
      </c>
      <c r="S683" s="89">
        <f t="shared" ca="1" si="153"/>
        <v>0.45242452508062547</v>
      </c>
      <c r="T683" s="89">
        <f t="shared" ca="1" si="154"/>
        <v>0.2811910664891632</v>
      </c>
      <c r="U683" s="89">
        <f t="shared" ca="1" si="163"/>
        <v>0.67451840885145731</v>
      </c>
      <c r="V683" s="89">
        <f t="shared" ca="1" si="163"/>
        <v>0.61071807186802074</v>
      </c>
      <c r="W683" s="85">
        <f t="shared" ca="1" si="155"/>
        <v>3030.8444566666112</v>
      </c>
      <c r="X683" s="85">
        <f t="shared" ca="1" si="156"/>
        <v>-937.06217350271982</v>
      </c>
      <c r="Z683" s="85">
        <v>666</v>
      </c>
      <c r="AA683" s="88">
        <f t="shared" ca="1" si="157"/>
        <v>1368.9064838647403</v>
      </c>
      <c r="AB683" s="89">
        <f t="shared" ca="1" si="158"/>
        <v>0.82324696031242561</v>
      </c>
      <c r="AC683" s="89">
        <f t="shared" ca="1" si="159"/>
        <v>0.72823761866522596</v>
      </c>
      <c r="AD683" s="89">
        <f t="shared" ca="1" si="164"/>
        <v>0.7948162155499211</v>
      </c>
      <c r="AE683" s="89">
        <f t="shared" ca="1" si="164"/>
        <v>0.76676592930133669</v>
      </c>
      <c r="AF683" s="85">
        <f t="shared" ca="1" si="160"/>
        <v>112.97683214915162</v>
      </c>
      <c r="AG683" s="85">
        <f t="shared" ca="1" si="161"/>
        <v>-19.74836069788546</v>
      </c>
      <c r="AI683" s="85">
        <v>666</v>
      </c>
      <c r="AJ683" s="85">
        <f t="shared" ca="1" si="165"/>
        <v>2917.8676245174597</v>
      </c>
      <c r="AK683" s="85">
        <f t="shared" ca="1" si="165"/>
        <v>-917.31381280483436</v>
      </c>
    </row>
    <row r="684" spans="9:37" x14ac:dyDescent="0.25">
      <c r="I684" s="85">
        <v>667</v>
      </c>
      <c r="J684" s="89">
        <f t="shared" ca="1" si="162"/>
        <v>0.73509355973399548</v>
      </c>
      <c r="K684" s="89">
        <f t="shared" ca="1" si="162"/>
        <v>0.89059560971854457</v>
      </c>
      <c r="L684" s="89">
        <f t="shared" ca="1" si="151"/>
        <v>0.62829168067323526</v>
      </c>
      <c r="M684" s="89">
        <f t="shared" ca="1" si="151"/>
        <v>1.2297018319579305</v>
      </c>
      <c r="N684" s="89">
        <f t="array" aca="1" ref="N684:O684" ca="1">mu+MMULT(L684:M684,A)</f>
        <v>4.1941403375892569E-2</v>
      </c>
      <c r="O684" s="89">
        <f ca="1"/>
        <v>2.1847388584694094E-2</v>
      </c>
      <c r="Q684" s="85">
        <v>667</v>
      </c>
      <c r="R684" s="88">
        <f t="shared" ca="1" si="152"/>
        <v>32661.541162349797</v>
      </c>
      <c r="S684" s="89">
        <f t="shared" ca="1" si="153"/>
        <v>0.94601901966314128</v>
      </c>
      <c r="T684" s="89">
        <f t="shared" ca="1" si="154"/>
        <v>0.77478556107167895</v>
      </c>
      <c r="U684" s="89">
        <f t="shared" ca="1" si="163"/>
        <v>0.82793055731864806</v>
      </c>
      <c r="V684" s="89">
        <f t="shared" ca="1" si="163"/>
        <v>0.78076680866763781</v>
      </c>
      <c r="W684" s="85">
        <f t="shared" ca="1" si="155"/>
        <v>5033.8436956044643</v>
      </c>
      <c r="X684" s="85">
        <f t="shared" ca="1" si="156"/>
        <v>1065.9370654351333</v>
      </c>
      <c r="Z684" s="85">
        <v>667</v>
      </c>
      <c r="AA684" s="88">
        <f t="shared" ca="1" si="157"/>
        <v>1423.7682918924281</v>
      </c>
      <c r="AB684" s="89">
        <f t="shared" ca="1" si="158"/>
        <v>1.2368362826035897</v>
      </c>
      <c r="AC684" s="89">
        <f t="shared" ca="1" si="159"/>
        <v>1.1418269409563901</v>
      </c>
      <c r="AD684" s="89">
        <f t="shared" ca="1" si="164"/>
        <v>0.89192606545362063</v>
      </c>
      <c r="AE684" s="89">
        <f t="shared" ca="1" si="164"/>
        <v>0.87323701922913421</v>
      </c>
      <c r="AF684" s="85">
        <f t="shared" ca="1" si="160"/>
        <v>159.45063566643603</v>
      </c>
      <c r="AG684" s="85">
        <f t="shared" ca="1" si="161"/>
        <v>26.72544281939895</v>
      </c>
      <c r="AI684" s="85">
        <v>667</v>
      </c>
      <c r="AJ684" s="85">
        <f t="shared" ca="1" si="165"/>
        <v>4874.3930599380283</v>
      </c>
      <c r="AK684" s="85">
        <f t="shared" ca="1" si="165"/>
        <v>1039.2116226157343</v>
      </c>
    </row>
    <row r="685" spans="9:37" x14ac:dyDescent="0.25">
      <c r="I685" s="85">
        <v>668</v>
      </c>
      <c r="J685" s="89">
        <f t="shared" ca="1" si="162"/>
        <v>0.14420386415756448</v>
      </c>
      <c r="K685" s="89">
        <f t="shared" ca="1" si="162"/>
        <v>0.72766992867116087</v>
      </c>
      <c r="L685" s="89">
        <f t="shared" ca="1" si="151"/>
        <v>-1.0616211056794569</v>
      </c>
      <c r="M685" s="89">
        <f t="shared" ca="1" si="151"/>
        <v>0.60578106848180735</v>
      </c>
      <c r="N685" s="89">
        <f t="array" aca="1" ref="N685:O685" ca="1">mu+MMULT(L685:M685,A)</f>
        <v>-1.3123244168650749E-2</v>
      </c>
      <c r="O685" s="89">
        <f ca="1"/>
        <v>1.2560116287402031E-2</v>
      </c>
      <c r="Q685" s="85">
        <v>668</v>
      </c>
      <c r="R685" s="88">
        <f t="shared" ca="1" si="152"/>
        <v>30911.665191587039</v>
      </c>
      <c r="S685" s="89">
        <f t="shared" ca="1" si="153"/>
        <v>0.62444257077578058</v>
      </c>
      <c r="T685" s="89">
        <f t="shared" ca="1" si="154"/>
        <v>0.45320911218431831</v>
      </c>
      <c r="U685" s="89">
        <f t="shared" ca="1" si="163"/>
        <v>0.73383151257777357</v>
      </c>
      <c r="V685" s="89">
        <f t="shared" ca="1" si="163"/>
        <v>0.67480091420687427</v>
      </c>
      <c r="W685" s="85">
        <f t="shared" ca="1" si="155"/>
        <v>3663.1935150035169</v>
      </c>
      <c r="X685" s="85">
        <f t="shared" ca="1" si="156"/>
        <v>-304.71311516581409</v>
      </c>
      <c r="Z685" s="85">
        <v>668</v>
      </c>
      <c r="AA685" s="88">
        <f t="shared" ca="1" si="157"/>
        <v>1410.6065808778385</v>
      </c>
      <c r="AB685" s="89">
        <f t="shared" ca="1" si="158"/>
        <v>1.1390851337557357</v>
      </c>
      <c r="AC685" s="89">
        <f t="shared" ca="1" si="159"/>
        <v>1.0440757921085362</v>
      </c>
      <c r="AD685" s="89">
        <f t="shared" ca="1" si="164"/>
        <v>0.8726661762844995</v>
      </c>
      <c r="AE685" s="89">
        <f t="shared" ca="1" si="164"/>
        <v>0.8517748375399159</v>
      </c>
      <c r="AF685" s="85">
        <f t="shared" ca="1" si="160"/>
        <v>147.83546119074117</v>
      </c>
      <c r="AG685" s="85">
        <f t="shared" ca="1" si="161"/>
        <v>15.110268343704092</v>
      </c>
      <c r="AI685" s="85">
        <v>668</v>
      </c>
      <c r="AJ685" s="85">
        <f t="shared" ca="1" si="165"/>
        <v>3515.3580538127758</v>
      </c>
      <c r="AK685" s="85">
        <f t="shared" ca="1" si="165"/>
        <v>-319.82338350951818</v>
      </c>
    </row>
    <row r="686" spans="9:37" x14ac:dyDescent="0.25">
      <c r="I686" s="85">
        <v>669</v>
      </c>
      <c r="J686" s="89">
        <f t="shared" ca="1" si="162"/>
        <v>2.3592621430016836E-2</v>
      </c>
      <c r="K686" s="89">
        <f t="shared" ca="1" si="162"/>
        <v>0.21982603426385849</v>
      </c>
      <c r="L686" s="89">
        <f t="shared" ca="1" si="151"/>
        <v>-1.9846336752656373</v>
      </c>
      <c r="M686" s="89">
        <f t="shared" ca="1" si="151"/>
        <v>-0.77278088386822785</v>
      </c>
      <c r="N686" s="89">
        <f t="array" aca="1" ref="N686:O686" ca="1">mu+MMULT(L686:M686,A)</f>
        <v>-6.2653756936853405E-2</v>
      </c>
      <c r="O686" s="89">
        <f ca="1"/>
        <v>-7.9602462003440684E-3</v>
      </c>
      <c r="Q686" s="85">
        <v>669</v>
      </c>
      <c r="R686" s="88">
        <f t="shared" ca="1" si="152"/>
        <v>29417.893574358477</v>
      </c>
      <c r="S686" s="89">
        <f t="shared" ca="1" si="153"/>
        <v>0.33518535915585362</v>
      </c>
      <c r="T686" s="89">
        <f t="shared" ca="1" si="154"/>
        <v>0.16395190056439135</v>
      </c>
      <c r="U686" s="89">
        <f t="shared" ca="1" si="163"/>
        <v>0.63125736720854198</v>
      </c>
      <c r="V686" s="89">
        <f t="shared" ca="1" si="163"/>
        <v>0.56511549544622497</v>
      </c>
      <c r="W686" s="85">
        <f t="shared" ca="1" si="155"/>
        <v>2641.2283532051279</v>
      </c>
      <c r="X686" s="85">
        <f t="shared" ca="1" si="156"/>
        <v>-1326.6782769642032</v>
      </c>
      <c r="Z686" s="85">
        <v>669</v>
      </c>
      <c r="AA686" s="88">
        <f t="shared" ca="1" si="157"/>
        <v>1381.9553942539198</v>
      </c>
      <c r="AB686" s="89">
        <f t="shared" ca="1" si="158"/>
        <v>0.92310255633777039</v>
      </c>
      <c r="AC686" s="89">
        <f t="shared" ca="1" si="159"/>
        <v>0.82809321469057073</v>
      </c>
      <c r="AD686" s="89">
        <f t="shared" ca="1" si="164"/>
        <v>0.82202311870981493</v>
      </c>
      <c r="AE686" s="89">
        <f t="shared" ca="1" si="164"/>
        <v>0.79619114403931712</v>
      </c>
      <c r="AF686" s="85">
        <f t="shared" ca="1" si="160"/>
        <v>123.52868700538227</v>
      </c>
      <c r="AG686" s="85">
        <f t="shared" ca="1" si="161"/>
        <v>-9.1965058416548118</v>
      </c>
      <c r="AI686" s="85">
        <v>669</v>
      </c>
      <c r="AJ686" s="85">
        <f t="shared" ca="1" si="165"/>
        <v>2517.6996661997455</v>
      </c>
      <c r="AK686" s="85">
        <f t="shared" ca="1" si="165"/>
        <v>-1317.4817711225483</v>
      </c>
    </row>
    <row r="687" spans="9:37" x14ac:dyDescent="0.25">
      <c r="I687" s="85">
        <v>670</v>
      </c>
      <c r="J687" s="89">
        <f t="shared" ca="1" si="162"/>
        <v>0.33001485378240314</v>
      </c>
      <c r="K687" s="89">
        <f t="shared" ca="1" si="162"/>
        <v>0.15562632451873859</v>
      </c>
      <c r="L687" s="89">
        <f t="shared" ca="1" si="151"/>
        <v>-0.43987215034530985</v>
      </c>
      <c r="M687" s="89">
        <f t="shared" ca="1" si="151"/>
        <v>-1.0125970928341657</v>
      </c>
      <c r="N687" s="89">
        <f t="array" aca="1" ref="N687:O687" ca="1">mu+MMULT(L687:M687,A)</f>
        <v>-2.750616545945728E-2</v>
      </c>
      <c r="O687" s="89">
        <f ca="1"/>
        <v>-1.1529991854523107E-2</v>
      </c>
      <c r="Q687" s="85">
        <v>670</v>
      </c>
      <c r="R687" s="88">
        <f t="shared" ca="1" si="152"/>
        <v>30470.247193921317</v>
      </c>
      <c r="S687" s="89">
        <f t="shared" ca="1" si="153"/>
        <v>0.54044659587042065</v>
      </c>
      <c r="T687" s="89">
        <f t="shared" ca="1" si="154"/>
        <v>0.36921313727895838</v>
      </c>
      <c r="U687" s="89">
        <f t="shared" ca="1" si="163"/>
        <v>0.70555545950739762</v>
      </c>
      <c r="V687" s="89">
        <f t="shared" ca="1" si="163"/>
        <v>0.64401556776946867</v>
      </c>
      <c r="W687" s="85">
        <f t="shared" ca="1" si="155"/>
        <v>3345.4420241390835</v>
      </c>
      <c r="X687" s="85">
        <f t="shared" ca="1" si="156"/>
        <v>-622.46460603024752</v>
      </c>
      <c r="Z687" s="85">
        <v>670</v>
      </c>
      <c r="AA687" s="88">
        <f t="shared" ca="1" si="157"/>
        <v>1377.0309597097917</v>
      </c>
      <c r="AB687" s="89">
        <f t="shared" ca="1" si="158"/>
        <v>0.88552998092266444</v>
      </c>
      <c r="AC687" s="89">
        <f t="shared" ca="1" si="159"/>
        <v>0.79052063927546479</v>
      </c>
      <c r="AD687" s="89">
        <f t="shared" ca="1" si="164"/>
        <v>0.81206457150729494</v>
      </c>
      <c r="AE687" s="89">
        <f t="shared" ca="1" si="164"/>
        <v>0.78538811320491864</v>
      </c>
      <c r="AF687" s="85">
        <f t="shared" ca="1" si="160"/>
        <v>119.50505463592731</v>
      </c>
      <c r="AG687" s="85">
        <f t="shared" ca="1" si="161"/>
        <v>-13.22013821110977</v>
      </c>
      <c r="AI687" s="85">
        <v>670</v>
      </c>
      <c r="AJ687" s="85">
        <f t="shared" ca="1" si="165"/>
        <v>3225.9369695031564</v>
      </c>
      <c r="AK687" s="85">
        <f t="shared" ca="1" si="165"/>
        <v>-609.24446781913775</v>
      </c>
    </row>
    <row r="688" spans="9:37" x14ac:dyDescent="0.25">
      <c r="I688" s="85">
        <v>671</v>
      </c>
      <c r="J688" s="89">
        <f t="shared" ca="1" si="162"/>
        <v>0.89215336933334488</v>
      </c>
      <c r="K688" s="89">
        <f t="shared" ca="1" si="162"/>
        <v>0.28618968820872903</v>
      </c>
      <c r="L688" s="89">
        <f t="shared" ca="1" si="151"/>
        <v>1.2380614909327103</v>
      </c>
      <c r="M688" s="89">
        <f t="shared" ca="1" si="151"/>
        <v>-0.56455074346622469</v>
      </c>
      <c r="N688" s="89">
        <f t="array" aca="1" ref="N688:O688" ca="1">mu+MMULT(L688:M688,A)</f>
        <v>2.3954033775295151E-2</v>
      </c>
      <c r="O688" s="89">
        <f ca="1"/>
        <v>-4.860669895746907E-3</v>
      </c>
      <c r="Q688" s="85">
        <v>671</v>
      </c>
      <c r="R688" s="88">
        <f t="shared" ca="1" si="152"/>
        <v>32079.298158216156</v>
      </c>
      <c r="S688" s="89">
        <f t="shared" ca="1" si="153"/>
        <v>0.84097313815984975</v>
      </c>
      <c r="T688" s="89">
        <f t="shared" ca="1" si="154"/>
        <v>0.66973967956838742</v>
      </c>
      <c r="U688" s="89">
        <f t="shared" ca="1" si="163"/>
        <v>0.79981850848340219</v>
      </c>
      <c r="V688" s="89">
        <f t="shared" ca="1" si="163"/>
        <v>0.74848812387982377</v>
      </c>
      <c r="W688" s="85">
        <f t="shared" ca="1" si="155"/>
        <v>4559.8184507423066</v>
      </c>
      <c r="X688" s="85">
        <f t="shared" ca="1" si="156"/>
        <v>591.91182057297556</v>
      </c>
      <c r="Z688" s="85">
        <v>671</v>
      </c>
      <c r="AA688" s="88">
        <f t="shared" ca="1" si="157"/>
        <v>1386.2455157927595</v>
      </c>
      <c r="AB688" s="89">
        <f t="shared" ca="1" si="158"/>
        <v>0.9557264673223006</v>
      </c>
      <c r="AC688" s="89">
        <f t="shared" ca="1" si="159"/>
        <v>0.86071712567510095</v>
      </c>
      <c r="AD688" s="89">
        <f t="shared" ca="1" si="164"/>
        <v>0.83039477649739868</v>
      </c>
      <c r="AE688" s="89">
        <f t="shared" ca="1" si="164"/>
        <v>0.8053030707162927</v>
      </c>
      <c r="AF688" s="85">
        <f t="shared" ca="1" si="160"/>
        <v>127.07332480541345</v>
      </c>
      <c r="AG688" s="85">
        <f t="shared" ca="1" si="161"/>
        <v>-5.6518680416236293</v>
      </c>
      <c r="AI688" s="85">
        <v>671</v>
      </c>
      <c r="AJ688" s="85">
        <f t="shared" ca="1" si="165"/>
        <v>4432.7451259368936</v>
      </c>
      <c r="AK688" s="85">
        <f t="shared" ca="1" si="165"/>
        <v>597.56368861459919</v>
      </c>
    </row>
    <row r="689" spans="9:37" x14ac:dyDescent="0.25">
      <c r="I689" s="85">
        <v>672</v>
      </c>
      <c r="J689" s="89">
        <f t="shared" ca="1" si="162"/>
        <v>7.1282274792740297E-2</v>
      </c>
      <c r="K689" s="89">
        <f t="shared" ca="1" si="162"/>
        <v>0.36404349334388852</v>
      </c>
      <c r="L689" s="89">
        <f t="shared" ca="1" si="151"/>
        <v>-1.4663074396825526</v>
      </c>
      <c r="M689" s="89">
        <f t="shared" ca="1" si="151"/>
        <v>-0.34767138809877796</v>
      </c>
      <c r="N689" s="89">
        <f t="array" aca="1" ref="N689:O689" ca="1">mu+MMULT(L689:M689,A)</f>
        <v>-4.1382613298220988E-2</v>
      </c>
      <c r="O689" s="89">
        <f ca="1"/>
        <v>-1.6323470912026233E-3</v>
      </c>
      <c r="Q689" s="85">
        <v>672</v>
      </c>
      <c r="R689" s="88">
        <f t="shared" ca="1" si="152"/>
        <v>30050.348487157771</v>
      </c>
      <c r="S689" s="89">
        <f t="shared" ca="1" si="153"/>
        <v>0.4594084158738877</v>
      </c>
      <c r="T689" s="89">
        <f t="shared" ca="1" si="154"/>
        <v>0.28817495728242543</v>
      </c>
      <c r="U689" s="89">
        <f t="shared" ca="1" si="163"/>
        <v>0.67702954707188812</v>
      </c>
      <c r="V689" s="89">
        <f t="shared" ca="1" si="163"/>
        <v>0.61339359138194549</v>
      </c>
      <c r="W689" s="85">
        <f t="shared" ca="1" si="155"/>
        <v>3055.114915086393</v>
      </c>
      <c r="X689" s="85">
        <f t="shared" ca="1" si="156"/>
        <v>-912.79171508293803</v>
      </c>
      <c r="Z689" s="85">
        <v>672</v>
      </c>
      <c r="AA689" s="88">
        <f t="shared" ca="1" si="157"/>
        <v>1390.7279953565308</v>
      </c>
      <c r="AB689" s="89">
        <f t="shared" ca="1" si="158"/>
        <v>0.9897054713715272</v>
      </c>
      <c r="AC689" s="89">
        <f t="shared" ca="1" si="159"/>
        <v>0.89469612972432755</v>
      </c>
      <c r="AD689" s="89">
        <f t="shared" ca="1" si="164"/>
        <v>0.8388409500402475</v>
      </c>
      <c r="AE689" s="89">
        <f t="shared" ca="1" si="164"/>
        <v>0.81452522591535237</v>
      </c>
      <c r="AF689" s="85">
        <f t="shared" ca="1" si="160"/>
        <v>130.81459677871567</v>
      </c>
      <c r="AG689" s="85">
        <f t="shared" ca="1" si="161"/>
        <v>-1.9105960683214107</v>
      </c>
      <c r="AI689" s="85">
        <v>672</v>
      </c>
      <c r="AJ689" s="85">
        <f t="shared" ca="1" si="165"/>
        <v>2924.3003183076771</v>
      </c>
      <c r="AK689" s="85">
        <f t="shared" ca="1" si="165"/>
        <v>-910.88111901461662</v>
      </c>
    </row>
    <row r="690" spans="9:37" x14ac:dyDescent="0.25">
      <c r="I690" s="85">
        <v>673</v>
      </c>
      <c r="J690" s="89">
        <f t="shared" ca="1" si="162"/>
        <v>0.92421662423465045</v>
      </c>
      <c r="K690" s="89">
        <f t="shared" ca="1" si="162"/>
        <v>0.10878922277500769</v>
      </c>
      <c r="L690" s="89">
        <f t="shared" ca="1" si="151"/>
        <v>1.4340193131704846</v>
      </c>
      <c r="M690" s="89">
        <f t="shared" ca="1" si="151"/>
        <v>-1.2329928130826995</v>
      </c>
      <c r="N690" s="89">
        <f t="array" aca="1" ref="N690:O690" ca="1">mu+MMULT(L690:M690,A)</f>
        <v>1.6451972067106364E-2</v>
      </c>
      <c r="O690" s="89">
        <f ca="1"/>
        <v>-1.4810656943631447E-2</v>
      </c>
      <c r="Q690" s="85">
        <v>673</v>
      </c>
      <c r="R690" s="88">
        <f t="shared" ca="1" si="152"/>
        <v>31839.537757034064</v>
      </c>
      <c r="S690" s="89">
        <f t="shared" ca="1" si="153"/>
        <v>0.7971612466644652</v>
      </c>
      <c r="T690" s="89">
        <f t="shared" ca="1" si="154"/>
        <v>0.62592778807300298</v>
      </c>
      <c r="U690" s="89">
        <f t="shared" ca="1" si="163"/>
        <v>0.78732130515990051</v>
      </c>
      <c r="V690" s="89">
        <f t="shared" ca="1" si="163"/>
        <v>0.73431884648299706</v>
      </c>
      <c r="W690" s="85">
        <f t="shared" ca="1" si="155"/>
        <v>4369.5409787895005</v>
      </c>
      <c r="X690" s="85">
        <f t="shared" ca="1" si="156"/>
        <v>401.63434862016948</v>
      </c>
      <c r="Z690" s="85">
        <v>673</v>
      </c>
      <c r="AA690" s="88">
        <f t="shared" ca="1" si="157"/>
        <v>1372.5207845459151</v>
      </c>
      <c r="AB690" s="89">
        <f t="shared" ca="1" si="158"/>
        <v>0.85100005963039327</v>
      </c>
      <c r="AC690" s="89">
        <f t="shared" ca="1" si="159"/>
        <v>0.75599071798319362</v>
      </c>
      <c r="AD690" s="89">
        <f t="shared" ca="1" si="164"/>
        <v>0.80261534016928315</v>
      </c>
      <c r="AE690" s="89">
        <f t="shared" ca="1" si="164"/>
        <v>0.77517261957512951</v>
      </c>
      <c r="AF690" s="85">
        <f t="shared" ca="1" si="160"/>
        <v>115.86369189571474</v>
      </c>
      <c r="AG690" s="85">
        <f t="shared" ca="1" si="161"/>
        <v>-16.861500951322341</v>
      </c>
      <c r="AI690" s="85">
        <v>673</v>
      </c>
      <c r="AJ690" s="85">
        <f t="shared" ca="1" si="165"/>
        <v>4253.677286893786</v>
      </c>
      <c r="AK690" s="85">
        <f t="shared" ca="1" si="165"/>
        <v>418.49584957149182</v>
      </c>
    </row>
    <row r="691" spans="9:37" x14ac:dyDescent="0.25">
      <c r="I691" s="85">
        <v>674</v>
      </c>
      <c r="J691" s="89">
        <f t="shared" ca="1" si="162"/>
        <v>0.94940993238751725</v>
      </c>
      <c r="K691" s="89">
        <f t="shared" ca="1" si="162"/>
        <v>0.90975458556918054</v>
      </c>
      <c r="L691" s="89">
        <f t="shared" ca="1" si="151"/>
        <v>1.6391590716065341</v>
      </c>
      <c r="M691" s="89">
        <f t="shared" ca="1" si="151"/>
        <v>1.3392453023122297</v>
      </c>
      <c r="N691" s="89">
        <f t="array" aca="1" ref="N691:O691" ca="1">mu+MMULT(L691:M691,A)</f>
        <v>6.9936905113298073E-2</v>
      </c>
      <c r="O691" s="89">
        <f ca="1"/>
        <v>2.3477980315449423E-2</v>
      </c>
      <c r="Q691" s="85">
        <v>674</v>
      </c>
      <c r="R691" s="88">
        <f t="shared" ca="1" si="152"/>
        <v>33588.836886164885</v>
      </c>
      <c r="S691" s="89">
        <f t="shared" ca="1" si="153"/>
        <v>1.1095121942313118</v>
      </c>
      <c r="T691" s="89">
        <f t="shared" ca="1" si="154"/>
        <v>0.93827873563984943</v>
      </c>
      <c r="U691" s="89">
        <f t="shared" ca="1" si="163"/>
        <v>0.86639535656763988</v>
      </c>
      <c r="V691" s="89">
        <f t="shared" ca="1" si="163"/>
        <v>0.82594940765396507</v>
      </c>
      <c r="W691" s="85">
        <f t="shared" ca="1" si="155"/>
        <v>5819.9962591789081</v>
      </c>
      <c r="X691" s="85">
        <f t="shared" ca="1" si="156"/>
        <v>1852.089629009577</v>
      </c>
      <c r="Z691" s="85">
        <v>674</v>
      </c>
      <c r="AA691" s="88">
        <f t="shared" ca="1" si="157"/>
        <v>1426.0917705033935</v>
      </c>
      <c r="AB691" s="89">
        <f t="shared" ca="1" si="158"/>
        <v>1.2539987184492176</v>
      </c>
      <c r="AC691" s="89">
        <f t="shared" ca="1" si="159"/>
        <v>1.1589893768020181</v>
      </c>
      <c r="AD691" s="89">
        <f t="shared" ca="1" si="164"/>
        <v>0.89507876437828326</v>
      </c>
      <c r="AE691" s="89">
        <f t="shared" ca="1" si="164"/>
        <v>0.87676974237579652</v>
      </c>
      <c r="AF691" s="85">
        <f t="shared" ca="1" si="160"/>
        <v>161.5266834591755</v>
      </c>
      <c r="AG691" s="85">
        <f t="shared" ca="1" si="161"/>
        <v>28.801490612138423</v>
      </c>
      <c r="AI691" s="85">
        <v>674</v>
      </c>
      <c r="AJ691" s="85">
        <f t="shared" ca="1" si="165"/>
        <v>5658.4695757197323</v>
      </c>
      <c r="AK691" s="85">
        <f t="shared" ca="1" si="165"/>
        <v>1823.2881383974386</v>
      </c>
    </row>
    <row r="692" spans="9:37" x14ac:dyDescent="0.25">
      <c r="I692" s="85">
        <v>675</v>
      </c>
      <c r="J692" s="89">
        <f t="shared" ca="1" si="162"/>
        <v>0.29535610534380352</v>
      </c>
      <c r="K692" s="89">
        <f t="shared" ca="1" si="162"/>
        <v>1.3884070925562209E-2</v>
      </c>
      <c r="L692" s="89">
        <f t="shared" ca="1" si="151"/>
        <v>-0.53780423098620278</v>
      </c>
      <c r="M692" s="89">
        <f t="shared" ca="1" si="151"/>
        <v>-2.2005465387688026</v>
      </c>
      <c r="N692" s="89">
        <f t="array" aca="1" ref="N692:O692" ca="1">mu+MMULT(L692:M692,A)</f>
        <v>-5.2289276871123808E-2</v>
      </c>
      <c r="O692" s="89">
        <f ca="1"/>
        <v>-2.9213022498260334E-2</v>
      </c>
      <c r="Q692" s="85">
        <v>675</v>
      </c>
      <c r="R692" s="88">
        <f t="shared" ca="1" si="152"/>
        <v>29724.380289988447</v>
      </c>
      <c r="S692" s="89">
        <f t="shared" ca="1" si="153"/>
        <v>0.39571371705381386</v>
      </c>
      <c r="T692" s="89">
        <f t="shared" ca="1" si="154"/>
        <v>0.22448025846235159</v>
      </c>
      <c r="U692" s="89">
        <f t="shared" ca="1" si="163"/>
        <v>0.65384188246621255</v>
      </c>
      <c r="V692" s="89">
        <f t="shared" ca="1" si="163"/>
        <v>0.5888081867811652</v>
      </c>
      <c r="W692" s="85">
        <f t="shared" ca="1" si="155"/>
        <v>2838.1800137416831</v>
      </c>
      <c r="X692" s="85">
        <f t="shared" ca="1" si="156"/>
        <v>-1129.726616427648</v>
      </c>
      <c r="Z692" s="85">
        <v>675</v>
      </c>
      <c r="AA692" s="88">
        <f t="shared" ca="1" si="157"/>
        <v>1352.8949072505466</v>
      </c>
      <c r="AB692" s="89">
        <f t="shared" ca="1" si="158"/>
        <v>0.6994111179018061</v>
      </c>
      <c r="AC692" s="89">
        <f t="shared" ca="1" si="159"/>
        <v>0.60440177625460645</v>
      </c>
      <c r="AD692" s="89">
        <f t="shared" ca="1" si="164"/>
        <v>0.75785242913147066</v>
      </c>
      <c r="AE692" s="89">
        <f t="shared" ca="1" si="164"/>
        <v>0.72721172243979904</v>
      </c>
      <c r="AF692" s="85">
        <f t="shared" ca="1" si="160"/>
        <v>100.54126844920893</v>
      </c>
      <c r="AG692" s="85">
        <f t="shared" ca="1" si="161"/>
        <v>-32.18392439782815</v>
      </c>
      <c r="AI692" s="85">
        <v>675</v>
      </c>
      <c r="AJ692" s="85">
        <f t="shared" ca="1" si="165"/>
        <v>2737.6387452924741</v>
      </c>
      <c r="AK692" s="85">
        <f t="shared" ca="1" si="165"/>
        <v>-1097.5426920298198</v>
      </c>
    </row>
    <row r="693" spans="9:37" x14ac:dyDescent="0.25">
      <c r="I693" s="85">
        <v>676</v>
      </c>
      <c r="J693" s="89">
        <f t="shared" ca="1" si="162"/>
        <v>0.7550664270797578</v>
      </c>
      <c r="K693" s="89">
        <f t="shared" ca="1" si="162"/>
        <v>0.6599852596341409</v>
      </c>
      <c r="L693" s="89">
        <f t="shared" ca="1" si="151"/>
        <v>0.69052014516781002</v>
      </c>
      <c r="M693" s="89">
        <f t="shared" ca="1" si="151"/>
        <v>0.41242290065331871</v>
      </c>
      <c r="N693" s="89">
        <f t="array" aca="1" ref="N693:O693" ca="1">mu+MMULT(L693:M693,A)</f>
        <v>2.8217269819769148E-2</v>
      </c>
      <c r="O693" s="89">
        <f ca="1"/>
        <v>9.6819143414951705E-3</v>
      </c>
      <c r="Q693" s="85">
        <v>676</v>
      </c>
      <c r="R693" s="88">
        <f t="shared" ca="1" si="152"/>
        <v>32216.351716659839</v>
      </c>
      <c r="S693" s="89">
        <f t="shared" ca="1" si="153"/>
        <v>0.86587035205451046</v>
      </c>
      <c r="T693" s="89">
        <f t="shared" ca="1" si="154"/>
        <v>0.69463689346304824</v>
      </c>
      <c r="U693" s="89">
        <f t="shared" ca="1" si="163"/>
        <v>0.806719368319749</v>
      </c>
      <c r="V693" s="89">
        <f t="shared" ca="1" si="163"/>
        <v>0.75635855731256119</v>
      </c>
      <c r="W693" s="85">
        <f t="shared" ca="1" si="155"/>
        <v>4669.9113277605575</v>
      </c>
      <c r="X693" s="85">
        <f t="shared" ca="1" si="156"/>
        <v>702.00469759122643</v>
      </c>
      <c r="Z693" s="85">
        <v>676</v>
      </c>
      <c r="AA693" s="88">
        <f t="shared" ca="1" si="157"/>
        <v>1406.5524074355387</v>
      </c>
      <c r="AB693" s="89">
        <f t="shared" ca="1" si="158"/>
        <v>1.1087912500595996</v>
      </c>
      <c r="AC693" s="89">
        <f t="shared" ca="1" si="159"/>
        <v>1.0137819084124</v>
      </c>
      <c r="AD693" s="89">
        <f t="shared" ca="1" si="164"/>
        <v>0.86623987698790639</v>
      </c>
      <c r="AE693" s="89">
        <f t="shared" ca="1" si="164"/>
        <v>0.84465658507717456</v>
      </c>
      <c r="AF693" s="85">
        <f t="shared" ca="1" si="160"/>
        <v>144.31046765268502</v>
      </c>
      <c r="AG693" s="85">
        <f t="shared" ca="1" si="161"/>
        <v>11.585274805647941</v>
      </c>
      <c r="AI693" s="85">
        <v>676</v>
      </c>
      <c r="AJ693" s="85">
        <f t="shared" ca="1" si="165"/>
        <v>4525.600860107872</v>
      </c>
      <c r="AK693" s="85">
        <f t="shared" ca="1" si="165"/>
        <v>690.41942278557849</v>
      </c>
    </row>
    <row r="694" spans="9:37" x14ac:dyDescent="0.25">
      <c r="I694" s="85">
        <v>677</v>
      </c>
      <c r="J694" s="89">
        <f t="shared" ca="1" si="162"/>
        <v>8.9112864613315246E-2</v>
      </c>
      <c r="K694" s="89">
        <f t="shared" ca="1" si="162"/>
        <v>0.52190914257243426</v>
      </c>
      <c r="L694" s="89">
        <f t="shared" ca="1" si="151"/>
        <v>-1.3462381378266219</v>
      </c>
      <c r="M694" s="89">
        <f t="shared" ca="1" si="151"/>
        <v>5.4945710864723538E-2</v>
      </c>
      <c r="N694" s="89">
        <f t="array" aca="1" ref="N694:O694" ca="1">mu+MMULT(L694:M694,A)</f>
        <v>-3.0753613157854683E-2</v>
      </c>
      <c r="O694" s="89">
        <f ca="1"/>
        <v>4.3607450584913507E-3</v>
      </c>
      <c r="Q694" s="85">
        <v>677</v>
      </c>
      <c r="R694" s="88">
        <f t="shared" ca="1" si="152"/>
        <v>30371.457154364387</v>
      </c>
      <c r="S694" s="89">
        <f t="shared" ca="1" si="153"/>
        <v>0.52148156575825455</v>
      </c>
      <c r="T694" s="89">
        <f t="shared" ca="1" si="154"/>
        <v>0.35024810716679228</v>
      </c>
      <c r="U694" s="89">
        <f t="shared" ca="1" si="163"/>
        <v>0.69898432800119381</v>
      </c>
      <c r="V694" s="89">
        <f t="shared" ca="1" si="163"/>
        <v>0.63692374695184251</v>
      </c>
      <c r="W694" s="85">
        <f t="shared" ca="1" si="155"/>
        <v>3276.0640331436844</v>
      </c>
      <c r="X694" s="85">
        <f t="shared" ca="1" si="156"/>
        <v>-691.84259702564668</v>
      </c>
      <c r="Z694" s="85">
        <v>677</v>
      </c>
      <c r="AA694" s="88">
        <f t="shared" ca="1" si="157"/>
        <v>1399.0877818516403</v>
      </c>
      <c r="AB694" s="89">
        <f t="shared" ca="1" si="158"/>
        <v>1.0527844491413991</v>
      </c>
      <c r="AC694" s="89">
        <f t="shared" ca="1" si="159"/>
        <v>0.95777510749419947</v>
      </c>
      <c r="AD694" s="89">
        <f t="shared" ca="1" si="164"/>
        <v>0.85378010312530728</v>
      </c>
      <c r="AE694" s="89">
        <f t="shared" ca="1" si="164"/>
        <v>0.83091191303658318</v>
      </c>
      <c r="AF694" s="85">
        <f t="shared" ca="1" si="160"/>
        <v>137.8903047574272</v>
      </c>
      <c r="AG694" s="85">
        <f t="shared" ca="1" si="161"/>
        <v>5.1651119103901237</v>
      </c>
      <c r="AI694" s="85">
        <v>677</v>
      </c>
      <c r="AJ694" s="85">
        <f t="shared" ca="1" si="165"/>
        <v>3138.1737283862572</v>
      </c>
      <c r="AK694" s="85">
        <f t="shared" ca="1" si="165"/>
        <v>-697.00770893603681</v>
      </c>
    </row>
    <row r="695" spans="9:37" x14ac:dyDescent="0.25">
      <c r="I695" s="85">
        <v>678</v>
      </c>
      <c r="J695" s="89">
        <f t="shared" ca="1" si="162"/>
        <v>0.11231617180433795</v>
      </c>
      <c r="K695" s="89">
        <f t="shared" ca="1" si="162"/>
        <v>0.84220498296230384</v>
      </c>
      <c r="L695" s="89">
        <f t="shared" ca="1" si="151"/>
        <v>-1.2143022058993296</v>
      </c>
      <c r="M695" s="89">
        <f t="shared" ca="1" si="151"/>
        <v>1.0035614700037148</v>
      </c>
      <c r="N695" s="89">
        <f t="array" aca="1" ref="N695:O695" ca="1">mu+MMULT(L695:M695,A)</f>
        <v>-9.5845240472398306E-3</v>
      </c>
      <c r="O695" s="89">
        <f ca="1"/>
        <v>1.8481212554302438E-2</v>
      </c>
      <c r="Q695" s="85">
        <v>678</v>
      </c>
      <c r="R695" s="88">
        <f t="shared" ca="1" si="152"/>
        <v>31021.246697974409</v>
      </c>
      <c r="S695" s="89">
        <f t="shared" ca="1" si="153"/>
        <v>0.64510862605796571</v>
      </c>
      <c r="T695" s="89">
        <f t="shared" ca="1" si="154"/>
        <v>0.47387516746650343</v>
      </c>
      <c r="U695" s="89">
        <f t="shared" ca="1" si="163"/>
        <v>0.74057160289239077</v>
      </c>
      <c r="V695" s="89">
        <f t="shared" ca="1" si="163"/>
        <v>0.68220553584111765</v>
      </c>
      <c r="W695" s="85">
        <f t="shared" ca="1" si="155"/>
        <v>3743.9781974232828</v>
      </c>
      <c r="X695" s="85">
        <f t="shared" ca="1" si="156"/>
        <v>-223.9284327460482</v>
      </c>
      <c r="Z695" s="85">
        <v>678</v>
      </c>
      <c r="AA695" s="88">
        <f t="shared" ca="1" si="157"/>
        <v>1418.9836946116804</v>
      </c>
      <c r="AB695" s="89">
        <f t="shared" ca="1" si="158"/>
        <v>1.2014063346423536</v>
      </c>
      <c r="AC695" s="89">
        <f t="shared" ca="1" si="159"/>
        <v>1.106396992995154</v>
      </c>
      <c r="AD695" s="89">
        <f t="shared" ca="1" si="164"/>
        <v>0.88520318996010139</v>
      </c>
      <c r="AE695" s="89">
        <f t="shared" ca="1" si="164"/>
        <v>0.86572263676678873</v>
      </c>
      <c r="AF695" s="85">
        <f t="shared" ca="1" si="160"/>
        <v>155.19908696956782</v>
      </c>
      <c r="AG695" s="85">
        <f t="shared" ca="1" si="161"/>
        <v>22.473894122530737</v>
      </c>
      <c r="AI695" s="85">
        <v>678</v>
      </c>
      <c r="AJ695" s="85">
        <f t="shared" ca="1" si="165"/>
        <v>3588.779110453715</v>
      </c>
      <c r="AK695" s="85">
        <f t="shared" ca="1" si="165"/>
        <v>-246.40232686857894</v>
      </c>
    </row>
    <row r="696" spans="9:37" x14ac:dyDescent="0.25">
      <c r="I696" s="85">
        <v>679</v>
      </c>
      <c r="J696" s="89">
        <f t="shared" ca="1" si="162"/>
        <v>0.27876000620132313</v>
      </c>
      <c r="K696" s="89">
        <f t="shared" ca="1" si="162"/>
        <v>0.93466897403247384</v>
      </c>
      <c r="L696" s="89">
        <f t="shared" ca="1" si="151"/>
        <v>-0.58652909951510968</v>
      </c>
      <c r="M696" s="89">
        <f t="shared" ca="1" si="151"/>
        <v>1.5114962946963979</v>
      </c>
      <c r="N696" s="89">
        <f t="array" aca="1" ref="N696:O696" ca="1">mu+MMULT(L696:M696,A)</f>
        <v>1.6048044485783532E-2</v>
      </c>
      <c r="O696" s="89">
        <f ca="1"/>
        <v>2.6041994791963587E-2</v>
      </c>
      <c r="Q696" s="85">
        <v>679</v>
      </c>
      <c r="R696" s="88">
        <f t="shared" ca="1" si="152"/>
        <v>31826.679486637284</v>
      </c>
      <c r="S696" s="89">
        <f t="shared" ca="1" si="153"/>
        <v>0.79480231760559028</v>
      </c>
      <c r="T696" s="89">
        <f t="shared" ca="1" si="154"/>
        <v>0.62356885901412795</v>
      </c>
      <c r="U696" s="89">
        <f t="shared" ca="1" si="163"/>
        <v>0.78663574867888153</v>
      </c>
      <c r="V696" s="89">
        <f t="shared" ca="1" si="163"/>
        <v>0.73354461639713942</v>
      </c>
      <c r="W696" s="85">
        <f t="shared" ca="1" si="155"/>
        <v>4359.4217944178781</v>
      </c>
      <c r="X696" s="85">
        <f t="shared" ca="1" si="156"/>
        <v>391.51516424854708</v>
      </c>
      <c r="Z696" s="85">
        <v>679</v>
      </c>
      <c r="AA696" s="88">
        <f t="shared" ca="1" si="157"/>
        <v>1429.7529821418375</v>
      </c>
      <c r="AB696" s="89">
        <f t="shared" ca="1" si="158"/>
        <v>1.2809856908043695</v>
      </c>
      <c r="AC696" s="89">
        <f t="shared" ca="1" si="159"/>
        <v>1.18597634915717</v>
      </c>
      <c r="AD696" s="89">
        <f t="shared" ca="1" si="164"/>
        <v>0.89990065391388718</v>
      </c>
      <c r="AE696" s="89">
        <f t="shared" ca="1" si="164"/>
        <v>0.8821841801578203</v>
      </c>
      <c r="AF696" s="85">
        <f t="shared" ca="1" si="160"/>
        <v>164.81263731981176</v>
      </c>
      <c r="AG696" s="85">
        <f t="shared" ca="1" si="161"/>
        <v>32.087444472774678</v>
      </c>
      <c r="AI696" s="85">
        <v>679</v>
      </c>
      <c r="AJ696" s="85">
        <f t="shared" ca="1" si="165"/>
        <v>4194.6091570980661</v>
      </c>
      <c r="AK696" s="85">
        <f t="shared" ca="1" si="165"/>
        <v>359.4277197757724</v>
      </c>
    </row>
    <row r="697" spans="9:37" x14ac:dyDescent="0.25">
      <c r="I697" s="85">
        <v>680</v>
      </c>
      <c r="J697" s="89">
        <f t="shared" ca="1" si="162"/>
        <v>0.58219260028352626</v>
      </c>
      <c r="K697" s="89">
        <f t="shared" ca="1" si="162"/>
        <v>5.3922076566871979E-2</v>
      </c>
      <c r="L697" s="89">
        <f t="shared" ca="1" si="151"/>
        <v>0.20750588205086912</v>
      </c>
      <c r="M697" s="89">
        <f t="shared" ca="1" si="151"/>
        <v>-1.607959025031694</v>
      </c>
      <c r="N697" s="89">
        <f t="array" aca="1" ref="N697:O697" ca="1">mu+MMULT(L697:M697,A)</f>
        <v>-2.2053409254437908E-2</v>
      </c>
      <c r="O697" s="89">
        <f ca="1"/>
        <v>-2.039215625654494E-2</v>
      </c>
      <c r="Q697" s="85">
        <v>680</v>
      </c>
      <c r="R697" s="88">
        <f t="shared" ca="1" si="152"/>
        <v>30636.847826905811</v>
      </c>
      <c r="S697" s="89">
        <f t="shared" ca="1" si="153"/>
        <v>0.57229058389631682</v>
      </c>
      <c r="T697" s="89">
        <f t="shared" ca="1" si="154"/>
        <v>0.40105712530485454</v>
      </c>
      <c r="U697" s="89">
        <f t="shared" ca="1" si="163"/>
        <v>0.71643743608334898</v>
      </c>
      <c r="V697" s="89">
        <f t="shared" ca="1" si="163"/>
        <v>0.65581096692437413</v>
      </c>
      <c r="W697" s="85">
        <f t="shared" ca="1" si="155"/>
        <v>3463.8979827503535</v>
      </c>
      <c r="X697" s="85">
        <f t="shared" ca="1" si="156"/>
        <v>-504.00864741897749</v>
      </c>
      <c r="Z697" s="85">
        <v>680</v>
      </c>
      <c r="AA697" s="88">
        <f t="shared" ca="1" si="157"/>
        <v>1364.8814001718838</v>
      </c>
      <c r="AB697" s="89">
        <f t="shared" ca="1" si="158"/>
        <v>0.79225321204524402</v>
      </c>
      <c r="AC697" s="89">
        <f t="shared" ca="1" si="159"/>
        <v>0.69724387039804436</v>
      </c>
      <c r="AD697" s="89">
        <f t="shared" ca="1" si="164"/>
        <v>0.7858934764763017</v>
      </c>
      <c r="AE697" s="89">
        <f t="shared" ca="1" si="164"/>
        <v>0.75717490583917668</v>
      </c>
      <c r="AF697" s="85">
        <f t="shared" ca="1" si="160"/>
        <v>109.79550400906714</v>
      </c>
      <c r="AG697" s="85">
        <f t="shared" ca="1" si="161"/>
        <v>-22.929688837969934</v>
      </c>
      <c r="AI697" s="85">
        <v>680</v>
      </c>
      <c r="AJ697" s="85">
        <f t="shared" ca="1" si="165"/>
        <v>3354.1024787412862</v>
      </c>
      <c r="AK697" s="85">
        <f t="shared" ca="1" si="165"/>
        <v>-481.07895858100756</v>
      </c>
    </row>
    <row r="698" spans="9:37" x14ac:dyDescent="0.25">
      <c r="I698" s="85">
        <v>681</v>
      </c>
      <c r="J698" s="89">
        <f t="shared" ca="1" si="162"/>
        <v>2.7033601526372242E-2</v>
      </c>
      <c r="K698" s="89">
        <f t="shared" ca="1" si="162"/>
        <v>0.94168119232759318</v>
      </c>
      <c r="L698" s="89">
        <f t="shared" ca="1" si="151"/>
        <v>-1.9262977753716217</v>
      </c>
      <c r="M698" s="89">
        <f t="shared" ca="1" si="151"/>
        <v>1.5690443071493418</v>
      </c>
      <c r="N698" s="89">
        <f t="array" aca="1" ref="N698:O698" ca="1">mu+MMULT(L698:M698,A)</f>
        <v>-1.7255691717959806E-2</v>
      </c>
      <c r="O698" s="89">
        <f ca="1"/>
        <v>2.6898616486745346E-2</v>
      </c>
      <c r="Q698" s="85">
        <v>681</v>
      </c>
      <c r="R698" s="88">
        <f t="shared" ca="1" si="152"/>
        <v>30784.187934472397</v>
      </c>
      <c r="S698" s="89">
        <f t="shared" ca="1" si="153"/>
        <v>0.60030915909735205</v>
      </c>
      <c r="T698" s="89">
        <f t="shared" ca="1" si="154"/>
        <v>0.42907570050588978</v>
      </c>
      <c r="U698" s="89">
        <f t="shared" ca="1" si="163"/>
        <v>0.72584989211150486</v>
      </c>
      <c r="V698" s="89">
        <f t="shared" ca="1" si="163"/>
        <v>0.66606593233952172</v>
      </c>
      <c r="W698" s="85">
        <f t="shared" ca="1" si="155"/>
        <v>3570.15382069517</v>
      </c>
      <c r="X698" s="85">
        <f t="shared" ca="1" si="156"/>
        <v>-397.75280947416104</v>
      </c>
      <c r="Z698" s="85">
        <v>681</v>
      </c>
      <c r="AA698" s="88">
        <f t="shared" ca="1" si="157"/>
        <v>1430.9782642912289</v>
      </c>
      <c r="AB698" s="89">
        <f t="shared" ca="1" si="158"/>
        <v>1.2900018746861894</v>
      </c>
      <c r="AC698" s="89">
        <f t="shared" ca="1" si="159"/>
        <v>1.1949925330389899</v>
      </c>
      <c r="AD698" s="89">
        <f t="shared" ca="1" si="164"/>
        <v>0.90147499639959361</v>
      </c>
      <c r="AE698" s="89">
        <f t="shared" ca="1" si="164"/>
        <v>0.88395502624799105</v>
      </c>
      <c r="AF698" s="85">
        <f t="shared" ca="1" si="160"/>
        <v>165.91623603498965</v>
      </c>
      <c r="AG698" s="85">
        <f t="shared" ca="1" si="161"/>
        <v>33.191043187952573</v>
      </c>
      <c r="AI698" s="85">
        <v>681</v>
      </c>
      <c r="AJ698" s="85">
        <f t="shared" ca="1" si="165"/>
        <v>3404.2375846601803</v>
      </c>
      <c r="AK698" s="85">
        <f t="shared" ca="1" si="165"/>
        <v>-430.94385266211361</v>
      </c>
    </row>
    <row r="699" spans="9:37" x14ac:dyDescent="0.25">
      <c r="I699" s="85">
        <v>682</v>
      </c>
      <c r="J699" s="89">
        <f t="shared" ca="1" si="162"/>
        <v>0.66209899219403612</v>
      </c>
      <c r="K699" s="89">
        <f t="shared" ca="1" si="162"/>
        <v>0.97898330223354724</v>
      </c>
      <c r="L699" s="89">
        <f t="shared" ca="1" si="151"/>
        <v>0.41819846824627344</v>
      </c>
      <c r="M699" s="89">
        <f t="shared" ca="1" si="151"/>
        <v>2.0331893607313725</v>
      </c>
      <c r="N699" s="89">
        <f t="array" aca="1" ref="N699:O699" ca="1">mu+MMULT(L699:M699,A)</f>
        <v>5.1612335264997387E-2</v>
      </c>
      <c r="O699" s="89">
        <f ca="1"/>
        <v>3.3807573120983883E-2</v>
      </c>
      <c r="Q699" s="85">
        <v>682</v>
      </c>
      <c r="R699" s="88">
        <f t="shared" ca="1" si="152"/>
        <v>32978.941004670378</v>
      </c>
      <c r="S699" s="89">
        <f t="shared" ca="1" si="153"/>
        <v>1.0024970699732627</v>
      </c>
      <c r="T699" s="89">
        <f t="shared" ca="1" si="154"/>
        <v>0.83126361138180038</v>
      </c>
      <c r="U699" s="89">
        <f t="shared" ca="1" si="163"/>
        <v>0.84194820951283089</v>
      </c>
      <c r="V699" s="89">
        <f t="shared" ca="1" si="163"/>
        <v>0.7970876367839157</v>
      </c>
      <c r="W699" s="85">
        <f t="shared" ca="1" si="155"/>
        <v>5298.8773078217346</v>
      </c>
      <c r="X699" s="85">
        <f t="shared" ca="1" si="156"/>
        <v>1330.9706776524035</v>
      </c>
      <c r="Z699" s="85">
        <v>682</v>
      </c>
      <c r="AA699" s="88">
        <f t="shared" ca="1" si="157"/>
        <v>1440.8990627840483</v>
      </c>
      <c r="AB699" s="89">
        <f t="shared" ca="1" si="158"/>
        <v>1.3627205833358464</v>
      </c>
      <c r="AC699" s="89">
        <f t="shared" ca="1" si="159"/>
        <v>1.2677112416886469</v>
      </c>
      <c r="AD699" s="89">
        <f t="shared" ca="1" si="164"/>
        <v>0.91351470587616901</v>
      </c>
      <c r="AE699" s="89">
        <f t="shared" ca="1" si="164"/>
        <v>0.8975494556220377</v>
      </c>
      <c r="AF699" s="85">
        <f t="shared" ca="1" si="160"/>
        <v>174.92033807229222</v>
      </c>
      <c r="AG699" s="85">
        <f t="shared" ca="1" si="161"/>
        <v>42.195145225255146</v>
      </c>
      <c r="AI699" s="85">
        <v>682</v>
      </c>
      <c r="AJ699" s="85">
        <f t="shared" ca="1" si="165"/>
        <v>5123.9569697494426</v>
      </c>
      <c r="AK699" s="85">
        <f t="shared" ca="1" si="165"/>
        <v>1288.7755324271484</v>
      </c>
    </row>
    <row r="700" spans="9:37" x14ac:dyDescent="0.25">
      <c r="I700" s="85">
        <v>683</v>
      </c>
      <c r="J700" s="89">
        <f t="shared" ca="1" si="162"/>
        <v>0.20680887719093433</v>
      </c>
      <c r="K700" s="89">
        <f t="shared" ca="1" si="162"/>
        <v>0.19073762488280255</v>
      </c>
      <c r="L700" s="89">
        <f t="shared" ca="1" si="151"/>
        <v>-0.8175437562467035</v>
      </c>
      <c r="M700" s="89">
        <f t="shared" ca="1" si="151"/>
        <v>-0.87518133055326408</v>
      </c>
      <c r="N700" s="89">
        <f t="array" aca="1" ref="N700:O700" ca="1">mu+MMULT(L700:M700,A)</f>
        <v>-3.4622310833900521E-2</v>
      </c>
      <c r="O700" s="89">
        <f ca="1"/>
        <v>-9.4845115997350665E-3</v>
      </c>
      <c r="Q700" s="85">
        <v>683</v>
      </c>
      <c r="R700" s="88">
        <f t="shared" ca="1" si="152"/>
        <v>30254.186157933327</v>
      </c>
      <c r="S700" s="89">
        <f t="shared" ca="1" si="153"/>
        <v>0.49888844810549521</v>
      </c>
      <c r="T700" s="89">
        <f t="shared" ca="1" si="154"/>
        <v>0.32765498951403293</v>
      </c>
      <c r="U700" s="89">
        <f t="shared" ca="1" si="163"/>
        <v>0.69107101370516066</v>
      </c>
      <c r="V700" s="89">
        <f t="shared" ca="1" si="163"/>
        <v>0.6284137303201921</v>
      </c>
      <c r="W700" s="85">
        <f t="shared" ca="1" si="155"/>
        <v>3194.5562550731483</v>
      </c>
      <c r="X700" s="85">
        <f t="shared" ca="1" si="156"/>
        <v>-773.35037509618269</v>
      </c>
      <c r="Z700" s="85">
        <v>683</v>
      </c>
      <c r="AA700" s="88">
        <f t="shared" ca="1" si="157"/>
        <v>1379.8505320548009</v>
      </c>
      <c r="AB700" s="89">
        <f t="shared" ca="1" si="158"/>
        <v>0.90705923498679064</v>
      </c>
      <c r="AC700" s="89">
        <f t="shared" ca="1" si="159"/>
        <v>0.81204989333959099</v>
      </c>
      <c r="AD700" s="89">
        <f t="shared" ca="1" si="164"/>
        <v>0.81781226315119082</v>
      </c>
      <c r="AE700" s="89">
        <f t="shared" ca="1" si="164"/>
        <v>0.79161849852031529</v>
      </c>
      <c r="AF700" s="85">
        <f t="shared" ca="1" si="160"/>
        <v>121.80286128222735</v>
      </c>
      <c r="AG700" s="85">
        <f t="shared" ca="1" si="161"/>
        <v>-10.922331564809724</v>
      </c>
      <c r="AI700" s="85">
        <v>683</v>
      </c>
      <c r="AJ700" s="85">
        <f t="shared" ca="1" si="165"/>
        <v>3072.7533937909211</v>
      </c>
      <c r="AK700" s="85">
        <f t="shared" ca="1" si="165"/>
        <v>-762.42804353137296</v>
      </c>
    </row>
    <row r="701" spans="9:37" x14ac:dyDescent="0.25">
      <c r="I701" s="85">
        <v>684</v>
      </c>
      <c r="J701" s="89">
        <f t="shared" ca="1" si="162"/>
        <v>0.22178290806181367</v>
      </c>
      <c r="K701" s="89">
        <f t="shared" ca="1" si="162"/>
        <v>0.55962029850399875</v>
      </c>
      <c r="L701" s="89">
        <f t="shared" ca="1" si="151"/>
        <v>-0.76618569951421156</v>
      </c>
      <c r="M701" s="89">
        <f t="shared" ca="1" si="151"/>
        <v>0.15000660651862691</v>
      </c>
      <c r="N701" s="89">
        <f t="array" aca="1" ref="N701:O701" ca="1">mu+MMULT(L701:M701,A)</f>
        <v>-1.4085637194182425E-2</v>
      </c>
      <c r="O701" s="89">
        <f ca="1"/>
        <v>5.7757587500433145E-3</v>
      </c>
      <c r="Q701" s="85">
        <v>684</v>
      </c>
      <c r="R701" s="88">
        <f t="shared" ca="1" si="152"/>
        <v>30881.930331205243</v>
      </c>
      <c r="S701" s="89">
        <f t="shared" ca="1" si="153"/>
        <v>0.61882221460562414</v>
      </c>
      <c r="T701" s="89">
        <f t="shared" ca="1" si="154"/>
        <v>0.44758875601416187</v>
      </c>
      <c r="U701" s="89">
        <f t="shared" ca="1" si="163"/>
        <v>0.73198325696774513</v>
      </c>
      <c r="V701" s="89">
        <f t="shared" ca="1" si="163"/>
        <v>0.67277499028329191</v>
      </c>
      <c r="W701" s="85">
        <f t="shared" ca="1" si="155"/>
        <v>3641.4005958360722</v>
      </c>
      <c r="X701" s="85">
        <f t="shared" ca="1" si="156"/>
        <v>-326.50603433325887</v>
      </c>
      <c r="Z701" s="85">
        <v>684</v>
      </c>
      <c r="AA701" s="88">
        <f t="shared" ca="1" si="157"/>
        <v>1401.0689115509063</v>
      </c>
      <c r="AB701" s="89">
        <f t="shared" ca="1" si="158"/>
        <v>1.0676778655888735</v>
      </c>
      <c r="AC701" s="89">
        <f t="shared" ca="1" si="159"/>
        <v>0.9726685239416738</v>
      </c>
      <c r="AD701" s="89">
        <f t="shared" ca="1" si="164"/>
        <v>0.85716707688424398</v>
      </c>
      <c r="AE701" s="89">
        <f t="shared" ca="1" si="164"/>
        <v>0.8346409630922248</v>
      </c>
      <c r="AF701" s="85">
        <f t="shared" ca="1" si="160"/>
        <v>139.58511851419917</v>
      </c>
      <c r="AG701" s="85">
        <f t="shared" ca="1" si="161"/>
        <v>6.8599256671620878</v>
      </c>
      <c r="AI701" s="85">
        <v>684</v>
      </c>
      <c r="AJ701" s="85">
        <f t="shared" ca="1" si="165"/>
        <v>3501.815477321873</v>
      </c>
      <c r="AK701" s="85">
        <f t="shared" ca="1" si="165"/>
        <v>-333.36596000042096</v>
      </c>
    </row>
    <row r="702" spans="9:37" x14ac:dyDescent="0.25">
      <c r="I702" s="85">
        <v>685</v>
      </c>
      <c r="J702" s="89">
        <f t="shared" ca="1" si="162"/>
        <v>0.74051974576271062</v>
      </c>
      <c r="K702" s="89">
        <f t="shared" ca="1" si="162"/>
        <v>0.74952118187852479</v>
      </c>
      <c r="L702" s="89">
        <f t="shared" ca="1" si="151"/>
        <v>0.64494857995547727</v>
      </c>
      <c r="M702" s="89">
        <f t="shared" ca="1" si="151"/>
        <v>0.67298373875414452</v>
      </c>
      <c r="N702" s="89">
        <f t="array" aca="1" ref="N702:O702" ca="1">mu+MMULT(L702:M702,A)</f>
        <v>3.1932363671582975E-2</v>
      </c>
      <c r="O702" s="89">
        <f ca="1"/>
        <v>1.3560450840217751E-2</v>
      </c>
      <c r="Q702" s="85">
        <v>685</v>
      </c>
      <c r="R702" s="88">
        <f t="shared" ca="1" si="152"/>
        <v>32336.261086216127</v>
      </c>
      <c r="S702" s="89">
        <f t="shared" ca="1" si="153"/>
        <v>0.88756642642206451</v>
      </c>
      <c r="T702" s="89">
        <f t="shared" ca="1" si="154"/>
        <v>0.7163329678306023</v>
      </c>
      <c r="U702" s="89">
        <f t="shared" ca="1" si="163"/>
        <v>0.81261299003707921</v>
      </c>
      <c r="V702" s="89">
        <f t="shared" ca="1" si="163"/>
        <v>0.7631071126706761</v>
      </c>
      <c r="W702" s="85">
        <f t="shared" ca="1" si="155"/>
        <v>4766.9992278204481</v>
      </c>
      <c r="X702" s="85">
        <f t="shared" ca="1" si="156"/>
        <v>799.0925976511171</v>
      </c>
      <c r="Z702" s="85">
        <v>685</v>
      </c>
      <c r="AA702" s="88">
        <f t="shared" ca="1" si="157"/>
        <v>1412.0183653918077</v>
      </c>
      <c r="AB702" s="89">
        <f t="shared" ca="1" si="158"/>
        <v>1.1496139358237503</v>
      </c>
      <c r="AC702" s="89">
        <f t="shared" ca="1" si="159"/>
        <v>1.0546045941765507</v>
      </c>
      <c r="AD702" s="89">
        <f t="shared" ca="1" si="164"/>
        <v>0.87484854209728657</v>
      </c>
      <c r="AE702" s="89">
        <f t="shared" ca="1" si="164"/>
        <v>0.8541968991180573</v>
      </c>
      <c r="AF702" s="85">
        <f t="shared" ca="1" si="160"/>
        <v>149.06902164974895</v>
      </c>
      <c r="AG702" s="85">
        <f t="shared" ca="1" si="161"/>
        <v>16.343828802711869</v>
      </c>
      <c r="AI702" s="85">
        <v>685</v>
      </c>
      <c r="AJ702" s="85">
        <f t="shared" ca="1" si="165"/>
        <v>4617.9302061706994</v>
      </c>
      <c r="AK702" s="85">
        <f t="shared" ca="1" si="165"/>
        <v>782.74876884840523</v>
      </c>
    </row>
    <row r="703" spans="9:37" x14ac:dyDescent="0.25">
      <c r="I703" s="85">
        <v>686</v>
      </c>
      <c r="J703" s="89">
        <f t="shared" ca="1" si="162"/>
        <v>0.3834142812082969</v>
      </c>
      <c r="K703" s="89">
        <f t="shared" ca="1" si="162"/>
        <v>0.19142946988358411</v>
      </c>
      <c r="L703" s="89">
        <f t="shared" ca="1" si="151"/>
        <v>-0.29652580584098198</v>
      </c>
      <c r="M703" s="89">
        <f t="shared" ca="1" si="151"/>
        <v>-0.87264071727544335</v>
      </c>
      <c r="N703" s="89">
        <f t="array" aca="1" ref="N703:O703" ca="1">mu+MMULT(L703:M703,A)</f>
        <v>-2.1203770226271151E-2</v>
      </c>
      <c r="O703" s="89">
        <f ca="1"/>
        <v>-9.4466937089154428E-3</v>
      </c>
      <c r="Q703" s="85">
        <v>686</v>
      </c>
      <c r="R703" s="88">
        <f t="shared" ca="1" si="152"/>
        <v>30662.889149815128</v>
      </c>
      <c r="S703" s="89">
        <f t="shared" ca="1" si="153"/>
        <v>0.57725245895949551</v>
      </c>
      <c r="T703" s="89">
        <f t="shared" ca="1" si="154"/>
        <v>0.40601900036803323</v>
      </c>
      <c r="U703" s="89">
        <f t="shared" ca="1" si="163"/>
        <v>0.71811553798654348</v>
      </c>
      <c r="V703" s="89">
        <f t="shared" ca="1" si="163"/>
        <v>0.65763568013560703</v>
      </c>
      <c r="W703" s="85">
        <f t="shared" ca="1" si="155"/>
        <v>3482.5768248444183</v>
      </c>
      <c r="X703" s="85">
        <f t="shared" ca="1" si="156"/>
        <v>-485.32980532491274</v>
      </c>
      <c r="Z703" s="85">
        <v>686</v>
      </c>
      <c r="AA703" s="88">
        <f t="shared" ca="1" si="157"/>
        <v>1379.9027160783082</v>
      </c>
      <c r="AB703" s="89">
        <f t="shared" ca="1" si="158"/>
        <v>0.90745727890714822</v>
      </c>
      <c r="AC703" s="89">
        <f t="shared" ca="1" si="159"/>
        <v>0.81244793725994857</v>
      </c>
      <c r="AD703" s="89">
        <f t="shared" ca="1" si="164"/>
        <v>0.8179174843768825</v>
      </c>
      <c r="AE703" s="89">
        <f t="shared" ca="1" si="164"/>
        <v>0.79173267549637372</v>
      </c>
      <c r="AF703" s="85">
        <f t="shared" ca="1" si="160"/>
        <v>121.84554076220854</v>
      </c>
      <c r="AG703" s="85">
        <f t="shared" ca="1" si="161"/>
        <v>-10.879652084828535</v>
      </c>
      <c r="AI703" s="85">
        <v>686</v>
      </c>
      <c r="AJ703" s="85">
        <f t="shared" ca="1" si="165"/>
        <v>3360.7312840822096</v>
      </c>
      <c r="AK703" s="85">
        <f t="shared" ca="1" si="165"/>
        <v>-474.45015324008421</v>
      </c>
    </row>
    <row r="704" spans="9:37" x14ac:dyDescent="0.25">
      <c r="I704" s="85">
        <v>687</v>
      </c>
      <c r="J704" s="89">
        <f t="shared" ca="1" si="162"/>
        <v>0.28613624446883168</v>
      </c>
      <c r="K704" s="89">
        <f t="shared" ca="1" si="162"/>
        <v>0.45552483925111109</v>
      </c>
      <c r="L704" s="89">
        <f t="shared" ca="1" si="151"/>
        <v>-0.56470785738935514</v>
      </c>
      <c r="M704" s="89">
        <f t="shared" ca="1" si="151"/>
        <v>-0.11171463048199498</v>
      </c>
      <c r="N704" s="89">
        <f t="array" aca="1" ref="N704:O704" ca="1">mu+MMULT(L704:M704,A)</f>
        <v>-1.3821452868833024E-2</v>
      </c>
      <c r="O704" s="89">
        <f ca="1"/>
        <v>1.8799493199057869E-3</v>
      </c>
      <c r="Q704" s="85">
        <v>687</v>
      </c>
      <c r="R704" s="88">
        <f t="shared" ca="1" si="152"/>
        <v>30890.089930906994</v>
      </c>
      <c r="S704" s="89">
        <f t="shared" ca="1" si="153"/>
        <v>0.62036504582285612</v>
      </c>
      <c r="T704" s="89">
        <f t="shared" ca="1" si="154"/>
        <v>0.44913158723139385</v>
      </c>
      <c r="U704" s="89">
        <f t="shared" ca="1" si="163"/>
        <v>0.73249126016057597</v>
      </c>
      <c r="V704" s="89">
        <f t="shared" ca="1" si="163"/>
        <v>0.67333163235102989</v>
      </c>
      <c r="W704" s="85">
        <f t="shared" ca="1" si="155"/>
        <v>3647.3753591741188</v>
      </c>
      <c r="X704" s="85">
        <f t="shared" ca="1" si="156"/>
        <v>-320.53127099521225</v>
      </c>
      <c r="Z704" s="85">
        <v>687</v>
      </c>
      <c r="AA704" s="88">
        <f t="shared" ca="1" si="157"/>
        <v>1395.6212325227793</v>
      </c>
      <c r="AB704" s="89">
        <f t="shared" ca="1" si="158"/>
        <v>1.0266733773712395</v>
      </c>
      <c r="AC704" s="89">
        <f t="shared" ca="1" si="159"/>
        <v>0.93166403572403989</v>
      </c>
      <c r="AD704" s="89">
        <f t="shared" ca="1" si="164"/>
        <v>0.84771285532615182</v>
      </c>
      <c r="AE704" s="89">
        <f t="shared" ca="1" si="164"/>
        <v>0.82424491087356544</v>
      </c>
      <c r="AF704" s="85">
        <f t="shared" ca="1" si="160"/>
        <v>134.94109819132245</v>
      </c>
      <c r="AG704" s="85">
        <f t="shared" ca="1" si="161"/>
        <v>2.2159053442853747</v>
      </c>
      <c r="AI704" s="85">
        <v>687</v>
      </c>
      <c r="AJ704" s="85">
        <f t="shared" ca="1" si="165"/>
        <v>3512.4342609827963</v>
      </c>
      <c r="AK704" s="85">
        <f t="shared" ca="1" si="165"/>
        <v>-322.74717633949763</v>
      </c>
    </row>
    <row r="705" spans="9:37" x14ac:dyDescent="0.25">
      <c r="I705" s="85">
        <v>688</v>
      </c>
      <c r="J705" s="89">
        <f t="shared" ca="1" si="162"/>
        <v>0.97450172359518406</v>
      </c>
      <c r="K705" s="89">
        <f t="shared" ca="1" si="162"/>
        <v>0.55910081253985122</v>
      </c>
      <c r="L705" s="89">
        <f t="shared" ca="1" si="151"/>
        <v>1.95150877985632</v>
      </c>
      <c r="M705" s="89">
        <f t="shared" ca="1" si="151"/>
        <v>0.14868984468903532</v>
      </c>
      <c r="N705" s="89">
        <f t="array" aca="1" ref="N705:O705" ca="1">mu+MMULT(L705:M705,A)</f>
        <v>5.5634024830764968E-2</v>
      </c>
      <c r="O705" s="89">
        <f ca="1"/>
        <v>5.7561583033552376E-3</v>
      </c>
      <c r="Q705" s="85">
        <v>688</v>
      </c>
      <c r="R705" s="88">
        <f t="shared" ca="1" si="152"/>
        <v>33111.839125968465</v>
      </c>
      <c r="S705" s="89">
        <f t="shared" ca="1" si="153"/>
        <v>1.0259836572258323</v>
      </c>
      <c r="T705" s="89">
        <f t="shared" ca="1" si="154"/>
        <v>0.85475019863436996</v>
      </c>
      <c r="U705" s="89">
        <f t="shared" ca="1" si="163"/>
        <v>0.8475503562552712</v>
      </c>
      <c r="V705" s="89">
        <f t="shared" ca="1" si="163"/>
        <v>0.80365527309974227</v>
      </c>
      <c r="W705" s="85">
        <f t="shared" ca="1" si="155"/>
        <v>5411.1446278871845</v>
      </c>
      <c r="X705" s="85">
        <f t="shared" ca="1" si="156"/>
        <v>1443.2379977178534</v>
      </c>
      <c r="Z705" s="85">
        <v>688</v>
      </c>
      <c r="AA705" s="88">
        <f t="shared" ca="1" si="157"/>
        <v>1401.0414502435269</v>
      </c>
      <c r="AB705" s="89">
        <f t="shared" ca="1" si="158"/>
        <v>1.0674715653835636</v>
      </c>
      <c r="AC705" s="89">
        <f t="shared" ca="1" si="159"/>
        <v>0.97246222373636393</v>
      </c>
      <c r="AD705" s="89">
        <f t="shared" ca="1" si="164"/>
        <v>0.85712052646566339</v>
      </c>
      <c r="AE705" s="89">
        <f t="shared" ca="1" si="164"/>
        <v>0.83458967532958006</v>
      </c>
      <c r="AF705" s="85">
        <f t="shared" ca="1" si="160"/>
        <v>139.56158022476779</v>
      </c>
      <c r="AG705" s="85">
        <f t="shared" ca="1" si="161"/>
        <v>6.8363873777307163</v>
      </c>
      <c r="AI705" s="85">
        <v>688</v>
      </c>
      <c r="AJ705" s="85">
        <f t="shared" ca="1" si="165"/>
        <v>5271.5830476624169</v>
      </c>
      <c r="AK705" s="85">
        <f t="shared" ca="1" si="165"/>
        <v>1436.4016103401227</v>
      </c>
    </row>
    <row r="706" spans="9:37" x14ac:dyDescent="0.25">
      <c r="I706" s="85">
        <v>689</v>
      </c>
      <c r="J706" s="89">
        <f t="shared" ca="1" si="162"/>
        <v>0.43397960703359639</v>
      </c>
      <c r="K706" s="89">
        <f t="shared" ca="1" si="162"/>
        <v>0.31899311255422935</v>
      </c>
      <c r="L706" s="89">
        <f t="shared" ca="1" si="151"/>
        <v>-0.16625126886905947</v>
      </c>
      <c r="M706" s="89">
        <f t="shared" ca="1" si="151"/>
        <v>-0.47051625289486759</v>
      </c>
      <c r="N706" s="89">
        <f t="array" aca="1" ref="N706:O706" ca="1">mu+MMULT(L706:M706,A)</f>
        <v>-1.0322107727804258E-2</v>
      </c>
      <c r="O706" s="89">
        <f ca="1"/>
        <v>-3.4609345921681575E-3</v>
      </c>
      <c r="Q706" s="85">
        <v>689</v>
      </c>
      <c r="R706" s="88">
        <f t="shared" ca="1" si="152"/>
        <v>30998.374368824516</v>
      </c>
      <c r="S706" s="89">
        <f t="shared" ca="1" si="153"/>
        <v>0.64080115200101695</v>
      </c>
      <c r="T706" s="89">
        <f t="shared" ca="1" si="154"/>
        <v>0.46956769340955468</v>
      </c>
      <c r="U706" s="89">
        <f t="shared" ca="1" si="163"/>
        <v>0.73917405780940659</v>
      </c>
      <c r="V706" s="89">
        <f t="shared" ca="1" si="163"/>
        <v>0.68066804466987574</v>
      </c>
      <c r="W706" s="85">
        <f t="shared" ca="1" si="155"/>
        <v>3727.0555731763779</v>
      </c>
      <c r="X706" s="85">
        <f t="shared" ca="1" si="156"/>
        <v>-240.85105699295309</v>
      </c>
      <c r="Z706" s="85">
        <v>689</v>
      </c>
      <c r="AA706" s="88">
        <f t="shared" ca="1" si="157"/>
        <v>1388.1872512214272</v>
      </c>
      <c r="AB706" s="89">
        <f t="shared" ca="1" si="158"/>
        <v>0.97045907444609958</v>
      </c>
      <c r="AC706" s="89">
        <f t="shared" ca="1" si="159"/>
        <v>0.87544973279889993</v>
      </c>
      <c r="AD706" s="89">
        <f t="shared" ca="1" si="164"/>
        <v>0.83409114250833616</v>
      </c>
      <c r="AE706" s="89">
        <f t="shared" ca="1" si="164"/>
        <v>0.80933537512864118</v>
      </c>
      <c r="AF706" s="85">
        <f t="shared" ca="1" si="160"/>
        <v>128.68932976880683</v>
      </c>
      <c r="AG706" s="85">
        <f t="shared" ca="1" si="161"/>
        <v>-4.0358630782302498</v>
      </c>
      <c r="AI706" s="85">
        <v>689</v>
      </c>
      <c r="AJ706" s="85">
        <f t="shared" ca="1" si="165"/>
        <v>3598.3662434075713</v>
      </c>
      <c r="AK706" s="85">
        <f t="shared" ca="1" si="165"/>
        <v>-236.81519391472284</v>
      </c>
    </row>
    <row r="707" spans="9:37" x14ac:dyDescent="0.25">
      <c r="I707" s="85">
        <v>690</v>
      </c>
      <c r="J707" s="89">
        <f t="shared" ca="1" si="162"/>
        <v>0.79126433740942426</v>
      </c>
      <c r="K707" s="89">
        <f t="shared" ca="1" si="162"/>
        <v>0.90782178041593398</v>
      </c>
      <c r="L707" s="89">
        <f t="shared" ca="1" si="151"/>
        <v>0.81081603400413682</v>
      </c>
      <c r="M707" s="89">
        <f t="shared" ca="1" si="151"/>
        <v>1.3274603755301237</v>
      </c>
      <c r="N707" s="89">
        <f t="array" aca="1" ref="N707:O707" ca="1">mu+MMULT(L707:M707,A)</f>
        <v>4.8458165090138991E-2</v>
      </c>
      <c r="O707" s="89">
        <f ca="1"/>
        <v>2.3302557680980138E-2</v>
      </c>
      <c r="Q707" s="85">
        <v>690</v>
      </c>
      <c r="R707" s="88">
        <f t="shared" ca="1" si="152"/>
        <v>32875.083690480998</v>
      </c>
      <c r="S707" s="89">
        <f t="shared" ca="1" si="153"/>
        <v>0.98407677874744892</v>
      </c>
      <c r="T707" s="89">
        <f t="shared" ca="1" si="154"/>
        <v>0.81284332015598659</v>
      </c>
      <c r="U707" s="89">
        <f t="shared" ca="1" si="163"/>
        <v>0.83746111827118119</v>
      </c>
      <c r="V707" s="89">
        <f t="shared" ca="1" si="163"/>
        <v>0.79184605262213592</v>
      </c>
      <c r="W707" s="85">
        <f t="shared" ca="1" si="155"/>
        <v>5211.6670036926771</v>
      </c>
      <c r="X707" s="85">
        <f t="shared" ca="1" si="156"/>
        <v>1243.7603735233461</v>
      </c>
      <c r="Z707" s="85">
        <v>690</v>
      </c>
      <c r="AA707" s="88">
        <f t="shared" ca="1" si="157"/>
        <v>1425.8416236693665</v>
      </c>
      <c r="AB707" s="89">
        <f t="shared" ca="1" si="158"/>
        <v>1.2521523459617556</v>
      </c>
      <c r="AC707" s="89">
        <f t="shared" ca="1" si="159"/>
        <v>1.1571430043145561</v>
      </c>
      <c r="AD707" s="89">
        <f t="shared" ca="1" si="164"/>
        <v>0.89474282168871699</v>
      </c>
      <c r="AE707" s="89">
        <f t="shared" ca="1" si="164"/>
        <v>0.87639303034935945</v>
      </c>
      <c r="AF707" s="85">
        <f t="shared" ca="1" si="160"/>
        <v>161.30282434013111</v>
      </c>
      <c r="AG707" s="85">
        <f t="shared" ca="1" si="161"/>
        <v>28.577631493094032</v>
      </c>
      <c r="AI707" s="85">
        <v>690</v>
      </c>
      <c r="AJ707" s="85">
        <f t="shared" ca="1" si="165"/>
        <v>5050.3641793525458</v>
      </c>
      <c r="AK707" s="85">
        <f t="shared" ca="1" si="165"/>
        <v>1215.182742030252</v>
      </c>
    </row>
    <row r="708" spans="9:37" x14ac:dyDescent="0.25">
      <c r="I708" s="85">
        <v>691</v>
      </c>
      <c r="J708" s="89">
        <f t="shared" ca="1" si="162"/>
        <v>0.38281169465917209</v>
      </c>
      <c r="K708" s="89">
        <f t="shared" ca="1" si="162"/>
        <v>1.8230922891502743E-2</v>
      </c>
      <c r="L708" s="89">
        <f t="shared" ca="1" si="151"/>
        <v>-0.29810452333928017</v>
      </c>
      <c r="M708" s="89">
        <f t="shared" ca="1" si="151"/>
        <v>-2.0917392676651283</v>
      </c>
      <c r="N708" s="89">
        <f t="array" aca="1" ref="N708:O708" ca="1">mu+MMULT(L708:M708,A)</f>
        <v>-4.4098096024478943E-2</v>
      </c>
      <c r="O708" s="89">
        <f ca="1"/>
        <v>-2.7593389343186187E-2</v>
      </c>
      <c r="Q708" s="85">
        <v>691</v>
      </c>
      <c r="R708" s="88">
        <f t="shared" ca="1" si="152"/>
        <v>29968.857978032676</v>
      </c>
      <c r="S708" s="89">
        <f t="shared" ca="1" si="153"/>
        <v>0.44355005064202846</v>
      </c>
      <c r="T708" s="89">
        <f t="shared" ca="1" si="154"/>
        <v>0.27231659205056619</v>
      </c>
      <c r="U708" s="89">
        <f t="shared" ca="1" si="163"/>
        <v>0.67131603727089029</v>
      </c>
      <c r="V708" s="89">
        <f t="shared" ca="1" si="163"/>
        <v>0.60731070023821776</v>
      </c>
      <c r="W708" s="85">
        <f t="shared" ca="1" si="155"/>
        <v>3000.1758478609663</v>
      </c>
      <c r="X708" s="85">
        <f t="shared" ca="1" si="156"/>
        <v>-967.73078230836472</v>
      </c>
      <c r="Z708" s="85">
        <v>691</v>
      </c>
      <c r="AA708" s="88">
        <f t="shared" ca="1" si="157"/>
        <v>1355.0878761208205</v>
      </c>
      <c r="AB708" s="89">
        <f t="shared" ca="1" si="158"/>
        <v>0.71645821166115786</v>
      </c>
      <c r="AC708" s="89">
        <f t="shared" ca="1" si="159"/>
        <v>0.62144887001395821</v>
      </c>
      <c r="AD708" s="89">
        <f t="shared" ca="1" si="164"/>
        <v>0.76314576908141274</v>
      </c>
      <c r="AE708" s="89">
        <f t="shared" ca="1" si="164"/>
        <v>0.73284783697862488</v>
      </c>
      <c r="AF708" s="85">
        <f t="shared" ca="1" si="160"/>
        <v>102.20903254015536</v>
      </c>
      <c r="AG708" s="85">
        <f t="shared" ca="1" si="161"/>
        <v>-30.516160306881716</v>
      </c>
      <c r="AI708" s="85">
        <v>691</v>
      </c>
      <c r="AJ708" s="85">
        <f t="shared" ca="1" si="165"/>
        <v>2897.9668153208108</v>
      </c>
      <c r="AK708" s="85">
        <f t="shared" ca="1" si="165"/>
        <v>-937.21462200148301</v>
      </c>
    </row>
    <row r="709" spans="9:37" x14ac:dyDescent="0.25">
      <c r="I709" s="85">
        <v>692</v>
      </c>
      <c r="J709" s="89">
        <f t="shared" ca="1" si="162"/>
        <v>0.6931305109216539</v>
      </c>
      <c r="K709" s="89">
        <f t="shared" ca="1" si="162"/>
        <v>0.48267275829301204</v>
      </c>
      <c r="L709" s="89">
        <f t="shared" ca="1" si="151"/>
        <v>0.50474353671185435</v>
      </c>
      <c r="M709" s="89">
        <f t="shared" ca="1" si="151"/>
        <v>-4.3446618483757436E-2</v>
      </c>
      <c r="N709" s="89">
        <f t="array" aca="1" ref="N709:O709" ca="1">mu+MMULT(L709:M709,A)</f>
        <v>1.4903723738961249E-2</v>
      </c>
      <c r="O709" s="89">
        <f ca="1"/>
        <v>2.8961418458445351E-3</v>
      </c>
      <c r="Q709" s="85">
        <v>692</v>
      </c>
      <c r="R709" s="88">
        <f t="shared" ca="1" si="152"/>
        <v>31790.280387092611</v>
      </c>
      <c r="S709" s="89">
        <f t="shared" ca="1" si="153"/>
        <v>0.78811950715350299</v>
      </c>
      <c r="T709" s="89">
        <f t="shared" ca="1" si="154"/>
        <v>0.61688604856204066</v>
      </c>
      <c r="U709" s="89">
        <f t="shared" ca="1" si="163"/>
        <v>0.78468659706300714</v>
      </c>
      <c r="V709" s="89">
        <f t="shared" ca="1" si="163"/>
        <v>0.73134505516617032</v>
      </c>
      <c r="W709" s="85">
        <f t="shared" ca="1" si="155"/>
        <v>4330.8243971415468</v>
      </c>
      <c r="X709" s="85">
        <f t="shared" ca="1" si="156"/>
        <v>362.91776697221576</v>
      </c>
      <c r="Z709" s="85">
        <v>692</v>
      </c>
      <c r="AA709" s="88">
        <f t="shared" ca="1" si="157"/>
        <v>1397.040173224673</v>
      </c>
      <c r="AB709" s="89">
        <f t="shared" ca="1" si="158"/>
        <v>1.0373690890593843</v>
      </c>
      <c r="AC709" s="89">
        <f t="shared" ca="1" si="159"/>
        <v>0.94235974741218465</v>
      </c>
      <c r="AD709" s="89">
        <f t="shared" ca="1" si="164"/>
        <v>0.85021806077919027</v>
      </c>
      <c r="AE709" s="89">
        <f t="shared" ca="1" si="164"/>
        <v>0.82699575584569462</v>
      </c>
      <c r="AF709" s="85">
        <f t="shared" ca="1" si="160"/>
        <v>136.14573340508696</v>
      </c>
      <c r="AG709" s="85">
        <f t="shared" ca="1" si="161"/>
        <v>3.4205405580498791</v>
      </c>
      <c r="AI709" s="85">
        <v>692</v>
      </c>
      <c r="AJ709" s="85">
        <f t="shared" ca="1" si="165"/>
        <v>4194.6786637364603</v>
      </c>
      <c r="AK709" s="85">
        <f t="shared" ca="1" si="165"/>
        <v>359.49722641416588</v>
      </c>
    </row>
    <row r="710" spans="9:37" x14ac:dyDescent="0.25">
      <c r="I710" s="85">
        <v>693</v>
      </c>
      <c r="J710" s="89">
        <f t="shared" ca="1" si="162"/>
        <v>0.25563908079245057</v>
      </c>
      <c r="K710" s="89">
        <f t="shared" ca="1" si="162"/>
        <v>0.7781174638108953</v>
      </c>
      <c r="L710" s="89">
        <f t="shared" ca="1" si="151"/>
        <v>-0.65684877012953069</v>
      </c>
      <c r="M710" s="89">
        <f t="shared" ca="1" si="151"/>
        <v>0.76585081857980208</v>
      </c>
      <c r="N710" s="89">
        <f t="array" aca="1" ref="N710:O710" ca="1">mu+MMULT(L710:M710,A)</f>
        <v>2.6519606255320577E-4</v>
      </c>
      <c r="O710" s="89">
        <f ca="1"/>
        <v>1.4942808838675749E-2</v>
      </c>
      <c r="Q710" s="85">
        <v>693</v>
      </c>
      <c r="R710" s="88">
        <f t="shared" ca="1" si="152"/>
        <v>31328.307042127912</v>
      </c>
      <c r="S710" s="89">
        <f t="shared" ca="1" si="153"/>
        <v>0.70263079602880629</v>
      </c>
      <c r="T710" s="89">
        <f t="shared" ca="1" si="154"/>
        <v>0.53139733743734396</v>
      </c>
      <c r="U710" s="89">
        <f t="shared" ca="1" si="163"/>
        <v>0.75885706730472902</v>
      </c>
      <c r="V710" s="89">
        <f t="shared" ca="1" si="163"/>
        <v>0.70242826690220384</v>
      </c>
      <c r="W710" s="85">
        <f t="shared" ca="1" si="155"/>
        <v>3974.2084822175748</v>
      </c>
      <c r="X710" s="85">
        <f t="shared" ca="1" si="156"/>
        <v>6.3018520482437452</v>
      </c>
      <c r="Z710" s="85">
        <v>693</v>
      </c>
      <c r="AA710" s="88">
        <f t="shared" ca="1" si="157"/>
        <v>1413.9716300176226</v>
      </c>
      <c r="AB710" s="89">
        <f t="shared" ca="1" si="158"/>
        <v>1.1641636419315045</v>
      </c>
      <c r="AC710" s="89">
        <f t="shared" ca="1" si="159"/>
        <v>1.0691543002843049</v>
      </c>
      <c r="AD710" s="89">
        <f t="shared" ca="1" si="164"/>
        <v>0.87782114929250965</v>
      </c>
      <c r="AE710" s="89">
        <f t="shared" ca="1" si="164"/>
        <v>0.85749992640140027</v>
      </c>
      <c r="AF710" s="85">
        <f t="shared" ca="1" si="160"/>
        <v>150.78074431745767</v>
      </c>
      <c r="AG710" s="85">
        <f t="shared" ca="1" si="161"/>
        <v>18.055551470420596</v>
      </c>
      <c r="AI710" s="85">
        <v>693</v>
      </c>
      <c r="AJ710" s="85">
        <f t="shared" ca="1" si="165"/>
        <v>3823.4277379001169</v>
      </c>
      <c r="AK710" s="85">
        <f t="shared" ca="1" si="165"/>
        <v>-11.753699422176851</v>
      </c>
    </row>
    <row r="711" spans="9:37" x14ac:dyDescent="0.25">
      <c r="I711" s="85">
        <v>694</v>
      </c>
      <c r="J711" s="89">
        <f t="shared" ca="1" si="162"/>
        <v>0.28972617448179339</v>
      </c>
      <c r="K711" s="89">
        <f t="shared" ca="1" si="162"/>
        <v>3.8177057671732184E-3</v>
      </c>
      <c r="L711" s="89">
        <f t="shared" ca="1" si="151"/>
        <v>-0.55418484494568976</v>
      </c>
      <c r="M711" s="89">
        <f t="shared" ca="1" si="151"/>
        <v>-2.6677805357450275</v>
      </c>
      <c r="N711" s="89">
        <f t="array" aca="1" ref="N711:O711" ca="1">mu+MMULT(L711:M711,A)</f>
        <v>-6.1468647991035269E-2</v>
      </c>
      <c r="O711" s="89">
        <f ca="1"/>
        <v>-3.6167959103181317E-2</v>
      </c>
      <c r="Q711" s="85">
        <v>694</v>
      </c>
      <c r="R711" s="88">
        <f t="shared" ca="1" si="152"/>
        <v>29452.777649832689</v>
      </c>
      <c r="S711" s="89">
        <f t="shared" ca="1" si="153"/>
        <v>0.34210637188062482</v>
      </c>
      <c r="T711" s="89">
        <f t="shared" ca="1" si="154"/>
        <v>0.17087291328916254</v>
      </c>
      <c r="U711" s="89">
        <f t="shared" ca="1" si="163"/>
        <v>0.6338645788017605</v>
      </c>
      <c r="V711" s="89">
        <f t="shared" ca="1" si="163"/>
        <v>0.5678381522680872</v>
      </c>
      <c r="W711" s="85">
        <f t="shared" ca="1" si="155"/>
        <v>2663.2946846754785</v>
      </c>
      <c r="X711" s="85">
        <f t="shared" ca="1" si="156"/>
        <v>-1304.6119454938525</v>
      </c>
      <c r="Z711" s="85">
        <v>694</v>
      </c>
      <c r="AA711" s="88">
        <f t="shared" ca="1" si="157"/>
        <v>1343.518253749422</v>
      </c>
      <c r="AB711" s="89">
        <f t="shared" ca="1" si="158"/>
        <v>0.6262084571492762</v>
      </c>
      <c r="AC711" s="89">
        <f t="shared" ca="1" si="159"/>
        <v>0.53119911550207655</v>
      </c>
      <c r="AD711" s="89">
        <f t="shared" ca="1" si="164"/>
        <v>0.73441088959983625</v>
      </c>
      <c r="AE711" s="89">
        <f t="shared" ca="1" si="164"/>
        <v>0.70235959707879381</v>
      </c>
      <c r="AF711" s="85">
        <f t="shared" ca="1" si="160"/>
        <v>93.544034480713435</v>
      </c>
      <c r="AG711" s="85">
        <f t="shared" ca="1" si="161"/>
        <v>-39.181158366323643</v>
      </c>
      <c r="AI711" s="85">
        <v>694</v>
      </c>
      <c r="AJ711" s="85">
        <f t="shared" ca="1" si="165"/>
        <v>2569.7506501947651</v>
      </c>
      <c r="AK711" s="85">
        <f t="shared" ca="1" si="165"/>
        <v>-1265.4307871275289</v>
      </c>
    </row>
    <row r="712" spans="9:37" x14ac:dyDescent="0.25">
      <c r="I712" s="85">
        <v>695</v>
      </c>
      <c r="J712" s="89">
        <f t="shared" ca="1" si="162"/>
        <v>0.15035291839715748</v>
      </c>
      <c r="K712" s="89">
        <f t="shared" ca="1" si="162"/>
        <v>0.14459225267426279</v>
      </c>
      <c r="L712" s="89">
        <f t="shared" ca="1" si="151"/>
        <v>-1.0349209351866953</v>
      </c>
      <c r="M712" s="89">
        <f t="shared" ca="1" si="151"/>
        <v>-1.0599122868287849</v>
      </c>
      <c r="N712" s="89">
        <f t="array" aca="1" ref="N712:O712" ca="1">mu+MMULT(L712:M712,A)</f>
        <v>-4.3663929492713117E-2</v>
      </c>
      <c r="O712" s="89">
        <f ca="1"/>
        <v>-1.2234294573956557E-2</v>
      </c>
      <c r="Q712" s="85">
        <v>695</v>
      </c>
      <c r="R712" s="88">
        <f t="shared" ca="1" si="152"/>
        <v>29981.872278144318</v>
      </c>
      <c r="S712" s="89">
        <f t="shared" ca="1" si="153"/>
        <v>0.44608557457138859</v>
      </c>
      <c r="T712" s="89">
        <f t="shared" ca="1" si="154"/>
        <v>0.27485211597992631</v>
      </c>
      <c r="U712" s="89">
        <f t="shared" ca="1" si="163"/>
        <v>0.67223228372357913</v>
      </c>
      <c r="V712" s="89">
        <f t="shared" ca="1" si="163"/>
        <v>0.60828507168438706</v>
      </c>
      <c r="W712" s="85">
        <f t="shared" ca="1" si="155"/>
        <v>3008.9185199450803</v>
      </c>
      <c r="X712" s="85">
        <f t="shared" ca="1" si="156"/>
        <v>-958.9881102242507</v>
      </c>
      <c r="Z712" s="85">
        <v>695</v>
      </c>
      <c r="AA712" s="88">
        <f t="shared" ca="1" si="157"/>
        <v>1376.0614545127737</v>
      </c>
      <c r="AB712" s="89">
        <f t="shared" ca="1" si="158"/>
        <v>0.87811699702841906</v>
      </c>
      <c r="AC712" s="89">
        <f t="shared" ca="1" si="159"/>
        <v>0.7831076553812194</v>
      </c>
      <c r="AD712" s="89">
        <f t="shared" ca="1" si="164"/>
        <v>0.8100598850507007</v>
      </c>
      <c r="AE712" s="89">
        <f t="shared" ca="1" si="164"/>
        <v>0.78321805196911398</v>
      </c>
      <c r="AF712" s="85">
        <f t="shared" ca="1" si="160"/>
        <v>118.71872441769585</v>
      </c>
      <c r="AG712" s="85">
        <f t="shared" ca="1" si="161"/>
        <v>-14.006468429341226</v>
      </c>
      <c r="AI712" s="85">
        <v>695</v>
      </c>
      <c r="AJ712" s="85">
        <f t="shared" ca="1" si="165"/>
        <v>2890.1997955273846</v>
      </c>
      <c r="AK712" s="85">
        <f t="shared" ca="1" si="165"/>
        <v>-944.98164179490948</v>
      </c>
    </row>
    <row r="713" spans="9:37" x14ac:dyDescent="0.25">
      <c r="I713" s="85">
        <v>696</v>
      </c>
      <c r="J713" s="89">
        <f t="shared" ca="1" si="162"/>
        <v>0.36815057583994171</v>
      </c>
      <c r="K713" s="89">
        <f t="shared" ca="1" si="162"/>
        <v>0.18321871631178144</v>
      </c>
      <c r="L713" s="89">
        <f t="shared" ca="1" si="151"/>
        <v>-0.33675559253558551</v>
      </c>
      <c r="M713" s="89">
        <f t="shared" ca="1" si="151"/>
        <v>-0.90316669198900501</v>
      </c>
      <c r="N713" s="89">
        <f t="array" aca="1" ref="N713:O713" ca="1">mu+MMULT(L713:M713,A)</f>
        <v>-2.2808444197689685E-2</v>
      </c>
      <c r="O713" s="89">
        <f ca="1"/>
        <v>-9.9010832017824291E-3</v>
      </c>
      <c r="Q713" s="85">
        <v>696</v>
      </c>
      <c r="R713" s="88">
        <f t="shared" ca="1" si="152"/>
        <v>30613.724666740873</v>
      </c>
      <c r="S713" s="89">
        <f t="shared" ca="1" si="153"/>
        <v>0.56788119481159882</v>
      </c>
      <c r="T713" s="89">
        <f t="shared" ca="1" si="154"/>
        <v>0.39664773622013655</v>
      </c>
      <c r="U713" s="89">
        <f t="shared" ca="1" si="163"/>
        <v>0.71494217906653557</v>
      </c>
      <c r="V713" s="89">
        <f t="shared" ca="1" si="163"/>
        <v>0.65418637720240458</v>
      </c>
      <c r="W713" s="85">
        <f t="shared" ca="1" si="155"/>
        <v>3447.3489632832425</v>
      </c>
      <c r="X713" s="85">
        <f t="shared" ca="1" si="156"/>
        <v>-520.55766688608855</v>
      </c>
      <c r="Z713" s="85">
        <v>696</v>
      </c>
      <c r="AA713" s="88">
        <f t="shared" ca="1" si="157"/>
        <v>1379.2758452154962</v>
      </c>
      <c r="AB713" s="89">
        <f t="shared" ca="1" si="158"/>
        <v>0.90267470189957122</v>
      </c>
      <c r="AC713" s="89">
        <f t="shared" ca="1" si="159"/>
        <v>0.80766536025237157</v>
      </c>
      <c r="AD713" s="89">
        <f t="shared" ca="1" si="164"/>
        <v>0.81665071660461208</v>
      </c>
      <c r="AE713" s="89">
        <f t="shared" ca="1" si="164"/>
        <v>0.79035837513134843</v>
      </c>
      <c r="AF713" s="85">
        <f t="shared" ca="1" si="160"/>
        <v>121.33320885646083</v>
      </c>
      <c r="AG713" s="85">
        <f t="shared" ca="1" si="161"/>
        <v>-11.39198399057625</v>
      </c>
      <c r="AI713" s="85">
        <v>696</v>
      </c>
      <c r="AJ713" s="85">
        <f t="shared" ca="1" si="165"/>
        <v>3326.0157544267818</v>
      </c>
      <c r="AK713" s="85">
        <f t="shared" ca="1" si="165"/>
        <v>-509.1656828955123</v>
      </c>
    </row>
    <row r="714" spans="9:37" x14ac:dyDescent="0.25">
      <c r="I714" s="85">
        <v>697</v>
      </c>
      <c r="J714" s="89">
        <f t="shared" ca="1" si="162"/>
        <v>0.83794656332877815</v>
      </c>
      <c r="K714" s="89">
        <f t="shared" ca="1" si="162"/>
        <v>0.32254305940811723</v>
      </c>
      <c r="L714" s="89">
        <f t="shared" ca="1" si="151"/>
        <v>0.98605347328658421</v>
      </c>
      <c r="M714" s="89">
        <f t="shared" ca="1" si="151"/>
        <v>-0.4605992931653336</v>
      </c>
      <c r="N714" s="89">
        <f t="array" aca="1" ref="N714:O714" ca="1">mu+MMULT(L714:M714,A)</f>
        <v>1.9435461974138393E-2</v>
      </c>
      <c r="O714" s="89">
        <f ca="1"/>
        <v>-3.3133172811873114E-3</v>
      </c>
      <c r="Q714" s="85">
        <v>697</v>
      </c>
      <c r="R714" s="88">
        <f t="shared" ca="1" si="152"/>
        <v>31934.672542845477</v>
      </c>
      <c r="S714" s="89">
        <f t="shared" ca="1" si="153"/>
        <v>0.81458476851336925</v>
      </c>
      <c r="T714" s="89">
        <f t="shared" ca="1" si="154"/>
        <v>0.64335130992190703</v>
      </c>
      <c r="U714" s="89">
        <f t="shared" ca="1" si="163"/>
        <v>0.79234498400968378</v>
      </c>
      <c r="V714" s="89">
        <f t="shared" ca="1" si="163"/>
        <v>0.74000191522018288</v>
      </c>
      <c r="W714" s="85">
        <f t="shared" ca="1" si="155"/>
        <v>4444.6822638628219</v>
      </c>
      <c r="X714" s="85">
        <f t="shared" ca="1" si="156"/>
        <v>476.77563369349082</v>
      </c>
      <c r="Z714" s="85">
        <v>697</v>
      </c>
      <c r="AA714" s="88">
        <f t="shared" ca="1" si="157"/>
        <v>1388.392186816239</v>
      </c>
      <c r="AB714" s="89">
        <f t="shared" ca="1" si="158"/>
        <v>0.97201278809595359</v>
      </c>
      <c r="AC714" s="89">
        <f t="shared" ca="1" si="159"/>
        <v>0.87700344644875394</v>
      </c>
      <c r="AD714" s="89">
        <f t="shared" ca="1" si="164"/>
        <v>0.83447790666441413</v>
      </c>
      <c r="AE714" s="89">
        <f t="shared" ca="1" si="164"/>
        <v>0.80975761694425386</v>
      </c>
      <c r="AF714" s="85">
        <f t="shared" ca="1" si="160"/>
        <v>128.86030437503769</v>
      </c>
      <c r="AG714" s="85">
        <f t="shared" ca="1" si="161"/>
        <v>-3.864888471999393</v>
      </c>
      <c r="AI714" s="85">
        <v>697</v>
      </c>
      <c r="AJ714" s="85">
        <f t="shared" ca="1" si="165"/>
        <v>4315.8219594877846</v>
      </c>
      <c r="AK714" s="85">
        <f t="shared" ca="1" si="165"/>
        <v>480.64052216549021</v>
      </c>
    </row>
    <row r="715" spans="9:37" x14ac:dyDescent="0.25">
      <c r="I715" s="85">
        <v>698</v>
      </c>
      <c r="J715" s="89">
        <f t="shared" ca="1" si="162"/>
        <v>0.37093195193494122</v>
      </c>
      <c r="K715" s="89">
        <f t="shared" ca="1" si="162"/>
        <v>0.31772596653724605</v>
      </c>
      <c r="L715" s="89">
        <f t="shared" ca="1" si="151"/>
        <v>-0.32938605882241428</v>
      </c>
      <c r="M715" s="89">
        <f t="shared" ca="1" si="151"/>
        <v>-0.47406727627415057</v>
      </c>
      <c r="N715" s="89">
        <f t="array" aca="1" ref="N715:O715" ca="1">mu+MMULT(L715:M715,A)</f>
        <v>-1.4575214243636697E-2</v>
      </c>
      <c r="O715" s="89">
        <f ca="1"/>
        <v>-3.5137927802395236E-3</v>
      </c>
      <c r="Q715" s="85">
        <v>698</v>
      </c>
      <c r="R715" s="88">
        <f t="shared" ca="1" si="152"/>
        <v>30866.814947246694</v>
      </c>
      <c r="S715" s="89">
        <f t="shared" ca="1" si="153"/>
        <v>0.61596309435260088</v>
      </c>
      <c r="T715" s="89">
        <f t="shared" ca="1" si="154"/>
        <v>0.44472963576113861</v>
      </c>
      <c r="U715" s="89">
        <f t="shared" ca="1" si="163"/>
        <v>0.73104056114826121</v>
      </c>
      <c r="V715" s="89">
        <f t="shared" ca="1" si="163"/>
        <v>0.67174242512246096</v>
      </c>
      <c r="W715" s="85">
        <f t="shared" ca="1" si="155"/>
        <v>3630.3435097830115</v>
      </c>
      <c r="X715" s="85">
        <f t="shared" ca="1" si="156"/>
        <v>-337.5631203863195</v>
      </c>
      <c r="Z715" s="85">
        <v>698</v>
      </c>
      <c r="AA715" s="88">
        <f t="shared" ca="1" si="157"/>
        <v>1388.1138760978788</v>
      </c>
      <c r="AB715" s="89">
        <f t="shared" ca="1" si="158"/>
        <v>0.96990272717376658</v>
      </c>
      <c r="AC715" s="89">
        <f t="shared" ca="1" si="159"/>
        <v>0.87489338552656692</v>
      </c>
      <c r="AD715" s="89">
        <f t="shared" ca="1" si="164"/>
        <v>0.83395250971461665</v>
      </c>
      <c r="AE715" s="89">
        <f t="shared" ca="1" si="164"/>
        <v>0.80918404079420092</v>
      </c>
      <c r="AF715" s="85">
        <f t="shared" ca="1" si="160"/>
        <v>128.62813331377174</v>
      </c>
      <c r="AG715" s="85">
        <f t="shared" ca="1" si="161"/>
        <v>-4.0970595332653374</v>
      </c>
      <c r="AI715" s="85">
        <v>698</v>
      </c>
      <c r="AJ715" s="85">
        <f t="shared" ca="1" si="165"/>
        <v>3501.7153764692398</v>
      </c>
      <c r="AK715" s="85">
        <f t="shared" ca="1" si="165"/>
        <v>-333.46606085305416</v>
      </c>
    </row>
    <row r="716" spans="9:37" x14ac:dyDescent="0.25">
      <c r="I716" s="85">
        <v>699</v>
      </c>
      <c r="J716" s="89">
        <f t="shared" ca="1" si="162"/>
        <v>0.935676401045902</v>
      </c>
      <c r="K716" s="89">
        <f t="shared" ca="1" si="162"/>
        <v>0.30622638761424448</v>
      </c>
      <c r="L716" s="89">
        <f t="shared" ca="1" si="151"/>
        <v>1.5194582159394909</v>
      </c>
      <c r="M716" s="89">
        <f t="shared" ca="1" si="151"/>
        <v>-0.50657539629414705</v>
      </c>
      <c r="N716" s="89">
        <f t="array" aca="1" ref="N716:O716" ca="1">mu+MMULT(L716:M716,A)</f>
        <v>3.2262367697280914E-2</v>
      </c>
      <c r="O716" s="89">
        <f ca="1"/>
        <v>-3.9976871786510815E-3</v>
      </c>
      <c r="Q716" s="85">
        <v>699</v>
      </c>
      <c r="R716" s="88">
        <f t="shared" ca="1" si="152"/>
        <v>32346.933943496675</v>
      </c>
      <c r="S716" s="89">
        <f t="shared" ca="1" si="153"/>
        <v>0.88949364338312131</v>
      </c>
      <c r="T716" s="89">
        <f t="shared" ca="1" si="154"/>
        <v>0.71826018479165898</v>
      </c>
      <c r="U716" s="89">
        <f t="shared" ca="1" si="163"/>
        <v>0.81313108102277531</v>
      </c>
      <c r="V716" s="89">
        <f t="shared" ca="1" si="163"/>
        <v>0.76370156257931332</v>
      </c>
      <c r="W716" s="85">
        <f t="shared" ca="1" si="155"/>
        <v>4775.6748959841279</v>
      </c>
      <c r="X716" s="85">
        <f t="shared" ca="1" si="156"/>
        <v>807.76826581479691</v>
      </c>
      <c r="Z716" s="85">
        <v>699</v>
      </c>
      <c r="AA716" s="88">
        <f t="shared" ca="1" si="157"/>
        <v>1387.4423380587291</v>
      </c>
      <c r="AB716" s="89">
        <f t="shared" ca="1" si="158"/>
        <v>0.96480960275018812</v>
      </c>
      <c r="AC716" s="89">
        <f t="shared" ca="1" si="159"/>
        <v>0.86980026110298847</v>
      </c>
      <c r="AD716" s="89">
        <f t="shared" ca="1" si="164"/>
        <v>0.83267990736216757</v>
      </c>
      <c r="AE716" s="89">
        <f t="shared" ca="1" si="164"/>
        <v>0.80779521561310785</v>
      </c>
      <c r="AF716" s="85">
        <f t="shared" ca="1" si="160"/>
        <v>128.06852939576197</v>
      </c>
      <c r="AG716" s="85">
        <f t="shared" ca="1" si="161"/>
        <v>-4.6566634512751079</v>
      </c>
      <c r="AI716" s="85">
        <v>699</v>
      </c>
      <c r="AJ716" s="85">
        <f t="shared" ca="1" si="165"/>
        <v>4647.6063665883657</v>
      </c>
      <c r="AK716" s="85">
        <f t="shared" ca="1" si="165"/>
        <v>812.42492926607201</v>
      </c>
    </row>
    <row r="717" spans="9:37" x14ac:dyDescent="0.25">
      <c r="I717" s="85">
        <v>700</v>
      </c>
      <c r="J717" s="89">
        <f t="shared" ca="1" si="162"/>
        <v>0.71458179959803014</v>
      </c>
      <c r="K717" s="89">
        <f t="shared" ca="1" si="162"/>
        <v>0.51072666205450645</v>
      </c>
      <c r="L717" s="89">
        <f t="shared" ca="1" si="151"/>
        <v>0.56682011802896892</v>
      </c>
      <c r="M717" s="89">
        <f t="shared" ca="1" si="151"/>
        <v>2.6890994974588564E-2</v>
      </c>
      <c r="N717" s="89">
        <f t="array" aca="1" ref="N717:O717" ca="1">mu+MMULT(L717:M717,A)</f>
        <v>1.7815381468847567E-2</v>
      </c>
      <c r="O717" s="89">
        <f ca="1"/>
        <v>3.943141091854294E-3</v>
      </c>
      <c r="Q717" s="85">
        <v>700</v>
      </c>
      <c r="R717" s="88">
        <f t="shared" ca="1" si="152"/>
        <v>31882.977688635521</v>
      </c>
      <c r="S717" s="89">
        <f t="shared" ca="1" si="153"/>
        <v>0.80512353051340646</v>
      </c>
      <c r="T717" s="89">
        <f t="shared" ca="1" si="154"/>
        <v>0.63389007192194424</v>
      </c>
      <c r="U717" s="89">
        <f t="shared" ca="1" si="163"/>
        <v>0.78962580077785383</v>
      </c>
      <c r="V717" s="89">
        <f t="shared" ca="1" si="163"/>
        <v>0.73692371738891871</v>
      </c>
      <c r="W717" s="85">
        <f t="shared" ca="1" si="155"/>
        <v>4403.7922805884409</v>
      </c>
      <c r="X717" s="85">
        <f t="shared" ca="1" si="156"/>
        <v>435.88565041910988</v>
      </c>
      <c r="Z717" s="85">
        <v>700</v>
      </c>
      <c r="AA717" s="88">
        <f t="shared" ca="1" si="157"/>
        <v>1398.5036392228944</v>
      </c>
      <c r="AB717" s="89">
        <f t="shared" ca="1" si="158"/>
        <v>1.0483890501269768</v>
      </c>
      <c r="AC717" s="89">
        <f t="shared" ca="1" si="159"/>
        <v>0.95337970847977715</v>
      </c>
      <c r="AD717" s="89">
        <f t="shared" ca="1" si="164"/>
        <v>0.85277030179753854</v>
      </c>
      <c r="AE717" s="89">
        <f t="shared" ca="1" si="164"/>
        <v>0.82980114064587684</v>
      </c>
      <c r="AF717" s="85">
        <f t="shared" ca="1" si="160"/>
        <v>137.39187009010152</v>
      </c>
      <c r="AG717" s="85">
        <f t="shared" ca="1" si="161"/>
        <v>4.6666772430644414</v>
      </c>
      <c r="AI717" s="85">
        <v>700</v>
      </c>
      <c r="AJ717" s="85">
        <f t="shared" ca="1" si="165"/>
        <v>4266.4004104983396</v>
      </c>
      <c r="AK717" s="85">
        <f t="shared" ca="1" si="165"/>
        <v>431.21897317604544</v>
      </c>
    </row>
    <row r="718" spans="9:37" x14ac:dyDescent="0.25">
      <c r="I718" s="85">
        <v>701</v>
      </c>
      <c r="J718" s="89">
        <f t="shared" ca="1" si="162"/>
        <v>0.866303481410719</v>
      </c>
      <c r="K718" s="89">
        <f t="shared" ca="1" si="162"/>
        <v>0.7759674120291209</v>
      </c>
      <c r="L718" s="89">
        <f t="shared" ca="1" si="151"/>
        <v>1.1090861081049617</v>
      </c>
      <c r="M718" s="89">
        <f t="shared" ca="1" si="151"/>
        <v>0.75864461576411102</v>
      </c>
      <c r="N718" s="89">
        <f t="array" aca="1" ref="N718:O718" ca="1">mu+MMULT(L718:M718,A)</f>
        <v>4.544939146300013E-2</v>
      </c>
      <c r="O718" s="89">
        <f ca="1"/>
        <v>1.4835542064276444E-2</v>
      </c>
      <c r="Q718" s="85">
        <v>701</v>
      </c>
      <c r="R718" s="88">
        <f t="shared" ca="1" si="152"/>
        <v>32776.318660998746</v>
      </c>
      <c r="S718" s="89">
        <f t="shared" ca="1" si="153"/>
        <v>0.96650560047488088</v>
      </c>
      <c r="T718" s="89">
        <f t="shared" ca="1" si="154"/>
        <v>0.79527214188341855</v>
      </c>
      <c r="U718" s="89">
        <f t="shared" ca="1" si="163"/>
        <v>0.83310437706496687</v>
      </c>
      <c r="V718" s="89">
        <f t="shared" ca="1" si="163"/>
        <v>0.78677239255717124</v>
      </c>
      <c r="W718" s="85">
        <f t="shared" ca="1" si="155"/>
        <v>5129.1695561188353</v>
      </c>
      <c r="X718" s="85">
        <f t="shared" ca="1" si="156"/>
        <v>1161.2629259495043</v>
      </c>
      <c r="Z718" s="85">
        <v>701</v>
      </c>
      <c r="AA718" s="88">
        <f t="shared" ca="1" si="157"/>
        <v>1413.8199659761801</v>
      </c>
      <c r="AB718" s="89">
        <f t="shared" ca="1" si="158"/>
        <v>1.1630346290098312</v>
      </c>
      <c r="AC718" s="89">
        <f t="shared" ca="1" si="159"/>
        <v>1.0680252873626317</v>
      </c>
      <c r="AD718" s="89">
        <f t="shared" ca="1" si="164"/>
        <v>0.8775922736017896</v>
      </c>
      <c r="AE718" s="89">
        <f t="shared" ca="1" si="164"/>
        <v>0.85724544737797037</v>
      </c>
      <c r="AF718" s="85">
        <f t="shared" ca="1" si="160"/>
        <v>150.64762776628845</v>
      </c>
      <c r="AG718" s="85">
        <f t="shared" ca="1" si="161"/>
        <v>17.922434919251373</v>
      </c>
      <c r="AI718" s="85">
        <v>701</v>
      </c>
      <c r="AJ718" s="85">
        <f t="shared" ca="1" si="165"/>
        <v>4978.5219283525466</v>
      </c>
      <c r="AK718" s="85">
        <f t="shared" ca="1" si="165"/>
        <v>1143.3404910302529</v>
      </c>
    </row>
    <row r="719" spans="9:37" x14ac:dyDescent="0.25">
      <c r="I719" s="85">
        <v>702</v>
      </c>
      <c r="J719" s="89">
        <f t="shared" ca="1" si="162"/>
        <v>0.70285358005437015</v>
      </c>
      <c r="K719" s="89">
        <f t="shared" ca="1" si="162"/>
        <v>0.80417508619788158</v>
      </c>
      <c r="L719" s="89">
        <f t="shared" ca="1" si="151"/>
        <v>0.53262550970490352</v>
      </c>
      <c r="M719" s="89">
        <f t="shared" ca="1" si="151"/>
        <v>0.8566292274509385</v>
      </c>
      <c r="N719" s="89">
        <f t="array" aca="1" ref="N719:O719" ca="1">mu+MMULT(L719:M719,A)</f>
        <v>3.2492517542856585E-2</v>
      </c>
      <c r="O719" s="89">
        <f ca="1"/>
        <v>1.6294076261167006E-2</v>
      </c>
      <c r="Q719" s="85">
        <v>702</v>
      </c>
      <c r="R719" s="88">
        <f t="shared" ca="1" si="152"/>
        <v>32354.379442105932</v>
      </c>
      <c r="S719" s="89">
        <f t="shared" ca="1" si="153"/>
        <v>0.89083771391389754</v>
      </c>
      <c r="T719" s="89">
        <f t="shared" ca="1" si="154"/>
        <v>0.71960425532243533</v>
      </c>
      <c r="U719" s="89">
        <f t="shared" ca="1" si="163"/>
        <v>0.81349188037088982</v>
      </c>
      <c r="V719" s="89">
        <f t="shared" ca="1" si="163"/>
        <v>0.76411565436751072</v>
      </c>
      <c r="W719" s="85">
        <f t="shared" ca="1" si="155"/>
        <v>4781.7304058019035</v>
      </c>
      <c r="X719" s="85">
        <f t="shared" ca="1" si="156"/>
        <v>813.82377563257251</v>
      </c>
      <c r="Z719" s="85">
        <v>702</v>
      </c>
      <c r="AA719" s="88">
        <f t="shared" ca="1" si="157"/>
        <v>1415.8835753013577</v>
      </c>
      <c r="AB719" s="89">
        <f t="shared" ca="1" si="158"/>
        <v>1.1783861109967981</v>
      </c>
      <c r="AC719" s="89">
        <f t="shared" ca="1" si="159"/>
        <v>1.0833767693495986</v>
      </c>
      <c r="AD719" s="89">
        <f t="shared" ca="1" si="164"/>
        <v>0.88067864388854933</v>
      </c>
      <c r="AE719" s="89">
        <f t="shared" ca="1" si="164"/>
        <v>0.86067938869745575</v>
      </c>
      <c r="AF719" s="85">
        <f t="shared" ca="1" si="160"/>
        <v>152.46183020985222</v>
      </c>
      <c r="AG719" s="85">
        <f t="shared" ca="1" si="161"/>
        <v>19.736637362815145</v>
      </c>
      <c r="AI719" s="85">
        <v>702</v>
      </c>
      <c r="AJ719" s="85">
        <f t="shared" ca="1" si="165"/>
        <v>4629.2685755920511</v>
      </c>
      <c r="AK719" s="85">
        <f t="shared" ca="1" si="165"/>
        <v>794.08713826975736</v>
      </c>
    </row>
    <row r="720" spans="9:37" x14ac:dyDescent="0.25">
      <c r="I720" s="85">
        <v>703</v>
      </c>
      <c r="J720" s="89">
        <f t="shared" ca="1" si="162"/>
        <v>0.79202749801326611</v>
      </c>
      <c r="K720" s="89">
        <f t="shared" ca="1" si="162"/>
        <v>4.1138365468450178E-2</v>
      </c>
      <c r="L720" s="89">
        <f t="shared" ca="1" si="151"/>
        <v>0.81347634377112077</v>
      </c>
      <c r="M720" s="89">
        <f t="shared" ca="1" si="151"/>
        <v>-1.7376260256548461</v>
      </c>
      <c r="N720" s="89">
        <f t="array" aca="1" ref="N720:O720" ca="1">mu+MMULT(L720:M720,A)</f>
        <v>-8.9331554350129926E-3</v>
      </c>
      <c r="O720" s="89">
        <f ca="1"/>
        <v>-2.2322293564447562E-2</v>
      </c>
      <c r="Q720" s="85">
        <v>703</v>
      </c>
      <c r="R720" s="88">
        <f t="shared" ca="1" si="152"/>
        <v>31041.459546678561</v>
      </c>
      <c r="S720" s="89">
        <f t="shared" ca="1" si="153"/>
        <v>0.64891260582678534</v>
      </c>
      <c r="T720" s="89">
        <f t="shared" ca="1" si="154"/>
        <v>0.47767914723532306</v>
      </c>
      <c r="U720" s="89">
        <f t="shared" ca="1" si="163"/>
        <v>0.74180256685756718</v>
      </c>
      <c r="V720" s="89">
        <f t="shared" ca="1" si="163"/>
        <v>0.68356070579663586</v>
      </c>
      <c r="W720" s="85">
        <f t="shared" ca="1" si="155"/>
        <v>3758.9597062850844</v>
      </c>
      <c r="X720" s="85">
        <f t="shared" ca="1" si="156"/>
        <v>-208.94692388424664</v>
      </c>
      <c r="Z720" s="85">
        <v>703</v>
      </c>
      <c r="AA720" s="88">
        <f t="shared" ca="1" si="157"/>
        <v>1362.2495324106972</v>
      </c>
      <c r="AB720" s="89">
        <f t="shared" ca="1" si="158"/>
        <v>0.7719379748860401</v>
      </c>
      <c r="AC720" s="89">
        <f t="shared" ca="1" si="159"/>
        <v>0.67692863323884045</v>
      </c>
      <c r="AD720" s="89">
        <f t="shared" ca="1" si="164"/>
        <v>0.77992441783282707</v>
      </c>
      <c r="AE720" s="89">
        <f t="shared" ca="1" si="164"/>
        <v>0.75077438202203628</v>
      </c>
      <c r="AF720" s="85">
        <f t="shared" ca="1" si="160"/>
        <v>107.73496786430178</v>
      </c>
      <c r="AG720" s="85">
        <f t="shared" ca="1" si="161"/>
        <v>-24.990224982735299</v>
      </c>
      <c r="AI720" s="85">
        <v>703</v>
      </c>
      <c r="AJ720" s="85">
        <f t="shared" ca="1" si="165"/>
        <v>3651.2247384207826</v>
      </c>
      <c r="AK720" s="85">
        <f t="shared" ca="1" si="165"/>
        <v>-183.95669890151134</v>
      </c>
    </row>
    <row r="721" spans="9:37" x14ac:dyDescent="0.25">
      <c r="I721" s="85">
        <v>704</v>
      </c>
      <c r="J721" s="89">
        <f t="shared" ca="1" si="162"/>
        <v>0.35350384590844885</v>
      </c>
      <c r="K721" s="89">
        <f t="shared" ca="1" si="162"/>
        <v>0.88258682795634735</v>
      </c>
      <c r="L721" s="89">
        <f t="shared" ca="1" si="151"/>
        <v>-0.37587787203343409</v>
      </c>
      <c r="M721" s="89">
        <f t="shared" ca="1" si="151"/>
        <v>1.1880179342678625</v>
      </c>
      <c r="N721" s="89">
        <f t="array" aca="1" ref="N721:O721" ca="1">mu+MMULT(L721:M721,A)</f>
        <v>1.5389917010237905E-2</v>
      </c>
      <c r="O721" s="89">
        <f ca="1"/>
        <v>2.122690962178338E-2</v>
      </c>
      <c r="Q721" s="85">
        <v>704</v>
      </c>
      <c r="R721" s="88">
        <f t="shared" ca="1" si="152"/>
        <v>31805.740365473004</v>
      </c>
      <c r="S721" s="89">
        <f t="shared" ca="1" si="153"/>
        <v>0.79095886620912137</v>
      </c>
      <c r="T721" s="89">
        <f t="shared" ca="1" si="154"/>
        <v>0.61972540761765904</v>
      </c>
      <c r="U721" s="89">
        <f t="shared" ca="1" si="163"/>
        <v>0.78551600232959662</v>
      </c>
      <c r="V721" s="89">
        <f t="shared" ca="1" si="163"/>
        <v>0.73228070742925433</v>
      </c>
      <c r="W721" s="85">
        <f t="shared" ca="1" si="155"/>
        <v>4342.9620491762507</v>
      </c>
      <c r="X721" s="85">
        <f t="shared" ca="1" si="156"/>
        <v>375.05541900691969</v>
      </c>
      <c r="Z721" s="85">
        <v>704</v>
      </c>
      <c r="AA721" s="88">
        <f t="shared" ca="1" si="157"/>
        <v>1422.8851476338002</v>
      </c>
      <c r="AB721" s="89">
        <f t="shared" ca="1" si="158"/>
        <v>1.2303055672849355</v>
      </c>
      <c r="AC721" s="89">
        <f t="shared" ca="1" si="159"/>
        <v>1.1352962256377359</v>
      </c>
      <c r="AD721" s="89">
        <f t="shared" ca="1" si="164"/>
        <v>0.8907086498414466</v>
      </c>
      <c r="AE721" s="89">
        <f t="shared" ca="1" si="164"/>
        <v>0.8718743884404645</v>
      </c>
      <c r="AF721" s="85">
        <f t="shared" ca="1" si="160"/>
        <v>158.66347308202808</v>
      </c>
      <c r="AG721" s="85">
        <f t="shared" ca="1" si="161"/>
        <v>25.938280234990998</v>
      </c>
      <c r="AI721" s="85">
        <v>704</v>
      </c>
      <c r="AJ721" s="85">
        <f t="shared" ca="1" si="165"/>
        <v>4184.2985760942229</v>
      </c>
      <c r="AK721" s="85">
        <f t="shared" ca="1" si="165"/>
        <v>349.11713877192869</v>
      </c>
    </row>
    <row r="722" spans="9:37" x14ac:dyDescent="0.25">
      <c r="I722" s="85">
        <v>705</v>
      </c>
      <c r="J722" s="89">
        <f t="shared" ca="1" si="162"/>
        <v>0.19797832130955817</v>
      </c>
      <c r="K722" s="89">
        <f t="shared" ca="1" si="162"/>
        <v>0.20831081530540041</v>
      </c>
      <c r="L722" s="89">
        <f t="shared" ref="L722:M785" ca="1" si="166">_xlfn.NORM.S.INV(J722)</f>
        <v>-0.84886459330391761</v>
      </c>
      <c r="M722" s="89">
        <f t="shared" ca="1" si="166"/>
        <v>-0.81229630439648914</v>
      </c>
      <c r="N722" s="89">
        <f t="array" aca="1" ref="N722:O722" ca="1">mu+MMULT(L722:M722,A)</f>
        <v>-3.424722612482009E-2</v>
      </c>
      <c r="O722" s="89">
        <f ca="1"/>
        <v>-8.54844664480966E-3</v>
      </c>
      <c r="Q722" s="85">
        <v>705</v>
      </c>
      <c r="R722" s="88">
        <f t="shared" ref="R722:R785" ca="1" si="167">$Q$13*EXP(N722)</f>
        <v>30265.536169021576</v>
      </c>
      <c r="S722" s="89">
        <f t="shared" ref="S722:S785" ca="1" si="168">(LN(R722/$R$4)+($R$5+$R$7^2/2)*$R$6)/($R$7*$R$6^0.5)</f>
        <v>0.50107893536286829</v>
      </c>
      <c r="T722" s="89">
        <f t="shared" ref="T722:T785" ca="1" si="169">S722-$R$7*$R$6^0.5</f>
        <v>0.32984547677140602</v>
      </c>
      <c r="U722" s="89">
        <f t="shared" ca="1" si="163"/>
        <v>0.69184221448990713</v>
      </c>
      <c r="V722" s="89">
        <f t="shared" ca="1" si="163"/>
        <v>0.62924163847210812</v>
      </c>
      <c r="W722" s="85">
        <f t="shared" ref="W722:W785" ca="1" si="170">R722*U722-$R$4*EXP(-$R$5*$R$6)*V722</f>
        <v>3202.4042963826687</v>
      </c>
      <c r="X722" s="85">
        <f t="shared" ref="X722:X785" ca="1" si="171">W722-$V$13</f>
        <v>-765.50233378666235</v>
      </c>
      <c r="Z722" s="85">
        <v>705</v>
      </c>
      <c r="AA722" s="88">
        <f t="shared" ref="AA722:AA785" ca="1" si="172">$Z$13*EXP(O722)</f>
        <v>1381.1427664942223</v>
      </c>
      <c r="AB722" s="89">
        <f t="shared" ref="AB722:AB785" ca="1" si="173">(LN(AA722/$AA$4)+($AA$5+$AA$7^2/2)*$AA$6)/($AA$7*$AA$6^0.5)</f>
        <v>0.91691158148974217</v>
      </c>
      <c r="AC722" s="89">
        <f t="shared" ref="AC722:AC785" ca="1" si="174">AB722-$AA$7*$AA$6^0.5</f>
        <v>0.82190223984254251</v>
      </c>
      <c r="AD722" s="89">
        <f t="shared" ca="1" si="164"/>
        <v>0.82040551270742912</v>
      </c>
      <c r="AE722" s="89">
        <f t="shared" ca="1" si="164"/>
        <v>0.79443373094746561</v>
      </c>
      <c r="AF722" s="85">
        <f t="shared" ref="AF722:AF785" ca="1" si="175">AA722*AD722-$AA$4*EXP(-$AA$5*$AA$6)*AE722</f>
        <v>122.86134476741802</v>
      </c>
      <c r="AG722" s="85">
        <f t="shared" ref="AG722:AG785" ca="1" si="176">AF722-$AE$13</f>
        <v>-9.8638480796190606</v>
      </c>
      <c r="AI722" s="85">
        <v>705</v>
      </c>
      <c r="AJ722" s="85">
        <f t="shared" ca="1" si="165"/>
        <v>3079.5429516152508</v>
      </c>
      <c r="AK722" s="85">
        <f t="shared" ca="1" si="165"/>
        <v>-755.63848570704329</v>
      </c>
    </row>
    <row r="723" spans="9:37" x14ac:dyDescent="0.25">
      <c r="I723" s="85">
        <v>706</v>
      </c>
      <c r="J723" s="89">
        <f t="shared" ref="J723:K786" ca="1" si="177">RAND()</f>
        <v>0.58634673185726993</v>
      </c>
      <c r="K723" s="89">
        <f t="shared" ca="1" si="177"/>
        <v>0.25177692260176321</v>
      </c>
      <c r="L723" s="89">
        <f t="shared" ca="1" si="166"/>
        <v>0.21815732201199745</v>
      </c>
      <c r="M723" s="89">
        <f t="shared" ca="1" si="166"/>
        <v>-0.66890850392881773</v>
      </c>
      <c r="N723" s="89">
        <f t="array" aca="1" ref="N723:O723" ca="1">mu+MMULT(L723:M723,A)</f>
        <v>-4.1761654793331868E-3</v>
      </c>
      <c r="O723" s="89">
        <f ca="1"/>
        <v>-6.4140705749483329E-3</v>
      </c>
      <c r="Q723" s="85">
        <v>706</v>
      </c>
      <c r="R723" s="88">
        <f t="shared" ca="1" si="167"/>
        <v>31189.475233399357</v>
      </c>
      <c r="S723" s="89">
        <f t="shared" ca="1" si="168"/>
        <v>0.67669333276420696</v>
      </c>
      <c r="T723" s="89">
        <f t="shared" ca="1" si="169"/>
        <v>0.50545987417274474</v>
      </c>
      <c r="U723" s="89">
        <f t="shared" ref="U723:V786" ca="1" si="178">_xlfn.NORM.S.DIST(S723,TRUE)</f>
        <v>0.75069972622142545</v>
      </c>
      <c r="V723" s="89">
        <f t="shared" ca="1" si="178"/>
        <v>0.69338206272716851</v>
      </c>
      <c r="W723" s="85">
        <f t="shared" ca="1" si="170"/>
        <v>3869.419124912285</v>
      </c>
      <c r="X723" s="85">
        <f t="shared" ca="1" si="171"/>
        <v>-98.487505257045996</v>
      </c>
      <c r="Z723" s="85">
        <v>706</v>
      </c>
      <c r="AA723" s="88">
        <f t="shared" ca="1" si="172"/>
        <v>1384.0937927436953</v>
      </c>
      <c r="AB723" s="89">
        <f t="shared" ca="1" si="173"/>
        <v>0.93937648896996495</v>
      </c>
      <c r="AC723" s="89">
        <f t="shared" ca="1" si="174"/>
        <v>0.8443671473227653</v>
      </c>
      <c r="AD723" s="89">
        <f t="shared" ref="AD723:AE786" ca="1" si="179">_xlfn.NORM.S.DIST(AB723,TRUE)</f>
        <v>0.82623126011918235</v>
      </c>
      <c r="AE723" s="89">
        <f t="shared" ca="1" si="179"/>
        <v>0.80076786270664735</v>
      </c>
      <c r="AF723" s="85">
        <f t="shared" ca="1" si="175"/>
        <v>125.29101186646142</v>
      </c>
      <c r="AG723" s="85">
        <f t="shared" ca="1" si="176"/>
        <v>-7.4341809805756611</v>
      </c>
      <c r="AI723" s="85">
        <v>706</v>
      </c>
      <c r="AJ723" s="85">
        <f t="shared" ref="AJ723:AK786" ca="1" si="180">W723-AF723</f>
        <v>3744.1281130458237</v>
      </c>
      <c r="AK723" s="85">
        <f t="shared" ca="1" si="180"/>
        <v>-91.053324276470335</v>
      </c>
    </row>
    <row r="724" spans="9:37" x14ac:dyDescent="0.25">
      <c r="I724" s="85">
        <v>707</v>
      </c>
      <c r="J724" s="89">
        <f t="shared" ca="1" si="177"/>
        <v>0.44502467727206718</v>
      </c>
      <c r="K724" s="89">
        <f t="shared" ca="1" si="177"/>
        <v>1.7297335690193316E-2</v>
      </c>
      <c r="L724" s="89">
        <f t="shared" ca="1" si="166"/>
        <v>-0.1382417570454785</v>
      </c>
      <c r="M724" s="89">
        <f t="shared" ca="1" si="166"/>
        <v>-2.1130712337028061</v>
      </c>
      <c r="N724" s="89">
        <f t="array" aca="1" ref="N724:O724" ca="1">mu+MMULT(L724:M724,A)</f>
        <v>-4.0395428191408567E-2</v>
      </c>
      <c r="O724" s="89">
        <f ca="1"/>
        <v>-2.7910922896845658E-2</v>
      </c>
      <c r="Q724" s="85">
        <v>707</v>
      </c>
      <c r="R724" s="88">
        <f t="shared" ca="1" si="167"/>
        <v>30080.028391008007</v>
      </c>
      <c r="S724" s="89">
        <f t="shared" ca="1" si="168"/>
        <v>0.46517355730671894</v>
      </c>
      <c r="T724" s="89">
        <f t="shared" ca="1" si="169"/>
        <v>0.29394009871525667</v>
      </c>
      <c r="U724" s="89">
        <f t="shared" ca="1" si="178"/>
        <v>0.6790964133526517</v>
      </c>
      <c r="V724" s="89">
        <f t="shared" ca="1" si="178"/>
        <v>0.61559816174533444</v>
      </c>
      <c r="W724" s="85">
        <f t="shared" ca="1" si="170"/>
        <v>3075.2397778144477</v>
      </c>
      <c r="X724" s="85">
        <f t="shared" ca="1" si="171"/>
        <v>-892.6668523548833</v>
      </c>
      <c r="Z724" s="85">
        <v>707</v>
      </c>
      <c r="AA724" s="88">
        <f t="shared" ca="1" si="172"/>
        <v>1354.6576585598652</v>
      </c>
      <c r="AB724" s="89">
        <f t="shared" ca="1" si="173"/>
        <v>0.71311608184366326</v>
      </c>
      <c r="AC724" s="89">
        <f t="shared" ca="1" si="174"/>
        <v>0.61810674019646361</v>
      </c>
      <c r="AD724" s="89">
        <f t="shared" ca="1" si="179"/>
        <v>0.76211303557123211</v>
      </c>
      <c r="AE724" s="89">
        <f t="shared" ca="1" si="179"/>
        <v>0.73174751021890572</v>
      </c>
      <c r="AF724" s="85">
        <f t="shared" ca="1" si="175"/>
        <v>101.8809358785677</v>
      </c>
      <c r="AG724" s="85">
        <f t="shared" ca="1" si="176"/>
        <v>-30.844256968469381</v>
      </c>
      <c r="AI724" s="85">
        <v>707</v>
      </c>
      <c r="AJ724" s="85">
        <f t="shared" ca="1" si="180"/>
        <v>2973.3588419358803</v>
      </c>
      <c r="AK724" s="85">
        <f t="shared" ca="1" si="180"/>
        <v>-861.82259538641392</v>
      </c>
    </row>
    <row r="725" spans="9:37" x14ac:dyDescent="0.25">
      <c r="I725" s="85">
        <v>708</v>
      </c>
      <c r="J725" s="89">
        <f t="shared" ca="1" si="177"/>
        <v>0.89095492664919085</v>
      </c>
      <c r="K725" s="89">
        <f t="shared" ca="1" si="177"/>
        <v>0.72610240129202508</v>
      </c>
      <c r="L725" s="89">
        <f t="shared" ca="1" si="166"/>
        <v>1.2316224607890078</v>
      </c>
      <c r="M725" s="89">
        <f t="shared" ca="1" si="166"/>
        <v>0.60106724697590919</v>
      </c>
      <c r="N725" s="89">
        <f t="array" aca="1" ref="N725:O725" ca="1">mu+MMULT(L725:M725,A)</f>
        <v>4.5640027219254822E-2</v>
      </c>
      <c r="O725" s="89">
        <f ca="1"/>
        <v>1.2489949454610317E-2</v>
      </c>
      <c r="Q725" s="85">
        <v>708</v>
      </c>
      <c r="R725" s="88">
        <f t="shared" ca="1" si="167"/>
        <v>32782.567594910128</v>
      </c>
      <c r="S725" s="89">
        <f t="shared" ca="1" si="168"/>
        <v>0.96761890950818985</v>
      </c>
      <c r="T725" s="89">
        <f t="shared" ca="1" si="169"/>
        <v>0.79638545091672763</v>
      </c>
      <c r="U725" s="89">
        <f t="shared" ca="1" si="178"/>
        <v>0.83338263506239707</v>
      </c>
      <c r="V725" s="89">
        <f t="shared" ca="1" si="178"/>
        <v>0.78709598398084324</v>
      </c>
      <c r="W725" s="85">
        <f t="shared" ca="1" si="170"/>
        <v>5134.3764399039501</v>
      </c>
      <c r="X725" s="85">
        <f t="shared" ca="1" si="171"/>
        <v>1166.469809734619</v>
      </c>
      <c r="Z725" s="85">
        <v>708</v>
      </c>
      <c r="AA725" s="88">
        <f t="shared" ca="1" si="172"/>
        <v>1410.5076065541411</v>
      </c>
      <c r="AB725" s="89">
        <f t="shared" ca="1" si="173"/>
        <v>1.138346608137357</v>
      </c>
      <c r="AC725" s="89">
        <f t="shared" ca="1" si="174"/>
        <v>1.0433372664901575</v>
      </c>
      <c r="AD725" s="89">
        <f t="shared" ca="1" si="179"/>
        <v>0.87251211039769938</v>
      </c>
      <c r="AE725" s="89">
        <f t="shared" ca="1" si="179"/>
        <v>0.85160394146883256</v>
      </c>
      <c r="AF725" s="85">
        <f t="shared" ca="1" si="175"/>
        <v>147.74909726925557</v>
      </c>
      <c r="AG725" s="85">
        <f t="shared" ca="1" si="176"/>
        <v>15.023904422218493</v>
      </c>
      <c r="AI725" s="85">
        <v>708</v>
      </c>
      <c r="AJ725" s="85">
        <f t="shared" ca="1" si="180"/>
        <v>4986.6273426346943</v>
      </c>
      <c r="AK725" s="85">
        <f t="shared" ca="1" si="180"/>
        <v>1151.4459053124006</v>
      </c>
    </row>
    <row r="726" spans="9:37" x14ac:dyDescent="0.25">
      <c r="I726" s="85">
        <v>709</v>
      </c>
      <c r="J726" s="89">
        <f t="shared" ca="1" si="177"/>
        <v>0.88999154127969982</v>
      </c>
      <c r="K726" s="89">
        <f t="shared" ca="1" si="177"/>
        <v>0.58213779793979248</v>
      </c>
      <c r="L726" s="89">
        <f t="shared" ca="1" si="166"/>
        <v>1.2264831365949602</v>
      </c>
      <c r="M726" s="89">
        <f t="shared" ca="1" si="166"/>
        <v>0.20736552545725614</v>
      </c>
      <c r="N726" s="89">
        <f t="array" aca="1" ref="N726:O726" ca="1">mu+MMULT(L726:M726,A)</f>
        <v>3.8127613554496995E-2</v>
      </c>
      <c r="O726" s="89">
        <f ca="1"/>
        <v>6.6295657236939655E-3</v>
      </c>
      <c r="Q726" s="85">
        <v>709</v>
      </c>
      <c r="R726" s="88">
        <f t="shared" ca="1" si="167"/>
        <v>32537.214138377611</v>
      </c>
      <c r="S726" s="89">
        <f t="shared" ca="1" si="168"/>
        <v>0.9237465627918775</v>
      </c>
      <c r="T726" s="89">
        <f t="shared" ca="1" si="169"/>
        <v>0.75251310420041517</v>
      </c>
      <c r="U726" s="89">
        <f t="shared" ca="1" si="178"/>
        <v>0.82219085847364548</v>
      </c>
      <c r="V726" s="89">
        <f t="shared" ca="1" si="178"/>
        <v>0.77412872381187281</v>
      </c>
      <c r="W726" s="85">
        <f t="shared" ca="1" si="170"/>
        <v>4931.2648882091271</v>
      </c>
      <c r="X726" s="85">
        <f t="shared" ca="1" si="171"/>
        <v>963.35825803979606</v>
      </c>
      <c r="Z726" s="85">
        <v>709</v>
      </c>
      <c r="AA726" s="88">
        <f t="shared" ca="1" si="172"/>
        <v>1402.2656647835797</v>
      </c>
      <c r="AB726" s="89">
        <f t="shared" ca="1" si="173"/>
        <v>1.0766644237403942</v>
      </c>
      <c r="AC726" s="89">
        <f t="shared" ca="1" si="174"/>
        <v>0.98165508209319452</v>
      </c>
      <c r="AD726" s="89">
        <f t="shared" ca="1" si="179"/>
        <v>0.85918489424036903</v>
      </c>
      <c r="AE726" s="89">
        <f t="shared" ca="1" si="179"/>
        <v>0.83686509935197306</v>
      </c>
      <c r="AF726" s="85">
        <f t="shared" ca="1" si="175"/>
        <v>140.6121455098646</v>
      </c>
      <c r="AG726" s="85">
        <f t="shared" ca="1" si="176"/>
        <v>7.8869526628275253</v>
      </c>
      <c r="AI726" s="85">
        <v>709</v>
      </c>
      <c r="AJ726" s="85">
        <f t="shared" ca="1" si="180"/>
        <v>4790.6527426992625</v>
      </c>
      <c r="AK726" s="85">
        <f t="shared" ca="1" si="180"/>
        <v>955.47130537696853</v>
      </c>
    </row>
    <row r="727" spans="9:37" x14ac:dyDescent="0.25">
      <c r="I727" s="85">
        <v>710</v>
      </c>
      <c r="J727" s="89">
        <f t="shared" ca="1" si="177"/>
        <v>0.3765013149282348</v>
      </c>
      <c r="K727" s="89">
        <f t="shared" ca="1" si="177"/>
        <v>0.69715977625459558</v>
      </c>
      <c r="L727" s="89">
        <f t="shared" ca="1" si="166"/>
        <v>-0.31468263542504643</v>
      </c>
      <c r="M727" s="89">
        <f t="shared" ca="1" si="166"/>
        <v>0.51624909116392226</v>
      </c>
      <c r="N727" s="89">
        <f t="array" aca="1" ref="N727:O727" ca="1">mu+MMULT(L727:M727,A)</f>
        <v>4.3670701626730684E-3</v>
      </c>
      <c r="O727" s="89">
        <f ca="1"/>
        <v>1.1227402421568333E-2</v>
      </c>
      <c r="Q727" s="85">
        <v>710</v>
      </c>
      <c r="R727" s="88">
        <f t="shared" ca="1" si="167"/>
        <v>31457.075729307682</v>
      </c>
      <c r="S727" s="89">
        <f t="shared" ca="1" si="168"/>
        <v>0.72658565937070996</v>
      </c>
      <c r="T727" s="89">
        <f t="shared" ca="1" si="169"/>
        <v>0.55535220077924774</v>
      </c>
      <c r="U727" s="89">
        <f t="shared" ca="1" si="178"/>
        <v>0.76626009210020851</v>
      </c>
      <c r="V727" s="89">
        <f t="shared" ca="1" si="178"/>
        <v>0.71067310988804433</v>
      </c>
      <c r="W727" s="85">
        <f t="shared" ca="1" si="170"/>
        <v>4072.4038351220152</v>
      </c>
      <c r="X727" s="85">
        <f t="shared" ca="1" si="171"/>
        <v>104.49720495268411</v>
      </c>
      <c r="Z727" s="85">
        <v>710</v>
      </c>
      <c r="AA727" s="88">
        <f t="shared" ca="1" si="172"/>
        <v>1408.7278980796384</v>
      </c>
      <c r="AB727" s="89">
        <f t="shared" ca="1" si="173"/>
        <v>1.1250579460842052</v>
      </c>
      <c r="AC727" s="89">
        <f t="shared" ca="1" si="174"/>
        <v>1.0300486044370056</v>
      </c>
      <c r="AD727" s="89">
        <f t="shared" ca="1" si="179"/>
        <v>0.86971775988497169</v>
      </c>
      <c r="AE727" s="89">
        <f t="shared" ca="1" si="179"/>
        <v>0.84850640505644814</v>
      </c>
      <c r="AF727" s="85">
        <f t="shared" ca="1" si="175"/>
        <v>146.19875988125045</v>
      </c>
      <c r="AG727" s="85">
        <f t="shared" ca="1" si="176"/>
        <v>13.473567034213374</v>
      </c>
      <c r="AI727" s="85">
        <v>710</v>
      </c>
      <c r="AJ727" s="85">
        <f t="shared" ca="1" si="180"/>
        <v>3926.2050752407649</v>
      </c>
      <c r="AK727" s="85">
        <f t="shared" ca="1" si="180"/>
        <v>91.02363791847074</v>
      </c>
    </row>
    <row r="728" spans="9:37" x14ac:dyDescent="0.25">
      <c r="I728" s="85">
        <v>711</v>
      </c>
      <c r="J728" s="89">
        <f t="shared" ca="1" si="177"/>
        <v>0.39629397986840931</v>
      </c>
      <c r="K728" s="89">
        <f t="shared" ca="1" si="177"/>
        <v>0.51231869637418548</v>
      </c>
      <c r="L728" s="89">
        <f t="shared" ca="1" si="166"/>
        <v>-0.26295150203130252</v>
      </c>
      <c r="M728" s="89">
        <f t="shared" ca="1" si="166"/>
        <v>3.0883301239585069E-2</v>
      </c>
      <c r="N728" s="89">
        <f t="array" aca="1" ref="N728:O728" ca="1">mu+MMULT(L728:M728,A)</f>
        <v>-3.4042527046182227E-3</v>
      </c>
      <c r="O728" s="89">
        <f ca="1"/>
        <v>4.0025679254327004E-3</v>
      </c>
      <c r="Q728" s="85">
        <v>711</v>
      </c>
      <c r="R728" s="88">
        <f t="shared" ca="1" si="167"/>
        <v>31213.560082274023</v>
      </c>
      <c r="S728" s="89">
        <f t="shared" ca="1" si="168"/>
        <v>0.68120128804972591</v>
      </c>
      <c r="T728" s="89">
        <f t="shared" ca="1" si="169"/>
        <v>0.50996782945826369</v>
      </c>
      <c r="U728" s="89">
        <f t="shared" ca="1" si="178"/>
        <v>0.75212793343714157</v>
      </c>
      <c r="V728" s="89">
        <f t="shared" ca="1" si="178"/>
        <v>0.69496299993053623</v>
      </c>
      <c r="W728" s="85">
        <f t="shared" ca="1" si="170"/>
        <v>3887.5168244321831</v>
      </c>
      <c r="X728" s="85">
        <f t="shared" ca="1" si="171"/>
        <v>-80.389805737147981</v>
      </c>
      <c r="Z728" s="85">
        <v>711</v>
      </c>
      <c r="AA728" s="88">
        <f t="shared" ca="1" si="172"/>
        <v>1398.586750335412</v>
      </c>
      <c r="AB728" s="89">
        <f t="shared" ca="1" si="173"/>
        <v>1.0490145342377821</v>
      </c>
      <c r="AC728" s="89">
        <f t="shared" ca="1" si="174"/>
        <v>0.95400519259058247</v>
      </c>
      <c r="AD728" s="89">
        <f t="shared" ca="1" si="179"/>
        <v>0.85291428543597525</v>
      </c>
      <c r="AE728" s="89">
        <f t="shared" ca="1" si="179"/>
        <v>0.82995949301709504</v>
      </c>
      <c r="AF728" s="85">
        <f t="shared" ca="1" si="175"/>
        <v>137.46275076263942</v>
      </c>
      <c r="AG728" s="85">
        <f t="shared" ca="1" si="176"/>
        <v>4.7375579156023377</v>
      </c>
      <c r="AI728" s="85">
        <v>711</v>
      </c>
      <c r="AJ728" s="85">
        <f t="shared" ca="1" si="180"/>
        <v>3750.0540736695439</v>
      </c>
      <c r="AK728" s="85">
        <f t="shared" ca="1" si="180"/>
        <v>-85.127363652750319</v>
      </c>
    </row>
    <row r="729" spans="9:37" x14ac:dyDescent="0.25">
      <c r="I729" s="85">
        <v>712</v>
      </c>
      <c r="J729" s="89">
        <f t="shared" ca="1" si="177"/>
        <v>0.8229121329106821</v>
      </c>
      <c r="K729" s="89">
        <f t="shared" ca="1" si="177"/>
        <v>0.91526767584715873</v>
      </c>
      <c r="L729" s="89">
        <f t="shared" ca="1" si="166"/>
        <v>0.92652014266657723</v>
      </c>
      <c r="M729" s="89">
        <f t="shared" ca="1" si="166"/>
        <v>1.3739260278734009</v>
      </c>
      <c r="N729" s="89">
        <f t="array" aca="1" ref="N729:O729" ca="1">mu+MMULT(L729:M729,A)</f>
        <v>5.229855374891932E-2</v>
      </c>
      <c r="O729" s="89">
        <f ca="1"/>
        <v>2.3994214684633995E-2</v>
      </c>
      <c r="Q729" s="85">
        <v>712</v>
      </c>
      <c r="R729" s="88">
        <f t="shared" ca="1" si="167"/>
        <v>33001.579530166913</v>
      </c>
      <c r="S729" s="89">
        <f t="shared" ca="1" si="168"/>
        <v>1.0065045723011765</v>
      </c>
      <c r="T729" s="89">
        <f t="shared" ca="1" si="169"/>
        <v>0.83527111370971419</v>
      </c>
      <c r="U729" s="89">
        <f t="shared" ca="1" si="178"/>
        <v>0.84291354335155</v>
      </c>
      <c r="V729" s="89">
        <f t="shared" ca="1" si="178"/>
        <v>0.79821746115847558</v>
      </c>
      <c r="W729" s="85">
        <f t="shared" ca="1" si="170"/>
        <v>5317.9487092777017</v>
      </c>
      <c r="X729" s="85">
        <f t="shared" ca="1" si="171"/>
        <v>1350.0420791083707</v>
      </c>
      <c r="Z729" s="85">
        <v>712</v>
      </c>
      <c r="AA729" s="88">
        <f t="shared" ca="1" si="172"/>
        <v>1426.8281581468898</v>
      </c>
      <c r="AB729" s="89">
        <f t="shared" ca="1" si="173"/>
        <v>1.2594322301464287</v>
      </c>
      <c r="AC729" s="89">
        <f t="shared" ca="1" si="174"/>
        <v>1.1644228884992291</v>
      </c>
      <c r="AD729" s="89">
        <f t="shared" ca="1" si="179"/>
        <v>0.89606287293523545</v>
      </c>
      <c r="AE729" s="89">
        <f t="shared" ca="1" si="179"/>
        <v>0.8778736618153713</v>
      </c>
      <c r="AF729" s="85">
        <f t="shared" ca="1" si="175"/>
        <v>162.18617118745397</v>
      </c>
      <c r="AG729" s="85">
        <f t="shared" ca="1" si="176"/>
        <v>29.460978340416887</v>
      </c>
      <c r="AI729" s="85">
        <v>712</v>
      </c>
      <c r="AJ729" s="85">
        <f t="shared" ca="1" si="180"/>
        <v>5155.7625380902482</v>
      </c>
      <c r="AK729" s="85">
        <f t="shared" ca="1" si="180"/>
        <v>1320.5811007679538</v>
      </c>
    </row>
    <row r="730" spans="9:37" x14ac:dyDescent="0.25">
      <c r="I730" s="85">
        <v>713</v>
      </c>
      <c r="J730" s="89">
        <f t="shared" ca="1" si="177"/>
        <v>0.43699396792210743</v>
      </c>
      <c r="K730" s="89">
        <f t="shared" ca="1" si="177"/>
        <v>0.5968202279419933</v>
      </c>
      <c r="L730" s="89">
        <f t="shared" ca="1" si="166"/>
        <v>-0.15859504126726304</v>
      </c>
      <c r="M730" s="89">
        <f t="shared" ca="1" si="166"/>
        <v>0.24512513173248401</v>
      </c>
      <c r="N730" s="89">
        <f t="array" aca="1" ref="N730:O730" ca="1">mu+MMULT(L730:M730,A)</f>
        <v>3.2901340121981788E-3</v>
      </c>
      <c r="O730" s="89">
        <f ca="1"/>
        <v>7.1916302771522821E-3</v>
      </c>
      <c r="Q730" s="85">
        <v>713</v>
      </c>
      <c r="R730" s="88">
        <f t="shared" ca="1" si="167"/>
        <v>31423.216702543985</v>
      </c>
      <c r="S730" s="89">
        <f t="shared" ca="1" si="168"/>
        <v>0.72029637362402432</v>
      </c>
      <c r="T730" s="89">
        <f t="shared" ca="1" si="169"/>
        <v>0.5490629150325621</v>
      </c>
      <c r="U730" s="89">
        <f t="shared" ca="1" si="178"/>
        <v>0.76432873147913238</v>
      </c>
      <c r="V730" s="89">
        <f t="shared" ca="1" si="178"/>
        <v>0.70851886289737442</v>
      </c>
      <c r="W730" s="85">
        <f t="shared" ca="1" si="170"/>
        <v>4046.4916804875684</v>
      </c>
      <c r="X730" s="85">
        <f t="shared" ca="1" si="171"/>
        <v>78.585050318237336</v>
      </c>
      <c r="Z730" s="85">
        <v>713</v>
      </c>
      <c r="AA730" s="88">
        <f t="shared" ca="1" si="172"/>
        <v>1403.0540501492653</v>
      </c>
      <c r="AB730" s="89">
        <f t="shared" ca="1" si="173"/>
        <v>1.0825803109964656</v>
      </c>
      <c r="AC730" s="89">
        <f t="shared" ca="1" si="174"/>
        <v>0.98757096934926591</v>
      </c>
      <c r="AD730" s="89">
        <f t="shared" ca="1" si="179"/>
        <v>0.86050262477820016</v>
      </c>
      <c r="AE730" s="89">
        <f t="shared" ca="1" si="179"/>
        <v>0.83831859508340545</v>
      </c>
      <c r="AF730" s="85">
        <f t="shared" ca="1" si="175"/>
        <v>141.29003434823358</v>
      </c>
      <c r="AG730" s="85">
        <f t="shared" ca="1" si="176"/>
        <v>8.5648415011964971</v>
      </c>
      <c r="AI730" s="85">
        <v>713</v>
      </c>
      <c r="AJ730" s="85">
        <f t="shared" ca="1" si="180"/>
        <v>3905.201646139335</v>
      </c>
      <c r="AK730" s="85">
        <f t="shared" ca="1" si="180"/>
        <v>70.020208817040839</v>
      </c>
    </row>
    <row r="731" spans="9:37" x14ac:dyDescent="0.25">
      <c r="I731" s="85">
        <v>714</v>
      </c>
      <c r="J731" s="89">
        <f t="shared" ca="1" si="177"/>
        <v>0.22349951409022351</v>
      </c>
      <c r="K731" s="89">
        <f t="shared" ca="1" si="177"/>
        <v>0.99512786322638724</v>
      </c>
      <c r="L731" s="89">
        <f t="shared" ca="1" si="166"/>
        <v>-0.76042760426382683</v>
      </c>
      <c r="M731" s="89">
        <f t="shared" ca="1" si="166"/>
        <v>2.5847743897143323</v>
      </c>
      <c r="N731" s="89">
        <f t="array" aca="1" ref="N731:O731" ca="1">mu+MMULT(L731:M731,A)</f>
        <v>3.1705467646857735E-2</v>
      </c>
      <c r="O731" s="89">
        <f ca="1"/>
        <v>4.201810346258314E-2</v>
      </c>
      <c r="Q731" s="85">
        <v>714</v>
      </c>
      <c r="R731" s="88">
        <f t="shared" ca="1" si="167"/>
        <v>32328.924949422795</v>
      </c>
      <c r="S731" s="89">
        <f t="shared" ca="1" si="168"/>
        <v>0.88624135814048133</v>
      </c>
      <c r="T731" s="89">
        <f t="shared" ca="1" si="169"/>
        <v>0.715007899549019</v>
      </c>
      <c r="U731" s="89">
        <f t="shared" ca="1" si="178"/>
        <v>0.81225625922681721</v>
      </c>
      <c r="V731" s="89">
        <f t="shared" ca="1" si="178"/>
        <v>0.76269791897944228</v>
      </c>
      <c r="W731" s="85">
        <f t="shared" ca="1" si="170"/>
        <v>4761.0390959727301</v>
      </c>
      <c r="X731" s="85">
        <f t="shared" ca="1" si="171"/>
        <v>793.1324658033991</v>
      </c>
      <c r="Z731" s="85">
        <v>714</v>
      </c>
      <c r="AA731" s="88">
        <f t="shared" ca="1" si="172"/>
        <v>1452.7783089795093</v>
      </c>
      <c r="AB731" s="89">
        <f t="shared" ca="1" si="173"/>
        <v>1.4491387207447703</v>
      </c>
      <c r="AC731" s="89">
        <f t="shared" ca="1" si="174"/>
        <v>1.3541293790975708</v>
      </c>
      <c r="AD731" s="89">
        <f t="shared" ca="1" si="179"/>
        <v>0.92635057673290921</v>
      </c>
      <c r="AE731" s="89">
        <f t="shared" ca="1" si="179"/>
        <v>0.9121524476698768</v>
      </c>
      <c r="AF731" s="85">
        <f t="shared" ca="1" si="175"/>
        <v>185.85009178923679</v>
      </c>
      <c r="AG731" s="85">
        <f t="shared" ca="1" si="176"/>
        <v>53.124898942199707</v>
      </c>
      <c r="AI731" s="85">
        <v>714</v>
      </c>
      <c r="AJ731" s="85">
        <f t="shared" ca="1" si="180"/>
        <v>4575.1890041834931</v>
      </c>
      <c r="AK731" s="85">
        <f t="shared" ca="1" si="180"/>
        <v>740.00756686119939</v>
      </c>
    </row>
    <row r="732" spans="9:37" x14ac:dyDescent="0.25">
      <c r="I732" s="85">
        <v>715</v>
      </c>
      <c r="J732" s="89">
        <f t="shared" ca="1" si="177"/>
        <v>0.96753789717083216</v>
      </c>
      <c r="K732" s="89">
        <f t="shared" ca="1" si="177"/>
        <v>0.51226808559353165</v>
      </c>
      <c r="L732" s="89">
        <f t="shared" ca="1" si="166"/>
        <v>1.8457796562203399</v>
      </c>
      <c r="M732" s="89">
        <f t="shared" ca="1" si="166"/>
        <v>3.0756378560475382E-2</v>
      </c>
      <c r="N732" s="89">
        <f t="array" aca="1" ref="N732:O732" ca="1">mu+MMULT(L732:M732,A)</f>
        <v>5.0709854570286567E-2</v>
      </c>
      <c r="O732" s="89">
        <f ca="1"/>
        <v>4.0006786382818351E-3</v>
      </c>
      <c r="Q732" s="85">
        <v>715</v>
      </c>
      <c r="R732" s="88">
        <f t="shared" ca="1" si="167"/>
        <v>32949.1915732446</v>
      </c>
      <c r="S732" s="89">
        <f t="shared" ca="1" si="168"/>
        <v>0.99722660062612534</v>
      </c>
      <c r="T732" s="89">
        <f t="shared" ca="1" si="169"/>
        <v>0.82599314203466312</v>
      </c>
      <c r="U732" s="89">
        <f t="shared" ca="1" si="178"/>
        <v>0.84067273402541443</v>
      </c>
      <c r="V732" s="89">
        <f t="shared" ca="1" si="178"/>
        <v>0.7955960089501144</v>
      </c>
      <c r="W732" s="85">
        <f t="shared" ca="1" si="170"/>
        <v>5273.848780117165</v>
      </c>
      <c r="X732" s="85">
        <f t="shared" ca="1" si="171"/>
        <v>1305.942149947834</v>
      </c>
      <c r="Z732" s="85">
        <v>715</v>
      </c>
      <c r="AA732" s="88">
        <f t="shared" ca="1" si="172"/>
        <v>1398.5841080059313</v>
      </c>
      <c r="AB732" s="89">
        <f t="shared" ca="1" si="173"/>
        <v>1.0489946489599975</v>
      </c>
      <c r="AC732" s="89">
        <f t="shared" ca="1" si="174"/>
        <v>0.95398530731279785</v>
      </c>
      <c r="AD732" s="89">
        <f t="shared" ca="1" si="179"/>
        <v>0.85290970938772459</v>
      </c>
      <c r="AE732" s="89">
        <f t="shared" ca="1" si="179"/>
        <v>0.82995446016094288</v>
      </c>
      <c r="AF732" s="85">
        <f t="shared" ca="1" si="175"/>
        <v>137.46049708812416</v>
      </c>
      <c r="AG732" s="85">
        <f t="shared" ca="1" si="176"/>
        <v>4.7353042410870785</v>
      </c>
      <c r="AI732" s="85">
        <v>715</v>
      </c>
      <c r="AJ732" s="85">
        <f t="shared" ca="1" si="180"/>
        <v>5136.3882830290404</v>
      </c>
      <c r="AK732" s="85">
        <f t="shared" ca="1" si="180"/>
        <v>1301.2068457067469</v>
      </c>
    </row>
    <row r="733" spans="9:37" x14ac:dyDescent="0.25">
      <c r="I733" s="85">
        <v>716</v>
      </c>
      <c r="J733" s="89">
        <f t="shared" ca="1" si="177"/>
        <v>0.26754666615760569</v>
      </c>
      <c r="K733" s="89">
        <f t="shared" ca="1" si="177"/>
        <v>0.732055059495612</v>
      </c>
      <c r="L733" s="89">
        <f t="shared" ca="1" si="166"/>
        <v>-0.62024981071373009</v>
      </c>
      <c r="M733" s="89">
        <f t="shared" ca="1" si="166"/>
        <v>0.61904019304031355</v>
      </c>
      <c r="N733" s="89">
        <f t="array" aca="1" ref="N733:O733" ca="1">mu+MMULT(L733:M733,A)</f>
        <v>-1.5477457741544386E-3</v>
      </c>
      <c r="O733" s="89">
        <f ca="1"/>
        <v>1.2757482856054898E-2</v>
      </c>
      <c r="Q733" s="85">
        <v>716</v>
      </c>
      <c r="R733" s="88">
        <f t="shared" ca="1" si="167"/>
        <v>31271.562096802958</v>
      </c>
      <c r="S733" s="89">
        <f t="shared" ca="1" si="168"/>
        <v>0.69204325168075309</v>
      </c>
      <c r="T733" s="89">
        <f t="shared" ca="1" si="169"/>
        <v>0.52080979308929076</v>
      </c>
      <c r="U733" s="89">
        <f t="shared" ca="1" si="178"/>
        <v>0.75554491621738895</v>
      </c>
      <c r="V733" s="89">
        <f t="shared" ca="1" si="178"/>
        <v>0.69875035984146483</v>
      </c>
      <c r="W733" s="85">
        <f t="shared" ca="1" si="170"/>
        <v>3931.2410093094768</v>
      </c>
      <c r="X733" s="85">
        <f t="shared" ca="1" si="171"/>
        <v>-36.665620859854243</v>
      </c>
      <c r="Z733" s="85">
        <v>716</v>
      </c>
      <c r="AA733" s="88">
        <f t="shared" ca="1" si="172"/>
        <v>1410.8850149343089</v>
      </c>
      <c r="AB733" s="89">
        <f t="shared" ca="1" si="173"/>
        <v>1.1411624723124618</v>
      </c>
      <c r="AC733" s="89">
        <f t="shared" ca="1" si="174"/>
        <v>1.0461531306652623</v>
      </c>
      <c r="AD733" s="89">
        <f t="shared" ca="1" si="179"/>
        <v>0.87309884103979918</v>
      </c>
      <c r="AE733" s="89">
        <f t="shared" ca="1" si="179"/>
        <v>0.85225483085554588</v>
      </c>
      <c r="AF733" s="85">
        <f t="shared" ca="1" si="175"/>
        <v>148.07850143420842</v>
      </c>
      <c r="AG733" s="85">
        <f t="shared" ca="1" si="176"/>
        <v>15.353308587171341</v>
      </c>
      <c r="AI733" s="85">
        <v>716</v>
      </c>
      <c r="AJ733" s="85">
        <f t="shared" ca="1" si="180"/>
        <v>3783.1625078752686</v>
      </c>
      <c r="AK733" s="85">
        <f t="shared" ca="1" si="180"/>
        <v>-52.018929447025585</v>
      </c>
    </row>
    <row r="734" spans="9:37" x14ac:dyDescent="0.25">
      <c r="I734" s="85">
        <v>717</v>
      </c>
      <c r="J734" s="89">
        <f t="shared" ca="1" si="177"/>
        <v>0.686091095976743</v>
      </c>
      <c r="K734" s="89">
        <f t="shared" ca="1" si="177"/>
        <v>9.1765816413702739E-2</v>
      </c>
      <c r="L734" s="89">
        <f t="shared" ca="1" si="166"/>
        <v>0.48480058453822483</v>
      </c>
      <c r="M734" s="89">
        <f t="shared" ca="1" si="166"/>
        <v>-1.3299594476459553</v>
      </c>
      <c r="N734" s="89">
        <f t="array" aca="1" ref="N734:O734" ca="1">mu+MMULT(L734:M734,A)</f>
        <v>-9.7256651262717098E-3</v>
      </c>
      <c r="O734" s="89">
        <f ca="1"/>
        <v>-1.6254038205578237E-2</v>
      </c>
      <c r="Q734" s="85">
        <v>717</v>
      </c>
      <c r="R734" s="88">
        <f t="shared" ca="1" si="167"/>
        <v>31016.868634712097</v>
      </c>
      <c r="S734" s="89">
        <f t="shared" ca="1" si="168"/>
        <v>0.6442843649574016</v>
      </c>
      <c r="T734" s="89">
        <f t="shared" ca="1" si="169"/>
        <v>0.47305090636593933</v>
      </c>
      <c r="U734" s="89">
        <f t="shared" ca="1" si="178"/>
        <v>0.74030447380527031</v>
      </c>
      <c r="V734" s="89">
        <f t="shared" ca="1" si="178"/>
        <v>0.6819115695306569</v>
      </c>
      <c r="W734" s="85">
        <f t="shared" ca="1" si="170"/>
        <v>3740.7365127840239</v>
      </c>
      <c r="X734" s="85">
        <f t="shared" ca="1" si="171"/>
        <v>-227.17011738530709</v>
      </c>
      <c r="Z734" s="85">
        <v>717</v>
      </c>
      <c r="AA734" s="88">
        <f t="shared" ca="1" si="172"/>
        <v>1370.5411427964627</v>
      </c>
      <c r="AB734" s="89">
        <f t="shared" ca="1" si="173"/>
        <v>0.83580806653873885</v>
      </c>
      <c r="AC734" s="89">
        <f t="shared" ca="1" si="174"/>
        <v>0.7407987248915392</v>
      </c>
      <c r="AD734" s="89">
        <f t="shared" ca="1" si="179"/>
        <v>0.79836855611779434</v>
      </c>
      <c r="AE734" s="89">
        <f t="shared" ca="1" si="179"/>
        <v>0.77059225578257762</v>
      </c>
      <c r="AF734" s="85">
        <f t="shared" ca="1" si="175"/>
        <v>114.27899462725509</v>
      </c>
      <c r="AG734" s="85">
        <f t="shared" ca="1" si="176"/>
        <v>-18.446198219781991</v>
      </c>
      <c r="AI734" s="85">
        <v>717</v>
      </c>
      <c r="AJ734" s="85">
        <f t="shared" ca="1" si="180"/>
        <v>3626.4575181567689</v>
      </c>
      <c r="AK734" s="85">
        <f t="shared" ca="1" si="180"/>
        <v>-208.7239191655251</v>
      </c>
    </row>
    <row r="735" spans="9:37" x14ac:dyDescent="0.25">
      <c r="I735" s="85">
        <v>718</v>
      </c>
      <c r="J735" s="89">
        <f t="shared" ca="1" si="177"/>
        <v>0.91811711116783368</v>
      </c>
      <c r="K735" s="89">
        <f t="shared" ca="1" si="177"/>
        <v>0.46004017295404886</v>
      </c>
      <c r="L735" s="89">
        <f t="shared" ca="1" si="166"/>
        <v>1.3925173956329158</v>
      </c>
      <c r="M735" s="89">
        <f t="shared" ca="1" si="166"/>
        <v>-0.1003325132100111</v>
      </c>
      <c r="N735" s="89">
        <f t="array" aca="1" ref="N735:O735" ca="1">mu+MMULT(L735:M735,A)</f>
        <v>3.6620303846159427E-2</v>
      </c>
      <c r="O735" s="89">
        <f ca="1"/>
        <v>2.0493759981199842E-3</v>
      </c>
      <c r="Q735" s="85">
        <v>718</v>
      </c>
      <c r="R735" s="88">
        <f t="shared" ca="1" si="167"/>
        <v>32488.207423052005</v>
      </c>
      <c r="S735" s="89">
        <f t="shared" ca="1" si="168"/>
        <v>0.91494390400815473</v>
      </c>
      <c r="T735" s="89">
        <f t="shared" ca="1" si="169"/>
        <v>0.74371044541669251</v>
      </c>
      <c r="U735" s="89">
        <f t="shared" ca="1" si="178"/>
        <v>0.81988946005043339</v>
      </c>
      <c r="V735" s="89">
        <f t="shared" ca="1" si="178"/>
        <v>0.77147416560160442</v>
      </c>
      <c r="W735" s="85">
        <f t="shared" ca="1" si="170"/>
        <v>4891.0283166264526</v>
      </c>
      <c r="X735" s="85">
        <f t="shared" ca="1" si="171"/>
        <v>923.12168645712154</v>
      </c>
      <c r="Z735" s="85">
        <v>718</v>
      </c>
      <c r="AA735" s="88">
        <f t="shared" ca="1" si="172"/>
        <v>1395.8577080243144</v>
      </c>
      <c r="AB735" s="89">
        <f t="shared" ca="1" si="173"/>
        <v>1.0284566407354183</v>
      </c>
      <c r="AC735" s="89">
        <f t="shared" ca="1" si="174"/>
        <v>0.93344729908821866</v>
      </c>
      <c r="AD735" s="89">
        <f t="shared" ca="1" si="179"/>
        <v>0.84813246161565692</v>
      </c>
      <c r="AE735" s="89">
        <f t="shared" ca="1" si="179"/>
        <v>0.82470546561776037</v>
      </c>
      <c r="AF735" s="85">
        <f t="shared" ca="1" si="175"/>
        <v>135.14161114380022</v>
      </c>
      <c r="AG735" s="85">
        <f t="shared" ca="1" si="176"/>
        <v>2.4164182967631405</v>
      </c>
      <c r="AI735" s="85">
        <v>718</v>
      </c>
      <c r="AJ735" s="85">
        <f t="shared" ca="1" si="180"/>
        <v>4755.8867054826524</v>
      </c>
      <c r="AK735" s="85">
        <f t="shared" ca="1" si="180"/>
        <v>920.7052681603584</v>
      </c>
    </row>
    <row r="736" spans="9:37" x14ac:dyDescent="0.25">
      <c r="I736" s="85">
        <v>719</v>
      </c>
      <c r="J736" s="89">
        <f t="shared" ca="1" si="177"/>
        <v>0.69903006282709657</v>
      </c>
      <c r="K736" s="89">
        <f t="shared" ca="1" si="177"/>
        <v>0.66987982552120817</v>
      </c>
      <c r="L736" s="89">
        <f t="shared" ca="1" si="166"/>
        <v>0.52161290772515023</v>
      </c>
      <c r="M736" s="89">
        <f t="shared" ca="1" si="166"/>
        <v>0.4395813525131933</v>
      </c>
      <c r="N736" s="89">
        <f t="array" aca="1" ref="N736:O736" ca="1">mu+MMULT(L736:M736,A)</f>
        <v>2.4391719334964937E-2</v>
      </c>
      <c r="O736" s="89">
        <f ca="1"/>
        <v>1.0086177113886789E-2</v>
      </c>
      <c r="Q736" s="85">
        <v>719</v>
      </c>
      <c r="R736" s="88">
        <f t="shared" ca="1" si="167"/>
        <v>32093.341876926599</v>
      </c>
      <c r="S736" s="89">
        <f t="shared" ca="1" si="168"/>
        <v>0.84352921314233409</v>
      </c>
      <c r="T736" s="89">
        <f t="shared" ca="1" si="169"/>
        <v>0.67229575455087187</v>
      </c>
      <c r="U736" s="89">
        <f t="shared" ca="1" si="178"/>
        <v>0.80053373265279082</v>
      </c>
      <c r="V736" s="89">
        <f t="shared" ca="1" si="178"/>
        <v>0.74930228402058452</v>
      </c>
      <c r="W736" s="85">
        <f t="shared" ca="1" si="170"/>
        <v>4571.0559012667472</v>
      </c>
      <c r="X736" s="85">
        <f t="shared" ca="1" si="171"/>
        <v>603.1492710974162</v>
      </c>
      <c r="Z736" s="85">
        <v>719</v>
      </c>
      <c r="AA736" s="88">
        <f t="shared" ca="1" si="172"/>
        <v>1407.1211391620691</v>
      </c>
      <c r="AB736" s="89">
        <f t="shared" ca="1" si="173"/>
        <v>1.1130462292583025</v>
      </c>
      <c r="AC736" s="89">
        <f t="shared" ca="1" si="174"/>
        <v>1.018036887611103</v>
      </c>
      <c r="AD736" s="89">
        <f t="shared" ca="1" si="179"/>
        <v>0.86715571231324784</v>
      </c>
      <c r="AE736" s="89">
        <f t="shared" ca="1" si="179"/>
        <v>0.8456697868732771</v>
      </c>
      <c r="AF736" s="85">
        <f t="shared" ca="1" si="175"/>
        <v>144.80338640853802</v>
      </c>
      <c r="AG736" s="85">
        <f t="shared" ca="1" si="176"/>
        <v>12.078193561500939</v>
      </c>
      <c r="AI736" s="85">
        <v>719</v>
      </c>
      <c r="AJ736" s="85">
        <f t="shared" ca="1" si="180"/>
        <v>4426.252514858209</v>
      </c>
      <c r="AK736" s="85">
        <f t="shared" ca="1" si="180"/>
        <v>591.07107753591526</v>
      </c>
    </row>
    <row r="737" spans="9:37" x14ac:dyDescent="0.25">
      <c r="I737" s="85">
        <v>720</v>
      </c>
      <c r="J737" s="89">
        <f t="shared" ca="1" si="177"/>
        <v>0.64541843791575404</v>
      </c>
      <c r="K737" s="89">
        <f t="shared" ca="1" si="177"/>
        <v>0.85329715599286837</v>
      </c>
      <c r="L737" s="89">
        <f t="shared" ca="1" si="166"/>
        <v>0.37298027567981534</v>
      </c>
      <c r="M737" s="89">
        <f t="shared" ca="1" si="166"/>
        <v>1.0506797750200549</v>
      </c>
      <c r="N737" s="89">
        <f t="array" aca="1" ref="N737:O737" ca="1">mu+MMULT(L737:M737,A)</f>
        <v>3.2033298322978097E-2</v>
      </c>
      <c r="O737" s="89">
        <f ca="1"/>
        <v>1.9182584514478209E-2</v>
      </c>
      <c r="Q737" s="85">
        <v>720</v>
      </c>
      <c r="R737" s="88">
        <f t="shared" ca="1" si="167"/>
        <v>32339.52510017957</v>
      </c>
      <c r="S737" s="89">
        <f t="shared" ca="1" si="168"/>
        <v>0.88815588278313562</v>
      </c>
      <c r="T737" s="89">
        <f t="shared" ca="1" si="169"/>
        <v>0.7169224241916734</v>
      </c>
      <c r="U737" s="89">
        <f t="shared" ca="1" si="178"/>
        <v>0.8127715469243294</v>
      </c>
      <c r="V737" s="89">
        <f t="shared" ca="1" si="178"/>
        <v>0.7632890176615531</v>
      </c>
      <c r="W737" s="85">
        <f t="shared" ca="1" si="170"/>
        <v>4769.651866759672</v>
      </c>
      <c r="X737" s="85">
        <f t="shared" ca="1" si="171"/>
        <v>801.74523659034094</v>
      </c>
      <c r="Z737" s="85">
        <v>720</v>
      </c>
      <c r="AA737" s="88">
        <f t="shared" ca="1" si="172"/>
        <v>1419.9792790837314</v>
      </c>
      <c r="AB737" s="89">
        <f t="shared" ca="1" si="173"/>
        <v>1.2087884714724368</v>
      </c>
      <c r="AC737" s="89">
        <f t="shared" ca="1" si="174"/>
        <v>1.1137791298252373</v>
      </c>
      <c r="AD737" s="89">
        <f t="shared" ca="1" si="179"/>
        <v>0.88662793910330406</v>
      </c>
      <c r="AE737" s="89">
        <f t="shared" ca="1" si="179"/>
        <v>0.86731302376590624</v>
      </c>
      <c r="AF737" s="85">
        <f t="shared" ca="1" si="175"/>
        <v>156.08109188363937</v>
      </c>
      <c r="AG737" s="85">
        <f t="shared" ca="1" si="176"/>
        <v>23.355899036602295</v>
      </c>
      <c r="AI737" s="85">
        <v>720</v>
      </c>
      <c r="AJ737" s="85">
        <f t="shared" ca="1" si="180"/>
        <v>4613.5707748760324</v>
      </c>
      <c r="AK737" s="85">
        <f t="shared" ca="1" si="180"/>
        <v>778.38933755373864</v>
      </c>
    </row>
    <row r="738" spans="9:37" x14ac:dyDescent="0.25">
      <c r="I738" s="85">
        <v>721</v>
      </c>
      <c r="J738" s="89">
        <f t="shared" ca="1" si="177"/>
        <v>2.2210417880951905E-2</v>
      </c>
      <c r="K738" s="89">
        <f t="shared" ca="1" si="177"/>
        <v>0.78715989458497604</v>
      </c>
      <c r="L738" s="89">
        <f t="shared" ca="1" si="166"/>
        <v>-2.0100978294219036</v>
      </c>
      <c r="M738" s="89">
        <f t="shared" ca="1" si="166"/>
        <v>0.79660545064956734</v>
      </c>
      <c r="N738" s="89">
        <f t="array" aca="1" ref="N738:O738" ca="1">mu+MMULT(L738:M738,A)</f>
        <v>-3.3886769649631901E-2</v>
      </c>
      <c r="O738" s="89">
        <f ca="1"/>
        <v>1.5400601973886695E-2</v>
      </c>
      <c r="Q738" s="85">
        <v>721</v>
      </c>
      <c r="R738" s="88">
        <f t="shared" ca="1" si="167"/>
        <v>30276.447543928465</v>
      </c>
      <c r="S738" s="89">
        <f t="shared" ca="1" si="168"/>
        <v>0.50318399402461023</v>
      </c>
      <c r="T738" s="89">
        <f t="shared" ca="1" si="169"/>
        <v>0.33195053543314795</v>
      </c>
      <c r="U738" s="89">
        <f t="shared" ca="1" si="178"/>
        <v>0.69258254145870179</v>
      </c>
      <c r="V738" s="89">
        <f t="shared" ca="1" si="178"/>
        <v>0.6300366949636661</v>
      </c>
      <c r="W738" s="85">
        <f t="shared" ca="1" si="170"/>
        <v>3209.9572861081324</v>
      </c>
      <c r="X738" s="85">
        <f t="shared" ca="1" si="171"/>
        <v>-757.94934406119864</v>
      </c>
      <c r="Z738" s="85">
        <v>721</v>
      </c>
      <c r="AA738" s="88">
        <f t="shared" ca="1" si="172"/>
        <v>1414.6190847120774</v>
      </c>
      <c r="AB738" s="89">
        <f t="shared" ca="1" si="173"/>
        <v>1.1689820432305156</v>
      </c>
      <c r="AC738" s="89">
        <f t="shared" ca="1" si="174"/>
        <v>1.073972701583316</v>
      </c>
      <c r="AD738" s="89">
        <f t="shared" ca="1" si="179"/>
        <v>0.87879456690275259</v>
      </c>
      <c r="AE738" s="89">
        <f t="shared" ca="1" si="179"/>
        <v>0.85858254164332459</v>
      </c>
      <c r="AF738" s="85">
        <f t="shared" ca="1" si="175"/>
        <v>151.34940918262032</v>
      </c>
      <c r="AG738" s="85">
        <f t="shared" ca="1" si="176"/>
        <v>18.624216335583242</v>
      </c>
      <c r="AI738" s="85">
        <v>721</v>
      </c>
      <c r="AJ738" s="85">
        <f t="shared" ca="1" si="180"/>
        <v>3058.6078769255118</v>
      </c>
      <c r="AK738" s="85">
        <f t="shared" ca="1" si="180"/>
        <v>-776.57356039678189</v>
      </c>
    </row>
    <row r="739" spans="9:37" x14ac:dyDescent="0.25">
      <c r="I739" s="85">
        <v>722</v>
      </c>
      <c r="J739" s="89">
        <f t="shared" ca="1" si="177"/>
        <v>0.5648023315964128</v>
      </c>
      <c r="K739" s="89">
        <f t="shared" ca="1" si="177"/>
        <v>0.7182937567139186</v>
      </c>
      <c r="L739" s="89">
        <f t="shared" ca="1" si="166"/>
        <v>0.16315634549632699</v>
      </c>
      <c r="M739" s="89">
        <f t="shared" ca="1" si="166"/>
        <v>0.57778025647355991</v>
      </c>
      <c r="N739" s="89">
        <f t="array" aca="1" ref="N739:O739" ca="1">mu+MMULT(L739:M739,A)</f>
        <v>1.7783371862572069E-2</v>
      </c>
      <c r="O739" s="89">
        <f ca="1"/>
        <v>1.2143314698339623E-2</v>
      </c>
      <c r="Q739" s="85">
        <v>722</v>
      </c>
      <c r="R739" s="88">
        <f t="shared" ca="1" si="167"/>
        <v>31881.957143406529</v>
      </c>
      <c r="S739" s="89">
        <f t="shared" ca="1" si="168"/>
        <v>0.80493659504799664</v>
      </c>
      <c r="T739" s="89">
        <f t="shared" ca="1" si="169"/>
        <v>0.63370313645653442</v>
      </c>
      <c r="U739" s="89">
        <f t="shared" ca="1" si="178"/>
        <v>0.78957186531401102</v>
      </c>
      <c r="V739" s="89">
        <f t="shared" ca="1" si="178"/>
        <v>0.73686271116742241</v>
      </c>
      <c r="W739" s="85">
        <f t="shared" ca="1" si="170"/>
        <v>4402.9864592657177</v>
      </c>
      <c r="X739" s="85">
        <f t="shared" ca="1" si="171"/>
        <v>435.07982909638667</v>
      </c>
      <c r="Z739" s="85">
        <v>722</v>
      </c>
      <c r="AA739" s="88">
        <f t="shared" ca="1" si="172"/>
        <v>1410.018760324167</v>
      </c>
      <c r="AB739" s="89">
        <f t="shared" ca="1" si="173"/>
        <v>1.1346981799905982</v>
      </c>
      <c r="AC739" s="89">
        <f t="shared" ca="1" si="174"/>
        <v>1.0396888383433986</v>
      </c>
      <c r="AD739" s="89">
        <f t="shared" ca="1" si="179"/>
        <v>0.8717490999214238</v>
      </c>
      <c r="AE739" s="89">
        <f t="shared" ca="1" si="179"/>
        <v>0.85075775605259574</v>
      </c>
      <c r="AF739" s="85">
        <f t="shared" ca="1" si="175"/>
        <v>147.32275937121835</v>
      </c>
      <c r="AG739" s="85">
        <f t="shared" ca="1" si="176"/>
        <v>14.597566524181275</v>
      </c>
      <c r="AI739" s="85">
        <v>722</v>
      </c>
      <c r="AJ739" s="85">
        <f t="shared" ca="1" si="180"/>
        <v>4255.6636998944996</v>
      </c>
      <c r="AK739" s="85">
        <f t="shared" ca="1" si="180"/>
        <v>420.4822625722054</v>
      </c>
    </row>
    <row r="740" spans="9:37" x14ac:dyDescent="0.25">
      <c r="I740" s="85">
        <v>723</v>
      </c>
      <c r="J740" s="89">
        <f t="shared" ca="1" si="177"/>
        <v>0.3732031127065405</v>
      </c>
      <c r="K740" s="89">
        <f t="shared" ca="1" si="177"/>
        <v>0.16887391923990513</v>
      </c>
      <c r="L740" s="89">
        <f t="shared" ca="1" si="166"/>
        <v>-0.32338164918184958</v>
      </c>
      <c r="M740" s="89">
        <f t="shared" ca="1" si="166"/>
        <v>-0.95862471249131265</v>
      </c>
      <c r="N740" s="89">
        <f t="array" aca="1" ref="N740:O740" ca="1">mu+MMULT(L740:M740,A)</f>
        <v>-2.3504870811625712E-2</v>
      </c>
      <c r="O740" s="89">
        <f ca="1"/>
        <v>-1.0726594657121979E-2</v>
      </c>
      <c r="Q740" s="85">
        <v>723</v>
      </c>
      <c r="R740" s="88">
        <f t="shared" ca="1" si="167"/>
        <v>30592.411876389862</v>
      </c>
      <c r="S740" s="89">
        <f t="shared" ca="1" si="168"/>
        <v>0.56381407720698595</v>
      </c>
      <c r="T740" s="89">
        <f t="shared" ca="1" si="169"/>
        <v>0.39258061861552368</v>
      </c>
      <c r="U740" s="89">
        <f t="shared" ca="1" si="178"/>
        <v>0.71355966480798128</v>
      </c>
      <c r="V740" s="89">
        <f t="shared" ca="1" si="178"/>
        <v>0.65268537164713591</v>
      </c>
      <c r="W740" s="85">
        <f t="shared" ca="1" si="170"/>
        <v>3432.1262757650875</v>
      </c>
      <c r="X740" s="85">
        <f t="shared" ca="1" si="171"/>
        <v>-535.78035440424355</v>
      </c>
      <c r="Z740" s="85">
        <v>723</v>
      </c>
      <c r="AA740" s="88">
        <f t="shared" ca="1" si="172"/>
        <v>1378.1377070428809</v>
      </c>
      <c r="AB740" s="89">
        <f t="shared" ca="1" si="173"/>
        <v>0.8939859620238102</v>
      </c>
      <c r="AC740" s="89">
        <f t="shared" ca="1" si="174"/>
        <v>0.79897662037661055</v>
      </c>
      <c r="AD740" s="89">
        <f t="shared" ca="1" si="179"/>
        <v>0.81433529894162471</v>
      </c>
      <c r="AE740" s="89">
        <f t="shared" ca="1" si="179"/>
        <v>0.78784801564482987</v>
      </c>
      <c r="AF740" s="85">
        <f t="shared" ca="1" si="175"/>
        <v>120.4050632394335</v>
      </c>
      <c r="AG740" s="85">
        <f t="shared" ca="1" si="176"/>
        <v>-12.320129607603576</v>
      </c>
      <c r="AI740" s="85">
        <v>723</v>
      </c>
      <c r="AJ740" s="85">
        <f t="shared" ca="1" si="180"/>
        <v>3311.7212125256538</v>
      </c>
      <c r="AK740" s="85">
        <f t="shared" ca="1" si="180"/>
        <v>-523.46022479663998</v>
      </c>
    </row>
    <row r="741" spans="9:37" x14ac:dyDescent="0.25">
      <c r="I741" s="85">
        <v>724</v>
      </c>
      <c r="J741" s="89">
        <f t="shared" ca="1" si="177"/>
        <v>0.42097389819514919</v>
      </c>
      <c r="K741" s="89">
        <f t="shared" ca="1" si="177"/>
        <v>0.60303156943336633</v>
      </c>
      <c r="L741" s="89">
        <f t="shared" ca="1" si="166"/>
        <v>-0.19940263890053286</v>
      </c>
      <c r="M741" s="89">
        <f t="shared" ca="1" si="166"/>
        <v>0.26120183755345949</v>
      </c>
      <c r="N741" s="89">
        <f t="array" aca="1" ref="N741:O741" ca="1">mu+MMULT(L741:M741,A)</f>
        <v>2.5442680362701615E-3</v>
      </c>
      <c r="O741" s="89">
        <f ca="1"/>
        <v>7.4309374990677675E-3</v>
      </c>
      <c r="Q741" s="85">
        <v>724</v>
      </c>
      <c r="R741" s="88">
        <f t="shared" ca="1" si="167"/>
        <v>31399.787932798601</v>
      </c>
      <c r="S741" s="89">
        <f t="shared" ca="1" si="168"/>
        <v>0.7159405311265159</v>
      </c>
      <c r="T741" s="89">
        <f t="shared" ca="1" si="169"/>
        <v>0.54470707253505357</v>
      </c>
      <c r="U741" s="89">
        <f t="shared" ca="1" si="178"/>
        <v>0.76298596492947568</v>
      </c>
      <c r="V741" s="89">
        <f t="shared" ca="1" si="178"/>
        <v>0.70702250010071355</v>
      </c>
      <c r="W741" s="85">
        <f t="shared" ca="1" si="170"/>
        <v>4028.6001181563188</v>
      </c>
      <c r="X741" s="85">
        <f t="shared" ca="1" si="171"/>
        <v>60.693487986987748</v>
      </c>
      <c r="Z741" s="85">
        <v>724</v>
      </c>
      <c r="AA741" s="88">
        <f t="shared" ca="1" si="172"/>
        <v>1403.3898512944209</v>
      </c>
      <c r="AB741" s="89">
        <f t="shared" ca="1" si="173"/>
        <v>1.0850990867059551</v>
      </c>
      <c r="AC741" s="89">
        <f t="shared" ca="1" si="174"/>
        <v>0.99008974505875547</v>
      </c>
      <c r="AD741" s="89">
        <f t="shared" ca="1" si="179"/>
        <v>0.86106111410031305</v>
      </c>
      <c r="AE741" s="89">
        <f t="shared" ca="1" si="179"/>
        <v>0.83893487234123043</v>
      </c>
      <c r="AF741" s="85">
        <f t="shared" ca="1" si="175"/>
        <v>141.57908593212505</v>
      </c>
      <c r="AG741" s="85">
        <f t="shared" ca="1" si="176"/>
        <v>8.8538930850879751</v>
      </c>
      <c r="AI741" s="85">
        <v>724</v>
      </c>
      <c r="AJ741" s="85">
        <f t="shared" ca="1" si="180"/>
        <v>3887.0210322241937</v>
      </c>
      <c r="AK741" s="85">
        <f t="shared" ca="1" si="180"/>
        <v>51.839594901899773</v>
      </c>
    </row>
    <row r="742" spans="9:37" x14ac:dyDescent="0.25">
      <c r="I742" s="85">
        <v>725</v>
      </c>
      <c r="J742" s="89">
        <f t="shared" ca="1" si="177"/>
        <v>0.88949315433043785</v>
      </c>
      <c r="K742" s="89">
        <f t="shared" ca="1" si="177"/>
        <v>6.0675189952328679E-2</v>
      </c>
      <c r="L742" s="89">
        <f t="shared" ca="1" si="166"/>
        <v>1.2238370850693887</v>
      </c>
      <c r="M742" s="89">
        <f t="shared" ca="1" si="166"/>
        <v>-1.5491303852496849</v>
      </c>
      <c r="N742" s="89">
        <f t="array" aca="1" ref="N742:O742" ca="1">mu+MMULT(L742:M742,A)</f>
        <v>5.1315858568483086E-3</v>
      </c>
      <c r="O742" s="89">
        <f ca="1"/>
        <v>-1.9516471989378E-2</v>
      </c>
      <c r="Q742" s="85">
        <v>725</v>
      </c>
      <c r="R742" s="88">
        <f t="shared" ca="1" si="167"/>
        <v>31481.134352821402</v>
      </c>
      <c r="S742" s="89">
        <f t="shared" ca="1" si="168"/>
        <v>0.73105041585267361</v>
      </c>
      <c r="T742" s="89">
        <f t="shared" ca="1" si="169"/>
        <v>0.55981695726121128</v>
      </c>
      <c r="U742" s="89">
        <f t="shared" ca="1" si="178"/>
        <v>0.76762582046233319</v>
      </c>
      <c r="V742" s="89">
        <f t="shared" ca="1" si="178"/>
        <v>0.71219785199655605</v>
      </c>
      <c r="W742" s="85">
        <f t="shared" ca="1" si="170"/>
        <v>4090.8554379668785</v>
      </c>
      <c r="X742" s="85">
        <f t="shared" ca="1" si="171"/>
        <v>122.94880779754749</v>
      </c>
      <c r="Z742" s="85">
        <v>725</v>
      </c>
      <c r="AA742" s="88">
        <f t="shared" ca="1" si="172"/>
        <v>1366.0771288045294</v>
      </c>
      <c r="AB742" s="89">
        <f t="shared" ca="1" si="173"/>
        <v>0.80147003485429491</v>
      </c>
      <c r="AC742" s="89">
        <f t="shared" ca="1" si="174"/>
        <v>0.70646069320709526</v>
      </c>
      <c r="AD742" s="89">
        <f t="shared" ca="1" si="179"/>
        <v>0.78857020763138252</v>
      </c>
      <c r="AE742" s="89">
        <f t="shared" ca="1" si="179"/>
        <v>0.76004915574685228</v>
      </c>
      <c r="AF742" s="85">
        <f t="shared" ca="1" si="175"/>
        <v>110.73682185563325</v>
      </c>
      <c r="AG742" s="85">
        <f t="shared" ca="1" si="176"/>
        <v>-21.988370991403826</v>
      </c>
      <c r="AI742" s="85">
        <v>725</v>
      </c>
      <c r="AJ742" s="85">
        <f t="shared" ca="1" si="180"/>
        <v>3980.1186161112455</v>
      </c>
      <c r="AK742" s="85">
        <f t="shared" ca="1" si="180"/>
        <v>144.93717878895131</v>
      </c>
    </row>
    <row r="743" spans="9:37" x14ac:dyDescent="0.25">
      <c r="I743" s="85">
        <v>726</v>
      </c>
      <c r="J743" s="89">
        <f t="shared" ca="1" si="177"/>
        <v>0.88314310682270081</v>
      </c>
      <c r="K743" s="89">
        <f t="shared" ca="1" si="177"/>
        <v>0.11724640731176073</v>
      </c>
      <c r="L743" s="89">
        <f t="shared" ca="1" si="166"/>
        <v>1.1908466631124652</v>
      </c>
      <c r="M743" s="89">
        <f t="shared" ca="1" si="166"/>
        <v>-1.188864949840009</v>
      </c>
      <c r="N743" s="89">
        <f t="array" aca="1" ref="N743:O743" ca="1">mu+MMULT(L743:M743,A)</f>
        <v>1.103866090399876E-2</v>
      </c>
      <c r="O743" s="89">
        <f ca="1"/>
        <v>-1.4153798724088935E-2</v>
      </c>
      <c r="Q743" s="85">
        <v>726</v>
      </c>
      <c r="R743" s="88">
        <f t="shared" ca="1" si="167"/>
        <v>31667.646103128514</v>
      </c>
      <c r="S743" s="89">
        <f t="shared" ca="1" si="168"/>
        <v>0.76554761690053563</v>
      </c>
      <c r="T743" s="89">
        <f t="shared" ca="1" si="169"/>
        <v>0.59431415830907341</v>
      </c>
      <c r="U743" s="89">
        <f t="shared" ca="1" si="178"/>
        <v>0.77802723831818521</v>
      </c>
      <c r="V743" s="89">
        <f t="shared" ca="1" si="178"/>
        <v>0.72384899464185826</v>
      </c>
      <c r="W743" s="85">
        <f t="shared" ca="1" si="170"/>
        <v>4235.0017946816915</v>
      </c>
      <c r="X743" s="85">
        <f t="shared" ca="1" si="171"/>
        <v>267.0951645123605</v>
      </c>
      <c r="Z743" s="85">
        <v>726</v>
      </c>
      <c r="AA743" s="88">
        <f t="shared" ca="1" si="172"/>
        <v>1373.4226322653544</v>
      </c>
      <c r="AB743" s="89">
        <f t="shared" ca="1" si="173"/>
        <v>0.85791367684059971</v>
      </c>
      <c r="AC743" s="89">
        <f t="shared" ca="1" si="174"/>
        <v>0.76290433519340006</v>
      </c>
      <c r="AD743" s="89">
        <f t="shared" ca="1" si="179"/>
        <v>0.80452993425587593</v>
      </c>
      <c r="AE743" s="89">
        <f t="shared" ca="1" si="179"/>
        <v>0.77723977470077377</v>
      </c>
      <c r="AF743" s="85">
        <f t="shared" ca="1" si="175"/>
        <v>116.58839299051192</v>
      </c>
      <c r="AG743" s="85">
        <f t="shared" ca="1" si="176"/>
        <v>-16.136799856525158</v>
      </c>
      <c r="AI743" s="85">
        <v>726</v>
      </c>
      <c r="AJ743" s="85">
        <f t="shared" ca="1" si="180"/>
        <v>4118.4134016911794</v>
      </c>
      <c r="AK743" s="85">
        <f t="shared" ca="1" si="180"/>
        <v>283.23196436888566</v>
      </c>
    </row>
    <row r="744" spans="9:37" x14ac:dyDescent="0.25">
      <c r="I744" s="85">
        <v>727</v>
      </c>
      <c r="J744" s="89">
        <f t="shared" ca="1" si="177"/>
        <v>0.17453133039730795</v>
      </c>
      <c r="K744" s="89">
        <f t="shared" ca="1" si="177"/>
        <v>5.1301609896726719E-2</v>
      </c>
      <c r="L744" s="89">
        <f t="shared" ca="1" si="166"/>
        <v>-0.93640897101962439</v>
      </c>
      <c r="M744" s="89">
        <f t="shared" ca="1" si="166"/>
        <v>-1.6323621401498822</v>
      </c>
      <c r="N744" s="89">
        <f t="array" aca="1" ref="N744:O744" ca="1">mu+MMULT(L744:M744,A)</f>
        <v>-5.1867233235282459E-2</v>
      </c>
      <c r="O744" s="89">
        <f ca="1"/>
        <v>-2.0755404906489014E-2</v>
      </c>
      <c r="Q744" s="85">
        <v>727</v>
      </c>
      <c r="R744" s="88">
        <f t="shared" ca="1" si="167"/>
        <v>29736.927923157276</v>
      </c>
      <c r="S744" s="89">
        <f t="shared" ca="1" si="168"/>
        <v>0.39817844351155718</v>
      </c>
      <c r="T744" s="89">
        <f t="shared" ca="1" si="169"/>
        <v>0.22694498492009491</v>
      </c>
      <c r="U744" s="89">
        <f t="shared" ca="1" si="178"/>
        <v>0.65475067266948805</v>
      </c>
      <c r="V744" s="89">
        <f t="shared" ca="1" si="178"/>
        <v>0.58976673919349265</v>
      </c>
      <c r="W744" s="85">
        <f t="shared" ca="1" si="170"/>
        <v>2846.3898847470955</v>
      </c>
      <c r="X744" s="85">
        <f t="shared" ca="1" si="171"/>
        <v>-1121.5167454222355</v>
      </c>
      <c r="Z744" s="85">
        <v>727</v>
      </c>
      <c r="AA744" s="88">
        <f t="shared" ca="1" si="172"/>
        <v>1364.3856988828002</v>
      </c>
      <c r="AB744" s="89">
        <f t="shared" ca="1" si="173"/>
        <v>0.78842991800229478</v>
      </c>
      <c r="AC744" s="89">
        <f t="shared" ca="1" si="174"/>
        <v>0.69342057635509513</v>
      </c>
      <c r="AD744" s="89">
        <f t="shared" ca="1" si="179"/>
        <v>0.78477736169486423</v>
      </c>
      <c r="AE744" s="89">
        <f t="shared" ca="1" si="179"/>
        <v>0.75597717348078119</v>
      </c>
      <c r="AF744" s="85">
        <f t="shared" ca="1" si="175"/>
        <v>109.40621207340041</v>
      </c>
      <c r="AG744" s="85">
        <f t="shared" ca="1" si="176"/>
        <v>-23.318980773636667</v>
      </c>
      <c r="AI744" s="85">
        <v>727</v>
      </c>
      <c r="AJ744" s="85">
        <f t="shared" ca="1" si="180"/>
        <v>2736.9836726736949</v>
      </c>
      <c r="AK744" s="85">
        <f t="shared" ca="1" si="180"/>
        <v>-1098.1977646485989</v>
      </c>
    </row>
    <row r="745" spans="9:37" x14ac:dyDescent="0.25">
      <c r="I745" s="85">
        <v>728</v>
      </c>
      <c r="J745" s="89">
        <f t="shared" ca="1" si="177"/>
        <v>0.75032013744470183</v>
      </c>
      <c r="K745" s="89">
        <f t="shared" ca="1" si="177"/>
        <v>0.71856111479988571</v>
      </c>
      <c r="L745" s="89">
        <f t="shared" ca="1" si="166"/>
        <v>0.67549752214204262</v>
      </c>
      <c r="M745" s="89">
        <f t="shared" ca="1" si="166"/>
        <v>0.57857234358374721</v>
      </c>
      <c r="N745" s="89">
        <f t="array" aca="1" ref="N745:O745" ca="1">mu+MMULT(L745:M745,A)</f>
        <v>3.0946461218632003E-2</v>
      </c>
      <c r="O745" s="89">
        <f ca="1"/>
        <v>1.2155105183776426E-2</v>
      </c>
      <c r="Q745" s="85">
        <v>728</v>
      </c>
      <c r="R745" s="88">
        <f t="shared" ca="1" si="167"/>
        <v>32304.396397410444</v>
      </c>
      <c r="S745" s="89">
        <f t="shared" ca="1" si="168"/>
        <v>0.88180877566233051</v>
      </c>
      <c r="T745" s="89">
        <f t="shared" ca="1" si="169"/>
        <v>0.71057531707086818</v>
      </c>
      <c r="U745" s="89">
        <f t="shared" ca="1" si="178"/>
        <v>0.81105988740520496</v>
      </c>
      <c r="V745" s="89">
        <f t="shared" ca="1" si="178"/>
        <v>0.76132627844749523</v>
      </c>
      <c r="W745" s="85">
        <f t="shared" ca="1" si="170"/>
        <v>4741.1302872665692</v>
      </c>
      <c r="X745" s="85">
        <f t="shared" ca="1" si="171"/>
        <v>773.22365709723817</v>
      </c>
      <c r="Z745" s="85">
        <v>728</v>
      </c>
      <c r="AA745" s="88">
        <f t="shared" ca="1" si="172"/>
        <v>1410.0353852278338</v>
      </c>
      <c r="AB745" s="89">
        <f t="shared" ca="1" si="173"/>
        <v>1.1348222781606545</v>
      </c>
      <c r="AC745" s="89">
        <f t="shared" ca="1" si="174"/>
        <v>1.039812936513455</v>
      </c>
      <c r="AD745" s="89">
        <f t="shared" ca="1" si="179"/>
        <v>0.87177510505658229</v>
      </c>
      <c r="AE745" s="89">
        <f t="shared" ca="1" si="179"/>
        <v>0.85078659115444721</v>
      </c>
      <c r="AF745" s="85">
        <f t="shared" ca="1" si="175"/>
        <v>147.33725233219775</v>
      </c>
      <c r="AG745" s="85">
        <f t="shared" ca="1" si="176"/>
        <v>14.612059485160671</v>
      </c>
      <c r="AI745" s="85">
        <v>728</v>
      </c>
      <c r="AJ745" s="85">
        <f t="shared" ca="1" si="180"/>
        <v>4593.7930349343715</v>
      </c>
      <c r="AK745" s="85">
        <f t="shared" ca="1" si="180"/>
        <v>758.6115976120775</v>
      </c>
    </row>
    <row r="746" spans="9:37" x14ac:dyDescent="0.25">
      <c r="I746" s="85">
        <v>729</v>
      </c>
      <c r="J746" s="89">
        <f t="shared" ca="1" si="177"/>
        <v>0.56650574768472783</v>
      </c>
      <c r="K746" s="89">
        <f t="shared" ca="1" si="177"/>
        <v>0.87269857293727504</v>
      </c>
      <c r="L746" s="89">
        <f t="shared" ca="1" si="166"/>
        <v>0.16748492940933832</v>
      </c>
      <c r="M746" s="89">
        <f t="shared" ca="1" si="166"/>
        <v>1.1392405084539412</v>
      </c>
      <c r="N746" s="89">
        <f t="array" aca="1" ref="N746:O746" ca="1">mu+MMULT(L746:M746,A)</f>
        <v>2.8419862007649867E-2</v>
      </c>
      <c r="O746" s="89">
        <f ca="1"/>
        <v>2.0500841085498506E-2</v>
      </c>
      <c r="Q746" s="85">
        <v>729</v>
      </c>
      <c r="R746" s="88">
        <f t="shared" ca="1" si="167"/>
        <v>32222.879159021737</v>
      </c>
      <c r="S746" s="89">
        <f t="shared" ca="1" si="168"/>
        <v>0.8670534864112367</v>
      </c>
      <c r="T746" s="89">
        <f t="shared" ca="1" si="169"/>
        <v>0.69582002781977437</v>
      </c>
      <c r="U746" s="89">
        <f t="shared" ca="1" si="178"/>
        <v>0.80704364780538151</v>
      </c>
      <c r="V746" s="89">
        <f t="shared" ca="1" si="178"/>
        <v>0.75672922745413029</v>
      </c>
      <c r="W746" s="85">
        <f t="shared" ca="1" si="170"/>
        <v>4675.1782005138848</v>
      </c>
      <c r="X746" s="85">
        <f t="shared" ca="1" si="171"/>
        <v>707.27157034455377</v>
      </c>
      <c r="Z746" s="85">
        <v>729</v>
      </c>
      <c r="AA746" s="88">
        <f t="shared" ca="1" si="172"/>
        <v>1421.8524104617093</v>
      </c>
      <c r="AB746" s="89">
        <f t="shared" ca="1" si="173"/>
        <v>1.2226634920563653</v>
      </c>
      <c r="AC746" s="89">
        <f t="shared" ca="1" si="174"/>
        <v>1.1276541504091657</v>
      </c>
      <c r="AD746" s="89">
        <f t="shared" ca="1" si="179"/>
        <v>0.88927158930069528</v>
      </c>
      <c r="AE746" s="89">
        <f t="shared" ca="1" si="179"/>
        <v>0.8702669959559568</v>
      </c>
      <c r="AF746" s="85">
        <f t="shared" ca="1" si="175"/>
        <v>157.74434595376442</v>
      </c>
      <c r="AG746" s="85">
        <f t="shared" ca="1" si="176"/>
        <v>25.019153106727344</v>
      </c>
      <c r="AI746" s="85">
        <v>729</v>
      </c>
      <c r="AJ746" s="85">
        <f t="shared" ca="1" si="180"/>
        <v>4517.4338545601204</v>
      </c>
      <c r="AK746" s="85">
        <f t="shared" ca="1" si="180"/>
        <v>682.25241723782642</v>
      </c>
    </row>
    <row r="747" spans="9:37" x14ac:dyDescent="0.25">
      <c r="I747" s="85">
        <v>730</v>
      </c>
      <c r="J747" s="89">
        <f t="shared" ca="1" si="177"/>
        <v>2.7883926723133223E-2</v>
      </c>
      <c r="K747" s="89">
        <f t="shared" ca="1" si="177"/>
        <v>0.21969726668008571</v>
      </c>
      <c r="L747" s="89">
        <f t="shared" ca="1" si="166"/>
        <v>-1.912845350681792</v>
      </c>
      <c r="M747" s="89">
        <f t="shared" ca="1" si="166"/>
        <v>-0.77321604263765531</v>
      </c>
      <c r="N747" s="89">
        <f t="array" aca="1" ref="N747:O747" ca="1">mu+MMULT(L747:M747,A)</f>
        <v>-6.0819606811573335E-2</v>
      </c>
      <c r="O747" s="89">
        <f ca="1"/>
        <v>-7.9667236863019165E-3</v>
      </c>
      <c r="Q747" s="85">
        <v>730</v>
      </c>
      <c r="R747" s="88">
        <f t="shared" ca="1" si="167"/>
        <v>29471.89992027617</v>
      </c>
      <c r="S747" s="89">
        <f t="shared" ca="1" si="168"/>
        <v>0.34589675948828552</v>
      </c>
      <c r="T747" s="89">
        <f t="shared" ca="1" si="169"/>
        <v>0.17466330089682325</v>
      </c>
      <c r="U747" s="89">
        <f t="shared" ca="1" si="178"/>
        <v>0.63528984796936094</v>
      </c>
      <c r="V747" s="89">
        <f t="shared" ca="1" si="178"/>
        <v>0.56932789696606667</v>
      </c>
      <c r="W747" s="85">
        <f t="shared" ca="1" si="170"/>
        <v>2675.4292462026242</v>
      </c>
      <c r="X747" s="85">
        <f t="shared" ca="1" si="171"/>
        <v>-1292.4773839667068</v>
      </c>
      <c r="Z747" s="85">
        <v>730</v>
      </c>
      <c r="AA747" s="88">
        <f t="shared" ca="1" si="172"/>
        <v>1381.946442686251</v>
      </c>
      <c r="AB747" s="89">
        <f t="shared" ca="1" si="173"/>
        <v>0.92303437897914986</v>
      </c>
      <c r="AC747" s="89">
        <f t="shared" ca="1" si="174"/>
        <v>0.82802503733195021</v>
      </c>
      <c r="AD747" s="89">
        <f t="shared" ca="1" si="179"/>
        <v>0.82200535520087548</v>
      </c>
      <c r="AE747" s="89">
        <f t="shared" ca="1" si="179"/>
        <v>0.79617183963962324</v>
      </c>
      <c r="AF747" s="85">
        <f t="shared" ca="1" si="175"/>
        <v>123.52132868931449</v>
      </c>
      <c r="AG747" s="85">
        <f t="shared" ca="1" si="176"/>
        <v>-9.2038641577225917</v>
      </c>
      <c r="AI747" s="85">
        <v>730</v>
      </c>
      <c r="AJ747" s="85">
        <f t="shared" ca="1" si="180"/>
        <v>2551.9079175133097</v>
      </c>
      <c r="AK747" s="85">
        <f t="shared" ca="1" si="180"/>
        <v>-1283.2735198089842</v>
      </c>
    </row>
    <row r="748" spans="9:37" x14ac:dyDescent="0.25">
      <c r="I748" s="85">
        <v>731</v>
      </c>
      <c r="J748" s="89">
        <f t="shared" ca="1" si="177"/>
        <v>0.84683238100020186</v>
      </c>
      <c r="K748" s="89">
        <f t="shared" ca="1" si="177"/>
        <v>0.12446140992265786</v>
      </c>
      <c r="L748" s="89">
        <f t="shared" ca="1" si="166"/>
        <v>1.0229420671865608</v>
      </c>
      <c r="M748" s="89">
        <f t="shared" ca="1" si="166"/>
        <v>-1.152969703836829</v>
      </c>
      <c r="N748" s="89">
        <f t="array" aca="1" ref="N748:O748" ca="1">mu+MMULT(L748:M748,A)</f>
        <v>7.4026254338228348E-3</v>
      </c>
      <c r="O748" s="89">
        <f ca="1"/>
        <v>-1.3619485805966959E-2</v>
      </c>
      <c r="Q748" s="85">
        <v>731</v>
      </c>
      <c r="R748" s="88">
        <f t="shared" ca="1" si="167"/>
        <v>31552.71050023293</v>
      </c>
      <c r="S748" s="89">
        <f t="shared" ca="1" si="168"/>
        <v>0.74431324191281156</v>
      </c>
      <c r="T748" s="89">
        <f t="shared" ca="1" si="169"/>
        <v>0.57307978332134923</v>
      </c>
      <c r="U748" s="89">
        <f t="shared" ca="1" si="178"/>
        <v>0.77165650400179353</v>
      </c>
      <c r="V748" s="89">
        <f t="shared" ca="1" si="178"/>
        <v>0.71670466250900777</v>
      </c>
      <c r="W748" s="85">
        <f t="shared" ca="1" si="170"/>
        <v>4145.94367706501</v>
      </c>
      <c r="X748" s="85">
        <f t="shared" ca="1" si="171"/>
        <v>178.03704689567894</v>
      </c>
      <c r="Z748" s="85">
        <v>731</v>
      </c>
      <c r="AA748" s="88">
        <f t="shared" ca="1" si="172"/>
        <v>1374.1566658041527</v>
      </c>
      <c r="AB748" s="89">
        <f t="shared" ca="1" si="173"/>
        <v>0.86353747034193906</v>
      </c>
      <c r="AC748" s="89">
        <f t="shared" ca="1" si="174"/>
        <v>0.76852812869473941</v>
      </c>
      <c r="AD748" s="89">
        <f t="shared" ca="1" si="179"/>
        <v>0.8060789865258553</v>
      </c>
      <c r="AE748" s="89">
        <f t="shared" ca="1" si="179"/>
        <v>0.77891325703286585</v>
      </c>
      <c r="AF748" s="85">
        <f t="shared" ca="1" si="175"/>
        <v>117.17951398267496</v>
      </c>
      <c r="AG748" s="85">
        <f t="shared" ca="1" si="176"/>
        <v>-15.545678864362117</v>
      </c>
      <c r="AI748" s="85">
        <v>731</v>
      </c>
      <c r="AJ748" s="85">
        <f t="shared" ca="1" si="180"/>
        <v>4028.764163082335</v>
      </c>
      <c r="AK748" s="85">
        <f t="shared" ca="1" si="180"/>
        <v>193.58272576004106</v>
      </c>
    </row>
    <row r="749" spans="9:37" x14ac:dyDescent="0.25">
      <c r="I749" s="85">
        <v>732</v>
      </c>
      <c r="J749" s="89">
        <f t="shared" ca="1" si="177"/>
        <v>0.34735516473129824</v>
      </c>
      <c r="K749" s="89">
        <f t="shared" ca="1" si="177"/>
        <v>0.42467905618921742</v>
      </c>
      <c r="L749" s="89">
        <f t="shared" ca="1" si="166"/>
        <v>-0.39247087174161222</v>
      </c>
      <c r="M749" s="89">
        <f t="shared" ca="1" si="166"/>
        <v>-0.18993749258459972</v>
      </c>
      <c r="N749" s="89">
        <f t="array" aca="1" ref="N749:O749" ca="1">mu+MMULT(L749:M749,A)</f>
        <v>-1.0867729001434824E-2</v>
      </c>
      <c r="O749" s="89">
        <f ca="1"/>
        <v>7.1557547189837105E-4</v>
      </c>
      <c r="Q749" s="85">
        <v>732</v>
      </c>
      <c r="R749" s="88">
        <f t="shared" ca="1" si="167"/>
        <v>30981.465609629766</v>
      </c>
      <c r="S749" s="89">
        <f t="shared" ca="1" si="168"/>
        <v>0.63761473459101492</v>
      </c>
      <c r="T749" s="89">
        <f t="shared" ca="1" si="169"/>
        <v>0.46638127599955265</v>
      </c>
      <c r="U749" s="89">
        <f t="shared" ca="1" si="178"/>
        <v>0.73813774914722929</v>
      </c>
      <c r="V749" s="89">
        <f t="shared" ca="1" si="178"/>
        <v>0.67952869424878826</v>
      </c>
      <c r="W749" s="85">
        <f t="shared" ca="1" si="170"/>
        <v>3714.565814605794</v>
      </c>
      <c r="X749" s="85">
        <f t="shared" ca="1" si="171"/>
        <v>-253.34081556353703</v>
      </c>
      <c r="Z749" s="85">
        <v>732</v>
      </c>
      <c r="AA749" s="88">
        <f t="shared" ca="1" si="172"/>
        <v>1393.9971533590478</v>
      </c>
      <c r="AB749" s="89">
        <f t="shared" ca="1" si="173"/>
        <v>1.0144180156581666</v>
      </c>
      <c r="AC749" s="89">
        <f t="shared" ca="1" si="174"/>
        <v>0.91940867401096693</v>
      </c>
      <c r="AD749" s="89">
        <f t="shared" ca="1" si="179"/>
        <v>0.84480833429496272</v>
      </c>
      <c r="AE749" s="89">
        <f t="shared" ca="1" si="179"/>
        <v>0.8210590729795052</v>
      </c>
      <c r="AF749" s="85">
        <f t="shared" ca="1" si="175"/>
        <v>133.56669861799423</v>
      </c>
      <c r="AG749" s="85">
        <f t="shared" ca="1" si="176"/>
        <v>0.84150577095715562</v>
      </c>
      <c r="AI749" s="85">
        <v>732</v>
      </c>
      <c r="AJ749" s="85">
        <f t="shared" ca="1" si="180"/>
        <v>3580.9991159878</v>
      </c>
      <c r="AK749" s="85">
        <f t="shared" ca="1" si="180"/>
        <v>-254.18232133449419</v>
      </c>
    </row>
    <row r="750" spans="9:37" x14ac:dyDescent="0.25">
      <c r="I750" s="85">
        <v>733</v>
      </c>
      <c r="J750" s="89">
        <f t="shared" ca="1" si="177"/>
        <v>0.40926014110824549</v>
      </c>
      <c r="K750" s="89">
        <f t="shared" ca="1" si="177"/>
        <v>0.94187480744643381</v>
      </c>
      <c r="L750" s="89">
        <f t="shared" ca="1" si="166"/>
        <v>-0.22944857937669949</v>
      </c>
      <c r="M750" s="89">
        <f t="shared" ca="1" si="166"/>
        <v>1.5707084518092036</v>
      </c>
      <c r="N750" s="89">
        <f t="array" aca="1" ref="N750:O750" ca="1">mu+MMULT(L750:M750,A)</f>
        <v>2.6321841747531074E-2</v>
      </c>
      <c r="O750" s="89">
        <f ca="1"/>
        <v>2.6923387844749385E-2</v>
      </c>
      <c r="Q750" s="85">
        <v>733</v>
      </c>
      <c r="R750" s="88">
        <f t="shared" ca="1" si="167"/>
        <v>32155.345773683832</v>
      </c>
      <c r="S750" s="89">
        <f t="shared" ca="1" si="168"/>
        <v>0.8548010897279209</v>
      </c>
      <c r="T750" s="89">
        <f t="shared" ca="1" si="169"/>
        <v>0.68356763113645869</v>
      </c>
      <c r="U750" s="89">
        <f t="shared" ca="1" si="178"/>
        <v>0.80366936258361821</v>
      </c>
      <c r="V750" s="89">
        <f t="shared" ca="1" si="178"/>
        <v>0.75287588491587987</v>
      </c>
      <c r="W750" s="85">
        <f t="shared" ca="1" si="170"/>
        <v>4620.789509162867</v>
      </c>
      <c r="X750" s="85">
        <f t="shared" ca="1" si="171"/>
        <v>652.882878993536</v>
      </c>
      <c r="Z750" s="85">
        <v>733</v>
      </c>
      <c r="AA750" s="88">
        <f t="shared" ca="1" si="172"/>
        <v>1431.0137120051515</v>
      </c>
      <c r="AB750" s="89">
        <f t="shared" ca="1" si="173"/>
        <v>1.2902626001851172</v>
      </c>
      <c r="AC750" s="89">
        <f t="shared" ca="1" si="174"/>
        <v>1.1952532585379176</v>
      </c>
      <c r="AD750" s="89">
        <f t="shared" ca="1" si="179"/>
        <v>0.90152025121124202</v>
      </c>
      <c r="AE750" s="89">
        <f t="shared" ca="1" si="179"/>
        <v>0.88400595207621646</v>
      </c>
      <c r="AF750" s="85">
        <f t="shared" ca="1" si="175"/>
        <v>165.94819206490865</v>
      </c>
      <c r="AG750" s="85">
        <f t="shared" ca="1" si="176"/>
        <v>33.222999217871575</v>
      </c>
      <c r="AI750" s="85">
        <v>733</v>
      </c>
      <c r="AJ750" s="85">
        <f t="shared" ca="1" si="180"/>
        <v>4454.8413170979584</v>
      </c>
      <c r="AK750" s="85">
        <f t="shared" ca="1" si="180"/>
        <v>619.65987977566442</v>
      </c>
    </row>
    <row r="751" spans="9:37" x14ac:dyDescent="0.25">
      <c r="I751" s="85">
        <v>734</v>
      </c>
      <c r="J751" s="89">
        <f t="shared" ca="1" si="177"/>
        <v>0.56290956466407227</v>
      </c>
      <c r="K751" s="89">
        <f t="shared" ca="1" si="177"/>
        <v>0.57255930539429889</v>
      </c>
      <c r="L751" s="89">
        <f t="shared" ca="1" si="166"/>
        <v>0.1583501778461327</v>
      </c>
      <c r="M751" s="89">
        <f t="shared" ca="1" si="166"/>
        <v>0.18289374713311352</v>
      </c>
      <c r="N751" s="89">
        <f t="array" aca="1" ref="N751:O751" ca="1">mu+MMULT(L751:M751,A)</f>
        <v>1.0257297407418101E-2</v>
      </c>
      <c r="O751" s="89">
        <f ca="1"/>
        <v>6.2652949986278014E-3</v>
      </c>
      <c r="Q751" s="85">
        <v>734</v>
      </c>
      <c r="R751" s="88">
        <f t="shared" ca="1" si="167"/>
        <v>31642.911824930357</v>
      </c>
      <c r="S751" s="89">
        <f t="shared" ca="1" si="168"/>
        <v>0.76098446958687371</v>
      </c>
      <c r="T751" s="89">
        <f t="shared" ca="1" si="169"/>
        <v>0.58975101099541138</v>
      </c>
      <c r="U751" s="89">
        <f t="shared" ca="1" si="178"/>
        <v>0.77666682826490696</v>
      </c>
      <c r="V751" s="89">
        <f t="shared" ca="1" si="178"/>
        <v>0.72232120471562533</v>
      </c>
      <c r="W751" s="85">
        <f t="shared" ca="1" si="170"/>
        <v>4215.7746649465007</v>
      </c>
      <c r="X751" s="85">
        <f t="shared" ca="1" si="171"/>
        <v>247.86803477716967</v>
      </c>
      <c r="Z751" s="85">
        <v>734</v>
      </c>
      <c r="AA751" s="88">
        <f t="shared" ca="1" si="172"/>
        <v>1401.75495347737</v>
      </c>
      <c r="AB751" s="89">
        <f t="shared" ca="1" si="173"/>
        <v>1.0728303720697847</v>
      </c>
      <c r="AC751" s="89">
        <f t="shared" ca="1" si="174"/>
        <v>0.97782103042258506</v>
      </c>
      <c r="AD751" s="89">
        <f t="shared" ca="1" si="179"/>
        <v>0.85832638454162224</v>
      </c>
      <c r="AE751" s="89">
        <f t="shared" ca="1" si="179"/>
        <v>0.83591857612212017</v>
      </c>
      <c r="AF751" s="85">
        <f t="shared" ca="1" si="175"/>
        <v>140.17356913168874</v>
      </c>
      <c r="AG751" s="85">
        <f t="shared" ca="1" si="176"/>
        <v>7.4483762846516584</v>
      </c>
      <c r="AI751" s="85">
        <v>734</v>
      </c>
      <c r="AJ751" s="85">
        <f t="shared" ca="1" si="180"/>
        <v>4075.6010958148117</v>
      </c>
      <c r="AK751" s="85">
        <f t="shared" ca="1" si="180"/>
        <v>240.41965849251801</v>
      </c>
    </row>
    <row r="752" spans="9:37" x14ac:dyDescent="0.25">
      <c r="I752" s="85">
        <v>735</v>
      </c>
      <c r="J752" s="89">
        <f t="shared" ca="1" si="177"/>
        <v>0.52424939582584673</v>
      </c>
      <c r="K752" s="89">
        <f t="shared" ca="1" si="177"/>
        <v>0.10162493285525798</v>
      </c>
      <c r="L752" s="89">
        <f t="shared" ca="1" si="166"/>
        <v>6.0821699828707269E-2</v>
      </c>
      <c r="M752" s="89">
        <f t="shared" ca="1" si="166"/>
        <v>-1.2723469732636323</v>
      </c>
      <c r="N752" s="89">
        <f t="array" aca="1" ref="N752:O752" ca="1">mu+MMULT(L752:M752,A)</f>
        <v>-1.9526227842493568E-2</v>
      </c>
      <c r="O752" s="89">
        <f ca="1"/>
        <v>-1.5396456973101951E-2</v>
      </c>
      <c r="Q752" s="85">
        <v>735</v>
      </c>
      <c r="R752" s="88">
        <f t="shared" ca="1" si="167"/>
        <v>30714.370615069947</v>
      </c>
      <c r="S752" s="89">
        <f t="shared" ca="1" si="168"/>
        <v>0.58704927318947553</v>
      </c>
      <c r="T752" s="89">
        <f t="shared" ca="1" si="169"/>
        <v>0.41581581459801326</v>
      </c>
      <c r="U752" s="89">
        <f t="shared" ca="1" si="178"/>
        <v>0.72141469261292779</v>
      </c>
      <c r="V752" s="89">
        <f t="shared" ca="1" si="178"/>
        <v>0.66122760717893447</v>
      </c>
      <c r="W752" s="85">
        <f t="shared" ca="1" si="170"/>
        <v>3519.6314920847835</v>
      </c>
      <c r="X752" s="85">
        <f t="shared" ca="1" si="171"/>
        <v>-448.27513808454751</v>
      </c>
      <c r="Z752" s="85">
        <v>735</v>
      </c>
      <c r="AA752" s="88">
        <f t="shared" ca="1" si="172"/>
        <v>1371.7169972821664</v>
      </c>
      <c r="AB752" s="89">
        <f t="shared" ca="1" si="173"/>
        <v>0.84483434982423933</v>
      </c>
      <c r="AC752" s="89">
        <f t="shared" ca="1" si="174"/>
        <v>0.74982500817703968</v>
      </c>
      <c r="AD752" s="89">
        <f t="shared" ca="1" si="179"/>
        <v>0.80089833345324413</v>
      </c>
      <c r="AE752" s="89">
        <f t="shared" ca="1" si="179"/>
        <v>0.77331994757698319</v>
      </c>
      <c r="AF752" s="85">
        <f t="shared" ca="1" si="175"/>
        <v>115.21924929302259</v>
      </c>
      <c r="AG752" s="85">
        <f t="shared" ca="1" si="176"/>
        <v>-17.505943554014493</v>
      </c>
      <c r="AI752" s="85">
        <v>735</v>
      </c>
      <c r="AJ752" s="85">
        <f t="shared" ca="1" si="180"/>
        <v>3404.4122427917609</v>
      </c>
      <c r="AK752" s="85">
        <f t="shared" ca="1" si="180"/>
        <v>-430.76919453053301</v>
      </c>
    </row>
    <row r="753" spans="9:37" x14ac:dyDescent="0.25">
      <c r="I753" s="85">
        <v>736</v>
      </c>
      <c r="J753" s="89">
        <f t="shared" ca="1" si="177"/>
        <v>0.49352738443147492</v>
      </c>
      <c r="K753" s="89">
        <f t="shared" ca="1" si="177"/>
        <v>0.53728441082619527</v>
      </c>
      <c r="L753" s="89">
        <f t="shared" ca="1" si="166"/>
        <v>-1.6225153060483076E-2</v>
      </c>
      <c r="M753" s="89">
        <f t="shared" ca="1" si="166"/>
        <v>9.3594626451825327E-2</v>
      </c>
      <c r="N753" s="89">
        <f t="array" aca="1" ref="N753:O753" ca="1">mu+MMULT(L753:M753,A)</f>
        <v>4.1031163370900525E-3</v>
      </c>
      <c r="O753" s="89">
        <f ca="1"/>
        <v>4.9360472828517792E-3</v>
      </c>
      <c r="Q753" s="85">
        <v>736</v>
      </c>
      <c r="R753" s="88">
        <f t="shared" ca="1" si="167"/>
        <v>31448.77360956361</v>
      </c>
      <c r="S753" s="89">
        <f t="shared" ca="1" si="168"/>
        <v>0.72504417426753909</v>
      </c>
      <c r="T753" s="89">
        <f t="shared" ca="1" si="169"/>
        <v>0.55381071567607676</v>
      </c>
      <c r="U753" s="89">
        <f t="shared" ca="1" si="178"/>
        <v>0.76578753463613114</v>
      </c>
      <c r="V753" s="89">
        <f t="shared" ca="1" si="178"/>
        <v>0.71014580301294394</v>
      </c>
      <c r="W753" s="85">
        <f t="shared" ca="1" si="170"/>
        <v>4066.0442132445351</v>
      </c>
      <c r="X753" s="85">
        <f t="shared" ca="1" si="171"/>
        <v>98.13758307520402</v>
      </c>
      <c r="Z753" s="85">
        <v>736</v>
      </c>
      <c r="AA753" s="88">
        <f t="shared" ca="1" si="172"/>
        <v>1399.8929117389162</v>
      </c>
      <c r="AB753" s="89">
        <f t="shared" ca="1" si="173"/>
        <v>1.0588396666009254</v>
      </c>
      <c r="AC753" s="89">
        <f t="shared" ca="1" si="174"/>
        <v>0.96383032495372578</v>
      </c>
      <c r="AD753" s="89">
        <f t="shared" ca="1" si="179"/>
        <v>0.85516359739966175</v>
      </c>
      <c r="AE753" s="89">
        <f t="shared" ca="1" si="179"/>
        <v>0.83243449980545381</v>
      </c>
      <c r="AF753" s="85">
        <f t="shared" ca="1" si="175"/>
        <v>138.57826622875223</v>
      </c>
      <c r="AG753" s="85">
        <f t="shared" ca="1" si="176"/>
        <v>5.8530733817151486</v>
      </c>
      <c r="AI753" s="85">
        <v>736</v>
      </c>
      <c r="AJ753" s="85">
        <f t="shared" ca="1" si="180"/>
        <v>3927.4659470157831</v>
      </c>
      <c r="AK753" s="85">
        <f t="shared" ca="1" si="180"/>
        <v>92.284509693488872</v>
      </c>
    </row>
    <row r="754" spans="9:37" x14ac:dyDescent="0.25">
      <c r="I754" s="85">
        <v>737</v>
      </c>
      <c r="J754" s="89">
        <f t="shared" ca="1" si="177"/>
        <v>0.50362031536341079</v>
      </c>
      <c r="K754" s="89">
        <f t="shared" ca="1" si="177"/>
        <v>0.5651354806130594</v>
      </c>
      <c r="L754" s="89">
        <f t="shared" ca="1" si="166"/>
        <v>9.0749094106203857E-3</v>
      </c>
      <c r="M754" s="89">
        <f t="shared" ca="1" si="166"/>
        <v>0.16400267399248888</v>
      </c>
      <c r="N754" s="89">
        <f t="array" aca="1" ref="N754:O754" ca="1">mu+MMULT(L754:M754,A)</f>
        <v>6.0722965813210057E-3</v>
      </c>
      <c r="O754" s="89">
        <f ca="1"/>
        <v>5.9840949640792545E-3</v>
      </c>
      <c r="Q754" s="85">
        <v>737</v>
      </c>
      <c r="R754" s="88">
        <f t="shared" ca="1" si="167"/>
        <v>31510.762927299595</v>
      </c>
      <c r="S754" s="89">
        <f t="shared" ca="1" si="168"/>
        <v>0.7365441478149356</v>
      </c>
      <c r="T754" s="89">
        <f t="shared" ca="1" si="169"/>
        <v>0.56531068922347338</v>
      </c>
      <c r="U754" s="89">
        <f t="shared" ca="1" si="178"/>
        <v>0.76930019462310617</v>
      </c>
      <c r="V754" s="89">
        <f t="shared" ca="1" si="178"/>
        <v>0.71406877029450033</v>
      </c>
      <c r="W754" s="85">
        <f t="shared" ca="1" si="170"/>
        <v>4113.6239219743547</v>
      </c>
      <c r="X754" s="85">
        <f t="shared" ca="1" si="171"/>
        <v>145.71729180502371</v>
      </c>
      <c r="Z754" s="85">
        <v>737</v>
      </c>
      <c r="AA754" s="88">
        <f t="shared" ca="1" si="172"/>
        <v>1401.3608353516361</v>
      </c>
      <c r="AB754" s="89">
        <f t="shared" ca="1" si="173"/>
        <v>1.0698706627435941</v>
      </c>
      <c r="AC754" s="89">
        <f t="shared" ca="1" si="174"/>
        <v>0.97486132109639445</v>
      </c>
      <c r="AD754" s="89">
        <f t="shared" ca="1" si="179"/>
        <v>0.85766123499530778</v>
      </c>
      <c r="AE754" s="89">
        <f t="shared" ca="1" si="179"/>
        <v>0.83518547272958765</v>
      </c>
      <c r="AF754" s="85">
        <f t="shared" ca="1" si="175"/>
        <v>139.83541814407863</v>
      </c>
      <c r="AG754" s="85">
        <f t="shared" ca="1" si="176"/>
        <v>7.110225297041552</v>
      </c>
      <c r="AI754" s="85">
        <v>737</v>
      </c>
      <c r="AJ754" s="85">
        <f t="shared" ca="1" si="180"/>
        <v>3973.7885038302761</v>
      </c>
      <c r="AK754" s="85">
        <f t="shared" ca="1" si="180"/>
        <v>138.60706650798215</v>
      </c>
    </row>
    <row r="755" spans="9:37" x14ac:dyDescent="0.25">
      <c r="I755" s="85">
        <v>738</v>
      </c>
      <c r="J755" s="89">
        <f t="shared" ca="1" si="177"/>
        <v>0.69787151907003553</v>
      </c>
      <c r="K755" s="89">
        <f t="shared" ca="1" si="177"/>
        <v>0.41162569412801242</v>
      </c>
      <c r="L755" s="89">
        <f t="shared" ca="1" si="166"/>
        <v>0.51828854802718893</v>
      </c>
      <c r="M755" s="89">
        <f t="shared" ca="1" si="166"/>
        <v>-0.22336506926218308</v>
      </c>
      <c r="N755" s="89">
        <f t="array" aca="1" ref="N755:O755" ca="1">mu+MMULT(L755:M755,A)</f>
        <v>1.1878491826504498E-2</v>
      </c>
      <c r="O755" s="89">
        <f ca="1"/>
        <v>2.1799464911300033E-4</v>
      </c>
      <c r="Q755" s="85">
        <v>738</v>
      </c>
      <c r="R755" s="88">
        <f t="shared" ca="1" si="167"/>
        <v>31694.252742544308</v>
      </c>
      <c r="S755" s="89">
        <f t="shared" ca="1" si="168"/>
        <v>0.77045221282129706</v>
      </c>
      <c r="T755" s="89">
        <f t="shared" ca="1" si="169"/>
        <v>0.59921875422983484</v>
      </c>
      <c r="U755" s="89">
        <f t="shared" ca="1" si="178"/>
        <v>0.77948415425518847</v>
      </c>
      <c r="V755" s="89">
        <f t="shared" ca="1" si="178"/>
        <v>0.72548649094077244</v>
      </c>
      <c r="W755" s="85">
        <f t="shared" ca="1" si="170"/>
        <v>4255.7218815663582</v>
      </c>
      <c r="X755" s="85">
        <f t="shared" ca="1" si="171"/>
        <v>287.81525139702717</v>
      </c>
      <c r="Z755" s="85">
        <v>738</v>
      </c>
      <c r="AA755" s="88">
        <f t="shared" ca="1" si="172"/>
        <v>1393.3036996474607</v>
      </c>
      <c r="AB755" s="89">
        <f t="shared" ca="1" si="173"/>
        <v>1.0091808377748261</v>
      </c>
      <c r="AC755" s="89">
        <f t="shared" ca="1" si="174"/>
        <v>0.91417149612762649</v>
      </c>
      <c r="AD755" s="89">
        <f t="shared" ca="1" si="179"/>
        <v>0.84355604259173211</v>
      </c>
      <c r="AE755" s="89">
        <f t="shared" ca="1" si="179"/>
        <v>0.81968663042917034</v>
      </c>
      <c r="AF755" s="85">
        <f t="shared" ca="1" si="175"/>
        <v>132.98129692668249</v>
      </c>
      <c r="AG755" s="85">
        <f t="shared" ca="1" si="176"/>
        <v>0.25610407964541082</v>
      </c>
      <c r="AI755" s="85">
        <v>738</v>
      </c>
      <c r="AJ755" s="85">
        <f t="shared" ca="1" si="180"/>
        <v>4122.7405846396759</v>
      </c>
      <c r="AK755" s="85">
        <f t="shared" ca="1" si="180"/>
        <v>287.55914731738176</v>
      </c>
    </row>
    <row r="756" spans="9:37" x14ac:dyDescent="0.25">
      <c r="I756" s="85">
        <v>739</v>
      </c>
      <c r="J756" s="89">
        <f t="shared" ca="1" si="177"/>
        <v>0.71072426665987198</v>
      </c>
      <c r="K756" s="89">
        <f t="shared" ca="1" si="177"/>
        <v>0.31225246654170258</v>
      </c>
      <c r="L756" s="89">
        <f t="shared" ca="1" si="166"/>
        <v>0.5555018184218663</v>
      </c>
      <c r="M756" s="89">
        <f t="shared" ca="1" si="166"/>
        <v>-0.48947572973608333</v>
      </c>
      <c r="N756" s="89">
        <f t="array" aca="1" ref="N756:O756" ca="1">mu+MMULT(L756:M756,A)</f>
        <v>7.8448589288913281E-3</v>
      </c>
      <c r="O756" s="89">
        <f ca="1"/>
        <v>-3.7431528390133952E-3</v>
      </c>
      <c r="Q756" s="85">
        <v>739</v>
      </c>
      <c r="R756" s="88">
        <f t="shared" ca="1" si="167"/>
        <v>31566.667251520324</v>
      </c>
      <c r="S756" s="89">
        <f t="shared" ca="1" si="168"/>
        <v>0.74689587674776881</v>
      </c>
      <c r="T756" s="89">
        <f t="shared" ca="1" si="169"/>
        <v>0.57566241815630659</v>
      </c>
      <c r="U756" s="89">
        <f t="shared" ca="1" si="178"/>
        <v>0.7724367924639417</v>
      </c>
      <c r="V756" s="89">
        <f t="shared" ca="1" si="178"/>
        <v>0.71757830881587603</v>
      </c>
      <c r="W756" s="85">
        <f t="shared" ca="1" si="170"/>
        <v>4156.7189422655465</v>
      </c>
      <c r="X756" s="85">
        <f t="shared" ca="1" si="171"/>
        <v>188.81231209621546</v>
      </c>
      <c r="Z756" s="85">
        <v>739</v>
      </c>
      <c r="AA756" s="88">
        <f t="shared" ca="1" si="172"/>
        <v>1387.7955347264658</v>
      </c>
      <c r="AB756" s="89">
        <f t="shared" ca="1" si="173"/>
        <v>0.96748864814956514</v>
      </c>
      <c r="AC756" s="89">
        <f t="shared" ca="1" si="174"/>
        <v>0.87247930650236549</v>
      </c>
      <c r="AD756" s="89">
        <f t="shared" ca="1" si="179"/>
        <v>0.83335009330223941</v>
      </c>
      <c r="AE756" s="89">
        <f t="shared" ca="1" si="179"/>
        <v>0.80852652378670387</v>
      </c>
      <c r="AF756" s="85">
        <f t="shared" ca="1" si="175"/>
        <v>128.36274757413162</v>
      </c>
      <c r="AG756" s="85">
        <f t="shared" ca="1" si="176"/>
        <v>-4.362445272905461</v>
      </c>
      <c r="AI756" s="85">
        <v>739</v>
      </c>
      <c r="AJ756" s="85">
        <f t="shared" ca="1" si="180"/>
        <v>4028.3561946914151</v>
      </c>
      <c r="AK756" s="85">
        <f t="shared" ca="1" si="180"/>
        <v>193.17475736912093</v>
      </c>
    </row>
    <row r="757" spans="9:37" x14ac:dyDescent="0.25">
      <c r="I757" s="85">
        <v>740</v>
      </c>
      <c r="J757" s="89">
        <f t="shared" ca="1" si="177"/>
        <v>0.58897933860088081</v>
      </c>
      <c r="K757" s="89">
        <f t="shared" ca="1" si="177"/>
        <v>0.32733085235774806</v>
      </c>
      <c r="L757" s="89">
        <f t="shared" ca="1" si="166"/>
        <v>0.2249202408240957</v>
      </c>
      <c r="M757" s="89">
        <f t="shared" ca="1" si="166"/>
        <v>-0.44729551517704857</v>
      </c>
      <c r="N757" s="89">
        <f t="array" aca="1" ref="N757:O757" ca="1">mu+MMULT(L757:M757,A)</f>
        <v>1.5185596493883782E-4</v>
      </c>
      <c r="O757" s="89">
        <f ca="1"/>
        <v>-3.1152860310786558E-3</v>
      </c>
      <c r="Q757" s="85">
        <v>740</v>
      </c>
      <c r="R757" s="88">
        <f t="shared" ca="1" si="167"/>
        <v>31324.756489963431</v>
      </c>
      <c r="S757" s="89">
        <f t="shared" ca="1" si="168"/>
        <v>0.70196889210800406</v>
      </c>
      <c r="T757" s="89">
        <f t="shared" ca="1" si="169"/>
        <v>0.53073543351654173</v>
      </c>
      <c r="U757" s="89">
        <f t="shared" ca="1" si="178"/>
        <v>0.75865071821751207</v>
      </c>
      <c r="V757" s="89">
        <f t="shared" ca="1" si="178"/>
        <v>0.70219893596259442</v>
      </c>
      <c r="W757" s="85">
        <f t="shared" ca="1" si="170"/>
        <v>3971.5144869060205</v>
      </c>
      <c r="X757" s="85">
        <f t="shared" ca="1" si="171"/>
        <v>3.6078567366894276</v>
      </c>
      <c r="Z757" s="85">
        <v>740</v>
      </c>
      <c r="AA757" s="88">
        <f t="shared" ca="1" si="172"/>
        <v>1388.6671590822875</v>
      </c>
      <c r="AB757" s="89">
        <f t="shared" ca="1" si="173"/>
        <v>0.97409712261164694</v>
      </c>
      <c r="AC757" s="89">
        <f t="shared" ca="1" si="174"/>
        <v>0.87908778096444729</v>
      </c>
      <c r="AD757" s="89">
        <f t="shared" ca="1" si="179"/>
        <v>0.83499584095924684</v>
      </c>
      <c r="AE757" s="89">
        <f t="shared" ca="1" si="179"/>
        <v>0.810323158784921</v>
      </c>
      <c r="AF757" s="85">
        <f t="shared" ca="1" si="175"/>
        <v>129.08983389120476</v>
      </c>
      <c r="AG757" s="85">
        <f t="shared" ca="1" si="176"/>
        <v>-3.6353589558323165</v>
      </c>
      <c r="AI757" s="85">
        <v>740</v>
      </c>
      <c r="AJ757" s="85">
        <f t="shared" ca="1" si="180"/>
        <v>3842.4246530148157</v>
      </c>
      <c r="AK757" s="85">
        <f t="shared" ca="1" si="180"/>
        <v>7.2432156925217441</v>
      </c>
    </row>
    <row r="758" spans="9:37" x14ac:dyDescent="0.25">
      <c r="I758" s="85">
        <v>741</v>
      </c>
      <c r="J758" s="89">
        <f t="shared" ca="1" si="177"/>
        <v>0.70998714788239814</v>
      </c>
      <c r="K758" s="89">
        <f t="shared" ca="1" si="177"/>
        <v>0.92796344136876607</v>
      </c>
      <c r="L758" s="89">
        <f t="shared" ca="1" si="166"/>
        <v>0.55334717403578693</v>
      </c>
      <c r="M758" s="89">
        <f t="shared" ca="1" si="166"/>
        <v>1.4607898678537738</v>
      </c>
      <c r="N758" s="89">
        <f t="array" aca="1" ref="N758:O758" ca="1">mu+MMULT(L758:M758,A)</f>
        <v>4.4350186369919845E-2</v>
      </c>
      <c r="O758" s="89">
        <f ca="1"/>
        <v>2.5287212420743159E-2</v>
      </c>
      <c r="Q758" s="85">
        <v>741</v>
      </c>
      <c r="R758" s="88">
        <f t="shared" ca="1" si="167"/>
        <v>32740.310558364625</v>
      </c>
      <c r="S758" s="89">
        <f t="shared" ca="1" si="168"/>
        <v>0.96008626454531176</v>
      </c>
      <c r="T758" s="89">
        <f t="shared" ca="1" si="169"/>
        <v>0.78885280595384955</v>
      </c>
      <c r="U758" s="89">
        <f t="shared" ca="1" si="178"/>
        <v>0.83149409961896303</v>
      </c>
      <c r="V758" s="89">
        <f t="shared" ca="1" si="178"/>
        <v>0.78490097907103917</v>
      </c>
      <c r="W758" s="85">
        <f t="shared" ca="1" si="170"/>
        <v>5099.2000045318673</v>
      </c>
      <c r="X758" s="85">
        <f t="shared" ca="1" si="171"/>
        <v>1131.2933743625363</v>
      </c>
      <c r="Z758" s="85">
        <v>741</v>
      </c>
      <c r="AA758" s="88">
        <f t="shared" ca="1" si="172"/>
        <v>1428.6742369558549</v>
      </c>
      <c r="AB758" s="89">
        <f t="shared" ca="1" si="173"/>
        <v>1.2730413944000947</v>
      </c>
      <c r="AC758" s="89">
        <f t="shared" ca="1" si="174"/>
        <v>1.1780320527528951</v>
      </c>
      <c r="AD758" s="89">
        <f t="shared" ca="1" si="179"/>
        <v>0.89849832331046298</v>
      </c>
      <c r="AE758" s="89">
        <f t="shared" ca="1" si="179"/>
        <v>0.88060808592296114</v>
      </c>
      <c r="AF758" s="85">
        <f t="shared" ca="1" si="175"/>
        <v>163.84262882618077</v>
      </c>
      <c r="AG758" s="85">
        <f t="shared" ca="1" si="176"/>
        <v>31.117435979143693</v>
      </c>
      <c r="AI758" s="85">
        <v>741</v>
      </c>
      <c r="AJ758" s="85">
        <f t="shared" ca="1" si="180"/>
        <v>4935.3573757056865</v>
      </c>
      <c r="AK758" s="85">
        <f t="shared" ca="1" si="180"/>
        <v>1100.1759383833926</v>
      </c>
    </row>
    <row r="759" spans="9:37" x14ac:dyDescent="0.25">
      <c r="I759" s="85">
        <v>742</v>
      </c>
      <c r="J759" s="89">
        <f t="shared" ca="1" si="177"/>
        <v>0.6423664118440735</v>
      </c>
      <c r="K759" s="89">
        <f t="shared" ca="1" si="177"/>
        <v>0.13630503675073624</v>
      </c>
      <c r="L759" s="89">
        <f t="shared" ca="1" si="166"/>
        <v>0.36479133152252624</v>
      </c>
      <c r="M759" s="89">
        <f t="shared" ca="1" si="166"/>
        <v>-1.0970716467136183</v>
      </c>
      <c r="N759" s="89">
        <f t="array" aca="1" ref="N759:O759" ca="1">mu+MMULT(L759:M759,A)</f>
        <v>-8.4396419939318755E-3</v>
      </c>
      <c r="O759" s="89">
        <f ca="1"/>
        <v>-1.2787424256195007E-2</v>
      </c>
      <c r="Q759" s="85">
        <v>742</v>
      </c>
      <c r="R759" s="88">
        <f t="shared" ca="1" si="167"/>
        <v>31056.782704976908</v>
      </c>
      <c r="S759" s="89">
        <f t="shared" ca="1" si="168"/>
        <v>0.65179471452879134</v>
      </c>
      <c r="T759" s="89">
        <f t="shared" ca="1" si="169"/>
        <v>0.48056125593732907</v>
      </c>
      <c r="U759" s="89">
        <f t="shared" ca="1" si="178"/>
        <v>0.74273319410539596</v>
      </c>
      <c r="V759" s="89">
        <f t="shared" ca="1" si="178"/>
        <v>0.68458582133929324</v>
      </c>
      <c r="W759" s="85">
        <f t="shared" ca="1" si="170"/>
        <v>3770.333597331366</v>
      </c>
      <c r="X759" s="85">
        <f t="shared" ca="1" si="171"/>
        <v>-197.573032837965</v>
      </c>
      <c r="Z759" s="85">
        <v>742</v>
      </c>
      <c r="AA759" s="88">
        <f t="shared" ca="1" si="172"/>
        <v>1375.3005245435752</v>
      </c>
      <c r="AB759" s="89">
        <f t="shared" ca="1" si="173"/>
        <v>0.87229515180090089</v>
      </c>
      <c r="AC759" s="89">
        <f t="shared" ca="1" si="174"/>
        <v>0.77728581015370124</v>
      </c>
      <c r="AD759" s="89">
        <f t="shared" ca="1" si="179"/>
        <v>0.80847630908226809</v>
      </c>
      <c r="AE759" s="89">
        <f t="shared" ca="1" si="179"/>
        <v>0.78150491751931317</v>
      </c>
      <c r="AF759" s="85">
        <f t="shared" ca="1" si="175"/>
        <v>118.10292750232907</v>
      </c>
      <c r="AG759" s="85">
        <f t="shared" ca="1" si="176"/>
        <v>-14.622265344708012</v>
      </c>
      <c r="AI759" s="85">
        <v>742</v>
      </c>
      <c r="AJ759" s="85">
        <f t="shared" ca="1" si="180"/>
        <v>3652.2306698290367</v>
      </c>
      <c r="AK759" s="85">
        <f t="shared" ca="1" si="180"/>
        <v>-182.95076749325699</v>
      </c>
    </row>
    <row r="760" spans="9:37" x14ac:dyDescent="0.25">
      <c r="I760" s="85">
        <v>743</v>
      </c>
      <c r="J760" s="89">
        <f t="shared" ca="1" si="177"/>
        <v>0.75974457125517358</v>
      </c>
      <c r="K760" s="89">
        <f t="shared" ca="1" si="177"/>
        <v>0.41967471568403858</v>
      </c>
      <c r="L760" s="89">
        <f t="shared" ca="1" si="166"/>
        <v>0.70548115176062709</v>
      </c>
      <c r="M760" s="89">
        <f t="shared" ca="1" si="166"/>
        <v>-0.20272570408159749</v>
      </c>
      <c r="N760" s="89">
        <f t="array" aca="1" ref="N760:O760" ca="1">mu+MMULT(L760:M760,A)</f>
        <v>1.7069341694768769E-2</v>
      </c>
      <c r="O760" s="89">
        <f ca="1"/>
        <v>5.2521860397450977E-4</v>
      </c>
      <c r="Q760" s="85">
        <v>743</v>
      </c>
      <c r="R760" s="88">
        <f t="shared" ca="1" si="167"/>
        <v>31859.200589597342</v>
      </c>
      <c r="S760" s="89">
        <f t="shared" ca="1" si="168"/>
        <v>0.80076667303814597</v>
      </c>
      <c r="T760" s="89">
        <f t="shared" ca="1" si="169"/>
        <v>0.62953321444668364</v>
      </c>
      <c r="U760" s="89">
        <f t="shared" ca="1" si="178"/>
        <v>0.78836663200082424</v>
      </c>
      <c r="V760" s="89">
        <f t="shared" ca="1" si="178"/>
        <v>0.73549998448722542</v>
      </c>
      <c r="W760" s="85">
        <f t="shared" ca="1" si="170"/>
        <v>4385.0322288211573</v>
      </c>
      <c r="X760" s="85">
        <f t="shared" ca="1" si="171"/>
        <v>417.12559865182629</v>
      </c>
      <c r="Z760" s="85">
        <v>743</v>
      </c>
      <c r="AA760" s="88">
        <f t="shared" ca="1" si="172"/>
        <v>1393.7318216816946</v>
      </c>
      <c r="AB760" s="89">
        <f t="shared" ca="1" si="173"/>
        <v>1.0124144561699782</v>
      </c>
      <c r="AC760" s="89">
        <f t="shared" ca="1" si="174"/>
        <v>0.91740511452277851</v>
      </c>
      <c r="AD760" s="89">
        <f t="shared" ca="1" si="179"/>
        <v>0.84433003539084783</v>
      </c>
      <c r="AE760" s="89">
        <f t="shared" ca="1" si="179"/>
        <v>0.8205348031725036</v>
      </c>
      <c r="AF760" s="85">
        <f t="shared" ca="1" si="175"/>
        <v>133.34260763605243</v>
      </c>
      <c r="AG760" s="85">
        <f t="shared" ca="1" si="176"/>
        <v>0.61741478901535629</v>
      </c>
      <c r="AI760" s="85">
        <v>743</v>
      </c>
      <c r="AJ760" s="85">
        <f t="shared" ca="1" si="180"/>
        <v>4251.6896211851054</v>
      </c>
      <c r="AK760" s="85">
        <f t="shared" ca="1" si="180"/>
        <v>416.50818386281094</v>
      </c>
    </row>
    <row r="761" spans="9:37" x14ac:dyDescent="0.25">
      <c r="I761" s="85">
        <v>744</v>
      </c>
      <c r="J761" s="89">
        <f t="shared" ca="1" si="177"/>
        <v>0.42534714788959993</v>
      </c>
      <c r="K761" s="89">
        <f t="shared" ca="1" si="177"/>
        <v>0.44948504079807161</v>
      </c>
      <c r="L761" s="89">
        <f t="shared" ca="1" si="166"/>
        <v>-0.18823262850099617</v>
      </c>
      <c r="M761" s="89">
        <f t="shared" ca="1" si="166"/>
        <v>-0.12696249667758053</v>
      </c>
      <c r="N761" s="89">
        <f t="array" aca="1" ref="N761:O761" ca="1">mu+MMULT(L761:M761,A)</f>
        <v>-4.4457917146738645E-3</v>
      </c>
      <c r="O761" s="89">
        <f ca="1"/>
        <v>1.6529796570881829E-3</v>
      </c>
      <c r="Q761" s="85">
        <v>744</v>
      </c>
      <c r="R761" s="88">
        <f t="shared" ca="1" si="167"/>
        <v>31181.066866219058</v>
      </c>
      <c r="S761" s="89">
        <f t="shared" ca="1" si="168"/>
        <v>0.67511872090062308</v>
      </c>
      <c r="T761" s="89">
        <f t="shared" ca="1" si="169"/>
        <v>0.50388526230916075</v>
      </c>
      <c r="U761" s="89">
        <f t="shared" ca="1" si="178"/>
        <v>0.75019982975131727</v>
      </c>
      <c r="V761" s="89">
        <f t="shared" ca="1" si="178"/>
        <v>0.69282899621232186</v>
      </c>
      <c r="W761" s="85">
        <f t="shared" ca="1" si="170"/>
        <v>3863.1090671613674</v>
      </c>
      <c r="X761" s="85">
        <f t="shared" ca="1" si="171"/>
        <v>-104.79756300796362</v>
      </c>
      <c r="Z761" s="85">
        <v>744</v>
      </c>
      <c r="AA761" s="88">
        <f t="shared" ca="1" si="172"/>
        <v>1395.3045047873661</v>
      </c>
      <c r="AB761" s="89">
        <f t="shared" ca="1" si="173"/>
        <v>1.0242844579357142</v>
      </c>
      <c r="AC761" s="89">
        <f t="shared" ca="1" si="174"/>
        <v>0.92927511628851456</v>
      </c>
      <c r="AD761" s="89">
        <f t="shared" ca="1" si="179"/>
        <v>0.84714953163801432</v>
      </c>
      <c r="AE761" s="89">
        <f t="shared" ca="1" si="179"/>
        <v>0.82362673621126836</v>
      </c>
      <c r="AF761" s="85">
        <f t="shared" ca="1" si="175"/>
        <v>134.6726931886933</v>
      </c>
      <c r="AG761" s="85">
        <f t="shared" ca="1" si="176"/>
        <v>1.9475003416562231</v>
      </c>
      <c r="AI761" s="85">
        <v>744</v>
      </c>
      <c r="AJ761" s="85">
        <f t="shared" ca="1" si="180"/>
        <v>3728.4363739726741</v>
      </c>
      <c r="AK761" s="85">
        <f t="shared" ca="1" si="180"/>
        <v>-106.74506334961984</v>
      </c>
    </row>
    <row r="762" spans="9:37" x14ac:dyDescent="0.25">
      <c r="I762" s="85">
        <v>745</v>
      </c>
      <c r="J762" s="89">
        <f t="shared" ca="1" si="177"/>
        <v>0.24343555438168096</v>
      </c>
      <c r="K762" s="89">
        <f t="shared" ca="1" si="177"/>
        <v>0.50224336345761789</v>
      </c>
      <c r="L762" s="89">
        <f t="shared" ca="1" si="166"/>
        <v>-0.69529394392737986</v>
      </c>
      <c r="M762" s="89">
        <f t="shared" ca="1" si="166"/>
        <v>5.623307909322973E-3</v>
      </c>
      <c r="N762" s="89">
        <f t="array" aca="1" ref="N762:O762" ca="1">mu+MMULT(L762:M762,A)</f>
        <v>-1.4973017224240479E-2</v>
      </c>
      <c r="O762" s="89">
        <f ca="1"/>
        <v>3.6265643525128142E-3</v>
      </c>
      <c r="Q762" s="85">
        <v>745</v>
      </c>
      <c r="R762" s="88">
        <f t="shared" ca="1" si="167"/>
        <v>30854.538478228809</v>
      </c>
      <c r="S762" s="89">
        <f t="shared" ca="1" si="168"/>
        <v>0.61363993284038199</v>
      </c>
      <c r="T762" s="89">
        <f t="shared" ca="1" si="169"/>
        <v>0.44240647424891971</v>
      </c>
      <c r="U762" s="89">
        <f t="shared" ca="1" si="178"/>
        <v>0.73027335530940951</v>
      </c>
      <c r="V762" s="89">
        <f t="shared" ca="1" si="178"/>
        <v>0.67090245255439895</v>
      </c>
      <c r="W762" s="85">
        <f t="shared" ca="1" si="170"/>
        <v>3621.373620839353</v>
      </c>
      <c r="X762" s="85">
        <f t="shared" ca="1" si="171"/>
        <v>-346.53300932997809</v>
      </c>
      <c r="Z762" s="85">
        <v>745</v>
      </c>
      <c r="AA762" s="88">
        <f t="shared" ca="1" si="172"/>
        <v>1398.0609755730366</v>
      </c>
      <c r="AB762" s="89">
        <f t="shared" ca="1" si="173"/>
        <v>1.0450569910488612</v>
      </c>
      <c r="AC762" s="89">
        <f t="shared" ca="1" si="174"/>
        <v>0.95004764940166153</v>
      </c>
      <c r="AD762" s="89">
        <f t="shared" ca="1" si="179"/>
        <v>0.85200168486844108</v>
      </c>
      <c r="AE762" s="89">
        <f t="shared" ca="1" si="179"/>
        <v>0.82895597917954988</v>
      </c>
      <c r="AF762" s="85">
        <f t="shared" ca="1" si="175"/>
        <v>137.01454968734038</v>
      </c>
      <c r="AG762" s="85">
        <f t="shared" ca="1" si="176"/>
        <v>4.2893568403032987</v>
      </c>
      <c r="AI762" s="85">
        <v>745</v>
      </c>
      <c r="AJ762" s="85">
        <f t="shared" ca="1" si="180"/>
        <v>3484.3590711520128</v>
      </c>
      <c r="AK762" s="85">
        <f t="shared" ca="1" si="180"/>
        <v>-350.82236617028138</v>
      </c>
    </row>
    <row r="763" spans="9:37" x14ac:dyDescent="0.25">
      <c r="I763" s="85">
        <v>746</v>
      </c>
      <c r="J763" s="89">
        <f t="shared" ca="1" si="177"/>
        <v>0.10826813344269604</v>
      </c>
      <c r="K763" s="89">
        <f t="shared" ca="1" si="177"/>
        <v>0.48777526252403292</v>
      </c>
      <c r="L763" s="89">
        <f t="shared" ca="1" si="166"/>
        <v>-1.2357909848220607</v>
      </c>
      <c r="M763" s="89">
        <f t="shared" ca="1" si="166"/>
        <v>-3.0647669720101439E-2</v>
      </c>
      <c r="N763" s="89">
        <f t="array" aca="1" ref="N763:O763" ca="1">mu+MMULT(L763:M763,A)</f>
        <v>-2.9523776554460295E-2</v>
      </c>
      <c r="O763" s="89">
        <f ca="1"/>
        <v>3.0866585416263895E-3</v>
      </c>
      <c r="Q763" s="85">
        <v>746</v>
      </c>
      <c r="R763" s="88">
        <f t="shared" ca="1" si="167"/>
        <v>30408.832061875113</v>
      </c>
      <c r="S763" s="89">
        <f t="shared" ca="1" si="168"/>
        <v>0.52866378711563911</v>
      </c>
      <c r="T763" s="89">
        <f t="shared" ca="1" si="169"/>
        <v>0.35743032852417683</v>
      </c>
      <c r="U763" s="89">
        <f t="shared" ca="1" si="178"/>
        <v>0.70148064880326766</v>
      </c>
      <c r="V763" s="89">
        <f t="shared" ca="1" si="178"/>
        <v>0.63961516229999438</v>
      </c>
      <c r="W763" s="85">
        <f t="shared" ca="1" si="170"/>
        <v>3302.2351965165362</v>
      </c>
      <c r="X763" s="85">
        <f t="shared" ca="1" si="171"/>
        <v>-665.6714336527948</v>
      </c>
      <c r="Z763" s="85">
        <v>746</v>
      </c>
      <c r="AA763" s="88">
        <f t="shared" ca="1" si="172"/>
        <v>1397.3063580578728</v>
      </c>
      <c r="AB763" s="89">
        <f t="shared" ca="1" si="173"/>
        <v>1.0393743307806613</v>
      </c>
      <c r="AC763" s="89">
        <f t="shared" ca="1" si="174"/>
        <v>0.94436498913346167</v>
      </c>
      <c r="AD763" s="89">
        <f t="shared" ca="1" si="179"/>
        <v>0.85068466129620457</v>
      </c>
      <c r="AE763" s="89">
        <f t="shared" ca="1" si="179"/>
        <v>0.82750841697545519</v>
      </c>
      <c r="AF763" s="85">
        <f t="shared" ca="1" si="175"/>
        <v>136.37211068229226</v>
      </c>
      <c r="AG763" s="85">
        <f t="shared" ca="1" si="176"/>
        <v>3.6469178352551808</v>
      </c>
      <c r="AI763" s="85">
        <v>746</v>
      </c>
      <c r="AJ763" s="85">
        <f t="shared" ca="1" si="180"/>
        <v>3165.863085834244</v>
      </c>
      <c r="AK763" s="85">
        <f t="shared" ca="1" si="180"/>
        <v>-669.31835148804998</v>
      </c>
    </row>
    <row r="764" spans="9:37" x14ac:dyDescent="0.25">
      <c r="I764" s="85">
        <v>747</v>
      </c>
      <c r="J764" s="89">
        <f t="shared" ca="1" si="177"/>
        <v>0.76280145814074063</v>
      </c>
      <c r="K764" s="89">
        <f t="shared" ca="1" si="177"/>
        <v>4.3579494509304872E-3</v>
      </c>
      <c r="L764" s="89">
        <f t="shared" ca="1" si="166"/>
        <v>0.71534306571682449</v>
      </c>
      <c r="M764" s="89">
        <f t="shared" ca="1" si="166"/>
        <v>-2.6230011083672991</v>
      </c>
      <c r="N764" s="89">
        <f t="array" aca="1" ref="N764:O764" ca="1">mu+MMULT(L764:M764,A)</f>
        <v>-2.8049224824411877E-2</v>
      </c>
      <c r="O764" s="89">
        <f ca="1"/>
        <v>-3.5501402130374796E-2</v>
      </c>
      <c r="Q764" s="85">
        <v>747</v>
      </c>
      <c r="R764" s="88">
        <f t="shared" ca="1" si="167"/>
        <v>30453.704533060183</v>
      </c>
      <c r="S764" s="89">
        <f t="shared" ca="1" si="168"/>
        <v>0.53727513995624454</v>
      </c>
      <c r="T764" s="89">
        <f t="shared" ca="1" si="169"/>
        <v>0.36604168136478227</v>
      </c>
      <c r="U764" s="89">
        <f t="shared" ca="1" si="178"/>
        <v>0.70446121255356919</v>
      </c>
      <c r="V764" s="89">
        <f t="shared" ca="1" si="178"/>
        <v>0.64283301329245757</v>
      </c>
      <c r="W764" s="85">
        <f t="shared" ca="1" si="170"/>
        <v>3333.7793069347135</v>
      </c>
      <c r="X764" s="85">
        <f t="shared" ca="1" si="171"/>
        <v>-634.12732323461751</v>
      </c>
      <c r="Z764" s="85">
        <v>747</v>
      </c>
      <c r="AA764" s="88">
        <f t="shared" ca="1" si="172"/>
        <v>1344.4140837372461</v>
      </c>
      <c r="AB764" s="89">
        <f t="shared" ca="1" si="173"/>
        <v>0.63322415646105312</v>
      </c>
      <c r="AC764" s="89">
        <f t="shared" ca="1" si="174"/>
        <v>0.53821481481385347</v>
      </c>
      <c r="AD764" s="89">
        <f t="shared" ca="1" si="179"/>
        <v>0.7367063634946861</v>
      </c>
      <c r="AE764" s="89">
        <f t="shared" ca="1" si="179"/>
        <v>0.70478562332620198</v>
      </c>
      <c r="AF764" s="85">
        <f t="shared" ca="1" si="175"/>
        <v>94.202970827463105</v>
      </c>
      <c r="AG764" s="85">
        <f t="shared" ca="1" si="176"/>
        <v>-38.522222019573974</v>
      </c>
      <c r="AI764" s="85">
        <v>747</v>
      </c>
      <c r="AJ764" s="85">
        <f t="shared" ca="1" si="180"/>
        <v>3239.5763361072504</v>
      </c>
      <c r="AK764" s="85">
        <f t="shared" ca="1" si="180"/>
        <v>-595.60510121504353</v>
      </c>
    </row>
    <row r="765" spans="9:37" x14ac:dyDescent="0.25">
      <c r="I765" s="85">
        <v>748</v>
      </c>
      <c r="J765" s="89">
        <f t="shared" ca="1" si="177"/>
        <v>0.92125458519590608</v>
      </c>
      <c r="K765" s="89">
        <f t="shared" ca="1" si="177"/>
        <v>0.41164094791670858</v>
      </c>
      <c r="L765" s="89">
        <f t="shared" ca="1" si="166"/>
        <v>1.4135610320746563</v>
      </c>
      <c r="M765" s="89">
        <f t="shared" ca="1" si="166"/>
        <v>-0.2233258680353237</v>
      </c>
      <c r="N765" s="89">
        <f t="array" aca="1" ref="N765:O765" ca="1">mu+MMULT(L765:M765,A)</f>
        <v>3.4854654955580398E-2</v>
      </c>
      <c r="O765" s="89">
        <f ca="1"/>
        <v>2.1857817267808026E-4</v>
      </c>
      <c r="Q765" s="85">
        <v>748</v>
      </c>
      <c r="R765" s="88">
        <f t="shared" ca="1" si="167"/>
        <v>32430.895267120155</v>
      </c>
      <c r="S765" s="89">
        <f t="shared" ca="1" si="168"/>
        <v>0.90463254952695094</v>
      </c>
      <c r="T765" s="89">
        <f t="shared" ca="1" si="169"/>
        <v>0.73339909093548861</v>
      </c>
      <c r="U765" s="89">
        <f t="shared" ca="1" si="178"/>
        <v>0.8171699572772182</v>
      </c>
      <c r="V765" s="89">
        <f t="shared" ca="1" si="178"/>
        <v>0.76834247325202143</v>
      </c>
      <c r="W765" s="85">
        <f t="shared" ca="1" si="170"/>
        <v>4844.1164695504231</v>
      </c>
      <c r="X765" s="85">
        <f t="shared" ca="1" si="171"/>
        <v>876.20983938109202</v>
      </c>
      <c r="Z765" s="85">
        <v>748</v>
      </c>
      <c r="AA765" s="88">
        <f t="shared" ca="1" si="172"/>
        <v>1393.30451267324</v>
      </c>
      <c r="AB765" s="89">
        <f t="shared" ca="1" si="173"/>
        <v>1.009186979524205</v>
      </c>
      <c r="AC765" s="89">
        <f t="shared" ca="1" si="174"/>
        <v>0.91417763787700534</v>
      </c>
      <c r="AD765" s="89">
        <f t="shared" ca="1" si="179"/>
        <v>0.84355751506723919</v>
      </c>
      <c r="AE765" s="89">
        <f t="shared" ca="1" si="179"/>
        <v>0.81968824378038252</v>
      </c>
      <c r="AF765" s="85">
        <f t="shared" ca="1" si="175"/>
        <v>132.9819827600902</v>
      </c>
      <c r="AG765" s="85">
        <f t="shared" ca="1" si="176"/>
        <v>0.25678991305312593</v>
      </c>
      <c r="AI765" s="85">
        <v>748</v>
      </c>
      <c r="AJ765" s="85">
        <f t="shared" ca="1" si="180"/>
        <v>4711.1344867903326</v>
      </c>
      <c r="AK765" s="85">
        <f t="shared" ca="1" si="180"/>
        <v>875.9530494680389</v>
      </c>
    </row>
    <row r="766" spans="9:37" x14ac:dyDescent="0.25">
      <c r="I766" s="85">
        <v>749</v>
      </c>
      <c r="J766" s="89">
        <f t="shared" ca="1" si="177"/>
        <v>0.6236708430975838</v>
      </c>
      <c r="K766" s="89">
        <f t="shared" ca="1" si="177"/>
        <v>0.87718955598982318</v>
      </c>
      <c r="L766" s="89">
        <f t="shared" ca="1" si="166"/>
        <v>0.31513610823281202</v>
      </c>
      <c r="M766" s="89">
        <f t="shared" ca="1" si="166"/>
        <v>1.1610516684935999</v>
      </c>
      <c r="N766" s="89">
        <f t="array" aca="1" ref="N766:O766" ca="1">mu+MMULT(L766:M766,A)</f>
        <v>3.2617925091851983E-2</v>
      </c>
      <c r="O766" s="89">
        <f ca="1"/>
        <v>2.0825507604496116E-2</v>
      </c>
      <c r="Q766" s="85">
        <v>749</v>
      </c>
      <c r="R766" s="88">
        <f t="shared" ca="1" si="167"/>
        <v>32358.437179961187</v>
      </c>
      <c r="S766" s="89">
        <f t="shared" ca="1" si="168"/>
        <v>0.89157009151128297</v>
      </c>
      <c r="T766" s="89">
        <f t="shared" ca="1" si="169"/>
        <v>0.72033663291982064</v>
      </c>
      <c r="U766" s="89">
        <f t="shared" ca="1" si="178"/>
        <v>0.81368829649452923</v>
      </c>
      <c r="V766" s="89">
        <f t="shared" ca="1" si="178"/>
        <v>0.76434112252944431</v>
      </c>
      <c r="W766" s="85">
        <f t="shared" ca="1" si="170"/>
        <v>4785.0317411540746</v>
      </c>
      <c r="X766" s="85">
        <f t="shared" ca="1" si="171"/>
        <v>817.12511098474351</v>
      </c>
      <c r="Z766" s="85">
        <v>749</v>
      </c>
      <c r="AA766" s="88">
        <f t="shared" ca="1" si="172"/>
        <v>1422.3141132800099</v>
      </c>
      <c r="AB766" s="89">
        <f t="shared" ca="1" si="173"/>
        <v>1.2260806983370174</v>
      </c>
      <c r="AC766" s="89">
        <f t="shared" ca="1" si="174"/>
        <v>1.1310713566898178</v>
      </c>
      <c r="AD766" s="89">
        <f t="shared" ca="1" si="179"/>
        <v>0.88991584572104943</v>
      </c>
      <c r="AE766" s="89">
        <f t="shared" ca="1" si="179"/>
        <v>0.87098747051559267</v>
      </c>
      <c r="AF766" s="85">
        <f t="shared" ca="1" si="175"/>
        <v>158.15507399204034</v>
      </c>
      <c r="AG766" s="85">
        <f t="shared" ca="1" si="176"/>
        <v>25.429881145003264</v>
      </c>
      <c r="AI766" s="85">
        <v>749</v>
      </c>
      <c r="AJ766" s="85">
        <f t="shared" ca="1" si="180"/>
        <v>4626.8766671620342</v>
      </c>
      <c r="AK766" s="85">
        <f t="shared" ca="1" si="180"/>
        <v>791.69522983974025</v>
      </c>
    </row>
    <row r="767" spans="9:37" x14ac:dyDescent="0.25">
      <c r="I767" s="85">
        <v>750</v>
      </c>
      <c r="J767" s="89">
        <f t="shared" ca="1" si="177"/>
        <v>0.20611752276146011</v>
      </c>
      <c r="K767" s="89">
        <f t="shared" ca="1" si="177"/>
        <v>0.11423411572445896</v>
      </c>
      <c r="L767" s="89">
        <f t="shared" ca="1" si="166"/>
        <v>-0.81996677951288122</v>
      </c>
      <c r="M767" s="89">
        <f t="shared" ca="1" si="166"/>
        <v>-1.2043140158319743</v>
      </c>
      <c r="N767" s="89">
        <f t="array" aca="1" ref="N767:O767" ca="1">mu+MMULT(L767:M767,A)</f>
        <v>-4.0854573530514651E-2</v>
      </c>
      <c r="O767" s="89">
        <f ca="1"/>
        <v>-1.4383763314154556E-2</v>
      </c>
      <c r="Q767" s="85">
        <v>750</v>
      </c>
      <c r="R767" s="88">
        <f t="shared" ca="1" si="167"/>
        <v>30066.220456339095</v>
      </c>
      <c r="S767" s="89">
        <f t="shared" ca="1" si="168"/>
        <v>0.46249215763820217</v>
      </c>
      <c r="T767" s="89">
        <f t="shared" ca="1" si="169"/>
        <v>0.2912586990467399</v>
      </c>
      <c r="U767" s="89">
        <f t="shared" ca="1" si="178"/>
        <v>0.67813578752739412</v>
      </c>
      <c r="V767" s="89">
        <f t="shared" ca="1" si="178"/>
        <v>0.61457326393404876</v>
      </c>
      <c r="W767" s="85">
        <f t="shared" ca="1" si="170"/>
        <v>3065.8694891520317</v>
      </c>
      <c r="X767" s="85">
        <f t="shared" ca="1" si="171"/>
        <v>-902.03714101729929</v>
      </c>
      <c r="Z767" s="85">
        <v>750</v>
      </c>
      <c r="AA767" s="88">
        <f t="shared" ca="1" si="172"/>
        <v>1373.1068300057991</v>
      </c>
      <c r="AB767" s="89">
        <f t="shared" ca="1" si="173"/>
        <v>0.85549323495479501</v>
      </c>
      <c r="AC767" s="89">
        <f t="shared" ca="1" si="174"/>
        <v>0.76048389330759536</v>
      </c>
      <c r="AD767" s="89">
        <f t="shared" ca="1" si="179"/>
        <v>0.80386092600306203</v>
      </c>
      <c r="AE767" s="89">
        <f t="shared" ca="1" si="179"/>
        <v>0.77651730332391733</v>
      </c>
      <c r="AF767" s="85">
        <f t="shared" ca="1" si="175"/>
        <v>116.33442621599613</v>
      </c>
      <c r="AG767" s="85">
        <f t="shared" ca="1" si="176"/>
        <v>-16.390766631040947</v>
      </c>
      <c r="AI767" s="85">
        <v>750</v>
      </c>
      <c r="AJ767" s="85">
        <f t="shared" ca="1" si="180"/>
        <v>2949.5350629360355</v>
      </c>
      <c r="AK767" s="85">
        <f t="shared" ca="1" si="180"/>
        <v>-885.64637438625834</v>
      </c>
    </row>
    <row r="768" spans="9:37" x14ac:dyDescent="0.25">
      <c r="I768" s="85">
        <v>751</v>
      </c>
      <c r="J768" s="89">
        <f t="shared" ca="1" si="177"/>
        <v>0.245529946052778</v>
      </c>
      <c r="K768" s="89">
        <f t="shared" ca="1" si="177"/>
        <v>0.65477385462136539</v>
      </c>
      <c r="L768" s="89">
        <f t="shared" ca="1" si="166"/>
        <v>-0.68862403463723487</v>
      </c>
      <c r="M768" s="89">
        <f t="shared" ca="1" si="166"/>
        <v>0.39824134678052581</v>
      </c>
      <c r="N768" s="89">
        <f t="array" aca="1" ref="N768:O768" ca="1">mu+MMULT(L768:M768,A)</f>
        <v>-7.441639306916676E-3</v>
      </c>
      <c r="O768" s="89">
        <f ca="1"/>
        <v>9.4708170994647154E-3</v>
      </c>
      <c r="Q768" s="85">
        <v>751</v>
      </c>
      <c r="R768" s="88">
        <f t="shared" ca="1" si="167"/>
        <v>31087.792929136169</v>
      </c>
      <c r="S768" s="89">
        <f t="shared" ca="1" si="168"/>
        <v>0.65762303041532844</v>
      </c>
      <c r="T768" s="89">
        <f t="shared" ca="1" si="169"/>
        <v>0.48638957182386616</v>
      </c>
      <c r="U768" s="89">
        <f t="shared" ca="1" si="178"/>
        <v>0.74460980398343635</v>
      </c>
      <c r="V768" s="89">
        <f t="shared" ca="1" si="178"/>
        <v>0.68665450860042521</v>
      </c>
      <c r="W768" s="85">
        <f t="shared" ca="1" si="170"/>
        <v>3793.39504056238</v>
      </c>
      <c r="X768" s="85">
        <f t="shared" ca="1" si="171"/>
        <v>-174.51158960695102</v>
      </c>
      <c r="Z768" s="85">
        <v>751</v>
      </c>
      <c r="AA768" s="88">
        <f t="shared" ca="1" si="172"/>
        <v>1406.2555194387789</v>
      </c>
      <c r="AB768" s="89">
        <f t="shared" ca="1" si="173"/>
        <v>1.106569392309922</v>
      </c>
      <c r="AC768" s="89">
        <f t="shared" ca="1" si="174"/>
        <v>1.0115600506627225</v>
      </c>
      <c r="AD768" s="89">
        <f t="shared" ca="1" si="179"/>
        <v>0.86575992665971535</v>
      </c>
      <c r="AE768" s="89">
        <f t="shared" ca="1" si="179"/>
        <v>0.84412577241092124</v>
      </c>
      <c r="AF768" s="85">
        <f t="shared" ca="1" si="175"/>
        <v>144.05336264490802</v>
      </c>
      <c r="AG768" s="85">
        <f t="shared" ca="1" si="176"/>
        <v>11.328169797870942</v>
      </c>
      <c r="AI768" s="85">
        <v>751</v>
      </c>
      <c r="AJ768" s="85">
        <f t="shared" ca="1" si="180"/>
        <v>3649.3416779174722</v>
      </c>
      <c r="AK768" s="85">
        <f t="shared" ca="1" si="180"/>
        <v>-185.83975940482196</v>
      </c>
    </row>
    <row r="769" spans="9:37" x14ac:dyDescent="0.25">
      <c r="I769" s="85">
        <v>752</v>
      </c>
      <c r="J769" s="89">
        <f t="shared" ca="1" si="177"/>
        <v>0.60239649126948003</v>
      </c>
      <c r="K769" s="89">
        <f t="shared" ca="1" si="177"/>
        <v>0.56349404227555611</v>
      </c>
      <c r="L769" s="89">
        <f t="shared" ca="1" si="166"/>
        <v>0.25955504430705895</v>
      </c>
      <c r="M769" s="89">
        <f t="shared" ca="1" si="166"/>
        <v>0.15983390453948762</v>
      </c>
      <c r="N769" s="89">
        <f t="array" aca="1" ref="N769:O769" ca="1">mu+MMULT(L769:M769,A)</f>
        <v>1.2422232639606163E-2</v>
      </c>
      <c r="O769" s="89">
        <f ca="1"/>
        <v>5.9220414160630766E-3</v>
      </c>
      <c r="Q769" s="85">
        <v>752</v>
      </c>
      <c r="R769" s="88">
        <f t="shared" ca="1" si="167"/>
        <v>31711.490887417935</v>
      </c>
      <c r="S769" s="89">
        <f t="shared" ca="1" si="168"/>
        <v>0.7736276483791279</v>
      </c>
      <c r="T769" s="89">
        <f t="shared" ca="1" si="169"/>
        <v>0.60239418978766568</v>
      </c>
      <c r="U769" s="89">
        <f t="shared" ca="1" si="178"/>
        <v>0.78042449147493664</v>
      </c>
      <c r="V769" s="89">
        <f t="shared" ca="1" si="178"/>
        <v>0.72654411167659583</v>
      </c>
      <c r="W769" s="85">
        <f t="shared" ca="1" si="170"/>
        <v>4269.1668512247925</v>
      </c>
      <c r="X769" s="85">
        <f t="shared" ca="1" si="171"/>
        <v>301.26022105546144</v>
      </c>
      <c r="Z769" s="85">
        <v>752</v>
      </c>
      <c r="AA769" s="88">
        <f t="shared" ca="1" si="172"/>
        <v>1401.2738786377658</v>
      </c>
      <c r="AB769" s="89">
        <f t="shared" ca="1" si="173"/>
        <v>1.0692175317257357</v>
      </c>
      <c r="AC769" s="89">
        <f t="shared" ca="1" si="174"/>
        <v>0.9742081900785361</v>
      </c>
      <c r="AD769" s="89">
        <f t="shared" ca="1" si="179"/>
        <v>0.85751416966227478</v>
      </c>
      <c r="AE769" s="89">
        <f t="shared" ca="1" si="179"/>
        <v>0.83502341052831142</v>
      </c>
      <c r="AF769" s="85">
        <f t="shared" ca="1" si="175"/>
        <v>139.76084513481806</v>
      </c>
      <c r="AG769" s="85">
        <f t="shared" ca="1" si="176"/>
        <v>7.0356522877809766</v>
      </c>
      <c r="AI769" s="85">
        <v>752</v>
      </c>
      <c r="AJ769" s="85">
        <f t="shared" ca="1" si="180"/>
        <v>4129.4060060899747</v>
      </c>
      <c r="AK769" s="85">
        <f t="shared" ca="1" si="180"/>
        <v>294.22456876768047</v>
      </c>
    </row>
    <row r="770" spans="9:37" x14ac:dyDescent="0.25">
      <c r="I770" s="85">
        <v>753</v>
      </c>
      <c r="J770" s="89">
        <f t="shared" ca="1" si="177"/>
        <v>0.79503734226715039</v>
      </c>
      <c r="K770" s="89">
        <f t="shared" ca="1" si="177"/>
        <v>0.32193162571504619</v>
      </c>
      <c r="L770" s="89">
        <f t="shared" ca="1" si="166"/>
        <v>0.82402506618724491</v>
      </c>
      <c r="M770" s="89">
        <f t="shared" ca="1" si="166"/>
        <v>-0.46230411174875635</v>
      </c>
      <c r="N770" s="89">
        <f t="array" aca="1" ref="N770:O770" ca="1">mu+MMULT(L770:M770,A)</f>
        <v>1.5245358471959019E-2</v>
      </c>
      <c r="O770" s="89">
        <f ca="1"/>
        <v>-3.3386940843466062E-3</v>
      </c>
      <c r="Q770" s="85">
        <v>753</v>
      </c>
      <c r="R770" s="88">
        <f t="shared" ca="1" si="167"/>
        <v>31801.142906445875</v>
      </c>
      <c r="S770" s="89">
        <f t="shared" ca="1" si="168"/>
        <v>0.79011464721437619</v>
      </c>
      <c r="T770" s="89">
        <f t="shared" ca="1" si="169"/>
        <v>0.61888118862291397</v>
      </c>
      <c r="U770" s="89">
        <f t="shared" ca="1" si="178"/>
        <v>0.78526959174019895</v>
      </c>
      <c r="V770" s="89">
        <f t="shared" ca="1" si="178"/>
        <v>0.7320026840816527</v>
      </c>
      <c r="W770" s="85">
        <f t="shared" ca="1" si="170"/>
        <v>4339.3512378950254</v>
      </c>
      <c r="X770" s="85">
        <f t="shared" ca="1" si="171"/>
        <v>371.44460772569437</v>
      </c>
      <c r="Z770" s="85">
        <v>753</v>
      </c>
      <c r="AA770" s="88">
        <f t="shared" ca="1" si="172"/>
        <v>1388.3569543080523</v>
      </c>
      <c r="AB770" s="89">
        <f t="shared" ca="1" si="173"/>
        <v>0.97174569011674972</v>
      </c>
      <c r="AC770" s="89">
        <f t="shared" ca="1" si="174"/>
        <v>0.87673634846955006</v>
      </c>
      <c r="AD770" s="89">
        <f t="shared" ca="1" si="179"/>
        <v>0.83441145981352705</v>
      </c>
      <c r="AE770" s="89">
        <f t="shared" ca="1" si="179"/>
        <v>0.80968507052576755</v>
      </c>
      <c r="AF770" s="85">
        <f t="shared" ca="1" si="175"/>
        <v>128.83090479584871</v>
      </c>
      <c r="AG770" s="85">
        <f t="shared" ca="1" si="176"/>
        <v>-3.8942880511883686</v>
      </c>
      <c r="AI770" s="85">
        <v>753</v>
      </c>
      <c r="AJ770" s="85">
        <f t="shared" ca="1" si="180"/>
        <v>4210.5203330991772</v>
      </c>
      <c r="AK770" s="85">
        <f t="shared" ca="1" si="180"/>
        <v>375.33889577688274</v>
      </c>
    </row>
    <row r="771" spans="9:37" x14ac:dyDescent="0.25">
      <c r="I771" s="85">
        <v>754</v>
      </c>
      <c r="J771" s="89">
        <f t="shared" ca="1" si="177"/>
        <v>0.96588531493057417</v>
      </c>
      <c r="K771" s="89">
        <f t="shared" ca="1" si="177"/>
        <v>1.3088175792271839E-3</v>
      </c>
      <c r="L771" s="89">
        <f t="shared" ca="1" si="166"/>
        <v>1.8234889435455408</v>
      </c>
      <c r="M771" s="89">
        <f t="shared" ca="1" si="166"/>
        <v>-3.0094008337996554</v>
      </c>
      <c r="N771" s="89">
        <f t="array" aca="1" ref="N771:O771" ca="1">mu+MMULT(L771:M771,A)</f>
        <v>-6.854450819297437E-3</v>
      </c>
      <c r="O771" s="89">
        <f ca="1"/>
        <v>-4.1253093171550598E-2</v>
      </c>
      <c r="Q771" s="85">
        <v>754</v>
      </c>
      <c r="R771" s="88">
        <f t="shared" ca="1" si="167"/>
        <v>31106.052683683829</v>
      </c>
      <c r="S771" s="89">
        <f t="shared" ca="1" si="168"/>
        <v>0.66105219953011041</v>
      </c>
      <c r="T771" s="89">
        <f t="shared" ca="1" si="169"/>
        <v>0.48981874093864813</v>
      </c>
      <c r="U771" s="89">
        <f t="shared" ca="1" si="178"/>
        <v>0.74571058080921881</v>
      </c>
      <c r="V771" s="89">
        <f t="shared" ca="1" si="178"/>
        <v>0.68786891603671463</v>
      </c>
      <c r="W771" s="85">
        <f t="shared" ca="1" si="170"/>
        <v>3807.0014875448906</v>
      </c>
      <c r="X771" s="85">
        <f t="shared" ca="1" si="171"/>
        <v>-160.90514262444049</v>
      </c>
      <c r="Z771" s="85">
        <v>754</v>
      </c>
      <c r="AA771" s="88">
        <f t="shared" ca="1" si="172"/>
        <v>1336.7036246418418</v>
      </c>
      <c r="AB771" s="89">
        <f t="shared" ca="1" si="173"/>
        <v>0.57268599314513613</v>
      </c>
      <c r="AC771" s="89">
        <f t="shared" ca="1" si="174"/>
        <v>0.47767665149793648</v>
      </c>
      <c r="AD771" s="89">
        <f t="shared" ca="1" si="179"/>
        <v>0.71657133850575316</v>
      </c>
      <c r="AE771" s="89">
        <f t="shared" ca="1" si="179"/>
        <v>0.68355981749364625</v>
      </c>
      <c r="AF771" s="85">
        <f t="shared" ca="1" si="175"/>
        <v>88.599705099817356</v>
      </c>
      <c r="AG771" s="85">
        <f t="shared" ca="1" si="176"/>
        <v>-44.125487747219722</v>
      </c>
      <c r="AI771" s="85">
        <v>754</v>
      </c>
      <c r="AJ771" s="85">
        <f t="shared" ca="1" si="180"/>
        <v>3718.401782445073</v>
      </c>
      <c r="AK771" s="85">
        <f t="shared" ca="1" si="180"/>
        <v>-116.77965487722076</v>
      </c>
    </row>
    <row r="772" spans="9:37" x14ac:dyDescent="0.25">
      <c r="I772" s="85">
        <v>755</v>
      </c>
      <c r="J772" s="89">
        <f t="shared" ca="1" si="177"/>
        <v>0.57015559177231223</v>
      </c>
      <c r="K772" s="89">
        <f t="shared" ca="1" si="177"/>
        <v>0.94558055995298362</v>
      </c>
      <c r="L772" s="89">
        <f t="shared" ca="1" si="166"/>
        <v>0.17677030298455865</v>
      </c>
      <c r="M772" s="89">
        <f t="shared" ca="1" si="166"/>
        <v>1.6034339524289993</v>
      </c>
      <c r="N772" s="89">
        <f t="array" aca="1" ref="N772:O772" ca="1">mu+MMULT(L772:M772,A)</f>
        <v>3.7360147896246657E-2</v>
      </c>
      <c r="O772" s="89">
        <f ca="1"/>
        <v>2.7410518027158957E-2</v>
      </c>
      <c r="Q772" s="85">
        <v>755</v>
      </c>
      <c r="R772" s="88">
        <f t="shared" ca="1" si="167"/>
        <v>32512.252523727489</v>
      </c>
      <c r="S772" s="89">
        <f t="shared" ca="1" si="168"/>
        <v>0.91926457857825972</v>
      </c>
      <c r="T772" s="89">
        <f t="shared" ca="1" si="169"/>
        <v>0.7480311199867975</v>
      </c>
      <c r="U772" s="89">
        <f t="shared" ca="1" si="178"/>
        <v>0.82102139984010969</v>
      </c>
      <c r="V772" s="89">
        <f t="shared" ca="1" si="178"/>
        <v>0.77277930656124727</v>
      </c>
      <c r="W772" s="85">
        <f t="shared" ca="1" si="170"/>
        <v>4910.7562607047985</v>
      </c>
      <c r="X772" s="85">
        <f t="shared" ca="1" si="171"/>
        <v>942.84963053546744</v>
      </c>
      <c r="Z772" s="85">
        <v>755</v>
      </c>
      <c r="AA772" s="88">
        <f t="shared" ca="1" si="172"/>
        <v>1431.7109717900664</v>
      </c>
      <c r="AB772" s="89">
        <f t="shared" ca="1" si="173"/>
        <v>1.2953897821439053</v>
      </c>
      <c r="AC772" s="89">
        <f t="shared" ca="1" si="174"/>
        <v>1.2003804404967058</v>
      </c>
      <c r="AD772" s="89">
        <f t="shared" ca="1" si="179"/>
        <v>0.90240709945947151</v>
      </c>
      <c r="AE772" s="89">
        <f t="shared" ca="1" si="179"/>
        <v>0.88500418915497947</v>
      </c>
      <c r="AF772" s="85">
        <f t="shared" ca="1" si="175"/>
        <v>166.57709542984662</v>
      </c>
      <c r="AG772" s="85">
        <f t="shared" ca="1" si="176"/>
        <v>33.851902582809544</v>
      </c>
      <c r="AI772" s="85">
        <v>755</v>
      </c>
      <c r="AJ772" s="85">
        <f t="shared" ca="1" si="180"/>
        <v>4744.1791652749516</v>
      </c>
      <c r="AK772" s="85">
        <f t="shared" ca="1" si="180"/>
        <v>908.9977279526579</v>
      </c>
    </row>
    <row r="773" spans="9:37" x14ac:dyDescent="0.25">
      <c r="I773" s="85">
        <v>756</v>
      </c>
      <c r="J773" s="89">
        <f t="shared" ca="1" si="177"/>
        <v>0.81408649928861887</v>
      </c>
      <c r="K773" s="89">
        <f t="shared" ca="1" si="177"/>
        <v>0.26958189679973898</v>
      </c>
      <c r="L773" s="89">
        <f t="shared" ca="1" si="166"/>
        <v>0.89305634143772639</v>
      </c>
      <c r="M773" s="89">
        <f t="shared" ca="1" si="166"/>
        <v>-0.61407798741185715</v>
      </c>
      <c r="N773" s="89">
        <f t="array" aca="1" ref="N773:O773" ca="1">mu+MMULT(L773:M773,A)</f>
        <v>1.4171685497971884E-2</v>
      </c>
      <c r="O773" s="89">
        <f ca="1"/>
        <v>-5.5978997293796209E-3</v>
      </c>
      <c r="Q773" s="85">
        <v>756</v>
      </c>
      <c r="R773" s="88">
        <f t="shared" ca="1" si="167"/>
        <v>31767.017201966901</v>
      </c>
      <c r="S773" s="89">
        <f t="shared" ca="1" si="168"/>
        <v>0.78384441835362118</v>
      </c>
      <c r="T773" s="89">
        <f t="shared" ca="1" si="169"/>
        <v>0.61261095976215896</v>
      </c>
      <c r="U773" s="89">
        <f t="shared" ca="1" si="178"/>
        <v>0.78343429660426511</v>
      </c>
      <c r="V773" s="89">
        <f t="shared" ca="1" si="178"/>
        <v>0.72993319513589316</v>
      </c>
      <c r="W773" s="85">
        <f t="shared" ca="1" si="170"/>
        <v>4312.5846438824956</v>
      </c>
      <c r="X773" s="85">
        <f t="shared" ca="1" si="171"/>
        <v>344.67801371316455</v>
      </c>
      <c r="Z773" s="85">
        <v>756</v>
      </c>
      <c r="AA773" s="88">
        <f t="shared" ca="1" si="172"/>
        <v>1385.2239108668634</v>
      </c>
      <c r="AB773" s="89">
        <f t="shared" ca="1" si="173"/>
        <v>0.94796691630499097</v>
      </c>
      <c r="AC773" s="89">
        <f t="shared" ca="1" si="174"/>
        <v>0.85295757465779132</v>
      </c>
      <c r="AD773" s="89">
        <f t="shared" ca="1" si="179"/>
        <v>0.82842685158709917</v>
      </c>
      <c r="AE773" s="89">
        <f t="shared" ca="1" si="179"/>
        <v>0.80315858416973207</v>
      </c>
      <c r="AF773" s="85">
        <f t="shared" ca="1" si="175"/>
        <v>126.22599327127614</v>
      </c>
      <c r="AG773" s="85">
        <f t="shared" ca="1" si="176"/>
        <v>-6.4991995757609402</v>
      </c>
      <c r="AI773" s="85">
        <v>756</v>
      </c>
      <c r="AJ773" s="85">
        <f t="shared" ca="1" si="180"/>
        <v>4186.3586506112197</v>
      </c>
      <c r="AK773" s="85">
        <f t="shared" ca="1" si="180"/>
        <v>351.17721328892549</v>
      </c>
    </row>
    <row r="774" spans="9:37" x14ac:dyDescent="0.25">
      <c r="I774" s="85">
        <v>757</v>
      </c>
      <c r="J774" s="89">
        <f t="shared" ca="1" si="177"/>
        <v>0.56255837443899903</v>
      </c>
      <c r="K774" s="89">
        <f t="shared" ca="1" si="177"/>
        <v>0.93953622301544004</v>
      </c>
      <c r="L774" s="89">
        <f t="shared" ca="1" si="166"/>
        <v>0.15745883110597986</v>
      </c>
      <c r="M774" s="89">
        <f t="shared" ca="1" si="166"/>
        <v>1.5508920581699313</v>
      </c>
      <c r="N774" s="89">
        <f t="array" aca="1" ref="N774:O774" ca="1">mu+MMULT(L774:M774,A)</f>
        <v>3.5879580741056884E-2</v>
      </c>
      <c r="O774" s="89">
        <f ca="1"/>
        <v>2.6628414100562891E-2</v>
      </c>
      <c r="Q774" s="85">
        <v>757</v>
      </c>
      <c r="R774" s="88">
        <f t="shared" ca="1" si="167"/>
        <v>32464.151567634239</v>
      </c>
      <c r="S774" s="89">
        <f t="shared" ca="1" si="168"/>
        <v>0.91061809577420461</v>
      </c>
      <c r="T774" s="89">
        <f t="shared" ca="1" si="169"/>
        <v>0.73938463718274239</v>
      </c>
      <c r="U774" s="89">
        <f t="shared" ca="1" si="178"/>
        <v>0.81875168373425689</v>
      </c>
      <c r="V774" s="89">
        <f t="shared" ca="1" si="178"/>
        <v>0.77016326584877293</v>
      </c>
      <c r="W774" s="85">
        <f t="shared" ca="1" si="170"/>
        <v>4871.3188487127773</v>
      </c>
      <c r="X774" s="85">
        <f t="shared" ca="1" si="171"/>
        <v>903.41221854344622</v>
      </c>
      <c r="Z774" s="85">
        <v>757</v>
      </c>
      <c r="AA774" s="88">
        <f t="shared" ca="1" si="172"/>
        <v>1430.5916627823192</v>
      </c>
      <c r="AB774" s="89">
        <f t="shared" ca="1" si="173"/>
        <v>1.2871579186972513</v>
      </c>
      <c r="AC774" s="89">
        <f t="shared" ca="1" si="174"/>
        <v>1.1921485770500517</v>
      </c>
      <c r="AD774" s="89">
        <f t="shared" ca="1" si="179"/>
        <v>0.90098037435233425</v>
      </c>
      <c r="AE774" s="89">
        <f t="shared" ca="1" si="179"/>
        <v>0.88339850375381379</v>
      </c>
      <c r="AF774" s="85">
        <f t="shared" ca="1" si="175"/>
        <v>165.56781998924953</v>
      </c>
      <c r="AG774" s="85">
        <f t="shared" ca="1" si="176"/>
        <v>32.84262714221245</v>
      </c>
      <c r="AI774" s="85">
        <v>757</v>
      </c>
      <c r="AJ774" s="85">
        <f t="shared" ca="1" si="180"/>
        <v>4705.7510287235273</v>
      </c>
      <c r="AK774" s="85">
        <f t="shared" ca="1" si="180"/>
        <v>870.56959140123377</v>
      </c>
    </row>
    <row r="775" spans="9:37" x14ac:dyDescent="0.25">
      <c r="I775" s="85">
        <v>758</v>
      </c>
      <c r="J775" s="89">
        <f t="shared" ca="1" si="177"/>
        <v>0.82726743273749603</v>
      </c>
      <c r="K775" s="89">
        <f t="shared" ca="1" si="177"/>
        <v>0.4066815771902873</v>
      </c>
      <c r="L775" s="89">
        <f t="shared" ca="1" si="166"/>
        <v>0.94342192197907337</v>
      </c>
      <c r="M775" s="89">
        <f t="shared" ca="1" si="166"/>
        <v>-0.23608958643408176</v>
      </c>
      <c r="N775" s="89">
        <f t="array" aca="1" ref="N775:O775" ca="1">mu+MMULT(L775:M775,A)</f>
        <v>2.2550173622634648E-2</v>
      </c>
      <c r="O775" s="89">
        <f ca="1"/>
        <v>2.8585892833462787E-5</v>
      </c>
      <c r="Q775" s="85">
        <v>758</v>
      </c>
      <c r="R775" s="88">
        <f t="shared" ca="1" si="167"/>
        <v>32034.294906333671</v>
      </c>
      <c r="S775" s="89">
        <f t="shared" ca="1" si="168"/>
        <v>0.8327746227282955</v>
      </c>
      <c r="T775" s="89">
        <f t="shared" ca="1" si="169"/>
        <v>0.66154116413683317</v>
      </c>
      <c r="U775" s="89">
        <f t="shared" ca="1" si="178"/>
        <v>0.79751407521733619</v>
      </c>
      <c r="V775" s="89">
        <f t="shared" ca="1" si="178"/>
        <v>0.74586733750869083</v>
      </c>
      <c r="W775" s="85">
        <f t="shared" ca="1" si="170"/>
        <v>4523.8757990122467</v>
      </c>
      <c r="X775" s="85">
        <f t="shared" ca="1" si="171"/>
        <v>555.96916884291568</v>
      </c>
      <c r="Z775" s="85">
        <v>758</v>
      </c>
      <c r="AA775" s="88">
        <f t="shared" ca="1" si="172"/>
        <v>1393.0398207178698</v>
      </c>
      <c r="AB775" s="89">
        <f t="shared" ca="1" si="173"/>
        <v>1.0071872574279297</v>
      </c>
      <c r="AC775" s="89">
        <f t="shared" ca="1" si="174"/>
        <v>0.91217791578073004</v>
      </c>
      <c r="AD775" s="89">
        <f t="shared" ca="1" si="179"/>
        <v>0.84307760230856088</v>
      </c>
      <c r="AE775" s="89">
        <f t="shared" ca="1" si="179"/>
        <v>0.81916246628477141</v>
      </c>
      <c r="AF775" s="85">
        <f t="shared" ca="1" si="175"/>
        <v>132.75876336313013</v>
      </c>
      <c r="AG775" s="85">
        <f t="shared" ca="1" si="176"/>
        <v>3.3570516093050173E-2</v>
      </c>
      <c r="AI775" s="85">
        <v>758</v>
      </c>
      <c r="AJ775" s="85">
        <f t="shared" ca="1" si="180"/>
        <v>4391.1170356491166</v>
      </c>
      <c r="AK775" s="85">
        <f t="shared" ca="1" si="180"/>
        <v>555.93559832682263</v>
      </c>
    </row>
    <row r="776" spans="9:37" x14ac:dyDescent="0.25">
      <c r="I776" s="85">
        <v>759</v>
      </c>
      <c r="J776" s="89">
        <f t="shared" ca="1" si="177"/>
        <v>0.13085043606600721</v>
      </c>
      <c r="K776" s="89">
        <f t="shared" ca="1" si="177"/>
        <v>8.9990766962464663E-2</v>
      </c>
      <c r="L776" s="89">
        <f t="shared" ca="1" si="166"/>
        <v>-1.1223800760184364</v>
      </c>
      <c r="M776" s="89">
        <f t="shared" ca="1" si="166"/>
        <v>-1.3408118928181423</v>
      </c>
      <c r="N776" s="89">
        <f t="array" aca="1" ref="N776:O776" ca="1">mu+MMULT(L776:M776,A)</f>
        <v>-5.1174278235885065E-2</v>
      </c>
      <c r="O776" s="89">
        <f ca="1"/>
        <v>-1.641558053483811E-2</v>
      </c>
      <c r="Q776" s="85">
        <v>759</v>
      </c>
      <c r="R776" s="88">
        <f t="shared" ca="1" si="167"/>
        <v>29757.541417315402</v>
      </c>
      <c r="S776" s="89">
        <f t="shared" ca="1" si="168"/>
        <v>0.40222528695615895</v>
      </c>
      <c r="T776" s="89">
        <f t="shared" ca="1" si="169"/>
        <v>0.23099182836469667</v>
      </c>
      <c r="U776" s="89">
        <f t="shared" ca="1" si="178"/>
        <v>0.65624088305464379</v>
      </c>
      <c r="V776" s="89">
        <f t="shared" ca="1" si="178"/>
        <v>0.59133942480004953</v>
      </c>
      <c r="W776" s="85">
        <f t="shared" ca="1" si="170"/>
        <v>2859.9019490544524</v>
      </c>
      <c r="X776" s="85">
        <f t="shared" ca="1" si="171"/>
        <v>-1108.0046811148786</v>
      </c>
      <c r="Z776" s="85">
        <v>759</v>
      </c>
      <c r="AA776" s="88">
        <f t="shared" ca="1" si="172"/>
        <v>1370.3197602697148</v>
      </c>
      <c r="AB776" s="89">
        <f t="shared" ca="1" si="173"/>
        <v>0.83410778816127562</v>
      </c>
      <c r="AC776" s="89">
        <f t="shared" ca="1" si="174"/>
        <v>0.73909844651407597</v>
      </c>
      <c r="AD776" s="89">
        <f t="shared" ca="1" si="179"/>
        <v>0.79788987659050226</v>
      </c>
      <c r="AE776" s="89">
        <f t="shared" ca="1" si="179"/>
        <v>0.77007638994569261</v>
      </c>
      <c r="AF776" s="85">
        <f t="shared" ca="1" si="175"/>
        <v>114.10230275070353</v>
      </c>
      <c r="AG776" s="85">
        <f t="shared" ca="1" si="176"/>
        <v>-18.622890096333549</v>
      </c>
      <c r="AI776" s="85">
        <v>759</v>
      </c>
      <c r="AJ776" s="85">
        <f t="shared" ca="1" si="180"/>
        <v>2745.7996463037489</v>
      </c>
      <c r="AK776" s="85">
        <f t="shared" ca="1" si="180"/>
        <v>-1089.3817910185451</v>
      </c>
    </row>
    <row r="777" spans="9:37" x14ac:dyDescent="0.25">
      <c r="I777" s="85">
        <v>760</v>
      </c>
      <c r="J777" s="89">
        <f t="shared" ca="1" si="177"/>
        <v>0.15018292317864157</v>
      </c>
      <c r="K777" s="89">
        <f t="shared" ca="1" si="177"/>
        <v>0.39619042422013773</v>
      </c>
      <c r="L777" s="89">
        <f t="shared" ca="1" si="166"/>
        <v>-1.0356491648057597</v>
      </c>
      <c r="M777" s="89">
        <f t="shared" ca="1" si="166"/>
        <v>-0.26322021794900374</v>
      </c>
      <c r="N777" s="89">
        <f t="array" aca="1" ref="N777:O777" ca="1">mu+MMULT(L777:M777,A)</f>
        <v>-2.8747443221402994E-2</v>
      </c>
      <c r="O777" s="89">
        <f ca="1"/>
        <v>-3.7526276428246014E-4</v>
      </c>
      <c r="Q777" s="85">
        <v>760</v>
      </c>
      <c r="R777" s="88">
        <f t="shared" ca="1" si="167"/>
        <v>30432.448617797749</v>
      </c>
      <c r="S777" s="89">
        <f t="shared" ca="1" si="168"/>
        <v>0.53319755837414951</v>
      </c>
      <c r="T777" s="89">
        <f t="shared" ca="1" si="169"/>
        <v>0.36196409978268723</v>
      </c>
      <c r="U777" s="89">
        <f t="shared" ca="1" si="178"/>
        <v>0.70305158424184455</v>
      </c>
      <c r="V777" s="89">
        <f t="shared" ca="1" si="178"/>
        <v>0.64131057090852472</v>
      </c>
      <c r="W777" s="85">
        <f t="shared" ca="1" si="170"/>
        <v>3318.8203133721581</v>
      </c>
      <c r="X777" s="85">
        <f t="shared" ca="1" si="171"/>
        <v>-649.08631679717291</v>
      </c>
      <c r="Z777" s="85">
        <v>760</v>
      </c>
      <c r="AA777" s="88">
        <f t="shared" ca="1" si="172"/>
        <v>1392.4773570397087</v>
      </c>
      <c r="AB777" s="89">
        <f t="shared" ca="1" si="173"/>
        <v>1.0029366369087853</v>
      </c>
      <c r="AC777" s="89">
        <f t="shared" ca="1" si="174"/>
        <v>0.90792729526158567</v>
      </c>
      <c r="AD777" s="89">
        <f t="shared" ca="1" si="179"/>
        <v>0.84205428287254724</v>
      </c>
      <c r="AE777" s="89">
        <f t="shared" ca="1" si="179"/>
        <v>0.8180416822831903</v>
      </c>
      <c r="AF777" s="85">
        <f t="shared" ca="1" si="175"/>
        <v>132.28485039968382</v>
      </c>
      <c r="AG777" s="85">
        <f t="shared" ca="1" si="176"/>
        <v>-0.44034244735325956</v>
      </c>
      <c r="AI777" s="85">
        <v>760</v>
      </c>
      <c r="AJ777" s="85">
        <f t="shared" ca="1" si="180"/>
        <v>3186.5354629724743</v>
      </c>
      <c r="AK777" s="85">
        <f t="shared" ca="1" si="180"/>
        <v>-648.64597434981965</v>
      </c>
    </row>
    <row r="778" spans="9:37" x14ac:dyDescent="0.25">
      <c r="I778" s="85">
        <v>761</v>
      </c>
      <c r="J778" s="89">
        <f t="shared" ca="1" si="177"/>
        <v>0.41243737878034059</v>
      </c>
      <c r="K778" s="89">
        <f t="shared" ca="1" si="177"/>
        <v>0.91508538697356701</v>
      </c>
      <c r="L778" s="89">
        <f t="shared" ca="1" si="166"/>
        <v>-0.22127956862795886</v>
      </c>
      <c r="M778" s="89">
        <f t="shared" ca="1" si="166"/>
        <v>1.3727527441905094</v>
      </c>
      <c r="N778" s="89">
        <f t="array" aca="1" ref="N778:O778" ca="1">mu+MMULT(L778:M778,A)</f>
        <v>2.2820510088342856E-2</v>
      </c>
      <c r="O778" s="89">
        <f ca="1"/>
        <v>2.3976749958850109E-2</v>
      </c>
      <c r="Q778" s="85">
        <v>761</v>
      </c>
      <c r="R778" s="88">
        <f t="shared" ca="1" si="167"/>
        <v>32042.956115067635</v>
      </c>
      <c r="S778" s="89">
        <f t="shared" ca="1" si="168"/>
        <v>0.83435338232313161</v>
      </c>
      <c r="T778" s="89">
        <f t="shared" ca="1" si="169"/>
        <v>0.66311992373166939</v>
      </c>
      <c r="U778" s="89">
        <f t="shared" ca="1" si="178"/>
        <v>0.79795906072433076</v>
      </c>
      <c r="V778" s="89">
        <f t="shared" ca="1" si="178"/>
        <v>0.74637312433311953</v>
      </c>
      <c r="W778" s="85">
        <f t="shared" ca="1" si="170"/>
        <v>4530.7851624516443</v>
      </c>
      <c r="X778" s="85">
        <f t="shared" ca="1" si="171"/>
        <v>562.87853228231324</v>
      </c>
      <c r="Z778" s="85">
        <v>761</v>
      </c>
      <c r="AA778" s="88">
        <f t="shared" ca="1" si="172"/>
        <v>1426.8032392019688</v>
      </c>
      <c r="AB778" s="89">
        <f t="shared" ca="1" si="173"/>
        <v>1.2592484090033589</v>
      </c>
      <c r="AC778" s="89">
        <f t="shared" ca="1" si="174"/>
        <v>1.1642390673561593</v>
      </c>
      <c r="AD778" s="89">
        <f t="shared" ca="1" si="179"/>
        <v>0.89602968933836391</v>
      </c>
      <c r="AE778" s="89">
        <f t="shared" ca="1" si="179"/>
        <v>0.87783642896706837</v>
      </c>
      <c r="AF778" s="85">
        <f t="shared" ca="1" si="175"/>
        <v>162.16384265951046</v>
      </c>
      <c r="AG778" s="85">
        <f t="shared" ca="1" si="176"/>
        <v>29.438649812473386</v>
      </c>
      <c r="AI778" s="85">
        <v>761</v>
      </c>
      <c r="AJ778" s="85">
        <f t="shared" ca="1" si="180"/>
        <v>4368.6213197921334</v>
      </c>
      <c r="AK778" s="85">
        <f t="shared" ca="1" si="180"/>
        <v>533.43988246983986</v>
      </c>
    </row>
    <row r="779" spans="9:37" x14ac:dyDescent="0.25">
      <c r="I779" s="85">
        <v>762</v>
      </c>
      <c r="J779" s="89">
        <f t="shared" ca="1" si="177"/>
        <v>6.027825631486039E-2</v>
      </c>
      <c r="K779" s="89">
        <f t="shared" ca="1" si="177"/>
        <v>0.79161253558142686</v>
      </c>
      <c r="L779" s="89">
        <f t="shared" ca="1" si="166"/>
        <v>-1.5524419492558701</v>
      </c>
      <c r="M779" s="89">
        <f t="shared" ca="1" si="166"/>
        <v>0.81202910886964819</v>
      </c>
      <c r="N779" s="89">
        <f t="array" aca="1" ref="N779:O779" ca="1">mu+MMULT(L779:M779,A)</f>
        <v>-2.185278163186051E-2</v>
      </c>
      <c r="O779" s="89">
        <f ca="1"/>
        <v>1.5630188360645465E-2</v>
      </c>
      <c r="Q779" s="85">
        <v>762</v>
      </c>
      <c r="R779" s="88">
        <f t="shared" ca="1" si="167"/>
        <v>30642.995041478494</v>
      </c>
      <c r="S779" s="89">
        <f t="shared" ca="1" si="168"/>
        <v>0.57346224523066036</v>
      </c>
      <c r="T779" s="89">
        <f t="shared" ca="1" si="169"/>
        <v>0.40222878663919809</v>
      </c>
      <c r="U779" s="89">
        <f t="shared" ca="1" si="178"/>
        <v>0.71683412234672839</v>
      </c>
      <c r="V779" s="89">
        <f t="shared" ca="1" si="178"/>
        <v>0.65624217073261804</v>
      </c>
      <c r="W779" s="85">
        <f t="shared" ca="1" si="170"/>
        <v>3468.3032968328225</v>
      </c>
      <c r="X779" s="85">
        <f t="shared" ca="1" si="171"/>
        <v>-499.60333333650851</v>
      </c>
      <c r="Z779" s="85">
        <v>762</v>
      </c>
      <c r="AA779" s="88">
        <f t="shared" ca="1" si="172"/>
        <v>1414.9438992814512</v>
      </c>
      <c r="AB779" s="89">
        <f t="shared" ca="1" si="173"/>
        <v>1.1713985044203108</v>
      </c>
      <c r="AC779" s="89">
        <f t="shared" ca="1" si="174"/>
        <v>1.0763891627731113</v>
      </c>
      <c r="AD779" s="89">
        <f t="shared" ca="1" si="179"/>
        <v>0.87928068342303611</v>
      </c>
      <c r="AE779" s="89">
        <f t="shared" ca="1" si="179"/>
        <v>0.85912337646775783</v>
      </c>
      <c r="AF779" s="85">
        <f t="shared" ca="1" si="175"/>
        <v>151.63493345052962</v>
      </c>
      <c r="AG779" s="85">
        <f t="shared" ca="1" si="176"/>
        <v>18.909740603492537</v>
      </c>
      <c r="AI779" s="85">
        <v>762</v>
      </c>
      <c r="AJ779" s="85">
        <f t="shared" ca="1" si="180"/>
        <v>3316.6683633822931</v>
      </c>
      <c r="AK779" s="85">
        <f t="shared" ca="1" si="180"/>
        <v>-518.51307394000105</v>
      </c>
    </row>
    <row r="780" spans="9:37" x14ac:dyDescent="0.25">
      <c r="I780" s="85">
        <v>763</v>
      </c>
      <c r="J780" s="89">
        <f t="shared" ca="1" si="177"/>
        <v>0.56228496145983586</v>
      </c>
      <c r="K780" s="89">
        <f t="shared" ca="1" si="177"/>
        <v>0.51239091280393367</v>
      </c>
      <c r="L780" s="89">
        <f t="shared" ca="1" si="166"/>
        <v>0.15676497539879622</v>
      </c>
      <c r="M780" s="89">
        <f t="shared" ca="1" si="166"/>
        <v>3.1064407838692944E-2</v>
      </c>
      <c r="N780" s="89">
        <f t="array" aca="1" ref="N780:O780" ca="1">mu+MMULT(L780:M780,A)</f>
        <v>7.370350036039492E-3</v>
      </c>
      <c r="O780" s="89">
        <f ca="1"/>
        <v>4.0052637586205243E-3</v>
      </c>
      <c r="Q780" s="85">
        <v>763</v>
      </c>
      <c r="R780" s="88">
        <f t="shared" ca="1" si="167"/>
        <v>31551.692140384464</v>
      </c>
      <c r="S780" s="89">
        <f t="shared" ca="1" si="168"/>
        <v>0.74412475423027002</v>
      </c>
      <c r="T780" s="89">
        <f t="shared" ca="1" si="169"/>
        <v>0.5728912956388077</v>
      </c>
      <c r="U780" s="89">
        <f t="shared" ca="1" si="178"/>
        <v>0.77159949762314228</v>
      </c>
      <c r="V780" s="89">
        <f t="shared" ca="1" si="178"/>
        <v>0.71664085072269579</v>
      </c>
      <c r="W780" s="85">
        <f t="shared" ca="1" si="170"/>
        <v>4145.1578820901923</v>
      </c>
      <c r="X780" s="85">
        <f t="shared" ca="1" si="171"/>
        <v>177.25125192086125</v>
      </c>
      <c r="Z780" s="85">
        <v>763</v>
      </c>
      <c r="AA780" s="88">
        <f t="shared" ca="1" si="172"/>
        <v>1398.5905206970715</v>
      </c>
      <c r="AB780" s="89">
        <f t="shared" ca="1" si="173"/>
        <v>1.0490429086390876</v>
      </c>
      <c r="AC780" s="89">
        <f t="shared" ca="1" si="174"/>
        <v>0.9540335669918879</v>
      </c>
      <c r="AD780" s="89">
        <f t="shared" ca="1" si="179"/>
        <v>0.85292081485659754</v>
      </c>
      <c r="AE780" s="89">
        <f t="shared" ca="1" si="179"/>
        <v>0.82996667425913739</v>
      </c>
      <c r="AF780" s="85">
        <f t="shared" ca="1" si="175"/>
        <v>137.46596657026953</v>
      </c>
      <c r="AG780" s="85">
        <f t="shared" ca="1" si="176"/>
        <v>4.7407737232324507</v>
      </c>
      <c r="AI780" s="85">
        <v>763</v>
      </c>
      <c r="AJ780" s="85">
        <f t="shared" ca="1" si="180"/>
        <v>4007.691915519923</v>
      </c>
      <c r="AK780" s="85">
        <f t="shared" ca="1" si="180"/>
        <v>172.5104781976288</v>
      </c>
    </row>
    <row r="781" spans="9:37" x14ac:dyDescent="0.25">
      <c r="I781" s="85">
        <v>764</v>
      </c>
      <c r="J781" s="89">
        <f t="shared" ca="1" si="177"/>
        <v>0.45957001165188238</v>
      </c>
      <c r="K781" s="89">
        <f t="shared" ca="1" si="177"/>
        <v>0.12929447638124592</v>
      </c>
      <c r="L781" s="89">
        <f t="shared" ca="1" si="166"/>
        <v>-0.10151705029158246</v>
      </c>
      <c r="M781" s="89">
        <f t="shared" ca="1" si="166"/>
        <v>-1.1297325131052094</v>
      </c>
      <c r="N781" s="89">
        <f t="array" aca="1" ref="N781:O781" ca="1">mu+MMULT(L781:M781,A)</f>
        <v>-2.1018816691141827E-2</v>
      </c>
      <c r="O781" s="89">
        <f ca="1"/>
        <v>-1.3273592336183563E-2</v>
      </c>
      <c r="Q781" s="85">
        <v>764</v>
      </c>
      <c r="R781" s="88">
        <f t="shared" ca="1" si="167"/>
        <v>30668.560884048147</v>
      </c>
      <c r="S781" s="89">
        <f t="shared" ca="1" si="168"/>
        <v>0.57833258393419795</v>
      </c>
      <c r="T781" s="89">
        <f t="shared" ca="1" si="169"/>
        <v>0.40709912534273568</v>
      </c>
      <c r="U781" s="89">
        <f t="shared" ca="1" si="178"/>
        <v>0.71848020015759784</v>
      </c>
      <c r="V781" s="89">
        <f t="shared" ca="1" si="178"/>
        <v>0.65803240710960287</v>
      </c>
      <c r="W781" s="85">
        <f t="shared" ca="1" si="170"/>
        <v>3486.6508195973765</v>
      </c>
      <c r="X781" s="85">
        <f t="shared" ca="1" si="171"/>
        <v>-481.2558105719545</v>
      </c>
      <c r="Z781" s="85">
        <v>764</v>
      </c>
      <c r="AA781" s="88">
        <f t="shared" ca="1" si="172"/>
        <v>1374.6320598344194</v>
      </c>
      <c r="AB781" s="89">
        <f t="shared" ca="1" si="173"/>
        <v>0.8671780962402631</v>
      </c>
      <c r="AC781" s="89">
        <f t="shared" ca="1" si="174"/>
        <v>0.77216875459306344</v>
      </c>
      <c r="AD781" s="89">
        <f t="shared" ca="1" si="179"/>
        <v>0.80707778215019588</v>
      </c>
      <c r="AE781" s="89">
        <f t="shared" ca="1" si="179"/>
        <v>0.77999275760228026</v>
      </c>
      <c r="AF781" s="85">
        <f t="shared" ca="1" si="175"/>
        <v>117.5629566698758</v>
      </c>
      <c r="AG781" s="85">
        <f t="shared" ca="1" si="176"/>
        <v>-15.162236177161276</v>
      </c>
      <c r="AI781" s="85">
        <v>764</v>
      </c>
      <c r="AJ781" s="85">
        <f t="shared" ca="1" si="180"/>
        <v>3369.0878629275007</v>
      </c>
      <c r="AK781" s="85">
        <f t="shared" ca="1" si="180"/>
        <v>-466.09357439479322</v>
      </c>
    </row>
    <row r="782" spans="9:37" x14ac:dyDescent="0.25">
      <c r="I782" s="85">
        <v>765</v>
      </c>
      <c r="J782" s="89">
        <f t="shared" ca="1" si="177"/>
        <v>0.57178329668028838</v>
      </c>
      <c r="K782" s="89">
        <f t="shared" ca="1" si="177"/>
        <v>0.33070470886540382</v>
      </c>
      <c r="L782" s="89">
        <f t="shared" ca="1" si="166"/>
        <v>0.18091613155648548</v>
      </c>
      <c r="M782" s="89">
        <f t="shared" ca="1" si="166"/>
        <v>-0.43796808670127407</v>
      </c>
      <c r="N782" s="89">
        <f t="array" aca="1" ref="N782:O782" ca="1">mu+MMULT(L782:M782,A)</f>
        <v>-8.0256748693679049E-4</v>
      </c>
      <c r="O782" s="89">
        <f ca="1"/>
        <v>-2.9764440928725894E-3</v>
      </c>
      <c r="Q782" s="85">
        <v>765</v>
      </c>
      <c r="R782" s="88">
        <f t="shared" ca="1" si="167"/>
        <v>31294.87367044541</v>
      </c>
      <c r="S782" s="89">
        <f t="shared" ca="1" si="168"/>
        <v>0.69639507808984025</v>
      </c>
      <c r="T782" s="89">
        <f t="shared" ca="1" si="169"/>
        <v>0.52516161949837792</v>
      </c>
      <c r="U782" s="89">
        <f t="shared" ca="1" si="178"/>
        <v>0.75690927771882843</v>
      </c>
      <c r="V782" s="89">
        <f t="shared" ca="1" si="178"/>
        <v>0.70026457838066314</v>
      </c>
      <c r="W782" s="85">
        <f t="shared" ca="1" si="170"/>
        <v>3948.8698629532555</v>
      </c>
      <c r="X782" s="85">
        <f t="shared" ca="1" si="171"/>
        <v>-19.036767216075532</v>
      </c>
      <c r="Z782" s="85">
        <v>765</v>
      </c>
      <c r="AA782" s="88">
        <f t="shared" ca="1" si="172"/>
        <v>1388.8599777075235</v>
      </c>
      <c r="AB782" s="89">
        <f t="shared" ca="1" si="173"/>
        <v>0.97555847299886955</v>
      </c>
      <c r="AC782" s="89">
        <f t="shared" ca="1" si="174"/>
        <v>0.8805491313516699</v>
      </c>
      <c r="AD782" s="89">
        <f t="shared" ca="1" si="179"/>
        <v>0.83535834406964449</v>
      </c>
      <c r="AE782" s="89">
        <f t="shared" ca="1" si="179"/>
        <v>0.81071904918234938</v>
      </c>
      <c r="AF782" s="85">
        <f t="shared" ca="1" si="175"/>
        <v>129.25087159911845</v>
      </c>
      <c r="AG782" s="85">
        <f t="shared" ca="1" si="176"/>
        <v>-3.4743212479186241</v>
      </c>
      <c r="AI782" s="85">
        <v>765</v>
      </c>
      <c r="AJ782" s="85">
        <f t="shared" ca="1" si="180"/>
        <v>3819.6189913541371</v>
      </c>
      <c r="AK782" s="85">
        <f t="shared" ca="1" si="180"/>
        <v>-15.562445968156908</v>
      </c>
    </row>
    <row r="783" spans="9:37" x14ac:dyDescent="0.25">
      <c r="I783" s="85">
        <v>766</v>
      </c>
      <c r="J783" s="89">
        <f t="shared" ca="1" si="177"/>
        <v>3.6116640065590344E-2</v>
      </c>
      <c r="K783" s="89">
        <f t="shared" ca="1" si="177"/>
        <v>9.7444593926129031E-2</v>
      </c>
      <c r="L783" s="89">
        <f t="shared" ca="1" si="166"/>
        <v>-1.7976450142364333</v>
      </c>
      <c r="M783" s="89">
        <f t="shared" ca="1" si="166"/>
        <v>-1.2962505245646647</v>
      </c>
      <c r="N783" s="89">
        <f t="array" aca="1" ref="N783:O783" ca="1">mu+MMULT(L783:M783,A)</f>
        <v>-6.7668271461786597E-2</v>
      </c>
      <c r="O783" s="89">
        <f ca="1"/>
        <v>-1.5752269446096329E-2</v>
      </c>
      <c r="Q783" s="85">
        <v>766</v>
      </c>
      <c r="R783" s="88">
        <f t="shared" ca="1" si="167"/>
        <v>29270.746363987724</v>
      </c>
      <c r="S783" s="89">
        <f t="shared" ca="1" si="168"/>
        <v>0.30590069384463608</v>
      </c>
      <c r="T783" s="89">
        <f t="shared" ca="1" si="169"/>
        <v>0.13466723525317381</v>
      </c>
      <c r="U783" s="89">
        <f t="shared" ca="1" si="178"/>
        <v>0.62015987117194649</v>
      </c>
      <c r="V783" s="89">
        <f t="shared" ca="1" si="178"/>
        <v>0.55356251018008551</v>
      </c>
      <c r="W783" s="85">
        <f t="shared" ca="1" si="170"/>
        <v>2549.1551156526548</v>
      </c>
      <c r="X783" s="85">
        <f t="shared" ca="1" si="171"/>
        <v>-1418.7515145166763</v>
      </c>
      <c r="Z783" s="85">
        <v>766</v>
      </c>
      <c r="AA783" s="88">
        <f t="shared" ca="1" si="172"/>
        <v>1371.2290100862288</v>
      </c>
      <c r="AB783" s="89">
        <f t="shared" ca="1" si="173"/>
        <v>0.841089323631807</v>
      </c>
      <c r="AC783" s="89">
        <f t="shared" ca="1" si="174"/>
        <v>0.74607998198460734</v>
      </c>
      <c r="AD783" s="89">
        <f t="shared" ca="1" si="179"/>
        <v>0.79985105214141572</v>
      </c>
      <c r="AE783" s="89">
        <f t="shared" ca="1" si="179"/>
        <v>0.7721904495017865</v>
      </c>
      <c r="AF783" s="85">
        <f t="shared" ca="1" si="175"/>
        <v>114.82867654138408</v>
      </c>
      <c r="AG783" s="85">
        <f t="shared" ca="1" si="176"/>
        <v>-17.896516305652995</v>
      </c>
      <c r="AI783" s="85">
        <v>766</v>
      </c>
      <c r="AJ783" s="85">
        <f t="shared" ca="1" si="180"/>
        <v>2434.3264391112707</v>
      </c>
      <c r="AK783" s="85">
        <f t="shared" ca="1" si="180"/>
        <v>-1400.8549982110233</v>
      </c>
    </row>
    <row r="784" spans="9:37" x14ac:dyDescent="0.25">
      <c r="I784" s="85">
        <v>767</v>
      </c>
      <c r="J784" s="89">
        <f t="shared" ca="1" si="177"/>
        <v>0.12078350077379474</v>
      </c>
      <c r="K784" s="89">
        <f t="shared" ca="1" si="177"/>
        <v>0.87806531656673625</v>
      </c>
      <c r="L784" s="89">
        <f t="shared" ca="1" si="166"/>
        <v>-1.171079056039968</v>
      </c>
      <c r="M784" s="89">
        <f t="shared" ca="1" si="166"/>
        <v>1.1653697244101704</v>
      </c>
      <c r="N784" s="89">
        <f t="array" aca="1" ref="N784:O784" ca="1">mu+MMULT(L784:M784,A)</f>
        <v>-5.4419501140828448E-3</v>
      </c>
      <c r="O784" s="89">
        <f ca="1"/>
        <v>2.0889783332184188E-2</v>
      </c>
      <c r="Q784" s="85">
        <v>767</v>
      </c>
      <c r="R784" s="88">
        <f t="shared" ca="1" si="167"/>
        <v>31150.021050400152</v>
      </c>
      <c r="S784" s="89">
        <f t="shared" ca="1" si="168"/>
        <v>0.66930117561710645</v>
      </c>
      <c r="T784" s="89">
        <f t="shared" ca="1" si="169"/>
        <v>0.49806771702564417</v>
      </c>
      <c r="U784" s="89">
        <f t="shared" ca="1" si="178"/>
        <v>0.74834831148547765</v>
      </c>
      <c r="V784" s="89">
        <f t="shared" ca="1" si="178"/>
        <v>0.69078184312691049</v>
      </c>
      <c r="W784" s="85">
        <f t="shared" ca="1" si="170"/>
        <v>3839.8472188628839</v>
      </c>
      <c r="X784" s="85">
        <f t="shared" ca="1" si="171"/>
        <v>-128.05941130644715</v>
      </c>
      <c r="Z784" s="85">
        <v>767</v>
      </c>
      <c r="AA784" s="88">
        <f t="shared" ca="1" si="172"/>
        <v>1422.4055364927574</v>
      </c>
      <c r="AB784" s="89">
        <f t="shared" ca="1" si="173"/>
        <v>1.2267572184199245</v>
      </c>
      <c r="AC784" s="89">
        <f t="shared" ca="1" si="174"/>
        <v>1.1317478767727249</v>
      </c>
      <c r="AD784" s="89">
        <f t="shared" ca="1" si="179"/>
        <v>0.89004307259214266</v>
      </c>
      <c r="AE784" s="89">
        <f t="shared" ca="1" si="179"/>
        <v>0.87112977652651158</v>
      </c>
      <c r="AF784" s="85">
        <f t="shared" ca="1" si="175"/>
        <v>158.23643877434188</v>
      </c>
      <c r="AG784" s="85">
        <f t="shared" ca="1" si="176"/>
        <v>25.511245927304799</v>
      </c>
      <c r="AI784" s="85">
        <v>767</v>
      </c>
      <c r="AJ784" s="85">
        <f t="shared" ca="1" si="180"/>
        <v>3681.610780088542</v>
      </c>
      <c r="AK784" s="85">
        <f t="shared" ca="1" si="180"/>
        <v>-153.57065723375194</v>
      </c>
    </row>
    <row r="785" spans="9:37" x14ac:dyDescent="0.25">
      <c r="I785" s="85">
        <v>768</v>
      </c>
      <c r="J785" s="89">
        <f t="shared" ca="1" si="177"/>
        <v>0.94000852610373364</v>
      </c>
      <c r="K785" s="89">
        <f t="shared" ca="1" si="177"/>
        <v>0.81788191422847334</v>
      </c>
      <c r="L785" s="89">
        <f t="shared" ca="1" si="166"/>
        <v>1.5548451725512837</v>
      </c>
      <c r="M785" s="89">
        <f t="shared" ca="1" si="166"/>
        <v>0.90732270364805201</v>
      </c>
      <c r="N785" s="89">
        <f t="array" aca="1" ref="N785:O785" ca="1">mu+MMULT(L785:M785,A)</f>
        <v>5.9676122819367322E-2</v>
      </c>
      <c r="O785" s="89">
        <f ca="1"/>
        <v>1.7048665857634097E-2</v>
      </c>
      <c r="Q785" s="85">
        <v>768</v>
      </c>
      <c r="R785" s="88">
        <f t="shared" ca="1" si="167"/>
        <v>33245.951288950717</v>
      </c>
      <c r="S785" s="89">
        <f t="shared" ca="1" si="168"/>
        <v>1.0495894292627463</v>
      </c>
      <c r="T785" s="89">
        <f t="shared" ca="1" si="169"/>
        <v>0.87835597067128401</v>
      </c>
      <c r="U785" s="89">
        <f t="shared" ca="1" si="178"/>
        <v>0.85304654039965511</v>
      </c>
      <c r="V785" s="89">
        <f t="shared" ca="1" si="178"/>
        <v>0.81012471483100723</v>
      </c>
      <c r="W785" s="85">
        <f t="shared" ca="1" si="170"/>
        <v>5525.1817450017261</v>
      </c>
      <c r="X785" s="85">
        <f t="shared" ca="1" si="171"/>
        <v>1557.275114832395</v>
      </c>
      <c r="Z785" s="85">
        <v>768</v>
      </c>
      <c r="AA785" s="88">
        <f t="shared" ca="1" si="172"/>
        <v>1416.9523895244199</v>
      </c>
      <c r="AB785" s="89">
        <f t="shared" ca="1" si="173"/>
        <v>1.1863283783926635</v>
      </c>
      <c r="AC785" s="89">
        <f t="shared" ca="1" si="174"/>
        <v>1.0913190367454639</v>
      </c>
      <c r="AD785" s="89">
        <f t="shared" ca="1" si="179"/>
        <v>0.88225367808875332</v>
      </c>
      <c r="AE785" s="89">
        <f t="shared" ca="1" si="179"/>
        <v>0.86243373799158796</v>
      </c>
      <c r="AF785" s="85">
        <f t="shared" ca="1" si="175"/>
        <v>153.40395520307698</v>
      </c>
      <c r="AG785" s="85">
        <f t="shared" ca="1" si="176"/>
        <v>20.678762356039897</v>
      </c>
      <c r="AI785" s="85">
        <v>768</v>
      </c>
      <c r="AJ785" s="85">
        <f t="shared" ca="1" si="180"/>
        <v>5371.7777897986489</v>
      </c>
      <c r="AK785" s="85">
        <f t="shared" ca="1" si="180"/>
        <v>1536.5963524763552</v>
      </c>
    </row>
    <row r="786" spans="9:37" x14ac:dyDescent="0.25">
      <c r="I786" s="85">
        <v>769</v>
      </c>
      <c r="J786" s="89">
        <f t="shared" ca="1" si="177"/>
        <v>7.9625057208512207E-2</v>
      </c>
      <c r="K786" s="89">
        <f t="shared" ca="1" si="177"/>
        <v>0.13174713524019444</v>
      </c>
      <c r="L786" s="89">
        <f t="shared" ref="L786:M849" ca="1" si="181">_xlfn.NORM.S.INV(J786)</f>
        <v>-1.4075980863943565</v>
      </c>
      <c r="M786" s="89">
        <f t="shared" ca="1" si="181"/>
        <v>-1.1181702903094142</v>
      </c>
      <c r="N786" s="89">
        <f t="array" aca="1" ref="N786:O786" ca="1">mu+MMULT(L786:M786,A)</f>
        <v>-5.4320096951613078E-2</v>
      </c>
      <c r="O786" s="89">
        <f ca="1"/>
        <v>-1.3101484726127053E-2</v>
      </c>
      <c r="Q786" s="85">
        <v>769</v>
      </c>
      <c r="R786" s="88">
        <f t="shared" ref="R786:R849" ca="1" si="182">$Q$13*EXP(N786)</f>
        <v>29664.076675236818</v>
      </c>
      <c r="S786" s="89">
        <f t="shared" ref="S786:S849" ca="1" si="183">(LN(R786/$R$4)+($R$5+$R$7^2/2)*$R$6)/($R$7*$R$6^0.5)</f>
        <v>0.38385376808592808</v>
      </c>
      <c r="T786" s="89">
        <f t="shared" ref="T786:T849" ca="1" si="184">S786-$R$7*$R$6^0.5</f>
        <v>0.21262030949446581</v>
      </c>
      <c r="U786" s="89">
        <f t="shared" ca="1" si="178"/>
        <v>0.64945658305544129</v>
      </c>
      <c r="V786" s="89">
        <f t="shared" ca="1" si="178"/>
        <v>0.58418843552333888</v>
      </c>
      <c r="W786" s="85">
        <f t="shared" ref="W786:W849" ca="1" si="185">R786*U786-$R$4*EXP(-$R$5*$R$6)*V786</f>
        <v>2798.8830628273572</v>
      </c>
      <c r="X786" s="85">
        <f t="shared" ref="X786:X849" ca="1" si="186">W786-$V$13</f>
        <v>-1169.0235673419738</v>
      </c>
      <c r="Z786" s="85">
        <v>769</v>
      </c>
      <c r="AA786" s="88">
        <f t="shared" ref="AA786:AA849" ca="1" si="187">$Z$13*EXP(O786)</f>
        <v>1374.8686648331206</v>
      </c>
      <c r="AB786" s="89">
        <f t="shared" ref="AB786:AB849" ca="1" si="188">(LN(AA786/$AA$4)+($AA$5+$AA$7^2/2)*$AA$6)/($AA$7*$AA$6^0.5)</f>
        <v>0.86898957716490033</v>
      </c>
      <c r="AC786" s="89">
        <f t="shared" ref="AC786:AC849" ca="1" si="189">AB786-$AA$7*$AA$6^0.5</f>
        <v>0.77398023551770068</v>
      </c>
      <c r="AD786" s="89">
        <f t="shared" ca="1" si="179"/>
        <v>0.80757358414324654</v>
      </c>
      <c r="AE786" s="89">
        <f t="shared" ca="1" si="179"/>
        <v>0.78052876035914476</v>
      </c>
      <c r="AF786" s="85">
        <f t="shared" ref="AF786:AF849" ca="1" si="190">AA786*AD786-$AA$4*EXP(-$AA$5*$AA$6)*AE786</f>
        <v>117.75397397914332</v>
      </c>
      <c r="AG786" s="85">
        <f t="shared" ref="AG786:AG849" ca="1" si="191">AF786-$AE$13</f>
        <v>-14.971218867893754</v>
      </c>
      <c r="AI786" s="85">
        <v>769</v>
      </c>
      <c r="AJ786" s="85">
        <f t="shared" ca="1" si="180"/>
        <v>2681.129088848214</v>
      </c>
      <c r="AK786" s="85">
        <f t="shared" ca="1" si="180"/>
        <v>-1154.0523484740802</v>
      </c>
    </row>
    <row r="787" spans="9:37" x14ac:dyDescent="0.25">
      <c r="I787" s="85">
        <v>770</v>
      </c>
      <c r="J787" s="89">
        <f t="shared" ref="J787:K850" ca="1" si="192">RAND()</f>
        <v>0.43615537062257959</v>
      </c>
      <c r="K787" s="89">
        <f t="shared" ca="1" si="192"/>
        <v>0.88247131724683014</v>
      </c>
      <c r="L787" s="89">
        <f t="shared" ca="1" si="181"/>
        <v>-0.16072405670824871</v>
      </c>
      <c r="M787" s="89">
        <f t="shared" ca="1" si="181"/>
        <v>1.1874317425369274</v>
      </c>
      <c r="N787" s="89">
        <f t="array" aca="1" ref="N787:O787" ca="1">mu+MMULT(L787:M787,A)</f>
        <v>2.0900432472067319E-2</v>
      </c>
      <c r="O787" s="89">
        <f ca="1"/>
        <v>2.1218183958939138E-2</v>
      </c>
      <c r="Q787" s="85">
        <v>770</v>
      </c>
      <c r="R787" s="88">
        <f t="shared" ca="1" si="182"/>
        <v>31981.490180837896</v>
      </c>
      <c r="S787" s="89">
        <f t="shared" ca="1" si="183"/>
        <v>0.82314016714854066</v>
      </c>
      <c r="T787" s="89">
        <f t="shared" ca="1" si="184"/>
        <v>0.65190670855707844</v>
      </c>
      <c r="U787" s="89">
        <f t="shared" ref="U787:V850" ca="1" si="193">_xlfn.NORM.S.DIST(S787,TRUE)</f>
        <v>0.79478585537965141</v>
      </c>
      <c r="V787" s="89">
        <f t="shared" ca="1" si="193"/>
        <v>0.74276932153293307</v>
      </c>
      <c r="W787" s="85">
        <f t="shared" ca="1" si="185"/>
        <v>4481.8352030712049</v>
      </c>
      <c r="X787" s="85">
        <f t="shared" ca="1" si="186"/>
        <v>513.92857290187385</v>
      </c>
      <c r="Z787" s="85">
        <v>770</v>
      </c>
      <c r="AA787" s="88">
        <f t="shared" ca="1" si="187"/>
        <v>1422.8727320719029</v>
      </c>
      <c r="AB787" s="89">
        <f t="shared" ca="1" si="188"/>
        <v>1.2302137272332823</v>
      </c>
      <c r="AC787" s="89">
        <f t="shared" ca="1" si="189"/>
        <v>1.1352043855860827</v>
      </c>
      <c r="AD787" s="89">
        <f t="shared" ref="AD787:AE850" ca="1" si="194">_xlfn.NORM.S.DIST(AB787,TRUE)</f>
        <v>0.89069145962239749</v>
      </c>
      <c r="AE787" s="89">
        <f t="shared" ca="1" si="194"/>
        <v>0.87185515379058653</v>
      </c>
      <c r="AF787" s="85">
        <f t="shared" ca="1" si="190"/>
        <v>158.65241454036413</v>
      </c>
      <c r="AG787" s="85">
        <f t="shared" ca="1" si="191"/>
        <v>25.927221693327056</v>
      </c>
      <c r="AI787" s="85">
        <v>770</v>
      </c>
      <c r="AJ787" s="85">
        <f t="shared" ref="AJ787:AK850" ca="1" si="195">W787-AF787</f>
        <v>4323.1827885308412</v>
      </c>
      <c r="AK787" s="85">
        <f t="shared" ca="1" si="195"/>
        <v>488.00135120854679</v>
      </c>
    </row>
    <row r="788" spans="9:37" x14ac:dyDescent="0.25">
      <c r="I788" s="85">
        <v>771</v>
      </c>
      <c r="J788" s="89">
        <f t="shared" ca="1" si="192"/>
        <v>0.24545220970050263</v>
      </c>
      <c r="K788" s="89">
        <f t="shared" ca="1" si="192"/>
        <v>0.66954695717003043</v>
      </c>
      <c r="L788" s="89">
        <f t="shared" ca="1" si="181"/>
        <v>-0.68887104940542343</v>
      </c>
      <c r="M788" s="89">
        <f t="shared" ca="1" si="181"/>
        <v>0.43866252384702892</v>
      </c>
      <c r="N788" s="89">
        <f t="array" aca="1" ref="N788:O788" ca="1">mu+MMULT(L788:M788,A)</f>
        <v>-6.6902235245447951E-3</v>
      </c>
      <c r="O788" s="89">
        <f ca="1"/>
        <v>1.0072500037378414E-2</v>
      </c>
      <c r="Q788" s="85">
        <v>771</v>
      </c>
      <c r="R788" s="88">
        <f t="shared" ca="1" si="182"/>
        <v>31111.161566063984</v>
      </c>
      <c r="S788" s="89">
        <f t="shared" ca="1" si="183"/>
        <v>0.66201128367233086</v>
      </c>
      <c r="T788" s="89">
        <f t="shared" ca="1" si="184"/>
        <v>0.49077782508086859</v>
      </c>
      <c r="U788" s="89">
        <f t="shared" ca="1" si="193"/>
        <v>0.74601800488023895</v>
      </c>
      <c r="V788" s="89">
        <f t="shared" ca="1" si="193"/>
        <v>0.68820820225235768</v>
      </c>
      <c r="W788" s="85">
        <f t="shared" ca="1" si="185"/>
        <v>3810.8120205931191</v>
      </c>
      <c r="X788" s="85">
        <f t="shared" ca="1" si="186"/>
        <v>-157.09460957621195</v>
      </c>
      <c r="Z788" s="85">
        <v>771</v>
      </c>
      <c r="AA788" s="88">
        <f t="shared" ca="1" si="187"/>
        <v>1407.1018939902015</v>
      </c>
      <c r="AB788" s="89">
        <f t="shared" ca="1" si="188"/>
        <v>1.1129022741874528</v>
      </c>
      <c r="AC788" s="89">
        <f t="shared" ca="1" si="189"/>
        <v>1.0178929325402533</v>
      </c>
      <c r="AD788" s="89">
        <f t="shared" ca="1" si="194"/>
        <v>0.86712479838398915</v>
      </c>
      <c r="AE788" s="89">
        <f t="shared" ca="1" si="194"/>
        <v>0.84563557966361591</v>
      </c>
      <c r="AF788" s="85">
        <f t="shared" ca="1" si="190"/>
        <v>144.78669814528212</v>
      </c>
      <c r="AG788" s="85">
        <f t="shared" ca="1" si="191"/>
        <v>12.061505298245038</v>
      </c>
      <c r="AI788" s="85">
        <v>771</v>
      </c>
      <c r="AJ788" s="85">
        <f t="shared" ca="1" si="195"/>
        <v>3666.025322447837</v>
      </c>
      <c r="AK788" s="85">
        <f t="shared" ca="1" si="195"/>
        <v>-169.15611487445699</v>
      </c>
    </row>
    <row r="789" spans="9:37" x14ac:dyDescent="0.25">
      <c r="I789" s="85">
        <v>772</v>
      </c>
      <c r="J789" s="89">
        <f t="shared" ca="1" si="192"/>
        <v>0.56933356566127002</v>
      </c>
      <c r="K789" s="89">
        <f t="shared" ca="1" si="192"/>
        <v>0.27704679875816174</v>
      </c>
      <c r="L789" s="89">
        <f t="shared" ca="1" si="181"/>
        <v>0.17467772863182543</v>
      </c>
      <c r="M789" s="89">
        <f t="shared" ca="1" si="181"/>
        <v>-0.59163714077515228</v>
      </c>
      <c r="N789" s="89">
        <f t="array" aca="1" ref="N789:O789" ca="1">mu+MMULT(L789:M789,A)</f>
        <v>-3.8434183876593863E-3</v>
      </c>
      <c r="O789" s="89">
        <f ca="1"/>
        <v>-5.2638601116953409E-3</v>
      </c>
      <c r="Q789" s="85">
        <v>772</v>
      </c>
      <c r="R789" s="88">
        <f t="shared" ca="1" si="182"/>
        <v>31199.855167424757</v>
      </c>
      <c r="S789" s="89">
        <f t="shared" ca="1" si="183"/>
        <v>0.67863656917612569</v>
      </c>
      <c r="T789" s="89">
        <f t="shared" ca="1" si="184"/>
        <v>0.50740311058466347</v>
      </c>
      <c r="U789" s="89">
        <f t="shared" ca="1" si="193"/>
        <v>0.7513159169897683</v>
      </c>
      <c r="V789" s="89">
        <f t="shared" ca="1" si="193"/>
        <v>0.69406399819894693</v>
      </c>
      <c r="W789" s="85">
        <f t="shared" ca="1" si="185"/>
        <v>3877.2145374323591</v>
      </c>
      <c r="X789" s="85">
        <f t="shared" ca="1" si="186"/>
        <v>-90.692092736971972</v>
      </c>
      <c r="Z789" s="85">
        <v>772</v>
      </c>
      <c r="AA789" s="88">
        <f t="shared" ca="1" si="187"/>
        <v>1385.6867078244125</v>
      </c>
      <c r="AB789" s="89">
        <f t="shared" ca="1" si="188"/>
        <v>0.95148277708133966</v>
      </c>
      <c r="AC789" s="89">
        <f t="shared" ca="1" si="189"/>
        <v>0.85647343543414001</v>
      </c>
      <c r="AD789" s="89">
        <f t="shared" ca="1" si="194"/>
        <v>0.82932032129827205</v>
      </c>
      <c r="AE789" s="89">
        <f t="shared" ca="1" si="194"/>
        <v>0.80413201979115523</v>
      </c>
      <c r="AF789" s="85">
        <f t="shared" ca="1" si="190"/>
        <v>126.60959357184367</v>
      </c>
      <c r="AG789" s="85">
        <f t="shared" ca="1" si="191"/>
        <v>-6.1155992751934036</v>
      </c>
      <c r="AI789" s="85">
        <v>772</v>
      </c>
      <c r="AJ789" s="85">
        <f t="shared" ca="1" si="195"/>
        <v>3750.6049438605155</v>
      </c>
      <c r="AK789" s="85">
        <f t="shared" ca="1" si="195"/>
        <v>-84.576493461778568</v>
      </c>
    </row>
    <row r="790" spans="9:37" x14ac:dyDescent="0.25">
      <c r="I790" s="85">
        <v>773</v>
      </c>
      <c r="J790" s="89">
        <f t="shared" ca="1" si="192"/>
        <v>0.76643807945430942</v>
      </c>
      <c r="K790" s="89">
        <f t="shared" ca="1" si="192"/>
        <v>5.0951530217090868E-2</v>
      </c>
      <c r="L790" s="89">
        <f t="shared" ca="1" si="181"/>
        <v>0.72716670281817841</v>
      </c>
      <c r="M790" s="89">
        <f t="shared" ca="1" si="181"/>
        <v>-1.6356967957850204</v>
      </c>
      <c r="N790" s="89">
        <f t="array" aca="1" ref="N790:O790" ca="1">mu+MMULT(L790:M790,A)</f>
        <v>-9.2373099734167387E-3</v>
      </c>
      <c r="O790" s="89">
        <f ca="1"/>
        <v>-2.0805042387262506E-2</v>
      </c>
      <c r="Q790" s="85">
        <v>773</v>
      </c>
      <c r="R790" s="88">
        <f t="shared" ca="1" si="182"/>
        <v>31032.019581555654</v>
      </c>
      <c r="S790" s="89">
        <f t="shared" ca="1" si="183"/>
        <v>0.64713634935853648</v>
      </c>
      <c r="T790" s="89">
        <f t="shared" ca="1" si="184"/>
        <v>0.4759028907670742</v>
      </c>
      <c r="U790" s="89">
        <f t="shared" ca="1" si="193"/>
        <v>0.74122814914742241</v>
      </c>
      <c r="V790" s="89">
        <f t="shared" ca="1" si="193"/>
        <v>0.68292821868202169</v>
      </c>
      <c r="W790" s="85">
        <f t="shared" ca="1" si="185"/>
        <v>3751.9598265098721</v>
      </c>
      <c r="X790" s="85">
        <f t="shared" ca="1" si="186"/>
        <v>-215.94680365945896</v>
      </c>
      <c r="Z790" s="85">
        <v>773</v>
      </c>
      <c r="AA790" s="88">
        <f t="shared" ca="1" si="187"/>
        <v>1364.3179758947174</v>
      </c>
      <c r="AB790" s="89">
        <f t="shared" ca="1" si="188"/>
        <v>0.78790746957866764</v>
      </c>
      <c r="AC790" s="89">
        <f t="shared" ca="1" si="189"/>
        <v>0.69289812793146799</v>
      </c>
      <c r="AD790" s="89">
        <f t="shared" ca="1" si="194"/>
        <v>0.78462458416871239</v>
      </c>
      <c r="AE790" s="89">
        <f t="shared" ca="1" si="194"/>
        <v>0.75581325769651508</v>
      </c>
      <c r="AF790" s="85">
        <f t="shared" ca="1" si="190"/>
        <v>109.35306977836399</v>
      </c>
      <c r="AG790" s="85">
        <f t="shared" ca="1" si="191"/>
        <v>-23.372123068673091</v>
      </c>
      <c r="AI790" s="85">
        <v>773</v>
      </c>
      <c r="AJ790" s="85">
        <f t="shared" ca="1" si="195"/>
        <v>3642.6067567315081</v>
      </c>
      <c r="AK790" s="85">
        <f t="shared" ca="1" si="195"/>
        <v>-192.57468059078587</v>
      </c>
    </row>
    <row r="791" spans="9:37" x14ac:dyDescent="0.25">
      <c r="I791" s="85">
        <v>774</v>
      </c>
      <c r="J791" s="89">
        <f t="shared" ca="1" si="192"/>
        <v>0.62059518336030095</v>
      </c>
      <c r="K791" s="89">
        <f t="shared" ca="1" si="192"/>
        <v>0.28604653011159731</v>
      </c>
      <c r="L791" s="89">
        <f t="shared" ca="1" si="181"/>
        <v>0.30704432617454069</v>
      </c>
      <c r="M791" s="89">
        <f t="shared" ca="1" si="181"/>
        <v>-0.56497163103120263</v>
      </c>
      <c r="N791" s="89">
        <f t="array" aca="1" ref="N791:O791" ca="1">mu+MMULT(L791:M791,A)</f>
        <v>5.3397612733119184E-5</v>
      </c>
      <c r="O791" s="89">
        <f ca="1"/>
        <v>-4.8669349499834685E-3</v>
      </c>
      <c r="Q791" s="85">
        <v>774</v>
      </c>
      <c r="R791" s="88">
        <f t="shared" ca="1" si="182"/>
        <v>31321.672457883036</v>
      </c>
      <c r="S791" s="89">
        <f t="shared" ca="1" si="183"/>
        <v>0.70139389728505586</v>
      </c>
      <c r="T791" s="89">
        <f t="shared" ca="1" si="184"/>
        <v>0.53016043869359364</v>
      </c>
      <c r="U791" s="89">
        <f t="shared" ca="1" si="193"/>
        <v>0.75847138527231572</v>
      </c>
      <c r="V791" s="89">
        <f t="shared" ca="1" si="193"/>
        <v>0.70199965115656626</v>
      </c>
      <c r="W791" s="85">
        <f t="shared" ca="1" si="185"/>
        <v>3969.1750602643697</v>
      </c>
      <c r="X791" s="85">
        <f t="shared" ca="1" si="186"/>
        <v>1.2684300950386387</v>
      </c>
      <c r="Z791" s="85">
        <v>774</v>
      </c>
      <c r="AA791" s="88">
        <f t="shared" ca="1" si="187"/>
        <v>1386.2368309166236</v>
      </c>
      <c r="AB791" s="89">
        <f t="shared" ca="1" si="188"/>
        <v>0.95566052586719852</v>
      </c>
      <c r="AC791" s="89">
        <f t="shared" ca="1" si="189"/>
        <v>0.86065118421999887</v>
      </c>
      <c r="AD791" s="89">
        <f t="shared" ca="1" si="194"/>
        <v>0.83037811411310236</v>
      </c>
      <c r="AE791" s="89">
        <f t="shared" ca="1" si="194"/>
        <v>0.80528490674261799</v>
      </c>
      <c r="AF791" s="85">
        <f t="shared" ca="1" si="190"/>
        <v>127.06611300199006</v>
      </c>
      <c r="AG791" s="85">
        <f t="shared" ca="1" si="191"/>
        <v>-5.6590798450470174</v>
      </c>
      <c r="AI791" s="85">
        <v>774</v>
      </c>
      <c r="AJ791" s="85">
        <f t="shared" ca="1" si="195"/>
        <v>3842.1089472623798</v>
      </c>
      <c r="AK791" s="85">
        <f t="shared" ca="1" si="195"/>
        <v>6.9275099400856561</v>
      </c>
    </row>
    <row r="792" spans="9:37" x14ac:dyDescent="0.25">
      <c r="I792" s="85">
        <v>775</v>
      </c>
      <c r="J792" s="89">
        <f t="shared" ca="1" si="192"/>
        <v>0.77306900961004288</v>
      </c>
      <c r="K792" s="89">
        <f t="shared" ca="1" si="192"/>
        <v>0.82495803598102346</v>
      </c>
      <c r="L792" s="89">
        <f t="shared" ca="1" si="181"/>
        <v>0.74899207710450144</v>
      </c>
      <c r="M792" s="89">
        <f t="shared" ca="1" si="181"/>
        <v>0.93442651042141378</v>
      </c>
      <c r="N792" s="89">
        <f t="array" aca="1" ref="N792:O792" ca="1">mu+MMULT(L792:M792,A)</f>
        <v>3.9503570459014307E-2</v>
      </c>
      <c r="O792" s="89">
        <f ca="1"/>
        <v>1.7452115219368684E-2</v>
      </c>
      <c r="Q792" s="85">
        <v>775</v>
      </c>
      <c r="R792" s="88">
        <f t="shared" ca="1" si="182"/>
        <v>32582.014757617497</v>
      </c>
      <c r="S792" s="89">
        <f t="shared" ca="1" si="183"/>
        <v>0.93178212380802317</v>
      </c>
      <c r="T792" s="89">
        <f t="shared" ca="1" si="184"/>
        <v>0.76054866521656095</v>
      </c>
      <c r="U792" s="89">
        <f t="shared" ca="1" si="193"/>
        <v>0.8242754325867635</v>
      </c>
      <c r="V792" s="89">
        <f t="shared" ca="1" si="193"/>
        <v>0.77653665426333407</v>
      </c>
      <c r="W792" s="85">
        <f t="shared" ca="1" si="185"/>
        <v>4968.1463116354025</v>
      </c>
      <c r="X792" s="85">
        <f t="shared" ca="1" si="186"/>
        <v>1000.2396814660715</v>
      </c>
      <c r="Z792" s="85">
        <v>775</v>
      </c>
      <c r="AA792" s="88">
        <f t="shared" ca="1" si="187"/>
        <v>1417.5241733967448</v>
      </c>
      <c r="AB792" s="89">
        <f t="shared" ca="1" si="188"/>
        <v>1.1905747962157924</v>
      </c>
      <c r="AC792" s="89">
        <f t="shared" ca="1" si="189"/>
        <v>1.0955654545685929</v>
      </c>
      <c r="AD792" s="89">
        <f t="shared" ca="1" si="194"/>
        <v>0.8830897245860696</v>
      </c>
      <c r="AE792" s="89">
        <f t="shared" ca="1" si="194"/>
        <v>0.86336550676139334</v>
      </c>
      <c r="AF792" s="85">
        <f t="shared" ca="1" si="190"/>
        <v>153.90865286357234</v>
      </c>
      <c r="AG792" s="85">
        <f t="shared" ca="1" si="191"/>
        <v>21.183460016535264</v>
      </c>
      <c r="AI792" s="85">
        <v>775</v>
      </c>
      <c r="AJ792" s="85">
        <f t="shared" ca="1" si="195"/>
        <v>4814.23765877183</v>
      </c>
      <c r="AK792" s="85">
        <f t="shared" ca="1" si="195"/>
        <v>979.05622144953622</v>
      </c>
    </row>
    <row r="793" spans="9:37" x14ac:dyDescent="0.25">
      <c r="I793" s="85">
        <v>776</v>
      </c>
      <c r="J793" s="89">
        <f t="shared" ca="1" si="192"/>
        <v>0.99398852890006317</v>
      </c>
      <c r="K793" s="89">
        <f t="shared" ca="1" si="192"/>
        <v>0.71278706897698685</v>
      </c>
      <c r="L793" s="89">
        <f t="shared" ca="1" si="181"/>
        <v>2.5114702422839361</v>
      </c>
      <c r="M793" s="89">
        <f t="shared" ca="1" si="181"/>
        <v>0.56154529396911657</v>
      </c>
      <c r="N793" s="89">
        <f t="array" aca="1" ref="N793:O793" ca="1">mu+MMULT(L793:M793,A)</f>
        <v>7.7743935361228353E-2</v>
      </c>
      <c r="O793" s="89">
        <f ca="1"/>
        <v>1.1901651771984934E-2</v>
      </c>
      <c r="Q793" s="85">
        <v>776</v>
      </c>
      <c r="R793" s="88">
        <f t="shared" ca="1" si="182"/>
        <v>33852.092235856631</v>
      </c>
      <c r="S793" s="89">
        <f t="shared" ca="1" si="183"/>
        <v>1.1551050959466052</v>
      </c>
      <c r="T793" s="89">
        <f t="shared" ca="1" si="184"/>
        <v>0.98387163735514283</v>
      </c>
      <c r="U793" s="89">
        <f t="shared" ca="1" si="193"/>
        <v>0.87597630416811234</v>
      </c>
      <c r="V793" s="89">
        <f t="shared" ca="1" si="193"/>
        <v>0.83741068463658264</v>
      </c>
      <c r="W793" s="85">
        <f t="shared" ca="1" si="185"/>
        <v>6049.3530801853267</v>
      </c>
      <c r="X793" s="85">
        <f t="shared" ca="1" si="186"/>
        <v>2081.4464500159957</v>
      </c>
      <c r="Z793" s="85">
        <v>776</v>
      </c>
      <c r="AA793" s="88">
        <f t="shared" ca="1" si="187"/>
        <v>1409.6780522342472</v>
      </c>
      <c r="AB793" s="89">
        <f t="shared" ca="1" si="188"/>
        <v>1.132154609830391</v>
      </c>
      <c r="AC793" s="89">
        <f t="shared" ca="1" si="189"/>
        <v>1.0371452681831914</v>
      </c>
      <c r="AD793" s="89">
        <f t="shared" ca="1" si="194"/>
        <v>0.87121528040628826</v>
      </c>
      <c r="AE793" s="89">
        <f t="shared" ca="1" si="194"/>
        <v>0.8501659195328598</v>
      </c>
      <c r="AF793" s="85">
        <f t="shared" ca="1" si="190"/>
        <v>147.02583829145055</v>
      </c>
      <c r="AG793" s="85">
        <f t="shared" ca="1" si="191"/>
        <v>14.300645444413476</v>
      </c>
      <c r="AI793" s="85">
        <v>776</v>
      </c>
      <c r="AJ793" s="85">
        <f t="shared" ca="1" si="195"/>
        <v>5902.3272418938759</v>
      </c>
      <c r="AK793" s="85">
        <f t="shared" ca="1" si="195"/>
        <v>2067.1458045715822</v>
      </c>
    </row>
    <row r="794" spans="9:37" x14ac:dyDescent="0.25">
      <c r="I794" s="85">
        <v>777</v>
      </c>
      <c r="J794" s="89">
        <f t="shared" ca="1" si="192"/>
        <v>0.42911821802435046</v>
      </c>
      <c r="K794" s="89">
        <f t="shared" ca="1" si="192"/>
        <v>0.97778269746489055</v>
      </c>
      <c r="L794" s="89">
        <f t="shared" ca="1" si="181"/>
        <v>-0.17861955844634092</v>
      </c>
      <c r="M794" s="89">
        <f t="shared" ca="1" si="181"/>
        <v>2.0099677234467497</v>
      </c>
      <c r="N794" s="89">
        <f t="array" aca="1" ref="N794:O794" ca="1">mu+MMULT(L794:M794,A)</f>
        <v>3.5860836546056214E-2</v>
      </c>
      <c r="O794" s="89">
        <f ca="1"/>
        <v>3.3461911169537235E-2</v>
      </c>
      <c r="Q794" s="85">
        <v>777</v>
      </c>
      <c r="R794" s="88">
        <f t="shared" ca="1" si="182"/>
        <v>32463.543058949745</v>
      </c>
      <c r="S794" s="89">
        <f t="shared" ca="1" si="183"/>
        <v>0.91050863004738414</v>
      </c>
      <c r="T794" s="89">
        <f t="shared" ca="1" si="184"/>
        <v>0.73927517145592181</v>
      </c>
      <c r="U794" s="89">
        <f t="shared" ca="1" si="193"/>
        <v>0.81872283372969834</v>
      </c>
      <c r="V794" s="89">
        <f t="shared" ca="1" si="193"/>
        <v>0.77013003865547014</v>
      </c>
      <c r="W794" s="85">
        <f t="shared" ca="1" si="185"/>
        <v>4870.8206399803457</v>
      </c>
      <c r="X794" s="85">
        <f t="shared" ca="1" si="186"/>
        <v>902.91400981101469</v>
      </c>
      <c r="Z794" s="85">
        <v>777</v>
      </c>
      <c r="AA794" s="88">
        <f t="shared" ca="1" si="187"/>
        <v>1440.401084873135</v>
      </c>
      <c r="AB794" s="89">
        <f t="shared" ca="1" si="188"/>
        <v>1.3590823942330272</v>
      </c>
      <c r="AC794" s="89">
        <f t="shared" ca="1" si="189"/>
        <v>1.2640730525858277</v>
      </c>
      <c r="AD794" s="89">
        <f t="shared" ca="1" si="194"/>
        <v>0.91293975946226702</v>
      </c>
      <c r="AE794" s="89">
        <f t="shared" ca="1" si="194"/>
        <v>0.89689809615104621</v>
      </c>
      <c r="AF794" s="85">
        <f t="shared" ca="1" si="190"/>
        <v>174.46557095639923</v>
      </c>
      <c r="AG794" s="85">
        <f t="shared" ca="1" si="191"/>
        <v>41.740378109362155</v>
      </c>
      <c r="AI794" s="85">
        <v>777</v>
      </c>
      <c r="AJ794" s="85">
        <f t="shared" ca="1" si="195"/>
        <v>4696.3550690239463</v>
      </c>
      <c r="AK794" s="85">
        <f t="shared" ca="1" si="195"/>
        <v>861.17363170165254</v>
      </c>
    </row>
    <row r="795" spans="9:37" x14ac:dyDescent="0.25">
      <c r="I795" s="85">
        <v>778</v>
      </c>
      <c r="J795" s="89">
        <f t="shared" ca="1" si="192"/>
        <v>0.32485420274002696</v>
      </c>
      <c r="K795" s="89">
        <f t="shared" ca="1" si="192"/>
        <v>0.11723369840997189</v>
      </c>
      <c r="L795" s="89">
        <f t="shared" ca="1" si="181"/>
        <v>-0.45416731594043874</v>
      </c>
      <c r="M795" s="89">
        <f t="shared" ca="1" si="181"/>
        <v>-1.1889295346688562</v>
      </c>
      <c r="N795" s="89">
        <f t="array" aca="1" ref="N795:O795" ca="1">mu+MMULT(L795:M795,A)</f>
        <v>-3.1178636343769685E-2</v>
      </c>
      <c r="O795" s="89">
        <f ca="1"/>
        <v>-1.4154760091183749E-2</v>
      </c>
      <c r="Q795" s="85">
        <v>778</v>
      </c>
      <c r="R795" s="88">
        <f t="shared" ca="1" si="182"/>
        <v>30358.551323716671</v>
      </c>
      <c r="S795" s="89">
        <f t="shared" ca="1" si="183"/>
        <v>0.51899943878721122</v>
      </c>
      <c r="T795" s="89">
        <f t="shared" ca="1" si="184"/>
        <v>0.34776598019574895</v>
      </c>
      <c r="U795" s="89">
        <f t="shared" ca="1" si="193"/>
        <v>0.69811943369450602</v>
      </c>
      <c r="V795" s="89">
        <f t="shared" ca="1" si="193"/>
        <v>0.63599202968743684</v>
      </c>
      <c r="W795" s="85">
        <f t="shared" ca="1" si="185"/>
        <v>3267.0486392743296</v>
      </c>
      <c r="X795" s="85">
        <f t="shared" ca="1" si="186"/>
        <v>-700.85799089500142</v>
      </c>
      <c r="Z795" s="85">
        <v>778</v>
      </c>
      <c r="AA795" s="88">
        <f t="shared" ca="1" si="187"/>
        <v>1373.4213119026631</v>
      </c>
      <c r="AB795" s="89">
        <f t="shared" ca="1" si="188"/>
        <v>0.85790355818196817</v>
      </c>
      <c r="AC795" s="89">
        <f t="shared" ca="1" si="189"/>
        <v>0.76289421653476852</v>
      </c>
      <c r="AD795" s="89">
        <f t="shared" ca="1" si="194"/>
        <v>0.80452714035445561</v>
      </c>
      <c r="AE795" s="89">
        <f t="shared" ca="1" si="194"/>
        <v>0.77723675718191731</v>
      </c>
      <c r="AF795" s="85">
        <f t="shared" ca="1" si="190"/>
        <v>116.58733072104712</v>
      </c>
      <c r="AG795" s="85">
        <f t="shared" ca="1" si="191"/>
        <v>-16.137862125989955</v>
      </c>
      <c r="AI795" s="85">
        <v>778</v>
      </c>
      <c r="AJ795" s="85">
        <f t="shared" ca="1" si="195"/>
        <v>3150.4613085532824</v>
      </c>
      <c r="AK795" s="85">
        <f t="shared" ca="1" si="195"/>
        <v>-684.72012876901147</v>
      </c>
    </row>
    <row r="796" spans="9:37" x14ac:dyDescent="0.25">
      <c r="I796" s="85">
        <v>779</v>
      </c>
      <c r="J796" s="89">
        <f t="shared" ca="1" si="192"/>
        <v>0.12500997606925479</v>
      </c>
      <c r="K796" s="89">
        <f t="shared" ca="1" si="192"/>
        <v>0.51138805700999035</v>
      </c>
      <c r="L796" s="89">
        <f t="shared" ca="1" si="181"/>
        <v>-1.1503009197487521</v>
      </c>
      <c r="M796" s="89">
        <f t="shared" ca="1" si="181"/>
        <v>2.8549503547298394E-2</v>
      </c>
      <c r="N796" s="89">
        <f t="array" aca="1" ref="N796:O796" ca="1">mu+MMULT(L796:M796,A)</f>
        <v>-2.6220101350869506E-2</v>
      </c>
      <c r="O796" s="89">
        <f ca="1"/>
        <v>3.9678285547884214E-3</v>
      </c>
      <c r="Q796" s="85">
        <v>779</v>
      </c>
      <c r="R796" s="88">
        <f t="shared" ca="1" si="182"/>
        <v>30509.459094321508</v>
      </c>
      <c r="S796" s="89">
        <f t="shared" ca="1" si="183"/>
        <v>0.54795718474228461</v>
      </c>
      <c r="T796" s="89">
        <f t="shared" ca="1" si="184"/>
        <v>0.37672372615082234</v>
      </c>
      <c r="U796" s="89">
        <f t="shared" ca="1" si="193"/>
        <v>0.70813934904963571</v>
      </c>
      <c r="V796" s="89">
        <f t="shared" ca="1" si="193"/>
        <v>0.64681053558701895</v>
      </c>
      <c r="W796" s="85">
        <f t="shared" ca="1" si="185"/>
        <v>3373.1588995222774</v>
      </c>
      <c r="X796" s="85">
        <f t="shared" ca="1" si="186"/>
        <v>-594.74773064705369</v>
      </c>
      <c r="Z796" s="85">
        <v>779</v>
      </c>
      <c r="AA796" s="88">
        <f t="shared" ca="1" si="187"/>
        <v>1398.538165155828</v>
      </c>
      <c r="AB796" s="89">
        <f t="shared" ca="1" si="188"/>
        <v>1.048648892606737</v>
      </c>
      <c r="AC796" s="89">
        <f t="shared" ca="1" si="189"/>
        <v>0.95363955095953734</v>
      </c>
      <c r="AD796" s="89">
        <f t="shared" ca="1" si="194"/>
        <v>0.85283012783951739</v>
      </c>
      <c r="AE796" s="89">
        <f t="shared" ca="1" si="194"/>
        <v>0.82986693583749149</v>
      </c>
      <c r="AF796" s="85">
        <f t="shared" ca="1" si="190"/>
        <v>137.42131381317517</v>
      </c>
      <c r="AG796" s="85">
        <f t="shared" ca="1" si="191"/>
        <v>4.6961209661380963</v>
      </c>
      <c r="AI796" s="85">
        <v>779</v>
      </c>
      <c r="AJ796" s="85">
        <f t="shared" ca="1" si="195"/>
        <v>3235.7375857091019</v>
      </c>
      <c r="AK796" s="85">
        <f t="shared" ca="1" si="195"/>
        <v>-599.44385161319178</v>
      </c>
    </row>
    <row r="797" spans="9:37" x14ac:dyDescent="0.25">
      <c r="I797" s="85">
        <v>780</v>
      </c>
      <c r="J797" s="89">
        <f t="shared" ca="1" si="192"/>
        <v>0.18696950187593775</v>
      </c>
      <c r="K797" s="89">
        <f t="shared" ca="1" si="192"/>
        <v>0.44430189609151616</v>
      </c>
      <c r="L797" s="89">
        <f t="shared" ca="1" si="181"/>
        <v>-0.88911923252146441</v>
      </c>
      <c r="M797" s="89">
        <f t="shared" ca="1" si="181"/>
        <v>-0.14007112800578045</v>
      </c>
      <c r="N797" s="89">
        <f t="array" aca="1" ref="N797:O797" ca="1">mu+MMULT(L797:M797,A)</f>
        <v>-2.2678424901027179E-2</v>
      </c>
      <c r="O797" s="89">
        <f ca="1"/>
        <v>1.4578532312396145E-3</v>
      </c>
      <c r="Q797" s="85">
        <v>780</v>
      </c>
      <c r="R797" s="88">
        <f t="shared" ca="1" si="182"/>
        <v>30617.705300464251</v>
      </c>
      <c r="S797" s="89">
        <f t="shared" ca="1" si="183"/>
        <v>0.56864050492383933</v>
      </c>
      <c r="T797" s="89">
        <f t="shared" ca="1" si="184"/>
        <v>0.39740704633237706</v>
      </c>
      <c r="U797" s="89">
        <f t="shared" ca="1" si="193"/>
        <v>0.71519993458369813</v>
      </c>
      <c r="V797" s="89">
        <f t="shared" ca="1" si="193"/>
        <v>0.65446633989283387</v>
      </c>
      <c r="W797" s="85">
        <f t="shared" ca="1" si="185"/>
        <v>3450.1953992946583</v>
      </c>
      <c r="X797" s="85">
        <f t="shared" ca="1" si="186"/>
        <v>-517.71123087467276</v>
      </c>
      <c r="Z797" s="85">
        <v>780</v>
      </c>
      <c r="AA797" s="88">
        <f t="shared" ca="1" si="187"/>
        <v>1395.0322705672854</v>
      </c>
      <c r="AB797" s="89">
        <f t="shared" ca="1" si="188"/>
        <v>1.0222306975110484</v>
      </c>
      <c r="AC797" s="89">
        <f t="shared" ca="1" si="189"/>
        <v>0.9272213558638488</v>
      </c>
      <c r="AD797" s="89">
        <f t="shared" ca="1" si="194"/>
        <v>0.84666413751527725</v>
      </c>
      <c r="AE797" s="89">
        <f t="shared" ca="1" si="194"/>
        <v>0.82309419153463415</v>
      </c>
      <c r="AF797" s="85">
        <f t="shared" ca="1" si="190"/>
        <v>134.44213614181126</v>
      </c>
      <c r="AG797" s="85">
        <f t="shared" ca="1" si="191"/>
        <v>1.7169432947741825</v>
      </c>
      <c r="AI797" s="85">
        <v>780</v>
      </c>
      <c r="AJ797" s="85">
        <f t="shared" ca="1" si="195"/>
        <v>3315.753263152847</v>
      </c>
      <c r="AK797" s="85">
        <f t="shared" ca="1" si="195"/>
        <v>-519.42817416944695</v>
      </c>
    </row>
    <row r="798" spans="9:37" x14ac:dyDescent="0.25">
      <c r="I798" s="85">
        <v>781</v>
      </c>
      <c r="J798" s="89">
        <f t="shared" ca="1" si="192"/>
        <v>0.82268632062780678</v>
      </c>
      <c r="K798" s="89">
        <f t="shared" ca="1" si="192"/>
        <v>0.74782096949278365</v>
      </c>
      <c r="L798" s="89">
        <f t="shared" ca="1" si="181"/>
        <v>0.92565104122958053</v>
      </c>
      <c r="M798" s="89">
        <f t="shared" ca="1" si="181"/>
        <v>0.66764839041600466</v>
      </c>
      <c r="N798" s="89">
        <f t="array" aca="1" ref="N798:O798" ca="1">mu+MMULT(L798:M798,A)</f>
        <v>3.9036027743947682E-2</v>
      </c>
      <c r="O798" s="89">
        <f ca="1"/>
        <v>1.3481032369607571E-2</v>
      </c>
      <c r="Q798" s="85">
        <v>781</v>
      </c>
      <c r="R798" s="88">
        <f t="shared" ca="1" si="182"/>
        <v>32566.784834572602</v>
      </c>
      <c r="S798" s="89">
        <f t="shared" ca="1" si="183"/>
        <v>0.92905168363054602</v>
      </c>
      <c r="T798" s="89">
        <f t="shared" ca="1" si="184"/>
        <v>0.75781822503908369</v>
      </c>
      <c r="U798" s="89">
        <f t="shared" ca="1" si="193"/>
        <v>0.82356884884181514</v>
      </c>
      <c r="V798" s="89">
        <f t="shared" ca="1" si="193"/>
        <v>0.77572009483347537</v>
      </c>
      <c r="W798" s="85">
        <f t="shared" ca="1" si="185"/>
        <v>4955.5980381398767</v>
      </c>
      <c r="X798" s="85">
        <f t="shared" ca="1" si="186"/>
        <v>987.6914079705457</v>
      </c>
      <c r="Z798" s="85">
        <v>781</v>
      </c>
      <c r="AA798" s="88">
        <f t="shared" ca="1" si="187"/>
        <v>1411.906229505644</v>
      </c>
      <c r="AB798" s="89">
        <f t="shared" ca="1" si="188"/>
        <v>1.1487780341194203</v>
      </c>
      <c r="AC798" s="89">
        <f t="shared" ca="1" si="189"/>
        <v>1.0537686924722207</v>
      </c>
      <c r="AD798" s="89">
        <f t="shared" ca="1" si="194"/>
        <v>0.87467624043384629</v>
      </c>
      <c r="AE798" s="89">
        <f t="shared" ca="1" si="194"/>
        <v>0.85400558479264654</v>
      </c>
      <c r="AF798" s="85">
        <f t="shared" ca="1" si="190"/>
        <v>148.97092939214735</v>
      </c>
      <c r="AG798" s="85">
        <f t="shared" ca="1" si="191"/>
        <v>16.245736545110276</v>
      </c>
      <c r="AI798" s="85">
        <v>781</v>
      </c>
      <c r="AJ798" s="85">
        <f t="shared" ca="1" si="195"/>
        <v>4806.6271087477289</v>
      </c>
      <c r="AK798" s="85">
        <f t="shared" ca="1" si="195"/>
        <v>971.44567142543542</v>
      </c>
    </row>
    <row r="799" spans="9:37" x14ac:dyDescent="0.25">
      <c r="I799" s="85">
        <v>782</v>
      </c>
      <c r="J799" s="89">
        <f t="shared" ca="1" si="192"/>
        <v>5.9871260101044488E-2</v>
      </c>
      <c r="K799" s="89">
        <f t="shared" ca="1" si="192"/>
        <v>0.89833903569607787</v>
      </c>
      <c r="L799" s="89">
        <f t="shared" ca="1" si="181"/>
        <v>-1.555855234946578</v>
      </c>
      <c r="M799" s="89">
        <f t="shared" ca="1" si="181"/>
        <v>1.2721440891374487</v>
      </c>
      <c r="N799" s="89">
        <f t="array" aca="1" ref="N799:O799" ca="1">mu+MMULT(L799:M799,A)</f>
        <v>-1.3314839005439401E-2</v>
      </c>
      <c r="O799" s="89">
        <f ca="1"/>
        <v>2.2479155985961174E-2</v>
      </c>
      <c r="Q799" s="85">
        <v>782</v>
      </c>
      <c r="R799" s="88">
        <f t="shared" ca="1" si="182"/>
        <v>30905.743243465247</v>
      </c>
      <c r="S799" s="89">
        <f t="shared" ca="1" si="183"/>
        <v>0.62332366073118561</v>
      </c>
      <c r="T799" s="89">
        <f t="shared" ca="1" si="184"/>
        <v>0.45209020213972334</v>
      </c>
      <c r="U799" s="89">
        <f t="shared" ca="1" si="193"/>
        <v>0.73346407381243073</v>
      </c>
      <c r="V799" s="89">
        <f t="shared" ca="1" si="193"/>
        <v>0.67439799910064713</v>
      </c>
      <c r="W799" s="85">
        <f t="shared" ca="1" si="185"/>
        <v>3658.84889067123</v>
      </c>
      <c r="X799" s="85">
        <f t="shared" ca="1" si="186"/>
        <v>-309.057739498101</v>
      </c>
      <c r="Z799" s="85">
        <v>782</v>
      </c>
      <c r="AA799" s="88">
        <f t="shared" ca="1" si="187"/>
        <v>1424.6680664804028</v>
      </c>
      <c r="AB799" s="89">
        <f t="shared" ca="1" si="188"/>
        <v>1.2434858119058032</v>
      </c>
      <c r="AC799" s="89">
        <f t="shared" ca="1" si="189"/>
        <v>1.1484764702586037</v>
      </c>
      <c r="AD799" s="89">
        <f t="shared" ca="1" si="194"/>
        <v>0.89315556697116028</v>
      </c>
      <c r="AE799" s="89">
        <f t="shared" ca="1" si="194"/>
        <v>0.87461403943925409</v>
      </c>
      <c r="AF799" s="85">
        <f t="shared" ca="1" si="190"/>
        <v>160.25372203007419</v>
      </c>
      <c r="AG799" s="85">
        <f t="shared" ca="1" si="191"/>
        <v>27.528529183037108</v>
      </c>
      <c r="AI799" s="85">
        <v>782</v>
      </c>
      <c r="AJ799" s="85">
        <f t="shared" ca="1" si="195"/>
        <v>3498.5951686411559</v>
      </c>
      <c r="AK799" s="85">
        <f t="shared" ca="1" si="195"/>
        <v>-336.58626868113811</v>
      </c>
    </row>
    <row r="800" spans="9:37" x14ac:dyDescent="0.25">
      <c r="I800" s="85">
        <v>783</v>
      </c>
      <c r="J800" s="89">
        <f t="shared" ca="1" si="192"/>
        <v>0.82098982044485203</v>
      </c>
      <c r="K800" s="89">
        <f t="shared" ca="1" si="192"/>
        <v>6.8332131934149443E-2</v>
      </c>
      <c r="L800" s="89">
        <f t="shared" ca="1" si="181"/>
        <v>0.91914380572134535</v>
      </c>
      <c r="M800" s="89">
        <f t="shared" ca="1" si="181"/>
        <v>-1.488328570448175</v>
      </c>
      <c r="N800" s="89">
        <f t="array" aca="1" ref="N800:O800" ca="1">mu+MMULT(L800:M800,A)</f>
        <v>-1.547954724155792E-3</v>
      </c>
      <c r="O800" s="89">
        <f ca="1"/>
        <v>-1.8611416342431644E-2</v>
      </c>
      <c r="Q800" s="85">
        <v>783</v>
      </c>
      <c r="R800" s="88">
        <f t="shared" ca="1" si="182"/>
        <v>31271.555562610698</v>
      </c>
      <c r="S800" s="89">
        <f t="shared" ca="1" si="183"/>
        <v>0.69204203141689169</v>
      </c>
      <c r="T800" s="89">
        <f t="shared" ca="1" si="184"/>
        <v>0.52080857282542947</v>
      </c>
      <c r="U800" s="89">
        <f t="shared" ca="1" si="193"/>
        <v>0.75554453306900027</v>
      </c>
      <c r="V800" s="89">
        <f t="shared" ca="1" si="193"/>
        <v>0.69874993476768288</v>
      </c>
      <c r="W800" s="85">
        <f t="shared" ca="1" si="185"/>
        <v>3931.2360724349855</v>
      </c>
      <c r="X800" s="85">
        <f t="shared" ca="1" si="186"/>
        <v>-36.670557734345493</v>
      </c>
      <c r="Z800" s="85">
        <v>783</v>
      </c>
      <c r="AA800" s="88">
        <f t="shared" ca="1" si="187"/>
        <v>1367.3140642874062</v>
      </c>
      <c r="AB800" s="89">
        <f t="shared" ca="1" si="188"/>
        <v>0.81099599968317626</v>
      </c>
      <c r="AC800" s="89">
        <f t="shared" ca="1" si="189"/>
        <v>0.71598665803597661</v>
      </c>
      <c r="AD800" s="89">
        <f t="shared" ca="1" si="194"/>
        <v>0.79131601598739065</v>
      </c>
      <c r="AE800" s="89">
        <f t="shared" ca="1" si="194"/>
        <v>0.76300020636957444</v>
      </c>
      <c r="AF800" s="85">
        <f t="shared" ca="1" si="190"/>
        <v>111.71393294996562</v>
      </c>
      <c r="AG800" s="85">
        <f t="shared" ca="1" si="191"/>
        <v>-21.011259897071454</v>
      </c>
      <c r="AI800" s="85">
        <v>783</v>
      </c>
      <c r="AJ800" s="85">
        <f t="shared" ca="1" si="195"/>
        <v>3819.52213948502</v>
      </c>
      <c r="AK800" s="85">
        <f t="shared" ca="1" si="195"/>
        <v>-15.659297837274039</v>
      </c>
    </row>
    <row r="801" spans="9:37" x14ac:dyDescent="0.25">
      <c r="I801" s="85">
        <v>784</v>
      </c>
      <c r="J801" s="89">
        <f t="shared" ca="1" si="192"/>
        <v>0.99373372293681006</v>
      </c>
      <c r="K801" s="89">
        <f t="shared" ca="1" si="192"/>
        <v>0.21046795414169239</v>
      </c>
      <c r="L801" s="89">
        <f t="shared" ca="1" si="181"/>
        <v>2.4967832302784312</v>
      </c>
      <c r="M801" s="89">
        <f t="shared" ca="1" si="181"/>
        <v>-0.80479860244408785</v>
      </c>
      <c r="N801" s="89">
        <f t="array" aca="1" ref="N801:O801" ca="1">mu+MMULT(L801:M801,A)</f>
        <v>5.1752878185357273E-2</v>
      </c>
      <c r="O801" s="89">
        <f ca="1"/>
        <v>-8.4368408068376498E-3</v>
      </c>
      <c r="Q801" s="85">
        <v>784</v>
      </c>
      <c r="R801" s="88">
        <f t="shared" ca="1" si="182"/>
        <v>32983.576287069991</v>
      </c>
      <c r="S801" s="89">
        <f t="shared" ca="1" si="183"/>
        <v>1.0033178378390535</v>
      </c>
      <c r="T801" s="89">
        <f t="shared" ca="1" si="184"/>
        <v>0.83208437924759115</v>
      </c>
      <c r="U801" s="89">
        <f t="shared" ca="1" si="193"/>
        <v>0.8421462338840715</v>
      </c>
      <c r="V801" s="89">
        <f t="shared" ca="1" si="193"/>
        <v>0.79731934084640455</v>
      </c>
      <c r="W801" s="85">
        <f t="shared" ca="1" si="185"/>
        <v>5302.7804345618351</v>
      </c>
      <c r="X801" s="85">
        <f t="shared" ca="1" si="186"/>
        <v>1334.8738043925041</v>
      </c>
      <c r="Z801" s="85">
        <v>784</v>
      </c>
      <c r="AA801" s="88">
        <f t="shared" ca="1" si="187"/>
        <v>1381.2969186920184</v>
      </c>
      <c r="AB801" s="89">
        <f t="shared" ca="1" si="188"/>
        <v>0.91808626427395246</v>
      </c>
      <c r="AC801" s="89">
        <f t="shared" ca="1" si="189"/>
        <v>0.8230769226267528</v>
      </c>
      <c r="AD801" s="89">
        <f t="shared" ca="1" si="194"/>
        <v>0.82071314731516587</v>
      </c>
      <c r="AE801" s="89">
        <f t="shared" ca="1" si="194"/>
        <v>0.79476787437074425</v>
      </c>
      <c r="AF801" s="85">
        <f t="shared" ca="1" si="190"/>
        <v>122.98783579626172</v>
      </c>
      <c r="AG801" s="85">
        <f t="shared" ca="1" si="191"/>
        <v>-9.7373570507753584</v>
      </c>
      <c r="AI801" s="85">
        <v>784</v>
      </c>
      <c r="AJ801" s="85">
        <f t="shared" ca="1" si="195"/>
        <v>5179.7925987655735</v>
      </c>
      <c r="AK801" s="85">
        <f t="shared" ca="1" si="195"/>
        <v>1344.6111614432793</v>
      </c>
    </row>
    <row r="802" spans="9:37" x14ac:dyDescent="0.25">
      <c r="I802" s="85">
        <v>785</v>
      </c>
      <c r="J802" s="89">
        <f t="shared" ca="1" si="192"/>
        <v>0.8364306996991886</v>
      </c>
      <c r="K802" s="89">
        <f t="shared" ca="1" si="192"/>
        <v>0.29319011460216049</v>
      </c>
      <c r="L802" s="89">
        <f t="shared" ca="1" si="181"/>
        <v>0.97989368477637262</v>
      </c>
      <c r="M802" s="89">
        <f t="shared" ca="1" si="181"/>
        <v>-0.54408900064570853</v>
      </c>
      <c r="N802" s="89">
        <f t="array" aca="1" ref="N802:O802" ca="1">mu+MMULT(L802:M802,A)</f>
        <v>1.7712244535318104E-2</v>
      </c>
      <c r="O802" s="89">
        <f ca="1"/>
        <v>-4.556089909992728E-3</v>
      </c>
      <c r="Q802" s="85">
        <v>785</v>
      </c>
      <c r="R802" s="88">
        <f t="shared" ca="1" si="182"/>
        <v>31879.689545652334</v>
      </c>
      <c r="S802" s="89">
        <f t="shared" ca="1" si="183"/>
        <v>0.80452121286837464</v>
      </c>
      <c r="T802" s="89">
        <f t="shared" ca="1" si="184"/>
        <v>0.63328775427691242</v>
      </c>
      <c r="U802" s="89">
        <f t="shared" ca="1" si="193"/>
        <v>0.789451988319535</v>
      </c>
      <c r="V802" s="89">
        <f t="shared" ca="1" si="193"/>
        <v>0.73672712569502674</v>
      </c>
      <c r="W802" s="85">
        <f t="shared" ca="1" si="185"/>
        <v>4401.1961637843742</v>
      </c>
      <c r="X802" s="85">
        <f t="shared" ca="1" si="186"/>
        <v>433.28953361504318</v>
      </c>
      <c r="Z802" s="85">
        <v>785</v>
      </c>
      <c r="AA802" s="88">
        <f t="shared" ca="1" si="187"/>
        <v>1386.667802739023</v>
      </c>
      <c r="AB802" s="89">
        <f t="shared" ca="1" si="188"/>
        <v>0.95893225720015729</v>
      </c>
      <c r="AC802" s="89">
        <f t="shared" ca="1" si="189"/>
        <v>0.86392291555295764</v>
      </c>
      <c r="AD802" s="89">
        <f t="shared" ca="1" si="194"/>
        <v>0.83120356339505863</v>
      </c>
      <c r="AE802" s="89">
        <f t="shared" ca="1" si="194"/>
        <v>0.80618488126783361</v>
      </c>
      <c r="AF802" s="85">
        <f t="shared" ca="1" si="190"/>
        <v>127.42416054586602</v>
      </c>
      <c r="AG802" s="85">
        <f t="shared" ca="1" si="191"/>
        <v>-5.3010323011710625</v>
      </c>
      <c r="AI802" s="85">
        <v>785</v>
      </c>
      <c r="AJ802" s="85">
        <f t="shared" ca="1" si="195"/>
        <v>4273.7720032385078</v>
      </c>
      <c r="AK802" s="85">
        <f t="shared" ca="1" si="195"/>
        <v>438.59056591621425</v>
      </c>
    </row>
    <row r="803" spans="9:37" x14ac:dyDescent="0.25">
      <c r="I803" s="85">
        <v>786</v>
      </c>
      <c r="J803" s="89">
        <f t="shared" ca="1" si="192"/>
        <v>0.30258690566012136</v>
      </c>
      <c r="K803" s="89">
        <f t="shared" ca="1" si="192"/>
        <v>0.65877530318110189</v>
      </c>
      <c r="L803" s="89">
        <f t="shared" ca="1" si="181"/>
        <v>-0.5169747125928007</v>
      </c>
      <c r="M803" s="89">
        <f t="shared" ca="1" si="181"/>
        <v>0.40912300618146841</v>
      </c>
      <c r="N803" s="89">
        <f t="array" aca="1" ref="N803:O803" ca="1">mu+MMULT(L803:M803,A)</f>
        <v>-2.8326002253220941E-3</v>
      </c>
      <c r="O803" s="89">
        <f ca="1"/>
        <v>9.6327942924337231E-3</v>
      </c>
      <c r="Q803" s="85">
        <v>786</v>
      </c>
      <c r="R803" s="88">
        <f t="shared" ca="1" si="182"/>
        <v>31231.408492340597</v>
      </c>
      <c r="S803" s="89">
        <f t="shared" ca="1" si="183"/>
        <v>0.68453972718421785</v>
      </c>
      <c r="T803" s="89">
        <f t="shared" ca="1" si="184"/>
        <v>0.51330626859275563</v>
      </c>
      <c r="U803" s="89">
        <f t="shared" ca="1" si="193"/>
        <v>0.75318279393285081</v>
      </c>
      <c r="V803" s="89">
        <f t="shared" ca="1" si="193"/>
        <v>0.69613145013803424</v>
      </c>
      <c r="W803" s="85">
        <f t="shared" ca="1" si="185"/>
        <v>3900.9505304757404</v>
      </c>
      <c r="X803" s="85">
        <f t="shared" ca="1" si="186"/>
        <v>-66.956099693590659</v>
      </c>
      <c r="Z803" s="85">
        <v>786</v>
      </c>
      <c r="AA803" s="88">
        <f t="shared" ca="1" si="187"/>
        <v>1406.4833192091</v>
      </c>
      <c r="AB803" s="89">
        <f t="shared" ca="1" si="188"/>
        <v>1.1082742477500362</v>
      </c>
      <c r="AC803" s="89">
        <f t="shared" ca="1" si="189"/>
        <v>1.0132649061028367</v>
      </c>
      <c r="AD803" s="89">
        <f t="shared" ca="1" si="194"/>
        <v>0.86612830317362222</v>
      </c>
      <c r="AE803" s="89">
        <f t="shared" ca="1" si="194"/>
        <v>0.84453317732138433</v>
      </c>
      <c r="AF803" s="85">
        <f t="shared" ca="1" si="190"/>
        <v>144.25062452973248</v>
      </c>
      <c r="AG803" s="85">
        <f t="shared" ca="1" si="191"/>
        <v>11.525431682695398</v>
      </c>
      <c r="AI803" s="85">
        <v>786</v>
      </c>
      <c r="AJ803" s="85">
        <f t="shared" ca="1" si="195"/>
        <v>3756.6999059460077</v>
      </c>
      <c r="AK803" s="85">
        <f t="shared" ca="1" si="195"/>
        <v>-78.481531376286057</v>
      </c>
    </row>
    <row r="804" spans="9:37" x14ac:dyDescent="0.25">
      <c r="I804" s="85">
        <v>787</v>
      </c>
      <c r="J804" s="89">
        <f t="shared" ca="1" si="192"/>
        <v>0.95475639297365877</v>
      </c>
      <c r="K804" s="89">
        <f t="shared" ca="1" si="192"/>
        <v>0.20505880915944119</v>
      </c>
      <c r="L804" s="89">
        <f t="shared" ca="1" si="181"/>
        <v>1.6928332379354234</v>
      </c>
      <c r="M804" s="89">
        <f t="shared" ca="1" si="181"/>
        <v>-0.82368666501647303</v>
      </c>
      <c r="N804" s="89">
        <f t="array" aca="1" ref="N804:O804" ca="1">mu+MMULT(L804:M804,A)</f>
        <v>3.0766979439065836E-2</v>
      </c>
      <c r="O804" s="89">
        <f ca="1"/>
        <v>-8.7179960280562886E-3</v>
      </c>
      <c r="Q804" s="85">
        <v>787</v>
      </c>
      <c r="R804" s="88">
        <f t="shared" ca="1" si="182"/>
        <v>32298.598867148314</v>
      </c>
      <c r="S804" s="89">
        <f t="shared" ca="1" si="183"/>
        <v>0.88076060563152847</v>
      </c>
      <c r="T804" s="89">
        <f t="shared" ca="1" si="184"/>
        <v>0.70952714704006614</v>
      </c>
      <c r="U804" s="89">
        <f t="shared" ca="1" si="193"/>
        <v>0.81077629693293241</v>
      </c>
      <c r="V804" s="89">
        <f t="shared" ca="1" si="193"/>
        <v>0.76100129437842645</v>
      </c>
      <c r="W804" s="85">
        <f t="shared" ca="1" si="185"/>
        <v>4736.4289649359598</v>
      </c>
      <c r="X804" s="85">
        <f t="shared" ca="1" si="186"/>
        <v>768.52233476662877</v>
      </c>
      <c r="Z804" s="85">
        <v>787</v>
      </c>
      <c r="AA804" s="88">
        <f t="shared" ca="1" si="187"/>
        <v>1380.9086144407165</v>
      </c>
      <c r="AB804" s="89">
        <f t="shared" ca="1" si="188"/>
        <v>0.91512702662064105</v>
      </c>
      <c r="AC804" s="89">
        <f t="shared" ca="1" si="189"/>
        <v>0.8201176849734414</v>
      </c>
      <c r="AD804" s="89">
        <f t="shared" ca="1" si="194"/>
        <v>0.81993752592501901</v>
      </c>
      <c r="AE804" s="89">
        <f t="shared" ca="1" si="194"/>
        <v>0.79392548929189011</v>
      </c>
      <c r="AF804" s="85">
        <f t="shared" ca="1" si="190"/>
        <v>122.66929990546748</v>
      </c>
      <c r="AG804" s="85">
        <f t="shared" ca="1" si="191"/>
        <v>-10.055892941569596</v>
      </c>
      <c r="AI804" s="85">
        <v>787</v>
      </c>
      <c r="AJ804" s="85">
        <f t="shared" ca="1" si="195"/>
        <v>4613.7596650304922</v>
      </c>
      <c r="AK804" s="85">
        <f t="shared" ca="1" si="195"/>
        <v>778.57822770819837</v>
      </c>
    </row>
    <row r="805" spans="9:37" x14ac:dyDescent="0.25">
      <c r="I805" s="85">
        <v>788</v>
      </c>
      <c r="J805" s="89">
        <f t="shared" ca="1" si="192"/>
        <v>0.2482728809592345</v>
      </c>
      <c r="K805" s="89">
        <f t="shared" ca="1" si="192"/>
        <v>0.78849291948311062</v>
      </c>
      <c r="L805" s="89">
        <f t="shared" ca="1" si="181"/>
        <v>-0.67993477413038339</v>
      </c>
      <c r="M805" s="89">
        <f t="shared" ca="1" si="181"/>
        <v>0.80120295458539526</v>
      </c>
      <c r="N805" s="89">
        <f t="array" aca="1" ref="N805:O805" ca="1">mu+MMULT(L805:M805,A)</f>
        <v>3.3546688078777342E-4</v>
      </c>
      <c r="O805" s="89">
        <f ca="1"/>
        <v>1.5469037380174532E-2</v>
      </c>
      <c r="Q805" s="85">
        <v>788</v>
      </c>
      <c r="R805" s="88">
        <f t="shared" ca="1" si="182"/>
        <v>31330.508585248877</v>
      </c>
      <c r="S805" s="89">
        <f t="shared" ca="1" si="183"/>
        <v>0.70304117621275264</v>
      </c>
      <c r="T805" s="89">
        <f t="shared" ca="1" si="184"/>
        <v>0.53180771762129031</v>
      </c>
      <c r="U805" s="89">
        <f t="shared" ca="1" si="193"/>
        <v>0.75898495548103917</v>
      </c>
      <c r="V805" s="89">
        <f t="shared" ca="1" si="193"/>
        <v>0.70257041150174171</v>
      </c>
      <c r="W805" s="85">
        <f t="shared" ca="1" si="185"/>
        <v>3975.8792795579793</v>
      </c>
      <c r="X805" s="85">
        <f t="shared" ca="1" si="186"/>
        <v>7.9726493886482785</v>
      </c>
      <c r="Z805" s="85">
        <v>788</v>
      </c>
      <c r="AA805" s="88">
        <f t="shared" ca="1" si="187"/>
        <v>1414.7158980565746</v>
      </c>
      <c r="AB805" s="89">
        <f t="shared" ca="1" si="188"/>
        <v>1.1697023450987449</v>
      </c>
      <c r="AC805" s="89">
        <f t="shared" ca="1" si="189"/>
        <v>1.0746930034515454</v>
      </c>
      <c r="AD805" s="89">
        <f t="shared" ca="1" si="194"/>
        <v>0.87893961295254608</v>
      </c>
      <c r="AE805" s="89">
        <f t="shared" ca="1" si="194"/>
        <v>0.85874390138886936</v>
      </c>
      <c r="AF805" s="85">
        <f t="shared" ca="1" si="190"/>
        <v>151.43449524603056</v>
      </c>
      <c r="AG805" s="85">
        <f t="shared" ca="1" si="191"/>
        <v>18.709302398993486</v>
      </c>
      <c r="AI805" s="85">
        <v>788</v>
      </c>
      <c r="AJ805" s="85">
        <f t="shared" ca="1" si="195"/>
        <v>3824.4447843119488</v>
      </c>
      <c r="AK805" s="85">
        <f t="shared" ca="1" si="195"/>
        <v>-10.736653010345208</v>
      </c>
    </row>
    <row r="806" spans="9:37" x14ac:dyDescent="0.25">
      <c r="I806" s="85">
        <v>789</v>
      </c>
      <c r="J806" s="89">
        <f t="shared" ca="1" si="192"/>
        <v>0.87672305631692449</v>
      </c>
      <c r="K806" s="89">
        <f t="shared" ca="1" si="192"/>
        <v>0.97679107332047876</v>
      </c>
      <c r="L806" s="89">
        <f t="shared" ca="1" si="181"/>
        <v>1.1587603407103972</v>
      </c>
      <c r="M806" s="89">
        <f t="shared" ca="1" si="181"/>
        <v>1.9915736821292198</v>
      </c>
      <c r="N806" s="89">
        <f t="array" aca="1" ref="N806:O806" ca="1">mu+MMULT(L806:M806,A)</f>
        <v>6.9837268719634582E-2</v>
      </c>
      <c r="O806" s="89">
        <f ca="1"/>
        <v>3.3188109622347535E-2</v>
      </c>
      <c r="Q806" s="85">
        <v>789</v>
      </c>
      <c r="R806" s="88">
        <f t="shared" ca="1" si="182"/>
        <v>33585.490382309756</v>
      </c>
      <c r="S806" s="89">
        <f t="shared" ca="1" si="183"/>
        <v>1.1089303196696287</v>
      </c>
      <c r="T806" s="89">
        <f t="shared" ca="1" si="184"/>
        <v>0.93769686107816641</v>
      </c>
      <c r="U806" s="89">
        <f t="shared" ca="1" si="193"/>
        <v>0.86626987856488491</v>
      </c>
      <c r="V806" s="89">
        <f t="shared" ca="1" si="193"/>
        <v>0.82579989129596409</v>
      </c>
      <c r="W806" s="85">
        <f t="shared" ca="1" si="185"/>
        <v>5817.0970737083335</v>
      </c>
      <c r="X806" s="85">
        <f t="shared" ca="1" si="186"/>
        <v>1849.1904435390024</v>
      </c>
      <c r="Z806" s="85">
        <v>789</v>
      </c>
      <c r="AA806" s="88">
        <f t="shared" ca="1" si="187"/>
        <v>1440.0067548140769</v>
      </c>
      <c r="AB806" s="89">
        <f t="shared" ca="1" si="188"/>
        <v>1.3562005560638268</v>
      </c>
      <c r="AC806" s="89">
        <f t="shared" ca="1" si="189"/>
        <v>1.2611912144166273</v>
      </c>
      <c r="AD806" s="89">
        <f t="shared" ca="1" si="194"/>
        <v>0.91248231741969876</v>
      </c>
      <c r="AE806" s="89">
        <f t="shared" ca="1" si="194"/>
        <v>0.89638001839308945</v>
      </c>
      <c r="AF806" s="85">
        <f t="shared" ca="1" si="190"/>
        <v>174.10566149577949</v>
      </c>
      <c r="AG806" s="85">
        <f t="shared" ca="1" si="191"/>
        <v>41.380468648742408</v>
      </c>
      <c r="AI806" s="85">
        <v>789</v>
      </c>
      <c r="AJ806" s="85">
        <f t="shared" ca="1" si="195"/>
        <v>5642.9914122125538</v>
      </c>
      <c r="AK806" s="85">
        <f t="shared" ca="1" si="195"/>
        <v>1807.80997489026</v>
      </c>
    </row>
    <row r="807" spans="9:37" x14ac:dyDescent="0.25">
      <c r="I807" s="85">
        <v>790</v>
      </c>
      <c r="J807" s="89">
        <f t="shared" ca="1" si="192"/>
        <v>0.18441857529287708</v>
      </c>
      <c r="K807" s="89">
        <f t="shared" ca="1" si="192"/>
        <v>0.61865676071994369</v>
      </c>
      <c r="L807" s="89">
        <f t="shared" ca="1" si="181"/>
        <v>-0.89865369111814719</v>
      </c>
      <c r="M807" s="89">
        <f t="shared" ca="1" si="181"/>
        <v>0.30195485422223467</v>
      </c>
      <c r="N807" s="89">
        <f t="array" aca="1" ref="N807:O807" ca="1">mu+MMULT(L807:M807,A)</f>
        <v>-1.4636675386656944E-2</v>
      </c>
      <c r="O807" s="89">
        <f ca="1"/>
        <v>8.0375599820739479E-3</v>
      </c>
      <c r="Q807" s="85">
        <v>790</v>
      </c>
      <c r="R807" s="88">
        <f t="shared" ca="1" si="182"/>
        <v>30864.917895816714</v>
      </c>
      <c r="S807" s="89">
        <f t="shared" ca="1" si="183"/>
        <v>0.61560416249707484</v>
      </c>
      <c r="T807" s="89">
        <f t="shared" ca="1" si="184"/>
        <v>0.44437070390561256</v>
      </c>
      <c r="U807" s="89">
        <f t="shared" ca="1" si="193"/>
        <v>0.73092209831382426</v>
      </c>
      <c r="V807" s="89">
        <f t="shared" ca="1" si="193"/>
        <v>0.67161270469343803</v>
      </c>
      <c r="W807" s="85">
        <f t="shared" ca="1" si="185"/>
        <v>3628.9568006008667</v>
      </c>
      <c r="X807" s="85">
        <f t="shared" ca="1" si="186"/>
        <v>-338.94982956846434</v>
      </c>
      <c r="Z807" s="85">
        <v>790</v>
      </c>
      <c r="AA807" s="88">
        <f t="shared" ca="1" si="187"/>
        <v>1404.241437400163</v>
      </c>
      <c r="AB807" s="89">
        <f t="shared" ca="1" si="188"/>
        <v>1.0914839586826366</v>
      </c>
      <c r="AC807" s="89">
        <f t="shared" ca="1" si="189"/>
        <v>0.99647461703543694</v>
      </c>
      <c r="AD807" s="89">
        <f t="shared" ca="1" si="194"/>
        <v>0.86247000669144114</v>
      </c>
      <c r="AE807" s="89">
        <f t="shared" ca="1" si="194"/>
        <v>0.84049020295610899</v>
      </c>
      <c r="AF807" s="85">
        <f t="shared" ca="1" si="190"/>
        <v>142.31295426515635</v>
      </c>
      <c r="AG807" s="85">
        <f t="shared" ca="1" si="191"/>
        <v>9.5877614181192712</v>
      </c>
      <c r="AI807" s="85">
        <v>790</v>
      </c>
      <c r="AJ807" s="85">
        <f t="shared" ca="1" si="195"/>
        <v>3486.6438463357104</v>
      </c>
      <c r="AK807" s="85">
        <f t="shared" ca="1" si="195"/>
        <v>-348.53759098658361</v>
      </c>
    </row>
    <row r="808" spans="9:37" x14ac:dyDescent="0.25">
      <c r="I808" s="85">
        <v>791</v>
      </c>
      <c r="J808" s="89">
        <f t="shared" ca="1" si="192"/>
        <v>0.99054619371768982</v>
      </c>
      <c r="K808" s="89">
        <f t="shared" ca="1" si="192"/>
        <v>2.4061119625581551E-2</v>
      </c>
      <c r="L808" s="89">
        <f t="shared" ca="1" si="181"/>
        <v>2.3473474769570699</v>
      </c>
      <c r="M808" s="89">
        <f t="shared" ca="1" si="181"/>
        <v>-1.9762873699532688</v>
      </c>
      <c r="N808" s="89">
        <f t="array" aca="1" ref="N808:O808" ca="1">mu+MMULT(L808:M808,A)</f>
        <v>2.5956604956822543E-2</v>
      </c>
      <c r="O808" s="89">
        <f ca="1"/>
        <v>-2.5874848666137245E-2</v>
      </c>
      <c r="Q808" s="85">
        <v>791</v>
      </c>
      <c r="R808" s="88">
        <f t="shared" ca="1" si="182"/>
        <v>32143.603602856259</v>
      </c>
      <c r="S808" s="89">
        <f t="shared" ca="1" si="183"/>
        <v>0.85266811411840637</v>
      </c>
      <c r="T808" s="89">
        <f t="shared" ca="1" si="184"/>
        <v>0.68143465552694416</v>
      </c>
      <c r="U808" s="89">
        <f t="shared" ca="1" si="193"/>
        <v>0.80307831098924731</v>
      </c>
      <c r="V808" s="89">
        <f t="shared" ca="1" si="193"/>
        <v>0.75220174967575715</v>
      </c>
      <c r="W808" s="85">
        <f t="shared" ca="1" si="185"/>
        <v>4611.3561550685081</v>
      </c>
      <c r="X808" s="85">
        <f t="shared" ca="1" si="186"/>
        <v>643.44952489917705</v>
      </c>
      <c r="Z808" s="85">
        <v>791</v>
      </c>
      <c r="AA808" s="88">
        <f t="shared" ca="1" si="187"/>
        <v>1357.4186519498064</v>
      </c>
      <c r="AB808" s="89">
        <f t="shared" ca="1" si="188"/>
        <v>0.73454633486308862</v>
      </c>
      <c r="AC808" s="89">
        <f t="shared" ca="1" si="189"/>
        <v>0.63953699321588897</v>
      </c>
      <c r="AD808" s="89">
        <f t="shared" ca="1" si="194"/>
        <v>0.76869208429477776</v>
      </c>
      <c r="AE808" s="89">
        <f t="shared" ca="1" si="194"/>
        <v>0.7387631719774842</v>
      </c>
      <c r="AF808" s="85">
        <f t="shared" ca="1" si="190"/>
        <v>103.99423384954332</v>
      </c>
      <c r="AG808" s="85">
        <f t="shared" ca="1" si="191"/>
        <v>-28.730958997493758</v>
      </c>
      <c r="AI808" s="85">
        <v>791</v>
      </c>
      <c r="AJ808" s="85">
        <f t="shared" ca="1" si="195"/>
        <v>4507.3619212189651</v>
      </c>
      <c r="AK808" s="85">
        <f t="shared" ca="1" si="195"/>
        <v>672.18048389667081</v>
      </c>
    </row>
    <row r="809" spans="9:37" x14ac:dyDescent="0.25">
      <c r="I809" s="85">
        <v>792</v>
      </c>
      <c r="J809" s="89">
        <f t="shared" ca="1" si="192"/>
        <v>0.20244321226950224</v>
      </c>
      <c r="K809" s="89">
        <f t="shared" ca="1" si="192"/>
        <v>0.44612889206956063</v>
      </c>
      <c r="L809" s="89">
        <f t="shared" ca="1" si="181"/>
        <v>-0.83292607193653678</v>
      </c>
      <c r="M809" s="89">
        <f t="shared" ca="1" si="181"/>
        <v>-0.13544786228127881</v>
      </c>
      <c r="N809" s="89">
        <f t="array" aca="1" ref="N809:O809" ca="1">mu+MMULT(L809:M809,A)</f>
        <v>-2.1149666676653158E-2</v>
      </c>
      <c r="O809" s="89">
        <f ca="1"/>
        <v>1.5266721104943469E-3</v>
      </c>
      <c r="Q809" s="85">
        <v>792</v>
      </c>
      <c r="R809" s="88">
        <f t="shared" ca="1" si="182"/>
        <v>30664.548165838598</v>
      </c>
      <c r="S809" s="89">
        <f t="shared" ca="1" si="183"/>
        <v>0.57756842261556518</v>
      </c>
      <c r="T809" s="89">
        <f t="shared" ca="1" si="184"/>
        <v>0.40633496402410291</v>
      </c>
      <c r="U809" s="89">
        <f t="shared" ca="1" si="193"/>
        <v>0.71822223436858756</v>
      </c>
      <c r="V809" s="89">
        <f t="shared" ca="1" si="193"/>
        <v>0.65775175075426684</v>
      </c>
      <c r="W809" s="85">
        <f t="shared" ca="1" si="185"/>
        <v>3483.768278537631</v>
      </c>
      <c r="X809" s="85">
        <f t="shared" ca="1" si="186"/>
        <v>-484.13835163170006</v>
      </c>
      <c r="Z809" s="85">
        <v>792</v>
      </c>
      <c r="AA809" s="88">
        <f t="shared" ca="1" si="187"/>
        <v>1395.1282784282087</v>
      </c>
      <c r="AB809" s="89">
        <f t="shared" ca="1" si="188"/>
        <v>1.0229550355399357</v>
      </c>
      <c r="AC809" s="89">
        <f t="shared" ca="1" si="189"/>
        <v>0.92794569389273607</v>
      </c>
      <c r="AD809" s="89">
        <f t="shared" ca="1" si="194"/>
        <v>0.84683544696295276</v>
      </c>
      <c r="AE809" s="89">
        <f t="shared" ca="1" si="194"/>
        <v>0.82328212989526528</v>
      </c>
      <c r="AF809" s="85">
        <f t="shared" ca="1" si="190"/>
        <v>134.52343077921068</v>
      </c>
      <c r="AG809" s="85">
        <f t="shared" ca="1" si="191"/>
        <v>1.7982379321736062</v>
      </c>
      <c r="AI809" s="85">
        <v>792</v>
      </c>
      <c r="AJ809" s="85">
        <f t="shared" ca="1" si="195"/>
        <v>3349.2448477584203</v>
      </c>
      <c r="AK809" s="85">
        <f t="shared" ca="1" si="195"/>
        <v>-485.93658956387367</v>
      </c>
    </row>
    <row r="810" spans="9:37" x14ac:dyDescent="0.25">
      <c r="I810" s="85">
        <v>793</v>
      </c>
      <c r="J810" s="89">
        <f t="shared" ca="1" si="192"/>
        <v>0.80819766387319958</v>
      </c>
      <c r="K810" s="89">
        <f t="shared" ca="1" si="192"/>
        <v>0.53631142157055722</v>
      </c>
      <c r="L810" s="89">
        <f t="shared" ca="1" si="181"/>
        <v>0.87127380038130875</v>
      </c>
      <c r="M810" s="89">
        <f t="shared" ca="1" si="181"/>
        <v>9.1145276543891374E-2</v>
      </c>
      <c r="N810" s="89">
        <f t="array" aca="1" ref="N810:O810" ca="1">mu+MMULT(L810:M810,A)</f>
        <v>2.683313532863001E-2</v>
      </c>
      <c r="O810" s="89">
        <f ca="1"/>
        <v>4.8995878782639385E-3</v>
      </c>
      <c r="Q810" s="85">
        <v>793</v>
      </c>
      <c r="R810" s="88">
        <f t="shared" ca="1" si="182"/>
        <v>32171.790799335704</v>
      </c>
      <c r="S810" s="89">
        <f t="shared" ca="1" si="183"/>
        <v>0.85778703409477886</v>
      </c>
      <c r="T810" s="89">
        <f t="shared" ca="1" si="184"/>
        <v>0.68655357550331653</v>
      </c>
      <c r="U810" s="89">
        <f t="shared" ca="1" si="193"/>
        <v>0.80449496469660742</v>
      </c>
      <c r="V810" s="89">
        <f t="shared" ca="1" si="193"/>
        <v>0.75381795399203011</v>
      </c>
      <c r="W810" s="85">
        <f t="shared" ca="1" si="185"/>
        <v>4634.0126644414995</v>
      </c>
      <c r="X810" s="85">
        <f t="shared" ca="1" si="186"/>
        <v>666.10603427216847</v>
      </c>
      <c r="Z810" s="85">
        <v>793</v>
      </c>
      <c r="AA810" s="88">
        <f t="shared" ca="1" si="187"/>
        <v>1399.841873407287</v>
      </c>
      <c r="AB810" s="89">
        <f t="shared" ca="1" si="188"/>
        <v>1.0584559211296325</v>
      </c>
      <c r="AC810" s="89">
        <f t="shared" ca="1" si="189"/>
        <v>0.96344657948243284</v>
      </c>
      <c r="AD810" s="89">
        <f t="shared" ca="1" si="194"/>
        <v>0.85507618183174228</v>
      </c>
      <c r="AE810" s="89">
        <f t="shared" ca="1" si="194"/>
        <v>0.83233826977934355</v>
      </c>
      <c r="AF810" s="85">
        <f t="shared" ca="1" si="190"/>
        <v>138.53462233607888</v>
      </c>
      <c r="AG810" s="85">
        <f t="shared" ca="1" si="191"/>
        <v>5.8094294890418041</v>
      </c>
      <c r="AI810" s="85">
        <v>793</v>
      </c>
      <c r="AJ810" s="85">
        <f t="shared" ca="1" si="195"/>
        <v>4495.4780421054202</v>
      </c>
      <c r="AK810" s="85">
        <f t="shared" ca="1" si="195"/>
        <v>660.29660478312667</v>
      </c>
    </row>
    <row r="811" spans="9:37" x14ac:dyDescent="0.25">
      <c r="I811" s="85">
        <v>794</v>
      </c>
      <c r="J811" s="89">
        <f t="shared" ca="1" si="192"/>
        <v>0.6326541264848351</v>
      </c>
      <c r="K811" s="89">
        <f t="shared" ca="1" si="192"/>
        <v>0.22998930501547754</v>
      </c>
      <c r="L811" s="89">
        <f t="shared" ca="1" si="181"/>
        <v>0.33889112958478962</v>
      </c>
      <c r="M811" s="89">
        <f t="shared" ca="1" si="181"/>
        <v>-0.73888207128688321</v>
      </c>
      <c r="N811" s="89">
        <f t="array" aca="1" ref="N811:O811" ca="1">mu+MMULT(L811:M811,A)</f>
        <v>-2.389525305897497E-3</v>
      </c>
      <c r="O811" s="89">
        <f ca="1"/>
        <v>-7.4556508712131982E-3</v>
      </c>
      <c r="Q811" s="85">
        <v>794</v>
      </c>
      <c r="R811" s="88">
        <f t="shared" ca="1" si="182"/>
        <v>31245.249412197652</v>
      </c>
      <c r="S811" s="89">
        <f t="shared" ca="1" si="183"/>
        <v>0.68712727592071621</v>
      </c>
      <c r="T811" s="89">
        <f t="shared" ca="1" si="184"/>
        <v>0.51589381732925399</v>
      </c>
      <c r="U811" s="89">
        <f t="shared" ca="1" si="193"/>
        <v>0.75399873635866366</v>
      </c>
      <c r="V811" s="89">
        <f t="shared" ca="1" si="193"/>
        <v>0.69703571375751106</v>
      </c>
      <c r="W811" s="85">
        <f t="shared" ca="1" si="185"/>
        <v>3911.3809219482573</v>
      </c>
      <c r="X811" s="85">
        <f t="shared" ca="1" si="186"/>
        <v>-56.525708221073728</v>
      </c>
      <c r="Z811" s="85">
        <v>794</v>
      </c>
      <c r="AA811" s="88">
        <f t="shared" ca="1" si="187"/>
        <v>1382.6528984548088</v>
      </c>
      <c r="AB811" s="89">
        <f t="shared" ca="1" si="188"/>
        <v>0.92841356387011098</v>
      </c>
      <c r="AC811" s="89">
        <f t="shared" ca="1" si="189"/>
        <v>0.83340422222291133</v>
      </c>
      <c r="AD811" s="89">
        <f t="shared" ca="1" si="194"/>
        <v>0.82340345735693821</v>
      </c>
      <c r="AE811" s="89">
        <f t="shared" ca="1" si="194"/>
        <v>0.79769160286587792</v>
      </c>
      <c r="AF811" s="85">
        <f t="shared" ca="1" si="190"/>
        <v>124.10253341487794</v>
      </c>
      <c r="AG811" s="85">
        <f t="shared" ca="1" si="191"/>
        <v>-8.6226594321591392</v>
      </c>
      <c r="AI811" s="85">
        <v>794</v>
      </c>
      <c r="AJ811" s="85">
        <f t="shared" ca="1" si="195"/>
        <v>3787.2783885333793</v>
      </c>
      <c r="AK811" s="85">
        <f t="shared" ca="1" si="195"/>
        <v>-47.903048788914589</v>
      </c>
    </row>
    <row r="812" spans="9:37" x14ac:dyDescent="0.25">
      <c r="I812" s="85">
        <v>795</v>
      </c>
      <c r="J812" s="89">
        <f t="shared" ca="1" si="192"/>
        <v>0.31680204454849736</v>
      </c>
      <c r="K812" s="89">
        <f t="shared" ca="1" si="192"/>
        <v>0.23313195285378918</v>
      </c>
      <c r="L812" s="89">
        <f t="shared" ca="1" si="181"/>
        <v>-0.47666022688569282</v>
      </c>
      <c r="M812" s="89">
        <f t="shared" ca="1" si="181"/>
        <v>-0.72857135543641893</v>
      </c>
      <c r="N812" s="89">
        <f t="array" aca="1" ref="N812:O812" ca="1">mu+MMULT(L812:M812,A)</f>
        <v>-2.3125776090763578E-2</v>
      </c>
      <c r="O812" s="89">
        <f ca="1"/>
        <v>-7.302172366747732E-3</v>
      </c>
      <c r="Q812" s="85">
        <v>795</v>
      </c>
      <c r="R812" s="88">
        <f t="shared" ca="1" si="182"/>
        <v>30604.011496769148</v>
      </c>
      <c r="S812" s="89">
        <f t="shared" ca="1" si="183"/>
        <v>0.56602798285358413</v>
      </c>
      <c r="T812" s="89">
        <f t="shared" ca="1" si="184"/>
        <v>0.39479452426212186</v>
      </c>
      <c r="U812" s="89">
        <f t="shared" ca="1" si="193"/>
        <v>0.71431262091727388</v>
      </c>
      <c r="V812" s="89">
        <f t="shared" ca="1" si="193"/>
        <v>0.65350273181357976</v>
      </c>
      <c r="W812" s="85">
        <f t="shared" ca="1" si="185"/>
        <v>3440.4076651835494</v>
      </c>
      <c r="X812" s="85">
        <f t="shared" ca="1" si="186"/>
        <v>-527.49896498578164</v>
      </c>
      <c r="Z812" s="85">
        <v>795</v>
      </c>
      <c r="AA812" s="88">
        <f t="shared" ca="1" si="187"/>
        <v>1382.8651222393364</v>
      </c>
      <c r="AB812" s="89">
        <f t="shared" ca="1" si="188"/>
        <v>0.9300289682272459</v>
      </c>
      <c r="AC812" s="89">
        <f t="shared" ca="1" si="189"/>
        <v>0.83501962658004625</v>
      </c>
      <c r="AD812" s="89">
        <f t="shared" ca="1" si="194"/>
        <v>0.82382195696423177</v>
      </c>
      <c r="AE812" s="89">
        <f t="shared" ca="1" si="194"/>
        <v>0.79814667104255532</v>
      </c>
      <c r="AF812" s="85">
        <f t="shared" ca="1" si="190"/>
        <v>124.27732363282212</v>
      </c>
      <c r="AG812" s="85">
        <f t="shared" ca="1" si="191"/>
        <v>-8.4478692142149612</v>
      </c>
      <c r="AI812" s="85">
        <v>795</v>
      </c>
      <c r="AJ812" s="85">
        <f t="shared" ca="1" si="195"/>
        <v>3316.1303415507273</v>
      </c>
      <c r="AK812" s="85">
        <f t="shared" ca="1" si="195"/>
        <v>-519.05109577156668</v>
      </c>
    </row>
    <row r="813" spans="9:37" x14ac:dyDescent="0.25">
      <c r="I813" s="85">
        <v>796</v>
      </c>
      <c r="J813" s="89">
        <f t="shared" ca="1" si="192"/>
        <v>0.33825551648676899</v>
      </c>
      <c r="K813" s="89">
        <f t="shared" ca="1" si="192"/>
        <v>0.20138814939645355</v>
      </c>
      <c r="L813" s="89">
        <f t="shared" ca="1" si="181"/>
        <v>-0.41722883903025298</v>
      </c>
      <c r="M813" s="89">
        <f t="shared" ca="1" si="181"/>
        <v>-0.83667317969736144</v>
      </c>
      <c r="N813" s="89">
        <f t="array" aca="1" ref="N813:O813" ca="1">mu+MMULT(L813:M813,A)</f>
        <v>-2.362711411733814E-2</v>
      </c>
      <c r="O813" s="89">
        <f ca="1"/>
        <v>-8.9113047061682767E-3</v>
      </c>
      <c r="Q813" s="85">
        <v>796</v>
      </c>
      <c r="R813" s="88">
        <f t="shared" ca="1" si="182"/>
        <v>30588.67238740078</v>
      </c>
      <c r="S813" s="89">
        <f t="shared" ca="1" si="183"/>
        <v>0.56310017872757645</v>
      </c>
      <c r="T813" s="89">
        <f t="shared" ca="1" si="184"/>
        <v>0.39186672013611418</v>
      </c>
      <c r="U813" s="89">
        <f t="shared" ca="1" si="193"/>
        <v>0.71331666509764635</v>
      </c>
      <c r="V813" s="89">
        <f t="shared" ca="1" si="193"/>
        <v>0.65242165307710065</v>
      </c>
      <c r="W813" s="85">
        <f t="shared" ca="1" si="185"/>
        <v>3429.458381563134</v>
      </c>
      <c r="X813" s="85">
        <f t="shared" ca="1" si="186"/>
        <v>-538.44824860619701</v>
      </c>
      <c r="Z813" s="85">
        <v>796</v>
      </c>
      <c r="AA813" s="88">
        <f t="shared" ca="1" si="187"/>
        <v>1380.6416986212689</v>
      </c>
      <c r="AB813" s="89">
        <f t="shared" ca="1" si="188"/>
        <v>0.91309239850133683</v>
      </c>
      <c r="AC813" s="89">
        <f t="shared" ca="1" si="189"/>
        <v>0.81808305685413718</v>
      </c>
      <c r="AD813" s="89">
        <f t="shared" ca="1" si="194"/>
        <v>0.81940302605143134</v>
      </c>
      <c r="AE813" s="89">
        <f t="shared" ca="1" si="194"/>
        <v>0.79334511859030621</v>
      </c>
      <c r="AF813" s="85">
        <f t="shared" ca="1" si="190"/>
        <v>122.45051691766525</v>
      </c>
      <c r="AG813" s="85">
        <f t="shared" ca="1" si="191"/>
        <v>-10.274675929371824</v>
      </c>
      <c r="AI813" s="85">
        <v>796</v>
      </c>
      <c r="AJ813" s="85">
        <f t="shared" ca="1" si="195"/>
        <v>3307.0078646454685</v>
      </c>
      <c r="AK813" s="85">
        <f t="shared" ca="1" si="195"/>
        <v>-528.17357267682519</v>
      </c>
    </row>
    <row r="814" spans="9:37" x14ac:dyDescent="0.25">
      <c r="I814" s="85">
        <v>797</v>
      </c>
      <c r="J814" s="89">
        <f t="shared" ca="1" si="192"/>
        <v>0.42537096936605634</v>
      </c>
      <c r="K814" s="89">
        <f t="shared" ca="1" si="192"/>
        <v>0.4713715397221504</v>
      </c>
      <c r="L814" s="89">
        <f t="shared" ca="1" si="181"/>
        <v>-0.18817185000022599</v>
      </c>
      <c r="M814" s="89">
        <f t="shared" ca="1" si="181"/>
        <v>-7.1822609576879234E-2</v>
      </c>
      <c r="N814" s="89">
        <f t="array" aca="1" ref="N814:O814" ca="1">mu+MMULT(L814:M814,A)</f>
        <v>-3.4105529588028317E-3</v>
      </c>
      <c r="O814" s="89">
        <f ca="1"/>
        <v>2.4737555887834784E-3</v>
      </c>
      <c r="Q814" s="85">
        <v>797</v>
      </c>
      <c r="R814" s="88">
        <f t="shared" ca="1" si="182"/>
        <v>31213.363429530982</v>
      </c>
      <c r="S814" s="89">
        <f t="shared" ca="1" si="183"/>
        <v>0.68116449469031803</v>
      </c>
      <c r="T814" s="89">
        <f t="shared" ca="1" si="184"/>
        <v>0.50993103609885582</v>
      </c>
      <c r="U814" s="89">
        <f t="shared" ca="1" si="193"/>
        <v>0.75211629429455029</v>
      </c>
      <c r="V814" s="89">
        <f t="shared" ca="1" si="193"/>
        <v>0.6949501111831794</v>
      </c>
      <c r="W814" s="85">
        <f t="shared" ca="1" si="185"/>
        <v>3887.3689175553773</v>
      </c>
      <c r="X814" s="85">
        <f t="shared" ca="1" si="186"/>
        <v>-80.537712613953772</v>
      </c>
      <c r="Z814" s="85">
        <v>797</v>
      </c>
      <c r="AA814" s="88">
        <f t="shared" ca="1" si="187"/>
        <v>1396.4502072604696</v>
      </c>
      <c r="AB814" s="89">
        <f t="shared" ca="1" si="188"/>
        <v>1.0329233550953534</v>
      </c>
      <c r="AC814" s="89">
        <f t="shared" ca="1" si="189"/>
        <v>0.93791401344815373</v>
      </c>
      <c r="AD814" s="89">
        <f t="shared" ca="1" si="194"/>
        <v>0.84918011592976139</v>
      </c>
      <c r="AE814" s="89">
        <f t="shared" ca="1" si="194"/>
        <v>0.82585569951875948</v>
      </c>
      <c r="AF814" s="85">
        <f t="shared" ca="1" si="190"/>
        <v>135.64443960675294</v>
      </c>
      <c r="AG814" s="85">
        <f t="shared" ca="1" si="191"/>
        <v>2.9192467597158611</v>
      </c>
      <c r="AI814" s="85">
        <v>797</v>
      </c>
      <c r="AJ814" s="85">
        <f t="shared" ca="1" si="195"/>
        <v>3751.7244779486246</v>
      </c>
      <c r="AK814" s="85">
        <f t="shared" ca="1" si="195"/>
        <v>-83.456959373669633</v>
      </c>
    </row>
    <row r="815" spans="9:37" x14ac:dyDescent="0.25">
      <c r="I815" s="85">
        <v>798</v>
      </c>
      <c r="J815" s="89">
        <f t="shared" ca="1" si="192"/>
        <v>0.36966186674594859</v>
      </c>
      <c r="K815" s="89">
        <f t="shared" ca="1" si="192"/>
        <v>0.81812197066294046</v>
      </c>
      <c r="L815" s="89">
        <f t="shared" ca="1" si="181"/>
        <v>-0.33274903311639537</v>
      </c>
      <c r="M815" s="89">
        <f t="shared" ca="1" si="181"/>
        <v>0.90823124653842979</v>
      </c>
      <c r="N815" s="89">
        <f t="array" aca="1" ref="N815:O815" ca="1">mu+MMULT(L815:M815,A)</f>
        <v>1.1251718259417363E-2</v>
      </c>
      <c r="O815" s="89">
        <f ca="1"/>
        <v>1.7062189826879317E-2</v>
      </c>
      <c r="Q815" s="85">
        <v>798</v>
      </c>
      <c r="R815" s="88">
        <f t="shared" ca="1" si="182"/>
        <v>31674.393846862269</v>
      </c>
      <c r="S815" s="89">
        <f t="shared" ca="1" si="183"/>
        <v>0.76679186762799967</v>
      </c>
      <c r="T815" s="89">
        <f t="shared" ca="1" si="184"/>
        <v>0.59555840903653734</v>
      </c>
      <c r="U815" s="89">
        <f t="shared" ca="1" si="193"/>
        <v>0.77839736384344915</v>
      </c>
      <c r="V815" s="89">
        <f t="shared" ca="1" si="193"/>
        <v>0.72426486585839689</v>
      </c>
      <c r="W815" s="85">
        <f t="shared" ca="1" si="185"/>
        <v>4240.252972102593</v>
      </c>
      <c r="X815" s="85">
        <f t="shared" ca="1" si="186"/>
        <v>272.34634193326201</v>
      </c>
      <c r="Z815" s="85">
        <v>798</v>
      </c>
      <c r="AA815" s="88">
        <f t="shared" ca="1" si="187"/>
        <v>1416.971552474537</v>
      </c>
      <c r="AB815" s="89">
        <f t="shared" ca="1" si="188"/>
        <v>1.1864707219665762</v>
      </c>
      <c r="AC815" s="89">
        <f t="shared" ca="1" si="189"/>
        <v>1.0914613803193767</v>
      </c>
      <c r="AD815" s="89">
        <f t="shared" ca="1" si="194"/>
        <v>0.88228177144710029</v>
      </c>
      <c r="AE815" s="89">
        <f t="shared" ca="1" si="194"/>
        <v>0.86246504177115368</v>
      </c>
      <c r="AF815" s="85">
        <f t="shared" ca="1" si="190"/>
        <v>153.42086205548458</v>
      </c>
      <c r="AG815" s="85">
        <f t="shared" ca="1" si="191"/>
        <v>20.695669208447498</v>
      </c>
      <c r="AI815" s="85">
        <v>798</v>
      </c>
      <c r="AJ815" s="85">
        <f t="shared" ca="1" si="195"/>
        <v>4086.8321100471085</v>
      </c>
      <c r="AK815" s="85">
        <f t="shared" ca="1" si="195"/>
        <v>251.65067272481451</v>
      </c>
    </row>
    <row r="816" spans="9:37" x14ac:dyDescent="0.25">
      <c r="I816" s="85">
        <v>799</v>
      </c>
      <c r="J816" s="89">
        <f t="shared" ca="1" si="192"/>
        <v>0.4358304416223322</v>
      </c>
      <c r="K816" s="89">
        <f t="shared" ca="1" si="192"/>
        <v>0.37880755672751132</v>
      </c>
      <c r="L816" s="89">
        <f t="shared" ca="1" si="181"/>
        <v>-0.16154917582765685</v>
      </c>
      <c r="M816" s="89">
        <f t="shared" ca="1" si="181"/>
        <v>-0.30861407423880532</v>
      </c>
      <c r="N816" s="89">
        <f t="array" aca="1" ref="N816:O816" ca="1">mu+MMULT(L816:M816,A)</f>
        <v>-7.1663410986161601E-3</v>
      </c>
      <c r="O816" s="89">
        <f ca="1"/>
        <v>-1.050965719956999E-3</v>
      </c>
      <c r="Q816" s="85">
        <v>799</v>
      </c>
      <c r="R816" s="88">
        <f t="shared" ca="1" si="182"/>
        <v>31096.352520995668</v>
      </c>
      <c r="S816" s="89">
        <f t="shared" ca="1" si="183"/>
        <v>0.6592307664884357</v>
      </c>
      <c r="T816" s="89">
        <f t="shared" ca="1" si="184"/>
        <v>0.48799730789697343</v>
      </c>
      <c r="U816" s="89">
        <f t="shared" ca="1" si="193"/>
        <v>0.74512620349757563</v>
      </c>
      <c r="V816" s="89">
        <f t="shared" ca="1" si="193"/>
        <v>0.68722412603231253</v>
      </c>
      <c r="W816" s="85">
        <f t="shared" ca="1" si="185"/>
        <v>3799.7708071549278</v>
      </c>
      <c r="X816" s="85">
        <f t="shared" ca="1" si="186"/>
        <v>-168.13582301440329</v>
      </c>
      <c r="Z816" s="85">
        <v>799</v>
      </c>
      <c r="AA816" s="88">
        <f t="shared" ca="1" si="187"/>
        <v>1391.5367737870763</v>
      </c>
      <c r="AB816" s="89">
        <f t="shared" ca="1" si="188"/>
        <v>0.99582467355907889</v>
      </c>
      <c r="AC816" s="89">
        <f t="shared" ca="1" si="189"/>
        <v>0.90081533191187924</v>
      </c>
      <c r="AD816" s="89">
        <f t="shared" ca="1" si="194"/>
        <v>0.8403323301303901</v>
      </c>
      <c r="AE816" s="89">
        <f t="shared" ca="1" si="194"/>
        <v>0.81615674284619866</v>
      </c>
      <c r="AF816" s="85">
        <f t="shared" ca="1" si="190"/>
        <v>131.49363701285756</v>
      </c>
      <c r="AG816" s="85">
        <f t="shared" ca="1" si="191"/>
        <v>-1.2315558341795168</v>
      </c>
      <c r="AI816" s="85">
        <v>799</v>
      </c>
      <c r="AJ816" s="85">
        <f t="shared" ca="1" si="195"/>
        <v>3668.2771701420702</v>
      </c>
      <c r="AK816" s="85">
        <f t="shared" ca="1" si="195"/>
        <v>-166.90426718022377</v>
      </c>
    </row>
    <row r="817" spans="9:37" x14ac:dyDescent="0.25">
      <c r="I817" s="85">
        <v>800</v>
      </c>
      <c r="J817" s="89">
        <f t="shared" ca="1" si="192"/>
        <v>0.45753219136838941</v>
      </c>
      <c r="K817" s="89">
        <f t="shared" ca="1" si="192"/>
        <v>0.66517354712449717</v>
      </c>
      <c r="L817" s="89">
        <f t="shared" ca="1" si="181"/>
        <v>-0.10665285841895772</v>
      </c>
      <c r="M817" s="89">
        <f t="shared" ca="1" si="181"/>
        <v>0.42662442331467793</v>
      </c>
      <c r="N817" s="89">
        <f t="array" aca="1" ref="N817:O817" ca="1">mu+MMULT(L817:M817,A)</f>
        <v>8.0256026877332173E-3</v>
      </c>
      <c r="O817" s="89">
        <f ca="1"/>
        <v>9.8933088257200149E-3</v>
      </c>
      <c r="Q817" s="85">
        <v>800</v>
      </c>
      <c r="R817" s="88">
        <f t="shared" ca="1" si="182"/>
        <v>31572.373245259318</v>
      </c>
      <c r="S817" s="89">
        <f t="shared" ca="1" si="183"/>
        <v>0.74795141671249687</v>
      </c>
      <c r="T817" s="89">
        <f t="shared" ca="1" si="184"/>
        <v>0.57671795812103466</v>
      </c>
      <c r="U817" s="89">
        <f t="shared" ca="1" si="193"/>
        <v>0.77275526878349798</v>
      </c>
      <c r="V817" s="89">
        <f t="shared" ca="1" si="193"/>
        <v>0.71793500043596836</v>
      </c>
      <c r="W817" s="85">
        <f t="shared" ca="1" si="185"/>
        <v>4161.1273705259046</v>
      </c>
      <c r="X817" s="85">
        <f t="shared" ca="1" si="186"/>
        <v>193.22074035657351</v>
      </c>
      <c r="Z817" s="85">
        <v>800</v>
      </c>
      <c r="AA817" s="88">
        <f t="shared" ca="1" si="187"/>
        <v>1406.8497762862035</v>
      </c>
      <c r="AB817" s="89">
        <f t="shared" ca="1" si="188"/>
        <v>1.1110162363668359</v>
      </c>
      <c r="AC817" s="89">
        <f t="shared" ca="1" si="189"/>
        <v>1.0160068947196363</v>
      </c>
      <c r="AD817" s="89">
        <f t="shared" ca="1" si="194"/>
        <v>0.86671931969167204</v>
      </c>
      <c r="AE817" s="89">
        <f t="shared" ca="1" si="194"/>
        <v>0.84518694834903096</v>
      </c>
      <c r="AF817" s="85">
        <f t="shared" ca="1" si="190"/>
        <v>144.56813172681973</v>
      </c>
      <c r="AG817" s="85">
        <f t="shared" ca="1" si="191"/>
        <v>11.84293887978265</v>
      </c>
      <c r="AI817" s="85">
        <v>800</v>
      </c>
      <c r="AJ817" s="85">
        <f t="shared" ca="1" si="195"/>
        <v>4016.5592387990846</v>
      </c>
      <c r="AK817" s="85">
        <f t="shared" ca="1" si="195"/>
        <v>181.37780147679086</v>
      </c>
    </row>
    <row r="818" spans="9:37" x14ac:dyDescent="0.25">
      <c r="I818" s="85">
        <v>801</v>
      </c>
      <c r="J818" s="89">
        <f t="shared" ca="1" si="192"/>
        <v>0.10653874177038503</v>
      </c>
      <c r="K818" s="89">
        <f t="shared" ca="1" si="192"/>
        <v>0.71039030725981989</v>
      </c>
      <c r="L818" s="89">
        <f t="shared" ca="1" si="181"/>
        <v>-1.2451476443646448</v>
      </c>
      <c r="M818" s="89">
        <f t="shared" ca="1" si="181"/>
        <v>0.55452531522976178</v>
      </c>
      <c r="N818" s="89">
        <f t="array" aca="1" ref="N818:O818" ca="1">mu+MMULT(L818:M818,A)</f>
        <v>-1.8793961222239929E-2</v>
      </c>
      <c r="O818" s="89">
        <f ca="1"/>
        <v>1.1797157006158656E-2</v>
      </c>
      <c r="Q818" s="85">
        <v>801</v>
      </c>
      <c r="R818" s="88">
        <f t="shared" ca="1" si="182"/>
        <v>30736.869960187796</v>
      </c>
      <c r="S818" s="89">
        <f t="shared" ca="1" si="183"/>
        <v>0.59132569571972826</v>
      </c>
      <c r="T818" s="89">
        <f t="shared" ca="1" si="184"/>
        <v>0.42009223712826599</v>
      </c>
      <c r="U818" s="89">
        <f t="shared" ca="1" si="193"/>
        <v>0.72284889207308123</v>
      </c>
      <c r="V818" s="89">
        <f t="shared" ca="1" si="193"/>
        <v>0.66279096327911302</v>
      </c>
      <c r="W818" s="85">
        <f t="shared" ca="1" si="185"/>
        <v>3535.8789932457294</v>
      </c>
      <c r="X818" s="85">
        <f t="shared" ca="1" si="186"/>
        <v>-432.02763692360168</v>
      </c>
      <c r="Z818" s="85">
        <v>801</v>
      </c>
      <c r="AA818" s="88">
        <f t="shared" ca="1" si="187"/>
        <v>1409.5307559522678</v>
      </c>
      <c r="AB818" s="89">
        <f t="shared" ca="1" si="188"/>
        <v>1.1310547730773446</v>
      </c>
      <c r="AC818" s="89">
        <f t="shared" ca="1" si="189"/>
        <v>1.036045431430145</v>
      </c>
      <c r="AD818" s="89">
        <f t="shared" ca="1" si="194"/>
        <v>0.87098398078462802</v>
      </c>
      <c r="AE818" s="89">
        <f t="shared" ca="1" si="194"/>
        <v>0.8499095259870495</v>
      </c>
      <c r="AF818" s="85">
        <f t="shared" ca="1" si="190"/>
        <v>146.89752855080019</v>
      </c>
      <c r="AG818" s="85">
        <f t="shared" ca="1" si="191"/>
        <v>14.17233570376311</v>
      </c>
      <c r="AI818" s="85">
        <v>801</v>
      </c>
      <c r="AJ818" s="85">
        <f t="shared" ca="1" si="195"/>
        <v>3388.9814646949289</v>
      </c>
      <c r="AK818" s="85">
        <f t="shared" ca="1" si="195"/>
        <v>-446.19997262736479</v>
      </c>
    </row>
    <row r="819" spans="9:37" x14ac:dyDescent="0.25">
      <c r="I819" s="85">
        <v>802</v>
      </c>
      <c r="J819" s="89">
        <f t="shared" ca="1" si="192"/>
        <v>0.70759416301058931</v>
      </c>
      <c r="K819" s="89">
        <f t="shared" ca="1" si="192"/>
        <v>0.31803781946415111</v>
      </c>
      <c r="L819" s="89">
        <f t="shared" ca="1" si="181"/>
        <v>0.54636993245490983</v>
      </c>
      <c r="M819" s="89">
        <f t="shared" ca="1" si="181"/>
        <v>-0.4731927931895209</v>
      </c>
      <c r="N819" s="89">
        <f t="array" aca="1" ref="N819:O819" ca="1">mu+MMULT(L819:M819,A)</f>
        <v>7.9157546286305058E-3</v>
      </c>
      <c r="O819" s="89">
        <f ca="1"/>
        <v>-3.5007758027613537E-3</v>
      </c>
      <c r="Q819" s="85">
        <v>802</v>
      </c>
      <c r="R819" s="88">
        <f t="shared" ca="1" si="182"/>
        <v>31568.90527181562</v>
      </c>
      <c r="S819" s="89">
        <f t="shared" ca="1" si="183"/>
        <v>0.74730990622729998</v>
      </c>
      <c r="T819" s="89">
        <f t="shared" ca="1" si="184"/>
        <v>0.57607644763583776</v>
      </c>
      <c r="U819" s="89">
        <f t="shared" ca="1" si="193"/>
        <v>0.77256174291613799</v>
      </c>
      <c r="V819" s="89">
        <f t="shared" ca="1" si="193"/>
        <v>0.71771824490862657</v>
      </c>
      <c r="W819" s="85">
        <f t="shared" ca="1" si="185"/>
        <v>4158.4478113135992</v>
      </c>
      <c r="X819" s="85">
        <f t="shared" ca="1" si="186"/>
        <v>190.54118114426819</v>
      </c>
      <c r="Z819" s="85">
        <v>802</v>
      </c>
      <c r="AA819" s="88">
        <f t="shared" ca="1" si="187"/>
        <v>1388.1319452625439</v>
      </c>
      <c r="AB819" s="89">
        <f t="shared" ca="1" si="188"/>
        <v>0.97003973451696712</v>
      </c>
      <c r="AC819" s="89">
        <f t="shared" ca="1" si="189"/>
        <v>0.87503039286976747</v>
      </c>
      <c r="AD819" s="89">
        <f t="shared" ca="1" si="194"/>
        <v>0.83398665668601457</v>
      </c>
      <c r="AE819" s="89">
        <f t="shared" ca="1" si="194"/>
        <v>0.80922131556967869</v>
      </c>
      <c r="AF819" s="85">
        <f t="shared" ca="1" si="190"/>
        <v>128.64320244750365</v>
      </c>
      <c r="AG819" s="85">
        <f t="shared" ca="1" si="191"/>
        <v>-4.0819903995334244</v>
      </c>
      <c r="AI819" s="85">
        <v>802</v>
      </c>
      <c r="AJ819" s="85">
        <f t="shared" ca="1" si="195"/>
        <v>4029.8046088660958</v>
      </c>
      <c r="AK819" s="85">
        <f t="shared" ca="1" si="195"/>
        <v>194.62317154380162</v>
      </c>
    </row>
    <row r="820" spans="9:37" x14ac:dyDescent="0.25">
      <c r="I820" s="85">
        <v>803</v>
      </c>
      <c r="J820" s="89">
        <f t="shared" ca="1" si="192"/>
        <v>0.73011897282442406</v>
      </c>
      <c r="K820" s="89">
        <f t="shared" ca="1" si="192"/>
        <v>0.30214655684852643</v>
      </c>
      <c r="L820" s="89">
        <f t="shared" ca="1" si="181"/>
        <v>0.61317285055995241</v>
      </c>
      <c r="M820" s="89">
        <f t="shared" ca="1" si="181"/>
        <v>-0.51823672590123937</v>
      </c>
      <c r="N820" s="89">
        <f t="array" aca="1" ref="N820:O820" ca="1">mu+MMULT(L820:M820,A)</f>
        <v>8.7857063335126974E-3</v>
      </c>
      <c r="O820" s="89">
        <f ca="1"/>
        <v>-4.1712700272265087E-3</v>
      </c>
      <c r="Q820" s="85">
        <v>803</v>
      </c>
      <c r="R820" s="88">
        <f t="shared" ca="1" si="182"/>
        <v>31596.380644168796</v>
      </c>
      <c r="S820" s="89">
        <f t="shared" ca="1" si="183"/>
        <v>0.75239040691938674</v>
      </c>
      <c r="T820" s="89">
        <f t="shared" ca="1" si="184"/>
        <v>0.58115694832792442</v>
      </c>
      <c r="U820" s="89">
        <f t="shared" ca="1" si="193"/>
        <v>0.77409184305812728</v>
      </c>
      <c r="V820" s="89">
        <f t="shared" ca="1" si="193"/>
        <v>0.71943265993160765</v>
      </c>
      <c r="W820" s="85">
        <f t="shared" ca="1" si="185"/>
        <v>4179.6952692957057</v>
      </c>
      <c r="X820" s="85">
        <f t="shared" ca="1" si="186"/>
        <v>211.78863912637462</v>
      </c>
      <c r="Z820" s="85">
        <v>803</v>
      </c>
      <c r="AA820" s="88">
        <f t="shared" ca="1" si="187"/>
        <v>1387.2015227667616</v>
      </c>
      <c r="AB820" s="89">
        <f t="shared" ca="1" si="188"/>
        <v>0.96298259452588253</v>
      </c>
      <c r="AC820" s="89">
        <f t="shared" ca="1" si="189"/>
        <v>0.86797325287868288</v>
      </c>
      <c r="AD820" s="89">
        <f t="shared" ca="1" si="194"/>
        <v>0.83222187095602351</v>
      </c>
      <c r="AE820" s="89">
        <f t="shared" ca="1" si="194"/>
        <v>0.80729551237802388</v>
      </c>
      <c r="AF820" s="85">
        <f t="shared" ca="1" si="190"/>
        <v>127.86806247405752</v>
      </c>
      <c r="AG820" s="85">
        <f t="shared" ca="1" si="191"/>
        <v>-4.8571303729795545</v>
      </c>
      <c r="AI820" s="85">
        <v>803</v>
      </c>
      <c r="AJ820" s="85">
        <f t="shared" ca="1" si="195"/>
        <v>4051.8272068216484</v>
      </c>
      <c r="AK820" s="85">
        <f t="shared" ca="1" si="195"/>
        <v>216.64576949935417</v>
      </c>
    </row>
    <row r="821" spans="9:37" x14ac:dyDescent="0.25">
      <c r="I821" s="85">
        <v>804</v>
      </c>
      <c r="J821" s="89">
        <f t="shared" ca="1" si="192"/>
        <v>0.11545308956703604</v>
      </c>
      <c r="K821" s="89">
        <f t="shared" ca="1" si="192"/>
        <v>0.83982439063394254</v>
      </c>
      <c r="L821" s="89">
        <f t="shared" ca="1" si="181"/>
        <v>-1.1980278394655439</v>
      </c>
      <c r="M821" s="89">
        <f t="shared" ca="1" si="181"/>
        <v>0.99373639566720762</v>
      </c>
      <c r="N821" s="89">
        <f t="array" aca="1" ref="N821:O821" ca="1">mu+MMULT(L821:M821,A)</f>
        <v>-9.3510596594397165E-3</v>
      </c>
      <c r="O821" s="89">
        <f ca="1"/>
        <v>1.8334962988578906E-2</v>
      </c>
      <c r="Q821" s="85">
        <v>804</v>
      </c>
      <c r="R821" s="88">
        <f t="shared" ca="1" si="182"/>
        <v>31028.489899825494</v>
      </c>
      <c r="S821" s="89">
        <f t="shared" ca="1" si="183"/>
        <v>0.64647205344955494</v>
      </c>
      <c r="T821" s="89">
        <f t="shared" ca="1" si="184"/>
        <v>0.47523859485809267</v>
      </c>
      <c r="U821" s="89">
        <f t="shared" ca="1" si="193"/>
        <v>0.74101315489069264</v>
      </c>
      <c r="V821" s="89">
        <f t="shared" ca="1" si="193"/>
        <v>0.68269153954227835</v>
      </c>
      <c r="W821" s="85">
        <f t="shared" ca="1" si="185"/>
        <v>3749.3439064502272</v>
      </c>
      <c r="X821" s="85">
        <f t="shared" ca="1" si="186"/>
        <v>-218.56272371910381</v>
      </c>
      <c r="Z821" s="85">
        <v>804</v>
      </c>
      <c r="AA821" s="88">
        <f t="shared" ca="1" si="187"/>
        <v>1418.7761840371102</v>
      </c>
      <c r="AB821" s="89">
        <f t="shared" ca="1" si="188"/>
        <v>1.1998670168954044</v>
      </c>
      <c r="AC821" s="89">
        <f t="shared" ca="1" si="189"/>
        <v>1.1048576752482049</v>
      </c>
      <c r="AD821" s="89">
        <f t="shared" ca="1" si="194"/>
        <v>0.88490450425334677</v>
      </c>
      <c r="AE821" s="89">
        <f t="shared" ca="1" si="194"/>
        <v>0.86538936770284391</v>
      </c>
      <c r="AF821" s="85">
        <f t="shared" ca="1" si="190"/>
        <v>155.01542892692805</v>
      </c>
      <c r="AG821" s="85">
        <f t="shared" ca="1" si="191"/>
        <v>22.290236079890974</v>
      </c>
      <c r="AI821" s="85">
        <v>804</v>
      </c>
      <c r="AJ821" s="85">
        <f t="shared" ca="1" si="195"/>
        <v>3594.3284775232992</v>
      </c>
      <c r="AK821" s="85">
        <f t="shared" ca="1" si="195"/>
        <v>-240.85295979899479</v>
      </c>
    </row>
    <row r="822" spans="9:37" x14ac:dyDescent="0.25">
      <c r="I822" s="85">
        <v>805</v>
      </c>
      <c r="J822" s="89">
        <f t="shared" ca="1" si="192"/>
        <v>0.49564557814119037</v>
      </c>
      <c r="K822" s="89">
        <f t="shared" ca="1" si="192"/>
        <v>0.51497010299993284</v>
      </c>
      <c r="L822" s="89">
        <f t="shared" ca="1" si="181"/>
        <v>-1.0915133685522257E-2</v>
      </c>
      <c r="M822" s="89">
        <f t="shared" ca="1" si="181"/>
        <v>3.7533294085088785E-2</v>
      </c>
      <c r="N822" s="89">
        <f t="array" aca="1" ref="N822:O822" ca="1">mu+MMULT(L822:M822,A)</f>
        <v>3.1884348113276565E-3</v>
      </c>
      <c r="O822" s="89">
        <f ca="1"/>
        <v>4.1015553256710646E-3</v>
      </c>
      <c r="Q822" s="85">
        <v>805</v>
      </c>
      <c r="R822" s="88">
        <f t="shared" ca="1" si="182"/>
        <v>31420.021149011929</v>
      </c>
      <c r="S822" s="89">
        <f t="shared" ca="1" si="183"/>
        <v>0.71970245230918883</v>
      </c>
      <c r="T822" s="89">
        <f t="shared" ca="1" si="184"/>
        <v>0.54846899371772651</v>
      </c>
      <c r="U822" s="89">
        <f t="shared" ca="1" si="193"/>
        <v>0.76414589197775507</v>
      </c>
      <c r="V822" s="89">
        <f t="shared" ca="1" si="193"/>
        <v>0.70831504309859272</v>
      </c>
      <c r="W822" s="85">
        <f t="shared" ca="1" si="185"/>
        <v>4044.0495192209819</v>
      </c>
      <c r="X822" s="85">
        <f t="shared" ca="1" si="186"/>
        <v>76.142889051650855</v>
      </c>
      <c r="Z822" s="85">
        <v>805</v>
      </c>
      <c r="AA822" s="88">
        <f t="shared" ca="1" si="187"/>
        <v>1398.7251996540913</v>
      </c>
      <c r="AB822" s="89">
        <f t="shared" ca="1" si="188"/>
        <v>1.0500564044215128</v>
      </c>
      <c r="AC822" s="89">
        <f t="shared" ca="1" si="189"/>
        <v>0.95504706277431317</v>
      </c>
      <c r="AD822" s="89">
        <f t="shared" ca="1" si="194"/>
        <v>0.85315390960930193</v>
      </c>
      <c r="AE822" s="89">
        <f t="shared" ca="1" si="194"/>
        <v>0.83022305116778428</v>
      </c>
      <c r="AF822" s="85">
        <f t="shared" ca="1" si="190"/>
        <v>137.58085275554845</v>
      </c>
      <c r="AG822" s="85">
        <f t="shared" ca="1" si="191"/>
        <v>4.8556599085113703</v>
      </c>
      <c r="AI822" s="85">
        <v>805</v>
      </c>
      <c r="AJ822" s="85">
        <f t="shared" ca="1" si="195"/>
        <v>3906.4686664654337</v>
      </c>
      <c r="AK822" s="85">
        <f t="shared" ca="1" si="195"/>
        <v>71.287229143139484</v>
      </c>
    </row>
    <row r="823" spans="9:37" x14ac:dyDescent="0.25">
      <c r="I823" s="85">
        <v>806</v>
      </c>
      <c r="J823" s="89">
        <f t="shared" ca="1" si="192"/>
        <v>0.74913569930966573</v>
      </c>
      <c r="K823" s="89">
        <f t="shared" ca="1" si="192"/>
        <v>0.2963016354638216</v>
      </c>
      <c r="L823" s="89">
        <f t="shared" ca="1" si="181"/>
        <v>0.67177240091969681</v>
      </c>
      <c r="M823" s="89">
        <f t="shared" ca="1" si="181"/>
        <v>-0.5350673720070761</v>
      </c>
      <c r="N823" s="89">
        <f t="array" aca="1" ref="N823:O823" ca="1">mu+MMULT(L823:M823,A)</f>
        <v>9.9740344663284894E-3</v>
      </c>
      <c r="O823" s="89">
        <f ca="1"/>
        <v>-4.4217999061383611E-3</v>
      </c>
      <c r="Q823" s="85">
        <v>806</v>
      </c>
      <c r="R823" s="88">
        <f t="shared" ca="1" si="182"/>
        <v>31633.949830022633</v>
      </c>
      <c r="S823" s="89">
        <f t="shared" ca="1" si="183"/>
        <v>0.75933021963234004</v>
      </c>
      <c r="T823" s="89">
        <f t="shared" ca="1" si="184"/>
        <v>0.58809676104087782</v>
      </c>
      <c r="U823" s="89">
        <f t="shared" ca="1" si="193"/>
        <v>0.77617247775006992</v>
      </c>
      <c r="V823" s="89">
        <f t="shared" ca="1" si="193"/>
        <v>0.72176632647358585</v>
      </c>
      <c r="W823" s="85">
        <f t="shared" ca="1" si="185"/>
        <v>4208.8163954011543</v>
      </c>
      <c r="X823" s="85">
        <f t="shared" ca="1" si="186"/>
        <v>240.90976523182326</v>
      </c>
      <c r="Z823" s="85">
        <v>806</v>
      </c>
      <c r="AA823" s="88">
        <f t="shared" ca="1" si="187"/>
        <v>1386.8540308676058</v>
      </c>
      <c r="AB823" s="89">
        <f t="shared" ca="1" si="188"/>
        <v>0.96034569720012042</v>
      </c>
      <c r="AC823" s="89">
        <f t="shared" ca="1" si="189"/>
        <v>0.86533635555292077</v>
      </c>
      <c r="AD823" s="89">
        <f t="shared" ca="1" si="194"/>
        <v>0.83155937084205933</v>
      </c>
      <c r="AE823" s="89">
        <f t="shared" ca="1" si="194"/>
        <v>0.80657289897314488</v>
      </c>
      <c r="AF823" s="85">
        <f t="shared" ca="1" si="190"/>
        <v>127.57898716885688</v>
      </c>
      <c r="AG823" s="85">
        <f t="shared" ca="1" si="191"/>
        <v>-5.1462056781801948</v>
      </c>
      <c r="AI823" s="85">
        <v>806</v>
      </c>
      <c r="AJ823" s="85">
        <f t="shared" ca="1" si="195"/>
        <v>4081.2374082322976</v>
      </c>
      <c r="AK823" s="85">
        <f t="shared" ca="1" si="195"/>
        <v>246.05597091000345</v>
      </c>
    </row>
    <row r="824" spans="9:37" x14ac:dyDescent="0.25">
      <c r="I824" s="85">
        <v>807</v>
      </c>
      <c r="J824" s="89">
        <f t="shared" ca="1" si="192"/>
        <v>0.46572035770862252</v>
      </c>
      <c r="K824" s="89">
        <f t="shared" ca="1" si="192"/>
        <v>0.87597663095408262</v>
      </c>
      <c r="L824" s="89">
        <f t="shared" ca="1" si="181"/>
        <v>-8.6032331828951009E-2</v>
      </c>
      <c r="M824" s="89">
        <f t="shared" ca="1" si="181"/>
        <v>1.1551066921429256</v>
      </c>
      <c r="N824" s="89">
        <f t="array" aca="1" ref="N824:O824" ca="1">mu+MMULT(L824:M824,A)</f>
        <v>2.2211269389885741E-2</v>
      </c>
      <c r="O824" s="89">
        <f ca="1"/>
        <v>2.0737014614036785E-2</v>
      </c>
      <c r="Q824" s="85">
        <v>807</v>
      </c>
      <c r="R824" s="88">
        <f t="shared" ca="1" si="182"/>
        <v>32023.440187655739</v>
      </c>
      <c r="S824" s="89">
        <f t="shared" ca="1" si="183"/>
        <v>0.83079542873468837</v>
      </c>
      <c r="T824" s="89">
        <f t="shared" ca="1" si="184"/>
        <v>0.65956197014322604</v>
      </c>
      <c r="U824" s="89">
        <f t="shared" ca="1" si="193"/>
        <v>0.7969553972506902</v>
      </c>
      <c r="V824" s="89">
        <f t="shared" ca="1" si="193"/>
        <v>0.74523251708900962</v>
      </c>
      <c r="W824" s="85">
        <f t="shared" ca="1" si="185"/>
        <v>4515.2220392269301</v>
      </c>
      <c r="X824" s="85">
        <f t="shared" ca="1" si="186"/>
        <v>547.31540905759903</v>
      </c>
      <c r="Z824" s="85">
        <v>807</v>
      </c>
      <c r="AA824" s="88">
        <f t="shared" ca="1" si="187"/>
        <v>1422.1882540196666</v>
      </c>
      <c r="AB824" s="89">
        <f t="shared" ca="1" si="188"/>
        <v>1.2251492847630994</v>
      </c>
      <c r="AC824" s="89">
        <f t="shared" ca="1" si="189"/>
        <v>1.1301399431158998</v>
      </c>
      <c r="AD824" s="89">
        <f t="shared" ca="1" si="194"/>
        <v>0.88974051064993775</v>
      </c>
      <c r="AE824" s="89">
        <f t="shared" ca="1" si="194"/>
        <v>0.8707913694213576</v>
      </c>
      <c r="AF824" s="85">
        <f t="shared" ca="1" si="190"/>
        <v>158.04308087343907</v>
      </c>
      <c r="AG824" s="85">
        <f t="shared" ca="1" si="191"/>
        <v>25.317888026401988</v>
      </c>
      <c r="AI824" s="85">
        <v>807</v>
      </c>
      <c r="AJ824" s="85">
        <f t="shared" ca="1" si="195"/>
        <v>4357.178958353491</v>
      </c>
      <c r="AK824" s="85">
        <f t="shared" ca="1" si="195"/>
        <v>521.99752103119704</v>
      </c>
    </row>
    <row r="825" spans="9:37" x14ac:dyDescent="0.25">
      <c r="I825" s="85">
        <v>808</v>
      </c>
      <c r="J825" s="89">
        <f t="shared" ca="1" si="192"/>
        <v>0.78755267610128599</v>
      </c>
      <c r="K825" s="89">
        <f t="shared" ca="1" si="192"/>
        <v>0.59140519156428983</v>
      </c>
      <c r="L825" s="89">
        <f t="shared" ca="1" si="181"/>
        <v>0.79795837173802842</v>
      </c>
      <c r="M825" s="89">
        <f t="shared" ca="1" si="181"/>
        <v>0.231161141744016</v>
      </c>
      <c r="N825" s="89">
        <f t="array" aca="1" ref="N825:O825" ca="1">mu+MMULT(L825:M825,A)</f>
        <v>2.7576442481226933E-2</v>
      </c>
      <c r="O825" s="89">
        <f ca="1"/>
        <v>6.9837715473722055E-3</v>
      </c>
      <c r="Q825" s="85">
        <v>808</v>
      </c>
      <c r="R825" s="88">
        <f t="shared" ca="1" si="182"/>
        <v>32195.713211297221</v>
      </c>
      <c r="S825" s="89">
        <f t="shared" ca="1" si="183"/>
        <v>0.86212793311481373</v>
      </c>
      <c r="T825" s="89">
        <f t="shared" ca="1" si="184"/>
        <v>0.6908944745233514</v>
      </c>
      <c r="U825" s="89">
        <f t="shared" ca="1" si="193"/>
        <v>0.80569143917703046</v>
      </c>
      <c r="V825" s="89">
        <f t="shared" ca="1" si="193"/>
        <v>0.75518407062028059</v>
      </c>
      <c r="W825" s="85">
        <f t="shared" ca="1" si="185"/>
        <v>4653.2724463625564</v>
      </c>
      <c r="X825" s="85">
        <f t="shared" ca="1" si="186"/>
        <v>685.36581619322533</v>
      </c>
      <c r="Z825" s="85">
        <v>808</v>
      </c>
      <c r="AA825" s="88">
        <f t="shared" ca="1" si="187"/>
        <v>1402.7624434241402</v>
      </c>
      <c r="AB825" s="89">
        <f t="shared" ca="1" si="188"/>
        <v>1.0803925394976175</v>
      </c>
      <c r="AC825" s="89">
        <f t="shared" ca="1" si="189"/>
        <v>0.98538319785041784</v>
      </c>
      <c r="AD825" s="89">
        <f t="shared" ca="1" si="194"/>
        <v>0.86001629167779159</v>
      </c>
      <c r="AE825" s="89">
        <f t="shared" ca="1" si="194"/>
        <v>0.837782060153209</v>
      </c>
      <c r="AF825" s="85">
        <f t="shared" ca="1" si="190"/>
        <v>141.039176874443</v>
      </c>
      <c r="AG825" s="85">
        <f t="shared" ca="1" si="191"/>
        <v>8.3139840274059225</v>
      </c>
      <c r="AI825" s="85">
        <v>808</v>
      </c>
      <c r="AJ825" s="85">
        <f t="shared" ca="1" si="195"/>
        <v>4512.2332694881134</v>
      </c>
      <c r="AK825" s="85">
        <f t="shared" ca="1" si="195"/>
        <v>677.05183216581941</v>
      </c>
    </row>
    <row r="826" spans="9:37" x14ac:dyDescent="0.25">
      <c r="I826" s="85">
        <v>809</v>
      </c>
      <c r="J826" s="89">
        <f t="shared" ca="1" si="192"/>
        <v>0.84261048792126381</v>
      </c>
      <c r="K826" s="89">
        <f t="shared" ca="1" si="192"/>
        <v>0.61012300808051034</v>
      </c>
      <c r="L826" s="89">
        <f t="shared" ca="1" si="181"/>
        <v>1.0052447245457559</v>
      </c>
      <c r="M826" s="89">
        <f t="shared" ca="1" si="181"/>
        <v>0.2796396500600194</v>
      </c>
      <c r="N826" s="89">
        <f t="array" aca="1" ref="N826:O826" ca="1">mu+MMULT(L826:M826,A)</f>
        <v>3.380484540762034E-2</v>
      </c>
      <c r="O826" s="89">
        <f ca="1"/>
        <v>7.7053905952603127E-3</v>
      </c>
      <c r="Q826" s="85">
        <v>809</v>
      </c>
      <c r="R826" s="88">
        <f t="shared" ca="1" si="182"/>
        <v>32396.866868413999</v>
      </c>
      <c r="S826" s="89">
        <f t="shared" ca="1" si="183"/>
        <v>0.89850168260061802</v>
      </c>
      <c r="T826" s="89">
        <f t="shared" ca="1" si="184"/>
        <v>0.72726822400915569</v>
      </c>
      <c r="U826" s="89">
        <f t="shared" ca="1" si="193"/>
        <v>0.81554092571481174</v>
      </c>
      <c r="V826" s="89">
        <f t="shared" ca="1" si="193"/>
        <v>0.76646917008164261</v>
      </c>
      <c r="W826" s="85">
        <f t="shared" ca="1" si="185"/>
        <v>4816.3371707182996</v>
      </c>
      <c r="X826" s="85">
        <f t="shared" ca="1" si="186"/>
        <v>848.43054054896857</v>
      </c>
      <c r="Z826" s="85">
        <v>809</v>
      </c>
      <c r="AA826" s="88">
        <f t="shared" ca="1" si="187"/>
        <v>1403.7750688439305</v>
      </c>
      <c r="AB826" s="89">
        <f t="shared" ca="1" si="188"/>
        <v>1.087987782611372</v>
      </c>
      <c r="AC826" s="89">
        <f t="shared" ca="1" si="189"/>
        <v>0.99297844096417232</v>
      </c>
      <c r="AD826" s="89">
        <f t="shared" ca="1" si="194"/>
        <v>0.86169974945869909</v>
      </c>
      <c r="AE826" s="89">
        <f t="shared" ca="1" si="194"/>
        <v>0.8396397695348996</v>
      </c>
      <c r="AF826" s="85">
        <f t="shared" ca="1" si="190"/>
        <v>141.91090486122425</v>
      </c>
      <c r="AG826" s="85">
        <f t="shared" ca="1" si="191"/>
        <v>9.1857120141871746</v>
      </c>
      <c r="AI826" s="85">
        <v>809</v>
      </c>
      <c r="AJ826" s="85">
        <f t="shared" ca="1" si="195"/>
        <v>4674.4262658570751</v>
      </c>
      <c r="AK826" s="85">
        <f t="shared" ca="1" si="195"/>
        <v>839.24482853478139</v>
      </c>
    </row>
    <row r="827" spans="9:37" x14ac:dyDescent="0.25">
      <c r="I827" s="85">
        <v>810</v>
      </c>
      <c r="J827" s="89">
        <f t="shared" ca="1" si="192"/>
        <v>0.8463093081384041</v>
      </c>
      <c r="K827" s="89">
        <f t="shared" ca="1" si="192"/>
        <v>0.51896515816821787</v>
      </c>
      <c r="L827" s="89">
        <f t="shared" ca="1" si="181"/>
        <v>1.0207320958947683</v>
      </c>
      <c r="M827" s="89">
        <f t="shared" ca="1" si="181"/>
        <v>4.7556521436040486E-2</v>
      </c>
      <c r="N827" s="89">
        <f t="array" aca="1" ref="N827:O827" ca="1">mu+MMULT(L827:M827,A)</f>
        <v>2.9851556108215323E-2</v>
      </c>
      <c r="O827" s="89">
        <f ca="1"/>
        <v>4.2507544662595577E-3</v>
      </c>
      <c r="Q827" s="85">
        <v>810</v>
      </c>
      <c r="R827" s="88">
        <f t="shared" ca="1" si="182"/>
        <v>32269.045505173879</v>
      </c>
      <c r="S827" s="89">
        <f t="shared" ca="1" si="183"/>
        <v>0.87541455154618408</v>
      </c>
      <c r="T827" s="89">
        <f t="shared" ca="1" si="184"/>
        <v>0.70418109295472187</v>
      </c>
      <c r="U827" s="89">
        <f t="shared" ca="1" si="193"/>
        <v>0.80932580751231764</v>
      </c>
      <c r="V827" s="89">
        <f t="shared" ca="1" si="193"/>
        <v>0.75933999802713914</v>
      </c>
      <c r="W827" s="85">
        <f t="shared" ca="1" si="185"/>
        <v>4712.4892129325999</v>
      </c>
      <c r="X827" s="85">
        <f t="shared" ca="1" si="186"/>
        <v>744.58258276326887</v>
      </c>
      <c r="Z827" s="85">
        <v>810</v>
      </c>
      <c r="AA827" s="88">
        <f t="shared" ca="1" si="187"/>
        <v>1398.9339038206533</v>
      </c>
      <c r="AB827" s="89">
        <f t="shared" ca="1" si="188"/>
        <v>1.0516267672721749</v>
      </c>
      <c r="AC827" s="89">
        <f t="shared" ca="1" si="189"/>
        <v>0.9566174256249752</v>
      </c>
      <c r="AD827" s="89">
        <f t="shared" ca="1" si="194"/>
        <v>0.85351458899842425</v>
      </c>
      <c r="AE827" s="89">
        <f t="shared" ca="1" si="194"/>
        <v>0.83061980491538245</v>
      </c>
      <c r="AF827" s="85">
        <f t="shared" ca="1" si="190"/>
        <v>137.75894718013569</v>
      </c>
      <c r="AG827" s="85">
        <f t="shared" ca="1" si="191"/>
        <v>5.0337543330986136</v>
      </c>
      <c r="AI827" s="85">
        <v>810</v>
      </c>
      <c r="AJ827" s="85">
        <f t="shared" ca="1" si="195"/>
        <v>4574.7302657524642</v>
      </c>
      <c r="AK827" s="85">
        <f t="shared" ca="1" si="195"/>
        <v>739.54882843017026</v>
      </c>
    </row>
    <row r="828" spans="9:37" x14ac:dyDescent="0.25">
      <c r="I828" s="85">
        <v>811</v>
      </c>
      <c r="J828" s="89">
        <f t="shared" ca="1" si="192"/>
        <v>0.61674074646513188</v>
      </c>
      <c r="K828" s="89">
        <f t="shared" ca="1" si="192"/>
        <v>0.20811376273761328</v>
      </c>
      <c r="L828" s="89">
        <f t="shared" ca="1" si="181"/>
        <v>0.29693189233795625</v>
      </c>
      <c r="M828" s="89">
        <f t="shared" ca="1" si="181"/>
        <v>-0.81298348756317307</v>
      </c>
      <c r="N828" s="89">
        <f t="array" aca="1" ref="N828:O828" ca="1">mu+MMULT(L828:M828,A)</f>
        <v>-4.8554685685699688E-3</v>
      </c>
      <c r="O828" s="89">
        <f ca="1"/>
        <v>-8.5586755994473476E-3</v>
      </c>
      <c r="Q828" s="85">
        <v>811</v>
      </c>
      <c r="R828" s="88">
        <f t="shared" ca="1" si="182"/>
        <v>31168.295321126014</v>
      </c>
      <c r="S828" s="89">
        <f t="shared" ca="1" si="183"/>
        <v>0.67272621620401696</v>
      </c>
      <c r="T828" s="89">
        <f t="shared" ca="1" si="184"/>
        <v>0.50149275761255474</v>
      </c>
      <c r="U828" s="89">
        <f t="shared" ca="1" si="193"/>
        <v>0.74943925707105497</v>
      </c>
      <c r="V828" s="89">
        <f t="shared" ca="1" si="193"/>
        <v>0.69198781319535296</v>
      </c>
      <c r="W828" s="85">
        <f t="shared" ca="1" si="185"/>
        <v>3853.5327114142528</v>
      </c>
      <c r="X828" s="85">
        <f t="shared" ca="1" si="186"/>
        <v>-114.37391875507819</v>
      </c>
      <c r="Z828" s="85">
        <v>811</v>
      </c>
      <c r="AA828" s="88">
        <f t="shared" ca="1" si="187"/>
        <v>1381.128638919771</v>
      </c>
      <c r="AB828" s="89">
        <f t="shared" ca="1" si="188"/>
        <v>0.91680391886983403</v>
      </c>
      <c r="AC828" s="89">
        <f t="shared" ca="1" si="189"/>
        <v>0.82179457722263438</v>
      </c>
      <c r="AD828" s="89">
        <f t="shared" ca="1" si="194"/>
        <v>0.82037730063892478</v>
      </c>
      <c r="AE828" s="89">
        <f t="shared" ca="1" si="194"/>
        <v>0.79440308971674489</v>
      </c>
      <c r="AF828" s="85">
        <f t="shared" ca="1" si="190"/>
        <v>122.84975462673754</v>
      </c>
      <c r="AG828" s="85">
        <f t="shared" ca="1" si="191"/>
        <v>-9.875438220299543</v>
      </c>
      <c r="AI828" s="85">
        <v>811</v>
      </c>
      <c r="AJ828" s="85">
        <f t="shared" ca="1" si="195"/>
        <v>3730.6829567875152</v>
      </c>
      <c r="AK828" s="85">
        <f t="shared" ca="1" si="195"/>
        <v>-104.49848053477865</v>
      </c>
    </row>
    <row r="829" spans="9:37" x14ac:dyDescent="0.25">
      <c r="I829" s="85">
        <v>812</v>
      </c>
      <c r="J829" s="89">
        <f t="shared" ca="1" si="192"/>
        <v>0.72741823261008998</v>
      </c>
      <c r="K829" s="89">
        <f t="shared" ca="1" si="192"/>
        <v>0.58069373710091754</v>
      </c>
      <c r="L829" s="89">
        <f t="shared" ca="1" si="181"/>
        <v>0.60502327060672079</v>
      </c>
      <c r="M829" s="89">
        <f t="shared" ca="1" si="181"/>
        <v>0.20366854321703801</v>
      </c>
      <c r="N829" s="89">
        <f t="array" aca="1" ref="N829:O829" ca="1">mu+MMULT(L829:M829,A)</f>
        <v>2.21097485513135E-2</v>
      </c>
      <c r="O829" s="89">
        <f ca="1"/>
        <v>6.5745348884451681E-3</v>
      </c>
      <c r="Q829" s="85">
        <v>812</v>
      </c>
      <c r="R829" s="88">
        <f t="shared" ca="1" si="182"/>
        <v>32020.189306172815</v>
      </c>
      <c r="S829" s="89">
        <f t="shared" ca="1" si="183"/>
        <v>0.83020254905213464</v>
      </c>
      <c r="T829" s="89">
        <f t="shared" ca="1" si="184"/>
        <v>0.65896909046067242</v>
      </c>
      <c r="U829" s="89">
        <f t="shared" ca="1" si="193"/>
        <v>0.7967878628580829</v>
      </c>
      <c r="V829" s="89">
        <f t="shared" ca="1" si="193"/>
        <v>0.7450421912736912</v>
      </c>
      <c r="W829" s="85">
        <f t="shared" ca="1" si="185"/>
        <v>4512.6315039735637</v>
      </c>
      <c r="X829" s="85">
        <f t="shared" ca="1" si="186"/>
        <v>544.72487380423263</v>
      </c>
      <c r="Z829" s="85">
        <v>812</v>
      </c>
      <c r="AA829" s="88">
        <f t="shared" ca="1" si="187"/>
        <v>1402.1884990560729</v>
      </c>
      <c r="AB829" s="89">
        <f t="shared" ca="1" si="188"/>
        <v>1.0760852087464328</v>
      </c>
      <c r="AC829" s="89">
        <f t="shared" ca="1" si="189"/>
        <v>0.98107586709923311</v>
      </c>
      <c r="AD829" s="89">
        <f t="shared" ca="1" si="194"/>
        <v>0.85905542493555365</v>
      </c>
      <c r="AE829" s="89">
        <f t="shared" ca="1" si="194"/>
        <v>0.83672233489802095</v>
      </c>
      <c r="AF829" s="85">
        <f t="shared" ca="1" si="190"/>
        <v>140.54585087716941</v>
      </c>
      <c r="AG829" s="85">
        <f t="shared" ca="1" si="191"/>
        <v>7.8206580301323356</v>
      </c>
      <c r="AI829" s="85">
        <v>812</v>
      </c>
      <c r="AJ829" s="85">
        <f t="shared" ca="1" si="195"/>
        <v>4372.0856530963938</v>
      </c>
      <c r="AK829" s="85">
        <f t="shared" ca="1" si="195"/>
        <v>536.90421577410029</v>
      </c>
    </row>
    <row r="830" spans="9:37" x14ac:dyDescent="0.25">
      <c r="I830" s="85">
        <v>813</v>
      </c>
      <c r="J830" s="89">
        <f t="shared" ca="1" si="192"/>
        <v>0.87705379662946414</v>
      </c>
      <c r="K830" s="89">
        <f t="shared" ca="1" si="192"/>
        <v>0.19470807482850228</v>
      </c>
      <c r="L830" s="89">
        <f t="shared" ca="1" si="181"/>
        <v>1.1603842244801568</v>
      </c>
      <c r="M830" s="89">
        <f t="shared" ca="1" si="181"/>
        <v>-0.86067666308065871</v>
      </c>
      <c r="N830" s="89">
        <f t="array" aca="1" ref="N830:O830" ca="1">mu+MMULT(L830:M830,A)</f>
        <v>1.6409277986016966E-2</v>
      </c>
      <c r="O830" s="89">
        <f ca="1"/>
        <v>-9.2686047021199886E-3</v>
      </c>
      <c r="Q830" s="85">
        <v>813</v>
      </c>
      <c r="R830" s="88">
        <f t="shared" ca="1" si="182"/>
        <v>31838.178426245107</v>
      </c>
      <c r="S830" s="89">
        <f t="shared" ca="1" si="183"/>
        <v>0.79691191407817763</v>
      </c>
      <c r="T830" s="89">
        <f t="shared" ca="1" si="184"/>
        <v>0.62567845548671541</v>
      </c>
      <c r="U830" s="89">
        <f t="shared" ca="1" si="193"/>
        <v>0.7872489044935016</v>
      </c>
      <c r="V830" s="89">
        <f t="shared" ca="1" si="193"/>
        <v>0.73423706634644081</v>
      </c>
      <c r="W830" s="85">
        <f t="shared" ca="1" si="185"/>
        <v>4368.4707979048471</v>
      </c>
      <c r="X830" s="85">
        <f t="shared" ca="1" si="186"/>
        <v>400.56416773551609</v>
      </c>
      <c r="Z830" s="85">
        <v>813</v>
      </c>
      <c r="AA830" s="88">
        <f t="shared" ca="1" si="187"/>
        <v>1380.1484834660744</v>
      </c>
      <c r="AB830" s="89">
        <f t="shared" ca="1" si="188"/>
        <v>0.90933171571207483</v>
      </c>
      <c r="AC830" s="89">
        <f t="shared" ca="1" si="189"/>
        <v>0.81432237406487518</v>
      </c>
      <c r="AD830" s="89">
        <f t="shared" ca="1" si="194"/>
        <v>0.81841247295233566</v>
      </c>
      <c r="AE830" s="89">
        <f t="shared" ca="1" si="194"/>
        <v>0.79226985227342828</v>
      </c>
      <c r="AF830" s="85">
        <f t="shared" ca="1" si="190"/>
        <v>122.04661905084367</v>
      </c>
      <c r="AG830" s="85">
        <f t="shared" ca="1" si="191"/>
        <v>-10.678573796193405</v>
      </c>
      <c r="AI830" s="85">
        <v>813</v>
      </c>
      <c r="AJ830" s="85">
        <f t="shared" ca="1" si="195"/>
        <v>4246.4241788540039</v>
      </c>
      <c r="AK830" s="85">
        <f t="shared" ca="1" si="195"/>
        <v>411.2427415317095</v>
      </c>
    </row>
    <row r="831" spans="9:37" x14ac:dyDescent="0.25">
      <c r="I831" s="85">
        <v>814</v>
      </c>
      <c r="J831" s="89">
        <f t="shared" ca="1" si="192"/>
        <v>0.4758147550222912</v>
      </c>
      <c r="K831" s="89">
        <f t="shared" ca="1" si="192"/>
        <v>0.1982076079106464</v>
      </c>
      <c r="L831" s="89">
        <f t="shared" ca="1" si="181"/>
        <v>-6.0660600585890692E-2</v>
      </c>
      <c r="M831" s="89">
        <f t="shared" ca="1" si="181"/>
        <v>-0.84804085959424114</v>
      </c>
      <c r="N831" s="89">
        <f t="array" aca="1" ref="N831:O831" ca="1">mu+MMULT(L831:M831,A)</f>
        <v>-1.4689587332396323E-2</v>
      </c>
      <c r="O831" s="89">
        <f ca="1"/>
        <v>-9.0805164791546E-3</v>
      </c>
      <c r="Q831" s="85">
        <v>814</v>
      </c>
      <c r="R831" s="88">
        <f t="shared" ca="1" si="182"/>
        <v>30863.284816160853</v>
      </c>
      <c r="S831" s="89">
        <f t="shared" ca="1" si="183"/>
        <v>0.61529515778400934</v>
      </c>
      <c r="T831" s="89">
        <f t="shared" ca="1" si="184"/>
        <v>0.44406169919254707</v>
      </c>
      <c r="U831" s="89">
        <f t="shared" ca="1" si="193"/>
        <v>0.7308200925977496</v>
      </c>
      <c r="V831" s="89">
        <f t="shared" ca="1" si="193"/>
        <v>0.67150101170014942</v>
      </c>
      <c r="W831" s="85">
        <f t="shared" ca="1" si="185"/>
        <v>3627.7632298804456</v>
      </c>
      <c r="X831" s="85">
        <f t="shared" ca="1" si="186"/>
        <v>-340.14340028888546</v>
      </c>
      <c r="Z831" s="85">
        <v>814</v>
      </c>
      <c r="AA831" s="88">
        <f t="shared" ca="1" si="187"/>
        <v>1380.408097556169</v>
      </c>
      <c r="AB831" s="89">
        <f t="shared" ca="1" si="188"/>
        <v>0.91131139707502817</v>
      </c>
      <c r="AC831" s="89">
        <f t="shared" ca="1" si="189"/>
        <v>0.81630205542782852</v>
      </c>
      <c r="AD831" s="89">
        <f t="shared" ca="1" si="194"/>
        <v>0.81893433848463548</v>
      </c>
      <c r="AE831" s="89">
        <f t="shared" ca="1" si="194"/>
        <v>0.79283630044714393</v>
      </c>
      <c r="AF831" s="85">
        <f t="shared" ca="1" si="190"/>
        <v>122.25915822462434</v>
      </c>
      <c r="AG831" s="85">
        <f t="shared" ca="1" si="191"/>
        <v>-10.466034622412735</v>
      </c>
      <c r="AI831" s="85">
        <v>814</v>
      </c>
      <c r="AJ831" s="85">
        <f t="shared" ca="1" si="195"/>
        <v>3505.5040716558215</v>
      </c>
      <c r="AK831" s="85">
        <f t="shared" ca="1" si="195"/>
        <v>-329.67736566647272</v>
      </c>
    </row>
    <row r="832" spans="9:37" x14ac:dyDescent="0.25">
      <c r="I832" s="85">
        <v>815</v>
      </c>
      <c r="J832" s="89">
        <f t="shared" ca="1" si="192"/>
        <v>0.717844880169897</v>
      </c>
      <c r="K832" s="89">
        <f t="shared" ca="1" si="192"/>
        <v>0.20313348777720763</v>
      </c>
      <c r="L832" s="89">
        <f t="shared" ca="1" si="181"/>
        <v>0.57645120902692126</v>
      </c>
      <c r="M832" s="89">
        <f t="shared" ca="1" si="181"/>
        <v>-0.83048084128296362</v>
      </c>
      <c r="N832" s="89">
        <f t="array" aca="1" ref="N832:O832" ca="1">mu+MMULT(L832:M832,A)</f>
        <v>1.9898375621555486E-3</v>
      </c>
      <c r="O832" s="89">
        <f ca="1"/>
        <v>-8.8191296474459443E-3</v>
      </c>
      <c r="Q832" s="85">
        <v>815</v>
      </c>
      <c r="R832" s="88">
        <f t="shared" ca="1" si="182"/>
        <v>31382.383758636013</v>
      </c>
      <c r="S832" s="89">
        <f t="shared" ca="1" si="183"/>
        <v>0.71270266816050809</v>
      </c>
      <c r="T832" s="89">
        <f t="shared" ca="1" si="184"/>
        <v>0.54146920956904587</v>
      </c>
      <c r="U832" s="89">
        <f t="shared" ca="1" si="193"/>
        <v>0.76198511745777553</v>
      </c>
      <c r="V832" s="89">
        <f t="shared" ca="1" si="193"/>
        <v>0.70590789259722797</v>
      </c>
      <c r="W832" s="85">
        <f t="shared" ca="1" si="185"/>
        <v>4015.3296828388193</v>
      </c>
      <c r="X832" s="85">
        <f t="shared" ca="1" si="186"/>
        <v>47.423052669488243</v>
      </c>
      <c r="Z832" s="85">
        <v>815</v>
      </c>
      <c r="AA832" s="88">
        <f t="shared" ca="1" si="187"/>
        <v>1380.7689652162267</v>
      </c>
      <c r="AB832" s="89">
        <f t="shared" ca="1" si="188"/>
        <v>0.91406256687766863</v>
      </c>
      <c r="AC832" s="89">
        <f t="shared" ca="1" si="189"/>
        <v>0.81905322523046897</v>
      </c>
      <c r="AD832" s="89">
        <f t="shared" ca="1" si="194"/>
        <v>0.81965801474166544</v>
      </c>
      <c r="AE832" s="89">
        <f t="shared" ca="1" si="194"/>
        <v>0.79362197643914323</v>
      </c>
      <c r="AF832" s="85">
        <f t="shared" ca="1" si="190"/>
        <v>122.55481577910643</v>
      </c>
      <c r="AG832" s="85">
        <f t="shared" ca="1" si="191"/>
        <v>-10.170377067930644</v>
      </c>
      <c r="AI832" s="85">
        <v>815</v>
      </c>
      <c r="AJ832" s="85">
        <f t="shared" ca="1" si="195"/>
        <v>3892.774867059713</v>
      </c>
      <c r="AK832" s="85">
        <f t="shared" ca="1" si="195"/>
        <v>57.593429737418887</v>
      </c>
    </row>
    <row r="833" spans="9:37" x14ac:dyDescent="0.25">
      <c r="I833" s="85">
        <v>816</v>
      </c>
      <c r="J833" s="89">
        <f t="shared" ca="1" si="192"/>
        <v>0.93436650882118744</v>
      </c>
      <c r="K833" s="89">
        <f t="shared" ca="1" si="192"/>
        <v>0.37518165589123176</v>
      </c>
      <c r="L833" s="89">
        <f t="shared" ca="1" si="181"/>
        <v>1.5091244501754302</v>
      </c>
      <c r="M833" s="89">
        <f t="shared" ca="1" si="181"/>
        <v>-0.31816034414877364</v>
      </c>
      <c r="N833" s="89">
        <f t="array" aca="1" ref="N833:O833" ca="1">mu+MMULT(L833:M833,A)</f>
        <v>3.5529291384287814E-2</v>
      </c>
      <c r="O833" s="89">
        <f ca="1"/>
        <v>-1.1930651871767894E-3</v>
      </c>
      <c r="Q833" s="85">
        <v>816</v>
      </c>
      <c r="R833" s="88">
        <f t="shared" ca="1" si="182"/>
        <v>32452.781712349468</v>
      </c>
      <c r="S833" s="89">
        <f t="shared" ca="1" si="183"/>
        <v>0.90857241288226032</v>
      </c>
      <c r="T833" s="89">
        <f t="shared" ca="1" si="184"/>
        <v>0.73733895429079799</v>
      </c>
      <c r="U833" s="89">
        <f t="shared" ca="1" si="193"/>
        <v>0.81821206296236704</v>
      </c>
      <c r="V833" s="89">
        <f t="shared" ca="1" si="193"/>
        <v>0.76954187562639165</v>
      </c>
      <c r="W833" s="85">
        <f t="shared" ca="1" si="185"/>
        <v>4862.0128271291323</v>
      </c>
      <c r="X833" s="85">
        <f t="shared" ca="1" si="186"/>
        <v>894.10619695980131</v>
      </c>
      <c r="Z833" s="85">
        <v>816</v>
      </c>
      <c r="AA833" s="88">
        <f t="shared" ca="1" si="187"/>
        <v>1391.3390512013743</v>
      </c>
      <c r="AB833" s="89">
        <f t="shared" ca="1" si="188"/>
        <v>0.99432903676425466</v>
      </c>
      <c r="AC833" s="89">
        <f t="shared" ca="1" si="189"/>
        <v>0.89931969511705501</v>
      </c>
      <c r="AD833" s="89">
        <f t="shared" ca="1" si="194"/>
        <v>0.8399686481385874</v>
      </c>
      <c r="AE833" s="89">
        <f t="shared" ca="1" si="194"/>
        <v>0.81575880014443403</v>
      </c>
      <c r="AF833" s="85">
        <f t="shared" ca="1" si="190"/>
        <v>131.32752027599759</v>
      </c>
      <c r="AG833" s="85">
        <f t="shared" ca="1" si="191"/>
        <v>-1.3976725710394931</v>
      </c>
      <c r="AI833" s="85">
        <v>816</v>
      </c>
      <c r="AJ833" s="85">
        <f t="shared" ca="1" si="195"/>
        <v>4730.6853068531345</v>
      </c>
      <c r="AK833" s="85">
        <f t="shared" ca="1" si="195"/>
        <v>895.5038695308408</v>
      </c>
    </row>
    <row r="834" spans="9:37" x14ac:dyDescent="0.25">
      <c r="I834" s="85">
        <v>817</v>
      </c>
      <c r="J834" s="89">
        <f t="shared" ca="1" si="192"/>
        <v>0.67224409987346445</v>
      </c>
      <c r="K834" s="89">
        <f t="shared" ca="1" si="192"/>
        <v>0.59063649644449423</v>
      </c>
      <c r="L834" s="89">
        <f t="shared" ca="1" si="181"/>
        <v>0.44611829204285375</v>
      </c>
      <c r="M834" s="89">
        <f t="shared" ca="1" si="181"/>
        <v>0.22918258555788118</v>
      </c>
      <c r="N834" s="89">
        <f t="array" aca="1" ref="N834:O834" ca="1">mu+MMULT(L834:M834,A)</f>
        <v>1.8510059703943083E-2</v>
      </c>
      <c r="O834" s="89">
        <f ca="1"/>
        <v>6.9543200671012993E-3</v>
      </c>
      <c r="Q834" s="85">
        <v>817</v>
      </c>
      <c r="R834" s="88">
        <f t="shared" ca="1" si="182"/>
        <v>31905.133794096968</v>
      </c>
      <c r="S834" s="89">
        <f t="shared" ca="1" si="183"/>
        <v>0.80918043762028635</v>
      </c>
      <c r="T834" s="89">
        <f t="shared" ca="1" si="184"/>
        <v>0.63794697902882413</v>
      </c>
      <c r="U834" s="89">
        <f t="shared" ca="1" si="193"/>
        <v>0.79079431722703331</v>
      </c>
      <c r="V834" s="89">
        <f t="shared" ca="1" si="193"/>
        <v>0.7382459025061483</v>
      </c>
      <c r="W834" s="85">
        <f t="shared" ca="1" si="185"/>
        <v>4421.3002665559034</v>
      </c>
      <c r="X834" s="85">
        <f t="shared" ca="1" si="186"/>
        <v>453.39363638657233</v>
      </c>
      <c r="Z834" s="85">
        <v>817</v>
      </c>
      <c r="AA834" s="88">
        <f t="shared" ca="1" si="187"/>
        <v>1402.7211306020779</v>
      </c>
      <c r="AB834" s="89">
        <f t="shared" ca="1" si="188"/>
        <v>1.0800825543976253</v>
      </c>
      <c r="AC834" s="89">
        <f t="shared" ca="1" si="189"/>
        <v>0.9850732127504257</v>
      </c>
      <c r="AD834" s="89">
        <f t="shared" ca="1" si="194"/>
        <v>0.85994729011728843</v>
      </c>
      <c r="AE834" s="89">
        <f t="shared" ca="1" si="194"/>
        <v>0.83770594492214712</v>
      </c>
      <c r="AF834" s="85">
        <f t="shared" ca="1" si="190"/>
        <v>141.00364859965225</v>
      </c>
      <c r="AG834" s="85">
        <f t="shared" ca="1" si="191"/>
        <v>8.278455752615173</v>
      </c>
      <c r="AI834" s="85">
        <v>817</v>
      </c>
      <c r="AJ834" s="85">
        <f t="shared" ca="1" si="195"/>
        <v>4280.2966179562509</v>
      </c>
      <c r="AK834" s="85">
        <f t="shared" ca="1" si="195"/>
        <v>445.11518063395715</v>
      </c>
    </row>
    <row r="835" spans="9:37" x14ac:dyDescent="0.25">
      <c r="I835" s="85">
        <v>818</v>
      </c>
      <c r="J835" s="89">
        <f t="shared" ca="1" si="192"/>
        <v>0.95638808631385464</v>
      </c>
      <c r="K835" s="89">
        <f t="shared" ca="1" si="192"/>
        <v>0.95877966807902659</v>
      </c>
      <c r="L835" s="89">
        <f t="shared" ca="1" si="181"/>
        <v>1.7102274185935098</v>
      </c>
      <c r="M835" s="89">
        <f t="shared" ca="1" si="181"/>
        <v>1.7366970211501038</v>
      </c>
      <c r="N835" s="89">
        <f t="array" aca="1" ref="N835:O835" ca="1">mu+MMULT(L835:M835,A)</f>
        <v>7.9211558271384347E-2</v>
      </c>
      <c r="O835" s="89">
        <f ca="1"/>
        <v>2.939418402905666E-2</v>
      </c>
      <c r="Q835" s="85">
        <v>818</v>
      </c>
      <c r="R835" s="88">
        <f t="shared" ca="1" si="182"/>
        <v>33901.810817119011</v>
      </c>
      <c r="S835" s="89">
        <f t="shared" ca="1" si="183"/>
        <v>1.1636759846165436</v>
      </c>
      <c r="T835" s="89">
        <f t="shared" ca="1" si="184"/>
        <v>0.99244252602508132</v>
      </c>
      <c r="U835" s="89">
        <f t="shared" ca="1" si="193"/>
        <v>0.87772232734309164</v>
      </c>
      <c r="V835" s="89">
        <f t="shared" ca="1" si="193"/>
        <v>0.83950914855225744</v>
      </c>
      <c r="W835" s="85">
        <f t="shared" ca="1" si="185"/>
        <v>6092.9488666480793</v>
      </c>
      <c r="X835" s="85">
        <f t="shared" ca="1" si="186"/>
        <v>2125.0422364787482</v>
      </c>
      <c r="Z835" s="85">
        <v>818</v>
      </c>
      <c r="AA835" s="88">
        <f t="shared" ca="1" si="187"/>
        <v>1434.553826874637</v>
      </c>
      <c r="AB835" s="89">
        <f t="shared" ca="1" si="188"/>
        <v>1.3162684238385678</v>
      </c>
      <c r="AC835" s="89">
        <f t="shared" ca="1" si="189"/>
        <v>1.2212590821913683</v>
      </c>
      <c r="AD835" s="89">
        <f t="shared" ca="1" si="194"/>
        <v>0.90595801745256699</v>
      </c>
      <c r="AE835" s="89">
        <f t="shared" ca="1" si="194"/>
        <v>0.88900602970474962</v>
      </c>
      <c r="AF835" s="85">
        <f t="shared" ca="1" si="190"/>
        <v>169.14758001683208</v>
      </c>
      <c r="AG835" s="85">
        <f t="shared" ca="1" si="191"/>
        <v>36.422387169795002</v>
      </c>
      <c r="AI835" s="85">
        <v>818</v>
      </c>
      <c r="AJ835" s="85">
        <f t="shared" ca="1" si="195"/>
        <v>5923.8012866312474</v>
      </c>
      <c r="AK835" s="85">
        <f t="shared" ca="1" si="195"/>
        <v>2088.6198493089532</v>
      </c>
    </row>
    <row r="836" spans="9:37" x14ac:dyDescent="0.25">
      <c r="I836" s="85">
        <v>819</v>
      </c>
      <c r="J836" s="89">
        <f t="shared" ca="1" si="192"/>
        <v>0.34977952026029058</v>
      </c>
      <c r="K836" s="89">
        <f t="shared" ca="1" si="192"/>
        <v>0.44116993228800516</v>
      </c>
      <c r="L836" s="89">
        <f t="shared" ca="1" si="181"/>
        <v>-0.38591578399425108</v>
      </c>
      <c r="M836" s="89">
        <f t="shared" ca="1" si="181"/>
        <v>-0.14800367928256766</v>
      </c>
      <c r="N836" s="89">
        <f t="array" aca="1" ref="N836:O836" ca="1">mu+MMULT(L836:M836,A)</f>
        <v>-9.9133938681186355E-3</v>
      </c>
      <c r="O836" s="89">
        <f ca="1"/>
        <v>1.3397745135042107E-3</v>
      </c>
      <c r="Q836" s="85">
        <v>819</v>
      </c>
      <c r="R836" s="88">
        <f t="shared" ca="1" si="182"/>
        <v>31011.046423502565</v>
      </c>
      <c r="S836" s="89">
        <f t="shared" ca="1" si="183"/>
        <v>0.64318803283054393</v>
      </c>
      <c r="T836" s="89">
        <f t="shared" ca="1" si="184"/>
        <v>0.47195457423908166</v>
      </c>
      <c r="U836" s="89">
        <f t="shared" ca="1" si="193"/>
        <v>0.73994895123087345</v>
      </c>
      <c r="V836" s="89">
        <f t="shared" ca="1" si="193"/>
        <v>0.68152039357815775</v>
      </c>
      <c r="W836" s="85">
        <f t="shared" ca="1" si="185"/>
        <v>3736.4273385878078</v>
      </c>
      <c r="X836" s="85">
        <f t="shared" ca="1" si="186"/>
        <v>-231.47929158152328</v>
      </c>
      <c r="Z836" s="85">
        <v>819</v>
      </c>
      <c r="AA836" s="88">
        <f t="shared" ca="1" si="187"/>
        <v>1394.8675566703716</v>
      </c>
      <c r="AB836" s="89">
        <f t="shared" ca="1" si="188"/>
        <v>1.0209878858497088</v>
      </c>
      <c r="AC836" s="89">
        <f t="shared" ca="1" si="189"/>
        <v>0.92597854420250914</v>
      </c>
      <c r="AD836" s="89">
        <f t="shared" ca="1" si="194"/>
        <v>0.84636991090379887</v>
      </c>
      <c r="AE836" s="89">
        <f t="shared" ca="1" si="194"/>
        <v>0.82277143467455516</v>
      </c>
      <c r="AF836" s="85">
        <f t="shared" ca="1" si="190"/>
        <v>134.30270301834526</v>
      </c>
      <c r="AG836" s="85">
        <f t="shared" ca="1" si="191"/>
        <v>1.5775101713081767</v>
      </c>
      <c r="AI836" s="85">
        <v>819</v>
      </c>
      <c r="AJ836" s="85">
        <f t="shared" ca="1" si="195"/>
        <v>3602.1246355694625</v>
      </c>
      <c r="AK836" s="85">
        <f t="shared" ca="1" si="195"/>
        <v>-233.05680175283146</v>
      </c>
    </row>
    <row r="837" spans="9:37" x14ac:dyDescent="0.25">
      <c r="I837" s="85">
        <v>820</v>
      </c>
      <c r="J837" s="89">
        <f t="shared" ca="1" si="192"/>
        <v>0.40720324566613275</v>
      </c>
      <c r="K837" s="89">
        <f t="shared" ca="1" si="192"/>
        <v>0.40225740396404719</v>
      </c>
      <c r="L837" s="89">
        <f t="shared" ca="1" si="181"/>
        <v>-0.23474521538248602</v>
      </c>
      <c r="M837" s="89">
        <f t="shared" ca="1" si="181"/>
        <v>-0.24750837869192538</v>
      </c>
      <c r="N837" s="89">
        <f t="array" aca="1" ref="N837:O837" ca="1">mu+MMULT(L837:M837,A)</f>
        <v>-7.8992582648835935E-3</v>
      </c>
      <c r="O837" s="89">
        <f ca="1"/>
        <v>-1.4138670499123278E-4</v>
      </c>
      <c r="Q837" s="85">
        <v>820</v>
      </c>
      <c r="R837" s="88">
        <f t="shared" ca="1" si="182"/>
        <v>31073.569820360768</v>
      </c>
      <c r="S837" s="89">
        <f t="shared" ca="1" si="183"/>
        <v>0.6549505447823738</v>
      </c>
      <c r="T837" s="89">
        <f t="shared" ca="1" si="184"/>
        <v>0.48371708619091153</v>
      </c>
      <c r="U837" s="89">
        <f t="shared" ca="1" si="193"/>
        <v>0.743750202070114</v>
      </c>
      <c r="V837" s="89">
        <f t="shared" ca="1" si="193"/>
        <v>0.68570666724634632</v>
      </c>
      <c r="W837" s="85">
        <f t="shared" ca="1" si="185"/>
        <v>3782.8104851776297</v>
      </c>
      <c r="X837" s="85">
        <f t="shared" ca="1" si="186"/>
        <v>-185.09614499170129</v>
      </c>
      <c r="Z837" s="85">
        <v>820</v>
      </c>
      <c r="AA837" s="88">
        <f t="shared" ca="1" si="187"/>
        <v>1392.8030622424656</v>
      </c>
      <c r="AB837" s="89">
        <f t="shared" ca="1" si="188"/>
        <v>1.005398248106552</v>
      </c>
      <c r="AC837" s="89">
        <f t="shared" ca="1" si="189"/>
        <v>0.91038890645935233</v>
      </c>
      <c r="AD837" s="89">
        <f t="shared" ca="1" si="194"/>
        <v>0.8426474384466871</v>
      </c>
      <c r="AE837" s="89">
        <f t="shared" ca="1" si="194"/>
        <v>0.81869127694412136</v>
      </c>
      <c r="AF837" s="85">
        <f t="shared" ca="1" si="190"/>
        <v>132.55920850110829</v>
      </c>
      <c r="AG837" s="85">
        <f t="shared" ca="1" si="191"/>
        <v>-0.1659843459287913</v>
      </c>
      <c r="AI837" s="85">
        <v>820</v>
      </c>
      <c r="AJ837" s="85">
        <f t="shared" ca="1" si="195"/>
        <v>3650.2512766765212</v>
      </c>
      <c r="AK837" s="85">
        <f t="shared" ca="1" si="195"/>
        <v>-184.9301606457725</v>
      </c>
    </row>
    <row r="838" spans="9:37" x14ac:dyDescent="0.25">
      <c r="I838" s="85">
        <v>821</v>
      </c>
      <c r="J838" s="89">
        <f t="shared" ca="1" si="192"/>
        <v>0.83296638954183055</v>
      </c>
      <c r="K838" s="89">
        <f t="shared" ca="1" si="192"/>
        <v>0.1859415260780668</v>
      </c>
      <c r="L838" s="89">
        <f t="shared" ca="1" si="181"/>
        <v>0.96595395708992038</v>
      </c>
      <c r="M838" s="89">
        <f t="shared" ca="1" si="181"/>
        <v>-0.89295167519301122</v>
      </c>
      <c r="N838" s="89">
        <f t="array" aca="1" ref="N838:O838" ca="1">mu+MMULT(L838:M838,A)</f>
        <v>1.0814560081845559E-2</v>
      </c>
      <c r="O838" s="89">
        <f ca="1"/>
        <v>-9.7490292102190654E-3</v>
      </c>
      <c r="Q838" s="85">
        <v>821</v>
      </c>
      <c r="R838" s="88">
        <f t="shared" ca="1" si="182"/>
        <v>31660.550152735002</v>
      </c>
      <c r="S838" s="89">
        <f t="shared" ca="1" si="183"/>
        <v>0.76423887254650258</v>
      </c>
      <c r="T838" s="89">
        <f t="shared" ca="1" si="184"/>
        <v>0.59300541395504025</v>
      </c>
      <c r="U838" s="89">
        <f t="shared" ca="1" si="193"/>
        <v>0.77763754734544743</v>
      </c>
      <c r="V838" s="89">
        <f t="shared" ca="1" si="193"/>
        <v>0.7234112354810821</v>
      </c>
      <c r="W838" s="85">
        <f t="shared" ca="1" si="185"/>
        <v>4229.4823343253738</v>
      </c>
      <c r="X838" s="85">
        <f t="shared" ca="1" si="186"/>
        <v>261.57570415604278</v>
      </c>
      <c r="Z838" s="85">
        <v>821</v>
      </c>
      <c r="AA838" s="88">
        <f t="shared" ca="1" si="187"/>
        <v>1379.4855855587521</v>
      </c>
      <c r="AB838" s="89">
        <f t="shared" ca="1" si="188"/>
        <v>0.90427511285839735</v>
      </c>
      <c r="AC838" s="89">
        <f t="shared" ca="1" si="189"/>
        <v>0.80926577121119769</v>
      </c>
      <c r="AD838" s="89">
        <f t="shared" ca="1" si="194"/>
        <v>0.8170752300664923</v>
      </c>
      <c r="AE838" s="89">
        <f t="shared" ca="1" si="194"/>
        <v>0.79081885487585435</v>
      </c>
      <c r="AF838" s="85">
        <f t="shared" ca="1" si="190"/>
        <v>121.50453798873787</v>
      </c>
      <c r="AG838" s="85">
        <f t="shared" ca="1" si="191"/>
        <v>-11.220654858299213</v>
      </c>
      <c r="AI838" s="85">
        <v>821</v>
      </c>
      <c r="AJ838" s="85">
        <f t="shared" ca="1" si="195"/>
        <v>4107.9777963366359</v>
      </c>
      <c r="AK838" s="85">
        <f t="shared" ca="1" si="195"/>
        <v>272.79635901434199</v>
      </c>
    </row>
    <row r="839" spans="9:37" x14ac:dyDescent="0.25">
      <c r="I839" s="85">
        <v>822</v>
      </c>
      <c r="J839" s="89">
        <f t="shared" ca="1" si="192"/>
        <v>0.17213631075828639</v>
      </c>
      <c r="K839" s="89">
        <f t="shared" ca="1" si="192"/>
        <v>0.74926315391881937</v>
      </c>
      <c r="L839" s="89">
        <f t="shared" ca="1" si="181"/>
        <v>-0.94575684466804877</v>
      </c>
      <c r="M839" s="89">
        <f t="shared" ca="1" si="181"/>
        <v>0.67217280427238901</v>
      </c>
      <c r="N839" s="89">
        <f t="array" aca="1" ref="N839:O839" ca="1">mu+MMULT(L839:M839,A)</f>
        <v>-8.9052015129101481E-3</v>
      </c>
      <c r="O839" s="89">
        <f ca="1"/>
        <v>1.3548379805259135E-2</v>
      </c>
      <c r="Q839" s="85">
        <v>822</v>
      </c>
      <c r="R839" s="88">
        <f t="shared" ca="1" si="182"/>
        <v>31042.327289349036</v>
      </c>
      <c r="S839" s="89">
        <f t="shared" ca="1" si="183"/>
        <v>0.64907585617711216</v>
      </c>
      <c r="T839" s="89">
        <f t="shared" ca="1" si="184"/>
        <v>0.47784239758564989</v>
      </c>
      <c r="U839" s="89">
        <f t="shared" ca="1" si="193"/>
        <v>0.74185532666216947</v>
      </c>
      <c r="V839" s="89">
        <f t="shared" ca="1" si="193"/>
        <v>0.68361880887824633</v>
      </c>
      <c r="W839" s="85">
        <f t="shared" ca="1" si="185"/>
        <v>3759.6034229168908</v>
      </c>
      <c r="X839" s="85">
        <f t="shared" ca="1" si="186"/>
        <v>-208.30320725244019</v>
      </c>
      <c r="Z839" s="85">
        <v>822</v>
      </c>
      <c r="AA839" s="88">
        <f t="shared" ca="1" si="187"/>
        <v>1412.0013209716287</v>
      </c>
      <c r="AB839" s="89">
        <f t="shared" ca="1" si="188"/>
        <v>1.1494868847911945</v>
      </c>
      <c r="AC839" s="89">
        <f t="shared" ca="1" si="189"/>
        <v>1.054477543143995</v>
      </c>
      <c r="AD839" s="89">
        <f t="shared" ca="1" si="194"/>
        <v>0.8748223641531081</v>
      </c>
      <c r="AE839" s="89">
        <f t="shared" ca="1" si="194"/>
        <v>0.85416783158435472</v>
      </c>
      <c r="AF839" s="85">
        <f t="shared" ca="1" si="190"/>
        <v>149.05411058669279</v>
      </c>
      <c r="AG839" s="85">
        <f t="shared" ca="1" si="191"/>
        <v>16.328917739655708</v>
      </c>
      <c r="AI839" s="85">
        <v>822</v>
      </c>
      <c r="AJ839" s="85">
        <f t="shared" ca="1" si="195"/>
        <v>3610.5493123301981</v>
      </c>
      <c r="AK839" s="85">
        <f t="shared" ca="1" si="195"/>
        <v>-224.6321249920959</v>
      </c>
    </row>
    <row r="840" spans="9:37" x14ac:dyDescent="0.25">
      <c r="I840" s="85">
        <v>823</v>
      </c>
      <c r="J840" s="89">
        <f t="shared" ca="1" si="192"/>
        <v>0.47944236954301134</v>
      </c>
      <c r="K840" s="89">
        <f t="shared" ca="1" si="192"/>
        <v>0.37869845941216629</v>
      </c>
      <c r="L840" s="89">
        <f t="shared" ca="1" si="181"/>
        <v>-5.1553164383367267E-2</v>
      </c>
      <c r="M840" s="89">
        <f t="shared" ca="1" si="181"/>
        <v>-0.30890089124781295</v>
      </c>
      <c r="N840" s="89">
        <f t="array" aca="1" ref="N840:O840" ca="1">mu+MMULT(L840:M840,A)</f>
        <v>-4.3488840644545761E-3</v>
      </c>
      <c r="O840" s="89">
        <f ca="1"/>
        <v>-1.0552350884699296E-3</v>
      </c>
      <c r="Q840" s="85">
        <v>823</v>
      </c>
      <c r="R840" s="88">
        <f t="shared" ca="1" si="182"/>
        <v>31184.088696557268</v>
      </c>
      <c r="S840" s="89">
        <f t="shared" ca="1" si="183"/>
        <v>0.67568465965474533</v>
      </c>
      <c r="T840" s="89">
        <f t="shared" ca="1" si="184"/>
        <v>0.50445120106328312</v>
      </c>
      <c r="U840" s="89">
        <f t="shared" ca="1" si="193"/>
        <v>0.75037956116709958</v>
      </c>
      <c r="V840" s="89">
        <f t="shared" ca="1" si="193"/>
        <v>0.69302782707320498</v>
      </c>
      <c r="W840" s="85">
        <f t="shared" ca="1" si="185"/>
        <v>3865.3763153472355</v>
      </c>
      <c r="X840" s="85">
        <f t="shared" ca="1" si="186"/>
        <v>-102.53031482209553</v>
      </c>
      <c r="Z840" s="85">
        <v>823</v>
      </c>
      <c r="AA840" s="88">
        <f t="shared" ca="1" si="187"/>
        <v>1391.5308328164717</v>
      </c>
      <c r="AB840" s="89">
        <f t="shared" ca="1" si="188"/>
        <v>0.99577973725661717</v>
      </c>
      <c r="AC840" s="89">
        <f t="shared" ca="1" si="189"/>
        <v>0.90077039560941752</v>
      </c>
      <c r="AD840" s="89">
        <f t="shared" ca="1" si="194"/>
        <v>0.84032141121724213</v>
      </c>
      <c r="AE840" s="89">
        <f t="shared" ca="1" si="194"/>
        <v>0.81614479449180521</v>
      </c>
      <c r="AF840" s="85">
        <f t="shared" ca="1" si="190"/>
        <v>131.48864465562042</v>
      </c>
      <c r="AG840" s="85">
        <f t="shared" ca="1" si="191"/>
        <v>-1.2365481914166594</v>
      </c>
      <c r="AI840" s="85">
        <v>823</v>
      </c>
      <c r="AJ840" s="85">
        <f t="shared" ca="1" si="195"/>
        <v>3733.8876706916153</v>
      </c>
      <c r="AK840" s="85">
        <f t="shared" ca="1" si="195"/>
        <v>-101.29376663067887</v>
      </c>
    </row>
    <row r="841" spans="9:37" x14ac:dyDescent="0.25">
      <c r="I841" s="85">
        <v>824</v>
      </c>
      <c r="J841" s="89">
        <f t="shared" ca="1" si="192"/>
        <v>0.59361038692340329</v>
      </c>
      <c r="K841" s="89">
        <f t="shared" ca="1" si="192"/>
        <v>0.36236305093886734</v>
      </c>
      <c r="L841" s="89">
        <f t="shared" ca="1" si="181"/>
        <v>0.23684218164069598</v>
      </c>
      <c r="M841" s="89">
        <f t="shared" ca="1" si="181"/>
        <v>-0.35214956056510277</v>
      </c>
      <c r="N841" s="89">
        <f t="array" aca="1" ref="N841:O841" ca="1">mu+MMULT(L841:M841,A)</f>
        <v>2.2414614899838041E-3</v>
      </c>
      <c r="O841" s="89">
        <f ca="1"/>
        <v>-1.6990062080707324E-3</v>
      </c>
      <c r="Q841" s="85">
        <v>824</v>
      </c>
      <c r="R841" s="88">
        <f t="shared" ca="1" si="182"/>
        <v>31390.281310866863</v>
      </c>
      <c r="S841" s="89">
        <f t="shared" ca="1" si="183"/>
        <v>0.71417214690548092</v>
      </c>
      <c r="T841" s="89">
        <f t="shared" ca="1" si="184"/>
        <v>0.54293868831401859</v>
      </c>
      <c r="U841" s="89">
        <f t="shared" ca="1" si="193"/>
        <v>0.76243963112179558</v>
      </c>
      <c r="V841" s="89">
        <f t="shared" ca="1" si="193"/>
        <v>0.70641399137528182</v>
      </c>
      <c r="W841" s="85">
        <f t="shared" ca="1" si="185"/>
        <v>4021.3492952646411</v>
      </c>
      <c r="X841" s="85">
        <f t="shared" ca="1" si="186"/>
        <v>53.442665095310076</v>
      </c>
      <c r="Z841" s="85">
        <v>824</v>
      </c>
      <c r="AA841" s="88">
        <f t="shared" ca="1" si="187"/>
        <v>1390.6352937462946</v>
      </c>
      <c r="AB841" s="89">
        <f t="shared" ca="1" si="188"/>
        <v>0.98900386544823071</v>
      </c>
      <c r="AC841" s="89">
        <f t="shared" ca="1" si="189"/>
        <v>0.89399452380103106</v>
      </c>
      <c r="AD841" s="89">
        <f t="shared" ca="1" si="194"/>
        <v>0.83866937477753312</v>
      </c>
      <c r="AE841" s="89">
        <f t="shared" ca="1" si="194"/>
        <v>0.81433758941836043</v>
      </c>
      <c r="AF841" s="85">
        <f t="shared" ca="1" si="190"/>
        <v>130.73684282355771</v>
      </c>
      <c r="AG841" s="85">
        <f t="shared" ca="1" si="191"/>
        <v>-1.9883500234793701</v>
      </c>
      <c r="AI841" s="85">
        <v>824</v>
      </c>
      <c r="AJ841" s="85">
        <f t="shared" ca="1" si="195"/>
        <v>3890.6124524410834</v>
      </c>
      <c r="AK841" s="85">
        <f t="shared" ca="1" si="195"/>
        <v>55.431015118789446</v>
      </c>
    </row>
    <row r="842" spans="9:37" x14ac:dyDescent="0.25">
      <c r="I842" s="85">
        <v>825</v>
      </c>
      <c r="J842" s="89">
        <f t="shared" ca="1" si="192"/>
        <v>0.63549907768707303</v>
      </c>
      <c r="K842" s="89">
        <f t="shared" ca="1" si="192"/>
        <v>0.12077912080017894</v>
      </c>
      <c r="L842" s="89">
        <f t="shared" ca="1" si="181"/>
        <v>0.34645360617254106</v>
      </c>
      <c r="M842" s="89">
        <f t="shared" ca="1" si="181"/>
        <v>-1.1711008516172832</v>
      </c>
      <c r="N842" s="89">
        <f t="array" aca="1" ref="N842:O842" ca="1">mu+MMULT(L842:M842,A)</f>
        <v>-1.0298031355423187E-2</v>
      </c>
      <c r="O842" s="89">
        <f ca="1"/>
        <v>-1.3889374093642074E-2</v>
      </c>
      <c r="Q842" s="85">
        <v>825</v>
      </c>
      <c r="R842" s="88">
        <f t="shared" ca="1" si="182"/>
        <v>30999.12070621354</v>
      </c>
      <c r="S842" s="89">
        <f t="shared" ca="1" si="183"/>
        <v>0.64094175753792026</v>
      </c>
      <c r="T842" s="89">
        <f t="shared" ca="1" si="184"/>
        <v>0.46970829894645799</v>
      </c>
      <c r="U842" s="89">
        <f t="shared" ca="1" si="193"/>
        <v>0.73921973786190798</v>
      </c>
      <c r="V842" s="89">
        <f t="shared" ca="1" si="193"/>
        <v>0.68071828107178578</v>
      </c>
      <c r="W842" s="85">
        <f t="shared" ca="1" si="185"/>
        <v>3727.6072634594093</v>
      </c>
      <c r="X842" s="85">
        <f t="shared" ca="1" si="186"/>
        <v>-240.29936670992174</v>
      </c>
      <c r="Z842" s="85">
        <v>825</v>
      </c>
      <c r="AA842" s="88">
        <f t="shared" ca="1" si="187"/>
        <v>1373.7858470566907</v>
      </c>
      <c r="AB842" s="89">
        <f t="shared" ca="1" si="188"/>
        <v>0.86069682032799222</v>
      </c>
      <c r="AC842" s="89">
        <f t="shared" ca="1" si="189"/>
        <v>0.76568747868079257</v>
      </c>
      <c r="AD842" s="89">
        <f t="shared" ca="1" si="194"/>
        <v>0.80529747759514703</v>
      </c>
      <c r="AE842" s="89">
        <f t="shared" ca="1" si="194"/>
        <v>0.7780688604068039</v>
      </c>
      <c r="AF842" s="85">
        <f t="shared" ca="1" si="190"/>
        <v>116.88074961595726</v>
      </c>
      <c r="AG842" s="85">
        <f t="shared" ca="1" si="191"/>
        <v>-15.844443231079822</v>
      </c>
      <c r="AI842" s="85">
        <v>825</v>
      </c>
      <c r="AJ842" s="85">
        <f t="shared" ca="1" si="195"/>
        <v>3610.7265138434523</v>
      </c>
      <c r="AK842" s="85">
        <f t="shared" ca="1" si="195"/>
        <v>-224.45492347884192</v>
      </c>
    </row>
    <row r="843" spans="9:37" x14ac:dyDescent="0.25">
      <c r="I843" s="85">
        <v>826</v>
      </c>
      <c r="J843" s="89">
        <f t="shared" ca="1" si="192"/>
        <v>0.48736229865475489</v>
      </c>
      <c r="K843" s="89">
        <f t="shared" ca="1" si="192"/>
        <v>0.56413910996879124</v>
      </c>
      <c r="L843" s="89">
        <f t="shared" ca="1" si="181"/>
        <v>-3.1683319512477784E-2</v>
      </c>
      <c r="M843" s="89">
        <f t="shared" ca="1" si="181"/>
        <v>0.1614718509995505</v>
      </c>
      <c r="N843" s="89">
        <f t="array" aca="1" ref="N843:O843" ca="1">mu+MMULT(L843:M843,A)</f>
        <v>4.9788718221077293E-3</v>
      </c>
      <c r="O843" s="89">
        <f ca="1"/>
        <v>5.9464228049725225E-3</v>
      </c>
      <c r="Q843" s="85">
        <v>826</v>
      </c>
      <c r="R843" s="88">
        <f t="shared" ca="1" si="182"/>
        <v>31476.327108852329</v>
      </c>
      <c r="S843" s="89">
        <f t="shared" ca="1" si="183"/>
        <v>0.73015856892043973</v>
      </c>
      <c r="T843" s="89">
        <f t="shared" ca="1" si="184"/>
        <v>0.5589251103289774</v>
      </c>
      <c r="U843" s="89">
        <f t="shared" ca="1" si="193"/>
        <v>0.76735336790254771</v>
      </c>
      <c r="V843" s="89">
        <f t="shared" ca="1" si="193"/>
        <v>0.71189358427267047</v>
      </c>
      <c r="W843" s="85">
        <f t="shared" ca="1" si="185"/>
        <v>4087.1659281561333</v>
      </c>
      <c r="X843" s="85">
        <f t="shared" ca="1" si="186"/>
        <v>119.25929798680227</v>
      </c>
      <c r="Z843" s="85">
        <v>826</v>
      </c>
      <c r="AA843" s="88">
        <f t="shared" ca="1" si="187"/>
        <v>1401.308044057668</v>
      </c>
      <c r="AB843" s="89">
        <f t="shared" ca="1" si="188"/>
        <v>1.0694741526904399</v>
      </c>
      <c r="AC843" s="89">
        <f t="shared" ca="1" si="189"/>
        <v>0.97446481104324023</v>
      </c>
      <c r="AD843" s="89">
        <f t="shared" ca="1" si="194"/>
        <v>0.85757196518740542</v>
      </c>
      <c r="AE843" s="89">
        <f t="shared" ca="1" si="194"/>
        <v>0.83508709850585749</v>
      </c>
      <c r="AF843" s="85">
        <f t="shared" ca="1" si="190"/>
        <v>139.79014345384985</v>
      </c>
      <c r="AG843" s="85">
        <f t="shared" ca="1" si="191"/>
        <v>7.0649506068127721</v>
      </c>
      <c r="AI843" s="85">
        <v>826</v>
      </c>
      <c r="AJ843" s="85">
        <f t="shared" ca="1" si="195"/>
        <v>3947.3757847022835</v>
      </c>
      <c r="AK843" s="85">
        <f t="shared" ca="1" si="195"/>
        <v>112.19434737998949</v>
      </c>
    </row>
    <row r="844" spans="9:37" x14ac:dyDescent="0.25">
      <c r="I844" s="85">
        <v>827</v>
      </c>
      <c r="J844" s="89">
        <f t="shared" ca="1" si="192"/>
        <v>0.71041620404352468</v>
      </c>
      <c r="K844" s="89">
        <f t="shared" ca="1" si="192"/>
        <v>0.17843658956483222</v>
      </c>
      <c r="L844" s="89">
        <f t="shared" ca="1" si="181"/>
        <v>0.55460101896230218</v>
      </c>
      <c r="M844" s="89">
        <f t="shared" ca="1" si="181"/>
        <v>-0.92133954874310831</v>
      </c>
      <c r="N844" s="89">
        <f t="array" aca="1" ref="N844:O844" ca="1">mu+MMULT(L844:M844,A)</f>
        <v>-2.7418637443740084E-4</v>
      </c>
      <c r="O844" s="89">
        <f ca="1"/>
        <v>-1.0171592341684615E-2</v>
      </c>
      <c r="Q844" s="85">
        <v>827</v>
      </c>
      <c r="R844" s="88">
        <f t="shared" ca="1" si="182"/>
        <v>31311.41365993514</v>
      </c>
      <c r="S844" s="89">
        <f t="shared" ca="1" si="183"/>
        <v>0.699480813300972</v>
      </c>
      <c r="T844" s="89">
        <f t="shared" ca="1" si="184"/>
        <v>0.52824735470950968</v>
      </c>
      <c r="U844" s="89">
        <f t="shared" ca="1" si="193"/>
        <v>0.75787420023237551</v>
      </c>
      <c r="V844" s="89">
        <f t="shared" ca="1" si="193"/>
        <v>0.70133616708612201</v>
      </c>
      <c r="W844" s="85">
        <f t="shared" ca="1" si="185"/>
        <v>3961.3971179225737</v>
      </c>
      <c r="X844" s="85">
        <f t="shared" ca="1" si="186"/>
        <v>-6.5095122467573674</v>
      </c>
      <c r="Z844" s="85">
        <v>827</v>
      </c>
      <c r="AA844" s="88">
        <f t="shared" ca="1" si="187"/>
        <v>1378.9027889527583</v>
      </c>
      <c r="AB844" s="89">
        <f t="shared" ca="1" si="188"/>
        <v>0.89982751724159449</v>
      </c>
      <c r="AC844" s="89">
        <f t="shared" ca="1" si="189"/>
        <v>0.80481817559439484</v>
      </c>
      <c r="AD844" s="89">
        <f t="shared" ca="1" si="194"/>
        <v>0.81589397597315771</v>
      </c>
      <c r="AE844" s="89">
        <f t="shared" ca="1" si="194"/>
        <v>0.78953769419968234</v>
      </c>
      <c r="AF844" s="85">
        <f t="shared" ca="1" si="190"/>
        <v>121.02869327884662</v>
      </c>
      <c r="AG844" s="85">
        <f t="shared" ca="1" si="191"/>
        <v>-11.696499568190461</v>
      </c>
      <c r="AI844" s="85">
        <v>827</v>
      </c>
      <c r="AJ844" s="85">
        <f t="shared" ca="1" si="195"/>
        <v>3840.3684246437269</v>
      </c>
      <c r="AK844" s="85">
        <f t="shared" ca="1" si="195"/>
        <v>5.1869873214330937</v>
      </c>
    </row>
    <row r="845" spans="9:37" x14ac:dyDescent="0.25">
      <c r="I845" s="85">
        <v>828</v>
      </c>
      <c r="J845" s="89">
        <f t="shared" ca="1" si="192"/>
        <v>0.93314222104606193</v>
      </c>
      <c r="K845" s="89">
        <f t="shared" ca="1" si="192"/>
        <v>0.63244770400880135</v>
      </c>
      <c r="L845" s="89">
        <f t="shared" ca="1" si="181"/>
        <v>1.4996096061030537</v>
      </c>
      <c r="M845" s="89">
        <f t="shared" ca="1" si="181"/>
        <v>0.33834317398838082</v>
      </c>
      <c r="N845" s="89">
        <f t="array" aca="1" ref="N845:O845" ca="1">mu+MMULT(L845:M845,A)</f>
        <v>4.7592243894446731E-2</v>
      </c>
      <c r="O845" s="89">
        <f ca="1"/>
        <v>8.5792124704865518E-3</v>
      </c>
      <c r="Q845" s="85">
        <v>828</v>
      </c>
      <c r="R845" s="88">
        <f t="shared" ca="1" si="182"/>
        <v>32846.628780336163</v>
      </c>
      <c r="S845" s="89">
        <f t="shared" ca="1" si="183"/>
        <v>0.97901981614904476</v>
      </c>
      <c r="T845" s="89">
        <f t="shared" ca="1" si="184"/>
        <v>0.80778635755758255</v>
      </c>
      <c r="U845" s="89">
        <f t="shared" ca="1" si="193"/>
        <v>0.83621490580580193</v>
      </c>
      <c r="V845" s="89">
        <f t="shared" ca="1" si="193"/>
        <v>0.79039321001224416</v>
      </c>
      <c r="W845" s="85">
        <f t="shared" ca="1" si="185"/>
        <v>5187.8548360275418</v>
      </c>
      <c r="X845" s="85">
        <f t="shared" ca="1" si="186"/>
        <v>1219.9482058582107</v>
      </c>
      <c r="Z845" s="85">
        <v>828</v>
      </c>
      <c r="AA845" s="88">
        <f t="shared" ca="1" si="187"/>
        <v>1405.0022542996453</v>
      </c>
      <c r="AB845" s="89">
        <f t="shared" ca="1" si="188"/>
        <v>1.0971850032222781</v>
      </c>
      <c r="AC845" s="89">
        <f t="shared" ca="1" si="189"/>
        <v>1.0021756615750785</v>
      </c>
      <c r="AD845" s="89">
        <f t="shared" ca="1" si="194"/>
        <v>0.86371973624014664</v>
      </c>
      <c r="AE845" s="89">
        <f t="shared" ca="1" si="194"/>
        <v>0.84187061979201461</v>
      </c>
      <c r="AF845" s="85">
        <f t="shared" ca="1" si="190"/>
        <v>142.96961196647362</v>
      </c>
      <c r="AG845" s="85">
        <f t="shared" ca="1" si="191"/>
        <v>10.244419119436543</v>
      </c>
      <c r="AI845" s="85">
        <v>828</v>
      </c>
      <c r="AJ845" s="85">
        <f t="shared" ca="1" si="195"/>
        <v>5044.8852240610686</v>
      </c>
      <c r="AK845" s="85">
        <f t="shared" ca="1" si="195"/>
        <v>1209.7037867387742</v>
      </c>
    </row>
    <row r="846" spans="9:37" x14ac:dyDescent="0.25">
      <c r="I846" s="85">
        <v>829</v>
      </c>
      <c r="J846" s="89">
        <f t="shared" ca="1" si="192"/>
        <v>0.86656230318133687</v>
      </c>
      <c r="K846" s="89">
        <f t="shared" ca="1" si="192"/>
        <v>0.25980069723242705</v>
      </c>
      <c r="L846" s="89">
        <f t="shared" ca="1" si="181"/>
        <v>1.1102869525561185</v>
      </c>
      <c r="M846" s="89">
        <f t="shared" ca="1" si="181"/>
        <v>-0.64395996630333541</v>
      </c>
      <c r="N846" s="89">
        <f t="array" aca="1" ref="N846:O846" ca="1">mu+MMULT(L846:M846,A)</f>
        <v>1.9186304891390202E-2</v>
      </c>
      <c r="O846" s="89">
        <f ca="1"/>
        <v>-6.0427031258893007E-3</v>
      </c>
      <c r="Q846" s="85">
        <v>829</v>
      </c>
      <c r="R846" s="88">
        <f t="shared" ca="1" si="182"/>
        <v>31926.71678415416</v>
      </c>
      <c r="S846" s="89">
        <f t="shared" ca="1" si="183"/>
        <v>0.81312969609471075</v>
      </c>
      <c r="T846" s="89">
        <f t="shared" ca="1" si="184"/>
        <v>0.64189623750324842</v>
      </c>
      <c r="U846" s="89">
        <f t="shared" ca="1" si="193"/>
        <v>0.79192814895536112</v>
      </c>
      <c r="V846" s="89">
        <f t="shared" ca="1" si="193"/>
        <v>0.73952972131920736</v>
      </c>
      <c r="W846" s="85">
        <f t="shared" ca="1" si="185"/>
        <v>4438.3802160932028</v>
      </c>
      <c r="X846" s="85">
        <f t="shared" ca="1" si="186"/>
        <v>470.47358592387172</v>
      </c>
      <c r="Z846" s="85">
        <v>829</v>
      </c>
      <c r="AA846" s="88">
        <f t="shared" ca="1" si="187"/>
        <v>1384.607895579386</v>
      </c>
      <c r="AB846" s="89">
        <f t="shared" ca="1" si="188"/>
        <v>0.94328523565340339</v>
      </c>
      <c r="AC846" s="89">
        <f t="shared" ca="1" si="189"/>
        <v>0.84827589400620373</v>
      </c>
      <c r="AD846" s="89">
        <f t="shared" ca="1" si="194"/>
        <v>0.82723248715078235</v>
      </c>
      <c r="AE846" s="89">
        <f t="shared" ca="1" si="194"/>
        <v>0.80185783034835156</v>
      </c>
      <c r="AF846" s="85">
        <f t="shared" ca="1" si="190"/>
        <v>125.71603724080956</v>
      </c>
      <c r="AG846" s="85">
        <f t="shared" ca="1" si="191"/>
        <v>-7.0091556062275231</v>
      </c>
      <c r="AI846" s="85">
        <v>829</v>
      </c>
      <c r="AJ846" s="85">
        <f t="shared" ca="1" si="195"/>
        <v>4312.664178852393</v>
      </c>
      <c r="AK846" s="85">
        <f t="shared" ca="1" si="195"/>
        <v>477.48274153009925</v>
      </c>
    </row>
    <row r="847" spans="9:37" x14ac:dyDescent="0.25">
      <c r="I847" s="85">
        <v>830</v>
      </c>
      <c r="J847" s="89">
        <f t="shared" ca="1" si="192"/>
        <v>0.53774317438607588</v>
      </c>
      <c r="K847" s="89">
        <f t="shared" ca="1" si="192"/>
        <v>0.24382778129500826</v>
      </c>
      <c r="L847" s="89">
        <f t="shared" ca="1" si="181"/>
        <v>9.4749686652150736E-2</v>
      </c>
      <c r="M847" s="89">
        <f t="shared" ca="1" si="181"/>
        <v>-0.69404249028849818</v>
      </c>
      <c r="N847" s="89">
        <f t="array" aca="1" ref="N847:O847" ca="1">mu+MMULT(L847:M847,A)</f>
        <v>-7.8143564498846466E-3</v>
      </c>
      <c r="O847" s="89">
        <f ca="1"/>
        <v>-6.7881984913495466E-3</v>
      </c>
      <c r="Q847" s="85">
        <v>830</v>
      </c>
      <c r="R847" s="88">
        <f t="shared" ca="1" si="182"/>
        <v>31076.208134834269</v>
      </c>
      <c r="S847" s="89">
        <f t="shared" ca="1" si="183"/>
        <v>0.65544636969706704</v>
      </c>
      <c r="T847" s="89">
        <f t="shared" ca="1" si="184"/>
        <v>0.48421291110560477</v>
      </c>
      <c r="U847" s="89">
        <f t="shared" ca="1" si="193"/>
        <v>0.74390979746357966</v>
      </c>
      <c r="V847" s="89">
        <f t="shared" ca="1" si="193"/>
        <v>0.68588261256702943</v>
      </c>
      <c r="W847" s="85">
        <f t="shared" ca="1" si="185"/>
        <v>3784.7729426462138</v>
      </c>
      <c r="X847" s="85">
        <f t="shared" ca="1" si="186"/>
        <v>-183.13368752311726</v>
      </c>
      <c r="Z847" s="85">
        <v>830</v>
      </c>
      <c r="AA847" s="88">
        <f t="shared" ca="1" si="187"/>
        <v>1383.5760614718122</v>
      </c>
      <c r="AB847" s="89">
        <f t="shared" ca="1" si="188"/>
        <v>0.93543868759259707</v>
      </c>
      <c r="AC847" s="89">
        <f t="shared" ca="1" si="189"/>
        <v>0.84042934594539742</v>
      </c>
      <c r="AD847" s="89">
        <f t="shared" ca="1" si="194"/>
        <v>0.82521886651046439</v>
      </c>
      <c r="AE847" s="89">
        <f t="shared" ca="1" si="194"/>
        <v>0.79966614951220338</v>
      </c>
      <c r="AF847" s="85">
        <f t="shared" ca="1" si="190"/>
        <v>124.86350800163086</v>
      </c>
      <c r="AG847" s="85">
        <f t="shared" ca="1" si="191"/>
        <v>-7.8616848454062165</v>
      </c>
      <c r="AI847" s="85">
        <v>830</v>
      </c>
      <c r="AJ847" s="85">
        <f t="shared" ca="1" si="195"/>
        <v>3659.9094346445827</v>
      </c>
      <c r="AK847" s="85">
        <f t="shared" ca="1" si="195"/>
        <v>-175.27200267771104</v>
      </c>
    </row>
    <row r="848" spans="9:37" x14ac:dyDescent="0.25">
      <c r="I848" s="85">
        <v>831</v>
      </c>
      <c r="J848" s="89">
        <f t="shared" ca="1" si="192"/>
        <v>0.47497025588818409</v>
      </c>
      <c r="K848" s="89">
        <f t="shared" ca="1" si="192"/>
        <v>0.12524801269127117</v>
      </c>
      <c r="L848" s="89">
        <f t="shared" ca="1" si="181"/>
        <v>-6.2781482279262099E-2</v>
      </c>
      <c r="M848" s="89">
        <f t="shared" ca="1" si="181"/>
        <v>-1.1491454124681784</v>
      </c>
      <c r="N848" s="89">
        <f t="array" aca="1" ref="N848:O848" ca="1">mu+MMULT(L848:M848,A)</f>
        <v>-2.0388667226017253E-2</v>
      </c>
      <c r="O848" s="89">
        <f ca="1"/>
        <v>-1.3562559931137983E-2</v>
      </c>
      <c r="Q848" s="85">
        <v>831</v>
      </c>
      <c r="R848" s="88">
        <f t="shared" ca="1" si="182"/>
        <v>30687.892751628671</v>
      </c>
      <c r="S848" s="89">
        <f t="shared" ca="1" si="183"/>
        <v>0.58201264430503974</v>
      </c>
      <c r="T848" s="89">
        <f t="shared" ca="1" si="184"/>
        <v>0.41077918571357747</v>
      </c>
      <c r="U848" s="89">
        <f t="shared" ca="1" si="193"/>
        <v>0.71972091800154947</v>
      </c>
      <c r="V848" s="89">
        <f t="shared" ca="1" si="193"/>
        <v>0.65938277158472058</v>
      </c>
      <c r="W848" s="85">
        <f t="shared" ca="1" si="185"/>
        <v>3500.5523819096597</v>
      </c>
      <c r="X848" s="85">
        <f t="shared" ca="1" si="186"/>
        <v>-467.35424825967129</v>
      </c>
      <c r="Z848" s="85">
        <v>831</v>
      </c>
      <c r="AA848" s="88">
        <f t="shared" ca="1" si="187"/>
        <v>1374.2348931010631</v>
      </c>
      <c r="AB848" s="89">
        <f t="shared" ca="1" si="188"/>
        <v>0.86413663115962203</v>
      </c>
      <c r="AC848" s="89">
        <f t="shared" ca="1" si="189"/>
        <v>0.76912728951242237</v>
      </c>
      <c r="AD848" s="89">
        <f t="shared" ca="1" si="194"/>
        <v>0.80624358092768178</v>
      </c>
      <c r="AE848" s="89">
        <f t="shared" ca="1" si="194"/>
        <v>0.77909112534847402</v>
      </c>
      <c r="AF848" s="85">
        <f t="shared" ca="1" si="190"/>
        <v>117.24257780139123</v>
      </c>
      <c r="AG848" s="85">
        <f t="shared" ca="1" si="191"/>
        <v>-15.482615045645844</v>
      </c>
      <c r="AI848" s="85">
        <v>831</v>
      </c>
      <c r="AJ848" s="85">
        <f t="shared" ca="1" si="195"/>
        <v>3383.3098041082685</v>
      </c>
      <c r="AK848" s="85">
        <f t="shared" ca="1" si="195"/>
        <v>-451.87163321402545</v>
      </c>
    </row>
    <row r="849" spans="9:37" x14ac:dyDescent="0.25">
      <c r="I849" s="85">
        <v>832</v>
      </c>
      <c r="J849" s="89">
        <f t="shared" ca="1" si="192"/>
        <v>0.31123414138103855</v>
      </c>
      <c r="K849" s="89">
        <f t="shared" ca="1" si="192"/>
        <v>0.66319180141825362</v>
      </c>
      <c r="L849" s="89">
        <f t="shared" ca="1" si="181"/>
        <v>-0.49235517328722095</v>
      </c>
      <c r="M849" s="89">
        <f t="shared" ca="1" si="181"/>
        <v>0.42118992985841475</v>
      </c>
      <c r="N849" s="89">
        <f t="array" aca="1" ref="N849:O849" ca="1">mu+MMULT(L849:M849,A)</f>
        <v>-1.9745752119832362E-3</v>
      </c>
      <c r="O849" s="89">
        <f ca="1"/>
        <v>9.8124145463808089E-3</v>
      </c>
      <c r="Q849" s="85">
        <v>832</v>
      </c>
      <c r="R849" s="88">
        <f t="shared" ca="1" si="182"/>
        <v>31258.217321707176</v>
      </c>
      <c r="S849" s="89">
        <f t="shared" ca="1" si="183"/>
        <v>0.68955057623437865</v>
      </c>
      <c r="T849" s="89">
        <f t="shared" ca="1" si="184"/>
        <v>0.51831711764291644</v>
      </c>
      <c r="U849" s="89">
        <f t="shared" ca="1" si="193"/>
        <v>0.75476157135809263</v>
      </c>
      <c r="V849" s="89">
        <f t="shared" ca="1" si="193"/>
        <v>0.69788148414343587</v>
      </c>
      <c r="W849" s="85">
        <f t="shared" ca="1" si="185"/>
        <v>3921.1636572364296</v>
      </c>
      <c r="X849" s="85">
        <f t="shared" ca="1" si="186"/>
        <v>-46.742972932901466</v>
      </c>
      <c r="Z849" s="85">
        <v>832</v>
      </c>
      <c r="AA849" s="88">
        <f t="shared" ca="1" si="187"/>
        <v>1406.7359747904193</v>
      </c>
      <c r="AB849" s="89">
        <f t="shared" ca="1" si="188"/>
        <v>1.1101648013612178</v>
      </c>
      <c r="AC849" s="89">
        <f t="shared" ca="1" si="189"/>
        <v>1.0151554597140182</v>
      </c>
      <c r="AD849" s="89">
        <f t="shared" ca="1" si="194"/>
        <v>0.86653599130792325</v>
      </c>
      <c r="AE849" s="89">
        <f t="shared" ca="1" si="194"/>
        <v>0.84498413581556753</v>
      </c>
      <c r="AF849" s="85">
        <f t="shared" ca="1" si="190"/>
        <v>144.46950820155121</v>
      </c>
      <c r="AG849" s="85">
        <f t="shared" ca="1" si="191"/>
        <v>11.744315354514129</v>
      </c>
      <c r="AI849" s="85">
        <v>832</v>
      </c>
      <c r="AJ849" s="85">
        <f t="shared" ca="1" si="195"/>
        <v>3776.6941490348781</v>
      </c>
      <c r="AK849" s="85">
        <f t="shared" ca="1" si="195"/>
        <v>-58.487288287415595</v>
      </c>
    </row>
    <row r="850" spans="9:37" x14ac:dyDescent="0.25">
      <c r="I850" s="85">
        <v>833</v>
      </c>
      <c r="J850" s="89">
        <f t="shared" ca="1" si="192"/>
        <v>0.52626580439966097</v>
      </c>
      <c r="K850" s="89">
        <f t="shared" ca="1" si="192"/>
        <v>0.57901225538437096</v>
      </c>
      <c r="L850" s="89">
        <f t="shared" ref="L850:M913" ca="1" si="196">_xlfn.NORM.S.INV(J850)</f>
        <v>6.5886245610432284E-2</v>
      </c>
      <c r="M850" s="89">
        <f t="shared" ca="1" si="196"/>
        <v>0.19936723427558523</v>
      </c>
      <c r="N850" s="89">
        <f t="array" aca="1" ref="N850:O850" ca="1">mu+MMULT(L850:M850,A)</f>
        <v>8.193210258175836E-3</v>
      </c>
      <c r="O850" s="89">
        <f ca="1"/>
        <v>6.5105084451649578E-3</v>
      </c>
      <c r="Q850" s="85">
        <v>833</v>
      </c>
      <c r="R850" s="88">
        <f t="shared" ref="R850:R913" ca="1" si="197">$Q$13*EXP(N850)</f>
        <v>31577.665457527099</v>
      </c>
      <c r="S850" s="89">
        <f t="shared" ref="S850:S913" ca="1" si="198">(LN(R850/$R$4)+($R$5+$R$7^2/2)*$R$6)/($R$7*$R$6^0.5)</f>
        <v>0.74893024159766419</v>
      </c>
      <c r="T850" s="89">
        <f t="shared" ref="T850:T913" ca="1" si="199">S850-$R$7*$R$6^0.5</f>
        <v>0.57769678300620186</v>
      </c>
      <c r="U850" s="89">
        <f t="shared" ca="1" si="193"/>
        <v>0.77305037412052391</v>
      </c>
      <c r="V850" s="89">
        <f t="shared" ca="1" si="193"/>
        <v>0.71826557426534499</v>
      </c>
      <c r="W850" s="85">
        <f t="shared" ref="W850:W913" ca="1" si="200">R850*U850-$R$4*EXP(-$R$5*$R$6)*V850</f>
        <v>4165.2177364365489</v>
      </c>
      <c r="X850" s="85">
        <f t="shared" ref="X850:X913" ca="1" si="201">W850-$V$13</f>
        <v>197.31110626721784</v>
      </c>
      <c r="Z850" s="85">
        <v>833</v>
      </c>
      <c r="AA850" s="88">
        <f t="shared" ref="AA850:AA913" ca="1" si="202">$Z$13*EXP(O850)</f>
        <v>1402.098724787664</v>
      </c>
      <c r="AB850" s="89">
        <f t="shared" ref="AB850:AB913" ca="1" si="203">(LN(AA850/$AA$4)+($AA$5+$AA$7^2/2)*$AA$6)/($AA$7*$AA$6^0.5)</f>
        <v>1.0754113124519171</v>
      </c>
      <c r="AC850" s="89">
        <f t="shared" ref="AC850:AC913" ca="1" si="204">AB850-$AA$7*$AA$6^0.5</f>
        <v>0.98040197080471747</v>
      </c>
      <c r="AD850" s="89">
        <f t="shared" ca="1" si="194"/>
        <v>0.85890469035536798</v>
      </c>
      <c r="AE850" s="89">
        <f t="shared" ca="1" si="194"/>
        <v>0.83655613134072981</v>
      </c>
      <c r="AF850" s="85">
        <f t="shared" ref="AF850:AF913" ca="1" si="205">AA850*AD850-$AA$4*EXP(-$AA$5*$AA$6)*AE850</f>
        <v>140.46873657002652</v>
      </c>
      <c r="AG850" s="85">
        <f t="shared" ref="AG850:AG913" ca="1" si="206">AF850-$AE$13</f>
        <v>7.7435437229894433</v>
      </c>
      <c r="AI850" s="85">
        <v>833</v>
      </c>
      <c r="AJ850" s="85">
        <f t="shared" ca="1" si="195"/>
        <v>4024.7489998665224</v>
      </c>
      <c r="AK850" s="85">
        <f t="shared" ca="1" si="195"/>
        <v>189.56756254422839</v>
      </c>
    </row>
    <row r="851" spans="9:37" x14ac:dyDescent="0.25">
      <c r="I851" s="85">
        <v>834</v>
      </c>
      <c r="J851" s="89">
        <f t="shared" ref="J851:K914" ca="1" si="207">RAND()</f>
        <v>0.47697237842725349</v>
      </c>
      <c r="K851" s="89">
        <f t="shared" ca="1" si="207"/>
        <v>0.85951586672988434</v>
      </c>
      <c r="L851" s="89">
        <f t="shared" ca="1" si="196"/>
        <v>-5.7753777550717193E-2</v>
      </c>
      <c r="M851" s="89">
        <f t="shared" ca="1" si="196"/>
        <v>1.0781467607505368</v>
      </c>
      <c r="N851" s="89">
        <f t="array" aca="1" ref="N851:O851" ca="1">mu+MMULT(L851:M851,A)</f>
        <v>2.149425542495962E-2</v>
      </c>
      <c r="O851" s="89">
        <f ca="1"/>
        <v>1.9591439918237478E-2</v>
      </c>
      <c r="Q851" s="85">
        <v>834</v>
      </c>
      <c r="R851" s="88">
        <f t="shared" ca="1" si="197"/>
        <v>32000.487163638954</v>
      </c>
      <c r="S851" s="89">
        <f t="shared" ca="1" si="198"/>
        <v>0.82660808140885567</v>
      </c>
      <c r="T851" s="89">
        <f t="shared" ca="1" si="199"/>
        <v>0.65537462281739334</v>
      </c>
      <c r="U851" s="89">
        <f t="shared" ref="U851:V914" ca="1" si="208">_xlfn.NORM.S.DIST(S851,TRUE)</f>
        <v>0.79577038231852204</v>
      </c>
      <c r="V851" s="89">
        <f t="shared" ca="1" si="208"/>
        <v>0.74388670689212211</v>
      </c>
      <c r="W851" s="85">
        <f t="shared" ca="1" si="200"/>
        <v>4496.94309320104</v>
      </c>
      <c r="X851" s="85">
        <f t="shared" ca="1" si="201"/>
        <v>529.03646303170899</v>
      </c>
      <c r="Z851" s="85">
        <v>834</v>
      </c>
      <c r="AA851" s="88">
        <f t="shared" ca="1" si="202"/>
        <v>1420.5599639852016</v>
      </c>
      <c r="AB851" s="89">
        <f t="shared" ca="1" si="203"/>
        <v>1.2130917894059237</v>
      </c>
      <c r="AC851" s="89">
        <f t="shared" ca="1" si="204"/>
        <v>1.1180824477587241</v>
      </c>
      <c r="AD851" s="89">
        <f t="shared" ref="AD851:AE914" ca="1" si="209">_xlfn.NORM.S.DIST(AB851,TRUE)</f>
        <v>0.88745263560628684</v>
      </c>
      <c r="AE851" s="89">
        <f t="shared" ca="1" si="209"/>
        <v>0.86823410893813047</v>
      </c>
      <c r="AF851" s="85">
        <f t="shared" ca="1" si="205"/>
        <v>156.59618300977809</v>
      </c>
      <c r="AG851" s="85">
        <f t="shared" ca="1" si="206"/>
        <v>23.870990162741009</v>
      </c>
      <c r="AI851" s="85">
        <v>834</v>
      </c>
      <c r="AJ851" s="85">
        <f t="shared" ref="AJ851:AK914" ca="1" si="210">W851-AF851</f>
        <v>4340.3469101912615</v>
      </c>
      <c r="AK851" s="85">
        <f t="shared" ca="1" si="210"/>
        <v>505.16547286896798</v>
      </c>
    </row>
    <row r="852" spans="9:37" x14ac:dyDescent="0.25">
      <c r="I852" s="85">
        <v>835</v>
      </c>
      <c r="J852" s="89">
        <f t="shared" ca="1" si="207"/>
        <v>0.949794950941524</v>
      </c>
      <c r="K852" s="89">
        <f t="shared" ca="1" si="207"/>
        <v>0.4506967701344663</v>
      </c>
      <c r="L852" s="89">
        <f t="shared" ca="1" si="196"/>
        <v>1.6428687200464793</v>
      </c>
      <c r="M852" s="89">
        <f t="shared" ca="1" si="196"/>
        <v>-0.12390115268813311</v>
      </c>
      <c r="N852" s="89">
        <f t="array" aca="1" ref="N852:O852" ca="1">mu+MMULT(L852:M852,A)</f>
        <v>4.2603254886893642E-2</v>
      </c>
      <c r="O852" s="89">
        <f ca="1"/>
        <v>1.6985488012648772E-3</v>
      </c>
      <c r="Q852" s="85">
        <v>835</v>
      </c>
      <c r="R852" s="88">
        <f t="shared" ca="1" si="197"/>
        <v>32683.165407950164</v>
      </c>
      <c r="S852" s="89">
        <f t="shared" ca="1" si="198"/>
        <v>0.94988421935276512</v>
      </c>
      <c r="T852" s="89">
        <f t="shared" ca="1" si="199"/>
        <v>0.77865076076130291</v>
      </c>
      <c r="U852" s="89">
        <f t="shared" ca="1" si="208"/>
        <v>0.82891445695182231</v>
      </c>
      <c r="V852" s="89">
        <f t="shared" ca="1" si="208"/>
        <v>0.78190726561822455</v>
      </c>
      <c r="W852" s="85">
        <f t="shared" ca="1" si="200"/>
        <v>5051.7577150294237</v>
      </c>
      <c r="X852" s="85">
        <f t="shared" ca="1" si="201"/>
        <v>1083.8510848600927</v>
      </c>
      <c r="Z852" s="85">
        <v>835</v>
      </c>
      <c r="AA852" s="88">
        <f t="shared" ca="1" si="202"/>
        <v>1395.3680890682444</v>
      </c>
      <c r="AB852" s="89">
        <f t="shared" ca="1" si="203"/>
        <v>1.024764085974246</v>
      </c>
      <c r="AC852" s="89">
        <f t="shared" ca="1" si="204"/>
        <v>0.9297547443270463</v>
      </c>
      <c r="AD852" s="89">
        <f t="shared" ca="1" si="209"/>
        <v>0.84726274196157347</v>
      </c>
      <c r="AE852" s="89">
        <f t="shared" ca="1" si="209"/>
        <v>0.82375095859125924</v>
      </c>
      <c r="AF852" s="85">
        <f t="shared" ca="1" si="205"/>
        <v>134.72656218197949</v>
      </c>
      <c r="AG852" s="85">
        <f t="shared" ca="1" si="206"/>
        <v>2.0013693349424102</v>
      </c>
      <c r="AI852" s="85">
        <v>835</v>
      </c>
      <c r="AJ852" s="85">
        <f t="shared" ca="1" si="210"/>
        <v>4917.031152847444</v>
      </c>
      <c r="AK852" s="85">
        <f t="shared" ca="1" si="210"/>
        <v>1081.8497155251503</v>
      </c>
    </row>
    <row r="853" spans="9:37" x14ac:dyDescent="0.25">
      <c r="I853" s="85">
        <v>836</v>
      </c>
      <c r="J853" s="89">
        <f t="shared" ca="1" si="207"/>
        <v>0.29332349544782821</v>
      </c>
      <c r="K853" s="89">
        <f t="shared" ca="1" si="207"/>
        <v>0.34785525532979023</v>
      </c>
      <c r="L853" s="89">
        <f t="shared" ca="1" si="196"/>
        <v>-0.54370136801584212</v>
      </c>
      <c r="M853" s="89">
        <f t="shared" ca="1" si="196"/>
        <v>-0.39111733103218432</v>
      </c>
      <c r="N853" s="89">
        <f t="array" aca="1" ref="N853:O853" ca="1">mu+MMULT(L853:M853,A)</f>
        <v>-1.8520180314112816E-2</v>
      </c>
      <c r="O853" s="89">
        <f ca="1"/>
        <v>-2.2790546955258413E-3</v>
      </c>
      <c r="Q853" s="85">
        <v>836</v>
      </c>
      <c r="R853" s="88">
        <f t="shared" ca="1" si="197"/>
        <v>30745.286280419805</v>
      </c>
      <c r="S853" s="89">
        <f t="shared" ca="1" si="198"/>
        <v>0.59292457078993499</v>
      </c>
      <c r="T853" s="89">
        <f t="shared" ca="1" si="199"/>
        <v>0.42169111219847272</v>
      </c>
      <c r="U853" s="89">
        <f t="shared" ca="1" si="208"/>
        <v>0.72338418326925591</v>
      </c>
      <c r="V853" s="89">
        <f t="shared" ca="1" si="208"/>
        <v>0.66337475370467136</v>
      </c>
      <c r="W853" s="85">
        <f t="shared" ca="1" si="200"/>
        <v>3541.9649740500499</v>
      </c>
      <c r="X853" s="85">
        <f t="shared" ca="1" si="201"/>
        <v>-425.94165611928111</v>
      </c>
      <c r="Z853" s="85">
        <v>836</v>
      </c>
      <c r="AA853" s="88">
        <f t="shared" ca="1" si="202"/>
        <v>1389.8288917462955</v>
      </c>
      <c r="AB853" s="89">
        <f t="shared" ca="1" si="203"/>
        <v>0.98289869223685455</v>
      </c>
      <c r="AC853" s="89">
        <f t="shared" ca="1" si="204"/>
        <v>0.8878893505896549</v>
      </c>
      <c r="AD853" s="89">
        <f t="shared" ca="1" si="209"/>
        <v>0.83717134922824343</v>
      </c>
      <c r="AE853" s="89">
        <f t="shared" ca="1" si="209"/>
        <v>0.81269986315020692</v>
      </c>
      <c r="AF853" s="85">
        <f t="shared" ca="1" si="205"/>
        <v>130.06114150344911</v>
      </c>
      <c r="AG853" s="85">
        <f t="shared" ca="1" si="206"/>
        <v>-2.6640513435879711</v>
      </c>
      <c r="AI853" s="85">
        <v>836</v>
      </c>
      <c r="AJ853" s="85">
        <f t="shared" ca="1" si="210"/>
        <v>3411.9038325466008</v>
      </c>
      <c r="AK853" s="85">
        <f t="shared" ca="1" si="210"/>
        <v>-423.27760477569313</v>
      </c>
    </row>
    <row r="854" spans="9:37" x14ac:dyDescent="0.25">
      <c r="I854" s="85">
        <v>837</v>
      </c>
      <c r="J854" s="89">
        <f t="shared" ca="1" si="207"/>
        <v>0.37308296436225097</v>
      </c>
      <c r="K854" s="89">
        <f t="shared" ca="1" si="207"/>
        <v>0.99400076421723582</v>
      </c>
      <c r="L854" s="89">
        <f t="shared" ca="1" si="196"/>
        <v>-0.32369899906239957</v>
      </c>
      <c r="M854" s="89">
        <f t="shared" ca="1" si="196"/>
        <v>2.5121892768338383</v>
      </c>
      <c r="N854" s="89">
        <f t="array" aca="1" ref="N854:O854" ca="1">mu+MMULT(L854:M854,A)</f>
        <v>4.1552542835752743E-2</v>
      </c>
      <c r="O854" s="89">
        <f ca="1"/>
        <v>4.0937649424966187E-2</v>
      </c>
      <c r="Q854" s="85">
        <v>837</v>
      </c>
      <c r="R854" s="88">
        <f t="shared" ca="1" si="197"/>
        <v>32648.842846908523</v>
      </c>
      <c r="S854" s="89">
        <f t="shared" ca="1" si="198"/>
        <v>0.94374808182576697</v>
      </c>
      <c r="T854" s="89">
        <f t="shared" ca="1" si="199"/>
        <v>0.77251462323430475</v>
      </c>
      <c r="U854" s="89">
        <f t="shared" ca="1" si="208"/>
        <v>0.82735080141979844</v>
      </c>
      <c r="V854" s="89">
        <f t="shared" ca="1" si="208"/>
        <v>0.78009515534575136</v>
      </c>
      <c r="W854" s="85">
        <f t="shared" ca="1" si="200"/>
        <v>5023.3340516308235</v>
      </c>
      <c r="X854" s="85">
        <f t="shared" ca="1" si="201"/>
        <v>1055.4274214614925</v>
      </c>
      <c r="Z854" s="85">
        <v>837</v>
      </c>
      <c r="AA854" s="88">
        <f t="shared" ca="1" si="202"/>
        <v>1451.2094964573389</v>
      </c>
      <c r="AB854" s="89">
        <f t="shared" ca="1" si="203"/>
        <v>1.4377666386012171</v>
      </c>
      <c r="AC854" s="89">
        <f t="shared" ca="1" si="204"/>
        <v>1.3427572969540176</v>
      </c>
      <c r="AD854" s="89">
        <f t="shared" ca="1" si="209"/>
        <v>0.92474986093429812</v>
      </c>
      <c r="AE854" s="89">
        <f t="shared" ca="1" si="209"/>
        <v>0.91032471252373004</v>
      </c>
      <c r="AF854" s="85">
        <f t="shared" ca="1" si="205"/>
        <v>184.39807335480168</v>
      </c>
      <c r="AG854" s="85">
        <f t="shared" ca="1" si="206"/>
        <v>51.672880507764603</v>
      </c>
      <c r="AI854" s="85">
        <v>837</v>
      </c>
      <c r="AJ854" s="85">
        <f t="shared" ca="1" si="210"/>
        <v>4838.9359782760221</v>
      </c>
      <c r="AK854" s="85">
        <f t="shared" ca="1" si="210"/>
        <v>1003.7545409537279</v>
      </c>
    </row>
    <row r="855" spans="9:37" x14ac:dyDescent="0.25">
      <c r="I855" s="85">
        <v>838</v>
      </c>
      <c r="J855" s="89">
        <f t="shared" ca="1" si="207"/>
        <v>0.83812924585112791</v>
      </c>
      <c r="K855" s="89">
        <f t="shared" ca="1" si="207"/>
        <v>6.6062467592207463E-2</v>
      </c>
      <c r="L855" s="89">
        <f t="shared" ca="1" si="196"/>
        <v>0.98679834079727546</v>
      </c>
      <c r="M855" s="89">
        <f t="shared" ca="1" si="196"/>
        <v>-1.5057750309789673</v>
      </c>
      <c r="N855" s="89">
        <f t="array" aca="1" ref="N855:O855" ca="1">mu+MMULT(L855:M855,A)</f>
        <v>-1.3879236301263991E-4</v>
      </c>
      <c r="O855" s="89">
        <f ca="1"/>
        <v>-1.8871112828040954E-2</v>
      </c>
      <c r="Q855" s="85">
        <v>838</v>
      </c>
      <c r="R855" s="88">
        <f t="shared" ca="1" si="197"/>
        <v>31315.653324840077</v>
      </c>
      <c r="S855" s="89">
        <f t="shared" ca="1" si="198"/>
        <v>0.70027151164076074</v>
      </c>
      <c r="T855" s="89">
        <f t="shared" ca="1" si="199"/>
        <v>0.52903805304929841</v>
      </c>
      <c r="U855" s="89">
        <f t="shared" ca="1" si="208"/>
        <v>0.75812112029755852</v>
      </c>
      <c r="V855" s="89">
        <f t="shared" ca="1" si="208"/>
        <v>0.70161047367634122</v>
      </c>
      <c r="W855" s="85">
        <f t="shared" ca="1" si="200"/>
        <v>3964.610774060915</v>
      </c>
      <c r="X855" s="85">
        <f t="shared" ca="1" si="201"/>
        <v>-3.2958561084160465</v>
      </c>
      <c r="Z855" s="85">
        <v>838</v>
      </c>
      <c r="AA855" s="88">
        <f t="shared" ca="1" si="202"/>
        <v>1366.959023733574</v>
      </c>
      <c r="AB855" s="89">
        <f t="shared" ca="1" si="203"/>
        <v>0.80826262124788861</v>
      </c>
      <c r="AC855" s="89">
        <f t="shared" ca="1" si="204"/>
        <v>0.71325327960068896</v>
      </c>
      <c r="AD855" s="89">
        <f t="shared" ca="1" si="209"/>
        <v>0.79053029229476146</v>
      </c>
      <c r="AE855" s="89">
        <f t="shared" ca="1" si="209"/>
        <v>0.76215547885304069</v>
      </c>
      <c r="AF855" s="85">
        <f t="shared" ca="1" si="205"/>
        <v>111.43312309779731</v>
      </c>
      <c r="AG855" s="85">
        <f t="shared" ca="1" si="206"/>
        <v>-21.292069749239772</v>
      </c>
      <c r="AI855" s="85">
        <v>838</v>
      </c>
      <c r="AJ855" s="85">
        <f t="shared" ca="1" si="210"/>
        <v>3853.1776509631177</v>
      </c>
      <c r="AK855" s="85">
        <f t="shared" ca="1" si="210"/>
        <v>17.996213640823726</v>
      </c>
    </row>
    <row r="856" spans="9:37" x14ac:dyDescent="0.25">
      <c r="I856" s="85">
        <v>839</v>
      </c>
      <c r="J856" s="89">
        <f t="shared" ca="1" si="207"/>
        <v>0.49343313805528355</v>
      </c>
      <c r="K856" s="89">
        <f t="shared" ca="1" si="207"/>
        <v>9.9019278604361216E-2</v>
      </c>
      <c r="L856" s="89">
        <f t="shared" ca="1" si="196"/>
        <v>-1.6461425244784729E-2</v>
      </c>
      <c r="M856" s="89">
        <f t="shared" ca="1" si="196"/>
        <v>-1.2871599104636036</v>
      </c>
      <c r="N856" s="89">
        <f t="array" aca="1" ref="N856:O856" ca="1">mu+MMULT(L856:M856,A)</f>
        <v>-2.1787239524876593E-2</v>
      </c>
      <c r="O856" s="89">
        <f ca="1"/>
        <v>-1.5616952570222891E-2</v>
      </c>
      <c r="Q856" s="85">
        <v>839</v>
      </c>
      <c r="R856" s="88">
        <f t="shared" ca="1" si="197"/>
        <v>30645.003513756845</v>
      </c>
      <c r="S856" s="89">
        <f t="shared" ca="1" si="198"/>
        <v>0.57384500983474607</v>
      </c>
      <c r="T856" s="89">
        <f t="shared" ca="1" si="199"/>
        <v>0.40261155124328379</v>
      </c>
      <c r="U856" s="89">
        <f t="shared" ca="1" si="208"/>
        <v>0.71696365621914449</v>
      </c>
      <c r="V856" s="89">
        <f t="shared" ca="1" si="208"/>
        <v>0.65638299470040284</v>
      </c>
      <c r="W856" s="85">
        <f t="shared" ca="1" si="200"/>
        <v>3469.7431683845098</v>
      </c>
      <c r="X856" s="85">
        <f t="shared" ca="1" si="201"/>
        <v>-498.16346178482127</v>
      </c>
      <c r="Z856" s="85">
        <v>839</v>
      </c>
      <c r="AA856" s="88">
        <f t="shared" ca="1" si="202"/>
        <v>1371.4145730665989</v>
      </c>
      <c r="AB856" s="89">
        <f t="shared" ca="1" si="203"/>
        <v>0.84251357174812203</v>
      </c>
      <c r="AC856" s="89">
        <f t="shared" ca="1" si="204"/>
        <v>0.74750423010092237</v>
      </c>
      <c r="AD856" s="89">
        <f t="shared" ca="1" si="209"/>
        <v>0.80024972689050866</v>
      </c>
      <c r="AE856" s="89">
        <f t="shared" ca="1" si="209"/>
        <v>0.7726203748222944</v>
      </c>
      <c r="AF856" s="85">
        <f t="shared" ca="1" si="205"/>
        <v>114.97713628433439</v>
      </c>
      <c r="AG856" s="85">
        <f t="shared" ca="1" si="206"/>
        <v>-17.748056562702686</v>
      </c>
      <c r="AI856" s="85">
        <v>839</v>
      </c>
      <c r="AJ856" s="85">
        <f t="shared" ca="1" si="210"/>
        <v>3354.7660321001754</v>
      </c>
      <c r="AK856" s="85">
        <f t="shared" ca="1" si="210"/>
        <v>-480.41540522211858</v>
      </c>
    </row>
    <row r="857" spans="9:37" x14ac:dyDescent="0.25">
      <c r="I857" s="85">
        <v>840</v>
      </c>
      <c r="J857" s="89">
        <f t="shared" ca="1" si="207"/>
        <v>0.99151313765837046</v>
      </c>
      <c r="K857" s="89">
        <f t="shared" ca="1" si="207"/>
        <v>0.75463007019233486</v>
      </c>
      <c r="L857" s="89">
        <f t="shared" ca="1" si="196"/>
        <v>2.3872763968269757</v>
      </c>
      <c r="M857" s="89">
        <f t="shared" ca="1" si="196"/>
        <v>0.6891325475102632</v>
      </c>
      <c r="N857" s="89">
        <f t="array" aca="1" ref="N857:O857" ca="1">mu+MMULT(L857:M857,A)</f>
        <v>7.69485540683639E-2</v>
      </c>
      <c r="O857" s="89">
        <f ca="1"/>
        <v>1.3800831338791602E-2</v>
      </c>
      <c r="Q857" s="85">
        <v>840</v>
      </c>
      <c r="R857" s="88">
        <f t="shared" ca="1" si="197"/>
        <v>33825.177620077775</v>
      </c>
      <c r="S857" s="89">
        <f t="shared" ca="1" si="198"/>
        <v>1.1504600849808326</v>
      </c>
      <c r="T857" s="89">
        <f t="shared" ca="1" si="199"/>
        <v>0.9792266263893703</v>
      </c>
      <c r="U857" s="89">
        <f t="shared" ca="1" si="208"/>
        <v>0.87502278748265083</v>
      </c>
      <c r="V857" s="89">
        <f t="shared" ca="1" si="208"/>
        <v>0.83626599239318511</v>
      </c>
      <c r="W857" s="85">
        <f t="shared" ca="1" si="200"/>
        <v>6025.7893331421765</v>
      </c>
      <c r="X857" s="85">
        <f t="shared" ca="1" si="201"/>
        <v>2057.8827029728454</v>
      </c>
      <c r="Z857" s="85">
        <v>840</v>
      </c>
      <c r="AA857" s="88">
        <f t="shared" ca="1" si="202"/>
        <v>1412.357827868921</v>
      </c>
      <c r="AB857" s="89">
        <f t="shared" ca="1" si="203"/>
        <v>1.15214400807145</v>
      </c>
      <c r="AC857" s="89">
        <f t="shared" ca="1" si="204"/>
        <v>1.0571346664242505</v>
      </c>
      <c r="AD857" s="89">
        <f t="shared" ca="1" si="209"/>
        <v>0.87536904917560276</v>
      </c>
      <c r="AE857" s="89">
        <f t="shared" ca="1" si="209"/>
        <v>0.85477493404671634</v>
      </c>
      <c r="AF857" s="85">
        <f t="shared" ca="1" si="205"/>
        <v>149.36608829567353</v>
      </c>
      <c r="AG857" s="85">
        <f t="shared" ca="1" si="206"/>
        <v>16.640895448636456</v>
      </c>
      <c r="AI857" s="85">
        <v>840</v>
      </c>
      <c r="AJ857" s="85">
        <f t="shared" ca="1" si="210"/>
        <v>5876.4232448465027</v>
      </c>
      <c r="AK857" s="85">
        <f t="shared" ca="1" si="210"/>
        <v>2041.241807524209</v>
      </c>
    </row>
    <row r="858" spans="9:37" x14ac:dyDescent="0.25">
      <c r="I858" s="85">
        <v>841</v>
      </c>
      <c r="J858" s="89">
        <f t="shared" ca="1" si="207"/>
        <v>0.60436142475811039</v>
      </c>
      <c r="K858" s="89">
        <f t="shared" ca="1" si="207"/>
        <v>0.17268978729964368</v>
      </c>
      <c r="L858" s="89">
        <f t="shared" ca="1" si="196"/>
        <v>0.26465252856700161</v>
      </c>
      <c r="M858" s="89">
        <f t="shared" ca="1" si="196"/>
        <v>-0.94358927571916962</v>
      </c>
      <c r="N858" s="89">
        <f t="array" aca="1" ref="N858:O858" ca="1">mu+MMULT(L858:M858,A)</f>
        <v>-8.1322549777906351E-3</v>
      </c>
      <c r="O858" s="89">
        <f ca="1"/>
        <v>-1.0502787078362092E-2</v>
      </c>
      <c r="Q858" s="85">
        <v>841</v>
      </c>
      <c r="R858" s="88">
        <f t="shared" ca="1" si="197"/>
        <v>31066.330624121547</v>
      </c>
      <c r="S858" s="89">
        <f t="shared" ca="1" si="198"/>
        <v>0.6535898486028785</v>
      </c>
      <c r="T858" s="89">
        <f t="shared" ca="1" si="199"/>
        <v>0.48235639001141623</v>
      </c>
      <c r="U858" s="89">
        <f t="shared" ca="1" si="208"/>
        <v>0.74331195693546159</v>
      </c>
      <c r="V858" s="89">
        <f t="shared" ca="1" si="208"/>
        <v>0.68522360239766744</v>
      </c>
      <c r="W858" s="85">
        <f t="shared" ca="1" si="200"/>
        <v>3777.4279174861804</v>
      </c>
      <c r="X858" s="85">
        <f t="shared" ca="1" si="201"/>
        <v>-190.47871268315066</v>
      </c>
      <c r="Z858" s="85">
        <v>841</v>
      </c>
      <c r="AA858" s="88">
        <f t="shared" ca="1" si="202"/>
        <v>1378.4461792242105</v>
      </c>
      <c r="AB858" s="89">
        <f t="shared" ca="1" si="203"/>
        <v>0.89634159963669957</v>
      </c>
      <c r="AC858" s="89">
        <f t="shared" ca="1" si="204"/>
        <v>0.80133225798949992</v>
      </c>
      <c r="AD858" s="89">
        <f t="shared" ca="1" si="209"/>
        <v>0.81496482612937016</v>
      </c>
      <c r="AE858" s="89">
        <f t="shared" ca="1" si="209"/>
        <v>0.78853033959050123</v>
      </c>
      <c r="AF858" s="85">
        <f t="shared" ca="1" si="205"/>
        <v>120.65636015898963</v>
      </c>
      <c r="AG858" s="85">
        <f t="shared" ca="1" si="206"/>
        <v>-12.068832688047451</v>
      </c>
      <c r="AI858" s="85">
        <v>841</v>
      </c>
      <c r="AJ858" s="85">
        <f t="shared" ca="1" si="210"/>
        <v>3656.7715573271907</v>
      </c>
      <c r="AK858" s="85">
        <f t="shared" ca="1" si="210"/>
        <v>-178.40987999510321</v>
      </c>
    </row>
    <row r="859" spans="9:37" x14ac:dyDescent="0.25">
      <c r="I859" s="85">
        <v>842</v>
      </c>
      <c r="J859" s="89">
        <f t="shared" ca="1" si="207"/>
        <v>0.43008462036221884</v>
      </c>
      <c r="K859" s="89">
        <f t="shared" ca="1" si="207"/>
        <v>0.5742605754799277</v>
      </c>
      <c r="L859" s="89">
        <f t="shared" ca="1" si="196"/>
        <v>-0.17615873211801591</v>
      </c>
      <c r="M859" s="89">
        <f t="shared" ca="1" si="196"/>
        <v>0.18723185592996139</v>
      </c>
      <c r="N859" s="89">
        <f t="array" aca="1" ref="N859:O859" ca="1">mu+MMULT(L859:M859,A)</f>
        <v>1.7541006733033399E-3</v>
      </c>
      <c r="O859" s="89">
        <f ca="1"/>
        <v>6.3298692202439187E-3</v>
      </c>
      <c r="Q859" s="85">
        <v>842</v>
      </c>
      <c r="R859" s="88">
        <f t="shared" ca="1" si="197"/>
        <v>31374.986645044512</v>
      </c>
      <c r="S859" s="89">
        <f t="shared" ca="1" si="198"/>
        <v>0.71132596940787374</v>
      </c>
      <c r="T859" s="89">
        <f t="shared" ca="1" si="199"/>
        <v>0.54009251081641141</v>
      </c>
      <c r="U859" s="89">
        <f t="shared" ca="1" si="208"/>
        <v>0.7615588687756536</v>
      </c>
      <c r="V859" s="89">
        <f t="shared" ca="1" si="208"/>
        <v>0.70543338238231579</v>
      </c>
      <c r="W859" s="85">
        <f t="shared" ca="1" si="200"/>
        <v>4009.6947685554078</v>
      </c>
      <c r="X859" s="85">
        <f t="shared" ca="1" si="201"/>
        <v>41.788138386076753</v>
      </c>
      <c r="Z859" s="85">
        <v>842</v>
      </c>
      <c r="AA859" s="88">
        <f t="shared" ca="1" si="202"/>
        <v>1401.8454736349902</v>
      </c>
      <c r="AB859" s="89">
        <f t="shared" ca="1" si="203"/>
        <v>1.0735100338851025</v>
      </c>
      <c r="AC859" s="89">
        <f t="shared" ca="1" si="204"/>
        <v>0.97850069223790281</v>
      </c>
      <c r="AD859" s="89">
        <f t="shared" ca="1" si="209"/>
        <v>0.8584788304252301</v>
      </c>
      <c r="AE859" s="89">
        <f t="shared" ca="1" si="209"/>
        <v>0.83608662543656476</v>
      </c>
      <c r="AF859" s="85">
        <f t="shared" ca="1" si="205"/>
        <v>140.25127187193289</v>
      </c>
      <c r="AG859" s="85">
        <f t="shared" ca="1" si="206"/>
        <v>7.5260790248958074</v>
      </c>
      <c r="AI859" s="85">
        <v>842</v>
      </c>
      <c r="AJ859" s="85">
        <f t="shared" ca="1" si="210"/>
        <v>3869.4434966834751</v>
      </c>
      <c r="AK859" s="85">
        <f t="shared" ca="1" si="210"/>
        <v>34.262059361180945</v>
      </c>
    </row>
    <row r="860" spans="9:37" x14ac:dyDescent="0.25">
      <c r="I860" s="85">
        <v>843</v>
      </c>
      <c r="J860" s="89">
        <f t="shared" ca="1" si="207"/>
        <v>0.7385317426627781</v>
      </c>
      <c r="K860" s="89">
        <f t="shared" ca="1" si="207"/>
        <v>0.38239864492897202</v>
      </c>
      <c r="L860" s="89">
        <f t="shared" ca="1" si="196"/>
        <v>0.63882541215438471</v>
      </c>
      <c r="M860" s="89">
        <f t="shared" ca="1" si="196"/>
        <v>-0.29918710212255079</v>
      </c>
      <c r="N860" s="89">
        <f t="array" aca="1" ref="N860:O860" ca="1">mu+MMULT(L860:M860,A)</f>
        <v>1.3550439666084369E-2</v>
      </c>
      <c r="O860" s="89">
        <f ca="1"/>
        <v>-9.1064204088138522E-4</v>
      </c>
      <c r="Q860" s="85">
        <v>843</v>
      </c>
      <c r="R860" s="88">
        <f t="shared" ca="1" si="197"/>
        <v>31747.288203852131</v>
      </c>
      <c r="S860" s="89">
        <f t="shared" ca="1" si="198"/>
        <v>0.78021635502418873</v>
      </c>
      <c r="T860" s="89">
        <f t="shared" ca="1" si="199"/>
        <v>0.60898289643272641</v>
      </c>
      <c r="U860" s="89">
        <f t="shared" ca="1" si="208"/>
        <v>0.78236823141316569</v>
      </c>
      <c r="V860" s="89">
        <f t="shared" ca="1" si="208"/>
        <v>0.72873211211508271</v>
      </c>
      <c r="W860" s="85">
        <f t="shared" ca="1" si="200"/>
        <v>4297.1387802591053</v>
      </c>
      <c r="X860" s="85">
        <f t="shared" ca="1" si="201"/>
        <v>329.23215008977422</v>
      </c>
      <c r="Z860" s="85">
        <v>843</v>
      </c>
      <c r="AA860" s="88">
        <f t="shared" ca="1" si="202"/>
        <v>1391.7320530475749</v>
      </c>
      <c r="AB860" s="89">
        <f t="shared" ca="1" si="203"/>
        <v>0.99730161968503916</v>
      </c>
      <c r="AC860" s="89">
        <f t="shared" ca="1" si="204"/>
        <v>0.90229227803783951</v>
      </c>
      <c r="AD860" s="89">
        <f t="shared" ca="1" si="209"/>
        <v>0.8406909361043392</v>
      </c>
      <c r="AE860" s="89">
        <f t="shared" ca="1" si="209"/>
        <v>0.81654918675704158</v>
      </c>
      <c r="AF860" s="85">
        <f t="shared" ca="1" si="205"/>
        <v>131.65777151242128</v>
      </c>
      <c r="AG860" s="85">
        <f t="shared" ca="1" si="206"/>
        <v>-1.0674213346158012</v>
      </c>
      <c r="AI860" s="85">
        <v>843</v>
      </c>
      <c r="AJ860" s="85">
        <f t="shared" ca="1" si="210"/>
        <v>4165.481008746684</v>
      </c>
      <c r="AK860" s="85">
        <f t="shared" ca="1" si="210"/>
        <v>330.29957142439002</v>
      </c>
    </row>
    <row r="861" spans="9:37" x14ac:dyDescent="0.25">
      <c r="I861" s="85">
        <v>844</v>
      </c>
      <c r="J861" s="89">
        <f t="shared" ca="1" si="207"/>
        <v>0.94191019610161608</v>
      </c>
      <c r="K861" s="89">
        <f t="shared" ca="1" si="207"/>
        <v>0.23876869708995285</v>
      </c>
      <c r="L861" s="89">
        <f t="shared" ca="1" si="196"/>
        <v>1.5710130920687675</v>
      </c>
      <c r="M861" s="89">
        <f t="shared" ca="1" si="196"/>
        <v>-0.71026891209317189</v>
      </c>
      <c r="N861" s="89">
        <f t="array" aca="1" ref="N861:O861" ca="1">mu+MMULT(L861:M861,A)</f>
        <v>2.9766886220524872E-2</v>
      </c>
      <c r="O861" s="89">
        <f ca="1"/>
        <v>-7.0297342864898034E-3</v>
      </c>
      <c r="Q861" s="85">
        <v>844</v>
      </c>
      <c r="R861" s="88">
        <f t="shared" ca="1" si="197"/>
        <v>32266.313404380046</v>
      </c>
      <c r="S861" s="89">
        <f t="shared" ca="1" si="198"/>
        <v>0.87492008108236874</v>
      </c>
      <c r="T861" s="89">
        <f t="shared" ca="1" si="199"/>
        <v>0.70368662249090641</v>
      </c>
      <c r="U861" s="89">
        <f t="shared" ca="1" si="208"/>
        <v>0.80919130404627759</v>
      </c>
      <c r="V861" s="89">
        <f t="shared" ca="1" si="208"/>
        <v>0.75918602345950881</v>
      </c>
      <c r="W861" s="85">
        <f t="shared" ca="1" si="200"/>
        <v>4710.2782369740926</v>
      </c>
      <c r="X861" s="85">
        <f t="shared" ca="1" si="201"/>
        <v>742.37160680476154</v>
      </c>
      <c r="Z861" s="85">
        <v>844</v>
      </c>
      <c r="AA861" s="88">
        <f t="shared" ca="1" si="202"/>
        <v>1383.2419186830143</v>
      </c>
      <c r="AB861" s="89">
        <f t="shared" ca="1" si="203"/>
        <v>0.93289645552412193</v>
      </c>
      <c r="AC861" s="89">
        <f t="shared" ca="1" si="204"/>
        <v>0.83788711387692227</v>
      </c>
      <c r="AD861" s="89">
        <f t="shared" ca="1" si="209"/>
        <v>0.82456328368630372</v>
      </c>
      <c r="AE861" s="89">
        <f t="shared" ca="1" si="209"/>
        <v>0.7989529466772477</v>
      </c>
      <c r="AF861" s="85">
        <f t="shared" ca="1" si="205"/>
        <v>124.58787654958098</v>
      </c>
      <c r="AG861" s="85">
        <f t="shared" ca="1" si="206"/>
        <v>-8.1373162974560955</v>
      </c>
      <c r="AI861" s="85">
        <v>844</v>
      </c>
      <c r="AJ861" s="85">
        <f t="shared" ca="1" si="210"/>
        <v>4585.6903604245117</v>
      </c>
      <c r="AK861" s="85">
        <f t="shared" ca="1" si="210"/>
        <v>750.50892310221764</v>
      </c>
    </row>
    <row r="862" spans="9:37" x14ac:dyDescent="0.25">
      <c r="I862" s="85">
        <v>845</v>
      </c>
      <c r="J862" s="89">
        <f t="shared" ca="1" si="207"/>
        <v>0.66230093572042181</v>
      </c>
      <c r="K862" s="89">
        <f t="shared" ca="1" si="207"/>
        <v>0.62391196866456855</v>
      </c>
      <c r="L862" s="89">
        <f t="shared" ca="1" si="196"/>
        <v>0.41875098689074319</v>
      </c>
      <c r="M862" s="89">
        <f t="shared" ca="1" si="196"/>
        <v>0.31577135396204975</v>
      </c>
      <c r="N862" s="89">
        <f t="array" aca="1" ref="N862:O862" ca="1">mu+MMULT(L862:M862,A)</f>
        <v>1.9430965942500725E-2</v>
      </c>
      <c r="O862" s="89">
        <f ca="1"/>
        <v>8.2432232694507248E-3</v>
      </c>
      <c r="Q862" s="85">
        <v>845</v>
      </c>
      <c r="R862" s="88">
        <f t="shared" ca="1" si="197"/>
        <v>31934.528963870158</v>
      </c>
      <c r="S862" s="89">
        <f t="shared" ca="1" si="198"/>
        <v>0.81455851177783167</v>
      </c>
      <c r="T862" s="89">
        <f t="shared" ca="1" si="199"/>
        <v>0.64332505318636946</v>
      </c>
      <c r="U862" s="89">
        <f t="shared" ca="1" si="208"/>
        <v>0.79233746660815885</v>
      </c>
      <c r="V862" s="89">
        <f t="shared" ca="1" si="208"/>
        <v>0.73999339840891132</v>
      </c>
      <c r="W862" s="85">
        <f t="shared" ca="1" si="200"/>
        <v>4444.5685003215876</v>
      </c>
      <c r="X862" s="85">
        <f t="shared" ca="1" si="201"/>
        <v>476.6618701522566</v>
      </c>
      <c r="Z862" s="85">
        <v>845</v>
      </c>
      <c r="AA862" s="88">
        <f t="shared" ca="1" si="202"/>
        <v>1404.5302680103578</v>
      </c>
      <c r="AB862" s="89">
        <f t="shared" ca="1" si="203"/>
        <v>1.0936486225336981</v>
      </c>
      <c r="AC862" s="89">
        <f t="shared" ca="1" si="204"/>
        <v>0.99863928088649845</v>
      </c>
      <c r="AD862" s="89">
        <f t="shared" ca="1" si="209"/>
        <v>0.86294544223523506</v>
      </c>
      <c r="AE862" s="89">
        <f t="shared" ca="1" si="209"/>
        <v>0.84101526786761649</v>
      </c>
      <c r="AF862" s="85">
        <f t="shared" ca="1" si="205"/>
        <v>142.56213069305022</v>
      </c>
      <c r="AG862" s="85">
        <f t="shared" ca="1" si="206"/>
        <v>9.8369378460131429</v>
      </c>
      <c r="AI862" s="85">
        <v>845</v>
      </c>
      <c r="AJ862" s="85">
        <f t="shared" ca="1" si="210"/>
        <v>4302.0063696285379</v>
      </c>
      <c r="AK862" s="85">
        <f t="shared" ca="1" si="210"/>
        <v>466.82493230624345</v>
      </c>
    </row>
    <row r="863" spans="9:37" x14ac:dyDescent="0.25">
      <c r="I863" s="85">
        <v>846</v>
      </c>
      <c r="J863" s="89">
        <f t="shared" ca="1" si="207"/>
        <v>0.6193286016305225</v>
      </c>
      <c r="K863" s="89">
        <f t="shared" ca="1" si="207"/>
        <v>0.91191405187210195</v>
      </c>
      <c r="L863" s="89">
        <f t="shared" ca="1" si="196"/>
        <v>0.30371792999923541</v>
      </c>
      <c r="M863" s="89">
        <f t="shared" ca="1" si="196"/>
        <v>1.3526361544985612</v>
      </c>
      <c r="N863" s="89">
        <f t="array" aca="1" ref="N863:O863" ca="1">mu+MMULT(L863:M863,A)</f>
        <v>3.591643518063295E-2</v>
      </c>
      <c r="O863" s="89">
        <f ca="1"/>
        <v>2.3677307694545388E-2</v>
      </c>
      <c r="Q863" s="85">
        <v>846</v>
      </c>
      <c r="R863" s="88">
        <f t="shared" ca="1" si="197"/>
        <v>32465.348037794061</v>
      </c>
      <c r="S863" s="89">
        <f t="shared" ca="1" si="198"/>
        <v>0.91083332496994263</v>
      </c>
      <c r="T863" s="89">
        <f t="shared" ca="1" si="199"/>
        <v>0.73959986637848041</v>
      </c>
      <c r="U863" s="89">
        <f t="shared" ca="1" si="208"/>
        <v>0.81880839961718588</v>
      </c>
      <c r="V863" s="89">
        <f t="shared" ca="1" si="208"/>
        <v>0.77022858861118859</v>
      </c>
      <c r="W863" s="85">
        <f t="shared" ca="1" si="200"/>
        <v>4872.2984946014185</v>
      </c>
      <c r="X863" s="85">
        <f t="shared" ca="1" si="201"/>
        <v>904.39186443208746</v>
      </c>
      <c r="Z863" s="85">
        <v>846</v>
      </c>
      <c r="AA863" s="88">
        <f t="shared" ca="1" si="202"/>
        <v>1426.3760579705547</v>
      </c>
      <c r="AB863" s="89">
        <f t="shared" ca="1" si="203"/>
        <v>1.2560966950864636</v>
      </c>
      <c r="AC863" s="89">
        <f t="shared" ca="1" si="204"/>
        <v>1.1610873534392641</v>
      </c>
      <c r="AD863" s="89">
        <f t="shared" ca="1" si="209"/>
        <v>0.89545954288249907</v>
      </c>
      <c r="AE863" s="89">
        <f t="shared" ca="1" si="209"/>
        <v>0.87719681141269767</v>
      </c>
      <c r="AF863" s="85">
        <f t="shared" ca="1" si="205"/>
        <v>161.78119728483944</v>
      </c>
      <c r="AG863" s="85">
        <f t="shared" ca="1" si="206"/>
        <v>29.056004437802358</v>
      </c>
      <c r="AI863" s="85">
        <v>846</v>
      </c>
      <c r="AJ863" s="85">
        <f t="shared" ca="1" si="210"/>
        <v>4710.5172973165791</v>
      </c>
      <c r="AK863" s="85">
        <f t="shared" ca="1" si="210"/>
        <v>875.3358599942851</v>
      </c>
    </row>
    <row r="864" spans="9:37" x14ac:dyDescent="0.25">
      <c r="I864" s="85">
        <v>847</v>
      </c>
      <c r="J864" s="89">
        <f t="shared" ca="1" si="207"/>
        <v>5.1763713490196039E-2</v>
      </c>
      <c r="K864" s="89">
        <f t="shared" ca="1" si="207"/>
        <v>8.3849163920765135E-2</v>
      </c>
      <c r="L864" s="89">
        <f t="shared" ca="1" si="196"/>
        <v>-1.6279880155020525</v>
      </c>
      <c r="M864" s="89">
        <f t="shared" ca="1" si="196"/>
        <v>-1.3796373617619866</v>
      </c>
      <c r="N864" s="89">
        <f t="array" aca="1" ref="N864:O864" ca="1">mu+MMULT(L864:M864,A)</f>
        <v>-6.4877564318884515E-2</v>
      </c>
      <c r="O864" s="89">
        <f ca="1"/>
        <v>-1.6993510815828571E-2</v>
      </c>
      <c r="Q864" s="85">
        <v>847</v>
      </c>
      <c r="R864" s="88">
        <f t="shared" ca="1" si="197"/>
        <v>29352.546532011758</v>
      </c>
      <c r="S864" s="89">
        <f t="shared" ca="1" si="198"/>
        <v>0.3221983681768486</v>
      </c>
      <c r="T864" s="89">
        <f t="shared" ca="1" si="199"/>
        <v>0.15096490958538633</v>
      </c>
      <c r="U864" s="89">
        <f t="shared" ca="1" si="208"/>
        <v>0.6263487896820108</v>
      </c>
      <c r="V864" s="89">
        <f t="shared" ca="1" si="208"/>
        <v>0.55999830165412878</v>
      </c>
      <c r="W864" s="85">
        <f t="shared" ca="1" si="200"/>
        <v>2600.1377582649893</v>
      </c>
      <c r="X864" s="85">
        <f t="shared" ca="1" si="201"/>
        <v>-1367.7688719043417</v>
      </c>
      <c r="Z864" s="85">
        <v>847</v>
      </c>
      <c r="AA864" s="88">
        <f t="shared" ca="1" si="202"/>
        <v>1369.5280397872723</v>
      </c>
      <c r="AB864" s="89">
        <f t="shared" ca="1" si="203"/>
        <v>0.828024909667743</v>
      </c>
      <c r="AC864" s="89">
        <f t="shared" ca="1" si="204"/>
        <v>0.73301556802054335</v>
      </c>
      <c r="AD864" s="89">
        <f t="shared" ca="1" si="209"/>
        <v>0.79617180349051708</v>
      </c>
      <c r="AE864" s="89">
        <f t="shared" ca="1" si="209"/>
        <v>0.7682255328592924</v>
      </c>
      <c r="AF864" s="85">
        <f t="shared" ca="1" si="205"/>
        <v>113.47127647096659</v>
      </c>
      <c r="AG864" s="85">
        <f t="shared" ca="1" si="206"/>
        <v>-19.253916376070492</v>
      </c>
      <c r="AI864" s="85">
        <v>847</v>
      </c>
      <c r="AJ864" s="85">
        <f t="shared" ca="1" si="210"/>
        <v>2486.6664817940227</v>
      </c>
      <c r="AK864" s="85">
        <f t="shared" ca="1" si="210"/>
        <v>-1348.5149555282712</v>
      </c>
    </row>
    <row r="865" spans="9:37" x14ac:dyDescent="0.25">
      <c r="I865" s="85">
        <v>848</v>
      </c>
      <c r="J865" s="89">
        <f t="shared" ca="1" si="207"/>
        <v>0.89072175108038665</v>
      </c>
      <c r="K865" s="89">
        <f t="shared" ca="1" si="207"/>
        <v>0.2070139809956949</v>
      </c>
      <c r="L865" s="89">
        <f t="shared" ca="1" si="196"/>
        <v>1.2303755686183737</v>
      </c>
      <c r="M865" s="89">
        <f t="shared" ca="1" si="196"/>
        <v>-0.81682584190985019</v>
      </c>
      <c r="N865" s="89">
        <f t="array" aca="1" ref="N865:O865" ca="1">mu+MMULT(L865:M865,A)</f>
        <v>1.902751850109163E-2</v>
      </c>
      <c r="O865" s="89">
        <f ca="1"/>
        <v>-8.6158703478340787E-3</v>
      </c>
      <c r="Q865" s="85">
        <v>848</v>
      </c>
      <c r="R865" s="88">
        <f t="shared" ca="1" si="197"/>
        <v>31921.647658506648</v>
      </c>
      <c r="S865" s="89">
        <f t="shared" ca="1" si="198"/>
        <v>0.81220238672652523</v>
      </c>
      <c r="T865" s="89">
        <f t="shared" ca="1" si="199"/>
        <v>0.64096892813506301</v>
      </c>
      <c r="U865" s="89">
        <f t="shared" ca="1" si="208"/>
        <v>0.79166224487393722</v>
      </c>
      <c r="V865" s="89">
        <f t="shared" ca="1" si="208"/>
        <v>0.7392285645952148</v>
      </c>
      <c r="W865" s="85">
        <f t="shared" ca="1" si="200"/>
        <v>4434.3665066504618</v>
      </c>
      <c r="X865" s="85">
        <f t="shared" ca="1" si="201"/>
        <v>466.45987648113078</v>
      </c>
      <c r="Z865" s="85">
        <v>848</v>
      </c>
      <c r="AA865" s="88">
        <f t="shared" ca="1" si="202"/>
        <v>1381.0496478737361</v>
      </c>
      <c r="AB865" s="89">
        <f t="shared" ca="1" si="203"/>
        <v>0.91620192808245005</v>
      </c>
      <c r="AC865" s="89">
        <f t="shared" ca="1" si="204"/>
        <v>0.82119258643525039</v>
      </c>
      <c r="AD865" s="89">
        <f t="shared" ca="1" si="209"/>
        <v>0.82021950278602529</v>
      </c>
      <c r="AE865" s="89">
        <f t="shared" ca="1" si="209"/>
        <v>0.79423171066995879</v>
      </c>
      <c r="AF865" s="85">
        <f t="shared" ca="1" si="205"/>
        <v>122.78495839729283</v>
      </c>
      <c r="AG865" s="85">
        <f t="shared" ca="1" si="206"/>
        <v>-9.9402344497442527</v>
      </c>
      <c r="AI865" s="85">
        <v>848</v>
      </c>
      <c r="AJ865" s="85">
        <f t="shared" ca="1" si="210"/>
        <v>4311.5815482531689</v>
      </c>
      <c r="AK865" s="85">
        <f t="shared" ca="1" si="210"/>
        <v>476.40011093087503</v>
      </c>
    </row>
    <row r="866" spans="9:37" x14ac:dyDescent="0.25">
      <c r="I866" s="85">
        <v>849</v>
      </c>
      <c r="J866" s="89">
        <f t="shared" ca="1" si="207"/>
        <v>0.21011665891980724</v>
      </c>
      <c r="K866" s="89">
        <f t="shared" ca="1" si="207"/>
        <v>0.28122508153760495</v>
      </c>
      <c r="L866" s="89">
        <f t="shared" ca="1" si="196"/>
        <v>-0.8060165302657939</v>
      </c>
      <c r="M866" s="89">
        <f t="shared" ca="1" si="196"/>
        <v>-0.57920602923824394</v>
      </c>
      <c r="N866" s="89">
        <f t="array" aca="1" ref="N866:O866" ca="1">mu+MMULT(L866:M866,A)</f>
        <v>-2.8777990827041893E-2</v>
      </c>
      <c r="O866" s="89">
        <f ca="1"/>
        <v>-5.0788187978623948E-3</v>
      </c>
      <c r="Q866" s="85">
        <v>849</v>
      </c>
      <c r="R866" s="88">
        <f t="shared" ca="1" si="197"/>
        <v>30431.518993557715</v>
      </c>
      <c r="S866" s="89">
        <f t="shared" ca="1" si="198"/>
        <v>0.53301916096344359</v>
      </c>
      <c r="T866" s="89">
        <f t="shared" ca="1" si="199"/>
        <v>0.36178570237198132</v>
      </c>
      <c r="U866" s="89">
        <f t="shared" ca="1" si="208"/>
        <v>0.70298984171716661</v>
      </c>
      <c r="V866" s="89">
        <f t="shared" ca="1" si="208"/>
        <v>0.64124391135002523</v>
      </c>
      <c r="W866" s="85">
        <f t="shared" ca="1" si="200"/>
        <v>3318.1667682755215</v>
      </c>
      <c r="X866" s="85">
        <f t="shared" ca="1" si="201"/>
        <v>-649.73986189380958</v>
      </c>
      <c r="Z866" s="85">
        <v>849</v>
      </c>
      <c r="AA866" s="88">
        <f t="shared" ca="1" si="202"/>
        <v>1385.9431408380083</v>
      </c>
      <c r="AB866" s="89">
        <f t="shared" ca="1" si="203"/>
        <v>0.9534303888700858</v>
      </c>
      <c r="AC866" s="89">
        <f t="shared" ca="1" si="204"/>
        <v>0.85842104722288615</v>
      </c>
      <c r="AD866" s="89">
        <f t="shared" ca="1" si="209"/>
        <v>0.82981397480028218</v>
      </c>
      <c r="AE866" s="89">
        <f t="shared" ca="1" si="209"/>
        <v>0.8046699951277585</v>
      </c>
      <c r="AF866" s="85">
        <f t="shared" ca="1" si="205"/>
        <v>126.82232199711859</v>
      </c>
      <c r="AG866" s="85">
        <f t="shared" ca="1" si="206"/>
        <v>-5.9028708499184859</v>
      </c>
      <c r="AI866" s="85">
        <v>849</v>
      </c>
      <c r="AJ866" s="85">
        <f t="shared" ca="1" si="210"/>
        <v>3191.3444462784028</v>
      </c>
      <c r="AK866" s="85">
        <f t="shared" ca="1" si="210"/>
        <v>-643.83699104389109</v>
      </c>
    </row>
    <row r="867" spans="9:37" x14ac:dyDescent="0.25">
      <c r="I867" s="85">
        <v>850</v>
      </c>
      <c r="J867" s="89">
        <f t="shared" ca="1" si="207"/>
        <v>0.48841935874550957</v>
      </c>
      <c r="K867" s="89">
        <f t="shared" ca="1" si="207"/>
        <v>0.5140104056332736</v>
      </c>
      <c r="L867" s="89">
        <f t="shared" ca="1" si="196"/>
        <v>-2.9032440781209822E-2</v>
      </c>
      <c r="M867" s="89">
        <f t="shared" ca="1" si="196"/>
        <v>3.5126100911488718E-2</v>
      </c>
      <c r="N867" s="89">
        <f t="array" aca="1" ref="N867:O867" ca="1">mu+MMULT(L867:M867,A)</f>
        <v>2.6783629301188449E-3</v>
      </c>
      <c r="O867" s="89">
        <f ca="1"/>
        <v>4.06572343838004E-3</v>
      </c>
      <c r="Q867" s="85">
        <v>850</v>
      </c>
      <c r="R867" s="88">
        <f t="shared" ca="1" si="197"/>
        <v>31403.998766347646</v>
      </c>
      <c r="S867" s="89">
        <f t="shared" ca="1" si="198"/>
        <v>0.71672364264544219</v>
      </c>
      <c r="T867" s="89">
        <f t="shared" ca="1" si="199"/>
        <v>0.54549018405397987</v>
      </c>
      <c r="U867" s="89">
        <f t="shared" ca="1" si="208"/>
        <v>0.76322768268259067</v>
      </c>
      <c r="V867" s="89">
        <f t="shared" ca="1" si="208"/>
        <v>0.70729178510186874</v>
      </c>
      <c r="W867" s="85">
        <f t="shared" ca="1" si="200"/>
        <v>4031.8134340304678</v>
      </c>
      <c r="X867" s="85">
        <f t="shared" ca="1" si="201"/>
        <v>63.906803861136723</v>
      </c>
      <c r="Z867" s="85">
        <v>850</v>
      </c>
      <c r="AA867" s="88">
        <f t="shared" ca="1" si="202"/>
        <v>1398.6750815883042</v>
      </c>
      <c r="AB867" s="89">
        <f t="shared" ca="1" si="203"/>
        <v>1.0496792637459811</v>
      </c>
      <c r="AC867" s="89">
        <f t="shared" ca="1" si="204"/>
        <v>0.95466992209878143</v>
      </c>
      <c r="AD867" s="89">
        <f t="shared" ca="1" si="209"/>
        <v>0.85306719967190792</v>
      </c>
      <c r="AE867" s="89">
        <f t="shared" ca="1" si="209"/>
        <v>0.83012767751553107</v>
      </c>
      <c r="AF867" s="85">
        <f t="shared" ca="1" si="205"/>
        <v>137.53809650449102</v>
      </c>
      <c r="AG867" s="85">
        <f t="shared" ca="1" si="206"/>
        <v>4.8129036574539441</v>
      </c>
      <c r="AI867" s="85">
        <v>850</v>
      </c>
      <c r="AJ867" s="85">
        <f t="shared" ca="1" si="210"/>
        <v>3894.2753375259767</v>
      </c>
      <c r="AK867" s="85">
        <f t="shared" ca="1" si="210"/>
        <v>59.093900203682779</v>
      </c>
    </row>
    <row r="868" spans="9:37" x14ac:dyDescent="0.25">
      <c r="I868" s="85">
        <v>851</v>
      </c>
      <c r="J868" s="89">
        <f t="shared" ca="1" si="207"/>
        <v>0.20165288213581989</v>
      </c>
      <c r="K868" s="89">
        <f t="shared" ca="1" si="207"/>
        <v>0.55933817759636006</v>
      </c>
      <c r="L868" s="89">
        <f t="shared" ca="1" si="196"/>
        <v>-0.83573186580210324</v>
      </c>
      <c r="M868" s="89">
        <f t="shared" ca="1" si="196"/>
        <v>0.14929147125764614</v>
      </c>
      <c r="N868" s="89">
        <f t="array" aca="1" ref="N868:O868" ca="1">mu+MMULT(L868:M868,A)</f>
        <v>-1.5883810652945567E-2</v>
      </c>
      <c r="O868" s="89">
        <f ca="1"/>
        <v>5.7651137189962311E-3</v>
      </c>
      <c r="Q868" s="85">
        <v>851</v>
      </c>
      <c r="R868" s="88">
        <f t="shared" ca="1" si="197"/>
        <v>30826.449161061635</v>
      </c>
      <c r="S868" s="89">
        <f t="shared" ca="1" si="198"/>
        <v>0.60832091729168447</v>
      </c>
      <c r="T868" s="89">
        <f t="shared" ca="1" si="199"/>
        <v>0.4370874587002222</v>
      </c>
      <c r="U868" s="89">
        <f t="shared" ca="1" si="208"/>
        <v>0.72851267473007919</v>
      </c>
      <c r="V868" s="89">
        <f t="shared" ca="1" si="208"/>
        <v>0.66897603891250434</v>
      </c>
      <c r="W868" s="85">
        <f t="shared" ca="1" si="200"/>
        <v>3600.8854519535926</v>
      </c>
      <c r="X868" s="85">
        <f t="shared" ca="1" si="201"/>
        <v>-367.02117821573847</v>
      </c>
      <c r="Z868" s="85">
        <v>851</v>
      </c>
      <c r="AA868" s="88">
        <f t="shared" ca="1" si="202"/>
        <v>1401.0539972082254</v>
      </c>
      <c r="AB868" s="89">
        <f t="shared" ca="1" si="203"/>
        <v>1.0675658236479157</v>
      </c>
      <c r="AC868" s="89">
        <f t="shared" ca="1" si="204"/>
        <v>0.97255648200071609</v>
      </c>
      <c r="AD868" s="89">
        <f t="shared" ca="1" si="209"/>
        <v>0.85714179655635847</v>
      </c>
      <c r="AE868" s="89">
        <f t="shared" ca="1" si="209"/>
        <v>0.83461310991062732</v>
      </c>
      <c r="AF868" s="85">
        <f t="shared" ca="1" si="205"/>
        <v>139.57233461919554</v>
      </c>
      <c r="AG868" s="85">
        <f t="shared" ca="1" si="206"/>
        <v>6.8471417721584658</v>
      </c>
      <c r="AI868" s="85">
        <v>851</v>
      </c>
      <c r="AJ868" s="85">
        <f t="shared" ca="1" si="210"/>
        <v>3461.3131173343972</v>
      </c>
      <c r="AK868" s="85">
        <f t="shared" ca="1" si="210"/>
        <v>-373.86831998789694</v>
      </c>
    </row>
    <row r="869" spans="9:37" x14ac:dyDescent="0.25">
      <c r="I869" s="85">
        <v>852</v>
      </c>
      <c r="J869" s="89">
        <f t="shared" ca="1" si="207"/>
        <v>0.22669169967490288</v>
      </c>
      <c r="K869" s="89">
        <f t="shared" ca="1" si="207"/>
        <v>0.45202545905087688</v>
      </c>
      <c r="L869" s="89">
        <f t="shared" ca="1" si="196"/>
        <v>-0.74978633628358549</v>
      </c>
      <c r="M869" s="89">
        <f t="shared" ca="1" si="196"/>
        <v>-0.12054565213893555</v>
      </c>
      <c r="N869" s="89">
        <f t="array" aca="1" ref="N869:O869" ca="1">mu+MMULT(L869:M869,A)</f>
        <v>-1.8736682912948652E-2</v>
      </c>
      <c r="O869" s="89">
        <f ca="1"/>
        <v>1.7484965656580449E-3</v>
      </c>
      <c r="Q869" s="85">
        <v>852</v>
      </c>
      <c r="R869" s="88">
        <f t="shared" ca="1" si="197"/>
        <v>30738.630566553817</v>
      </c>
      <c r="S869" s="89">
        <f t="shared" ca="1" si="198"/>
        <v>0.59166019990928609</v>
      </c>
      <c r="T869" s="89">
        <f t="shared" ca="1" si="199"/>
        <v>0.42042674131782382</v>
      </c>
      <c r="U869" s="89">
        <f t="shared" ca="1" si="208"/>
        <v>0.72296092344230489</v>
      </c>
      <c r="V869" s="89">
        <f t="shared" ca="1" si="208"/>
        <v>0.66291313185348621</v>
      </c>
      <c r="W869" s="85">
        <f t="shared" ca="1" si="200"/>
        <v>3537.1517442325458</v>
      </c>
      <c r="X869" s="85">
        <f t="shared" ca="1" si="201"/>
        <v>-430.75488593678529</v>
      </c>
      <c r="Z869" s="85">
        <v>852</v>
      </c>
      <c r="AA869" s="88">
        <f t="shared" ca="1" si="202"/>
        <v>1395.4377863253956</v>
      </c>
      <c r="AB869" s="89">
        <f t="shared" ca="1" si="203"/>
        <v>1.0252898002201012</v>
      </c>
      <c r="AC869" s="89">
        <f t="shared" ca="1" si="204"/>
        <v>0.93028045857290154</v>
      </c>
      <c r="AD869" s="89">
        <f t="shared" ca="1" si="209"/>
        <v>0.84738676646528133</v>
      </c>
      <c r="AE869" s="89">
        <f t="shared" ca="1" si="209"/>
        <v>0.82388705355461378</v>
      </c>
      <c r="AF869" s="85">
        <f t="shared" ca="1" si="205"/>
        <v>134.78561839368854</v>
      </c>
      <c r="AG869" s="85">
        <f t="shared" ca="1" si="206"/>
        <v>2.0604255466514587</v>
      </c>
      <c r="AI869" s="85">
        <v>852</v>
      </c>
      <c r="AJ869" s="85">
        <f t="shared" ca="1" si="210"/>
        <v>3402.3661258388574</v>
      </c>
      <c r="AK869" s="85">
        <f t="shared" ca="1" si="210"/>
        <v>-432.81531148343674</v>
      </c>
    </row>
    <row r="870" spans="9:37" x14ac:dyDescent="0.25">
      <c r="I870" s="85">
        <v>853</v>
      </c>
      <c r="J870" s="89">
        <f t="shared" ca="1" si="207"/>
        <v>0.15682180447399641</v>
      </c>
      <c r="K870" s="89">
        <f t="shared" ca="1" si="207"/>
        <v>0.4639479540909911</v>
      </c>
      <c r="L870" s="89">
        <f t="shared" ca="1" si="196"/>
        <v>-1.0076060800070983</v>
      </c>
      <c r="M870" s="89">
        <f t="shared" ca="1" si="196"/>
        <v>-9.0492431354980848E-2</v>
      </c>
      <c r="N870" s="89">
        <f t="array" aca="1" ref="N870:O870" ca="1">mu+MMULT(L870:M870,A)</f>
        <v>-2.4789733321953385E-2</v>
      </c>
      <c r="O870" s="89">
        <f ca="1"/>
        <v>2.1958489558496657E-3</v>
      </c>
      <c r="Q870" s="85">
        <v>853</v>
      </c>
      <c r="R870" s="88">
        <f t="shared" ca="1" si="197"/>
        <v>30553.13007453076</v>
      </c>
      <c r="S870" s="89">
        <f t="shared" ca="1" si="198"/>
        <v>0.55631050564511497</v>
      </c>
      <c r="T870" s="89">
        <f t="shared" ca="1" si="199"/>
        <v>0.3850770470536527</v>
      </c>
      <c r="U870" s="89">
        <f t="shared" ca="1" si="208"/>
        <v>0.71100069671902066</v>
      </c>
      <c r="V870" s="89">
        <f t="shared" ca="1" si="208"/>
        <v>0.64990983348605524</v>
      </c>
      <c r="W870" s="85">
        <f t="shared" ca="1" si="200"/>
        <v>3404.1465808703069</v>
      </c>
      <c r="X870" s="85">
        <f t="shared" ca="1" si="201"/>
        <v>-563.7600492990241</v>
      </c>
      <c r="Z870" s="85">
        <v>853</v>
      </c>
      <c r="AA870" s="88">
        <f t="shared" ca="1" si="202"/>
        <v>1396.0621784057039</v>
      </c>
      <c r="AB870" s="89">
        <f t="shared" ca="1" si="203"/>
        <v>1.0299983097459624</v>
      </c>
      <c r="AC870" s="89">
        <f t="shared" ca="1" si="204"/>
        <v>0.93498896809876275</v>
      </c>
      <c r="AD870" s="89">
        <f t="shared" ca="1" si="209"/>
        <v>0.84849460048542391</v>
      </c>
      <c r="AE870" s="89">
        <f t="shared" ca="1" si="209"/>
        <v>0.82510300761234101</v>
      </c>
      <c r="AF870" s="85">
        <f t="shared" ca="1" si="205"/>
        <v>135.31506614572686</v>
      </c>
      <c r="AG870" s="85">
        <f t="shared" ca="1" si="206"/>
        <v>2.5898732986897812</v>
      </c>
      <c r="AI870" s="85">
        <v>853</v>
      </c>
      <c r="AJ870" s="85">
        <f t="shared" ca="1" si="210"/>
        <v>3268.8315147245803</v>
      </c>
      <c r="AK870" s="85">
        <f t="shared" ca="1" si="210"/>
        <v>-566.34992259771388</v>
      </c>
    </row>
    <row r="871" spans="9:37" x14ac:dyDescent="0.25">
      <c r="I871" s="85">
        <v>854</v>
      </c>
      <c r="J871" s="89">
        <f t="shared" ca="1" si="207"/>
        <v>0.4939870283688349</v>
      </c>
      <c r="K871" s="89">
        <f t="shared" ca="1" si="207"/>
        <v>0.55264787650483316</v>
      </c>
      <c r="L871" s="89">
        <f t="shared" ca="1" si="196"/>
        <v>-1.5072855421891896E-2</v>
      </c>
      <c r="M871" s="89">
        <f t="shared" ca="1" si="196"/>
        <v>0.13235406346747697</v>
      </c>
      <c r="N871" s="89">
        <f t="array" aca="1" ref="N871:O871" ca="1">mu+MMULT(L871:M871,A)</f>
        <v>4.859290969918972E-3</v>
      </c>
      <c r="O871" s="89">
        <f ca="1"/>
        <v>5.5129946561825807E-3</v>
      </c>
      <c r="Q871" s="85">
        <v>854</v>
      </c>
      <c r="R871" s="88">
        <f t="shared" ca="1" si="197"/>
        <v>31472.563367873041</v>
      </c>
      <c r="S871" s="89">
        <f t="shared" ca="1" si="198"/>
        <v>0.72946021911677184</v>
      </c>
      <c r="T871" s="89">
        <f t="shared" ca="1" si="199"/>
        <v>0.55822676052530951</v>
      </c>
      <c r="U871" s="89">
        <f t="shared" ca="1" si="208"/>
        <v>0.76713990336676741</v>
      </c>
      <c r="V871" s="89">
        <f t="shared" ca="1" si="208"/>
        <v>0.71165522524810154</v>
      </c>
      <c r="W871" s="85">
        <f t="shared" ca="1" si="200"/>
        <v>4084.2782105102451</v>
      </c>
      <c r="X871" s="85">
        <f t="shared" ca="1" si="201"/>
        <v>116.37158034091408</v>
      </c>
      <c r="Z871" s="85">
        <v>854</v>
      </c>
      <c r="AA871" s="88">
        <f t="shared" ca="1" si="202"/>
        <v>1400.7008093120696</v>
      </c>
      <c r="AB871" s="89">
        <f t="shared" ca="1" si="203"/>
        <v>1.0649121997153357</v>
      </c>
      <c r="AC871" s="89">
        <f t="shared" ca="1" si="204"/>
        <v>0.96990285806813603</v>
      </c>
      <c r="AD871" s="89">
        <f t="shared" ca="1" si="209"/>
        <v>0.85654216811533068</v>
      </c>
      <c r="AE871" s="89">
        <f t="shared" ca="1" si="209"/>
        <v>0.83395254234018901</v>
      </c>
      <c r="AF871" s="85">
        <f t="shared" ca="1" si="205"/>
        <v>139.2697083477326</v>
      </c>
      <c r="AG871" s="85">
        <f t="shared" ca="1" si="206"/>
        <v>6.5445155006955247</v>
      </c>
      <c r="AI871" s="85">
        <v>854</v>
      </c>
      <c r="AJ871" s="85">
        <f t="shared" ca="1" si="210"/>
        <v>3945.0085021625127</v>
      </c>
      <c r="AK871" s="85">
        <f t="shared" ca="1" si="210"/>
        <v>109.82706484021855</v>
      </c>
    </row>
    <row r="872" spans="9:37" x14ac:dyDescent="0.25">
      <c r="I872" s="85">
        <v>855</v>
      </c>
      <c r="J872" s="89">
        <f t="shared" ca="1" si="207"/>
        <v>0.79778343353017123</v>
      </c>
      <c r="K872" s="89">
        <f t="shared" ca="1" si="207"/>
        <v>0.42672636321731527</v>
      </c>
      <c r="L872" s="89">
        <f t="shared" ca="1" si="196"/>
        <v>0.83373002814927655</v>
      </c>
      <c r="M872" s="89">
        <f t="shared" ca="1" si="196"/>
        <v>-0.1847148137425014</v>
      </c>
      <c r="N872" s="89">
        <f t="array" aca="1" ref="N872:O872" ca="1">mu+MMULT(L872:M872,A)</f>
        <v>2.0698240703529998E-2</v>
      </c>
      <c r="O872" s="89">
        <f ca="1"/>
        <v>7.9331681882459718E-4</v>
      </c>
      <c r="Q872" s="85">
        <v>855</v>
      </c>
      <c r="R872" s="88">
        <f t="shared" ca="1" si="197"/>
        <v>31975.024440459543</v>
      </c>
      <c r="S872" s="89">
        <f t="shared" ca="1" si="198"/>
        <v>0.82195937123283369</v>
      </c>
      <c r="T872" s="89">
        <f t="shared" ca="1" si="199"/>
        <v>0.65072591264137136</v>
      </c>
      <c r="U872" s="89">
        <f t="shared" ca="1" si="208"/>
        <v>0.79444998967835867</v>
      </c>
      <c r="V872" s="89">
        <f t="shared" ca="1" si="208"/>
        <v>0.7423882835891924</v>
      </c>
      <c r="W872" s="85">
        <f t="shared" ca="1" si="200"/>
        <v>4476.6974096717822</v>
      </c>
      <c r="X872" s="85">
        <f t="shared" ca="1" si="201"/>
        <v>508.79077950245119</v>
      </c>
      <c r="Z872" s="85">
        <v>855</v>
      </c>
      <c r="AA872" s="88">
        <f t="shared" ca="1" si="202"/>
        <v>1394.1055287879328</v>
      </c>
      <c r="AB872" s="89">
        <f t="shared" ca="1" si="203"/>
        <v>1.0152362651647791</v>
      </c>
      <c r="AC872" s="89">
        <f t="shared" ca="1" si="204"/>
        <v>0.9202269235175794</v>
      </c>
      <c r="AD872" s="89">
        <f t="shared" ca="1" si="209"/>
        <v>0.84500339127390245</v>
      </c>
      <c r="AE872" s="89">
        <f t="shared" ca="1" si="209"/>
        <v>0.82127290620293969</v>
      </c>
      <c r="AF872" s="85">
        <f t="shared" ca="1" si="205"/>
        <v>133.65826565484076</v>
      </c>
      <c r="AG872" s="85">
        <f t="shared" ca="1" si="206"/>
        <v>0.93307280780368274</v>
      </c>
      <c r="AI872" s="85">
        <v>855</v>
      </c>
      <c r="AJ872" s="85">
        <f t="shared" ca="1" si="210"/>
        <v>4343.0391440169415</v>
      </c>
      <c r="AK872" s="85">
        <f t="shared" ca="1" si="210"/>
        <v>507.8577066946475</v>
      </c>
    </row>
    <row r="873" spans="9:37" x14ac:dyDescent="0.25">
      <c r="I873" s="85">
        <v>856</v>
      </c>
      <c r="J873" s="89">
        <f t="shared" ca="1" si="207"/>
        <v>0.33047566845913157</v>
      </c>
      <c r="K873" s="89">
        <f t="shared" ca="1" si="207"/>
        <v>0.3290256019946689</v>
      </c>
      <c r="L873" s="89">
        <f t="shared" ca="1" si="196"/>
        <v>-0.43860008294505715</v>
      </c>
      <c r="M873" s="89">
        <f t="shared" ca="1" si="196"/>
        <v>-0.44260536436361864</v>
      </c>
      <c r="N873" s="89">
        <f t="array" aca="1" ref="N873:O873" ca="1">mu+MMULT(L873:M873,A)</f>
        <v>-1.6788179685199116E-2</v>
      </c>
      <c r="O873" s="89">
        <f ca="1"/>
        <v>-3.0454715445771877E-3</v>
      </c>
      <c r="Q873" s="85">
        <v>856</v>
      </c>
      <c r="R873" s="88">
        <f t="shared" ca="1" si="197"/>
        <v>30798.583277486367</v>
      </c>
      <c r="S873" s="89">
        <f t="shared" ca="1" si="198"/>
        <v>0.60303942009077161</v>
      </c>
      <c r="T873" s="89">
        <f t="shared" ca="1" si="199"/>
        <v>0.43180596149930933</v>
      </c>
      <c r="U873" s="89">
        <f t="shared" ca="1" si="208"/>
        <v>0.72675876730044486</v>
      </c>
      <c r="V873" s="89">
        <f t="shared" ca="1" si="208"/>
        <v>0.66705877682883252</v>
      </c>
      <c r="W873" s="85">
        <f t="shared" ca="1" si="200"/>
        <v>3580.6092229546011</v>
      </c>
      <c r="X873" s="85">
        <f t="shared" ca="1" si="201"/>
        <v>-387.2974072147299</v>
      </c>
      <c r="Z873" s="85">
        <v>856</v>
      </c>
      <c r="AA873" s="88">
        <f t="shared" ca="1" si="202"/>
        <v>1388.7641115512242</v>
      </c>
      <c r="AB873" s="89">
        <f t="shared" ca="1" si="203"/>
        <v>0.97483193968637993</v>
      </c>
      <c r="AC873" s="89">
        <f t="shared" ca="1" si="204"/>
        <v>0.87982259803918028</v>
      </c>
      <c r="AD873" s="89">
        <f t="shared" ca="1" si="209"/>
        <v>0.83517818450006764</v>
      </c>
      <c r="AE873" s="89">
        <f t="shared" ca="1" si="209"/>
        <v>0.81052228967285955</v>
      </c>
      <c r="AF873" s="85">
        <f t="shared" ca="1" si="205"/>
        <v>129.17079764002369</v>
      </c>
      <c r="AG873" s="85">
        <f t="shared" ca="1" si="206"/>
        <v>-3.5543952070133855</v>
      </c>
      <c r="AI873" s="85">
        <v>856</v>
      </c>
      <c r="AJ873" s="85">
        <f t="shared" ca="1" si="210"/>
        <v>3451.4384253145772</v>
      </c>
      <c r="AK873" s="85">
        <f t="shared" ca="1" si="210"/>
        <v>-383.74301200771652</v>
      </c>
    </row>
    <row r="874" spans="9:37" x14ac:dyDescent="0.25">
      <c r="I874" s="85">
        <v>857</v>
      </c>
      <c r="J874" s="89">
        <f t="shared" ca="1" si="207"/>
        <v>0.98239757595791088</v>
      </c>
      <c r="K874" s="89">
        <f t="shared" ca="1" si="207"/>
        <v>0.2570760480628882</v>
      </c>
      <c r="L874" s="89">
        <f t="shared" ca="1" si="196"/>
        <v>2.105994293019843</v>
      </c>
      <c r="M874" s="89">
        <f t="shared" ca="1" si="196"/>
        <v>-0.65238615097625041</v>
      </c>
      <c r="N874" s="89">
        <f t="array" aca="1" ref="N874:O874" ca="1">mu+MMULT(L874:M874,A)</f>
        <v>4.4581237185719401E-2</v>
      </c>
      <c r="O874" s="89">
        <f ca="1"/>
        <v>-6.1681297442448633E-3</v>
      </c>
      <c r="Q874" s="85">
        <v>857</v>
      </c>
      <c r="R874" s="88">
        <f t="shared" ca="1" si="197"/>
        <v>32747.876107808199</v>
      </c>
      <c r="S874" s="89">
        <f t="shared" ca="1" si="198"/>
        <v>0.96143559672431655</v>
      </c>
      <c r="T874" s="89">
        <f t="shared" ca="1" si="199"/>
        <v>0.79020213813285434</v>
      </c>
      <c r="U874" s="89">
        <f t="shared" ca="1" si="208"/>
        <v>0.83183340337607636</v>
      </c>
      <c r="V874" s="89">
        <f t="shared" ca="1" si="208"/>
        <v>0.78529513622215907</v>
      </c>
      <c r="W874" s="85">
        <f t="shared" ca="1" si="200"/>
        <v>5105.4919980909981</v>
      </c>
      <c r="X874" s="85">
        <f t="shared" ca="1" si="201"/>
        <v>1137.5853679216671</v>
      </c>
      <c r="Z874" s="85">
        <v>857</v>
      </c>
      <c r="AA874" s="88">
        <f t="shared" ca="1" si="202"/>
        <v>1384.4342397840521</v>
      </c>
      <c r="AB874" s="89">
        <f t="shared" ca="1" si="203"/>
        <v>0.94196508527470357</v>
      </c>
      <c r="AC874" s="89">
        <f t="shared" ca="1" si="204"/>
        <v>0.84695574362750392</v>
      </c>
      <c r="AD874" s="89">
        <f t="shared" ca="1" si="209"/>
        <v>0.82689474210971281</v>
      </c>
      <c r="AE874" s="89">
        <f t="shared" ca="1" si="209"/>
        <v>0.80149010508567098</v>
      </c>
      <c r="AF874" s="85">
        <f t="shared" ca="1" si="205"/>
        <v>125.57241284432394</v>
      </c>
      <c r="AG874" s="85">
        <f t="shared" ca="1" si="206"/>
        <v>-7.1527800027131434</v>
      </c>
      <c r="AI874" s="85">
        <v>857</v>
      </c>
      <c r="AJ874" s="85">
        <f t="shared" ca="1" si="210"/>
        <v>4979.9195852466746</v>
      </c>
      <c r="AK874" s="85">
        <f t="shared" ca="1" si="210"/>
        <v>1144.7381479243802</v>
      </c>
    </row>
    <row r="875" spans="9:37" x14ac:dyDescent="0.25">
      <c r="I875" s="85">
        <v>858</v>
      </c>
      <c r="J875" s="89">
        <f t="shared" ca="1" si="207"/>
        <v>7.0268015467303768E-2</v>
      </c>
      <c r="K875" s="89">
        <f t="shared" ca="1" si="207"/>
        <v>0.33408698700495754</v>
      </c>
      <c r="L875" s="89">
        <f t="shared" ca="1" si="196"/>
        <v>-1.4737978368017148</v>
      </c>
      <c r="M875" s="89">
        <f t="shared" ca="1" si="196"/>
        <v>-0.4286554663770123</v>
      </c>
      <c r="N875" s="89">
        <f t="array" aca="1" ref="N875:O875" ca="1">mu+MMULT(L875:M875,A)</f>
        <v>-4.3093006483855986E-2</v>
      </c>
      <c r="O875" s="89">
        <f ca="1"/>
        <v>-2.8378225790270648E-3</v>
      </c>
      <c r="Q875" s="85">
        <v>858</v>
      </c>
      <c r="R875" s="88">
        <f t="shared" ca="1" si="197"/>
        <v>29998.994506148407</v>
      </c>
      <c r="S875" s="89">
        <f t="shared" ca="1" si="198"/>
        <v>0.44941975361299374</v>
      </c>
      <c r="T875" s="89">
        <f t="shared" ca="1" si="199"/>
        <v>0.27818629502153147</v>
      </c>
      <c r="U875" s="89">
        <f t="shared" ca="1" si="208"/>
        <v>0.67343555794258203</v>
      </c>
      <c r="V875" s="89">
        <f t="shared" ca="1" si="208"/>
        <v>0.6095653226020411</v>
      </c>
      <c r="W875" s="85">
        <f t="shared" ca="1" si="200"/>
        <v>3020.438939289812</v>
      </c>
      <c r="X875" s="85">
        <f t="shared" ca="1" si="201"/>
        <v>-947.46769087951907</v>
      </c>
      <c r="Z875" s="85">
        <v>858</v>
      </c>
      <c r="AA875" s="88">
        <f t="shared" ca="1" si="202"/>
        <v>1389.0525169248835</v>
      </c>
      <c r="AB875" s="89">
        <f t="shared" ca="1" si="203"/>
        <v>0.97701750335780602</v>
      </c>
      <c r="AC875" s="89">
        <f t="shared" ca="1" si="204"/>
        <v>0.88200816171060636</v>
      </c>
      <c r="AD875" s="89">
        <f t="shared" ca="1" si="209"/>
        <v>0.83571975647415364</v>
      </c>
      <c r="AE875" s="89">
        <f t="shared" ca="1" si="209"/>
        <v>0.81111380317873316</v>
      </c>
      <c r="AF875" s="85">
        <f t="shared" ca="1" si="205"/>
        <v>129.41174564299558</v>
      </c>
      <c r="AG875" s="85">
        <f t="shared" ca="1" si="206"/>
        <v>-3.3134472040414948</v>
      </c>
      <c r="AI875" s="85">
        <v>858</v>
      </c>
      <c r="AJ875" s="85">
        <f t="shared" ca="1" si="210"/>
        <v>2891.0271936468162</v>
      </c>
      <c r="AK875" s="85">
        <f t="shared" ca="1" si="210"/>
        <v>-944.15424367547757</v>
      </c>
    </row>
    <row r="876" spans="9:37" x14ac:dyDescent="0.25">
      <c r="I876" s="85">
        <v>859</v>
      </c>
      <c r="J876" s="89">
        <f t="shared" ca="1" si="207"/>
        <v>0.92346861238218969</v>
      </c>
      <c r="K876" s="89">
        <f t="shared" ca="1" si="207"/>
        <v>0.92425074885662117</v>
      </c>
      <c r="L876" s="89">
        <f t="shared" ca="1" si="196"/>
        <v>1.4287963490763804</v>
      </c>
      <c r="M876" s="89">
        <f t="shared" ca="1" si="196"/>
        <v>1.4342585215190398</v>
      </c>
      <c r="N876" s="89">
        <f t="array" aca="1" ref="N876:O876" ca="1">mu+MMULT(L876:M876,A)</f>
        <v>6.6319518465791386E-2</v>
      </c>
      <c r="O876" s="89">
        <f ca="1"/>
        <v>2.4892284326906981E-2</v>
      </c>
      <c r="Q876" s="85">
        <v>859</v>
      </c>
      <c r="R876" s="88">
        <f t="shared" ca="1" si="197"/>
        <v>33467.552574487716</v>
      </c>
      <c r="S876" s="89">
        <f t="shared" ca="1" si="198"/>
        <v>1.0883867279978856</v>
      </c>
      <c r="T876" s="89">
        <f t="shared" ca="1" si="199"/>
        <v>0.91715326940642328</v>
      </c>
      <c r="U876" s="89">
        <f t="shared" ca="1" si="208"/>
        <v>0.86178779113074166</v>
      </c>
      <c r="V876" s="89">
        <f t="shared" ca="1" si="208"/>
        <v>0.82046883481539634</v>
      </c>
      <c r="W876" s="85">
        <f t="shared" ca="1" si="200"/>
        <v>5715.1942578551207</v>
      </c>
      <c r="X876" s="85">
        <f t="shared" ca="1" si="201"/>
        <v>1747.2876276857896</v>
      </c>
      <c r="Z876" s="85">
        <v>859</v>
      </c>
      <c r="AA876" s="88">
        <f t="shared" ca="1" si="202"/>
        <v>1428.1101247619497</v>
      </c>
      <c r="AB876" s="89">
        <f t="shared" ca="1" si="203"/>
        <v>1.2688846653144135</v>
      </c>
      <c r="AC876" s="89">
        <f t="shared" ca="1" si="204"/>
        <v>1.1738753236672139</v>
      </c>
      <c r="AD876" s="89">
        <f t="shared" ca="1" si="209"/>
        <v>0.89775889882248605</v>
      </c>
      <c r="AE876" s="89">
        <f t="shared" ca="1" si="209"/>
        <v>0.8797775161235879</v>
      </c>
      <c r="AF876" s="85">
        <f t="shared" ca="1" si="205"/>
        <v>163.33598332761767</v>
      </c>
      <c r="AG876" s="85">
        <f t="shared" ca="1" si="206"/>
        <v>30.61079048058059</v>
      </c>
      <c r="AI876" s="85">
        <v>859</v>
      </c>
      <c r="AJ876" s="85">
        <f t="shared" ca="1" si="210"/>
        <v>5551.8582745275035</v>
      </c>
      <c r="AK876" s="85">
        <f t="shared" ca="1" si="210"/>
        <v>1716.676837205209</v>
      </c>
    </row>
    <row r="877" spans="9:37" x14ac:dyDescent="0.25">
      <c r="I877" s="85">
        <v>860</v>
      </c>
      <c r="J877" s="89">
        <f t="shared" ca="1" si="207"/>
        <v>0.36693517549720123</v>
      </c>
      <c r="K877" s="89">
        <f t="shared" ca="1" si="207"/>
        <v>0.15889432100502254</v>
      </c>
      <c r="L877" s="89">
        <f t="shared" ca="1" si="196"/>
        <v>-0.33998164454305363</v>
      </c>
      <c r="M877" s="89">
        <f t="shared" ca="1" si="196"/>
        <v>-0.99901248759962891</v>
      </c>
      <c r="N877" s="89">
        <f t="array" aca="1" ref="N877:O877" ca="1">mu+MMULT(L877:M877,A)</f>
        <v>-2.4688006195713156E-2</v>
      </c>
      <c r="O877" s="89">
        <f ca="1"/>
        <v>-1.132778039555282E-2</v>
      </c>
      <c r="Q877" s="85">
        <v>860</v>
      </c>
      <c r="R877" s="88">
        <f t="shared" ca="1" si="197"/>
        <v>30556.238314744376</v>
      </c>
      <c r="S877" s="89">
        <f t="shared" ca="1" si="198"/>
        <v>0.55690459004355575</v>
      </c>
      <c r="T877" s="89">
        <f t="shared" ca="1" si="199"/>
        <v>0.38567113145209347</v>
      </c>
      <c r="U877" s="89">
        <f t="shared" ca="1" si="208"/>
        <v>0.71120369080990486</v>
      </c>
      <c r="V877" s="89">
        <f t="shared" ca="1" si="208"/>
        <v>0.65012987720610926</v>
      </c>
      <c r="W877" s="85">
        <f t="shared" ca="1" si="200"/>
        <v>3406.3568573276825</v>
      </c>
      <c r="X877" s="85">
        <f t="shared" ca="1" si="201"/>
        <v>-561.54977284164852</v>
      </c>
      <c r="Z877" s="85">
        <v>860</v>
      </c>
      <c r="AA877" s="88">
        <f t="shared" ca="1" si="202"/>
        <v>1377.3094393041356</v>
      </c>
      <c r="AB877" s="89">
        <f t="shared" ca="1" si="203"/>
        <v>0.88765831331045353</v>
      </c>
      <c r="AC877" s="89">
        <f t="shared" ca="1" si="204"/>
        <v>0.79264897166325388</v>
      </c>
      <c r="AD877" s="89">
        <f t="shared" ca="1" si="209"/>
        <v>0.81263771199797585</v>
      </c>
      <c r="AE877" s="89">
        <f t="shared" ca="1" si="209"/>
        <v>0.78600881587785043</v>
      </c>
      <c r="AF877" s="85">
        <f t="shared" ca="1" si="205"/>
        <v>119.73127788013483</v>
      </c>
      <c r="AG877" s="85">
        <f t="shared" ca="1" si="206"/>
        <v>-12.993914966902253</v>
      </c>
      <c r="AI877" s="85">
        <v>860</v>
      </c>
      <c r="AJ877" s="85">
        <f t="shared" ca="1" si="210"/>
        <v>3286.6255794475478</v>
      </c>
      <c r="AK877" s="85">
        <f t="shared" ca="1" si="210"/>
        <v>-548.55585787474627</v>
      </c>
    </row>
    <row r="878" spans="9:37" x14ac:dyDescent="0.25">
      <c r="I878" s="85">
        <v>861</v>
      </c>
      <c r="J878" s="89">
        <f t="shared" ca="1" si="207"/>
        <v>0.62793105411037176</v>
      </c>
      <c r="K878" s="89">
        <f t="shared" ca="1" si="207"/>
        <v>0.61212598241058336</v>
      </c>
      <c r="L878" s="89">
        <f t="shared" ca="1" si="196"/>
        <v>0.3263786459873898</v>
      </c>
      <c r="M878" s="89">
        <f t="shared" ca="1" si="196"/>
        <v>0.28486439469482611</v>
      </c>
      <c r="N878" s="89">
        <f t="array" aca="1" ref="N878:O878" ca="1">mu+MMULT(L878:M878,A)</f>
        <v>1.6481012541304973E-2</v>
      </c>
      <c r="O878" s="89">
        <f ca="1"/>
        <v>7.7831626922120478E-3</v>
      </c>
      <c r="Q878" s="85">
        <v>861</v>
      </c>
      <c r="R878" s="88">
        <f t="shared" ca="1" si="197"/>
        <v>31840.462405734845</v>
      </c>
      <c r="S878" s="89">
        <f t="shared" ca="1" si="198"/>
        <v>0.79733084245746855</v>
      </c>
      <c r="T878" s="89">
        <f t="shared" ca="1" si="199"/>
        <v>0.62609738386600622</v>
      </c>
      <c r="U878" s="89">
        <f t="shared" ca="1" si="208"/>
        <v>0.78737054380359872</v>
      </c>
      <c r="V878" s="89">
        <f t="shared" ca="1" si="208"/>
        <v>0.7343744659632867</v>
      </c>
      <c r="W878" s="85">
        <f t="shared" ca="1" si="200"/>
        <v>4370.2689971762629</v>
      </c>
      <c r="X878" s="85">
        <f t="shared" ca="1" si="201"/>
        <v>402.36236700693189</v>
      </c>
      <c r="Z878" s="85">
        <v>861</v>
      </c>
      <c r="AA878" s="88">
        <f t="shared" ca="1" si="202"/>
        <v>1403.8842476201592</v>
      </c>
      <c r="AB878" s="89">
        <f t="shared" ca="1" si="203"/>
        <v>1.0888063557706358</v>
      </c>
      <c r="AC878" s="89">
        <f t="shared" ca="1" si="204"/>
        <v>0.99379701412343613</v>
      </c>
      <c r="AD878" s="89">
        <f t="shared" ca="1" si="209"/>
        <v>0.86188035587296463</v>
      </c>
      <c r="AE878" s="89">
        <f t="shared" ca="1" si="209"/>
        <v>0.83983914995382736</v>
      </c>
      <c r="AF878" s="85">
        <f t="shared" ca="1" si="205"/>
        <v>142.0049940461322</v>
      </c>
      <c r="AG878" s="85">
        <f t="shared" ca="1" si="206"/>
        <v>9.2798011990951181</v>
      </c>
      <c r="AI878" s="85">
        <v>861</v>
      </c>
      <c r="AJ878" s="85">
        <f t="shared" ca="1" si="210"/>
        <v>4228.2640031301307</v>
      </c>
      <c r="AK878" s="85">
        <f t="shared" ca="1" si="210"/>
        <v>393.08256580783677</v>
      </c>
    </row>
    <row r="879" spans="9:37" x14ac:dyDescent="0.25">
      <c r="I879" s="85">
        <v>862</v>
      </c>
      <c r="J879" s="89">
        <f t="shared" ca="1" si="207"/>
        <v>0.60415496481469022</v>
      </c>
      <c r="K879" s="89">
        <f t="shared" ca="1" si="207"/>
        <v>0.71860443838409138</v>
      </c>
      <c r="L879" s="89">
        <f t="shared" ca="1" si="196"/>
        <v>0.26411660338865539</v>
      </c>
      <c r="M879" s="89">
        <f t="shared" ca="1" si="196"/>
        <v>0.57870073015636603</v>
      </c>
      <c r="N879" s="89">
        <f t="array" aca="1" ref="N879:O879" ca="1">mu+MMULT(L879:M879,A)</f>
        <v>2.0391576299043403E-2</v>
      </c>
      <c r="O879" s="89">
        <f ca="1"/>
        <v>1.215701626147896E-2</v>
      </c>
      <c r="Q879" s="85">
        <v>862</v>
      </c>
      <c r="R879" s="88">
        <f t="shared" ca="1" si="197"/>
        <v>31965.220341991906</v>
      </c>
      <c r="S879" s="89">
        <f t="shared" ca="1" si="198"/>
        <v>0.82016845719646947</v>
      </c>
      <c r="T879" s="89">
        <f t="shared" ca="1" si="199"/>
        <v>0.64893499860500725</v>
      </c>
      <c r="U879" s="89">
        <f t="shared" ca="1" si="208"/>
        <v>0.79393995952358332</v>
      </c>
      <c r="V879" s="89">
        <f t="shared" ca="1" si="208"/>
        <v>0.74180980416273212</v>
      </c>
      <c r="W879" s="85">
        <f t="shared" ca="1" si="200"/>
        <v>4468.9110431977715</v>
      </c>
      <c r="X879" s="85">
        <f t="shared" ca="1" si="201"/>
        <v>501.00441302844047</v>
      </c>
      <c r="Z879" s="85">
        <v>862</v>
      </c>
      <c r="AA879" s="88">
        <f t="shared" ca="1" si="202"/>
        <v>1410.0380799175932</v>
      </c>
      <c r="AB879" s="89">
        <f t="shared" ca="1" si="203"/>
        <v>1.1348423927901163</v>
      </c>
      <c r="AC879" s="89">
        <f t="shared" ca="1" si="204"/>
        <v>1.0398330511429168</v>
      </c>
      <c r="AD879" s="89">
        <f t="shared" ca="1" si="209"/>
        <v>0.87177931979123446</v>
      </c>
      <c r="AE879" s="89">
        <f t="shared" ca="1" si="209"/>
        <v>0.85079126458278498</v>
      </c>
      <c r="AF879" s="85">
        <f t="shared" ca="1" si="205"/>
        <v>147.33960150132498</v>
      </c>
      <c r="AG879" s="85">
        <f t="shared" ca="1" si="206"/>
        <v>14.614408654287899</v>
      </c>
      <c r="AI879" s="85">
        <v>862</v>
      </c>
      <c r="AJ879" s="85">
        <f t="shared" ca="1" si="210"/>
        <v>4321.5714416964465</v>
      </c>
      <c r="AK879" s="85">
        <f t="shared" ca="1" si="210"/>
        <v>486.39000437415257</v>
      </c>
    </row>
    <row r="880" spans="9:37" x14ac:dyDescent="0.25">
      <c r="I880" s="85">
        <v>863</v>
      </c>
      <c r="J880" s="89">
        <f t="shared" ca="1" si="207"/>
        <v>0.30526168018427591</v>
      </c>
      <c r="K880" s="89">
        <f t="shared" ca="1" si="207"/>
        <v>0.32547796754567593</v>
      </c>
      <c r="L880" s="89">
        <f t="shared" ca="1" si="196"/>
        <v>-0.50932653652280702</v>
      </c>
      <c r="M880" s="89">
        <f t="shared" ca="1" si="196"/>
        <v>-0.4524345869561664</v>
      </c>
      <c r="N880" s="89">
        <f t="array" aca="1" ref="N880:O880" ca="1">mu+MMULT(L880:M880,A)</f>
        <v>-1.8787500012680602E-2</v>
      </c>
      <c r="O880" s="89">
        <f ca="1"/>
        <v>-3.1917828584996318E-3</v>
      </c>
      <c r="Q880" s="85">
        <v>863</v>
      </c>
      <c r="R880" s="88">
        <f t="shared" ca="1" si="197"/>
        <v>30737.068558187399</v>
      </c>
      <c r="S880" s="89">
        <f t="shared" ca="1" si="198"/>
        <v>0.59136342905533101</v>
      </c>
      <c r="T880" s="89">
        <f t="shared" ca="1" si="199"/>
        <v>0.42012997046386874</v>
      </c>
      <c r="U880" s="89">
        <f t="shared" ca="1" si="208"/>
        <v>0.72286153074367032</v>
      </c>
      <c r="V880" s="89">
        <f t="shared" ca="1" si="208"/>
        <v>0.66280474521490684</v>
      </c>
      <c r="W880" s="85">
        <f t="shared" ca="1" si="200"/>
        <v>3536.0225508447256</v>
      </c>
      <c r="X880" s="85">
        <f t="shared" ca="1" si="201"/>
        <v>-431.88407932460541</v>
      </c>
      <c r="Z880" s="85">
        <v>863</v>
      </c>
      <c r="AA880" s="88">
        <f t="shared" ca="1" si="202"/>
        <v>1388.560934513247</v>
      </c>
      <c r="AB880" s="89">
        <f t="shared" ca="1" si="203"/>
        <v>0.97329197202229656</v>
      </c>
      <c r="AC880" s="89">
        <f t="shared" ca="1" si="204"/>
        <v>0.87828263037509691</v>
      </c>
      <c r="AD880" s="89">
        <f t="shared" ca="1" si="209"/>
        <v>0.83479589437400337</v>
      </c>
      <c r="AE880" s="89">
        <f t="shared" ca="1" si="209"/>
        <v>0.81010482021244612</v>
      </c>
      <c r="AF880" s="85">
        <f t="shared" ca="1" si="205"/>
        <v>129.00114743594531</v>
      </c>
      <c r="AG880" s="85">
        <f t="shared" ca="1" si="206"/>
        <v>-3.7240454110917653</v>
      </c>
      <c r="AI880" s="85">
        <v>863</v>
      </c>
      <c r="AJ880" s="85">
        <f t="shared" ca="1" si="210"/>
        <v>3407.0214034087803</v>
      </c>
      <c r="AK880" s="85">
        <f t="shared" ca="1" si="210"/>
        <v>-428.16003391351364</v>
      </c>
    </row>
    <row r="881" spans="9:37" x14ac:dyDescent="0.25">
      <c r="I881" s="85">
        <v>864</v>
      </c>
      <c r="J881" s="89">
        <f t="shared" ca="1" si="207"/>
        <v>0.8818065874932568</v>
      </c>
      <c r="K881" s="89">
        <f t="shared" ca="1" si="207"/>
        <v>0.61990309334601101</v>
      </c>
      <c r="L881" s="89">
        <f t="shared" ca="1" si="196"/>
        <v>1.1840662847525347</v>
      </c>
      <c r="M881" s="89">
        <f t="shared" ca="1" si="196"/>
        <v>0.30522628650210237</v>
      </c>
      <c r="N881" s="89">
        <f t="array" aca="1" ref="N881:O881" ca="1">mu+MMULT(L881:M881,A)</f>
        <v>3.8873612653779484E-2</v>
      </c>
      <c r="O881" s="89">
        <f ca="1"/>
        <v>8.086256361748841E-3</v>
      </c>
      <c r="Q881" s="85">
        <v>864</v>
      </c>
      <c r="R881" s="88">
        <f t="shared" ca="1" si="197"/>
        <v>32561.495926788048</v>
      </c>
      <c r="S881" s="89">
        <f t="shared" ca="1" si="198"/>
        <v>0.92810318272713432</v>
      </c>
      <c r="T881" s="89">
        <f t="shared" ca="1" si="199"/>
        <v>0.75686972413567211</v>
      </c>
      <c r="U881" s="89">
        <f t="shared" ca="1" si="208"/>
        <v>0.82332297558701595</v>
      </c>
      <c r="V881" s="89">
        <f t="shared" ca="1" si="208"/>
        <v>0.77543604228675034</v>
      </c>
      <c r="W881" s="85">
        <f t="shared" ca="1" si="200"/>
        <v>4951.2429085315598</v>
      </c>
      <c r="X881" s="85">
        <f t="shared" ca="1" si="201"/>
        <v>983.33627836222877</v>
      </c>
      <c r="Z881" s="85">
        <v>864</v>
      </c>
      <c r="AA881" s="88">
        <f t="shared" ca="1" si="202"/>
        <v>1404.309820539346</v>
      </c>
      <c r="AB881" s="89">
        <f t="shared" ca="1" si="203"/>
        <v>1.0919965017529358</v>
      </c>
      <c r="AC881" s="89">
        <f t="shared" ca="1" si="204"/>
        <v>0.99698716010573618</v>
      </c>
      <c r="AD881" s="89">
        <f t="shared" ca="1" si="209"/>
        <v>0.86258268059650134</v>
      </c>
      <c r="AE881" s="89">
        <f t="shared" ca="1" si="209"/>
        <v>0.84061462880928839</v>
      </c>
      <c r="AF881" s="85">
        <f t="shared" ca="1" si="205"/>
        <v>142.37193652455335</v>
      </c>
      <c r="AG881" s="85">
        <f t="shared" ca="1" si="206"/>
        <v>9.6467436775162696</v>
      </c>
      <c r="AI881" s="85">
        <v>864</v>
      </c>
      <c r="AJ881" s="85">
        <f t="shared" ca="1" si="210"/>
        <v>4808.8709720070065</v>
      </c>
      <c r="AK881" s="85">
        <f t="shared" ca="1" si="210"/>
        <v>973.6895346847125</v>
      </c>
    </row>
    <row r="882" spans="9:37" x14ac:dyDescent="0.25">
      <c r="I882" s="85">
        <v>865</v>
      </c>
      <c r="J882" s="89">
        <f t="shared" ca="1" si="207"/>
        <v>0.18053500919614585</v>
      </c>
      <c r="K882" s="89">
        <f t="shared" ca="1" si="207"/>
        <v>4.5298757966774073E-2</v>
      </c>
      <c r="L882" s="89">
        <f t="shared" ca="1" si="196"/>
        <v>-0.91332807986013531</v>
      </c>
      <c r="M882" s="89">
        <f t="shared" ca="1" si="196"/>
        <v>-1.6922542020655718</v>
      </c>
      <c r="N882" s="89">
        <f t="array" aca="1" ref="N882:O882" ca="1">mu+MMULT(L882:M882,A)</f>
        <v>-5.2397672585292279E-2</v>
      </c>
      <c r="O882" s="89">
        <f ca="1"/>
        <v>-2.1646918572997359E-2</v>
      </c>
      <c r="Q882" s="85">
        <v>865</v>
      </c>
      <c r="R882" s="88">
        <f t="shared" ca="1" si="197"/>
        <v>29721.158469177637</v>
      </c>
      <c r="S882" s="89">
        <f t="shared" ca="1" si="198"/>
        <v>0.39508068823421227</v>
      </c>
      <c r="T882" s="89">
        <f t="shared" ca="1" si="199"/>
        <v>0.22384722964275</v>
      </c>
      <c r="U882" s="89">
        <f t="shared" ca="1" si="208"/>
        <v>0.65360832972396077</v>
      </c>
      <c r="V882" s="89">
        <f t="shared" ca="1" si="208"/>
        <v>0.58856191081802456</v>
      </c>
      <c r="W882" s="85">
        <f t="shared" ca="1" si="200"/>
        <v>2836.0738285678271</v>
      </c>
      <c r="X882" s="85">
        <f t="shared" ca="1" si="201"/>
        <v>-1131.8328016015039</v>
      </c>
      <c r="Z882" s="85">
        <v>865</v>
      </c>
      <c r="AA882" s="88">
        <f t="shared" ca="1" si="202"/>
        <v>1363.1698724293351</v>
      </c>
      <c r="AB882" s="89">
        <f t="shared" ca="1" si="203"/>
        <v>0.77904648632018858</v>
      </c>
      <c r="AC882" s="89">
        <f t="shared" ca="1" si="204"/>
        <v>0.68403714467298893</v>
      </c>
      <c r="AD882" s="89">
        <f t="shared" ca="1" si="209"/>
        <v>0.78202383420330412</v>
      </c>
      <c r="AE882" s="89">
        <f t="shared" ca="1" si="209"/>
        <v>0.75302414465640388</v>
      </c>
      <c r="AF882" s="85">
        <f t="shared" ca="1" si="205"/>
        <v>108.45373060234942</v>
      </c>
      <c r="AG882" s="85">
        <f t="shared" ca="1" si="206"/>
        <v>-24.271462244687655</v>
      </c>
      <c r="AI882" s="85">
        <v>865</v>
      </c>
      <c r="AJ882" s="85">
        <f t="shared" ca="1" si="210"/>
        <v>2727.6200979654777</v>
      </c>
      <c r="AK882" s="85">
        <f t="shared" ca="1" si="210"/>
        <v>-1107.5613393568162</v>
      </c>
    </row>
    <row r="883" spans="9:37" x14ac:dyDescent="0.25">
      <c r="I883" s="85">
        <v>866</v>
      </c>
      <c r="J883" s="89">
        <f t="shared" ca="1" si="207"/>
        <v>6.6895524470371726E-2</v>
      </c>
      <c r="K883" s="89">
        <f t="shared" ca="1" si="207"/>
        <v>0.20401931420449526</v>
      </c>
      <c r="L883" s="89">
        <f t="shared" ca="1" si="196"/>
        <v>-1.4993184087046534</v>
      </c>
      <c r="M883" s="89">
        <f t="shared" ca="1" si="196"/>
        <v>-0.82735014681227936</v>
      </c>
      <c r="N883" s="89">
        <f t="array" aca="1" ref="N883:O883" ca="1">mu+MMULT(L883:M883,A)</f>
        <v>-5.122206568075411E-2</v>
      </c>
      <c r="O883" s="89">
        <f ca="1"/>
        <v>-8.7725281978213495E-3</v>
      </c>
      <c r="Q883" s="85">
        <v>866</v>
      </c>
      <c r="R883" s="88">
        <f t="shared" ca="1" si="197"/>
        <v>29756.119414422701</v>
      </c>
      <c r="S883" s="89">
        <f t="shared" ca="1" si="198"/>
        <v>0.40194620922647945</v>
      </c>
      <c r="T883" s="89">
        <f t="shared" ca="1" si="199"/>
        <v>0.23071275063501717</v>
      </c>
      <c r="U883" s="89">
        <f t="shared" ca="1" si="208"/>
        <v>0.65613819299380238</v>
      </c>
      <c r="V883" s="89">
        <f t="shared" ca="1" si="208"/>
        <v>0.59123101641726672</v>
      </c>
      <c r="W883" s="85">
        <f t="shared" ca="1" si="200"/>
        <v>2858.9688456312761</v>
      </c>
      <c r="X883" s="85">
        <f t="shared" ca="1" si="201"/>
        <v>-1108.937784538055</v>
      </c>
      <c r="Z883" s="85">
        <v>866</v>
      </c>
      <c r="AA883" s="88">
        <f t="shared" ca="1" si="202"/>
        <v>1380.8333125509303</v>
      </c>
      <c r="AB883" s="89">
        <f t="shared" ca="1" si="203"/>
        <v>0.91455306022091987</v>
      </c>
      <c r="AC883" s="89">
        <f t="shared" ca="1" si="204"/>
        <v>0.81954371857372021</v>
      </c>
      <c r="AD883" s="89">
        <f t="shared" ca="1" si="209"/>
        <v>0.8197868447517076</v>
      </c>
      <c r="AE883" s="89">
        <f t="shared" ca="1" si="209"/>
        <v>0.79376186528904813</v>
      </c>
      <c r="AF883" s="85">
        <f t="shared" ca="1" si="205"/>
        <v>122.60756273299921</v>
      </c>
      <c r="AG883" s="85">
        <f t="shared" ca="1" si="206"/>
        <v>-10.117630114037865</v>
      </c>
      <c r="AI883" s="85">
        <v>866</v>
      </c>
      <c r="AJ883" s="85">
        <f t="shared" ca="1" si="210"/>
        <v>2736.3612828982768</v>
      </c>
      <c r="AK883" s="85">
        <f t="shared" ca="1" si="210"/>
        <v>-1098.8201544240171</v>
      </c>
    </row>
    <row r="884" spans="9:37" x14ac:dyDescent="0.25">
      <c r="I884" s="85">
        <v>867</v>
      </c>
      <c r="J884" s="89">
        <f t="shared" ca="1" si="207"/>
        <v>2.1839626382634147E-2</v>
      </c>
      <c r="K884" s="89">
        <f t="shared" ca="1" si="207"/>
        <v>0.59803676521680071</v>
      </c>
      <c r="L884" s="89">
        <f t="shared" ca="1" si="196"/>
        <v>-2.0171558407820211</v>
      </c>
      <c r="M884" s="89">
        <f t="shared" ca="1" si="196"/>
        <v>0.2482687584376545</v>
      </c>
      <c r="N884" s="89">
        <f t="array" aca="1" ref="N884:O884" ca="1">mu+MMULT(L884:M884,A)</f>
        <v>-4.4347284646147865E-2</v>
      </c>
      <c r="O884" s="89">
        <f ca="1"/>
        <v>7.2384242274758717E-3</v>
      </c>
      <c r="Q884" s="85">
        <v>867</v>
      </c>
      <c r="R884" s="88">
        <f t="shared" ca="1" si="197"/>
        <v>29961.391010000512</v>
      </c>
      <c r="S884" s="89">
        <f t="shared" ca="1" si="198"/>
        <v>0.4420947940366971</v>
      </c>
      <c r="T884" s="89">
        <f t="shared" ca="1" si="199"/>
        <v>0.27086133544523483</v>
      </c>
      <c r="U884" s="89">
        <f t="shared" ca="1" si="208"/>
        <v>0.6707896942810857</v>
      </c>
      <c r="V884" s="89">
        <f t="shared" ca="1" si="208"/>
        <v>0.60675115821829906</v>
      </c>
      <c r="W884" s="85">
        <f t="shared" ca="1" si="200"/>
        <v>2995.1651172716556</v>
      </c>
      <c r="X884" s="85">
        <f t="shared" ca="1" si="201"/>
        <v>-972.74151289767542</v>
      </c>
      <c r="Z884" s="85">
        <v>867</v>
      </c>
      <c r="AA884" s="88">
        <f t="shared" ca="1" si="202"/>
        <v>1403.1197061269288</v>
      </c>
      <c r="AB884" s="89">
        <f t="shared" ca="1" si="203"/>
        <v>1.0830728304636319</v>
      </c>
      <c r="AC884" s="89">
        <f t="shared" ca="1" si="204"/>
        <v>0.98806348881643224</v>
      </c>
      <c r="AD884" s="89">
        <f t="shared" ca="1" si="209"/>
        <v>0.860611951272374</v>
      </c>
      <c r="AE884" s="89">
        <f t="shared" ca="1" si="209"/>
        <v>0.8384392221889243</v>
      </c>
      <c r="AF884" s="85">
        <f t="shared" ca="1" si="205"/>
        <v>141.34653507866142</v>
      </c>
      <c r="AG884" s="85">
        <f t="shared" ca="1" si="206"/>
        <v>8.6213422316243395</v>
      </c>
      <c r="AI884" s="85">
        <v>867</v>
      </c>
      <c r="AJ884" s="85">
        <f t="shared" ca="1" si="210"/>
        <v>2853.8185821929942</v>
      </c>
      <c r="AK884" s="85">
        <f t="shared" ca="1" si="210"/>
        <v>-981.36285512929976</v>
      </c>
    </row>
    <row r="885" spans="9:37" x14ac:dyDescent="0.25">
      <c r="I885" s="85">
        <v>868</v>
      </c>
      <c r="J885" s="89">
        <f t="shared" ca="1" si="207"/>
        <v>0.80491784518188592</v>
      </c>
      <c r="K885" s="89">
        <f t="shared" ca="1" si="207"/>
        <v>0.48027251171513341</v>
      </c>
      <c r="L885" s="89">
        <f t="shared" ca="1" si="196"/>
        <v>0.85931942577206988</v>
      </c>
      <c r="M885" s="89">
        <f t="shared" ca="1" si="196"/>
        <v>-4.9469649920246613E-2</v>
      </c>
      <c r="N885" s="89">
        <f t="array" aca="1" ref="N885:O885" ca="1">mu+MMULT(L885:M885,A)</f>
        <v>2.3890314114456489E-2</v>
      </c>
      <c r="O885" s="89">
        <f ca="1"/>
        <v>2.8064869789441713E-3</v>
      </c>
      <c r="Q885" s="85">
        <v>868</v>
      </c>
      <c r="R885" s="88">
        <f t="shared" ca="1" si="197"/>
        <v>32077.254141340294</v>
      </c>
      <c r="S885" s="89">
        <f t="shared" ca="1" si="198"/>
        <v>0.84060101660508646</v>
      </c>
      <c r="T885" s="89">
        <f t="shared" ca="1" si="199"/>
        <v>0.66936755801362424</v>
      </c>
      <c r="U885" s="89">
        <f t="shared" ca="1" si="208"/>
        <v>0.79971425549026942</v>
      </c>
      <c r="V885" s="89">
        <f t="shared" ca="1" si="208"/>
        <v>0.74836947945416321</v>
      </c>
      <c r="W885" s="85">
        <f t="shared" ca="1" si="200"/>
        <v>4558.18371475409</v>
      </c>
      <c r="X885" s="85">
        <f t="shared" ca="1" si="201"/>
        <v>590.277084584759</v>
      </c>
      <c r="Z885" s="85">
        <v>868</v>
      </c>
      <c r="AA885" s="88">
        <f t="shared" ca="1" si="202"/>
        <v>1396.9149273884213</v>
      </c>
      <c r="AB885" s="89">
        <f t="shared" ca="1" si="203"/>
        <v>1.0364254464096614</v>
      </c>
      <c r="AC885" s="89">
        <f t="shared" ca="1" si="204"/>
        <v>0.94141610476246174</v>
      </c>
      <c r="AD885" s="89">
        <f t="shared" ca="1" si="209"/>
        <v>0.84999814799260964</v>
      </c>
      <c r="AE885" s="89">
        <f t="shared" ca="1" si="209"/>
        <v>0.82675416814056313</v>
      </c>
      <c r="AF885" s="85">
        <f t="shared" ca="1" si="205"/>
        <v>136.03926090219738</v>
      </c>
      <c r="AG885" s="85">
        <f t="shared" ca="1" si="206"/>
        <v>3.3140680551603054</v>
      </c>
      <c r="AI885" s="85">
        <v>868</v>
      </c>
      <c r="AJ885" s="85">
        <f t="shared" ca="1" si="210"/>
        <v>4422.1444538518926</v>
      </c>
      <c r="AK885" s="85">
        <f t="shared" ca="1" si="210"/>
        <v>586.96301652959869</v>
      </c>
    </row>
    <row r="886" spans="9:37" x14ac:dyDescent="0.25">
      <c r="I886" s="85">
        <v>869</v>
      </c>
      <c r="J886" s="89">
        <f t="shared" ca="1" si="207"/>
        <v>0.25841085043732503</v>
      </c>
      <c r="K886" s="89">
        <f t="shared" ca="1" si="207"/>
        <v>0.32898514509831012</v>
      </c>
      <c r="L886" s="89">
        <f t="shared" ca="1" si="196"/>
        <v>-0.64825242250110682</v>
      </c>
      <c r="M886" s="89">
        <f t="shared" ca="1" si="196"/>
        <v>-0.44271721340998371</v>
      </c>
      <c r="N886" s="89">
        <f t="array" aca="1" ref="N886:O886" ca="1">mu+MMULT(L886:M886,A)</f>
        <v>-2.2170596274169688E-2</v>
      </c>
      <c r="O886" s="89">
        <f ca="1"/>
        <v>-3.04713645558928E-3</v>
      </c>
      <c r="Q886" s="85">
        <v>869</v>
      </c>
      <c r="R886" s="88">
        <f t="shared" ca="1" si="197"/>
        <v>30633.257796371599</v>
      </c>
      <c r="S886" s="89">
        <f t="shared" ca="1" si="198"/>
        <v>0.57160621402669165</v>
      </c>
      <c r="T886" s="89">
        <f t="shared" ca="1" si="199"/>
        <v>0.40037275543522938</v>
      </c>
      <c r="U886" s="89">
        <f t="shared" ca="1" si="208"/>
        <v>0.71620560767364672</v>
      </c>
      <c r="V886" s="89">
        <f t="shared" ca="1" si="208"/>
        <v>0.65555900607010709</v>
      </c>
      <c r="W886" s="85">
        <f t="shared" ca="1" si="200"/>
        <v>3461.3263665792256</v>
      </c>
      <c r="X886" s="85">
        <f t="shared" ca="1" si="201"/>
        <v>-506.58026359010546</v>
      </c>
      <c r="Z886" s="85">
        <v>869</v>
      </c>
      <c r="AA886" s="88">
        <f t="shared" ca="1" si="202"/>
        <v>1388.7617993844865</v>
      </c>
      <c r="AB886" s="89">
        <f t="shared" ca="1" si="203"/>
        <v>0.97481441603046037</v>
      </c>
      <c r="AC886" s="89">
        <f t="shared" ca="1" si="204"/>
        <v>0.87980507438326072</v>
      </c>
      <c r="AD886" s="89">
        <f t="shared" ca="1" si="209"/>
        <v>0.83517383755598851</v>
      </c>
      <c r="AE886" s="89">
        <f t="shared" ca="1" si="209"/>
        <v>0.8105175423682397</v>
      </c>
      <c r="AF886" s="85">
        <f t="shared" ca="1" si="205"/>
        <v>129.16886657383088</v>
      </c>
      <c r="AG886" s="85">
        <f t="shared" ca="1" si="206"/>
        <v>-3.5563262732061958</v>
      </c>
      <c r="AI886" s="85">
        <v>869</v>
      </c>
      <c r="AJ886" s="85">
        <f t="shared" ca="1" si="210"/>
        <v>3332.1575000053945</v>
      </c>
      <c r="AK886" s="85">
        <f t="shared" ca="1" si="210"/>
        <v>-503.02393731689926</v>
      </c>
    </row>
    <row r="887" spans="9:37" x14ac:dyDescent="0.25">
      <c r="I887" s="85">
        <v>870</v>
      </c>
      <c r="J887" s="89">
        <f t="shared" ca="1" si="207"/>
        <v>0.14509236140510839</v>
      </c>
      <c r="K887" s="89">
        <f t="shared" ca="1" si="207"/>
        <v>0.49188417776326154</v>
      </c>
      <c r="L887" s="89">
        <f t="shared" ca="1" si="196"/>
        <v>-1.0577164730673512</v>
      </c>
      <c r="M887" s="89">
        <f t="shared" ca="1" si="196"/>
        <v>-2.0344752882639625E-2</v>
      </c>
      <c r="N887" s="89">
        <f t="array" aca="1" ref="N887:O887" ca="1">mu+MMULT(L887:M887,A)</f>
        <v>-2.4760696855027048E-2</v>
      </c>
      <c r="O887" s="89">
        <f ca="1"/>
        <v>3.2400209551366505E-3</v>
      </c>
      <c r="Q887" s="85">
        <v>870</v>
      </c>
      <c r="R887" s="88">
        <f t="shared" ca="1" si="197"/>
        <v>30554.017242361711</v>
      </c>
      <c r="S887" s="89">
        <f t="shared" ca="1" si="198"/>
        <v>0.55648007803572808</v>
      </c>
      <c r="T887" s="89">
        <f t="shared" ca="1" si="199"/>
        <v>0.3852466194442658</v>
      </c>
      <c r="U887" s="89">
        <f t="shared" ca="1" si="208"/>
        <v>0.71105864515176675</v>
      </c>
      <c r="V887" s="89">
        <f t="shared" ca="1" si="208"/>
        <v>0.64997264676917721</v>
      </c>
      <c r="W887" s="85">
        <f t="shared" ca="1" si="200"/>
        <v>3404.7773835217376</v>
      </c>
      <c r="X887" s="85">
        <f t="shared" ca="1" si="201"/>
        <v>-563.12924664759339</v>
      </c>
      <c r="Z887" s="85">
        <v>870</v>
      </c>
      <c r="AA887" s="88">
        <f t="shared" ca="1" si="202"/>
        <v>1397.5206687665413</v>
      </c>
      <c r="AB887" s="89">
        <f t="shared" ca="1" si="203"/>
        <v>1.0409885132478915</v>
      </c>
      <c r="AC887" s="89">
        <f t="shared" ca="1" si="204"/>
        <v>0.94597917160069189</v>
      </c>
      <c r="AD887" s="89">
        <f t="shared" ca="1" si="209"/>
        <v>0.8510595603034139</v>
      </c>
      <c r="AE887" s="89">
        <f t="shared" ca="1" si="209"/>
        <v>0.82792039508662563</v>
      </c>
      <c r="AF887" s="85">
        <f t="shared" ca="1" si="205"/>
        <v>136.5544616996126</v>
      </c>
      <c r="AG887" s="85">
        <f t="shared" ca="1" si="206"/>
        <v>3.8292688525755239</v>
      </c>
      <c r="AI887" s="85">
        <v>870</v>
      </c>
      <c r="AJ887" s="85">
        <f t="shared" ca="1" si="210"/>
        <v>3268.222921822125</v>
      </c>
      <c r="AK887" s="85">
        <f t="shared" ca="1" si="210"/>
        <v>-566.95851550016891</v>
      </c>
    </row>
    <row r="888" spans="9:37" x14ac:dyDescent="0.25">
      <c r="I888" s="85">
        <v>871</v>
      </c>
      <c r="J888" s="89">
        <f t="shared" ca="1" si="207"/>
        <v>0.69788499615774668</v>
      </c>
      <c r="K888" s="89">
        <f t="shared" ca="1" si="207"/>
        <v>0.51227472831553444</v>
      </c>
      <c r="L888" s="89">
        <f t="shared" ca="1" si="196"/>
        <v>0.51832718660076349</v>
      </c>
      <c r="M888" s="89">
        <f t="shared" ca="1" si="196"/>
        <v>3.0773037276867993E-2</v>
      </c>
      <c r="N888" s="89">
        <f t="array" aca="1" ref="N888:O888" ca="1">mu+MMULT(L888:M888,A)</f>
        <v>1.6643679277687562E-2</v>
      </c>
      <c r="O888" s="89">
        <f ca="1"/>
        <v>4.0009266089286195E-3</v>
      </c>
      <c r="Q888" s="85">
        <v>871</v>
      </c>
      <c r="R888" s="88">
        <f t="shared" ca="1" si="197"/>
        <v>31845.642211118895</v>
      </c>
      <c r="S888" s="89">
        <f t="shared" ca="1" si="198"/>
        <v>0.79828081296977738</v>
      </c>
      <c r="T888" s="89">
        <f t="shared" ca="1" si="199"/>
        <v>0.62704735437831505</v>
      </c>
      <c r="U888" s="89">
        <f t="shared" ca="1" si="208"/>
        <v>0.78764622505943915</v>
      </c>
      <c r="V888" s="89">
        <f t="shared" ca="1" si="208"/>
        <v>0.73468590260542654</v>
      </c>
      <c r="W888" s="85">
        <f t="shared" ca="1" si="200"/>
        <v>4374.3481374554685</v>
      </c>
      <c r="X888" s="85">
        <f t="shared" ca="1" si="201"/>
        <v>406.44150728613749</v>
      </c>
      <c r="Z888" s="85">
        <v>871</v>
      </c>
      <c r="AA888" s="88">
        <f t="shared" ca="1" si="202"/>
        <v>1398.58445481378</v>
      </c>
      <c r="AB888" s="89">
        <f t="shared" ca="1" si="203"/>
        <v>1.0489972589206842</v>
      </c>
      <c r="AC888" s="89">
        <f t="shared" ca="1" si="204"/>
        <v>0.95398791727348453</v>
      </c>
      <c r="AD888" s="89">
        <f t="shared" ca="1" si="209"/>
        <v>0.8529103100036366</v>
      </c>
      <c r="AE888" s="89">
        <f t="shared" ca="1" si="209"/>
        <v>0.82995512073330602</v>
      </c>
      <c r="AF888" s="85">
        <f t="shared" ca="1" si="205"/>
        <v>137.46079288401006</v>
      </c>
      <c r="AG888" s="85">
        <f t="shared" ca="1" si="206"/>
        <v>4.7356000369729827</v>
      </c>
      <c r="AI888" s="85">
        <v>871</v>
      </c>
      <c r="AJ888" s="85">
        <f t="shared" ca="1" si="210"/>
        <v>4236.887344571458</v>
      </c>
      <c r="AK888" s="85">
        <f t="shared" ca="1" si="210"/>
        <v>401.70590724916451</v>
      </c>
    </row>
    <row r="889" spans="9:37" x14ac:dyDescent="0.25">
      <c r="I889" s="85">
        <v>872</v>
      </c>
      <c r="J889" s="89">
        <f t="shared" ca="1" si="207"/>
        <v>0.26790208853432096</v>
      </c>
      <c r="K889" s="89">
        <f t="shared" ca="1" si="207"/>
        <v>0.89413091812527035</v>
      </c>
      <c r="L889" s="89">
        <f t="shared" ca="1" si="196"/>
        <v>-0.61917029725826156</v>
      </c>
      <c r="M889" s="89">
        <f t="shared" ca="1" si="196"/>
        <v>1.248800191929438</v>
      </c>
      <c r="N889" s="89">
        <f t="array" aca="1" ref="N889:O889" ca="1">mu+MMULT(L889:M889,A)</f>
        <v>1.0285743383482784E-2</v>
      </c>
      <c r="O889" s="89">
        <f ca="1"/>
        <v>2.2131674154064924E-2</v>
      </c>
      <c r="Q889" s="85">
        <v>872</v>
      </c>
      <c r="R889" s="88">
        <f t="shared" ca="1" si="197"/>
        <v>31643.81195124517</v>
      </c>
      <c r="S889" s="89">
        <f t="shared" ca="1" si="198"/>
        <v>0.76115059352257286</v>
      </c>
      <c r="T889" s="89">
        <f t="shared" ca="1" si="199"/>
        <v>0.58991713493111053</v>
      </c>
      <c r="U889" s="89">
        <f t="shared" ca="1" si="208"/>
        <v>0.7767164378311483</v>
      </c>
      <c r="V889" s="89">
        <f t="shared" ca="1" si="208"/>
        <v>0.72237689710266206</v>
      </c>
      <c r="W889" s="85">
        <f t="shared" ca="1" si="200"/>
        <v>4216.4737855244821</v>
      </c>
      <c r="X889" s="85">
        <f t="shared" ca="1" si="201"/>
        <v>248.56715535515104</v>
      </c>
      <c r="Z889" s="85">
        <v>872</v>
      </c>
      <c r="AA889" s="88">
        <f t="shared" ca="1" si="202"/>
        <v>1424.1731062106489</v>
      </c>
      <c r="AB889" s="89">
        <f t="shared" ca="1" si="203"/>
        <v>1.2398284680502203</v>
      </c>
      <c r="AC889" s="89">
        <f t="shared" ca="1" si="204"/>
        <v>1.1448191264030207</v>
      </c>
      <c r="AD889" s="89">
        <f t="shared" ca="1" si="209"/>
        <v>0.89248057689924087</v>
      </c>
      <c r="AE889" s="89">
        <f t="shared" ca="1" si="209"/>
        <v>0.87385795467195504</v>
      </c>
      <c r="AF889" s="85">
        <f t="shared" ca="1" si="205"/>
        <v>159.81181242024263</v>
      </c>
      <c r="AG889" s="85">
        <f t="shared" ca="1" si="206"/>
        <v>27.086619573205553</v>
      </c>
      <c r="AI889" s="85">
        <v>872</v>
      </c>
      <c r="AJ889" s="85">
        <f t="shared" ca="1" si="210"/>
        <v>4056.6619731042392</v>
      </c>
      <c r="AK889" s="85">
        <f t="shared" ca="1" si="210"/>
        <v>221.48053578194549</v>
      </c>
    </row>
    <row r="890" spans="9:37" x14ac:dyDescent="0.25">
      <c r="I890" s="85">
        <v>873</v>
      </c>
      <c r="J890" s="89">
        <f t="shared" ca="1" si="207"/>
        <v>0.83234155988107439</v>
      </c>
      <c r="K890" s="89">
        <f t="shared" ca="1" si="207"/>
        <v>0.34241652464912209</v>
      </c>
      <c r="L890" s="89">
        <f t="shared" ca="1" si="196"/>
        <v>0.963459697386159</v>
      </c>
      <c r="M890" s="89">
        <f t="shared" ca="1" si="196"/>
        <v>-0.40587690342019583</v>
      </c>
      <c r="N890" s="89">
        <f t="array" aca="1" ref="N890:O890" ca="1">mu+MMULT(L890:M890,A)</f>
        <v>1.9881489015522551E-2</v>
      </c>
      <c r="O890" s="89">
        <f ca="1"/>
        <v>-2.4987559393109455E-3</v>
      </c>
      <c r="Q890" s="85">
        <v>873</v>
      </c>
      <c r="R890" s="88">
        <f t="shared" ca="1" si="197"/>
        <v>31948.919447373486</v>
      </c>
      <c r="S890" s="89">
        <f t="shared" ca="1" si="198"/>
        <v>0.8171895575835264</v>
      </c>
      <c r="T890" s="89">
        <f t="shared" ca="1" si="199"/>
        <v>0.64595609899206408</v>
      </c>
      <c r="U890" s="89">
        <f t="shared" ca="1" si="208"/>
        <v>0.79308994542135647</v>
      </c>
      <c r="V890" s="89">
        <f t="shared" ca="1" si="208"/>
        <v>0.74084610648162097</v>
      </c>
      <c r="W890" s="85">
        <f t="shared" ca="1" si="200"/>
        <v>4455.9760361744447</v>
      </c>
      <c r="X890" s="85">
        <f t="shared" ca="1" si="201"/>
        <v>488.06940600511371</v>
      </c>
      <c r="Z890" s="85">
        <v>873</v>
      </c>
      <c r="AA890" s="88">
        <f t="shared" ca="1" si="202"/>
        <v>1389.5235781502467</v>
      </c>
      <c r="AB890" s="89">
        <f t="shared" ca="1" si="203"/>
        <v>0.98058627495265593</v>
      </c>
      <c r="AC890" s="89">
        <f t="shared" ca="1" si="204"/>
        <v>0.88557693330545628</v>
      </c>
      <c r="AD890" s="89">
        <f t="shared" ca="1" si="209"/>
        <v>0.83660159732623673</v>
      </c>
      <c r="AE890" s="89">
        <f t="shared" ca="1" si="209"/>
        <v>0.81207722702066965</v>
      </c>
      <c r="AF890" s="85">
        <f t="shared" ca="1" si="205"/>
        <v>129.80562864871467</v>
      </c>
      <c r="AG890" s="85">
        <f t="shared" ca="1" si="206"/>
        <v>-2.919564198322405</v>
      </c>
      <c r="AI890" s="85">
        <v>873</v>
      </c>
      <c r="AJ890" s="85">
        <f t="shared" ca="1" si="210"/>
        <v>4326.1704075257303</v>
      </c>
      <c r="AK890" s="85">
        <f t="shared" ca="1" si="210"/>
        <v>490.98897020343611</v>
      </c>
    </row>
    <row r="891" spans="9:37" x14ac:dyDescent="0.25">
      <c r="I891" s="85">
        <v>874</v>
      </c>
      <c r="J891" s="89">
        <f t="shared" ca="1" si="207"/>
        <v>0.49339279751998466</v>
      </c>
      <c r="K891" s="89">
        <f t="shared" ca="1" si="207"/>
        <v>0.53777482452094405</v>
      </c>
      <c r="L891" s="89">
        <f t="shared" ca="1" si="196"/>
        <v>-1.656255775696262E-2</v>
      </c>
      <c r="M891" s="89">
        <f t="shared" ca="1" si="196"/>
        <v>9.4829378992173738E-2</v>
      </c>
      <c r="N891" s="89">
        <f t="array" aca="1" ref="N891:O891" ca="1">mu+MMULT(L891:M891,A)</f>
        <v>4.1176047696868702E-3</v>
      </c>
      <c r="O891" s="89">
        <f ca="1"/>
        <v>4.9544269934389028E-3</v>
      </c>
      <c r="Q891" s="85">
        <v>874</v>
      </c>
      <c r="R891" s="88">
        <f t="shared" ca="1" si="197"/>
        <v>31449.229256301103</v>
      </c>
      <c r="S891" s="89">
        <f t="shared" ca="1" si="198"/>
        <v>0.72512878642637835</v>
      </c>
      <c r="T891" s="89">
        <f t="shared" ca="1" si="199"/>
        <v>0.55389532783491613</v>
      </c>
      <c r="U891" s="89">
        <f t="shared" ca="1" si="208"/>
        <v>0.7658134870400648</v>
      </c>
      <c r="V891" s="89">
        <f t="shared" ca="1" si="208"/>
        <v>0.71017475859085821</v>
      </c>
      <c r="W891" s="85">
        <f t="shared" ca="1" si="200"/>
        <v>4066.3931477489459</v>
      </c>
      <c r="X891" s="85">
        <f t="shared" ca="1" si="201"/>
        <v>98.486517579614883</v>
      </c>
      <c r="Z891" s="85">
        <v>874</v>
      </c>
      <c r="AA891" s="88">
        <f t="shared" ca="1" si="202"/>
        <v>1399.9186416019402</v>
      </c>
      <c r="AB891" s="89">
        <f t="shared" ca="1" si="203"/>
        <v>1.0590331182159844</v>
      </c>
      <c r="AC891" s="89">
        <f t="shared" ca="1" si="204"/>
        <v>0.9640237765687848</v>
      </c>
      <c r="AD891" s="89">
        <f t="shared" ca="1" si="209"/>
        <v>0.8552076513820871</v>
      </c>
      <c r="AE891" s="89">
        <f t="shared" ca="1" si="209"/>
        <v>0.83248299725534114</v>
      </c>
      <c r="AF891" s="85">
        <f t="shared" ca="1" si="205"/>
        <v>138.60027003774894</v>
      </c>
      <c r="AG891" s="85">
        <f t="shared" ca="1" si="206"/>
        <v>5.8750771907118633</v>
      </c>
      <c r="AI891" s="85">
        <v>874</v>
      </c>
      <c r="AJ891" s="85">
        <f t="shared" ca="1" si="210"/>
        <v>3927.792877711197</v>
      </c>
      <c r="AK891" s="85">
        <f t="shared" ca="1" si="210"/>
        <v>92.61144038890302</v>
      </c>
    </row>
    <row r="892" spans="9:37" x14ac:dyDescent="0.25">
      <c r="I892" s="85">
        <v>875</v>
      </c>
      <c r="J892" s="89">
        <f t="shared" ca="1" si="207"/>
        <v>0.73720108134124585</v>
      </c>
      <c r="K892" s="89">
        <f t="shared" ca="1" si="207"/>
        <v>0.82039926615792991</v>
      </c>
      <c r="L892" s="89">
        <f t="shared" ca="1" si="196"/>
        <v>0.63474025096339703</v>
      </c>
      <c r="M892" s="89">
        <f t="shared" ca="1" si="196"/>
        <v>0.91688774255257011</v>
      </c>
      <c r="N892" s="89">
        <f t="array" aca="1" ref="N892:O892" ca="1">mu+MMULT(L892:M892,A)</f>
        <v>3.6242729176255879E-2</v>
      </c>
      <c r="O892" s="89">
        <f ca="1"/>
        <v>1.719104470770718E-2</v>
      </c>
      <c r="Q892" s="85">
        <v>875</v>
      </c>
      <c r="R892" s="88">
        <f t="shared" ca="1" si="197"/>
        <v>32475.943014369219</v>
      </c>
      <c r="S892" s="89">
        <f t="shared" ca="1" si="198"/>
        <v>0.91273887542898835</v>
      </c>
      <c r="T892" s="89">
        <f t="shared" ca="1" si="199"/>
        <v>0.74150541683752613</v>
      </c>
      <c r="U892" s="89">
        <f t="shared" ca="1" si="208"/>
        <v>0.81931005364562748</v>
      </c>
      <c r="V892" s="89">
        <f t="shared" ca="1" si="208"/>
        <v>0.77080647569431648</v>
      </c>
      <c r="W892" s="85">
        <f t="shared" ca="1" si="200"/>
        <v>4880.9764088353077</v>
      </c>
      <c r="X892" s="85">
        <f t="shared" ca="1" si="201"/>
        <v>913.06977866597663</v>
      </c>
      <c r="Z892" s="85">
        <v>875</v>
      </c>
      <c r="AA892" s="88">
        <f t="shared" ca="1" si="202"/>
        <v>1417.1541479389732</v>
      </c>
      <c r="AB892" s="89">
        <f t="shared" ca="1" si="203"/>
        <v>1.1878269557704715</v>
      </c>
      <c r="AC892" s="89">
        <f t="shared" ca="1" si="204"/>
        <v>1.0928176141232719</v>
      </c>
      <c r="AD892" s="89">
        <f t="shared" ca="1" si="209"/>
        <v>0.88254920394514702</v>
      </c>
      <c r="AE892" s="89">
        <f t="shared" ca="1" si="209"/>
        <v>0.8627630568294018</v>
      </c>
      <c r="AF892" s="85">
        <f t="shared" ca="1" si="205"/>
        <v>153.58198712836247</v>
      </c>
      <c r="AG892" s="85">
        <f t="shared" ca="1" si="206"/>
        <v>20.856794281325392</v>
      </c>
      <c r="AI892" s="85">
        <v>875</v>
      </c>
      <c r="AJ892" s="85">
        <f t="shared" ca="1" si="210"/>
        <v>4727.3944217069456</v>
      </c>
      <c r="AK892" s="85">
        <f t="shared" ca="1" si="210"/>
        <v>892.21298438465124</v>
      </c>
    </row>
    <row r="893" spans="9:37" x14ac:dyDescent="0.25">
      <c r="I893" s="85">
        <v>876</v>
      </c>
      <c r="J893" s="89">
        <f t="shared" ca="1" si="207"/>
        <v>0.62301379381897426</v>
      </c>
      <c r="K893" s="89">
        <f t="shared" ca="1" si="207"/>
        <v>0.74188648356958475</v>
      </c>
      <c r="L893" s="89">
        <f t="shared" ca="1" si="196"/>
        <v>0.31340575512356983</v>
      </c>
      <c r="M893" s="89">
        <f t="shared" ca="1" si="196"/>
        <v>0.64917227057303706</v>
      </c>
      <c r="N893" s="89">
        <f t="array" aca="1" ref="N893:O893" ca="1">mu+MMULT(L893:M893,A)</f>
        <v>2.2977580161997562E-2</v>
      </c>
      <c r="O893" s="89">
        <f ca="1"/>
        <v>1.3206009055712668E-2</v>
      </c>
      <c r="Q893" s="85">
        <v>876</v>
      </c>
      <c r="R893" s="88">
        <f t="shared" ca="1" si="197"/>
        <v>32047.989499831452</v>
      </c>
      <c r="S893" s="89">
        <f t="shared" ca="1" si="198"/>
        <v>0.83527066843617725</v>
      </c>
      <c r="T893" s="89">
        <f t="shared" ca="1" si="199"/>
        <v>0.66403720984471493</v>
      </c>
      <c r="U893" s="89">
        <f t="shared" ca="1" si="208"/>
        <v>0.79821733583333077</v>
      </c>
      <c r="V893" s="89">
        <f t="shared" ca="1" si="208"/>
        <v>0.74666675202875632</v>
      </c>
      <c r="W893" s="85">
        <f t="shared" ca="1" si="200"/>
        <v>4534.80224752902</v>
      </c>
      <c r="X893" s="85">
        <f t="shared" ca="1" si="201"/>
        <v>566.89561735968891</v>
      </c>
      <c r="Z893" s="85">
        <v>876</v>
      </c>
      <c r="AA893" s="88">
        <f t="shared" ca="1" si="202"/>
        <v>1411.5179757673586</v>
      </c>
      <c r="AB893" s="89">
        <f t="shared" ca="1" si="203"/>
        <v>1.1458833365125667</v>
      </c>
      <c r="AC893" s="89">
        <f t="shared" ca="1" si="204"/>
        <v>1.0508739948653671</v>
      </c>
      <c r="AD893" s="89">
        <f t="shared" ca="1" si="209"/>
        <v>0.87407828653576036</v>
      </c>
      <c r="AE893" s="89">
        <f t="shared" ca="1" si="209"/>
        <v>0.85334176724765665</v>
      </c>
      <c r="AF893" s="85">
        <f t="shared" ca="1" si="205"/>
        <v>148.63144908135382</v>
      </c>
      <c r="AG893" s="85">
        <f t="shared" ca="1" si="206"/>
        <v>15.906256234316743</v>
      </c>
      <c r="AI893" s="85">
        <v>876</v>
      </c>
      <c r="AJ893" s="85">
        <f t="shared" ca="1" si="210"/>
        <v>4386.1707984476661</v>
      </c>
      <c r="AK893" s="85">
        <f t="shared" ca="1" si="210"/>
        <v>550.98936112537217</v>
      </c>
    </row>
    <row r="894" spans="9:37" x14ac:dyDescent="0.25">
      <c r="I894" s="85">
        <v>877</v>
      </c>
      <c r="J894" s="89">
        <f t="shared" ca="1" si="207"/>
        <v>0.72524229784858707</v>
      </c>
      <c r="K894" s="89">
        <f t="shared" ca="1" si="207"/>
        <v>3.9627703476549647E-2</v>
      </c>
      <c r="L894" s="89">
        <f t="shared" ca="1" si="196"/>
        <v>0.59848643975089222</v>
      </c>
      <c r="M894" s="89">
        <f t="shared" ca="1" si="196"/>
        <v>-1.7550228056158377</v>
      </c>
      <c r="N894" s="89">
        <f t="array" aca="1" ref="N894:O894" ca="1">mu+MMULT(L894:M894,A)</f>
        <v>-1.4776581917162447E-2</v>
      </c>
      <c r="O894" s="89">
        <f ca="1"/>
        <v>-2.2581250537915855E-2</v>
      </c>
      <c r="Q894" s="85">
        <v>877</v>
      </c>
      <c r="R894" s="88">
        <f t="shared" ca="1" si="197"/>
        <v>30860.599994297929</v>
      </c>
      <c r="S894" s="89">
        <f t="shared" ca="1" si="198"/>
        <v>0.61478711113540652</v>
      </c>
      <c r="T894" s="89">
        <f t="shared" ca="1" si="199"/>
        <v>0.44355365254394424</v>
      </c>
      <c r="U894" s="89">
        <f t="shared" ca="1" si="208"/>
        <v>0.73065233888086512</v>
      </c>
      <c r="V894" s="89">
        <f t="shared" ca="1" si="208"/>
        <v>0.67131733960009887</v>
      </c>
      <c r="W894" s="85">
        <f t="shared" ca="1" si="200"/>
        <v>3625.8013332974042</v>
      </c>
      <c r="X894" s="85">
        <f t="shared" ca="1" si="201"/>
        <v>-342.10529687192684</v>
      </c>
      <c r="Z894" s="85">
        <v>877</v>
      </c>
      <c r="AA894" s="88">
        <f t="shared" ca="1" si="202"/>
        <v>1361.8968140660841</v>
      </c>
      <c r="AB894" s="89">
        <f t="shared" ca="1" si="203"/>
        <v>0.76921238002369552</v>
      </c>
      <c r="AC894" s="89">
        <f t="shared" ca="1" si="204"/>
        <v>0.67420303837649587</v>
      </c>
      <c r="AD894" s="89">
        <f t="shared" ca="1" si="209"/>
        <v>0.77911637887670226</v>
      </c>
      <c r="AE894" s="89">
        <f t="shared" ca="1" si="209"/>
        <v>0.74990888089165908</v>
      </c>
      <c r="AF894" s="85">
        <f t="shared" ca="1" si="205"/>
        <v>107.4600166637681</v>
      </c>
      <c r="AG894" s="85">
        <f t="shared" ca="1" si="206"/>
        <v>-25.265176183268977</v>
      </c>
      <c r="AI894" s="85">
        <v>877</v>
      </c>
      <c r="AJ894" s="85">
        <f t="shared" ca="1" si="210"/>
        <v>3518.3413166336359</v>
      </c>
      <c r="AK894" s="85">
        <f t="shared" ca="1" si="210"/>
        <v>-316.84012068865786</v>
      </c>
    </row>
    <row r="895" spans="9:37" x14ac:dyDescent="0.25">
      <c r="I895" s="85">
        <v>878</v>
      </c>
      <c r="J895" s="89">
        <f t="shared" ca="1" si="207"/>
        <v>2.5576399642298075E-2</v>
      </c>
      <c r="K895" s="89">
        <f t="shared" ca="1" si="207"/>
        <v>0.36987057947124702</v>
      </c>
      <c r="L895" s="89">
        <f t="shared" ca="1" si="196"/>
        <v>-1.9501956902719648</v>
      </c>
      <c r="M895" s="89">
        <f t="shared" ca="1" si="196"/>
        <v>-0.33219613909443496</v>
      </c>
      <c r="N895" s="89">
        <f t="array" aca="1" ref="N895:O895" ca="1">mu+MMULT(L895:M895,A)</f>
        <v>-5.3510558257367412E-2</v>
      </c>
      <c r="O895" s="89">
        <f ca="1"/>
        <v>-1.4019927581123263E-3</v>
      </c>
      <c r="Q895" s="85">
        <v>878</v>
      </c>
      <c r="R895" s="88">
        <f t="shared" ca="1" si="197"/>
        <v>29688.100615977291</v>
      </c>
      <c r="S895" s="89">
        <f t="shared" ca="1" si="198"/>
        <v>0.38858145799480992</v>
      </c>
      <c r="T895" s="89">
        <f t="shared" ca="1" si="199"/>
        <v>0.21734799940334765</v>
      </c>
      <c r="U895" s="89">
        <f t="shared" ca="1" si="208"/>
        <v>0.65120710735699339</v>
      </c>
      <c r="V895" s="89">
        <f t="shared" ca="1" si="208"/>
        <v>0.58603142354087334</v>
      </c>
      <c r="W895" s="85">
        <f t="shared" ca="1" si="200"/>
        <v>2814.5066057742915</v>
      </c>
      <c r="X895" s="85">
        <f t="shared" ca="1" si="201"/>
        <v>-1153.4000243950395</v>
      </c>
      <c r="Z895" s="85">
        <v>878</v>
      </c>
      <c r="AA895" s="88">
        <f t="shared" ca="1" si="202"/>
        <v>1391.0483924774269</v>
      </c>
      <c r="AB895" s="89">
        <f t="shared" ca="1" si="203"/>
        <v>0.99213001541210721</v>
      </c>
      <c r="AC895" s="89">
        <f t="shared" ca="1" si="204"/>
        <v>0.89712067376490756</v>
      </c>
      <c r="AD895" s="89">
        <f t="shared" ca="1" si="209"/>
        <v>0.83943294684439596</v>
      </c>
      <c r="AE895" s="89">
        <f t="shared" ca="1" si="209"/>
        <v>0.81517273592184025</v>
      </c>
      <c r="AF895" s="85">
        <f t="shared" ca="1" si="205"/>
        <v>131.08345388264956</v>
      </c>
      <c r="AG895" s="85">
        <f t="shared" ca="1" si="206"/>
        <v>-1.641738964387514</v>
      </c>
      <c r="AI895" s="85">
        <v>878</v>
      </c>
      <c r="AJ895" s="85">
        <f t="shared" ca="1" si="210"/>
        <v>2683.4231518916422</v>
      </c>
      <c r="AK895" s="85">
        <f t="shared" ca="1" si="210"/>
        <v>-1151.758285430652</v>
      </c>
    </row>
    <row r="896" spans="9:37" x14ac:dyDescent="0.25">
      <c r="I896" s="85">
        <v>879</v>
      </c>
      <c r="J896" s="89">
        <f t="shared" ca="1" si="207"/>
        <v>0.52242299181286878</v>
      </c>
      <c r="K896" s="89">
        <f t="shared" ca="1" si="207"/>
        <v>0.66586563815668875</v>
      </c>
      <c r="L896" s="89">
        <f t="shared" ca="1" si="196"/>
        <v>5.6235731743551169E-2</v>
      </c>
      <c r="M896" s="89">
        <f t="shared" ca="1" si="196"/>
        <v>0.428525292035352</v>
      </c>
      <c r="N896" s="89">
        <f t="array" aca="1" ref="N896:O896" ca="1">mu+MMULT(L896:M896,A)</f>
        <v>1.2241456367068668E-2</v>
      </c>
      <c r="O896" s="89">
        <f ca="1"/>
        <v>9.9216039017036191E-3</v>
      </c>
      <c r="Q896" s="85">
        <v>879</v>
      </c>
      <c r="R896" s="88">
        <f t="shared" ca="1" si="197"/>
        <v>31705.758720434205</v>
      </c>
      <c r="S896" s="89">
        <f t="shared" ca="1" si="198"/>
        <v>0.77257191853506391</v>
      </c>
      <c r="T896" s="89">
        <f t="shared" ca="1" si="199"/>
        <v>0.60133845994360158</v>
      </c>
      <c r="U896" s="89">
        <f t="shared" ca="1" si="208"/>
        <v>0.78011211553049531</v>
      </c>
      <c r="V896" s="89">
        <f t="shared" ca="1" si="208"/>
        <v>0.72619271085889658</v>
      </c>
      <c r="W896" s="85">
        <f t="shared" ca="1" si="200"/>
        <v>4264.6942228682456</v>
      </c>
      <c r="X896" s="85">
        <f t="shared" ca="1" si="201"/>
        <v>296.78759269891452</v>
      </c>
      <c r="Z896" s="85">
        <v>879</v>
      </c>
      <c r="AA896" s="88">
        <f t="shared" ca="1" si="202"/>
        <v>1406.8895837706964</v>
      </c>
      <c r="AB896" s="89">
        <f t="shared" ca="1" si="203"/>
        <v>1.1113140499869827</v>
      </c>
      <c r="AC896" s="89">
        <f t="shared" ca="1" si="204"/>
        <v>1.0163047083397831</v>
      </c>
      <c r="AD896" s="89">
        <f t="shared" ca="1" si="209"/>
        <v>0.86678340309007107</v>
      </c>
      <c r="AE896" s="89">
        <f t="shared" ca="1" si="209"/>
        <v>0.84525784640511969</v>
      </c>
      <c r="AF896" s="85">
        <f t="shared" ca="1" si="205"/>
        <v>144.60263491827368</v>
      </c>
      <c r="AG896" s="85">
        <f t="shared" ca="1" si="206"/>
        <v>11.877442071236601</v>
      </c>
      <c r="AI896" s="85">
        <v>879</v>
      </c>
      <c r="AJ896" s="85">
        <f t="shared" ca="1" si="210"/>
        <v>4120.0915879499717</v>
      </c>
      <c r="AK896" s="85">
        <f t="shared" ca="1" si="210"/>
        <v>284.91015062767792</v>
      </c>
    </row>
    <row r="897" spans="9:37" x14ac:dyDescent="0.25">
      <c r="I897" s="85">
        <v>880</v>
      </c>
      <c r="J897" s="89">
        <f t="shared" ca="1" si="207"/>
        <v>3.8171179429793423E-3</v>
      </c>
      <c r="K897" s="89">
        <f t="shared" ca="1" si="207"/>
        <v>0.85923115243594017</v>
      </c>
      <c r="L897" s="89">
        <f t="shared" ca="1" si="196"/>
        <v>-2.6678322744772851</v>
      </c>
      <c r="M897" s="89">
        <f t="shared" ca="1" si="196"/>
        <v>1.0768714595523252</v>
      </c>
      <c r="N897" s="89">
        <f t="array" aca="1" ref="N897:O897" ca="1">mu+MMULT(L897:M897,A)</f>
        <v>-4.5512243641150182E-2</v>
      </c>
      <c r="O897" s="89">
        <f ca="1"/>
        <v>1.957245662711752E-2</v>
      </c>
      <c r="Q897" s="85">
        <v>880</v>
      </c>
      <c r="R897" s="88">
        <f t="shared" ca="1" si="197"/>
        <v>29926.507540891304</v>
      </c>
      <c r="S897" s="89">
        <f t="shared" ca="1" si="198"/>
        <v>0.43529145662480867</v>
      </c>
      <c r="T897" s="89">
        <f t="shared" ca="1" si="199"/>
        <v>0.2640579980333464</v>
      </c>
      <c r="U897" s="89">
        <f t="shared" ca="1" si="208"/>
        <v>0.66832455732080043</v>
      </c>
      <c r="V897" s="89">
        <f t="shared" ca="1" si="208"/>
        <v>0.60413238589993401</v>
      </c>
      <c r="W897" s="85">
        <f t="shared" ca="1" si="200"/>
        <v>2971.8086122211971</v>
      </c>
      <c r="X897" s="85">
        <f t="shared" ca="1" si="201"/>
        <v>-996.09801794813393</v>
      </c>
      <c r="Z897" s="85">
        <v>880</v>
      </c>
      <c r="AA897" s="88">
        <f t="shared" ca="1" si="202"/>
        <v>1420.5329973378109</v>
      </c>
      <c r="AB897" s="89">
        <f t="shared" ca="1" si="203"/>
        <v>1.2128919849362716</v>
      </c>
      <c r="AC897" s="89">
        <f t="shared" ca="1" si="204"/>
        <v>1.1178826432890721</v>
      </c>
      <c r="AD897" s="89">
        <f t="shared" ca="1" si="209"/>
        <v>0.8874144397878353</v>
      </c>
      <c r="AE897" s="89">
        <f t="shared" ca="1" si="209"/>
        <v>0.86819144055441566</v>
      </c>
      <c r="AF897" s="85">
        <f t="shared" ca="1" si="205"/>
        <v>156.57225190246186</v>
      </c>
      <c r="AG897" s="85">
        <f t="shared" ca="1" si="206"/>
        <v>23.847059055424779</v>
      </c>
      <c r="AI897" s="85">
        <v>880</v>
      </c>
      <c r="AJ897" s="85">
        <f t="shared" ca="1" si="210"/>
        <v>2815.236360318735</v>
      </c>
      <c r="AK897" s="85">
        <f t="shared" ca="1" si="210"/>
        <v>-1019.9450770035587</v>
      </c>
    </row>
    <row r="898" spans="9:37" x14ac:dyDescent="0.25">
      <c r="I898" s="85">
        <v>881</v>
      </c>
      <c r="J898" s="89">
        <f t="shared" ca="1" si="207"/>
        <v>0.28879144213457697</v>
      </c>
      <c r="K898" s="89">
        <f t="shared" ca="1" si="207"/>
        <v>0.52554679747976307</v>
      </c>
      <c r="L898" s="89">
        <f t="shared" ca="1" si="196"/>
        <v>-0.55691883642583351</v>
      </c>
      <c r="M898" s="89">
        <f t="shared" ca="1" si="196"/>
        <v>6.4080152915692953E-2</v>
      </c>
      <c r="N898" s="89">
        <f t="array" aca="1" ref="N898:O898" ca="1">mu+MMULT(L898:M898,A)</f>
        <v>-1.032602874620909E-2</v>
      </c>
      <c r="O898" s="89">
        <f ca="1"/>
        <v>4.4967143282725677E-3</v>
      </c>
      <c r="Q898" s="85">
        <v>881</v>
      </c>
      <c r="R898" s="88">
        <f t="shared" ca="1" si="197"/>
        <v>30998.252823866384</v>
      </c>
      <c r="S898" s="89">
        <f t="shared" ca="1" si="198"/>
        <v>0.64077825333134608</v>
      </c>
      <c r="T898" s="89">
        <f t="shared" ca="1" si="199"/>
        <v>0.46954479473988381</v>
      </c>
      <c r="U898" s="89">
        <f t="shared" ca="1" si="208"/>
        <v>0.73916661807938211</v>
      </c>
      <c r="V898" s="89">
        <f t="shared" ca="1" si="208"/>
        <v>0.68065986297972225</v>
      </c>
      <c r="W898" s="85">
        <f t="shared" ca="1" si="200"/>
        <v>3726.965730748605</v>
      </c>
      <c r="X898" s="85">
        <f t="shared" ca="1" si="201"/>
        <v>-240.94089942072605</v>
      </c>
      <c r="Z898" s="85">
        <v>881</v>
      </c>
      <c r="AA898" s="88">
        <f t="shared" ca="1" si="202"/>
        <v>1399.278027729202</v>
      </c>
      <c r="AB898" s="89">
        <f t="shared" ca="1" si="203"/>
        <v>1.0542155638867905</v>
      </c>
      <c r="AC898" s="89">
        <f t="shared" ca="1" si="204"/>
        <v>0.95920622223959084</v>
      </c>
      <c r="AD898" s="89">
        <f t="shared" ca="1" si="209"/>
        <v>0.85410788202871224</v>
      </c>
      <c r="AE898" s="89">
        <f t="shared" ca="1" si="209"/>
        <v>0.83127256674602823</v>
      </c>
      <c r="AF898" s="85">
        <f t="shared" ca="1" si="205"/>
        <v>138.05276409022463</v>
      </c>
      <c r="AG898" s="85">
        <f t="shared" ca="1" si="206"/>
        <v>5.327571243187549</v>
      </c>
      <c r="AI898" s="85">
        <v>881</v>
      </c>
      <c r="AJ898" s="85">
        <f t="shared" ca="1" si="210"/>
        <v>3588.9129666583804</v>
      </c>
      <c r="AK898" s="85">
        <f t="shared" ca="1" si="210"/>
        <v>-246.2684706639136</v>
      </c>
    </row>
    <row r="899" spans="9:37" x14ac:dyDescent="0.25">
      <c r="I899" s="85">
        <v>882</v>
      </c>
      <c r="J899" s="89">
        <f t="shared" ca="1" si="207"/>
        <v>0.80444857364554834</v>
      </c>
      <c r="K899" s="89">
        <f t="shared" ca="1" si="207"/>
        <v>0.64334290691047402</v>
      </c>
      <c r="L899" s="89">
        <f t="shared" ca="1" si="196"/>
        <v>0.85761904948563128</v>
      </c>
      <c r="M899" s="89">
        <f t="shared" ca="1" si="196"/>
        <v>0.36740869579720442</v>
      </c>
      <c r="N899" s="89">
        <f t="array" aca="1" ref="N899:O899" ca="1">mu+MMULT(L899:M899,A)</f>
        <v>3.1661680367436336E-2</v>
      </c>
      <c r="O899" s="89">
        <f ca="1"/>
        <v>9.0118626262490897E-3</v>
      </c>
      <c r="Q899" s="85">
        <v>882</v>
      </c>
      <c r="R899" s="88">
        <f t="shared" ca="1" si="197"/>
        <v>32327.509384744735</v>
      </c>
      <c r="S899" s="89">
        <f t="shared" ca="1" si="198"/>
        <v>0.88598564129763102</v>
      </c>
      <c r="T899" s="89">
        <f t="shared" ca="1" si="199"/>
        <v>0.71475218270616869</v>
      </c>
      <c r="U899" s="89">
        <f t="shared" ca="1" si="208"/>
        <v>0.81218736766856869</v>
      </c>
      <c r="V899" s="89">
        <f t="shared" ca="1" si="208"/>
        <v>0.76261890652599917</v>
      </c>
      <c r="W899" s="85">
        <f t="shared" ca="1" si="200"/>
        <v>4759.8893434606616</v>
      </c>
      <c r="X899" s="85">
        <f t="shared" ca="1" si="201"/>
        <v>791.98271329133058</v>
      </c>
      <c r="Z899" s="85">
        <v>882</v>
      </c>
      <c r="AA899" s="88">
        <f t="shared" ca="1" si="202"/>
        <v>1405.6102602612675</v>
      </c>
      <c r="AB899" s="89">
        <f t="shared" ca="1" si="203"/>
        <v>1.1017387676023012</v>
      </c>
      <c r="AC899" s="89">
        <f t="shared" ca="1" si="204"/>
        <v>1.0067294259551016</v>
      </c>
      <c r="AD899" s="89">
        <f t="shared" ca="1" si="209"/>
        <v>0.86471237115197963</v>
      </c>
      <c r="AE899" s="89">
        <f t="shared" ca="1" si="209"/>
        <v>0.84296759134064936</v>
      </c>
      <c r="AF899" s="85">
        <f t="shared" ca="1" si="205"/>
        <v>143.49506075281647</v>
      </c>
      <c r="AG899" s="85">
        <f t="shared" ca="1" si="206"/>
        <v>10.769867905779392</v>
      </c>
      <c r="AI899" s="85">
        <v>882</v>
      </c>
      <c r="AJ899" s="85">
        <f t="shared" ca="1" si="210"/>
        <v>4616.3942827078454</v>
      </c>
      <c r="AK899" s="85">
        <f t="shared" ca="1" si="210"/>
        <v>781.21284538555119</v>
      </c>
    </row>
    <row r="900" spans="9:37" x14ac:dyDescent="0.25">
      <c r="I900" s="85">
        <v>883</v>
      </c>
      <c r="J900" s="89">
        <f t="shared" ca="1" si="207"/>
        <v>0.40938843177510109</v>
      </c>
      <c r="K900" s="89">
        <f t="shared" ca="1" si="207"/>
        <v>0.33175327104782382</v>
      </c>
      <c r="L900" s="89">
        <f t="shared" ca="1" si="196"/>
        <v>-0.22911843748879251</v>
      </c>
      <c r="M900" s="89">
        <f t="shared" ca="1" si="196"/>
        <v>-0.43507699363331537</v>
      </c>
      <c r="N900" s="89">
        <f t="array" aca="1" ref="N900:O900" ca="1">mu+MMULT(L900:M900,A)</f>
        <v>-1.1271109925809496E-2</v>
      </c>
      <c r="O900" s="89">
        <f ca="1"/>
        <v>-2.9334091914383887E-3</v>
      </c>
      <c r="Q900" s="85">
        <v>883</v>
      </c>
      <c r="R900" s="88">
        <f t="shared" ca="1" si="197"/>
        <v>30968.9707976475</v>
      </c>
      <c r="S900" s="89">
        <f t="shared" ca="1" si="198"/>
        <v>0.63525899799786978</v>
      </c>
      <c r="T900" s="89">
        <f t="shared" ca="1" si="199"/>
        <v>0.46402553940640751</v>
      </c>
      <c r="U900" s="89">
        <f t="shared" ca="1" si="208"/>
        <v>0.73737024481596392</v>
      </c>
      <c r="V900" s="89">
        <f t="shared" ca="1" si="208"/>
        <v>0.67868527605225637</v>
      </c>
      <c r="W900" s="85">
        <f t="shared" ca="1" si="200"/>
        <v>3705.347715603828</v>
      </c>
      <c r="X900" s="85">
        <f t="shared" ca="1" si="201"/>
        <v>-262.55891456550307</v>
      </c>
      <c r="Z900" s="85">
        <v>883</v>
      </c>
      <c r="AA900" s="88">
        <f t="shared" ca="1" si="202"/>
        <v>1388.9197484458748</v>
      </c>
      <c r="AB900" s="89">
        <f t="shared" ca="1" si="203"/>
        <v>0.97601142742091029</v>
      </c>
      <c r="AC900" s="89">
        <f t="shared" ca="1" si="204"/>
        <v>0.88100208577371064</v>
      </c>
      <c r="AD900" s="89">
        <f t="shared" ca="1" si="209"/>
        <v>0.8354705992682937</v>
      </c>
      <c r="AE900" s="89">
        <f t="shared" ca="1" si="209"/>
        <v>0.81084165446797996</v>
      </c>
      <c r="AF900" s="85">
        <f t="shared" ca="1" si="205"/>
        <v>129.30080493919081</v>
      </c>
      <c r="AG900" s="85">
        <f t="shared" ca="1" si="206"/>
        <v>-3.4243879078462669</v>
      </c>
      <c r="AI900" s="85">
        <v>883</v>
      </c>
      <c r="AJ900" s="85">
        <f t="shared" ca="1" si="210"/>
        <v>3576.0469106646369</v>
      </c>
      <c r="AK900" s="85">
        <f t="shared" ca="1" si="210"/>
        <v>-259.13452665765681</v>
      </c>
    </row>
    <row r="901" spans="9:37" x14ac:dyDescent="0.25">
      <c r="I901" s="85">
        <v>884</v>
      </c>
      <c r="J901" s="89">
        <f t="shared" ca="1" si="207"/>
        <v>8.6717670402986613E-2</v>
      </c>
      <c r="K901" s="89">
        <f t="shared" ca="1" si="207"/>
        <v>0.16077489876657014</v>
      </c>
      <c r="L901" s="89">
        <f t="shared" ca="1" si="196"/>
        <v>-1.3612479654236591</v>
      </c>
      <c r="M901" s="89">
        <f t="shared" ca="1" si="196"/>
        <v>-0.99127811250795994</v>
      </c>
      <c r="N901" s="89">
        <f t="array" aca="1" ref="N901:O901" ca="1">mu+MMULT(L901:M901,A)</f>
        <v>-5.0751829042817484E-2</v>
      </c>
      <c r="O901" s="89">
        <f ca="1"/>
        <v>-1.1212651597585718E-2</v>
      </c>
      <c r="Q901" s="85">
        <v>884</v>
      </c>
      <c r="R901" s="88">
        <f t="shared" ca="1" si="197"/>
        <v>29770.115122363604</v>
      </c>
      <c r="S901" s="89">
        <f t="shared" ca="1" si="198"/>
        <v>0.40469238186005613</v>
      </c>
      <c r="T901" s="89">
        <f t="shared" ca="1" si="199"/>
        <v>0.23345892326859385</v>
      </c>
      <c r="U901" s="89">
        <f t="shared" ca="1" si="208"/>
        <v>0.65714817867049724</v>
      </c>
      <c r="V901" s="89">
        <f t="shared" ca="1" si="208"/>
        <v>0.59229746860220167</v>
      </c>
      <c r="W901" s="85">
        <f t="shared" ca="1" si="200"/>
        <v>2868.1590337401685</v>
      </c>
      <c r="X901" s="85">
        <f t="shared" ca="1" si="201"/>
        <v>-1099.7475964291625</v>
      </c>
      <c r="Z901" s="85">
        <v>884</v>
      </c>
      <c r="AA901" s="88">
        <f t="shared" ca="1" si="202"/>
        <v>1377.4680164125323</v>
      </c>
      <c r="AB901" s="89">
        <f t="shared" ca="1" si="203"/>
        <v>0.88887007623788039</v>
      </c>
      <c r="AC901" s="89">
        <f t="shared" ca="1" si="204"/>
        <v>0.79386073459068074</v>
      </c>
      <c r="AD901" s="89">
        <f t="shared" ca="1" si="209"/>
        <v>0.81296354544662142</v>
      </c>
      <c r="AE901" s="89">
        <f t="shared" ca="1" si="209"/>
        <v>0.78636174468466136</v>
      </c>
      <c r="AF901" s="85">
        <f t="shared" ca="1" si="205"/>
        <v>119.86016945867073</v>
      </c>
      <c r="AG901" s="85">
        <f t="shared" ca="1" si="206"/>
        <v>-12.865023388366353</v>
      </c>
      <c r="AI901" s="85">
        <v>884</v>
      </c>
      <c r="AJ901" s="85">
        <f t="shared" ca="1" si="210"/>
        <v>2748.298864281498</v>
      </c>
      <c r="AK901" s="85">
        <f t="shared" ca="1" si="210"/>
        <v>-1086.8825730407962</v>
      </c>
    </row>
    <row r="902" spans="9:37" x14ac:dyDescent="0.25">
      <c r="I902" s="85">
        <v>885</v>
      </c>
      <c r="J902" s="89">
        <f t="shared" ca="1" si="207"/>
        <v>0.45051007198048532</v>
      </c>
      <c r="K902" s="89">
        <f t="shared" ca="1" si="207"/>
        <v>9.4462690870311672E-3</v>
      </c>
      <c r="L902" s="89">
        <f t="shared" ca="1" si="196"/>
        <v>-0.12437275529524684</v>
      </c>
      <c r="M902" s="89">
        <f t="shared" ca="1" si="196"/>
        <v>-2.3476446033101985</v>
      </c>
      <c r="N902" s="89">
        <f t="array" aca="1" ref="N902:O902" ca="1">mu+MMULT(L902:M902,A)</f>
        <v>-4.4436933063050084E-2</v>
      </c>
      <c r="O902" s="89">
        <f ca="1"/>
        <v>-3.1402627107969504E-2</v>
      </c>
      <c r="Q902" s="85">
        <v>885</v>
      </c>
      <c r="R902" s="88">
        <f t="shared" ca="1" si="197"/>
        <v>29958.70513912211</v>
      </c>
      <c r="S902" s="89">
        <f t="shared" ca="1" si="198"/>
        <v>0.4415712490610848</v>
      </c>
      <c r="T902" s="89">
        <f t="shared" ca="1" si="199"/>
        <v>0.27033779046962253</v>
      </c>
      <c r="U902" s="89">
        <f t="shared" ca="1" si="208"/>
        <v>0.67060025355432373</v>
      </c>
      <c r="V902" s="89">
        <f t="shared" ca="1" si="208"/>
        <v>0.60654980265147918</v>
      </c>
      <c r="W902" s="85">
        <f t="shared" ca="1" si="200"/>
        <v>2993.3637171593036</v>
      </c>
      <c r="X902" s="85">
        <f t="shared" ca="1" si="201"/>
        <v>-974.54291301002741</v>
      </c>
      <c r="Z902" s="85">
        <v>885</v>
      </c>
      <c r="AA902" s="88">
        <f t="shared" ca="1" si="202"/>
        <v>1349.9358430976702</v>
      </c>
      <c r="AB902" s="89">
        <f t="shared" ca="1" si="203"/>
        <v>0.67636491453119463</v>
      </c>
      <c r="AC902" s="89">
        <f t="shared" ca="1" si="204"/>
        <v>0.58135557288399498</v>
      </c>
      <c r="AD902" s="89">
        <f t="shared" ca="1" si="209"/>
        <v>0.75059550627519389</v>
      </c>
      <c r="AE902" s="89">
        <f t="shared" ca="1" si="209"/>
        <v>0.71949958331511366</v>
      </c>
      <c r="AF902" s="85">
        <f t="shared" ca="1" si="205"/>
        <v>98.309439056582164</v>
      </c>
      <c r="AG902" s="85">
        <f t="shared" ca="1" si="206"/>
        <v>-34.415753790454914</v>
      </c>
      <c r="AI902" s="85">
        <v>885</v>
      </c>
      <c r="AJ902" s="85">
        <f t="shared" ca="1" si="210"/>
        <v>2895.0542781027216</v>
      </c>
      <c r="AK902" s="85">
        <f t="shared" ca="1" si="210"/>
        <v>-940.12715921957249</v>
      </c>
    </row>
    <row r="903" spans="9:37" x14ac:dyDescent="0.25">
      <c r="I903" s="85">
        <v>886</v>
      </c>
      <c r="J903" s="89">
        <f t="shared" ca="1" si="207"/>
        <v>0.26194723555355448</v>
      </c>
      <c r="K903" s="89">
        <f t="shared" ca="1" si="207"/>
        <v>0.13698692555570557</v>
      </c>
      <c r="L903" s="89">
        <f t="shared" ca="1" si="196"/>
        <v>-0.63735371307201028</v>
      </c>
      <c r="M903" s="89">
        <f t="shared" ca="1" si="196"/>
        <v>-1.0939569693404856</v>
      </c>
      <c r="N903" s="89">
        <f t="array" aca="1" ref="N903:O903" ca="1">mu+MMULT(L903:M903,A)</f>
        <v>-3.4099357537326153E-2</v>
      </c>
      <c r="O903" s="89">
        <f ca="1"/>
        <v>-1.2741061226503007E-2</v>
      </c>
      <c r="Q903" s="85">
        <v>886</v>
      </c>
      <c r="R903" s="88">
        <f t="shared" ca="1" si="197"/>
        <v>30270.011822000724</v>
      </c>
      <c r="S903" s="89">
        <f t="shared" ca="1" si="198"/>
        <v>0.50194248497934013</v>
      </c>
      <c r="T903" s="89">
        <f t="shared" ca="1" si="199"/>
        <v>0.33070902638787786</v>
      </c>
      <c r="U903" s="89">
        <f t="shared" ca="1" si="208"/>
        <v>0.69214601045329149</v>
      </c>
      <c r="V903" s="89">
        <f t="shared" ca="1" si="208"/>
        <v>0.62956785823166184</v>
      </c>
      <c r="W903" s="85">
        <f t="shared" ca="1" si="200"/>
        <v>3205.5014219595359</v>
      </c>
      <c r="X903" s="85">
        <f t="shared" ca="1" si="201"/>
        <v>-762.40520820979509</v>
      </c>
      <c r="Z903" s="85">
        <v>886</v>
      </c>
      <c r="AA903" s="88">
        <f t="shared" ca="1" si="202"/>
        <v>1375.3642891207783</v>
      </c>
      <c r="AB903" s="89">
        <f t="shared" ca="1" si="203"/>
        <v>0.87278313570741273</v>
      </c>
      <c r="AC903" s="89">
        <f t="shared" ca="1" si="204"/>
        <v>0.77777379406021308</v>
      </c>
      <c r="AD903" s="89">
        <f t="shared" ca="1" si="209"/>
        <v>0.80860935331004047</v>
      </c>
      <c r="AE903" s="89">
        <f t="shared" ca="1" si="209"/>
        <v>0.78164881017761401</v>
      </c>
      <c r="AF903" s="85">
        <f t="shared" ca="1" si="205"/>
        <v>118.15448389444452</v>
      </c>
      <c r="AG903" s="85">
        <f t="shared" ca="1" si="206"/>
        <v>-14.570708952592554</v>
      </c>
      <c r="AI903" s="85">
        <v>886</v>
      </c>
      <c r="AJ903" s="85">
        <f t="shared" ca="1" si="210"/>
        <v>3087.3469380650913</v>
      </c>
      <c r="AK903" s="85">
        <f t="shared" ca="1" si="210"/>
        <v>-747.83449925720254</v>
      </c>
    </row>
    <row r="904" spans="9:37" x14ac:dyDescent="0.25">
      <c r="I904" s="85">
        <v>887</v>
      </c>
      <c r="J904" s="89">
        <f t="shared" ca="1" si="207"/>
        <v>0.39642281099988297</v>
      </c>
      <c r="K904" s="89">
        <f t="shared" ca="1" si="207"/>
        <v>0.56538892735044355</v>
      </c>
      <c r="L904" s="89">
        <f t="shared" ca="1" si="196"/>
        <v>-0.26261722541695098</v>
      </c>
      <c r="M904" s="89">
        <f t="shared" ca="1" si="196"/>
        <v>0.16464660625343641</v>
      </c>
      <c r="N904" s="89">
        <f t="array" aca="1" ref="N904:O904" ca="1">mu+MMULT(L904:M904,A)</f>
        <v>-8.8808253027811796E-4</v>
      </c>
      <c r="O904" s="89">
        <f ca="1"/>
        <v>5.9936801143074848E-3</v>
      </c>
      <c r="Q904" s="85">
        <v>887</v>
      </c>
      <c r="R904" s="88">
        <f t="shared" ca="1" si="197"/>
        <v>31292.197602390788</v>
      </c>
      <c r="S904" s="89">
        <f t="shared" ca="1" si="198"/>
        <v>0.69589567193379631</v>
      </c>
      <c r="T904" s="89">
        <f t="shared" ca="1" si="199"/>
        <v>0.52466221334233398</v>
      </c>
      <c r="U904" s="89">
        <f t="shared" ca="1" si="208"/>
        <v>0.75675291600924299</v>
      </c>
      <c r="V904" s="89">
        <f t="shared" ca="1" si="208"/>
        <v>0.70009098513327839</v>
      </c>
      <c r="W904" s="85">
        <f t="shared" ca="1" si="200"/>
        <v>3946.8445314170858</v>
      </c>
      <c r="X904" s="85">
        <f t="shared" ca="1" si="201"/>
        <v>-21.06209875224522</v>
      </c>
      <c r="Z904" s="85">
        <v>887</v>
      </c>
      <c r="AA904" s="88">
        <f t="shared" ca="1" si="202"/>
        <v>1401.374267670142</v>
      </c>
      <c r="AB904" s="89">
        <f t="shared" ca="1" si="203"/>
        <v>1.0699715491413084</v>
      </c>
      <c r="AC904" s="89">
        <f t="shared" ca="1" si="204"/>
        <v>0.97496220749410878</v>
      </c>
      <c r="AD904" s="89">
        <f t="shared" ca="1" si="209"/>
        <v>0.85768394239818102</v>
      </c>
      <c r="AE904" s="89">
        <f t="shared" ca="1" si="209"/>
        <v>0.83521049659788749</v>
      </c>
      <c r="AF904" s="85">
        <f t="shared" ca="1" si="205"/>
        <v>139.84693867546684</v>
      </c>
      <c r="AG904" s="85">
        <f t="shared" ca="1" si="206"/>
        <v>7.1217458284297663</v>
      </c>
      <c r="AI904" s="85">
        <v>887</v>
      </c>
      <c r="AJ904" s="85">
        <f t="shared" ca="1" si="210"/>
        <v>3806.997592741619</v>
      </c>
      <c r="AK904" s="85">
        <f t="shared" ca="1" si="210"/>
        <v>-28.183844580674986</v>
      </c>
    </row>
    <row r="905" spans="9:37" x14ac:dyDescent="0.25">
      <c r="I905" s="85">
        <v>888</v>
      </c>
      <c r="J905" s="89">
        <f t="shared" ca="1" si="207"/>
        <v>0.53249373937298972</v>
      </c>
      <c r="K905" s="89">
        <f t="shared" ca="1" si="207"/>
        <v>0.27722135148365246</v>
      </c>
      <c r="L905" s="89">
        <f t="shared" ca="1" si="196"/>
        <v>8.1539992599325109E-2</v>
      </c>
      <c r="M905" s="89">
        <f t="shared" ca="1" si="196"/>
        <v>-0.59111599567242101</v>
      </c>
      <c r="N905" s="89">
        <f t="array" aca="1" ref="N905:O905" ca="1">mu+MMULT(L905:M905,A)</f>
        <v>-6.2238477214785828E-3</v>
      </c>
      <c r="O905" s="89">
        <f ca="1"/>
        <v>-5.2561026899860513E-3</v>
      </c>
      <c r="Q905" s="85">
        <v>888</v>
      </c>
      <c r="R905" s="88">
        <f t="shared" ca="1" si="197"/>
        <v>31125.674442987944</v>
      </c>
      <c r="S905" s="89">
        <f t="shared" ca="1" si="198"/>
        <v>0.6647349091068836</v>
      </c>
      <c r="T905" s="89">
        <f t="shared" ca="1" si="199"/>
        <v>0.49350145051542132</v>
      </c>
      <c r="U905" s="89">
        <f t="shared" ca="1" si="208"/>
        <v>0.74688996920697204</v>
      </c>
      <c r="V905" s="89">
        <f t="shared" ca="1" si="208"/>
        <v>0.68917084240930271</v>
      </c>
      <c r="W905" s="85">
        <f t="shared" ca="1" si="200"/>
        <v>3821.6452178336622</v>
      </c>
      <c r="X905" s="85">
        <f t="shared" ca="1" si="201"/>
        <v>-146.26141233566887</v>
      </c>
      <c r="Z905" s="85">
        <v>888</v>
      </c>
      <c r="AA905" s="88">
        <f t="shared" ca="1" si="202"/>
        <v>1385.6974572222557</v>
      </c>
      <c r="AB905" s="89">
        <f t="shared" ca="1" si="203"/>
        <v>0.95156442612315828</v>
      </c>
      <c r="AC905" s="89">
        <f t="shared" ca="1" si="204"/>
        <v>0.85655508447595863</v>
      </c>
      <c r="AD905" s="89">
        <f t="shared" ca="1" si="209"/>
        <v>0.82934103494962752</v>
      </c>
      <c r="AE905" s="89">
        <f t="shared" ca="1" si="209"/>
        <v>0.80415459118198995</v>
      </c>
      <c r="AF905" s="85">
        <f t="shared" ca="1" si="205"/>
        <v>126.61850837724774</v>
      </c>
      <c r="AG905" s="85">
        <f t="shared" ca="1" si="206"/>
        <v>-6.106684469789343</v>
      </c>
      <c r="AI905" s="85">
        <v>888</v>
      </c>
      <c r="AJ905" s="85">
        <f t="shared" ca="1" si="210"/>
        <v>3695.0267094564142</v>
      </c>
      <c r="AK905" s="85">
        <f t="shared" ca="1" si="210"/>
        <v>-140.15472786587952</v>
      </c>
    </row>
    <row r="906" spans="9:37" x14ac:dyDescent="0.25">
      <c r="I906" s="85">
        <v>889</v>
      </c>
      <c r="J906" s="89">
        <f t="shared" ca="1" si="207"/>
        <v>0.95374421086234018</v>
      </c>
      <c r="K906" s="89">
        <f t="shared" ca="1" si="207"/>
        <v>6.7201346091667502E-2</v>
      </c>
      <c r="L906" s="89">
        <f t="shared" ca="1" si="196"/>
        <v>1.6822953711450315</v>
      </c>
      <c r="M906" s="89">
        <f t="shared" ca="1" si="196"/>
        <v>-1.4969637440876458</v>
      </c>
      <c r="N906" s="89">
        <f t="array" aca="1" ref="N906:O906" ca="1">mu+MMULT(L906:M906,A)</f>
        <v>1.787496779288817E-2</v>
      </c>
      <c r="O906" s="89">
        <f ca="1"/>
        <v>-1.8739953832476616E-2</v>
      </c>
      <c r="Q906" s="85">
        <v>889</v>
      </c>
      <c r="R906" s="88">
        <f t="shared" ca="1" si="197"/>
        <v>31884.877534677315</v>
      </c>
      <c r="S906" s="89">
        <f t="shared" ca="1" si="198"/>
        <v>0.80547151346329671</v>
      </c>
      <c r="T906" s="89">
        <f t="shared" ca="1" si="199"/>
        <v>0.63423805487183449</v>
      </c>
      <c r="U906" s="89">
        <f t="shared" ca="1" si="208"/>
        <v>0.78972618076935586</v>
      </c>
      <c r="V906" s="89">
        <f t="shared" ca="1" si="208"/>
        <v>0.73703726205911879</v>
      </c>
      <c r="W906" s="85">
        <f t="shared" ca="1" si="200"/>
        <v>4405.2925433992168</v>
      </c>
      <c r="X906" s="85">
        <f t="shared" ca="1" si="201"/>
        <v>437.38591322988577</v>
      </c>
      <c r="Z906" s="85">
        <v>889</v>
      </c>
      <c r="AA906" s="88">
        <f t="shared" ca="1" si="202"/>
        <v>1367.1383244642996</v>
      </c>
      <c r="AB906" s="89">
        <f t="shared" ca="1" si="203"/>
        <v>0.80964310650639548</v>
      </c>
      <c r="AC906" s="89">
        <f t="shared" ca="1" si="204"/>
        <v>0.71463376485919583</v>
      </c>
      <c r="AD906" s="89">
        <f t="shared" ca="1" si="209"/>
        <v>0.79092733721531949</v>
      </c>
      <c r="AE906" s="89">
        <f t="shared" ca="1" si="209"/>
        <v>0.76258231239439822</v>
      </c>
      <c r="AF906" s="85">
        <f t="shared" ca="1" si="205"/>
        <v>111.57490135949206</v>
      </c>
      <c r="AG906" s="85">
        <f t="shared" ca="1" si="206"/>
        <v>-21.150291487545019</v>
      </c>
      <c r="AI906" s="85">
        <v>889</v>
      </c>
      <c r="AJ906" s="85">
        <f t="shared" ca="1" si="210"/>
        <v>4293.7176420397245</v>
      </c>
      <c r="AK906" s="85">
        <f t="shared" ca="1" si="210"/>
        <v>458.53620471743079</v>
      </c>
    </row>
    <row r="907" spans="9:37" x14ac:dyDescent="0.25">
      <c r="I907" s="85">
        <v>890</v>
      </c>
      <c r="J907" s="89">
        <f t="shared" ca="1" si="207"/>
        <v>0.43050479585636614</v>
      </c>
      <c r="K907" s="89">
        <f t="shared" ca="1" si="207"/>
        <v>0.98885045756750467</v>
      </c>
      <c r="L907" s="89">
        <f t="shared" ca="1" si="196"/>
        <v>-0.1750891397075921</v>
      </c>
      <c r="M907" s="89">
        <f t="shared" ca="1" si="196"/>
        <v>2.2852344385882595</v>
      </c>
      <c r="N907" s="89">
        <f t="array" aca="1" ref="N907:O907" ca="1">mu+MMULT(L907:M907,A)</f>
        <v>4.1111720864921215E-2</v>
      </c>
      <c r="O907" s="89">
        <f ca="1"/>
        <v>3.755934963857796E-2</v>
      </c>
      <c r="Q907" s="85">
        <v>890</v>
      </c>
      <c r="R907" s="88">
        <f t="shared" ca="1" si="197"/>
        <v>32634.453691420331</v>
      </c>
      <c r="S907" s="89">
        <f t="shared" ca="1" si="198"/>
        <v>0.94117369026434117</v>
      </c>
      <c r="T907" s="89">
        <f t="shared" ca="1" si="199"/>
        <v>0.76994023167287895</v>
      </c>
      <c r="U907" s="89">
        <f t="shared" ca="1" si="208"/>
        <v>0.82669207146290691</v>
      </c>
      <c r="V907" s="89">
        <f t="shared" ca="1" si="208"/>
        <v>0.77933232627710392</v>
      </c>
      <c r="W907" s="85">
        <f t="shared" ca="1" si="200"/>
        <v>5011.4339093251438</v>
      </c>
      <c r="X907" s="85">
        <f t="shared" ca="1" si="201"/>
        <v>1043.5272791558127</v>
      </c>
      <c r="Z907" s="85">
        <v>890</v>
      </c>
      <c r="AA907" s="88">
        <f t="shared" ca="1" si="202"/>
        <v>1446.3151476690812</v>
      </c>
      <c r="AB907" s="89">
        <f t="shared" ca="1" si="203"/>
        <v>1.4022090847036974</v>
      </c>
      <c r="AC907" s="89">
        <f t="shared" ca="1" si="204"/>
        <v>1.3071997430564979</v>
      </c>
      <c r="AD907" s="89">
        <f t="shared" ca="1" si="209"/>
        <v>0.91957359020395413</v>
      </c>
      <c r="AE907" s="89">
        <f t="shared" ca="1" si="209"/>
        <v>0.90442755860865398</v>
      </c>
      <c r="AF907" s="85">
        <f t="shared" ca="1" si="205"/>
        <v>179.88457851005819</v>
      </c>
      <c r="AG907" s="85">
        <f t="shared" ca="1" si="206"/>
        <v>47.159385663021112</v>
      </c>
      <c r="AI907" s="85">
        <v>890</v>
      </c>
      <c r="AJ907" s="85">
        <f t="shared" ca="1" si="210"/>
        <v>4831.5493308150853</v>
      </c>
      <c r="AK907" s="85">
        <f t="shared" ca="1" si="210"/>
        <v>996.36789349279161</v>
      </c>
    </row>
    <row r="908" spans="9:37" x14ac:dyDescent="0.25">
      <c r="I908" s="85">
        <v>891</v>
      </c>
      <c r="J908" s="89">
        <f t="shared" ca="1" si="207"/>
        <v>0.42034958831596092</v>
      </c>
      <c r="K908" s="89">
        <f t="shared" ca="1" si="207"/>
        <v>0.90577294068625636</v>
      </c>
      <c r="L908" s="89">
        <f t="shared" ca="1" si="196"/>
        <v>-0.20099922938695119</v>
      </c>
      <c r="M908" s="89">
        <f t="shared" ca="1" si="196"/>
        <v>1.3151660015920443</v>
      </c>
      <c r="N908" s="89">
        <f t="array" aca="1" ref="N908:O908" ca="1">mu+MMULT(L908:M908,A)</f>
        <v>2.2261416647484471E-2</v>
      </c>
      <c r="O908" s="89">
        <f ca="1"/>
        <v>2.3119551752708856E-2</v>
      </c>
      <c r="Q908" s="85">
        <v>891</v>
      </c>
      <c r="R908" s="88">
        <f t="shared" ca="1" si="197"/>
        <v>32025.046115626126</v>
      </c>
      <c r="S908" s="89">
        <f t="shared" ca="1" si="198"/>
        <v>0.83108828772387877</v>
      </c>
      <c r="T908" s="89">
        <f t="shared" ca="1" si="199"/>
        <v>0.65985482913241644</v>
      </c>
      <c r="U908" s="89">
        <f t="shared" ca="1" si="208"/>
        <v>0.79703812213931036</v>
      </c>
      <c r="V908" s="89">
        <f t="shared" ca="1" si="208"/>
        <v>0.74532650302050341</v>
      </c>
      <c r="W908" s="85">
        <f t="shared" ca="1" si="200"/>
        <v>4516.5019586188828</v>
      </c>
      <c r="X908" s="85">
        <f t="shared" ca="1" si="201"/>
        <v>548.59532844955174</v>
      </c>
      <c r="Z908" s="85">
        <v>891</v>
      </c>
      <c r="AA908" s="88">
        <f t="shared" ca="1" si="202"/>
        <v>1425.5807100745544</v>
      </c>
      <c r="AB908" s="89">
        <f t="shared" ca="1" si="203"/>
        <v>1.2502261571775932</v>
      </c>
      <c r="AC908" s="89">
        <f t="shared" ca="1" si="204"/>
        <v>1.1552168155303937</v>
      </c>
      <c r="AD908" s="89">
        <f t="shared" ca="1" si="209"/>
        <v>0.89439152789625609</v>
      </c>
      <c r="AE908" s="89">
        <f t="shared" ca="1" si="209"/>
        <v>0.8759991748326712</v>
      </c>
      <c r="AF908" s="85">
        <f t="shared" ca="1" si="205"/>
        <v>161.06941958294897</v>
      </c>
      <c r="AG908" s="85">
        <f t="shared" ca="1" si="206"/>
        <v>28.344226735911889</v>
      </c>
      <c r="AI908" s="85">
        <v>891</v>
      </c>
      <c r="AJ908" s="85">
        <f t="shared" ca="1" si="210"/>
        <v>4355.4325390359336</v>
      </c>
      <c r="AK908" s="85">
        <f t="shared" ca="1" si="210"/>
        <v>520.25110171363986</v>
      </c>
    </row>
    <row r="909" spans="9:37" x14ac:dyDescent="0.25">
      <c r="I909" s="85">
        <v>892</v>
      </c>
      <c r="J909" s="89">
        <f t="shared" ca="1" si="207"/>
        <v>0.73986029951286214</v>
      </c>
      <c r="K909" s="89">
        <f t="shared" ca="1" si="207"/>
        <v>0.99173297328022059</v>
      </c>
      <c r="L909" s="89">
        <f t="shared" ca="1" si="196"/>
        <v>0.64291477617015003</v>
      </c>
      <c r="M909" s="89">
        <f t="shared" ca="1" si="196"/>
        <v>2.3969084672073122</v>
      </c>
      <c r="N909" s="89">
        <f t="array" aca="1" ref="N909:O909" ca="1">mu+MMULT(L909:M909,A)</f>
        <v>6.4197696841849464E-2</v>
      </c>
      <c r="O909" s="89">
        <f ca="1"/>
        <v>3.9221655452127663E-2</v>
      </c>
      <c r="Q909" s="85">
        <v>892</v>
      </c>
      <c r="R909" s="88">
        <f t="shared" ca="1" si="197"/>
        <v>33396.615682064803</v>
      </c>
      <c r="S909" s="89">
        <f t="shared" ca="1" si="198"/>
        <v>1.0759953318221869</v>
      </c>
      <c r="T909" s="89">
        <f t="shared" ca="1" si="199"/>
        <v>0.90476187323072454</v>
      </c>
      <c r="U909" s="89">
        <f t="shared" ca="1" si="208"/>
        <v>0.85903532791925341</v>
      </c>
      <c r="V909" s="89">
        <f t="shared" ca="1" si="208"/>
        <v>0.81720422286357675</v>
      </c>
      <c r="W909" s="85">
        <f t="shared" ca="1" si="200"/>
        <v>5654.1590829045635</v>
      </c>
      <c r="X909" s="85">
        <f t="shared" ca="1" si="201"/>
        <v>1686.2524527352325</v>
      </c>
      <c r="Z909" s="85">
        <v>892</v>
      </c>
      <c r="AA909" s="88">
        <f t="shared" ca="1" si="202"/>
        <v>1448.721365127828</v>
      </c>
      <c r="AB909" s="89">
        <f t="shared" ca="1" si="203"/>
        <v>1.4197053201762309</v>
      </c>
      <c r="AC909" s="89">
        <f t="shared" ca="1" si="204"/>
        <v>1.3246959785290313</v>
      </c>
      <c r="AD909" s="89">
        <f t="shared" ca="1" si="209"/>
        <v>0.92215325568606887</v>
      </c>
      <c r="AE909" s="89">
        <f t="shared" ca="1" si="209"/>
        <v>0.90736399623614106</v>
      </c>
      <c r="AF909" s="85">
        <f t="shared" ca="1" si="205"/>
        <v>182.10038978461171</v>
      </c>
      <c r="AG909" s="85">
        <f t="shared" ca="1" si="206"/>
        <v>49.375196937574628</v>
      </c>
      <c r="AI909" s="85">
        <v>892</v>
      </c>
      <c r="AJ909" s="85">
        <f t="shared" ca="1" si="210"/>
        <v>5472.0586931199523</v>
      </c>
      <c r="AK909" s="85">
        <f t="shared" ca="1" si="210"/>
        <v>1636.8772557976579</v>
      </c>
    </row>
    <row r="910" spans="9:37" x14ac:dyDescent="0.25">
      <c r="I910" s="85">
        <v>893</v>
      </c>
      <c r="J910" s="89">
        <f t="shared" ca="1" si="207"/>
        <v>0.73581820909659956</v>
      </c>
      <c r="K910" s="89">
        <f t="shared" ca="1" si="207"/>
        <v>0.18804056463599661</v>
      </c>
      <c r="L910" s="89">
        <f t="shared" ca="1" si="196"/>
        <v>0.63050599484411651</v>
      </c>
      <c r="M910" s="89">
        <f t="shared" ca="1" si="196"/>
        <v>-0.88513999771953289</v>
      </c>
      <c r="N910" s="89">
        <f t="array" aca="1" ref="N910:O910" ca="1">mu+MMULT(L910:M910,A)</f>
        <v>2.3523815945879381E-3</v>
      </c>
      <c r="O910" s="89">
        <f ca="1"/>
        <v>-9.6327497400654927E-3</v>
      </c>
      <c r="Q910" s="85">
        <v>893</v>
      </c>
      <c r="R910" s="88">
        <f t="shared" ca="1" si="197"/>
        <v>31393.763317262103</v>
      </c>
      <c r="S910" s="89">
        <f t="shared" ca="1" si="198"/>
        <v>0.71481991811513013</v>
      </c>
      <c r="T910" s="89">
        <f t="shared" ca="1" si="199"/>
        <v>0.54358645952366791</v>
      </c>
      <c r="U910" s="89">
        <f t="shared" ca="1" si="208"/>
        <v>0.76263983710057737</v>
      </c>
      <c r="V910" s="89">
        <f t="shared" ca="1" si="208"/>
        <v>0.70663696018720679</v>
      </c>
      <c r="W910" s="85">
        <f t="shared" ca="1" si="200"/>
        <v>4024.0044635287741</v>
      </c>
      <c r="X910" s="85">
        <f t="shared" ca="1" si="201"/>
        <v>56.09783335944303</v>
      </c>
      <c r="Z910" s="85">
        <v>893</v>
      </c>
      <c r="AA910" s="88">
        <f t="shared" ca="1" si="202"/>
        <v>1379.6460007380406</v>
      </c>
      <c r="AB910" s="89">
        <f t="shared" ca="1" si="203"/>
        <v>0.90549898693369968</v>
      </c>
      <c r="AC910" s="89">
        <f t="shared" ca="1" si="204"/>
        <v>0.81048964528650003</v>
      </c>
      <c r="AD910" s="89">
        <f t="shared" ca="1" si="209"/>
        <v>0.8173994518332901</v>
      </c>
      <c r="AE910" s="89">
        <f t="shared" ca="1" si="209"/>
        <v>0.79117059304891346</v>
      </c>
      <c r="AF910" s="85">
        <f t="shared" ca="1" si="205"/>
        <v>121.63563526861185</v>
      </c>
      <c r="AG910" s="85">
        <f t="shared" ca="1" si="206"/>
        <v>-11.089557578425229</v>
      </c>
      <c r="AI910" s="85">
        <v>893</v>
      </c>
      <c r="AJ910" s="85">
        <f t="shared" ca="1" si="210"/>
        <v>3902.3688282601624</v>
      </c>
      <c r="AK910" s="85">
        <f t="shared" ca="1" si="210"/>
        <v>67.187390937868258</v>
      </c>
    </row>
    <row r="911" spans="9:37" x14ac:dyDescent="0.25">
      <c r="I911" s="85">
        <v>894</v>
      </c>
      <c r="J911" s="89">
        <f t="shared" ca="1" si="207"/>
        <v>0.44176232211174737</v>
      </c>
      <c r="K911" s="89">
        <f t="shared" ca="1" si="207"/>
        <v>0.29963968765216231</v>
      </c>
      <c r="L911" s="89">
        <f t="shared" ca="1" si="196"/>
        <v>-0.14650259156067072</v>
      </c>
      <c r="M911" s="89">
        <f t="shared" ca="1" si="196"/>
        <v>-0.52543709023698359</v>
      </c>
      <c r="N911" s="89">
        <f t="array" aca="1" ref="N911:O911" ca="1">mu+MMULT(L911:M911,A)</f>
        <v>-1.0844868889433925E-2</v>
      </c>
      <c r="O911" s="89">
        <f ca="1"/>
        <v>-4.2784498938704656E-3</v>
      </c>
      <c r="Q911" s="85">
        <v>894</v>
      </c>
      <c r="R911" s="88">
        <f t="shared" ca="1" si="197"/>
        <v>30982.173857498834</v>
      </c>
      <c r="S911" s="89">
        <f t="shared" ca="1" si="198"/>
        <v>0.63774823719143547</v>
      </c>
      <c r="T911" s="89">
        <f t="shared" ca="1" si="199"/>
        <v>0.4665147785999732</v>
      </c>
      <c r="U911" s="89">
        <f t="shared" ca="1" si="208"/>
        <v>0.73818121012983884</v>
      </c>
      <c r="V911" s="89">
        <f t="shared" ca="1" si="208"/>
        <v>0.67957646413959494</v>
      </c>
      <c r="W911" s="85">
        <f t="shared" ca="1" si="200"/>
        <v>3715.0886144845608</v>
      </c>
      <c r="X911" s="85">
        <f t="shared" ca="1" si="201"/>
        <v>-252.81801568477022</v>
      </c>
      <c r="Z911" s="85">
        <v>894</v>
      </c>
      <c r="AA911" s="88">
        <f t="shared" ca="1" si="202"/>
        <v>1387.052850660014</v>
      </c>
      <c r="AB911" s="89">
        <f t="shared" ca="1" si="203"/>
        <v>0.9618544963327389</v>
      </c>
      <c r="AC911" s="89">
        <f t="shared" ca="1" si="204"/>
        <v>0.86684515468553924</v>
      </c>
      <c r="AD911" s="89">
        <f t="shared" ca="1" si="209"/>
        <v>0.83193865060689087</v>
      </c>
      <c r="AE911" s="89">
        <f t="shared" ca="1" si="209"/>
        <v>0.80698657130108631</v>
      </c>
      <c r="AF911" s="85">
        <f t="shared" ca="1" si="205"/>
        <v>127.74435534451823</v>
      </c>
      <c r="AG911" s="85">
        <f t="shared" ca="1" si="206"/>
        <v>-4.9808375025188525</v>
      </c>
      <c r="AI911" s="85">
        <v>894</v>
      </c>
      <c r="AJ911" s="85">
        <f t="shared" ca="1" si="210"/>
        <v>3587.3442591400426</v>
      </c>
      <c r="AK911" s="85">
        <f t="shared" ca="1" si="210"/>
        <v>-247.83717818225136</v>
      </c>
    </row>
    <row r="912" spans="9:37" x14ac:dyDescent="0.25">
      <c r="I912" s="85">
        <v>895</v>
      </c>
      <c r="J912" s="89">
        <f t="shared" ca="1" si="207"/>
        <v>1.1722798103805054E-2</v>
      </c>
      <c r="K912" s="89">
        <f t="shared" ca="1" si="207"/>
        <v>9.3970970040582968E-2</v>
      </c>
      <c r="L912" s="89">
        <f t="shared" ca="1" si="196"/>
        <v>-2.2660945281110134</v>
      </c>
      <c r="M912" s="89">
        <f t="shared" ca="1" si="196"/>
        <v>-1.3166918395690004</v>
      </c>
      <c r="N912" s="89">
        <f t="array" aca="1" ref="N912:O912" ca="1">mu+MMULT(L912:M912,A)</f>
        <v>-8.0073320531119707E-2</v>
      </c>
      <c r="O912" s="89">
        <f ca="1"/>
        <v>-1.6056545356874303E-2</v>
      </c>
      <c r="Q912" s="85">
        <v>895</v>
      </c>
      <c r="R912" s="88">
        <f t="shared" ca="1" si="197"/>
        <v>28909.884203054829</v>
      </c>
      <c r="S912" s="89">
        <f t="shared" ca="1" si="198"/>
        <v>0.23345545346127344</v>
      </c>
      <c r="T912" s="89">
        <f t="shared" ca="1" si="199"/>
        <v>6.222199486981117E-2</v>
      </c>
      <c r="U912" s="89">
        <f t="shared" ca="1" si="208"/>
        <v>0.5922961215624577</v>
      </c>
      <c r="V912" s="89">
        <f t="shared" ca="1" si="208"/>
        <v>0.52480697647420183</v>
      </c>
      <c r="W912" s="85">
        <f t="shared" ca="1" si="200"/>
        <v>2330.3636084455738</v>
      </c>
      <c r="X912" s="85">
        <f t="shared" ca="1" si="201"/>
        <v>-1637.5430217237572</v>
      </c>
      <c r="Z912" s="85">
        <v>895</v>
      </c>
      <c r="AA912" s="88">
        <f t="shared" ca="1" si="202"/>
        <v>1370.8118416006787</v>
      </c>
      <c r="AB912" s="89">
        <f t="shared" ca="1" si="203"/>
        <v>0.83788673422846405</v>
      </c>
      <c r="AC912" s="89">
        <f t="shared" ca="1" si="204"/>
        <v>0.7428773925812644</v>
      </c>
      <c r="AD912" s="89">
        <f t="shared" ca="1" si="209"/>
        <v>0.79895284005630707</v>
      </c>
      <c r="AE912" s="89">
        <f t="shared" ca="1" si="209"/>
        <v>0.77122204297141428</v>
      </c>
      <c r="AF912" s="85">
        <f t="shared" ca="1" si="205"/>
        <v>114.49519114873226</v>
      </c>
      <c r="AG912" s="85">
        <f t="shared" ca="1" si="206"/>
        <v>-18.230001698304818</v>
      </c>
      <c r="AI912" s="85">
        <v>895</v>
      </c>
      <c r="AJ912" s="85">
        <f t="shared" ca="1" si="210"/>
        <v>2215.8684172968415</v>
      </c>
      <c r="AK912" s="85">
        <f t="shared" ca="1" si="210"/>
        <v>-1619.3130200254523</v>
      </c>
    </row>
    <row r="913" spans="9:37" x14ac:dyDescent="0.25">
      <c r="I913" s="85">
        <v>896</v>
      </c>
      <c r="J913" s="89">
        <f t="shared" ca="1" si="207"/>
        <v>9.0360863409684966E-2</v>
      </c>
      <c r="K913" s="89">
        <f t="shared" ca="1" si="207"/>
        <v>0.54736849747388039</v>
      </c>
      <c r="L913" s="89">
        <f t="shared" ca="1" si="196"/>
        <v>-1.3385361421565349</v>
      </c>
      <c r="M913" s="89">
        <f t="shared" ca="1" si="196"/>
        <v>0.11901558934899041</v>
      </c>
      <c r="N913" s="89">
        <f t="array" aca="1" ref="N913:O913" ca="1">mu+MMULT(L913:M913,A)</f>
        <v>-2.935487147711208E-2</v>
      </c>
      <c r="O913" s="89">
        <f ca="1"/>
        <v>5.3144469424014412E-3</v>
      </c>
      <c r="Q913" s="85">
        <v>896</v>
      </c>
      <c r="R913" s="88">
        <f t="shared" ca="1" si="197"/>
        <v>30413.968701796661</v>
      </c>
      <c r="S913" s="89">
        <f t="shared" ca="1" si="198"/>
        <v>0.52965018941538478</v>
      </c>
      <c r="T913" s="89">
        <f t="shared" ca="1" si="199"/>
        <v>0.3584167308239225</v>
      </c>
      <c r="U913" s="89">
        <f t="shared" ca="1" si="208"/>
        <v>0.70182275532711125</v>
      </c>
      <c r="V913" s="89">
        <f t="shared" ca="1" si="208"/>
        <v>0.63998426358378746</v>
      </c>
      <c r="W913" s="85">
        <f t="shared" ca="1" si="200"/>
        <v>3305.8393287615618</v>
      </c>
      <c r="X913" s="85">
        <f t="shared" ca="1" si="201"/>
        <v>-662.06730140776926</v>
      </c>
      <c r="Z913" s="85">
        <v>896</v>
      </c>
      <c r="AA913" s="88">
        <f t="shared" ca="1" si="202"/>
        <v>1400.4227309755117</v>
      </c>
      <c r="AB913" s="89">
        <f t="shared" ca="1" si="203"/>
        <v>1.0628224292744615</v>
      </c>
      <c r="AC913" s="89">
        <f t="shared" ca="1" si="204"/>
        <v>0.96781308762726181</v>
      </c>
      <c r="AD913" s="89">
        <f t="shared" ca="1" si="209"/>
        <v>0.85606875700720098</v>
      </c>
      <c r="AE913" s="89">
        <f t="shared" ca="1" si="209"/>
        <v>0.8334311368287598</v>
      </c>
      <c r="AF913" s="85">
        <f t="shared" ca="1" si="205"/>
        <v>139.03158832255008</v>
      </c>
      <c r="AG913" s="85">
        <f t="shared" ca="1" si="206"/>
        <v>6.3063954755129998</v>
      </c>
      <c r="AI913" s="85">
        <v>896</v>
      </c>
      <c r="AJ913" s="85">
        <f t="shared" ca="1" si="210"/>
        <v>3166.8077404390115</v>
      </c>
      <c r="AK913" s="85">
        <f t="shared" ca="1" si="210"/>
        <v>-668.37369688328226</v>
      </c>
    </row>
    <row r="914" spans="9:37" x14ac:dyDescent="0.25">
      <c r="I914" s="85">
        <v>897</v>
      </c>
      <c r="J914" s="89">
        <f t="shared" ca="1" si="207"/>
        <v>0.49344817667747021</v>
      </c>
      <c r="K914" s="89">
        <f t="shared" ca="1" si="207"/>
        <v>0.27631034054175296</v>
      </c>
      <c r="L914" s="89">
        <f t="shared" ref="L914:M977" ca="1" si="211">_xlfn.NORM.S.INV(J914)</f>
        <v>-1.6423723913109187E-2</v>
      </c>
      <c r="M914" s="89">
        <f t="shared" ca="1" si="211"/>
        <v>-0.59383768500521195</v>
      </c>
      <c r="N914" s="89">
        <f t="array" aca="1" ref="N914:O914" ca="1">mu+MMULT(L914:M914,A)</f>
        <v>-8.7889182073288517E-3</v>
      </c>
      <c r="O914" s="89">
        <f ca="1"/>
        <v>-5.2966159593336466E-3</v>
      </c>
      <c r="Q914" s="85">
        <v>897</v>
      </c>
      <c r="R914" s="88">
        <f t="shared" ref="R914:R977" ca="1" si="212">$Q$13*EXP(N914)</f>
        <v>31045.937203661495</v>
      </c>
      <c r="S914" s="89">
        <f t="shared" ref="S914:S977" ca="1" si="213">(LN(R914/$R$4)+($R$5+$R$7^2/2)*$R$6)/($R$7*$R$6^0.5)</f>
        <v>0.6497549483740338</v>
      </c>
      <c r="T914" s="89">
        <f t="shared" ref="T914:T977" ca="1" si="214">S914-$R$7*$R$6^0.5</f>
        <v>0.47852148978257153</v>
      </c>
      <c r="U914" s="89">
        <f t="shared" ca="1" si="208"/>
        <v>0.74207473798947332</v>
      </c>
      <c r="V914" s="89">
        <f t="shared" ca="1" si="208"/>
        <v>0.6838604586292939</v>
      </c>
      <c r="W914" s="85">
        <f t="shared" ref="W914:W977" ca="1" si="215">R914*U914-$R$4*EXP(-$R$5*$R$6)*V914</f>
        <v>3762.2818531432131</v>
      </c>
      <c r="X914" s="85">
        <f t="shared" ref="X914:X977" ca="1" si="216">W914-$V$13</f>
        <v>-205.62477702611795</v>
      </c>
      <c r="Z914" s="85">
        <v>897</v>
      </c>
      <c r="AA914" s="88">
        <f t="shared" ref="AA914:AA977" ca="1" si="217">$Z$13*EXP(O914)</f>
        <v>1385.6413192251116</v>
      </c>
      <c r="AB914" s="89">
        <f t="shared" ref="AB914:AB977" ca="1" si="218">(LN(AA914/$AA$4)+($AA$5+$AA$7^2/2)*$AA$6)/($AA$7*$AA$6^0.5)</f>
        <v>0.95113801258691821</v>
      </c>
      <c r="AC914" s="89">
        <f t="shared" ref="AC914:AC977" ca="1" si="219">AB914-$AA$7*$AA$6^0.5</f>
        <v>0.85612867093971856</v>
      </c>
      <c r="AD914" s="89">
        <f t="shared" ca="1" si="209"/>
        <v>0.82923283980270734</v>
      </c>
      <c r="AE914" s="89">
        <f t="shared" ca="1" si="209"/>
        <v>0.80403669429813718</v>
      </c>
      <c r="AF914" s="85">
        <f t="shared" ref="AF914:AF977" ca="1" si="220">AA914*AD914-$AA$4*EXP(-$AA$5*$AA$6)*AE914</f>
        <v>126.57195386929982</v>
      </c>
      <c r="AG914" s="85">
        <f t="shared" ref="AG914:AG977" ca="1" si="221">AF914-$AE$13</f>
        <v>-6.15323897773726</v>
      </c>
      <c r="AI914" s="85">
        <v>897</v>
      </c>
      <c r="AJ914" s="85">
        <f t="shared" ca="1" si="210"/>
        <v>3635.7098992739134</v>
      </c>
      <c r="AK914" s="85">
        <f t="shared" ca="1" si="210"/>
        <v>-199.47153804838069</v>
      </c>
    </row>
    <row r="915" spans="9:37" x14ac:dyDescent="0.25">
      <c r="I915" s="85">
        <v>898</v>
      </c>
      <c r="J915" s="89">
        <f t="shared" ref="J915:K978" ca="1" si="222">RAND()</f>
        <v>0.84496062290461282</v>
      </c>
      <c r="K915" s="89">
        <f t="shared" ca="1" si="222"/>
        <v>0.24379132120478164</v>
      </c>
      <c r="L915" s="89">
        <f t="shared" ca="1" si="211"/>
        <v>1.0150567968690312</v>
      </c>
      <c r="M915" s="89">
        <f t="shared" ca="1" si="211"/>
        <v>-0.69415877535213333</v>
      </c>
      <c r="N915" s="89">
        <f t="array" aca="1" ref="N915:O915" ca="1">mu+MMULT(L915:M915,A)</f>
        <v>1.5801356881110784E-2</v>
      </c>
      <c r="O915" s="89">
        <f ca="1"/>
        <v>-6.7899294339841057E-3</v>
      </c>
      <c r="Q915" s="85">
        <v>898</v>
      </c>
      <c r="R915" s="88">
        <f t="shared" ca="1" si="212"/>
        <v>31818.829207633109</v>
      </c>
      <c r="S915" s="89">
        <f t="shared" ca="1" si="213"/>
        <v>0.79336166688988397</v>
      </c>
      <c r="T915" s="89">
        <f t="shared" ca="1" si="214"/>
        <v>0.62212820829842164</v>
      </c>
      <c r="U915" s="89">
        <f t="shared" ref="U915:V978" ca="1" si="223">_xlfn.NORM.S.DIST(S915,TRUE)</f>
        <v>0.78621643113002437</v>
      </c>
      <c r="V915" s="89">
        <f t="shared" ca="1" si="223"/>
        <v>0.73307121604433589</v>
      </c>
      <c r="W915" s="85">
        <f t="shared" ca="1" si="215"/>
        <v>4353.2481298144885</v>
      </c>
      <c r="X915" s="85">
        <f t="shared" ca="1" si="216"/>
        <v>385.34149964515746</v>
      </c>
      <c r="Z915" s="85">
        <v>898</v>
      </c>
      <c r="AA915" s="88">
        <f t="shared" ca="1" si="217"/>
        <v>1383.5736665830921</v>
      </c>
      <c r="AB915" s="89">
        <f t="shared" ca="1" si="218"/>
        <v>0.9354204689353105</v>
      </c>
      <c r="AC915" s="89">
        <f t="shared" ca="1" si="219"/>
        <v>0.84041112728811085</v>
      </c>
      <c r="AD915" s="89">
        <f t="shared" ref="AD915:AE978" ca="1" si="224">_xlfn.NORM.S.DIST(AB915,TRUE)</f>
        <v>0.82521417387942919</v>
      </c>
      <c r="AE915" s="89">
        <f t="shared" ca="1" si="224"/>
        <v>0.79966104382746084</v>
      </c>
      <c r="AF915" s="85">
        <f t="shared" ca="1" si="220"/>
        <v>124.86153169989484</v>
      </c>
      <c r="AG915" s="85">
        <f t="shared" ca="1" si="221"/>
        <v>-7.8636611471422384</v>
      </c>
      <c r="AI915" s="85">
        <v>898</v>
      </c>
      <c r="AJ915" s="85">
        <f t="shared" ref="AJ915:AK978" ca="1" si="225">W915-AF915</f>
        <v>4228.3865981145937</v>
      </c>
      <c r="AK915" s="85">
        <f t="shared" ca="1" si="225"/>
        <v>393.20516079229969</v>
      </c>
    </row>
    <row r="916" spans="9:37" x14ac:dyDescent="0.25">
      <c r="I916" s="85">
        <v>899</v>
      </c>
      <c r="J916" s="89">
        <f t="shared" ca="1" si="222"/>
        <v>0.64931702536602143</v>
      </c>
      <c r="K916" s="89">
        <f t="shared" ca="1" si="222"/>
        <v>0.75492913722011135</v>
      </c>
      <c r="L916" s="89">
        <f t="shared" ca="1" si="211"/>
        <v>0.38347723112732601</v>
      </c>
      <c r="M916" s="89">
        <f t="shared" ca="1" si="211"/>
        <v>0.69008342559931701</v>
      </c>
      <c r="N916" s="89">
        <f t="array" aca="1" ref="N916:O916" ca="1">mu+MMULT(L916:M916,A)</f>
        <v>2.5542768702246442E-2</v>
      </c>
      <c r="O916" s="89">
        <f ca="1"/>
        <v>1.3814985481835936E-2</v>
      </c>
      <c r="Q916" s="85">
        <v>899</v>
      </c>
      <c r="R916" s="88">
        <f t="shared" ca="1" si="212"/>
        <v>32130.304166416958</v>
      </c>
      <c r="S916" s="89">
        <f t="shared" ca="1" si="213"/>
        <v>0.85025131860437309</v>
      </c>
      <c r="T916" s="89">
        <f t="shared" ca="1" si="214"/>
        <v>0.67901786001291087</v>
      </c>
      <c r="U916" s="89">
        <f t="shared" ca="1" si="223"/>
        <v>0.80240731218865169</v>
      </c>
      <c r="V916" s="89">
        <f t="shared" ca="1" si="223"/>
        <v>0.75143672718806909</v>
      </c>
      <c r="W916" s="85">
        <f t="shared" ca="1" si="215"/>
        <v>4600.680126230618</v>
      </c>
      <c r="X916" s="85">
        <f t="shared" ca="1" si="216"/>
        <v>632.77349606128701</v>
      </c>
      <c r="Z916" s="85">
        <v>899</v>
      </c>
      <c r="AA916" s="88">
        <f t="shared" ca="1" si="217"/>
        <v>1412.377818725123</v>
      </c>
      <c r="AB916" s="89">
        <f t="shared" ca="1" si="218"/>
        <v>1.1522929844015561</v>
      </c>
      <c r="AC916" s="89">
        <f t="shared" ca="1" si="219"/>
        <v>1.0572836427543566</v>
      </c>
      <c r="AD916" s="89">
        <f t="shared" ca="1" si="224"/>
        <v>0.8753996505575784</v>
      </c>
      <c r="AE916" s="89">
        <f t="shared" ca="1" si="224"/>
        <v>0.85480892190337099</v>
      </c>
      <c r="AF916" s="85">
        <f t="shared" ca="1" si="220"/>
        <v>149.3835879783428</v>
      </c>
      <c r="AG916" s="85">
        <f t="shared" ca="1" si="221"/>
        <v>16.658395131305724</v>
      </c>
      <c r="AI916" s="85">
        <v>899</v>
      </c>
      <c r="AJ916" s="85">
        <f t="shared" ca="1" si="225"/>
        <v>4451.2965382522752</v>
      </c>
      <c r="AK916" s="85">
        <f t="shared" ca="1" si="225"/>
        <v>616.11510092998128</v>
      </c>
    </row>
    <row r="917" spans="9:37" x14ac:dyDescent="0.25">
      <c r="I917" s="85">
        <v>900</v>
      </c>
      <c r="J917" s="89">
        <f t="shared" ca="1" si="222"/>
        <v>0.53413215774564782</v>
      </c>
      <c r="K917" s="89">
        <f t="shared" ca="1" si="222"/>
        <v>0.49675441205249748</v>
      </c>
      <c r="L917" s="89">
        <f t="shared" ca="1" si="211"/>
        <v>8.5661278138090005E-2</v>
      </c>
      <c r="M917" s="89">
        <f t="shared" ca="1" si="211"/>
        <v>-8.1355722617007624E-3</v>
      </c>
      <c r="N917" s="89">
        <f t="array" aca="1" ref="N917:O917" ca="1">mu+MMULT(L917:M917,A)</f>
        <v>4.8107500562906691E-3</v>
      </c>
      <c r="O917" s="89">
        <f ca="1"/>
        <v>3.4217587519711997E-3</v>
      </c>
      <c r="Q917" s="85">
        <v>900</v>
      </c>
      <c r="R917" s="88">
        <f t="shared" ca="1" si="212"/>
        <v>31471.035697970485</v>
      </c>
      <c r="S917" s="89">
        <f t="shared" ca="1" si="213"/>
        <v>0.72917674114448927</v>
      </c>
      <c r="T917" s="89">
        <f t="shared" ca="1" si="214"/>
        <v>0.55794328255302705</v>
      </c>
      <c r="U917" s="89">
        <f t="shared" ca="1" si="223"/>
        <v>0.76705322163429435</v>
      </c>
      <c r="V917" s="89">
        <f t="shared" ca="1" si="223"/>
        <v>0.71155844272419522</v>
      </c>
      <c r="W917" s="85">
        <f t="shared" ca="1" si="215"/>
        <v>4083.1063401765423</v>
      </c>
      <c r="X917" s="85">
        <f t="shared" ca="1" si="216"/>
        <v>115.19971000721125</v>
      </c>
      <c r="Z917" s="85">
        <v>900</v>
      </c>
      <c r="AA917" s="88">
        <f t="shared" ca="1" si="217"/>
        <v>1397.7746741744061</v>
      </c>
      <c r="AB917" s="89">
        <f t="shared" ca="1" si="218"/>
        <v>1.0429013545925807</v>
      </c>
      <c r="AC917" s="89">
        <f t="shared" ca="1" si="219"/>
        <v>0.94789201294538106</v>
      </c>
      <c r="AD917" s="89">
        <f t="shared" ca="1" si="224"/>
        <v>0.85150300889857877</v>
      </c>
      <c r="AE917" s="89">
        <f t="shared" ca="1" si="224"/>
        <v>0.82840778428233253</v>
      </c>
      <c r="AF917" s="85">
        <f t="shared" ca="1" si="220"/>
        <v>136.77069176992927</v>
      </c>
      <c r="AG917" s="85">
        <f t="shared" ca="1" si="221"/>
        <v>4.0454989228921931</v>
      </c>
      <c r="AI917" s="85">
        <v>900</v>
      </c>
      <c r="AJ917" s="85">
        <f t="shared" ca="1" si="225"/>
        <v>3946.335648406613</v>
      </c>
      <c r="AK917" s="85">
        <f t="shared" ca="1" si="225"/>
        <v>111.15421108431906</v>
      </c>
    </row>
    <row r="918" spans="9:37" x14ac:dyDescent="0.25">
      <c r="I918" s="85">
        <v>901</v>
      </c>
      <c r="J918" s="89">
        <f t="shared" ca="1" si="222"/>
        <v>0.40106415238906001</v>
      </c>
      <c r="K918" s="89">
        <f t="shared" ca="1" si="222"/>
        <v>0.55281969897130601</v>
      </c>
      <c r="L918" s="89">
        <f t="shared" ca="1" si="211"/>
        <v>-0.25059363304968568</v>
      </c>
      <c r="M918" s="89">
        <f t="shared" ca="1" si="211"/>
        <v>0.13278855996744601</v>
      </c>
      <c r="N918" s="89">
        <f t="array" aca="1" ref="N918:O918" ca="1">mu+MMULT(L918:M918,A)</f>
        <v>-1.1767467461789144E-3</v>
      </c>
      <c r="O918" s="89">
        <f ca="1"/>
        <v>5.519462284034795E-3</v>
      </c>
      <c r="Q918" s="85">
        <v>901</v>
      </c>
      <c r="R918" s="88">
        <f t="shared" ca="1" si="212"/>
        <v>31283.165968323578</v>
      </c>
      <c r="S918" s="89">
        <f t="shared" ca="1" si="213"/>
        <v>0.69420987864155426</v>
      </c>
      <c r="T918" s="89">
        <f t="shared" ca="1" si="214"/>
        <v>0.52297642005009193</v>
      </c>
      <c r="U918" s="89">
        <f t="shared" ca="1" si="223"/>
        <v>0.75622470082111615</v>
      </c>
      <c r="V918" s="89">
        <f t="shared" ca="1" si="223"/>
        <v>0.69950466873587347</v>
      </c>
      <c r="W918" s="85">
        <f t="shared" ca="1" si="215"/>
        <v>3940.01220074296</v>
      </c>
      <c r="X918" s="85">
        <f t="shared" ca="1" si="216"/>
        <v>-27.894429426371062</v>
      </c>
      <c r="Z918" s="85">
        <v>901</v>
      </c>
      <c r="AA918" s="88">
        <f t="shared" ca="1" si="217"/>
        <v>1400.7098685529324</v>
      </c>
      <c r="AB918" s="89">
        <f t="shared" ca="1" si="218"/>
        <v>1.0649802733146274</v>
      </c>
      <c r="AC918" s="89">
        <f t="shared" ca="1" si="219"/>
        <v>0.96997093166742776</v>
      </c>
      <c r="AD918" s="89">
        <f t="shared" ca="1" si="224"/>
        <v>0.85655757162964907</v>
      </c>
      <c r="AE918" s="89">
        <f t="shared" ca="1" si="224"/>
        <v>0.83396950920204604</v>
      </c>
      <c r="AF918" s="85">
        <f t="shared" ca="1" si="220"/>
        <v>139.27746803931541</v>
      </c>
      <c r="AG918" s="85">
        <f t="shared" ca="1" si="221"/>
        <v>6.55227519227833</v>
      </c>
      <c r="AI918" s="85">
        <v>901</v>
      </c>
      <c r="AJ918" s="85">
        <f t="shared" ca="1" si="225"/>
        <v>3800.7347327036446</v>
      </c>
      <c r="AK918" s="85">
        <f t="shared" ca="1" si="225"/>
        <v>-34.446704618649392</v>
      </c>
    </row>
    <row r="919" spans="9:37" x14ac:dyDescent="0.25">
      <c r="I919" s="85">
        <v>902</v>
      </c>
      <c r="J919" s="89">
        <f t="shared" ca="1" si="222"/>
        <v>0.91640886918475373</v>
      </c>
      <c r="K919" s="89">
        <f t="shared" ca="1" si="222"/>
        <v>0.64261250912970802</v>
      </c>
      <c r="L919" s="89">
        <f t="shared" ca="1" si="211"/>
        <v>1.3813145655315096</v>
      </c>
      <c r="M919" s="89">
        <f t="shared" ca="1" si="211"/>
        <v>0.36545072613454377</v>
      </c>
      <c r="N919" s="89">
        <f t="array" aca="1" ref="N919:O919" ca="1">mu+MMULT(L919:M919,A)</f>
        <v>4.5064602881393828E-2</v>
      </c>
      <c r="O919" s="89">
        <f ca="1"/>
        <v>8.982717583366313E-3</v>
      </c>
      <c r="Q919" s="85">
        <v>902</v>
      </c>
      <c r="R919" s="88">
        <f t="shared" ca="1" si="212"/>
        <v>32763.709133987493</v>
      </c>
      <c r="S919" s="89">
        <f t="shared" ca="1" si="213"/>
        <v>0.96425844279453266</v>
      </c>
      <c r="T919" s="89">
        <f t="shared" ca="1" si="214"/>
        <v>0.79302498420307033</v>
      </c>
      <c r="U919" s="89">
        <f t="shared" ca="1" si="223"/>
        <v>0.83254181488390722</v>
      </c>
      <c r="V919" s="89">
        <f t="shared" ca="1" si="223"/>
        <v>0.78611836671647928</v>
      </c>
      <c r="W919" s="85">
        <f t="shared" ca="1" si="215"/>
        <v>5118.6680492846972</v>
      </c>
      <c r="X919" s="85">
        <f t="shared" ca="1" si="216"/>
        <v>1150.7614191153662</v>
      </c>
      <c r="Z919" s="85">
        <v>902</v>
      </c>
      <c r="AA919" s="88">
        <f t="shared" ca="1" si="217"/>
        <v>1405.5692942869364</v>
      </c>
      <c r="AB919" s="89">
        <f t="shared" ca="1" si="218"/>
        <v>1.1014320078418676</v>
      </c>
      <c r="AC919" s="89">
        <f t="shared" ca="1" si="219"/>
        <v>1.006422666194668</v>
      </c>
      <c r="AD919" s="89">
        <f t="shared" ca="1" si="224"/>
        <v>0.8646456593961741</v>
      </c>
      <c r="AE919" s="89">
        <f t="shared" ca="1" si="224"/>
        <v>0.84289385257152838</v>
      </c>
      <c r="AF919" s="85">
        <f t="shared" ca="1" si="220"/>
        <v>143.45963833438827</v>
      </c>
      <c r="AG919" s="85">
        <f t="shared" ca="1" si="221"/>
        <v>10.734445487351195</v>
      </c>
      <c r="AI919" s="85">
        <v>902</v>
      </c>
      <c r="AJ919" s="85">
        <f t="shared" ca="1" si="225"/>
        <v>4975.2084109503085</v>
      </c>
      <c r="AK919" s="85">
        <f t="shared" ca="1" si="225"/>
        <v>1140.026973628015</v>
      </c>
    </row>
    <row r="920" spans="9:37" x14ac:dyDescent="0.25">
      <c r="I920" s="85">
        <v>903</v>
      </c>
      <c r="J920" s="89">
        <f t="shared" ca="1" si="222"/>
        <v>0.93055122329919226</v>
      </c>
      <c r="K920" s="89">
        <f t="shared" ca="1" si="222"/>
        <v>0.87696881241358238</v>
      </c>
      <c r="L920" s="89">
        <f t="shared" ca="1" si="211"/>
        <v>1.4799089255386397</v>
      </c>
      <c r="M920" s="89">
        <f t="shared" ca="1" si="211"/>
        <v>1.1599666730968878</v>
      </c>
      <c r="N920" s="89">
        <f t="array" aca="1" ref="N920:O920" ca="1">mu+MMULT(L920:M920,A)</f>
        <v>6.2489215737220119E-2</v>
      </c>
      <c r="O920" s="89">
        <f ca="1"/>
        <v>2.0809357079813413E-2</v>
      </c>
      <c r="Q920" s="85">
        <v>903</v>
      </c>
      <c r="R920" s="88">
        <f t="shared" ca="1" si="212"/>
        <v>33339.606908286776</v>
      </c>
      <c r="S920" s="89">
        <f t="shared" ca="1" si="213"/>
        <v>1.0660178360764208</v>
      </c>
      <c r="T920" s="89">
        <f t="shared" ca="1" si="214"/>
        <v>0.89478437748495843</v>
      </c>
      <c r="U920" s="89">
        <f t="shared" ca="1" si="223"/>
        <v>0.85679221037995656</v>
      </c>
      <c r="V920" s="89">
        <f t="shared" ca="1" si="223"/>
        <v>0.81454881843567284</v>
      </c>
      <c r="W920" s="85">
        <f t="shared" ca="1" si="215"/>
        <v>5605.2503388379118</v>
      </c>
      <c r="X920" s="85">
        <f t="shared" ca="1" si="216"/>
        <v>1637.3437086685808</v>
      </c>
      <c r="Z920" s="85">
        <v>903</v>
      </c>
      <c r="AA920" s="88">
        <f t="shared" ca="1" si="217"/>
        <v>1422.2911423463136</v>
      </c>
      <c r="AB920" s="89">
        <f t="shared" ca="1" si="218"/>
        <v>1.2259107095295729</v>
      </c>
      <c r="AC920" s="89">
        <f t="shared" ca="1" si="219"/>
        <v>1.1309013678823734</v>
      </c>
      <c r="AD920" s="89">
        <f t="shared" ca="1" si="224"/>
        <v>0.88988386090375404</v>
      </c>
      <c r="AE920" s="89">
        <f t="shared" ca="1" si="224"/>
        <v>0.87095169624317115</v>
      </c>
      <c r="AF920" s="85">
        <f t="shared" ca="1" si="220"/>
        <v>158.13463216149967</v>
      </c>
      <c r="AG920" s="85">
        <f t="shared" ca="1" si="221"/>
        <v>25.409439314462588</v>
      </c>
      <c r="AI920" s="85">
        <v>903</v>
      </c>
      <c r="AJ920" s="85">
        <f t="shared" ca="1" si="225"/>
        <v>5447.1157066764117</v>
      </c>
      <c r="AK920" s="85">
        <f t="shared" ca="1" si="225"/>
        <v>1611.9342693541182</v>
      </c>
    </row>
    <row r="921" spans="9:37" x14ac:dyDescent="0.25">
      <c r="I921" s="85">
        <v>904</v>
      </c>
      <c r="J921" s="89">
        <f t="shared" ca="1" si="222"/>
        <v>0.90721128190532807</v>
      </c>
      <c r="K921" s="89">
        <f t="shared" ca="1" si="222"/>
        <v>0.36931397870236926</v>
      </c>
      <c r="L921" s="89">
        <f t="shared" ca="1" si="211"/>
        <v>1.3237760388815849</v>
      </c>
      <c r="M921" s="89">
        <f t="shared" ca="1" si="211"/>
        <v>-0.33367083812100023</v>
      </c>
      <c r="N921" s="89">
        <f t="array" aca="1" ref="N921:O921" ca="1">mu+MMULT(L921:M921,A)</f>
        <v>3.048191743101393E-2</v>
      </c>
      <c r="O921" s="89">
        <f ca="1"/>
        <v>-1.4239441535747201E-3</v>
      </c>
      <c r="Q921" s="85">
        <v>904</v>
      </c>
      <c r="R921" s="88">
        <f t="shared" ca="1" si="212"/>
        <v>32289.393075870994</v>
      </c>
      <c r="S921" s="89">
        <f t="shared" ca="1" si="213"/>
        <v>0.87909584916163797</v>
      </c>
      <c r="T921" s="89">
        <f t="shared" ca="1" si="214"/>
        <v>0.70786239057017575</v>
      </c>
      <c r="U921" s="89">
        <f t="shared" ca="1" si="223"/>
        <v>0.81032534591521832</v>
      </c>
      <c r="V921" s="89">
        <f t="shared" ca="1" si="223"/>
        <v>0.76048464141471839</v>
      </c>
      <c r="W921" s="85">
        <f t="shared" ca="1" si="215"/>
        <v>4728.9672026488843</v>
      </c>
      <c r="X921" s="85">
        <f t="shared" ca="1" si="216"/>
        <v>761.06057247955323</v>
      </c>
      <c r="Z921" s="85">
        <v>904</v>
      </c>
      <c r="AA921" s="88">
        <f t="shared" ca="1" si="217"/>
        <v>1391.0178573592018</v>
      </c>
      <c r="AB921" s="89">
        <f t="shared" ca="1" si="218"/>
        <v>0.9918989708107897</v>
      </c>
      <c r="AC921" s="89">
        <f t="shared" ca="1" si="219"/>
        <v>0.89688962916359005</v>
      </c>
      <c r="AD921" s="89">
        <f t="shared" ca="1" si="224"/>
        <v>0.83937659438634504</v>
      </c>
      <c r="AE921" s="89">
        <f t="shared" ca="1" si="224"/>
        <v>0.81511109270992954</v>
      </c>
      <c r="AF921" s="85">
        <f t="shared" ca="1" si="220"/>
        <v>131.05782255870417</v>
      </c>
      <c r="AG921" s="85">
        <f t="shared" ca="1" si="221"/>
        <v>-1.6673702883329042</v>
      </c>
      <c r="AI921" s="85">
        <v>904</v>
      </c>
      <c r="AJ921" s="85">
        <f t="shared" ca="1" si="225"/>
        <v>4597.9093800901801</v>
      </c>
      <c r="AK921" s="85">
        <f t="shared" ca="1" si="225"/>
        <v>762.72794276788613</v>
      </c>
    </row>
    <row r="922" spans="9:37" x14ac:dyDescent="0.25">
      <c r="I922" s="85">
        <v>905</v>
      </c>
      <c r="J922" s="89">
        <f t="shared" ca="1" si="222"/>
        <v>0.61497090170496482</v>
      </c>
      <c r="K922" s="89">
        <f t="shared" ca="1" si="222"/>
        <v>0.42505404610115627</v>
      </c>
      <c r="L922" s="89">
        <f t="shared" ca="1" si="211"/>
        <v>0.2922987733733094</v>
      </c>
      <c r="M922" s="89">
        <f t="shared" ca="1" si="211"/>
        <v>-0.18898051013653519</v>
      </c>
      <c r="N922" s="89">
        <f t="array" aca="1" ref="N922:O922" ca="1">mu+MMULT(L922:M922,A)</f>
        <v>6.7234930722203344E-3</v>
      </c>
      <c r="O922" s="89">
        <f ca="1"/>
        <v>7.2982048039814786E-4</v>
      </c>
      <c r="Q922" s="85">
        <v>905</v>
      </c>
      <c r="R922" s="88">
        <f t="shared" ca="1" si="212"/>
        <v>31531.289308171647</v>
      </c>
      <c r="S922" s="89">
        <f t="shared" ca="1" si="213"/>
        <v>0.74034712239861689</v>
      </c>
      <c r="T922" s="89">
        <f t="shared" ca="1" si="214"/>
        <v>0.56911366380715456</v>
      </c>
      <c r="U922" s="89">
        <f t="shared" ca="1" si="223"/>
        <v>0.7704553025242119</v>
      </c>
      <c r="V922" s="89">
        <f t="shared" ca="1" si="223"/>
        <v>0.71536049689980197</v>
      </c>
      <c r="W922" s="85">
        <f t="shared" ca="1" si="215"/>
        <v>4129.4267327019115</v>
      </c>
      <c r="X922" s="85">
        <f t="shared" ca="1" si="216"/>
        <v>161.52010253258049</v>
      </c>
      <c r="Z922" s="85">
        <v>905</v>
      </c>
      <c r="AA922" s="88">
        <f t="shared" ca="1" si="217"/>
        <v>1394.0170110017821</v>
      </c>
      <c r="AB922" s="89">
        <f t="shared" ca="1" si="218"/>
        <v>1.0145679483727068</v>
      </c>
      <c r="AC922" s="89">
        <f t="shared" ca="1" si="219"/>
        <v>0.91955860672550715</v>
      </c>
      <c r="AD922" s="89">
        <f t="shared" ca="1" si="224"/>
        <v>0.84484408786356746</v>
      </c>
      <c r="AE922" s="89">
        <f t="shared" ca="1" si="224"/>
        <v>0.82109826695340471</v>
      </c>
      <c r="AF922" s="85">
        <f t="shared" ca="1" si="220"/>
        <v>133.58347487507626</v>
      </c>
      <c r="AG922" s="85">
        <f t="shared" ca="1" si="221"/>
        <v>0.8582820280391843</v>
      </c>
      <c r="AI922" s="85">
        <v>905</v>
      </c>
      <c r="AJ922" s="85">
        <f t="shared" ca="1" si="225"/>
        <v>3995.8432578268353</v>
      </c>
      <c r="AK922" s="85">
        <f t="shared" ca="1" si="225"/>
        <v>160.66182050454131</v>
      </c>
    </row>
    <row r="923" spans="9:37" x14ac:dyDescent="0.25">
      <c r="I923" s="85">
        <v>906</v>
      </c>
      <c r="J923" s="89">
        <f t="shared" ca="1" si="222"/>
        <v>0.77946697786003594</v>
      </c>
      <c r="K923" s="89">
        <f t="shared" ca="1" si="222"/>
        <v>0.61863548764619414</v>
      </c>
      <c r="L923" s="89">
        <f t="shared" ca="1" si="211"/>
        <v>0.77039428194048798</v>
      </c>
      <c r="M923" s="89">
        <f t="shared" ca="1" si="211"/>
        <v>0.3018990438014485</v>
      </c>
      <c r="N923" s="89">
        <f t="array" aca="1" ref="N923:O923" ca="1">mu+MMULT(L923:M923,A)</f>
        <v>2.8195150617012159E-2</v>
      </c>
      <c r="O923" s="89">
        <f ca="1"/>
        <v>8.0367292250207931E-3</v>
      </c>
      <c r="Q923" s="85">
        <v>906</v>
      </c>
      <c r="R923" s="88">
        <f t="shared" ca="1" si="212"/>
        <v>32215.63912452514</v>
      </c>
      <c r="S923" s="89">
        <f t="shared" ca="1" si="213"/>
        <v>0.86574117634937076</v>
      </c>
      <c r="T923" s="89">
        <f t="shared" ca="1" si="214"/>
        <v>0.69450771775790843</v>
      </c>
      <c r="U923" s="89">
        <f t="shared" ca="1" si="223"/>
        <v>0.80668394305748492</v>
      </c>
      <c r="V923" s="89">
        <f t="shared" ca="1" si="223"/>
        <v>0.75631806874484997</v>
      </c>
      <c r="W923" s="85">
        <f t="shared" ca="1" si="215"/>
        <v>4669.3364785053818</v>
      </c>
      <c r="X923" s="85">
        <f t="shared" ca="1" si="216"/>
        <v>701.42984833605078</v>
      </c>
      <c r="Z923" s="85">
        <v>906</v>
      </c>
      <c r="AA923" s="88">
        <f t="shared" ca="1" si="217"/>
        <v>1404.2402708171694</v>
      </c>
      <c r="AB923" s="89">
        <f t="shared" ca="1" si="218"/>
        <v>1.0914752147313731</v>
      </c>
      <c r="AC923" s="89">
        <f t="shared" ca="1" si="219"/>
        <v>0.99646587308417345</v>
      </c>
      <c r="AD923" s="89">
        <f t="shared" ca="1" si="224"/>
        <v>0.86246808393500596</v>
      </c>
      <c r="AE923" s="89">
        <f t="shared" ca="1" si="224"/>
        <v>0.84048807970773198</v>
      </c>
      <c r="AF923" s="85">
        <f t="shared" ca="1" si="220"/>
        <v>142.31194812343551</v>
      </c>
      <c r="AG923" s="85">
        <f t="shared" ca="1" si="221"/>
        <v>9.5867552763984349</v>
      </c>
      <c r="AI923" s="85">
        <v>906</v>
      </c>
      <c r="AJ923" s="85">
        <f t="shared" ca="1" si="225"/>
        <v>4527.0245303819465</v>
      </c>
      <c r="AK923" s="85">
        <f t="shared" ca="1" si="225"/>
        <v>691.84309305965235</v>
      </c>
    </row>
    <row r="924" spans="9:37" x14ac:dyDescent="0.25">
      <c r="I924" s="85">
        <v>907</v>
      </c>
      <c r="J924" s="89">
        <f t="shared" ca="1" si="222"/>
        <v>1.418298925253636E-2</v>
      </c>
      <c r="K924" s="89">
        <f t="shared" ca="1" si="222"/>
        <v>0.79327735553139822</v>
      </c>
      <c r="L924" s="89">
        <f t="shared" ca="1" si="211"/>
        <v>-2.1921873914577916</v>
      </c>
      <c r="M924" s="89">
        <f t="shared" ca="1" si="211"/>
        <v>0.81784571806838535</v>
      </c>
      <c r="N924" s="89">
        <f t="array" aca="1" ref="N924:O924" ca="1">mu+MMULT(L924:M924,A)</f>
        <v>-3.8161564021897125E-2</v>
      </c>
      <c r="O924" s="89">
        <f ca="1"/>
        <v>1.5716770562485705E-2</v>
      </c>
      <c r="Q924" s="85">
        <v>907</v>
      </c>
      <c r="R924" s="88">
        <f t="shared" ca="1" si="212"/>
        <v>30147.298196478765</v>
      </c>
      <c r="S924" s="89">
        <f t="shared" ca="1" si="213"/>
        <v>0.47821927972502792</v>
      </c>
      <c r="T924" s="89">
        <f t="shared" ca="1" si="214"/>
        <v>0.30698582113356565</v>
      </c>
      <c r="U924" s="89">
        <f t="shared" ca="1" si="223"/>
        <v>0.68375292918809127</v>
      </c>
      <c r="V924" s="89">
        <f t="shared" ca="1" si="223"/>
        <v>0.62057291770745482</v>
      </c>
      <c r="W924" s="85">
        <f t="shared" ca="1" si="215"/>
        <v>3121.0793018362274</v>
      </c>
      <c r="X924" s="85">
        <f t="shared" ca="1" si="216"/>
        <v>-846.82732833310365</v>
      </c>
      <c r="Z924" s="85">
        <v>907</v>
      </c>
      <c r="AA924" s="88">
        <f t="shared" ca="1" si="217"/>
        <v>1415.0664135434324</v>
      </c>
      <c r="AB924" s="89">
        <f t="shared" ca="1" si="218"/>
        <v>1.1723098064074564</v>
      </c>
      <c r="AC924" s="89">
        <f t="shared" ca="1" si="219"/>
        <v>1.0773004647602569</v>
      </c>
      <c r="AD924" s="89">
        <f t="shared" ca="1" si="224"/>
        <v>0.87946365205552612</v>
      </c>
      <c r="AE924" s="89">
        <f t="shared" ca="1" si="224"/>
        <v>0.85932697262855662</v>
      </c>
      <c r="AF924" s="85">
        <f t="shared" ca="1" si="220"/>
        <v>151.74266908482332</v>
      </c>
      <c r="AG924" s="85">
        <f t="shared" ca="1" si="221"/>
        <v>19.017476237786241</v>
      </c>
      <c r="AI924" s="85">
        <v>907</v>
      </c>
      <c r="AJ924" s="85">
        <f t="shared" ca="1" si="225"/>
        <v>2969.3366327514041</v>
      </c>
      <c r="AK924" s="85">
        <f t="shared" ca="1" si="225"/>
        <v>-865.84480457088989</v>
      </c>
    </row>
    <row r="925" spans="9:37" x14ac:dyDescent="0.25">
      <c r="I925" s="85">
        <v>908</v>
      </c>
      <c r="J925" s="89">
        <f t="shared" ca="1" si="222"/>
        <v>0.47710918576345229</v>
      </c>
      <c r="K925" s="89">
        <f t="shared" ca="1" si="222"/>
        <v>0.58899852584754775</v>
      </c>
      <c r="L925" s="89">
        <f t="shared" ca="1" si="211"/>
        <v>-5.7410283423660127E-2</v>
      </c>
      <c r="M925" s="89">
        <f t="shared" ca="1" si="211"/>
        <v>0.22496956845854968</v>
      </c>
      <c r="N925" s="89">
        <f t="array" aca="1" ref="N925:O925" ca="1">mu+MMULT(L925:M925,A)</f>
        <v>5.5089982206814178E-3</v>
      </c>
      <c r="O925" s="89">
        <f ca="1"/>
        <v>6.8916078778536709E-3</v>
      </c>
      <c r="Q925" s="85">
        <v>908</v>
      </c>
      <c r="R925" s="88">
        <f t="shared" ca="1" si="212"/>
        <v>31493.01796452358</v>
      </c>
      <c r="S925" s="89">
        <f t="shared" ca="1" si="213"/>
        <v>0.73325449656760766</v>
      </c>
      <c r="T925" s="89">
        <f t="shared" ca="1" si="214"/>
        <v>0.56202103797614544</v>
      </c>
      <c r="U925" s="89">
        <f t="shared" ca="1" si="223"/>
        <v>0.768298388686523</v>
      </c>
      <c r="V925" s="89">
        <f t="shared" ca="1" si="223"/>
        <v>0.71294915727022656</v>
      </c>
      <c r="W925" s="85">
        <f t="shared" ca="1" si="215"/>
        <v>4099.9816027458146</v>
      </c>
      <c r="X925" s="85">
        <f t="shared" ca="1" si="216"/>
        <v>132.07497257648356</v>
      </c>
      <c r="Z925" s="85">
        <v>908</v>
      </c>
      <c r="AA925" s="88">
        <f t="shared" ca="1" si="217"/>
        <v>1402.6331656473401</v>
      </c>
      <c r="AB925" s="89">
        <f t="shared" ca="1" si="218"/>
        <v>1.079422490995853</v>
      </c>
      <c r="AC925" s="89">
        <f t="shared" ca="1" si="219"/>
        <v>0.98441314934865332</v>
      </c>
      <c r="AD925" s="89">
        <f t="shared" ca="1" si="224"/>
        <v>0.85980028541003928</v>
      </c>
      <c r="AE925" s="89">
        <f t="shared" ca="1" si="224"/>
        <v>0.83754379233406995</v>
      </c>
      <c r="AF925" s="85">
        <f t="shared" ca="1" si="220"/>
        <v>140.92800983999587</v>
      </c>
      <c r="AG925" s="85">
        <f t="shared" ca="1" si="221"/>
        <v>8.2028169929587875</v>
      </c>
      <c r="AI925" s="85">
        <v>908</v>
      </c>
      <c r="AJ925" s="85">
        <f t="shared" ca="1" si="225"/>
        <v>3959.0535929058187</v>
      </c>
      <c r="AK925" s="85">
        <f t="shared" ca="1" si="225"/>
        <v>123.87215558352477</v>
      </c>
    </row>
    <row r="926" spans="9:37" x14ac:dyDescent="0.25">
      <c r="I926" s="85">
        <v>909</v>
      </c>
      <c r="J926" s="89">
        <f t="shared" ca="1" si="222"/>
        <v>0.33291381730948155</v>
      </c>
      <c r="K926" s="89">
        <f t="shared" ca="1" si="222"/>
        <v>0.23128741232437233</v>
      </c>
      <c r="L926" s="89">
        <f t="shared" ca="1" si="211"/>
        <v>-0.43188137150217432</v>
      </c>
      <c r="M926" s="89">
        <f t="shared" ca="1" si="211"/>
        <v>-0.73461364643766691</v>
      </c>
      <c r="N926" s="89">
        <f t="array" aca="1" ref="N926:O926" ca="1">mu+MMULT(L926:M926,A)</f>
        <v>-2.2089885509565862E-2</v>
      </c>
      <c r="O926" s="89">
        <f ca="1"/>
        <v>-7.3921139188054315E-3</v>
      </c>
      <c r="Q926" s="85">
        <v>909</v>
      </c>
      <c r="R926" s="88">
        <f t="shared" ca="1" si="212"/>
        <v>30635.730329809339</v>
      </c>
      <c r="S926" s="89">
        <f t="shared" ca="1" si="213"/>
        <v>0.57207756329025061</v>
      </c>
      <c r="T926" s="89">
        <f t="shared" ca="1" si="214"/>
        <v>0.40084410469878834</v>
      </c>
      <c r="U926" s="89">
        <f t="shared" ca="1" si="223"/>
        <v>0.71636528566658109</v>
      </c>
      <c r="V926" s="89">
        <f t="shared" ca="1" si="223"/>
        <v>0.65573254765574429</v>
      </c>
      <c r="W926" s="85">
        <f t="shared" ca="1" si="215"/>
        <v>3463.0974063086069</v>
      </c>
      <c r="X926" s="85">
        <f t="shared" ca="1" si="216"/>
        <v>-504.80922386072416</v>
      </c>
      <c r="Z926" s="85">
        <v>909</v>
      </c>
      <c r="AA926" s="88">
        <f t="shared" ca="1" si="217"/>
        <v>1382.74075079712</v>
      </c>
      <c r="AB926" s="89">
        <f t="shared" ca="1" si="218"/>
        <v>0.92908230813574089</v>
      </c>
      <c r="AC926" s="89">
        <f t="shared" ca="1" si="219"/>
        <v>0.83407296648854123</v>
      </c>
      <c r="AD926" s="89">
        <f t="shared" ca="1" si="224"/>
        <v>0.82357678380914878</v>
      </c>
      <c r="AE926" s="89">
        <f t="shared" ca="1" si="224"/>
        <v>0.79788006614132079</v>
      </c>
      <c r="AF926" s="85">
        <f t="shared" ca="1" si="220"/>
        <v>124.17487895170996</v>
      </c>
      <c r="AG926" s="85">
        <f t="shared" ca="1" si="221"/>
        <v>-8.5503138953271218</v>
      </c>
      <c r="AI926" s="85">
        <v>909</v>
      </c>
      <c r="AJ926" s="85">
        <f t="shared" ca="1" si="225"/>
        <v>3338.9225273568968</v>
      </c>
      <c r="AK926" s="85">
        <f t="shared" ca="1" si="225"/>
        <v>-496.25890996539704</v>
      </c>
    </row>
    <row r="927" spans="9:37" x14ac:dyDescent="0.25">
      <c r="I927" s="85">
        <v>910</v>
      </c>
      <c r="J927" s="89">
        <f t="shared" ca="1" si="222"/>
        <v>0.7224456075475586</v>
      </c>
      <c r="K927" s="89">
        <f t="shared" ca="1" si="222"/>
        <v>0.19340903258550601</v>
      </c>
      <c r="L927" s="89">
        <f t="shared" ca="1" si="211"/>
        <v>0.59012211266059755</v>
      </c>
      <c r="M927" s="89">
        <f t="shared" ca="1" si="211"/>
        <v>-0.86540221595475264</v>
      </c>
      <c r="N927" s="89">
        <f t="array" aca="1" ref="N927:O927" ca="1">mu+MMULT(L927:M927,A)</f>
        <v>1.68602175258113E-3</v>
      </c>
      <c r="O927" s="89">
        <f ca="1"/>
        <v>-9.3389461603084374E-3</v>
      </c>
      <c r="Q927" s="85">
        <v>910</v>
      </c>
      <c r="R927" s="88">
        <f t="shared" ca="1" si="212"/>
        <v>31372.850742521841</v>
      </c>
      <c r="S927" s="89">
        <f t="shared" ca="1" si="213"/>
        <v>0.71092838986190043</v>
      </c>
      <c r="T927" s="89">
        <f t="shared" ca="1" si="214"/>
        <v>0.53969493127043822</v>
      </c>
      <c r="U927" s="89">
        <f t="shared" ca="1" si="223"/>
        <v>0.76143569384314946</v>
      </c>
      <c r="V927" s="89">
        <f t="shared" ca="1" si="223"/>
        <v>0.70529628193121763</v>
      </c>
      <c r="W927" s="85">
        <f t="shared" ca="1" si="215"/>
        <v>4008.0682845835654</v>
      </c>
      <c r="X927" s="85">
        <f t="shared" ca="1" si="216"/>
        <v>40.161654414234363</v>
      </c>
      <c r="Z927" s="85">
        <v>910</v>
      </c>
      <c r="AA927" s="88">
        <f t="shared" ca="1" si="217"/>
        <v>1380.0514052235833</v>
      </c>
      <c r="AB927" s="89">
        <f t="shared" ca="1" si="218"/>
        <v>0.90859135211235986</v>
      </c>
      <c r="AC927" s="89">
        <f t="shared" ca="1" si="219"/>
        <v>0.81358201046516021</v>
      </c>
      <c r="AD927" s="89">
        <f t="shared" ca="1" si="224"/>
        <v>0.81821706345475764</v>
      </c>
      <c r="AE927" s="89">
        <f t="shared" ca="1" si="224"/>
        <v>0.79205777646664299</v>
      </c>
      <c r="AF927" s="85">
        <f t="shared" ca="1" si="220"/>
        <v>121.96717849016693</v>
      </c>
      <c r="AG927" s="85">
        <f t="shared" ca="1" si="221"/>
        <v>-10.758014356870149</v>
      </c>
      <c r="AI927" s="85">
        <v>910</v>
      </c>
      <c r="AJ927" s="85">
        <f t="shared" ca="1" si="225"/>
        <v>3886.1011060933984</v>
      </c>
      <c r="AK927" s="85">
        <f t="shared" ca="1" si="225"/>
        <v>50.919668771104512</v>
      </c>
    </row>
    <row r="928" spans="9:37" x14ac:dyDescent="0.25">
      <c r="I928" s="85">
        <v>911</v>
      </c>
      <c r="J928" s="89">
        <f t="shared" ca="1" si="222"/>
        <v>1.5965516003532909E-2</v>
      </c>
      <c r="K928" s="89">
        <f t="shared" ca="1" si="222"/>
        <v>4.532859228762498E-2</v>
      </c>
      <c r="L928" s="89">
        <f t="shared" ca="1" si="211"/>
        <v>-2.1452729240541459</v>
      </c>
      <c r="M928" s="89">
        <f t="shared" ca="1" si="211"/>
        <v>-1.6919412045410684</v>
      </c>
      <c r="N928" s="89">
        <f t="array" aca="1" ref="N928:O928" ca="1">mu+MMULT(L928:M928,A)</f>
        <v>-8.4007274990140948E-2</v>
      </c>
      <c r="O928" s="89">
        <f ca="1"/>
        <v>-2.1642259498626689E-2</v>
      </c>
      <c r="Q928" s="85">
        <v>911</v>
      </c>
      <c r="R928" s="88">
        <f t="shared" ca="1" si="212"/>
        <v>28796.377446775248</v>
      </c>
      <c r="S928" s="89">
        <f t="shared" ca="1" si="213"/>
        <v>0.2104812374909748</v>
      </c>
      <c r="T928" s="89">
        <f t="shared" ca="1" si="214"/>
        <v>3.9247778899512531E-2</v>
      </c>
      <c r="U928" s="89">
        <f t="shared" ca="1" si="223"/>
        <v>0.58335395300807624</v>
      </c>
      <c r="V928" s="89">
        <f t="shared" ca="1" si="223"/>
        <v>0.51565357954699409</v>
      </c>
      <c r="W928" s="85">
        <f t="shared" ca="1" si="215"/>
        <v>2263.6407311273779</v>
      </c>
      <c r="X928" s="85">
        <f t="shared" ca="1" si="216"/>
        <v>-1704.2658990419532</v>
      </c>
      <c r="Z928" s="85">
        <v>911</v>
      </c>
      <c r="AA928" s="88">
        <f t="shared" ca="1" si="217"/>
        <v>1363.1762235539459</v>
      </c>
      <c r="AB928" s="89">
        <f t="shared" ca="1" si="218"/>
        <v>0.77909552438623653</v>
      </c>
      <c r="AC928" s="89">
        <f t="shared" ca="1" si="219"/>
        <v>0.68408618273903687</v>
      </c>
      <c r="AD928" s="89">
        <f t="shared" ca="1" si="224"/>
        <v>0.78203827680811411</v>
      </c>
      <c r="AE928" s="89">
        <f t="shared" ca="1" si="224"/>
        <v>0.75303962681250547</v>
      </c>
      <c r="AF928" s="85">
        <f t="shared" ca="1" si="220"/>
        <v>108.45869737903263</v>
      </c>
      <c r="AG928" s="85">
        <f t="shared" ca="1" si="221"/>
        <v>-24.26649546800445</v>
      </c>
      <c r="AI928" s="85">
        <v>911</v>
      </c>
      <c r="AJ928" s="85">
        <f t="shared" ca="1" si="225"/>
        <v>2155.182033748345</v>
      </c>
      <c r="AK928" s="85">
        <f t="shared" ca="1" si="225"/>
        <v>-1679.9994035739487</v>
      </c>
    </row>
    <row r="929" spans="9:37" x14ac:dyDescent="0.25">
      <c r="I929" s="85">
        <v>912</v>
      </c>
      <c r="J929" s="89">
        <f t="shared" ca="1" si="222"/>
        <v>0.80368439588698115</v>
      </c>
      <c r="K929" s="89">
        <f t="shared" ca="1" si="222"/>
        <v>0.10166406094797031</v>
      </c>
      <c r="L929" s="89">
        <f t="shared" ca="1" si="211"/>
        <v>0.85485539233065699</v>
      </c>
      <c r="M929" s="89">
        <f t="shared" ca="1" si="211"/>
        <v>-1.272126655148377</v>
      </c>
      <c r="N929" s="89">
        <f t="array" aca="1" ref="N929:O929" ca="1">mu+MMULT(L929:M929,A)</f>
        <v>8.5523377492990145E-4</v>
      </c>
      <c r="O929" s="89">
        <f ca="1"/>
        <v>-1.5393177463189503E-2</v>
      </c>
      <c r="Q929" s="85">
        <v>912</v>
      </c>
      <c r="R929" s="88">
        <f t="shared" ca="1" si="212"/>
        <v>31346.797379209336</v>
      </c>
      <c r="S929" s="89">
        <f t="shared" ca="1" si="213"/>
        <v>0.70607660455962939</v>
      </c>
      <c r="T929" s="89">
        <f t="shared" ca="1" si="214"/>
        <v>0.53484314596816707</v>
      </c>
      <c r="U929" s="89">
        <f t="shared" ca="1" si="223"/>
        <v>0.75992975002276519</v>
      </c>
      <c r="V929" s="89">
        <f t="shared" ca="1" si="223"/>
        <v>0.70362083743668924</v>
      </c>
      <c r="W929" s="85">
        <f t="shared" ca="1" si="215"/>
        <v>3988.2499273080175</v>
      </c>
      <c r="X929" s="85">
        <f t="shared" ca="1" si="216"/>
        <v>20.343297138686466</v>
      </c>
      <c r="Z929" s="85">
        <v>912</v>
      </c>
      <c r="AA929" s="88">
        <f t="shared" ca="1" si="217"/>
        <v>1371.7214958490324</v>
      </c>
      <c r="AB929" s="89">
        <f t="shared" ca="1" si="218"/>
        <v>0.84486886758696955</v>
      </c>
      <c r="AC929" s="89">
        <f t="shared" ca="1" si="219"/>
        <v>0.7498595259397699</v>
      </c>
      <c r="AD929" s="89">
        <f t="shared" ca="1" si="224"/>
        <v>0.80090797082468856</v>
      </c>
      <c r="AE929" s="89">
        <f t="shared" ca="1" si="224"/>
        <v>0.77333034339703566</v>
      </c>
      <c r="AF929" s="85">
        <f t="shared" ca="1" si="220"/>
        <v>115.22285220940591</v>
      </c>
      <c r="AG929" s="85">
        <f t="shared" ca="1" si="221"/>
        <v>-17.502340637631164</v>
      </c>
      <c r="AI929" s="85">
        <v>912</v>
      </c>
      <c r="AJ929" s="85">
        <f t="shared" ca="1" si="225"/>
        <v>3873.0270750986115</v>
      </c>
      <c r="AK929" s="85">
        <f t="shared" ca="1" si="225"/>
        <v>37.845637776317631</v>
      </c>
    </row>
    <row r="930" spans="9:37" x14ac:dyDescent="0.25">
      <c r="I930" s="85">
        <v>913</v>
      </c>
      <c r="J930" s="89">
        <f t="shared" ca="1" si="222"/>
        <v>0.90127199256579282</v>
      </c>
      <c r="K930" s="89">
        <f t="shared" ca="1" si="222"/>
        <v>0.91390670325599477</v>
      </c>
      <c r="L930" s="89">
        <f t="shared" ca="1" si="211"/>
        <v>1.2888333909025282</v>
      </c>
      <c r="M930" s="89">
        <f t="shared" ca="1" si="211"/>
        <v>1.3652114727727813</v>
      </c>
      <c r="N930" s="89">
        <f t="array" aca="1" ref="N930:O930" ca="1">mu+MMULT(L930:M930,A)</f>
        <v>6.1433251804812961E-2</v>
      </c>
      <c r="O930" s="89">
        <f ca="1"/>
        <v>2.3864495574601033E-2</v>
      </c>
      <c r="Q930" s="85">
        <v>913</v>
      </c>
      <c r="R930" s="88">
        <f t="shared" ca="1" si="212"/>
        <v>33304.420067158171</v>
      </c>
      <c r="S930" s="89">
        <f t="shared" ca="1" si="213"/>
        <v>1.0598510276670512</v>
      </c>
      <c r="T930" s="89">
        <f t="shared" ca="1" si="214"/>
        <v>0.88861756907558886</v>
      </c>
      <c r="U930" s="89">
        <f t="shared" ca="1" si="223"/>
        <v>0.85539381097871847</v>
      </c>
      <c r="V930" s="89">
        <f t="shared" ca="1" si="223"/>
        <v>0.81289567719912503</v>
      </c>
      <c r="W930" s="85">
        <f t="shared" ca="1" si="215"/>
        <v>5575.1270988719516</v>
      </c>
      <c r="X930" s="85">
        <f t="shared" ca="1" si="216"/>
        <v>1607.2204687026206</v>
      </c>
      <c r="Z930" s="85">
        <v>913</v>
      </c>
      <c r="AA930" s="88">
        <f t="shared" ca="1" si="217"/>
        <v>1426.6430832721787</v>
      </c>
      <c r="AB930" s="89">
        <f t="shared" ca="1" si="218"/>
        <v>1.2580669000874696</v>
      </c>
      <c r="AC930" s="89">
        <f t="shared" ca="1" si="219"/>
        <v>1.16305755844027</v>
      </c>
      <c r="AD930" s="89">
        <f t="shared" ca="1" si="224"/>
        <v>0.89581621863596639</v>
      </c>
      <c r="AE930" s="89">
        <f t="shared" ca="1" si="224"/>
        <v>0.87759692489186258</v>
      </c>
      <c r="AF930" s="85">
        <f t="shared" ca="1" si="220"/>
        <v>162.0203552812377</v>
      </c>
      <c r="AG930" s="85">
        <f t="shared" ca="1" si="221"/>
        <v>29.29516243420062</v>
      </c>
      <c r="AI930" s="85">
        <v>913</v>
      </c>
      <c r="AJ930" s="85">
        <f t="shared" ca="1" si="225"/>
        <v>5413.1067435907134</v>
      </c>
      <c r="AK930" s="85">
        <f t="shared" ca="1" si="225"/>
        <v>1577.9253062684199</v>
      </c>
    </row>
    <row r="931" spans="9:37" x14ac:dyDescent="0.25">
      <c r="I931" s="85">
        <v>914</v>
      </c>
      <c r="J931" s="89">
        <f t="shared" ca="1" si="222"/>
        <v>0.15566430341796078</v>
      </c>
      <c r="K931" s="89">
        <f t="shared" ca="1" si="222"/>
        <v>0.14171362327761705</v>
      </c>
      <c r="L931" s="89">
        <f t="shared" ca="1" si="211"/>
        <v>-1.012438146723166</v>
      </c>
      <c r="M931" s="89">
        <f t="shared" ca="1" si="211"/>
        <v>-1.0726520840519773</v>
      </c>
      <c r="N931" s="89">
        <f t="array" aca="1" ref="N931:O931" ca="1">mu+MMULT(L931:M931,A)</f>
        <v>-4.3325778825294869E-2</v>
      </c>
      <c r="O931" s="89">
        <f ca="1"/>
        <v>-1.242393077898502E-2</v>
      </c>
      <c r="Q931" s="85">
        <v>914</v>
      </c>
      <c r="R931" s="88">
        <f t="shared" ca="1" si="212"/>
        <v>29992.012382610545</v>
      </c>
      <c r="S931" s="89">
        <f t="shared" ca="1" si="213"/>
        <v>0.44806036775842017</v>
      </c>
      <c r="T931" s="89">
        <f t="shared" ca="1" si="214"/>
        <v>0.2768269091669579</v>
      </c>
      <c r="U931" s="89">
        <f t="shared" ca="1" si="223"/>
        <v>0.67294518515958202</v>
      </c>
      <c r="V931" s="89">
        <f t="shared" ca="1" si="223"/>
        <v>0.60904349110255973</v>
      </c>
      <c r="W931" s="85">
        <f t="shared" ca="1" si="215"/>
        <v>3015.7386407106824</v>
      </c>
      <c r="X931" s="85">
        <f t="shared" ca="1" si="216"/>
        <v>-952.16798945864866</v>
      </c>
      <c r="Z931" s="85">
        <v>914</v>
      </c>
      <c r="AA931" s="88">
        <f t="shared" ca="1" si="217"/>
        <v>1375.8005281819756</v>
      </c>
      <c r="AB931" s="89">
        <f t="shared" ca="1" si="218"/>
        <v>0.87612102271957115</v>
      </c>
      <c r="AC931" s="89">
        <f t="shared" ca="1" si="219"/>
        <v>0.7811116810723715</v>
      </c>
      <c r="AD931" s="89">
        <f t="shared" ca="1" si="224"/>
        <v>0.80951787739012948</v>
      </c>
      <c r="AE931" s="89">
        <f t="shared" ca="1" si="224"/>
        <v>0.78263159387119596</v>
      </c>
      <c r="AF931" s="85">
        <f t="shared" ca="1" si="220"/>
        <v>118.50742915333024</v>
      </c>
      <c r="AG931" s="85">
        <f t="shared" ca="1" si="221"/>
        <v>-14.217763693706843</v>
      </c>
      <c r="AI931" s="85">
        <v>914</v>
      </c>
      <c r="AJ931" s="85">
        <f t="shared" ca="1" si="225"/>
        <v>2897.2312115573523</v>
      </c>
      <c r="AK931" s="85">
        <f t="shared" ca="1" si="225"/>
        <v>-937.95022576494182</v>
      </c>
    </row>
    <row r="932" spans="9:37" x14ac:dyDescent="0.25">
      <c r="I932" s="85">
        <v>915</v>
      </c>
      <c r="J932" s="89">
        <f t="shared" ca="1" si="222"/>
        <v>0.72826704780703733</v>
      </c>
      <c r="K932" s="89">
        <f t="shared" ca="1" si="222"/>
        <v>0.57042682837400638</v>
      </c>
      <c r="L932" s="89">
        <f t="shared" ca="1" si="211"/>
        <v>0.6075802479339466</v>
      </c>
      <c r="M932" s="89">
        <f t="shared" ca="1" si="211"/>
        <v>0.17746094044937233</v>
      </c>
      <c r="N932" s="89">
        <f t="array" aca="1" ref="N932:O932" ca="1">mu+MMULT(L932:M932,A)</f>
        <v>2.16840680070172E-2</v>
      </c>
      <c r="O932" s="89">
        <f ca="1"/>
        <v>6.184425827470006E-3</v>
      </c>
      <c r="Q932" s="85">
        <v>915</v>
      </c>
      <c r="R932" s="88">
        <f t="shared" ca="1" si="212"/>
        <v>32006.561835240896</v>
      </c>
      <c r="S932" s="89">
        <f t="shared" ca="1" si="213"/>
        <v>0.82771658312118979</v>
      </c>
      <c r="T932" s="89">
        <f t="shared" ca="1" si="214"/>
        <v>0.65648312452972757</v>
      </c>
      <c r="U932" s="89">
        <f t="shared" ca="1" si="223"/>
        <v>0.79608448729890258</v>
      </c>
      <c r="V932" s="89">
        <f t="shared" ca="1" si="223"/>
        <v>0.7442433389741292</v>
      </c>
      <c r="W932" s="85">
        <f t="shared" ca="1" si="215"/>
        <v>4501.7780911624577</v>
      </c>
      <c r="X932" s="85">
        <f t="shared" ca="1" si="216"/>
        <v>533.87146099312668</v>
      </c>
      <c r="Z932" s="85">
        <v>915</v>
      </c>
      <c r="AA932" s="88">
        <f t="shared" ca="1" si="217"/>
        <v>1401.6415992996069</v>
      </c>
      <c r="AB932" s="89">
        <f t="shared" ca="1" si="218"/>
        <v>1.0719792013348266</v>
      </c>
      <c r="AC932" s="89">
        <f t="shared" ca="1" si="219"/>
        <v>0.97696985968762695</v>
      </c>
      <c r="AD932" s="89">
        <f t="shared" ca="1" si="224"/>
        <v>0.85813531294769518</v>
      </c>
      <c r="AE932" s="89">
        <f t="shared" ca="1" si="224"/>
        <v>0.83570796292239102</v>
      </c>
      <c r="AF932" s="85">
        <f t="shared" ca="1" si="220"/>
        <v>140.07628507770505</v>
      </c>
      <c r="AG932" s="85">
        <f t="shared" ca="1" si="221"/>
        <v>7.3510922306679731</v>
      </c>
      <c r="AI932" s="85">
        <v>915</v>
      </c>
      <c r="AJ932" s="85">
        <f t="shared" ca="1" si="225"/>
        <v>4361.7018060847531</v>
      </c>
      <c r="AK932" s="85">
        <f t="shared" ca="1" si="225"/>
        <v>526.5203687624587</v>
      </c>
    </row>
    <row r="933" spans="9:37" x14ac:dyDescent="0.25">
      <c r="I933" s="85">
        <v>916</v>
      </c>
      <c r="J933" s="89">
        <f t="shared" ca="1" si="222"/>
        <v>9.2313528596214778E-2</v>
      </c>
      <c r="K933" s="89">
        <f t="shared" ca="1" si="222"/>
        <v>7.2968617777673939E-2</v>
      </c>
      <c r="L933" s="89">
        <f t="shared" ca="1" si="211"/>
        <v>-1.3266422365389745</v>
      </c>
      <c r="M933" s="89">
        <f t="shared" ca="1" si="211"/>
        <v>-1.4540327176854384</v>
      </c>
      <c r="N933" s="89">
        <f t="array" aca="1" ref="N933:O933" ca="1">mu+MMULT(L933:M933,A)</f>
        <v>-5.8538761925857975E-2</v>
      </c>
      <c r="O933" s="89">
        <f ca="1"/>
        <v>-1.8100910935461709E-2</v>
      </c>
      <c r="Q933" s="85">
        <v>916</v>
      </c>
      <c r="R933" s="88">
        <f t="shared" ca="1" si="212"/>
        <v>29539.197470943869</v>
      </c>
      <c r="S933" s="89">
        <f t="shared" ca="1" si="213"/>
        <v>0.35921684835688106</v>
      </c>
      <c r="T933" s="89">
        <f t="shared" ca="1" si="214"/>
        <v>0.18798338976541878</v>
      </c>
      <c r="U933" s="89">
        <f t="shared" ca="1" si="223"/>
        <v>0.64028356325980296</v>
      </c>
      <c r="V933" s="89">
        <f t="shared" ca="1" si="223"/>
        <v>0.57455516395011652</v>
      </c>
      <c r="W933" s="85">
        <f t="shared" ca="1" si="215"/>
        <v>2718.3509247300281</v>
      </c>
      <c r="X933" s="85">
        <f t="shared" ca="1" si="216"/>
        <v>-1249.555705439303</v>
      </c>
      <c r="Z933" s="85">
        <v>916</v>
      </c>
      <c r="AA933" s="88">
        <f t="shared" ca="1" si="217"/>
        <v>1368.0122637123782</v>
      </c>
      <c r="AB933" s="89">
        <f t="shared" ca="1" si="218"/>
        <v>0.81636921244435301</v>
      </c>
      <c r="AC933" s="89">
        <f t="shared" ca="1" si="219"/>
        <v>0.72135987079715336</v>
      </c>
      <c r="AD933" s="89">
        <f t="shared" ca="1" si="224"/>
        <v>0.79285550011425543</v>
      </c>
      <c r="AE933" s="89">
        <f t="shared" ca="1" si="224"/>
        <v>0.76465593515200458</v>
      </c>
      <c r="AF933" s="85">
        <f t="shared" ca="1" si="220"/>
        <v>112.26696720810969</v>
      </c>
      <c r="AG933" s="85">
        <f t="shared" ca="1" si="221"/>
        <v>-20.458225638927388</v>
      </c>
      <c r="AI933" s="85">
        <v>916</v>
      </c>
      <c r="AJ933" s="85">
        <f t="shared" ca="1" si="225"/>
        <v>2606.0839575219184</v>
      </c>
      <c r="AK933" s="85">
        <f t="shared" ca="1" si="225"/>
        <v>-1229.0974798003756</v>
      </c>
    </row>
    <row r="934" spans="9:37" x14ac:dyDescent="0.25">
      <c r="I934" s="85">
        <v>917</v>
      </c>
      <c r="J934" s="89">
        <f t="shared" ca="1" si="222"/>
        <v>0.58201217426250118</v>
      </c>
      <c r="K934" s="89">
        <f t="shared" ca="1" si="222"/>
        <v>0.75327172819781141</v>
      </c>
      <c r="L934" s="89">
        <f t="shared" ca="1" si="211"/>
        <v>0.20704380076936338</v>
      </c>
      <c r="M934" s="89">
        <f t="shared" ca="1" si="211"/>
        <v>0.68482153626399278</v>
      </c>
      <c r="N934" s="89">
        <f t="array" aca="1" ref="N934:O934" ca="1">mu+MMULT(L934:M934,A)</f>
        <v>2.0916305707051993E-2</v>
      </c>
      <c r="O934" s="89">
        <f ca="1"/>
        <v>1.373666047341162E-2</v>
      </c>
      <c r="Q934" s="85">
        <v>917</v>
      </c>
      <c r="R934" s="88">
        <f t="shared" ca="1" si="212"/>
        <v>31981.997834575741</v>
      </c>
      <c r="S934" s="89">
        <f t="shared" ca="1" si="213"/>
        <v>0.82323286652584315</v>
      </c>
      <c r="T934" s="89">
        <f t="shared" ca="1" si="214"/>
        <v>0.65199940793438094</v>
      </c>
      <c r="U934" s="89">
        <f t="shared" ca="1" si="223"/>
        <v>0.7948122089879025</v>
      </c>
      <c r="V934" s="89">
        <f t="shared" ca="1" si="223"/>
        <v>0.74279922282901623</v>
      </c>
      <c r="W934" s="85">
        <f t="shared" ca="1" si="215"/>
        <v>4482.2386857708334</v>
      </c>
      <c r="X934" s="85">
        <f t="shared" ca="1" si="216"/>
        <v>514.33205560150236</v>
      </c>
      <c r="Z934" s="85">
        <v>917</v>
      </c>
      <c r="AA934" s="88">
        <f t="shared" ca="1" si="217"/>
        <v>1412.2671985527925</v>
      </c>
      <c r="AB934" s="89">
        <f t="shared" ca="1" si="218"/>
        <v>1.1514685916937824</v>
      </c>
      <c r="AC934" s="89">
        <f t="shared" ca="1" si="219"/>
        <v>1.0564592500465828</v>
      </c>
      <c r="AD934" s="89">
        <f t="shared" ca="1" si="224"/>
        <v>0.87523024530230609</v>
      </c>
      <c r="AE934" s="89">
        <f t="shared" ca="1" si="224"/>
        <v>0.85462077560435012</v>
      </c>
      <c r="AF934" s="85">
        <f t="shared" ca="1" si="220"/>
        <v>149.28676048635384</v>
      </c>
      <c r="AG934" s="85">
        <f t="shared" ca="1" si="221"/>
        <v>16.561567639316763</v>
      </c>
      <c r="AI934" s="85">
        <v>917</v>
      </c>
      <c r="AJ934" s="85">
        <f t="shared" ca="1" si="225"/>
        <v>4332.9519252844793</v>
      </c>
      <c r="AK934" s="85">
        <f t="shared" ca="1" si="225"/>
        <v>497.7704879621856</v>
      </c>
    </row>
    <row r="935" spans="9:37" x14ac:dyDescent="0.25">
      <c r="I935" s="85">
        <v>918</v>
      </c>
      <c r="J935" s="89">
        <f t="shared" ca="1" si="222"/>
        <v>0.91040195800495183</v>
      </c>
      <c r="K935" s="89">
        <f t="shared" ca="1" si="222"/>
        <v>0.94573387631756323</v>
      </c>
      <c r="L935" s="89">
        <f t="shared" ca="1" si="211"/>
        <v>1.3432344063818051</v>
      </c>
      <c r="M935" s="89">
        <f t="shared" ca="1" si="211"/>
        <v>1.6048253415537126</v>
      </c>
      <c r="N935" s="89">
        <f t="array" aca="1" ref="N935:O935" ca="1">mu+MMULT(L935:M935,A)</f>
        <v>6.7321265613975181E-2</v>
      </c>
      <c r="O935" s="89">
        <f ca="1"/>
        <v>2.7431229326460343E-2</v>
      </c>
      <c r="Q935" s="85">
        <v>918</v>
      </c>
      <c r="R935" s="88">
        <f t="shared" ca="1" si="212"/>
        <v>33501.095397744662</v>
      </c>
      <c r="S935" s="89">
        <f t="shared" ca="1" si="213"/>
        <v>1.0942369114633375</v>
      </c>
      <c r="T935" s="89">
        <f t="shared" ca="1" si="214"/>
        <v>0.92300345287187513</v>
      </c>
      <c r="U935" s="89">
        <f t="shared" ca="1" si="223"/>
        <v>0.86307445666865101</v>
      </c>
      <c r="V935" s="89">
        <f t="shared" ca="1" si="223"/>
        <v>0.82199729708126767</v>
      </c>
      <c r="W935" s="85">
        <f t="shared" ca="1" si="215"/>
        <v>5744.122659179764</v>
      </c>
      <c r="X935" s="85">
        <f t="shared" ca="1" si="216"/>
        <v>1776.216029010433</v>
      </c>
      <c r="Z935" s="85">
        <v>918</v>
      </c>
      <c r="AA935" s="88">
        <f t="shared" ca="1" si="217"/>
        <v>1431.74062469159</v>
      </c>
      <c r="AB935" s="89">
        <f t="shared" ca="1" si="218"/>
        <v>1.2956077743848997</v>
      </c>
      <c r="AC935" s="89">
        <f t="shared" ca="1" si="219"/>
        <v>1.2005984327377002</v>
      </c>
      <c r="AD935" s="89">
        <f t="shared" ca="1" si="224"/>
        <v>0.90244467534101558</v>
      </c>
      <c r="AE935" s="89">
        <f t="shared" ca="1" si="224"/>
        <v>0.88504649534850344</v>
      </c>
      <c r="AF935" s="85">
        <f t="shared" ca="1" si="220"/>
        <v>166.60385497584639</v>
      </c>
      <c r="AG935" s="85">
        <f t="shared" ca="1" si="221"/>
        <v>33.87866212880931</v>
      </c>
      <c r="AI935" s="85">
        <v>918</v>
      </c>
      <c r="AJ935" s="85">
        <f t="shared" ca="1" si="225"/>
        <v>5577.5188042039172</v>
      </c>
      <c r="AK935" s="85">
        <f t="shared" ca="1" si="225"/>
        <v>1742.3373668816237</v>
      </c>
    </row>
    <row r="936" spans="9:37" x14ac:dyDescent="0.25">
      <c r="I936" s="85">
        <v>919</v>
      </c>
      <c r="J936" s="89">
        <f t="shared" ca="1" si="222"/>
        <v>0.70309033608173721</v>
      </c>
      <c r="K936" s="89">
        <f t="shared" ca="1" si="222"/>
        <v>0.60946060194478802</v>
      </c>
      <c r="L936" s="89">
        <f t="shared" ca="1" si="211"/>
        <v>0.5333095357043709</v>
      </c>
      <c r="M936" s="89">
        <f t="shared" ca="1" si="211"/>
        <v>0.27791345358708447</v>
      </c>
      <c r="N936" s="89">
        <f t="array" aca="1" ref="N936:O936" ca="1">mu+MMULT(L936:M936,A)</f>
        <v>2.1661185929213119E-2</v>
      </c>
      <c r="O936" s="89">
        <f ca="1"/>
        <v>7.6796955749608552E-3</v>
      </c>
      <c r="Q936" s="85">
        <v>919</v>
      </c>
      <c r="R936" s="88">
        <f t="shared" ca="1" si="212"/>
        <v>32005.829466981828</v>
      </c>
      <c r="S936" s="89">
        <f t="shared" ca="1" si="213"/>
        <v>0.82758295224091472</v>
      </c>
      <c r="T936" s="89">
        <f t="shared" ca="1" si="214"/>
        <v>0.6563494936494525</v>
      </c>
      <c r="U936" s="89">
        <f t="shared" ca="1" si="223"/>
        <v>0.79604663692827793</v>
      </c>
      <c r="V936" s="89">
        <f t="shared" ca="1" si="223"/>
        <v>0.74420036040259241</v>
      </c>
      <c r="W936" s="85">
        <f t="shared" ca="1" si="215"/>
        <v>4501.1950780123188</v>
      </c>
      <c r="X936" s="85">
        <f t="shared" ca="1" si="216"/>
        <v>533.28844784298781</v>
      </c>
      <c r="Z936" s="85">
        <v>919</v>
      </c>
      <c r="AA936" s="88">
        <f t="shared" ca="1" si="217"/>
        <v>1403.7389992784467</v>
      </c>
      <c r="AB936" s="89">
        <f t="shared" ca="1" si="218"/>
        <v>1.0877173353074137</v>
      </c>
      <c r="AC936" s="89">
        <f t="shared" ca="1" si="219"/>
        <v>0.99270799366021401</v>
      </c>
      <c r="AD936" s="89">
        <f t="shared" ca="1" si="224"/>
        <v>0.86164004377967651</v>
      </c>
      <c r="AE936" s="89">
        <f t="shared" ca="1" si="224"/>
        <v>0.83957386087060815</v>
      </c>
      <c r="AF936" s="85">
        <f t="shared" ca="1" si="220"/>
        <v>141.87982480240521</v>
      </c>
      <c r="AG936" s="85">
        <f t="shared" ca="1" si="221"/>
        <v>9.1546319553681315</v>
      </c>
      <c r="AI936" s="85">
        <v>919</v>
      </c>
      <c r="AJ936" s="85">
        <f t="shared" ca="1" si="225"/>
        <v>4359.3152532099139</v>
      </c>
      <c r="AK936" s="85">
        <f t="shared" ca="1" si="225"/>
        <v>524.13381588761968</v>
      </c>
    </row>
    <row r="937" spans="9:37" x14ac:dyDescent="0.25">
      <c r="I937" s="85">
        <v>920</v>
      </c>
      <c r="J937" s="89">
        <f t="shared" ca="1" si="222"/>
        <v>0.5221629556857672</v>
      </c>
      <c r="K937" s="89">
        <f t="shared" ca="1" si="222"/>
        <v>0.30344007899775327</v>
      </c>
      <c r="L937" s="89">
        <f t="shared" ca="1" si="211"/>
        <v>5.5582898290112377E-2</v>
      </c>
      <c r="M937" s="89">
        <f t="shared" ca="1" si="211"/>
        <v>-0.51453190773384483</v>
      </c>
      <c r="N937" s="89">
        <f t="array" aca="1" ref="N937:O937" ca="1">mu+MMULT(L937:M937,A)</f>
        <v>-5.4543037416307488E-3</v>
      </c>
      <c r="O937" s="89">
        <f ca="1"/>
        <v>-4.1161225515425007E-3</v>
      </c>
      <c r="Q937" s="85">
        <v>920</v>
      </c>
      <c r="R937" s="88">
        <f t="shared" ca="1" si="212"/>
        <v>31149.636237018909</v>
      </c>
      <c r="S937" s="89">
        <f t="shared" ca="1" si="213"/>
        <v>0.66922903067738782</v>
      </c>
      <c r="T937" s="89">
        <f t="shared" ca="1" si="214"/>
        <v>0.49799557208592554</v>
      </c>
      <c r="U937" s="89">
        <f t="shared" ca="1" si="223"/>
        <v>0.74832530489483129</v>
      </c>
      <c r="V937" s="89">
        <f t="shared" ca="1" si="223"/>
        <v>0.69075641843423585</v>
      </c>
      <c r="W937" s="85">
        <f t="shared" ca="1" si="215"/>
        <v>3839.5592488453694</v>
      </c>
      <c r="X937" s="85">
        <f t="shared" ca="1" si="216"/>
        <v>-128.3473813239616</v>
      </c>
      <c r="Z937" s="85">
        <v>920</v>
      </c>
      <c r="AA937" s="88">
        <f t="shared" ca="1" si="217"/>
        <v>1387.2780255384553</v>
      </c>
      <c r="AB937" s="89">
        <f t="shared" ca="1" si="218"/>
        <v>0.9635630371931807</v>
      </c>
      <c r="AC937" s="89">
        <f t="shared" ca="1" si="219"/>
        <v>0.86855369554598105</v>
      </c>
      <c r="AD937" s="89">
        <f t="shared" ca="1" si="224"/>
        <v>0.83236747708635661</v>
      </c>
      <c r="AE937" s="89">
        <f t="shared" ca="1" si="224"/>
        <v>0.80745435465877102</v>
      </c>
      <c r="AF937" s="85">
        <f t="shared" ca="1" si="220"/>
        <v>127.93173532405649</v>
      </c>
      <c r="AG937" s="85">
        <f t="shared" ca="1" si="221"/>
        <v>-4.7934575229805887</v>
      </c>
      <c r="AI937" s="85">
        <v>920</v>
      </c>
      <c r="AJ937" s="85">
        <f t="shared" ca="1" si="225"/>
        <v>3711.6275135213127</v>
      </c>
      <c r="AK937" s="85">
        <f t="shared" ca="1" si="225"/>
        <v>-123.55392380098101</v>
      </c>
    </row>
    <row r="938" spans="9:37" x14ac:dyDescent="0.25">
      <c r="I938" s="85">
        <v>921</v>
      </c>
      <c r="J938" s="89">
        <f t="shared" ca="1" si="222"/>
        <v>0.68042981636259181</v>
      </c>
      <c r="K938" s="89">
        <f t="shared" ca="1" si="222"/>
        <v>0.41534045844271428</v>
      </c>
      <c r="L938" s="89">
        <f t="shared" ca="1" si="211"/>
        <v>0.46890104786773379</v>
      </c>
      <c r="M938" s="89">
        <f t="shared" ca="1" si="211"/>
        <v>-0.21382834901347575</v>
      </c>
      <c r="N938" s="89">
        <f t="array" aca="1" ref="N938:O938" ca="1">mu+MMULT(L938:M938,A)</f>
        <v>1.0789837595399811E-2</v>
      </c>
      <c r="O938" s="89">
        <f ca="1"/>
        <v>3.5995196638415917E-4</v>
      </c>
      <c r="Q938" s="85">
        <v>921</v>
      </c>
      <c r="R938" s="88">
        <f t="shared" ca="1" si="212"/>
        <v>31659.767434888392</v>
      </c>
      <c r="S938" s="89">
        <f t="shared" ca="1" si="213"/>
        <v>0.7640944937162838</v>
      </c>
      <c r="T938" s="89">
        <f t="shared" ca="1" si="214"/>
        <v>0.59286103512482158</v>
      </c>
      <c r="U938" s="89">
        <f t="shared" ca="1" si="223"/>
        <v>0.77759453329928874</v>
      </c>
      <c r="V938" s="89">
        <f t="shared" ca="1" si="223"/>
        <v>0.72336292168406335</v>
      </c>
      <c r="W938" s="85">
        <f t="shared" ca="1" si="215"/>
        <v>4228.8736803724241</v>
      </c>
      <c r="X938" s="85">
        <f t="shared" ca="1" si="216"/>
        <v>260.96705020309309</v>
      </c>
      <c r="Z938" s="85">
        <v>921</v>
      </c>
      <c r="AA938" s="88">
        <f t="shared" ca="1" si="217"/>
        <v>1393.5015033423153</v>
      </c>
      <c r="AB938" s="89">
        <f t="shared" ca="1" si="218"/>
        <v>1.010674978401527</v>
      </c>
      <c r="AC938" s="89">
        <f t="shared" ca="1" si="219"/>
        <v>0.91566563675432733</v>
      </c>
      <c r="AD938" s="89">
        <f t="shared" ca="1" si="224"/>
        <v>0.84391399168109027</v>
      </c>
      <c r="AE938" s="89">
        <f t="shared" ca="1" si="224"/>
        <v>0.82007885319122686</v>
      </c>
      <c r="AF938" s="85">
        <f t="shared" ca="1" si="220"/>
        <v>133.14819084029159</v>
      </c>
      <c r="AG938" s="85">
        <f t="shared" ca="1" si="221"/>
        <v>0.42299799325451204</v>
      </c>
      <c r="AI938" s="85">
        <v>921</v>
      </c>
      <c r="AJ938" s="85">
        <f t="shared" ca="1" si="225"/>
        <v>4095.7254895321325</v>
      </c>
      <c r="AK938" s="85">
        <f t="shared" ca="1" si="225"/>
        <v>260.54405220983858</v>
      </c>
    </row>
    <row r="939" spans="9:37" x14ac:dyDescent="0.25">
      <c r="I939" s="85">
        <v>922</v>
      </c>
      <c r="J939" s="89">
        <f t="shared" ca="1" si="222"/>
        <v>0.28494268463142181</v>
      </c>
      <c r="K939" s="89">
        <f t="shared" ca="1" si="222"/>
        <v>0.48643014952362962</v>
      </c>
      <c r="L939" s="89">
        <f t="shared" ca="1" si="211"/>
        <v>-0.56822032905668551</v>
      </c>
      <c r="M939" s="89">
        <f t="shared" ca="1" si="211"/>
        <v>-3.4021132636245899E-2</v>
      </c>
      <c r="N939" s="89">
        <f t="array" aca="1" ref="N939:O939" ca="1">mu+MMULT(L939:M939,A)</f>
        <v>-1.2455113737717603E-2</v>
      </c>
      <c r="O939" s="89">
        <f ca="1"/>
        <v>3.0364434013055311E-3</v>
      </c>
      <c r="Q939" s="85">
        <v>922</v>
      </c>
      <c r="R939" s="88">
        <f t="shared" ca="1" si="212"/>
        <v>30932.325116766166</v>
      </c>
      <c r="S939" s="89">
        <f t="shared" ca="1" si="213"/>
        <v>0.62834443923320182</v>
      </c>
      <c r="T939" s="89">
        <f t="shared" ca="1" si="214"/>
        <v>0.45711098064173955</v>
      </c>
      <c r="U939" s="89">
        <f t="shared" ca="1" si="223"/>
        <v>0.73511083707212244</v>
      </c>
      <c r="V939" s="89">
        <f t="shared" ca="1" si="223"/>
        <v>0.67620436093547076</v>
      </c>
      <c r="W939" s="85">
        <f t="shared" ca="1" si="215"/>
        <v>3678.367641376517</v>
      </c>
      <c r="X939" s="85">
        <f t="shared" ca="1" si="216"/>
        <v>-289.53898879281405</v>
      </c>
      <c r="Z939" s="85">
        <v>922</v>
      </c>
      <c r="AA939" s="88">
        <f t="shared" ca="1" si="217"/>
        <v>1397.2361938846982</v>
      </c>
      <c r="AB939" s="89">
        <f t="shared" ca="1" si="218"/>
        <v>1.0388458023280851</v>
      </c>
      <c r="AC939" s="89">
        <f t="shared" ca="1" si="219"/>
        <v>0.94383646068088545</v>
      </c>
      <c r="AD939" s="89">
        <f t="shared" ca="1" si="224"/>
        <v>0.85056177208312156</v>
      </c>
      <c r="AE939" s="89">
        <f t="shared" ca="1" si="224"/>
        <v>0.82737338724004528</v>
      </c>
      <c r="AF939" s="85">
        <f t="shared" ca="1" si="220"/>
        <v>136.31242740717948</v>
      </c>
      <c r="AG939" s="85">
        <f t="shared" ca="1" si="221"/>
        <v>3.5872345601424058</v>
      </c>
      <c r="AI939" s="85">
        <v>922</v>
      </c>
      <c r="AJ939" s="85">
        <f t="shared" ca="1" si="225"/>
        <v>3542.0552139693373</v>
      </c>
      <c r="AK939" s="85">
        <f t="shared" ca="1" si="225"/>
        <v>-293.12622335295646</v>
      </c>
    </row>
    <row r="940" spans="9:37" x14ac:dyDescent="0.25">
      <c r="I940" s="85">
        <v>923</v>
      </c>
      <c r="J940" s="89">
        <f t="shared" ca="1" si="222"/>
        <v>0.46311455863834572</v>
      </c>
      <c r="K940" s="89">
        <f t="shared" ca="1" si="222"/>
        <v>0.87363534516484564</v>
      </c>
      <c r="L940" s="89">
        <f t="shared" ca="1" si="211"/>
        <v>-9.259021547266777E-2</v>
      </c>
      <c r="M940" s="89">
        <f t="shared" ca="1" si="211"/>
        <v>1.1437452303156126</v>
      </c>
      <c r="N940" s="89">
        <f t="array" aca="1" ref="N940:O940" ca="1">mu+MMULT(L940:M940,A)</f>
        <v>2.1829986593374741E-2</v>
      </c>
      <c r="O940" s="89">
        <f ca="1"/>
        <v>2.0567895399126117E-2</v>
      </c>
      <c r="Q940" s="85">
        <v>923</v>
      </c>
      <c r="R940" s="88">
        <f t="shared" ca="1" si="212"/>
        <v>32011.232528260232</v>
      </c>
      <c r="S940" s="89">
        <f t="shared" ca="1" si="213"/>
        <v>0.82856874476972364</v>
      </c>
      <c r="T940" s="89">
        <f t="shared" ca="1" si="214"/>
        <v>0.65733528617826131</v>
      </c>
      <c r="U940" s="89">
        <f t="shared" ca="1" si="223"/>
        <v>0.79632575993363064</v>
      </c>
      <c r="V940" s="89">
        <f t="shared" ca="1" si="223"/>
        <v>0.74451732383010916</v>
      </c>
      <c r="W940" s="85">
        <f t="shared" ca="1" si="215"/>
        <v>4505.4969209552728</v>
      </c>
      <c r="X940" s="85">
        <f t="shared" ca="1" si="216"/>
        <v>537.59029078594176</v>
      </c>
      <c r="Z940" s="85">
        <v>923</v>
      </c>
      <c r="AA940" s="88">
        <f t="shared" ca="1" si="217"/>
        <v>1421.9477549957678</v>
      </c>
      <c r="AB940" s="89">
        <f t="shared" ca="1" si="218"/>
        <v>1.2233692575365269</v>
      </c>
      <c r="AC940" s="89">
        <f t="shared" ca="1" si="219"/>
        <v>1.1283599158893274</v>
      </c>
      <c r="AD940" s="89">
        <f t="shared" ca="1" si="224"/>
        <v>0.88940487033673676</v>
      </c>
      <c r="AE940" s="89">
        <f t="shared" ca="1" si="224"/>
        <v>0.87041602549579844</v>
      </c>
      <c r="AF940" s="85">
        <f t="shared" ca="1" si="220"/>
        <v>157.82913949389172</v>
      </c>
      <c r="AG940" s="85">
        <f t="shared" ca="1" si="221"/>
        <v>25.103946646854638</v>
      </c>
      <c r="AI940" s="85">
        <v>923</v>
      </c>
      <c r="AJ940" s="85">
        <f t="shared" ca="1" si="225"/>
        <v>4347.6677814613813</v>
      </c>
      <c r="AK940" s="85">
        <f t="shared" ca="1" si="225"/>
        <v>512.48634413908712</v>
      </c>
    </row>
    <row r="941" spans="9:37" x14ac:dyDescent="0.25">
      <c r="I941" s="85">
        <v>924</v>
      </c>
      <c r="J941" s="89">
        <f t="shared" ca="1" si="222"/>
        <v>0.6759575671010124</v>
      </c>
      <c r="K941" s="89">
        <f t="shared" ca="1" si="222"/>
        <v>7.0720979740773293E-2</v>
      </c>
      <c r="L941" s="89">
        <f t="shared" ca="1" si="211"/>
        <v>0.45642434059434905</v>
      </c>
      <c r="M941" s="89">
        <f t="shared" ca="1" si="211"/>
        <v>-1.4704424574775481</v>
      </c>
      <c r="N941" s="89">
        <f t="array" aca="1" ref="N941:O941" ca="1">mu+MMULT(L941:M941,A)</f>
        <v>-1.3087448726235306E-2</v>
      </c>
      <c r="O941" s="89">
        <f ca="1"/>
        <v>-1.834517548105551E-2</v>
      </c>
      <c r="Q941" s="85">
        <v>924</v>
      </c>
      <c r="R941" s="88">
        <f t="shared" ca="1" si="212"/>
        <v>30912.771708122378</v>
      </c>
      <c r="S941" s="89">
        <f t="shared" ca="1" si="213"/>
        <v>0.62465161544911674</v>
      </c>
      <c r="T941" s="89">
        <f t="shared" ca="1" si="214"/>
        <v>0.45341815685765446</v>
      </c>
      <c r="U941" s="89">
        <f t="shared" ca="1" si="223"/>
        <v>0.73390013229434892</v>
      </c>
      <c r="V941" s="89">
        <f t="shared" ca="1" si="223"/>
        <v>0.67487616773717862</v>
      </c>
      <c r="W941" s="85">
        <f t="shared" ca="1" si="215"/>
        <v>3664.005549671816</v>
      </c>
      <c r="X941" s="85">
        <f t="shared" ca="1" si="216"/>
        <v>-303.90108049751507</v>
      </c>
      <c r="Z941" s="85">
        <v>924</v>
      </c>
      <c r="AA941" s="88">
        <f t="shared" ca="1" si="217"/>
        <v>1367.6781476264341</v>
      </c>
      <c r="AB941" s="89">
        <f t="shared" ca="1" si="218"/>
        <v>0.81379825951110751</v>
      </c>
      <c r="AC941" s="89">
        <f t="shared" ca="1" si="219"/>
        <v>0.71878891786390786</v>
      </c>
      <c r="AD941" s="89">
        <f t="shared" ca="1" si="224"/>
        <v>0.79211973382513978</v>
      </c>
      <c r="AE941" s="89">
        <f t="shared" ca="1" si="224"/>
        <v>0.7638645065511932</v>
      </c>
      <c r="AF941" s="85">
        <f t="shared" ca="1" si="220"/>
        <v>112.00218429943538</v>
      </c>
      <c r="AG941" s="85">
        <f t="shared" ca="1" si="221"/>
        <v>-20.723008547601694</v>
      </c>
      <c r="AI941" s="85">
        <v>924</v>
      </c>
      <c r="AJ941" s="85">
        <f t="shared" ca="1" si="225"/>
        <v>3552.0033653723804</v>
      </c>
      <c r="AK941" s="85">
        <f t="shared" ca="1" si="225"/>
        <v>-283.17807194991337</v>
      </c>
    </row>
    <row r="942" spans="9:37" x14ac:dyDescent="0.25">
      <c r="I942" s="85">
        <v>925</v>
      </c>
      <c r="J942" s="89">
        <f t="shared" ca="1" si="222"/>
        <v>0.37388807882345765</v>
      </c>
      <c r="K942" s="89">
        <f t="shared" ca="1" si="222"/>
        <v>0.24434771079195616</v>
      </c>
      <c r="L942" s="89">
        <f t="shared" ca="1" si="211"/>
        <v>-0.32157305731080171</v>
      </c>
      <c r="M942" s="89">
        <f t="shared" ca="1" si="211"/>
        <v>-0.69238525741017876</v>
      </c>
      <c r="N942" s="89">
        <f t="array" aca="1" ref="N942:O942" ca="1">mu+MMULT(L942:M942,A)</f>
        <v>-1.8467403216180924E-2</v>
      </c>
      <c r="O942" s="89">
        <f ca="1"/>
        <v>-6.7635300175593379E-3</v>
      </c>
      <c r="Q942" s="85">
        <v>925</v>
      </c>
      <c r="R942" s="88">
        <f t="shared" ca="1" si="212"/>
        <v>30746.908970224827</v>
      </c>
      <c r="S942" s="89">
        <f t="shared" ca="1" si="213"/>
        <v>0.59323278799448165</v>
      </c>
      <c r="T942" s="89">
        <f t="shared" ca="1" si="214"/>
        <v>0.42199932940301937</v>
      </c>
      <c r="U942" s="89">
        <f t="shared" ca="1" si="223"/>
        <v>0.72348731375602293</v>
      </c>
      <c r="V942" s="89">
        <f t="shared" ca="1" si="223"/>
        <v>0.66348724653760771</v>
      </c>
      <c r="W942" s="85">
        <f t="shared" ca="1" si="215"/>
        <v>3543.1388858670398</v>
      </c>
      <c r="X942" s="85">
        <f t="shared" ca="1" si="216"/>
        <v>-424.76774430229125</v>
      </c>
      <c r="Z942" s="85">
        <v>925</v>
      </c>
      <c r="AA942" s="88">
        <f t="shared" ca="1" si="217"/>
        <v>1383.6101926026013</v>
      </c>
      <c r="AB942" s="89">
        <f t="shared" ca="1" si="218"/>
        <v>0.9356983302062869</v>
      </c>
      <c r="AC942" s="89">
        <f t="shared" ca="1" si="219"/>
        <v>0.84068898855908725</v>
      </c>
      <c r="AD942" s="89">
        <f t="shared" ca="1" si="224"/>
        <v>0.82528573470069677</v>
      </c>
      <c r="AE942" s="89">
        <f t="shared" ca="1" si="224"/>
        <v>0.79973890451945262</v>
      </c>
      <c r="AF942" s="85">
        <f t="shared" ca="1" si="220"/>
        <v>124.89167479588787</v>
      </c>
      <c r="AG942" s="85">
        <f t="shared" ca="1" si="221"/>
        <v>-7.8335180511492126</v>
      </c>
      <c r="AI942" s="85">
        <v>925</v>
      </c>
      <c r="AJ942" s="85">
        <f t="shared" ca="1" si="225"/>
        <v>3418.2472110711519</v>
      </c>
      <c r="AK942" s="85">
        <f t="shared" ca="1" si="225"/>
        <v>-416.93422625114204</v>
      </c>
    </row>
    <row r="943" spans="9:37" x14ac:dyDescent="0.25">
      <c r="I943" s="85">
        <v>926</v>
      </c>
      <c r="J943" s="89">
        <f t="shared" ca="1" si="222"/>
        <v>0.44360740029856049</v>
      </c>
      <c r="K943" s="89">
        <f t="shared" ca="1" si="222"/>
        <v>0.60248600720093193</v>
      </c>
      <c r="L943" s="89">
        <f t="shared" ca="1" si="211"/>
        <v>-0.14182934982777434</v>
      </c>
      <c r="M943" s="89">
        <f t="shared" ca="1" si="211"/>
        <v>0.25978712141666227</v>
      </c>
      <c r="N943" s="89">
        <f t="array" aca="1" ref="N943:O943" ca="1">mu+MMULT(L943:M943,A)</f>
        <v>3.9952536474179828E-3</v>
      </c>
      <c r="O943" s="89">
        <f ca="1"/>
        <v>7.4098789692752876E-3</v>
      </c>
      <c r="Q943" s="85">
        <v>926</v>
      </c>
      <c r="R943" s="88">
        <f t="shared" ca="1" si="212"/>
        <v>31445.381643191795</v>
      </c>
      <c r="S943" s="89">
        <f t="shared" ca="1" si="213"/>
        <v>0.7244142583004195</v>
      </c>
      <c r="T943" s="89">
        <f t="shared" ca="1" si="214"/>
        <v>0.55318079970895728</v>
      </c>
      <c r="U943" s="89">
        <f t="shared" ca="1" si="223"/>
        <v>0.76559427555742432</v>
      </c>
      <c r="V943" s="89">
        <f t="shared" ca="1" si="223"/>
        <v>0.70993019346933561</v>
      </c>
      <c r="W943" s="85">
        <f t="shared" ca="1" si="215"/>
        <v>4063.4470154124174</v>
      </c>
      <c r="X943" s="85">
        <f t="shared" ca="1" si="216"/>
        <v>95.540385243086348</v>
      </c>
      <c r="Z943" s="85">
        <v>926</v>
      </c>
      <c r="AA943" s="88">
        <f t="shared" ca="1" si="217"/>
        <v>1403.3602982785997</v>
      </c>
      <c r="AB943" s="89">
        <f t="shared" ca="1" si="218"/>
        <v>1.0848774397665357</v>
      </c>
      <c r="AC943" s="89">
        <f t="shared" ca="1" si="219"/>
        <v>0.98986809811933607</v>
      </c>
      <c r="AD943" s="89">
        <f t="shared" ca="1" si="224"/>
        <v>0.86101202939652732</v>
      </c>
      <c r="AE943" s="89">
        <f t="shared" ca="1" si="224"/>
        <v>0.83888070283756522</v>
      </c>
      <c r="AF943" s="85">
        <f t="shared" ca="1" si="220"/>
        <v>141.55363970466624</v>
      </c>
      <c r="AG943" s="85">
        <f t="shared" ca="1" si="221"/>
        <v>8.8284468576291601</v>
      </c>
      <c r="AI943" s="85">
        <v>926</v>
      </c>
      <c r="AJ943" s="85">
        <f t="shared" ca="1" si="225"/>
        <v>3921.8933757077511</v>
      </c>
      <c r="AK943" s="85">
        <f t="shared" ca="1" si="225"/>
        <v>86.711938385457188</v>
      </c>
    </row>
    <row r="944" spans="9:37" x14ac:dyDescent="0.25">
      <c r="I944" s="85">
        <v>927</v>
      </c>
      <c r="J944" s="89">
        <f t="shared" ca="1" si="222"/>
        <v>0.90972337848359042</v>
      </c>
      <c r="K944" s="89">
        <f t="shared" ca="1" si="222"/>
        <v>0.59218987975817194</v>
      </c>
      <c r="L944" s="89">
        <f t="shared" ca="1" si="211"/>
        <v>1.3390535423696004</v>
      </c>
      <c r="M944" s="89">
        <f t="shared" ca="1" si="211"/>
        <v>0.23318179659868765</v>
      </c>
      <c r="N944" s="89">
        <f t="array" aca="1" ref="N944:O944" ca="1">mu+MMULT(L944:M944,A)</f>
        <v>4.150047853160288E-2</v>
      </c>
      <c r="O944" s="89">
        <f ca="1"/>
        <v>7.0138496806108324E-3</v>
      </c>
      <c r="Q944" s="85">
        <v>927</v>
      </c>
      <c r="R944" s="88">
        <f t="shared" ca="1" si="212"/>
        <v>32647.1430518741</v>
      </c>
      <c r="S944" s="89">
        <f t="shared" ca="1" si="213"/>
        <v>0.94344402732276123</v>
      </c>
      <c r="T944" s="89">
        <f t="shared" ca="1" si="214"/>
        <v>0.77221056873129901</v>
      </c>
      <c r="U944" s="89">
        <f t="shared" ca="1" si="223"/>
        <v>0.82727308382470566</v>
      </c>
      <c r="V944" s="89">
        <f t="shared" ca="1" si="223"/>
        <v>0.78000513853428621</v>
      </c>
      <c r="W944" s="85">
        <f t="shared" ca="1" si="215"/>
        <v>5021.9277908951008</v>
      </c>
      <c r="X944" s="85">
        <f t="shared" ca="1" si="216"/>
        <v>1054.0211607257697</v>
      </c>
      <c r="Z944" s="85">
        <v>927</v>
      </c>
      <c r="AA944" s="88">
        <f t="shared" ca="1" si="217"/>
        <v>1402.8046365343575</v>
      </c>
      <c r="AB944" s="89">
        <f t="shared" ca="1" si="218"/>
        <v>1.0807091202960672</v>
      </c>
      <c r="AC944" s="89">
        <f t="shared" ca="1" si="219"/>
        <v>0.9856997786488676</v>
      </c>
      <c r="AD944" s="89">
        <f t="shared" ca="1" si="224"/>
        <v>0.8600867375690926</v>
      </c>
      <c r="AE944" s="89">
        <f t="shared" ca="1" si="224"/>
        <v>0.83785977093041297</v>
      </c>
      <c r="AF944" s="85">
        <f t="shared" ca="1" si="220"/>
        <v>141.07546512288422</v>
      </c>
      <c r="AG944" s="85">
        <f t="shared" ca="1" si="221"/>
        <v>8.3502722758471464</v>
      </c>
      <c r="AI944" s="85">
        <v>927</v>
      </c>
      <c r="AJ944" s="85">
        <f t="shared" ca="1" si="225"/>
        <v>4880.8523257722163</v>
      </c>
      <c r="AK944" s="85">
        <f t="shared" ca="1" si="225"/>
        <v>1045.6708884499226</v>
      </c>
    </row>
    <row r="945" spans="9:37" x14ac:dyDescent="0.25">
      <c r="I945" s="85">
        <v>928</v>
      </c>
      <c r="J945" s="89">
        <f t="shared" ca="1" si="222"/>
        <v>0.83906429411540751</v>
      </c>
      <c r="K945" s="89">
        <f t="shared" ca="1" si="222"/>
        <v>0.58076112255242152</v>
      </c>
      <c r="L945" s="89">
        <f t="shared" ca="1" si="211"/>
        <v>0.99061950094650719</v>
      </c>
      <c r="M945" s="89">
        <f t="shared" ca="1" si="211"/>
        <v>0.20384099637974473</v>
      </c>
      <c r="N945" s="89">
        <f t="array" aca="1" ref="N945:O945" ca="1">mu+MMULT(L945:M945,A)</f>
        <v>3.2008559245294499E-2</v>
      </c>
      <c r="O945" s="89">
        <f ca="1"/>
        <v>6.5771019122955413E-3</v>
      </c>
      <c r="Q945" s="85">
        <v>928</v>
      </c>
      <c r="R945" s="88">
        <f t="shared" ca="1" si="212"/>
        <v>32338.725060052035</v>
      </c>
      <c r="S945" s="89">
        <f t="shared" ca="1" si="213"/>
        <v>0.88801140706041748</v>
      </c>
      <c r="T945" s="89">
        <f t="shared" ca="1" si="214"/>
        <v>0.71677794846895515</v>
      </c>
      <c r="U945" s="89">
        <f t="shared" ca="1" si="223"/>
        <v>0.81273269231667244</v>
      </c>
      <c r="V945" s="89">
        <f t="shared" ca="1" si="223"/>
        <v>0.76324443986695312</v>
      </c>
      <c r="W945" s="85">
        <f t="shared" ca="1" si="215"/>
        <v>4769.0016324498392</v>
      </c>
      <c r="X945" s="85">
        <f t="shared" ca="1" si="216"/>
        <v>801.0950022805082</v>
      </c>
      <c r="Z945" s="85">
        <v>928</v>
      </c>
      <c r="AA945" s="88">
        <f t="shared" ca="1" si="217"/>
        <v>1402.1920985120125</v>
      </c>
      <c r="AB945" s="89">
        <f t="shared" ca="1" si="218"/>
        <v>1.0761122273932919</v>
      </c>
      <c r="AC945" s="89">
        <f t="shared" ca="1" si="219"/>
        <v>0.98110288574609228</v>
      </c>
      <c r="AD945" s="89">
        <f t="shared" ca="1" si="224"/>
        <v>0.85906146608617084</v>
      </c>
      <c r="AE945" s="89">
        <f t="shared" ca="1" si="224"/>
        <v>0.83672899623716201</v>
      </c>
      <c r="AF945" s="85">
        <f t="shared" ca="1" si="220"/>
        <v>140.54894302019375</v>
      </c>
      <c r="AG945" s="85">
        <f t="shared" ca="1" si="221"/>
        <v>7.8237501731566681</v>
      </c>
      <c r="AI945" s="85">
        <v>928</v>
      </c>
      <c r="AJ945" s="85">
        <f t="shared" ca="1" si="225"/>
        <v>4628.452689429645</v>
      </c>
      <c r="AK945" s="85">
        <f t="shared" ca="1" si="225"/>
        <v>793.27125210735153</v>
      </c>
    </row>
    <row r="946" spans="9:37" x14ac:dyDescent="0.25">
      <c r="I946" s="85">
        <v>929</v>
      </c>
      <c r="J946" s="89">
        <f t="shared" ca="1" si="222"/>
        <v>0.21955181606672303</v>
      </c>
      <c r="K946" s="89">
        <f t="shared" ca="1" si="222"/>
        <v>0.34707234811432885</v>
      </c>
      <c r="L946" s="89">
        <f t="shared" ca="1" si="211"/>
        <v>-0.7737077564151722</v>
      </c>
      <c r="M946" s="89">
        <f t="shared" ca="1" si="211"/>
        <v>-0.39323665891175047</v>
      </c>
      <c r="N946" s="89">
        <f t="array" aca="1" ref="N946:O946" ca="1">mu+MMULT(L946:M946,A)</f>
        <v>-2.4462577175534139E-2</v>
      </c>
      <c r="O946" s="89">
        <f ca="1"/>
        <v>-2.3106016102255743E-3</v>
      </c>
      <c r="Q946" s="85">
        <v>929</v>
      </c>
      <c r="R946" s="88">
        <f t="shared" ca="1" si="212"/>
        <v>30563.127354073546</v>
      </c>
      <c r="S946" s="89">
        <f t="shared" ca="1" si="213"/>
        <v>0.55822109104770146</v>
      </c>
      <c r="T946" s="89">
        <f t="shared" ca="1" si="214"/>
        <v>0.38698763245623918</v>
      </c>
      <c r="U946" s="89">
        <f t="shared" ca="1" si="223"/>
        <v>0.71165328977562226</v>
      </c>
      <c r="V946" s="89">
        <f t="shared" ca="1" si="223"/>
        <v>0.6506173180568936</v>
      </c>
      <c r="W946" s="85">
        <f t="shared" ca="1" si="215"/>
        <v>3411.2579164248527</v>
      </c>
      <c r="X946" s="85">
        <f t="shared" ca="1" si="216"/>
        <v>-556.6487137444783</v>
      </c>
      <c r="Z946" s="85">
        <v>929</v>
      </c>
      <c r="AA946" s="88">
        <f t="shared" ca="1" si="217"/>
        <v>1389.7850476243773</v>
      </c>
      <c r="AB946" s="89">
        <f t="shared" ca="1" si="218"/>
        <v>0.98256665210108485</v>
      </c>
      <c r="AC946" s="89">
        <f t="shared" ca="1" si="219"/>
        <v>0.8875573104538852</v>
      </c>
      <c r="AD946" s="89">
        <f t="shared" ca="1" si="224"/>
        <v>0.83708961804845272</v>
      </c>
      <c r="AE946" s="89">
        <f t="shared" ca="1" si="224"/>
        <v>0.81261053729637922</v>
      </c>
      <c r="AF946" s="85">
        <f t="shared" ca="1" si="220"/>
        <v>130.02443825235628</v>
      </c>
      <c r="AG946" s="85">
        <f t="shared" ca="1" si="221"/>
        <v>-2.7007545946808023</v>
      </c>
      <c r="AI946" s="85">
        <v>929</v>
      </c>
      <c r="AJ946" s="85">
        <f t="shared" ca="1" si="225"/>
        <v>3281.2334781724967</v>
      </c>
      <c r="AK946" s="85">
        <f t="shared" ca="1" si="225"/>
        <v>-553.9479591497975</v>
      </c>
    </row>
    <row r="947" spans="9:37" x14ac:dyDescent="0.25">
      <c r="I947" s="85">
        <v>930</v>
      </c>
      <c r="J947" s="89">
        <f t="shared" ca="1" si="222"/>
        <v>8.5993251243931979E-2</v>
      </c>
      <c r="K947" s="89">
        <f t="shared" ca="1" si="222"/>
        <v>0.21335700188408491</v>
      </c>
      <c r="L947" s="89">
        <f t="shared" ca="1" si="211"/>
        <v>-1.3658485556238955</v>
      </c>
      <c r="M947" s="89">
        <f t="shared" ca="1" si="211"/>
        <v>-0.79482723902408925</v>
      </c>
      <c r="N947" s="89">
        <f t="array" aca="1" ref="N947:O947" ca="1">mu+MMULT(L947:M947,A)</f>
        <v>-4.7187131154417299E-2</v>
      </c>
      <c r="O947" s="89">
        <f ca="1"/>
        <v>-8.2884136784618714E-3</v>
      </c>
      <c r="Q947" s="85">
        <v>930</v>
      </c>
      <c r="R947" s="88">
        <f t="shared" ca="1" si="212"/>
        <v>29876.425959310789</v>
      </c>
      <c r="S947" s="89">
        <f t="shared" ca="1" si="213"/>
        <v>0.42551014678592258</v>
      </c>
      <c r="T947" s="89">
        <f t="shared" ca="1" si="214"/>
        <v>0.25427668819446031</v>
      </c>
      <c r="U947" s="89">
        <f t="shared" ca="1" si="223"/>
        <v>0.6647675868215126</v>
      </c>
      <c r="V947" s="89">
        <f t="shared" ca="1" si="223"/>
        <v>0.60035909590836101</v>
      </c>
      <c r="W947" s="85">
        <f t="shared" ca="1" si="215"/>
        <v>2938.4268433769903</v>
      </c>
      <c r="X947" s="85">
        <f t="shared" ca="1" si="216"/>
        <v>-1029.4797867923407</v>
      </c>
      <c r="Z947" s="85">
        <v>930</v>
      </c>
      <c r="AA947" s="88">
        <f t="shared" ca="1" si="217"/>
        <v>1381.5019558432555</v>
      </c>
      <c r="AB947" s="89">
        <f t="shared" ca="1" si="218"/>
        <v>0.91964850147928845</v>
      </c>
      <c r="AC947" s="89">
        <f t="shared" ca="1" si="219"/>
        <v>0.8246391598320888</v>
      </c>
      <c r="AD947" s="89">
        <f t="shared" ca="1" si="224"/>
        <v>0.82112176378771795</v>
      </c>
      <c r="AE947" s="89">
        <f t="shared" ca="1" si="224"/>
        <v>0.79521175895219753</v>
      </c>
      <c r="AF947" s="85">
        <f t="shared" ca="1" si="220"/>
        <v>123.15615438380746</v>
      </c>
      <c r="AG947" s="85">
        <f t="shared" ca="1" si="221"/>
        <v>-9.5690384632296173</v>
      </c>
      <c r="AI947" s="85">
        <v>930</v>
      </c>
      <c r="AJ947" s="85">
        <f t="shared" ca="1" si="225"/>
        <v>2815.2706889931828</v>
      </c>
      <c r="AK947" s="85">
        <f t="shared" ca="1" si="225"/>
        <v>-1019.9107483291111</v>
      </c>
    </row>
    <row r="948" spans="9:37" x14ac:dyDescent="0.25">
      <c r="I948" s="85">
        <v>931</v>
      </c>
      <c r="J948" s="89">
        <f t="shared" ca="1" si="222"/>
        <v>0.70865382523922105</v>
      </c>
      <c r="K948" s="89">
        <f t="shared" ca="1" si="222"/>
        <v>0.45133610831608317</v>
      </c>
      <c r="L948" s="89">
        <f t="shared" ca="1" si="211"/>
        <v>0.54945629555148157</v>
      </c>
      <c r="M948" s="89">
        <f t="shared" ca="1" si="211"/>
        <v>-0.12228638201409769</v>
      </c>
      <c r="N948" s="89">
        <f t="array" aca="1" ref="N948:O948" ca="1">mu+MMULT(L948:M948,A)</f>
        <v>1.4573221449944881E-2</v>
      </c>
      <c r="O948" s="89">
        <f ca="1"/>
        <v>1.7225852107343989E-3</v>
      </c>
      <c r="Q948" s="85">
        <v>931</v>
      </c>
      <c r="R948" s="88">
        <f t="shared" ca="1" si="212"/>
        <v>31779.77536271913</v>
      </c>
      <c r="S948" s="89">
        <f t="shared" ca="1" si="213"/>
        <v>0.78618938034455477</v>
      </c>
      <c r="T948" s="89">
        <f t="shared" ca="1" si="214"/>
        <v>0.61495592175309244</v>
      </c>
      <c r="U948" s="89">
        <f t="shared" ca="1" si="223"/>
        <v>0.78412172665840463</v>
      </c>
      <c r="V948" s="89">
        <f t="shared" ca="1" si="223"/>
        <v>0.73070808486957484</v>
      </c>
      <c r="W948" s="85">
        <f t="shared" ca="1" si="215"/>
        <v>4322.584211387817</v>
      </c>
      <c r="X948" s="85">
        <f t="shared" ca="1" si="216"/>
        <v>354.67758121848601</v>
      </c>
      <c r="Z948" s="85">
        <v>931</v>
      </c>
      <c r="AA948" s="88">
        <f t="shared" ca="1" si="217"/>
        <v>1395.4016291100836</v>
      </c>
      <c r="AB948" s="89">
        <f t="shared" ca="1" si="218"/>
        <v>1.0250170759334745</v>
      </c>
      <c r="AC948" s="89">
        <f t="shared" ca="1" si="219"/>
        <v>0.93000773428627481</v>
      </c>
      <c r="AD948" s="89">
        <f t="shared" ca="1" si="224"/>
        <v>0.84732243473211222</v>
      </c>
      <c r="AE948" s="89">
        <f t="shared" ca="1" si="224"/>
        <v>0.82381646000380049</v>
      </c>
      <c r="AF948" s="85">
        <f t="shared" ca="1" si="220"/>
        <v>134.75498041089008</v>
      </c>
      <c r="AG948" s="85">
        <f t="shared" ca="1" si="221"/>
        <v>2.0297875638530058</v>
      </c>
      <c r="AI948" s="85">
        <v>931</v>
      </c>
      <c r="AJ948" s="85">
        <f t="shared" ca="1" si="225"/>
        <v>4187.8292309769267</v>
      </c>
      <c r="AK948" s="85">
        <f t="shared" ca="1" si="225"/>
        <v>352.64779365463301</v>
      </c>
    </row>
    <row r="949" spans="9:37" x14ac:dyDescent="0.25">
      <c r="I949" s="85">
        <v>932</v>
      </c>
      <c r="J949" s="89">
        <f t="shared" ca="1" si="222"/>
        <v>0.68432245702137884</v>
      </c>
      <c r="K949" s="89">
        <f t="shared" ca="1" si="222"/>
        <v>0.16094957353957318</v>
      </c>
      <c r="L949" s="89">
        <f t="shared" ca="1" si="211"/>
        <v>0.47982042793260121</v>
      </c>
      <c r="M949" s="89">
        <f t="shared" ca="1" si="211"/>
        <v>-0.99056272384750266</v>
      </c>
      <c r="N949" s="89">
        <f t="array" aca="1" ref="N949:O949" ca="1">mu+MMULT(L949:M949,A)</f>
        <v>-3.4909760215593587E-3</v>
      </c>
      <c r="O949" s="89">
        <f ca="1"/>
        <v>-1.1202002794601432E-2</v>
      </c>
      <c r="Q949" s="85">
        <v>932</v>
      </c>
      <c r="R949" s="88">
        <f t="shared" ca="1" si="212"/>
        <v>31210.853256184313</v>
      </c>
      <c r="S949" s="89">
        <f t="shared" ca="1" si="213"/>
        <v>0.68069482559983729</v>
      </c>
      <c r="T949" s="89">
        <f t="shared" ca="1" si="214"/>
        <v>0.50946136700837497</v>
      </c>
      <c r="U949" s="89">
        <f t="shared" ca="1" si="223"/>
        <v>0.75196769442643618</v>
      </c>
      <c r="V949" s="89">
        <f t="shared" ca="1" si="223"/>
        <v>0.69478556443143136</v>
      </c>
      <c r="W949" s="85">
        <f t="shared" ca="1" si="215"/>
        <v>3885.4811617731284</v>
      </c>
      <c r="X949" s="85">
        <f t="shared" ca="1" si="216"/>
        <v>-82.425468396202632</v>
      </c>
      <c r="Z949" s="85">
        <v>932</v>
      </c>
      <c r="AA949" s="88">
        <f t="shared" ca="1" si="217"/>
        <v>1377.4826848761566</v>
      </c>
      <c r="AB949" s="89">
        <f t="shared" ca="1" si="218"/>
        <v>0.88898215787953128</v>
      </c>
      <c r="AC949" s="89">
        <f t="shared" ca="1" si="219"/>
        <v>0.79397281623233162</v>
      </c>
      <c r="AD949" s="89">
        <f t="shared" ca="1" si="224"/>
        <v>0.81299366559095732</v>
      </c>
      <c r="AE949" s="89">
        <f t="shared" ca="1" si="224"/>
        <v>0.78639437158436842</v>
      </c>
      <c r="AF949" s="85">
        <f t="shared" ca="1" si="220"/>
        <v>119.87209460577731</v>
      </c>
      <c r="AG949" s="85">
        <f t="shared" ca="1" si="221"/>
        <v>-12.853098241259772</v>
      </c>
      <c r="AI949" s="85">
        <v>932</v>
      </c>
      <c r="AJ949" s="85">
        <f t="shared" ca="1" si="225"/>
        <v>3765.609067167351</v>
      </c>
      <c r="AK949" s="85">
        <f t="shared" ca="1" si="225"/>
        <v>-69.57237015494286</v>
      </c>
    </row>
    <row r="950" spans="9:37" x14ac:dyDescent="0.25">
      <c r="I950" s="85">
        <v>933</v>
      </c>
      <c r="J950" s="89">
        <f t="shared" ca="1" si="222"/>
        <v>0.77053356988553512</v>
      </c>
      <c r="K950" s="89">
        <f t="shared" ca="1" si="222"/>
        <v>0.36082387834244345</v>
      </c>
      <c r="L950" s="89">
        <f t="shared" ca="1" si="211"/>
        <v>0.74060519002753888</v>
      </c>
      <c r="M950" s="89">
        <f t="shared" ca="1" si="211"/>
        <v>-0.35625746985378903</v>
      </c>
      <c r="N950" s="89">
        <f t="array" aca="1" ref="N950:O950" ca="1">mu+MMULT(L950:M950,A)</f>
        <v>1.5092551127745133E-2</v>
      </c>
      <c r="O950" s="89">
        <f ca="1"/>
        <v>-1.7601538318876542E-3</v>
      </c>
      <c r="Q950" s="85">
        <v>933</v>
      </c>
      <c r="R950" s="88">
        <f t="shared" ca="1" si="212"/>
        <v>31796.283829516153</v>
      </c>
      <c r="S950" s="89">
        <f t="shared" ca="1" si="213"/>
        <v>0.78922225535666979</v>
      </c>
      <c r="T950" s="89">
        <f t="shared" ca="1" si="214"/>
        <v>0.61798879676520757</v>
      </c>
      <c r="U950" s="89">
        <f t="shared" ca="1" si="223"/>
        <v>0.78500894170107816</v>
      </c>
      <c r="V950" s="89">
        <f t="shared" ca="1" si="223"/>
        <v>0.7317086381854504</v>
      </c>
      <c r="W950" s="85">
        <f t="shared" ca="1" si="215"/>
        <v>4335.5361857069802</v>
      </c>
      <c r="X950" s="85">
        <f t="shared" ca="1" si="216"/>
        <v>367.62955553764914</v>
      </c>
      <c r="Z950" s="85">
        <v>933</v>
      </c>
      <c r="AA950" s="88">
        <f t="shared" ca="1" si="217"/>
        <v>1390.5502623022478</v>
      </c>
      <c r="AB950" s="89">
        <f t="shared" ca="1" si="218"/>
        <v>0.98836026953695622</v>
      </c>
      <c r="AC950" s="89">
        <f t="shared" ca="1" si="219"/>
        <v>0.89335092788975656</v>
      </c>
      <c r="AD950" s="89">
        <f t="shared" ca="1" si="224"/>
        <v>0.83851188092699269</v>
      </c>
      <c r="AE950" s="89">
        <f t="shared" ca="1" si="224"/>
        <v>0.81416536350667101</v>
      </c>
      <c r="AF950" s="85">
        <f t="shared" ca="1" si="220"/>
        <v>130.66553625072902</v>
      </c>
      <c r="AG950" s="85">
        <f t="shared" ca="1" si="221"/>
        <v>-2.0596565963080593</v>
      </c>
      <c r="AI950" s="85">
        <v>933</v>
      </c>
      <c r="AJ950" s="85">
        <f t="shared" ca="1" si="225"/>
        <v>4204.8706494562512</v>
      </c>
      <c r="AK950" s="85">
        <f t="shared" ca="1" si="225"/>
        <v>369.6892121339572</v>
      </c>
    </row>
    <row r="951" spans="9:37" x14ac:dyDescent="0.25">
      <c r="I951" s="85">
        <v>934</v>
      </c>
      <c r="J951" s="89">
        <f t="shared" ca="1" si="222"/>
        <v>0.88170112771017728</v>
      </c>
      <c r="K951" s="89">
        <f t="shared" ca="1" si="222"/>
        <v>0.28923063756545297</v>
      </c>
      <c r="L951" s="89">
        <f t="shared" ca="1" si="211"/>
        <v>1.1835335842548846</v>
      </c>
      <c r="M951" s="89">
        <f t="shared" ca="1" si="211"/>
        <v>-0.55563371984655729</v>
      </c>
      <c r="N951" s="89">
        <f t="array" aca="1" ref="N951:O951" ca="1">mu+MMULT(L951:M951,A)</f>
        <v>2.2721843869089726E-2</v>
      </c>
      <c r="O951" s="89">
        <f ca="1"/>
        <v>-4.7279369730984597E-3</v>
      </c>
      <c r="Q951" s="85">
        <v>934</v>
      </c>
      <c r="R951" s="88">
        <f t="shared" ca="1" si="212"/>
        <v>32039.794713698393</v>
      </c>
      <c r="S951" s="89">
        <f t="shared" ca="1" si="213"/>
        <v>0.83377717356075098</v>
      </c>
      <c r="T951" s="89">
        <f t="shared" ca="1" si="214"/>
        <v>0.66254371496928877</v>
      </c>
      <c r="U951" s="89">
        <f t="shared" ca="1" si="223"/>
        <v>0.79779671972641752</v>
      </c>
      <c r="V951" s="89">
        <f t="shared" ca="1" si="223"/>
        <v>0.74618858576583857</v>
      </c>
      <c r="W951" s="85">
        <f t="shared" ca="1" si="215"/>
        <v>4528.2627501722272</v>
      </c>
      <c r="X951" s="85">
        <f t="shared" ca="1" si="216"/>
        <v>560.3561200028962</v>
      </c>
      <c r="Z951" s="85">
        <v>934</v>
      </c>
      <c r="AA951" s="88">
        <f t="shared" ca="1" si="217"/>
        <v>1386.4295284235761</v>
      </c>
      <c r="AB951" s="89">
        <f t="shared" ca="1" si="218"/>
        <v>0.95712351860533651</v>
      </c>
      <c r="AC951" s="89">
        <f t="shared" ca="1" si="219"/>
        <v>0.86211417695813686</v>
      </c>
      <c r="AD951" s="89">
        <f t="shared" ca="1" si="224"/>
        <v>0.83074754291953967</v>
      </c>
      <c r="AE951" s="89">
        <f t="shared" ca="1" si="224"/>
        <v>0.80568765464745651</v>
      </c>
      <c r="AF951" s="85">
        <f t="shared" ca="1" si="220"/>
        <v>127.2261603975378</v>
      </c>
      <c r="AG951" s="85">
        <f t="shared" ca="1" si="221"/>
        <v>-5.4990324494992819</v>
      </c>
      <c r="AI951" s="85">
        <v>934</v>
      </c>
      <c r="AJ951" s="85">
        <f t="shared" ca="1" si="225"/>
        <v>4401.0365897746897</v>
      </c>
      <c r="AK951" s="85">
        <f t="shared" ca="1" si="225"/>
        <v>565.85515245239549</v>
      </c>
    </row>
    <row r="952" spans="9:37" x14ac:dyDescent="0.25">
      <c r="I952" s="85">
        <v>935</v>
      </c>
      <c r="J952" s="89">
        <f t="shared" ca="1" si="222"/>
        <v>0.18087330918127564</v>
      </c>
      <c r="K952" s="89">
        <f t="shared" ca="1" si="222"/>
        <v>0.41746222675893419</v>
      </c>
      <c r="L952" s="89">
        <f t="shared" ca="1" si="211"/>
        <v>-0.91204198127897573</v>
      </c>
      <c r="M952" s="89">
        <f t="shared" ca="1" si="211"/>
        <v>-0.20839001315230507</v>
      </c>
      <c r="N952" s="89">
        <f t="array" aca="1" ref="N952:O952" ca="1">mu+MMULT(L952:M952,A)</f>
        <v>-2.454743156063436E-2</v>
      </c>
      <c r="O952" s="89">
        <f ca="1"/>
        <v>4.4090344122436681E-4</v>
      </c>
      <c r="Q952" s="85">
        <v>935</v>
      </c>
      <c r="R952" s="88">
        <f t="shared" ca="1" si="212"/>
        <v>30560.534048723395</v>
      </c>
      <c r="S952" s="89">
        <f t="shared" ca="1" si="213"/>
        <v>0.55772554312267408</v>
      </c>
      <c r="T952" s="89">
        <f t="shared" ca="1" si="214"/>
        <v>0.38649208453121181</v>
      </c>
      <c r="U952" s="89">
        <f t="shared" ca="1" si="223"/>
        <v>0.71148409367209786</v>
      </c>
      <c r="V952" s="89">
        <f t="shared" ca="1" si="223"/>
        <v>0.65043386814534376</v>
      </c>
      <c r="W952" s="85">
        <f t="shared" ca="1" si="215"/>
        <v>3409.4126015163965</v>
      </c>
      <c r="X952" s="85">
        <f t="shared" ca="1" si="216"/>
        <v>-558.4940286529345</v>
      </c>
      <c r="Z952" s="85">
        <v>935</v>
      </c>
      <c r="AA952" s="88">
        <f t="shared" ca="1" si="217"/>
        <v>1393.6143139102326</v>
      </c>
      <c r="AB952" s="89">
        <f t="shared" ca="1" si="218"/>
        <v>1.0115270154058558</v>
      </c>
      <c r="AC952" s="89">
        <f t="shared" ca="1" si="219"/>
        <v>0.91651767375865612</v>
      </c>
      <c r="AD952" s="89">
        <f t="shared" ca="1" si="224"/>
        <v>0.84411787111577796</v>
      </c>
      <c r="AE952" s="89">
        <f t="shared" ca="1" si="224"/>
        <v>0.82030227901174468</v>
      </c>
      <c r="AF952" s="85">
        <f t="shared" ca="1" si="220"/>
        <v>133.24340475865006</v>
      </c>
      <c r="AG952" s="85">
        <f t="shared" ca="1" si="221"/>
        <v>0.51821191161297975</v>
      </c>
      <c r="AI952" s="85">
        <v>935</v>
      </c>
      <c r="AJ952" s="85">
        <f t="shared" ca="1" si="225"/>
        <v>3276.1691967577462</v>
      </c>
      <c r="AK952" s="85">
        <f t="shared" ca="1" si="225"/>
        <v>-559.01224056454748</v>
      </c>
    </row>
    <row r="953" spans="9:37" x14ac:dyDescent="0.25">
      <c r="I953" s="85">
        <v>936</v>
      </c>
      <c r="J953" s="89">
        <f t="shared" ca="1" si="222"/>
        <v>1.6954581251218626E-2</v>
      </c>
      <c r="K953" s="89">
        <f t="shared" ca="1" si="222"/>
        <v>0.34895769976660374</v>
      </c>
      <c r="L953" s="89">
        <f t="shared" ca="1" si="211"/>
        <v>-2.1211502245806915</v>
      </c>
      <c r="M953" s="89">
        <f t="shared" ca="1" si="211"/>
        <v>-0.38813598989823928</v>
      </c>
      <c r="N953" s="89">
        <f t="array" aca="1" ref="N953:O953" ca="1">mu+MMULT(L953:M953,A)</f>
        <v>-5.8946449612009059E-2</v>
      </c>
      <c r="O953" s="89">
        <f ca="1"/>
        <v>-2.234676421002967E-3</v>
      </c>
      <c r="Q953" s="85">
        <v>936</v>
      </c>
      <c r="R953" s="88">
        <f t="shared" ca="1" si="212"/>
        <v>29527.157158386533</v>
      </c>
      <c r="S953" s="89">
        <f t="shared" ca="1" si="213"/>
        <v>0.35683596036043147</v>
      </c>
      <c r="T953" s="89">
        <f t="shared" ca="1" si="214"/>
        <v>0.1856025017689692</v>
      </c>
      <c r="U953" s="89">
        <f t="shared" ca="1" si="223"/>
        <v>0.63939269317138159</v>
      </c>
      <c r="V953" s="89">
        <f t="shared" ca="1" si="223"/>
        <v>0.57362175423536588</v>
      </c>
      <c r="W953" s="85">
        <f t="shared" ca="1" si="215"/>
        <v>2710.6470725538475</v>
      </c>
      <c r="X953" s="85">
        <f t="shared" ca="1" si="216"/>
        <v>-1257.2595576154836</v>
      </c>
      <c r="Z953" s="85">
        <v>936</v>
      </c>
      <c r="AA953" s="88">
        <f t="shared" ca="1" si="217"/>
        <v>1389.8905713229997</v>
      </c>
      <c r="AB953" s="89">
        <f t="shared" ca="1" si="218"/>
        <v>0.98336578603787739</v>
      </c>
      <c r="AC953" s="89">
        <f t="shared" ca="1" si="219"/>
        <v>0.88835644439067774</v>
      </c>
      <c r="AD953" s="89">
        <f t="shared" ca="1" si="224"/>
        <v>0.83728627851746285</v>
      </c>
      <c r="AE953" s="89">
        <f t="shared" ca="1" si="224"/>
        <v>0.81282547673665895</v>
      </c>
      <c r="AF953" s="85">
        <f t="shared" ca="1" si="220"/>
        <v>130.11278142259084</v>
      </c>
      <c r="AG953" s="85">
        <f t="shared" ca="1" si="221"/>
        <v>-2.6124114244462362</v>
      </c>
      <c r="AI953" s="85">
        <v>936</v>
      </c>
      <c r="AJ953" s="85">
        <f t="shared" ca="1" si="225"/>
        <v>2580.5342911312564</v>
      </c>
      <c r="AK953" s="85">
        <f t="shared" ca="1" si="225"/>
        <v>-1254.6471461910373</v>
      </c>
    </row>
    <row r="954" spans="9:37" x14ac:dyDescent="0.25">
      <c r="I954" s="85">
        <v>937</v>
      </c>
      <c r="J954" s="89">
        <f t="shared" ca="1" si="222"/>
        <v>0.57566638512327895</v>
      </c>
      <c r="K954" s="89">
        <f t="shared" ca="1" si="222"/>
        <v>0.99382271258496524</v>
      </c>
      <c r="L954" s="89">
        <f t="shared" ca="1" si="211"/>
        <v>0.19081922029499901</v>
      </c>
      <c r="M954" s="89">
        <f t="shared" ca="1" si="211"/>
        <v>2.5018514584471241</v>
      </c>
      <c r="N954" s="89">
        <f t="array" aca="1" ref="N954:O954" ca="1">mu+MMULT(L954:M954,A)</f>
        <v>5.4562855169905958E-2</v>
      </c>
      <c r="O954" s="89">
        <f ca="1"/>
        <v>4.0783767490051158E-2</v>
      </c>
      <c r="Q954" s="85">
        <v>937</v>
      </c>
      <c r="R954" s="88">
        <f t="shared" ca="1" si="212"/>
        <v>33076.389718036189</v>
      </c>
      <c r="S954" s="89">
        <f t="shared" ca="1" si="213"/>
        <v>1.0197280476640664</v>
      </c>
      <c r="T954" s="89">
        <f t="shared" ca="1" si="214"/>
        <v>0.84849458907260411</v>
      </c>
      <c r="U954" s="89">
        <f t="shared" ca="1" si="223"/>
        <v>0.8460712720946677</v>
      </c>
      <c r="V954" s="89">
        <f t="shared" ca="1" si="223"/>
        <v>0.801918707691748</v>
      </c>
      <c r="W954" s="85">
        <f t="shared" ca="1" si="215"/>
        <v>5381.1256532558218</v>
      </c>
      <c r="X954" s="85">
        <f t="shared" ca="1" si="216"/>
        <v>1413.2190230864908</v>
      </c>
      <c r="Z954" s="85">
        <v>937</v>
      </c>
      <c r="AA954" s="88">
        <f t="shared" ca="1" si="217"/>
        <v>1450.9861987132422</v>
      </c>
      <c r="AB954" s="89">
        <f t="shared" ca="1" si="218"/>
        <v>1.4361469880253164</v>
      </c>
      <c r="AC954" s="89">
        <f t="shared" ca="1" si="219"/>
        <v>1.3411376463781168</v>
      </c>
      <c r="AD954" s="89">
        <f t="shared" ca="1" si="224"/>
        <v>0.92451974002748549</v>
      </c>
      <c r="AE954" s="89">
        <f t="shared" ca="1" si="224"/>
        <v>0.91006211677908233</v>
      </c>
      <c r="AF954" s="85">
        <f t="shared" ca="1" si="220"/>
        <v>184.19160447911599</v>
      </c>
      <c r="AG954" s="85">
        <f t="shared" ca="1" si="221"/>
        <v>51.466411632078916</v>
      </c>
      <c r="AI954" s="85">
        <v>937</v>
      </c>
      <c r="AJ954" s="85">
        <f t="shared" ca="1" si="225"/>
        <v>5196.9340487767058</v>
      </c>
      <c r="AK954" s="85">
        <f t="shared" ca="1" si="225"/>
        <v>1361.7526114544119</v>
      </c>
    </row>
    <row r="955" spans="9:37" x14ac:dyDescent="0.25">
      <c r="I955" s="85">
        <v>938</v>
      </c>
      <c r="J955" s="89">
        <f t="shared" ca="1" si="222"/>
        <v>0.35410123208061728</v>
      </c>
      <c r="K955" s="89">
        <f t="shared" ca="1" si="222"/>
        <v>0.64891332113301392</v>
      </c>
      <c r="L955" s="89">
        <f t="shared" ca="1" si="211"/>
        <v>-0.37427132434700161</v>
      </c>
      <c r="M955" s="89">
        <f t="shared" ca="1" si="211"/>
        <v>0.38238831310443849</v>
      </c>
      <c r="N955" s="89">
        <f t="array" aca="1" ref="N955:O955" ca="1">mu+MMULT(L955:M955,A)</f>
        <v>3.2842338697516111E-4</v>
      </c>
      <c r="O955" s="89">
        <f ca="1"/>
        <v>9.2348393133309826E-3</v>
      </c>
      <c r="Q955" s="85">
        <v>938</v>
      </c>
      <c r="R955" s="88">
        <f t="shared" ca="1" si="212"/>
        <v>31330.287909782681</v>
      </c>
      <c r="S955" s="89">
        <f t="shared" ca="1" si="213"/>
        <v>0.70300004234866853</v>
      </c>
      <c r="T955" s="89">
        <f t="shared" ca="1" si="214"/>
        <v>0.53176658375720631</v>
      </c>
      <c r="U955" s="89">
        <f t="shared" ca="1" si="223"/>
        <v>0.75897213845810474</v>
      </c>
      <c r="V955" s="89">
        <f t="shared" ca="1" si="223"/>
        <v>0.70255616524188846</v>
      </c>
      <c r="W955" s="85">
        <f t="shared" ca="1" si="215"/>
        <v>3975.7117916132847</v>
      </c>
      <c r="X955" s="85">
        <f t="shared" ca="1" si="216"/>
        <v>7.8051614439536934</v>
      </c>
      <c r="Z955" s="85">
        <v>938</v>
      </c>
      <c r="AA955" s="88">
        <f t="shared" ca="1" si="217"/>
        <v>1405.9237135255155</v>
      </c>
      <c r="AB955" s="89">
        <f t="shared" ca="1" si="218"/>
        <v>1.1040856598469613</v>
      </c>
      <c r="AC955" s="89">
        <f t="shared" ca="1" si="219"/>
        <v>1.0090763181997617</v>
      </c>
      <c r="AD955" s="89">
        <f t="shared" ca="1" si="224"/>
        <v>0.8652220093833316</v>
      </c>
      <c r="AE955" s="89">
        <f t="shared" ca="1" si="224"/>
        <v>0.84353098277594929</v>
      </c>
      <c r="AF955" s="85">
        <f t="shared" ca="1" si="220"/>
        <v>143.76618757949905</v>
      </c>
      <c r="AG955" s="85">
        <f t="shared" ca="1" si="221"/>
        <v>11.040994732461968</v>
      </c>
      <c r="AI955" s="85">
        <v>938</v>
      </c>
      <c r="AJ955" s="85">
        <f t="shared" ca="1" si="225"/>
        <v>3831.9456040337855</v>
      </c>
      <c r="AK955" s="85">
        <f t="shared" ca="1" si="225"/>
        <v>-3.2358332885082746</v>
      </c>
    </row>
    <row r="956" spans="9:37" x14ac:dyDescent="0.25">
      <c r="I956" s="85">
        <v>939</v>
      </c>
      <c r="J956" s="89">
        <f t="shared" ca="1" si="222"/>
        <v>0.85644576003201678</v>
      </c>
      <c r="K956" s="89">
        <f t="shared" ca="1" si="222"/>
        <v>0.53763619615261837</v>
      </c>
      <c r="L956" s="89">
        <f t="shared" ca="1" si="211"/>
        <v>1.0644862502122359</v>
      </c>
      <c r="M956" s="89">
        <f t="shared" ca="1" si="211"/>
        <v>9.4480329036153998E-2</v>
      </c>
      <c r="N956" s="89">
        <f t="array" aca="1" ref="N956:O956" ca="1">mu+MMULT(L956:M956,A)</f>
        <v>3.1854077831317169E-2</v>
      </c>
      <c r="O956" s="89">
        <f ca="1"/>
        <v>4.9492312663904038E-3</v>
      </c>
      <c r="Q956" s="85">
        <v>939</v>
      </c>
      <c r="R956" s="88">
        <f t="shared" ca="1" si="212"/>
        <v>32333.729713932535</v>
      </c>
      <c r="S956" s="89">
        <f t="shared" ca="1" si="213"/>
        <v>0.88710923866851543</v>
      </c>
      <c r="T956" s="89">
        <f t="shared" ca="1" si="214"/>
        <v>0.71587578007705321</v>
      </c>
      <c r="U956" s="89">
        <f t="shared" ca="1" si="223"/>
        <v>0.81248995472598873</v>
      </c>
      <c r="V956" s="89">
        <f t="shared" ca="1" si="223"/>
        <v>0.76296597259085008</v>
      </c>
      <c r="W956" s="85">
        <f t="shared" ca="1" si="215"/>
        <v>4764.9423575317087</v>
      </c>
      <c r="X956" s="85">
        <f t="shared" ca="1" si="216"/>
        <v>797.03572736237766</v>
      </c>
      <c r="Z956" s="85">
        <v>939</v>
      </c>
      <c r="AA956" s="88">
        <f t="shared" ca="1" si="217"/>
        <v>1399.9113680256842</v>
      </c>
      <c r="AB956" s="89">
        <f t="shared" ca="1" si="218"/>
        <v>1.0589784317298108</v>
      </c>
      <c r="AC956" s="89">
        <f t="shared" ca="1" si="219"/>
        <v>0.96396909008261111</v>
      </c>
      <c r="AD956" s="89">
        <f t="shared" ca="1" si="224"/>
        <v>0.85519519875668304</v>
      </c>
      <c r="AE956" s="89">
        <f t="shared" ca="1" si="224"/>
        <v>0.83246928851609758</v>
      </c>
      <c r="AF956" s="85">
        <f t="shared" ca="1" si="220"/>
        <v>138.59404966496891</v>
      </c>
      <c r="AG956" s="85">
        <f t="shared" ca="1" si="221"/>
        <v>5.8688568179318281</v>
      </c>
      <c r="AI956" s="85">
        <v>939</v>
      </c>
      <c r="AJ956" s="85">
        <f t="shared" ca="1" si="225"/>
        <v>4626.3483078667396</v>
      </c>
      <c r="AK956" s="85">
        <f t="shared" ca="1" si="225"/>
        <v>791.16687054444583</v>
      </c>
    </row>
    <row r="957" spans="9:37" x14ac:dyDescent="0.25">
      <c r="I957" s="85">
        <v>940</v>
      </c>
      <c r="J957" s="89">
        <f t="shared" ca="1" si="222"/>
        <v>0.15643726110566669</v>
      </c>
      <c r="K957" s="89">
        <f t="shared" ca="1" si="222"/>
        <v>0.7537810804017534</v>
      </c>
      <c r="L957" s="89">
        <f t="shared" ca="1" si="211"/>
        <v>-1.0092087686058151</v>
      </c>
      <c r="M957" s="89">
        <f t="shared" ca="1" si="211"/>
        <v>0.68643658744474545</v>
      </c>
      <c r="N957" s="89">
        <f t="array" aca="1" ref="N957:O957" ca="1">mu+MMULT(L957:M957,A)</f>
        <v>-1.0266176036588845E-2</v>
      </c>
      <c r="O957" s="89">
        <f ca="1"/>
        <v>1.376070105831882E-2</v>
      </c>
      <c r="Q957" s="85">
        <v>940</v>
      </c>
      <c r="R957" s="88">
        <f t="shared" ca="1" si="212"/>
        <v>31000.108208815742</v>
      </c>
      <c r="S957" s="89">
        <f t="shared" ca="1" si="213"/>
        <v>0.64112779196773562</v>
      </c>
      <c r="T957" s="89">
        <f t="shared" ca="1" si="214"/>
        <v>0.46989433337627334</v>
      </c>
      <c r="U957" s="89">
        <f t="shared" ca="1" si="223"/>
        <v>0.73928017056726669</v>
      </c>
      <c r="V957" s="89">
        <f t="shared" ca="1" si="223"/>
        <v>0.68078474348615725</v>
      </c>
      <c r="W957" s="85">
        <f t="shared" ca="1" si="215"/>
        <v>3728.3372747136236</v>
      </c>
      <c r="X957" s="85">
        <f t="shared" ca="1" si="216"/>
        <v>-239.56935545570741</v>
      </c>
      <c r="Z957" s="85">
        <v>940</v>
      </c>
      <c r="AA957" s="88">
        <f t="shared" ca="1" si="217"/>
        <v>1412.3011506904038</v>
      </c>
      <c r="AB957" s="89">
        <f t="shared" ca="1" si="218"/>
        <v>1.1517216256006619</v>
      </c>
      <c r="AC957" s="89">
        <f t="shared" ca="1" si="219"/>
        <v>1.0567122839534624</v>
      </c>
      <c r="AD957" s="89">
        <f t="shared" ca="1" si="224"/>
        <v>0.87528225859525621</v>
      </c>
      <c r="AE957" s="89">
        <f t="shared" ca="1" si="224"/>
        <v>0.8546785414805762</v>
      </c>
      <c r="AF957" s="85">
        <f t="shared" ca="1" si="220"/>
        <v>149.31647730711165</v>
      </c>
      <c r="AG957" s="85">
        <f t="shared" ca="1" si="221"/>
        <v>16.591284460074576</v>
      </c>
      <c r="AI957" s="85">
        <v>940</v>
      </c>
      <c r="AJ957" s="85">
        <f t="shared" ca="1" si="225"/>
        <v>3579.020797406512</v>
      </c>
      <c r="AK957" s="85">
        <f t="shared" ca="1" si="225"/>
        <v>-256.16063991578199</v>
      </c>
    </row>
    <row r="958" spans="9:37" x14ac:dyDescent="0.25">
      <c r="I958" s="85">
        <v>941</v>
      </c>
      <c r="J958" s="89">
        <f t="shared" ca="1" si="222"/>
        <v>0.21823242914548435</v>
      </c>
      <c r="K958" s="89">
        <f t="shared" ca="1" si="222"/>
        <v>0.42268840000831598</v>
      </c>
      <c r="L958" s="89">
        <f t="shared" ca="1" si="211"/>
        <v>-0.77817668730398271</v>
      </c>
      <c r="M958" s="89">
        <f t="shared" ca="1" si="211"/>
        <v>-0.19502062651915084</v>
      </c>
      <c r="N958" s="89">
        <f t="array" aca="1" ref="N958:O958" ca="1">mu+MMULT(L958:M958,A)</f>
        <v>-2.086140998412116E-2</v>
      </c>
      <c r="O958" s="89">
        <f ca="1"/>
        <v>6.3991129827676609E-4</v>
      </c>
      <c r="Q958" s="85">
        <v>941</v>
      </c>
      <c r="R958" s="88">
        <f t="shared" ca="1" si="212"/>
        <v>30673.388701181397</v>
      </c>
      <c r="S958" s="89">
        <f t="shared" ca="1" si="213"/>
        <v>0.57925183597941965</v>
      </c>
      <c r="T958" s="89">
        <f t="shared" ca="1" si="214"/>
        <v>0.40801837738795738</v>
      </c>
      <c r="U958" s="89">
        <f t="shared" ca="1" si="223"/>
        <v>0.71879037048111183</v>
      </c>
      <c r="V958" s="89">
        <f t="shared" ca="1" si="223"/>
        <v>0.65836990852854838</v>
      </c>
      <c r="W958" s="85">
        <f t="shared" ca="1" si="215"/>
        <v>3490.1202594264396</v>
      </c>
      <c r="X958" s="85">
        <f t="shared" ca="1" si="216"/>
        <v>-477.78637074289145</v>
      </c>
      <c r="Z958" s="85">
        <v>941</v>
      </c>
      <c r="AA958" s="88">
        <f t="shared" ca="1" si="217"/>
        <v>1393.8916817066711</v>
      </c>
      <c r="AB958" s="89">
        <f t="shared" ca="1" si="218"/>
        <v>1.0136216289838693</v>
      </c>
      <c r="AC958" s="89">
        <f t="shared" ca="1" si="219"/>
        <v>0.91861228733666966</v>
      </c>
      <c r="AD958" s="89">
        <f t="shared" ca="1" si="224"/>
        <v>0.84461833350931548</v>
      </c>
      <c r="AE958" s="89">
        <f t="shared" ca="1" si="224"/>
        <v>0.82085079863584987</v>
      </c>
      <c r="AF958" s="85">
        <f t="shared" ca="1" si="220"/>
        <v>133.47760530540791</v>
      </c>
      <c r="AG958" s="85">
        <f t="shared" ca="1" si="221"/>
        <v>0.75241245837082715</v>
      </c>
      <c r="AI958" s="85">
        <v>941</v>
      </c>
      <c r="AJ958" s="85">
        <f t="shared" ca="1" si="225"/>
        <v>3356.6426541210317</v>
      </c>
      <c r="AK958" s="85">
        <f t="shared" ca="1" si="225"/>
        <v>-478.53878320126228</v>
      </c>
    </row>
    <row r="959" spans="9:37" x14ac:dyDescent="0.25">
      <c r="I959" s="85">
        <v>942</v>
      </c>
      <c r="J959" s="89">
        <f t="shared" ca="1" si="222"/>
        <v>0.74740833588160638</v>
      </c>
      <c r="K959" s="89">
        <f t="shared" ca="1" si="222"/>
        <v>0.59213393225994249</v>
      </c>
      <c r="L959" s="89">
        <f t="shared" ca="1" si="211"/>
        <v>0.66635639294581772</v>
      </c>
      <c r="M959" s="89">
        <f t="shared" ca="1" si="211"/>
        <v>0.23303769446208547</v>
      </c>
      <c r="N959" s="89">
        <f t="array" aca="1" ref="N959:O959" ca="1">mu+MMULT(L959:M959,A)</f>
        <v>2.4234312243150719E-2</v>
      </c>
      <c r="O959" s="89">
        <f ca="1"/>
        <v>7.0117046714051924E-3</v>
      </c>
      <c r="Q959" s="85">
        <v>942</v>
      </c>
      <c r="R959" s="88">
        <f t="shared" ca="1" si="212"/>
        <v>32088.290554882537</v>
      </c>
      <c r="S959" s="89">
        <f t="shared" ca="1" si="213"/>
        <v>0.84260995884992507</v>
      </c>
      <c r="T959" s="89">
        <f t="shared" ca="1" si="214"/>
        <v>0.67137650025846285</v>
      </c>
      <c r="U959" s="89">
        <f t="shared" ca="1" si="223"/>
        <v>0.80027669024482195</v>
      </c>
      <c r="V959" s="89">
        <f t="shared" ca="1" si="223"/>
        <v>0.74900964426598304</v>
      </c>
      <c r="W959" s="85">
        <f t="shared" ca="1" si="215"/>
        <v>4567.0127966770924</v>
      </c>
      <c r="X959" s="85">
        <f t="shared" ca="1" si="216"/>
        <v>599.10616650776137</v>
      </c>
      <c r="Z959" s="85">
        <v>942</v>
      </c>
      <c r="AA959" s="88">
        <f t="shared" ca="1" si="217"/>
        <v>1402.8016275087257</v>
      </c>
      <c r="AB959" s="89">
        <f t="shared" ca="1" si="218"/>
        <v>1.080686543471846</v>
      </c>
      <c r="AC959" s="89">
        <f t="shared" ca="1" si="219"/>
        <v>0.98567720182464635</v>
      </c>
      <c r="AD959" s="89">
        <f t="shared" ca="1" si="224"/>
        <v>0.86008171454848181</v>
      </c>
      <c r="AE959" s="89">
        <f t="shared" ca="1" si="224"/>
        <v>0.83785422982247215</v>
      </c>
      <c r="AF959" s="85">
        <f t="shared" ca="1" si="220"/>
        <v>141.07287710740252</v>
      </c>
      <c r="AG959" s="85">
        <f t="shared" ca="1" si="221"/>
        <v>8.3476842603654404</v>
      </c>
      <c r="AI959" s="85">
        <v>942</v>
      </c>
      <c r="AJ959" s="85">
        <f t="shared" ca="1" si="225"/>
        <v>4425.9399195696897</v>
      </c>
      <c r="AK959" s="85">
        <f t="shared" ca="1" si="225"/>
        <v>590.75848224739593</v>
      </c>
    </row>
    <row r="960" spans="9:37" x14ac:dyDescent="0.25">
      <c r="I960" s="85">
        <v>943</v>
      </c>
      <c r="J960" s="89">
        <f t="shared" ca="1" si="222"/>
        <v>0.20728108569202697</v>
      </c>
      <c r="K960" s="89">
        <f t="shared" ca="1" si="222"/>
        <v>0.18169939234553034</v>
      </c>
      <c r="L960" s="89">
        <f t="shared" ca="1" si="211"/>
        <v>-0.81589153965054317</v>
      </c>
      <c r="M960" s="89">
        <f t="shared" ca="1" si="211"/>
        <v>-0.90890782173864482</v>
      </c>
      <c r="N960" s="89">
        <f t="array" aca="1" ref="N960:O960" ca="1">mu+MMULT(L960:M960,A)</f>
        <v>-3.5212163022890916E-2</v>
      </c>
      <c r="O960" s="89">
        <f ca="1"/>
        <v>-9.9865418664082453E-3</v>
      </c>
      <c r="Q960" s="85">
        <v>943</v>
      </c>
      <c r="R960" s="88">
        <f t="shared" ca="1" si="212"/>
        <v>30236.34592207029</v>
      </c>
      <c r="S960" s="89">
        <f t="shared" ca="1" si="213"/>
        <v>0.49544372302756651</v>
      </c>
      <c r="T960" s="89">
        <f t="shared" ca="1" si="214"/>
        <v>0.32421026443610423</v>
      </c>
      <c r="U960" s="89">
        <f t="shared" ca="1" si="223"/>
        <v>0.68985653111505107</v>
      </c>
      <c r="V960" s="89">
        <f t="shared" ca="1" si="223"/>
        <v>0.62711057422947958</v>
      </c>
      <c r="W960" s="85">
        <f t="shared" ca="1" si="215"/>
        <v>3182.2382143612667</v>
      </c>
      <c r="X960" s="85">
        <f t="shared" ca="1" si="216"/>
        <v>-785.66841580806431</v>
      </c>
      <c r="Z960" s="85">
        <v>943</v>
      </c>
      <c r="AA960" s="88">
        <f t="shared" ca="1" si="217"/>
        <v>1379.157979180022</v>
      </c>
      <c r="AB960" s="89">
        <f t="shared" ca="1" si="218"/>
        <v>0.90177522545710254</v>
      </c>
      <c r="AC960" s="89">
        <f t="shared" ca="1" si="219"/>
        <v>0.80676588380990288</v>
      </c>
      <c r="AD960" s="89">
        <f t="shared" ca="1" si="224"/>
        <v>0.81641185856917831</v>
      </c>
      <c r="AE960" s="89">
        <f t="shared" ca="1" si="224"/>
        <v>0.7900993109622142</v>
      </c>
      <c r="AF960" s="85">
        <f t="shared" ca="1" si="220"/>
        <v>121.23696754864784</v>
      </c>
      <c r="AG960" s="85">
        <f t="shared" ca="1" si="221"/>
        <v>-11.488225298389239</v>
      </c>
      <c r="AI960" s="85">
        <v>943</v>
      </c>
      <c r="AJ960" s="85">
        <f t="shared" ca="1" si="225"/>
        <v>3061.0012468126188</v>
      </c>
      <c r="AK960" s="85">
        <f t="shared" ca="1" si="225"/>
        <v>-774.18019050967507</v>
      </c>
    </row>
    <row r="961" spans="9:37" x14ac:dyDescent="0.25">
      <c r="I961" s="85">
        <v>944</v>
      </c>
      <c r="J961" s="89">
        <f t="shared" ca="1" si="222"/>
        <v>0.24521740107711276</v>
      </c>
      <c r="K961" s="89">
        <f t="shared" ca="1" si="222"/>
        <v>0.83321816485079536</v>
      </c>
      <c r="L961" s="89">
        <f t="shared" ca="1" si="211"/>
        <v>-0.68961743188112667</v>
      </c>
      <c r="M961" s="89">
        <f t="shared" ca="1" si="211"/>
        <v>0.96696072006558542</v>
      </c>
      <c r="N961" s="89">
        <f t="array" aca="1" ref="N961:O961" ca="1">mu+MMULT(L961:M961,A)</f>
        <v>3.1943555347028782E-3</v>
      </c>
      <c r="O961" s="89">
        <f ca="1"/>
        <v>1.793639797068983E-2</v>
      </c>
      <c r="Q961" s="85">
        <v>944</v>
      </c>
      <c r="R961" s="88">
        <f t="shared" ca="1" si="212"/>
        <v>31420.207178816316</v>
      </c>
      <c r="S961" s="89">
        <f t="shared" ca="1" si="213"/>
        <v>0.71973702921620164</v>
      </c>
      <c r="T961" s="89">
        <f t="shared" ca="1" si="214"/>
        <v>0.54850357062473942</v>
      </c>
      <c r="U961" s="89">
        <f t="shared" ca="1" si="223"/>
        <v>0.7641565386698872</v>
      </c>
      <c r="V961" s="89">
        <f t="shared" ca="1" si="223"/>
        <v>0.70832691089915656</v>
      </c>
      <c r="W961" s="85">
        <f t="shared" ca="1" si="215"/>
        <v>4044.1916741220884</v>
      </c>
      <c r="X961" s="85">
        <f t="shared" ca="1" si="216"/>
        <v>76.285043952757405</v>
      </c>
      <c r="Z961" s="85">
        <v>944</v>
      </c>
      <c r="AA961" s="88">
        <f t="shared" ca="1" si="217"/>
        <v>1418.2108221561571</v>
      </c>
      <c r="AB961" s="89">
        <f t="shared" ca="1" si="218"/>
        <v>1.195672008162797</v>
      </c>
      <c r="AC961" s="89">
        <f t="shared" ca="1" si="219"/>
        <v>1.1006626665155974</v>
      </c>
      <c r="AD961" s="89">
        <f t="shared" ca="1" si="224"/>
        <v>0.88408771052908142</v>
      </c>
      <c r="AE961" s="89">
        <f t="shared" ca="1" si="224"/>
        <v>0.86447824978329457</v>
      </c>
      <c r="AF961" s="85">
        <f t="shared" ca="1" si="220"/>
        <v>154.51536833526166</v>
      </c>
      <c r="AG961" s="85">
        <f t="shared" ca="1" si="221"/>
        <v>21.790175488224577</v>
      </c>
      <c r="AI961" s="85">
        <v>944</v>
      </c>
      <c r="AJ961" s="85">
        <f t="shared" ca="1" si="225"/>
        <v>3889.6763057868266</v>
      </c>
      <c r="AK961" s="85">
        <f t="shared" ca="1" si="225"/>
        <v>54.494868464532829</v>
      </c>
    </row>
    <row r="962" spans="9:37" x14ac:dyDescent="0.25">
      <c r="I962" s="85">
        <v>945</v>
      </c>
      <c r="J962" s="89">
        <f t="shared" ca="1" si="222"/>
        <v>0.54907421567429915</v>
      </c>
      <c r="K962" s="89">
        <f t="shared" ca="1" si="222"/>
        <v>0.41843523532034577</v>
      </c>
      <c r="L962" s="89">
        <f t="shared" ca="1" si="211"/>
        <v>0.12332269669506357</v>
      </c>
      <c r="M962" s="89">
        <f t="shared" ca="1" si="211"/>
        <v>-0.20589814991621841</v>
      </c>
      <c r="N962" s="89">
        <f t="array" aca="1" ref="N962:O962" ca="1">mu+MMULT(L962:M962,A)</f>
        <v>2.0699042295298257E-3</v>
      </c>
      <c r="O962" s="89">
        <f ca="1"/>
        <v>4.7799567112902794E-4</v>
      </c>
      <c r="Q962" s="85">
        <v>945</v>
      </c>
      <c r="R962" s="88">
        <f t="shared" ca="1" si="212"/>
        <v>31384.89654211159</v>
      </c>
      <c r="S962" s="89">
        <f t="shared" ca="1" si="213"/>
        <v>0.71317025590903116</v>
      </c>
      <c r="T962" s="89">
        <f t="shared" ca="1" si="214"/>
        <v>0.54193679731756883</v>
      </c>
      <c r="U962" s="89">
        <f t="shared" ca="1" si="223"/>
        <v>0.76212979527084879</v>
      </c>
      <c r="V962" s="89">
        <f t="shared" ca="1" si="223"/>
        <v>0.70606897683061043</v>
      </c>
      <c r="W962" s="85">
        <f t="shared" ca="1" si="215"/>
        <v>4017.2445682351354</v>
      </c>
      <c r="X962" s="85">
        <f t="shared" ca="1" si="216"/>
        <v>49.337938065804337</v>
      </c>
      <c r="Z962" s="85">
        <v>945</v>
      </c>
      <c r="AA962" s="88">
        <f t="shared" ca="1" si="217"/>
        <v>1393.666007131465</v>
      </c>
      <c r="AB962" s="89">
        <f t="shared" ca="1" si="218"/>
        <v>1.011917421541312</v>
      </c>
      <c r="AC962" s="89">
        <f t="shared" ca="1" si="219"/>
        <v>0.91690807989411238</v>
      </c>
      <c r="AD962" s="89">
        <f t="shared" ca="1" si="224"/>
        <v>0.84421123066069814</v>
      </c>
      <c r="AE962" s="89">
        <f t="shared" ca="1" si="224"/>
        <v>0.8204045951880643</v>
      </c>
      <c r="AF962" s="85">
        <f t="shared" ca="1" si="220"/>
        <v>133.28704234370935</v>
      </c>
      <c r="AG962" s="85">
        <f t="shared" ca="1" si="221"/>
        <v>0.56184949667226647</v>
      </c>
      <c r="AI962" s="85">
        <v>945</v>
      </c>
      <c r="AJ962" s="85">
        <f t="shared" ca="1" si="225"/>
        <v>3883.957525891426</v>
      </c>
      <c r="AK962" s="85">
        <f t="shared" ca="1" si="225"/>
        <v>48.776088569132071</v>
      </c>
    </row>
    <row r="963" spans="9:37" x14ac:dyDescent="0.25">
      <c r="I963" s="85">
        <v>946</v>
      </c>
      <c r="J963" s="89">
        <f t="shared" ca="1" si="222"/>
        <v>0.98141521086683026</v>
      </c>
      <c r="K963" s="89">
        <f t="shared" ca="1" si="222"/>
        <v>0.71778699566728044</v>
      </c>
      <c r="L963" s="89">
        <f t="shared" ca="1" si="211"/>
        <v>2.0838965497353694</v>
      </c>
      <c r="M963" s="89">
        <f t="shared" ca="1" si="211"/>
        <v>0.57627989695926141</v>
      </c>
      <c r="N963" s="89">
        <f t="array" aca="1" ref="N963:O963" ca="1">mu+MMULT(L963:M963,A)</f>
        <v>6.7047309572330016E-2</v>
      </c>
      <c r="O963" s="89">
        <f ca="1"/>
        <v>1.2120981337809209E-2</v>
      </c>
      <c r="Q963" s="85">
        <v>946</v>
      </c>
      <c r="R963" s="88">
        <f t="shared" ca="1" si="212"/>
        <v>33491.918827304566</v>
      </c>
      <c r="S963" s="89">
        <f t="shared" ca="1" si="213"/>
        <v>1.0926370136168597</v>
      </c>
      <c r="T963" s="89">
        <f t="shared" ca="1" si="214"/>
        <v>0.92140355502539739</v>
      </c>
      <c r="U963" s="89">
        <f t="shared" ca="1" si="223"/>
        <v>0.86272339765044415</v>
      </c>
      <c r="V963" s="89">
        <f t="shared" ca="1" si="223"/>
        <v>0.82158011329475866</v>
      </c>
      <c r="W963" s="85">
        <f t="shared" ca="1" si="215"/>
        <v>5736.2042058488187</v>
      </c>
      <c r="X963" s="85">
        <f t="shared" ca="1" si="216"/>
        <v>1768.2975756794876</v>
      </c>
      <c r="Z963" s="85">
        <v>946</v>
      </c>
      <c r="AA963" s="88">
        <f t="shared" ca="1" si="217"/>
        <v>1409.9872702184791</v>
      </c>
      <c r="AB963" s="89">
        <f t="shared" ca="1" si="218"/>
        <v>1.1344631150996793</v>
      </c>
      <c r="AC963" s="89">
        <f t="shared" ca="1" si="219"/>
        <v>1.0394537734524798</v>
      </c>
      <c r="AD963" s="89">
        <f t="shared" ca="1" si="224"/>
        <v>0.87169983134650808</v>
      </c>
      <c r="AE963" s="89">
        <f t="shared" ca="1" si="224"/>
        <v>0.8507031268369597</v>
      </c>
      <c r="AF963" s="85">
        <f t="shared" ca="1" si="220"/>
        <v>147.29530867562744</v>
      </c>
      <c r="AG963" s="85">
        <f t="shared" ca="1" si="221"/>
        <v>14.57011582859036</v>
      </c>
      <c r="AI963" s="85">
        <v>946</v>
      </c>
      <c r="AJ963" s="85">
        <f t="shared" ca="1" si="225"/>
        <v>5588.9088971731908</v>
      </c>
      <c r="AK963" s="85">
        <f t="shared" ca="1" si="225"/>
        <v>1753.7274598508973</v>
      </c>
    </row>
    <row r="964" spans="9:37" x14ac:dyDescent="0.25">
      <c r="I964" s="85">
        <v>947</v>
      </c>
      <c r="J964" s="89">
        <f t="shared" ca="1" si="222"/>
        <v>0.24922440296824799</v>
      </c>
      <c r="K964" s="89">
        <f t="shared" ca="1" si="222"/>
        <v>2.3640979994960398E-2</v>
      </c>
      <c r="L964" s="89">
        <f t="shared" ca="1" si="211"/>
        <v>-0.67693246302163546</v>
      </c>
      <c r="M964" s="89">
        <f t="shared" ca="1" si="211"/>
        <v>-1.9837657496269199</v>
      </c>
      <c r="N964" s="89">
        <f t="array" aca="1" ref="N964:O964" ca="1">mu+MMULT(L964:M964,A)</f>
        <v>-5.1795855009217046E-2</v>
      </c>
      <c r="O964" s="89">
        <f ca="1"/>
        <v>-2.5986166885432874E-2</v>
      </c>
      <c r="Q964" s="85">
        <v>947</v>
      </c>
      <c r="R964" s="88">
        <f t="shared" ca="1" si="212"/>
        <v>29739.05056807548</v>
      </c>
      <c r="S964" s="89">
        <f t="shared" ca="1" si="213"/>
        <v>0.39859529093525931</v>
      </c>
      <c r="T964" s="89">
        <f t="shared" ca="1" si="214"/>
        <v>0.22736183234379703</v>
      </c>
      <c r="U964" s="89">
        <f t="shared" ca="1" si="223"/>
        <v>0.65490428401425693</v>
      </c>
      <c r="V964" s="89">
        <f t="shared" ca="1" si="223"/>
        <v>0.5899288017462514</v>
      </c>
      <c r="W964" s="85">
        <f t="shared" ca="1" si="215"/>
        <v>2847.7798509727472</v>
      </c>
      <c r="X964" s="85">
        <f t="shared" ca="1" si="216"/>
        <v>-1120.1267791965838</v>
      </c>
      <c r="Z964" s="85">
        <v>947</v>
      </c>
      <c r="AA964" s="88">
        <f t="shared" ca="1" si="217"/>
        <v>1357.2675549327141</v>
      </c>
      <c r="AB964" s="89">
        <f t="shared" ca="1" si="218"/>
        <v>0.73337467934621392</v>
      </c>
      <c r="AC964" s="89">
        <f t="shared" ca="1" si="219"/>
        <v>0.63836533769901427</v>
      </c>
      <c r="AD964" s="89">
        <f t="shared" ca="1" si="224"/>
        <v>0.76833503086752031</v>
      </c>
      <c r="AE964" s="89">
        <f t="shared" ca="1" si="224"/>
        <v>0.73838205546463542</v>
      </c>
      <c r="AF964" s="85">
        <f t="shared" ca="1" si="220"/>
        <v>103.87811373903094</v>
      </c>
      <c r="AG964" s="85">
        <f t="shared" ca="1" si="221"/>
        <v>-28.847079108006142</v>
      </c>
      <c r="AI964" s="85">
        <v>947</v>
      </c>
      <c r="AJ964" s="85">
        <f t="shared" ca="1" si="225"/>
        <v>2743.9017372337162</v>
      </c>
      <c r="AK964" s="85">
        <f t="shared" ca="1" si="225"/>
        <v>-1091.2797000885776</v>
      </c>
    </row>
    <row r="965" spans="9:37" x14ac:dyDescent="0.25">
      <c r="I965" s="85">
        <v>948</v>
      </c>
      <c r="J965" s="89">
        <f t="shared" ca="1" si="222"/>
        <v>5.2174567681626316E-2</v>
      </c>
      <c r="K965" s="89">
        <f t="shared" ca="1" si="222"/>
        <v>0.11768242567070941</v>
      </c>
      <c r="L965" s="89">
        <f t="shared" ca="1" si="211"/>
        <v>-1.6241249907396562</v>
      </c>
      <c r="M965" s="89">
        <f t="shared" ca="1" si="211"/>
        <v>-1.186652163044116</v>
      </c>
      <c r="N965" s="89">
        <f t="array" aca="1" ref="N965:O965" ca="1">mu+MMULT(L965:M965,A)</f>
        <v>-6.1160633417870938E-2</v>
      </c>
      <c r="O965" s="89">
        <f ca="1"/>
        <v>-1.412086064170358E-2</v>
      </c>
      <c r="Q965" s="85">
        <v>948</v>
      </c>
      <c r="R965" s="88">
        <f t="shared" ca="1" si="212"/>
        <v>29461.850931848818</v>
      </c>
      <c r="S965" s="89">
        <f t="shared" ca="1" si="213"/>
        <v>0.3439051708752725</v>
      </c>
      <c r="T965" s="89">
        <f t="shared" ca="1" si="214"/>
        <v>0.17267171228381023</v>
      </c>
      <c r="U965" s="89">
        <f t="shared" ca="1" si="223"/>
        <v>0.63454119849644286</v>
      </c>
      <c r="V965" s="89">
        <f t="shared" ca="1" si="223"/>
        <v>0.56854525995403571</v>
      </c>
      <c r="W965" s="85">
        <f t="shared" ca="1" si="215"/>
        <v>2669.0489868128698</v>
      </c>
      <c r="X965" s="85">
        <f t="shared" ca="1" si="216"/>
        <v>-1298.8576433564613</v>
      </c>
      <c r="Z965" s="85">
        <v>948</v>
      </c>
      <c r="AA965" s="88">
        <f t="shared" ca="1" si="217"/>
        <v>1373.4678709181992</v>
      </c>
      <c r="AB965" s="89">
        <f t="shared" ca="1" si="218"/>
        <v>0.85826035940690815</v>
      </c>
      <c r="AC965" s="89">
        <f t="shared" ca="1" si="219"/>
        <v>0.76325101775970849</v>
      </c>
      <c r="AD965" s="89">
        <f t="shared" ca="1" si="224"/>
        <v>0.80462564345006782</v>
      </c>
      <c r="AE965" s="89">
        <f t="shared" ca="1" si="224"/>
        <v>0.77734314599050047</v>
      </c>
      <c r="AF965" s="85">
        <f t="shared" ca="1" si="220"/>
        <v>116.6247910059077</v>
      </c>
      <c r="AG965" s="85">
        <f t="shared" ca="1" si="221"/>
        <v>-16.100401841129383</v>
      </c>
      <c r="AI965" s="85">
        <v>948</v>
      </c>
      <c r="AJ965" s="85">
        <f t="shared" ca="1" si="225"/>
        <v>2552.424195806962</v>
      </c>
      <c r="AK965" s="85">
        <f t="shared" ca="1" si="225"/>
        <v>-1282.7572415153318</v>
      </c>
    </row>
    <row r="966" spans="9:37" x14ac:dyDescent="0.25">
      <c r="I966" s="85">
        <v>949</v>
      </c>
      <c r="J966" s="89">
        <f t="shared" ca="1" si="222"/>
        <v>0.42175428952772731</v>
      </c>
      <c r="K966" s="89">
        <f t="shared" ca="1" si="222"/>
        <v>0.99616930305380935</v>
      </c>
      <c r="L966" s="89">
        <f t="shared" ca="1" si="211"/>
        <v>-0.1974076046627061</v>
      </c>
      <c r="M966" s="89">
        <f t="shared" ca="1" si="211"/>
        <v>2.6666389054102306</v>
      </c>
      <c r="N966" s="89">
        <f t="array" aca="1" ref="N966:O966" ca="1">mu+MMULT(L966:M966,A)</f>
        <v>4.7688953453848021E-2</v>
      </c>
      <c r="O966" s="89">
        <f ca="1"/>
        <v>4.3236684560153622E-2</v>
      </c>
      <c r="Q966" s="85">
        <v>949</v>
      </c>
      <c r="R966" s="88">
        <f t="shared" ca="1" si="212"/>
        <v>32849.805516941255</v>
      </c>
      <c r="S966" s="89">
        <f t="shared" ca="1" si="213"/>
        <v>0.9795845980567216</v>
      </c>
      <c r="T966" s="89">
        <f t="shared" ca="1" si="214"/>
        <v>0.80835113946525938</v>
      </c>
      <c r="U966" s="89">
        <f t="shared" ca="1" si="223"/>
        <v>0.83635439466174377</v>
      </c>
      <c r="V966" s="89">
        <f t="shared" ca="1" si="223"/>
        <v>0.79055576455018151</v>
      </c>
      <c r="W966" s="85">
        <f t="shared" ca="1" si="215"/>
        <v>5190.5114921122113</v>
      </c>
      <c r="X966" s="85">
        <f t="shared" ca="1" si="216"/>
        <v>1222.6048619428802</v>
      </c>
      <c r="Z966" s="85">
        <v>949</v>
      </c>
      <c r="AA966" s="88">
        <f t="shared" ca="1" si="217"/>
        <v>1454.5497162482964</v>
      </c>
      <c r="AB966" s="89">
        <f t="shared" ca="1" si="218"/>
        <v>1.4619646289811996</v>
      </c>
      <c r="AC966" s="89">
        <f t="shared" ca="1" si="219"/>
        <v>1.3669552873340001</v>
      </c>
      <c r="AD966" s="89">
        <f t="shared" ca="1" si="224"/>
        <v>0.92812454855735682</v>
      </c>
      <c r="AE966" s="89">
        <f t="shared" ca="1" si="224"/>
        <v>0.91418033958137945</v>
      </c>
      <c r="AF966" s="85">
        <f t="shared" ca="1" si="220"/>
        <v>187.49261235542144</v>
      </c>
      <c r="AG966" s="85">
        <f t="shared" ca="1" si="221"/>
        <v>54.767419508384364</v>
      </c>
      <c r="AI966" s="85">
        <v>949</v>
      </c>
      <c r="AJ966" s="85">
        <f t="shared" ca="1" si="225"/>
        <v>5003.0188797567898</v>
      </c>
      <c r="AK966" s="85">
        <f t="shared" ca="1" si="225"/>
        <v>1167.8374424344959</v>
      </c>
    </row>
    <row r="967" spans="9:37" x14ac:dyDescent="0.25">
      <c r="I967" s="85">
        <v>950</v>
      </c>
      <c r="J967" s="89">
        <f t="shared" ca="1" si="222"/>
        <v>0.82130140882520186</v>
      </c>
      <c r="K967" s="89">
        <f t="shared" ca="1" si="222"/>
        <v>0.86560980705833113</v>
      </c>
      <c r="L967" s="89">
        <f t="shared" ca="1" si="211"/>
        <v>0.92033603756340598</v>
      </c>
      <c r="M967" s="89">
        <f t="shared" ca="1" si="211"/>
        <v>1.1058755567901095</v>
      </c>
      <c r="N967" s="89">
        <f t="array" aca="1" ref="N967:O967" ca="1">mu+MMULT(L967:M967,A)</f>
        <v>4.7114846928723697E-2</v>
      </c>
      <c r="O967" s="89">
        <f ca="1"/>
        <v>2.0004192457295171E-2</v>
      </c>
      <c r="Q967" s="85">
        <v>950</v>
      </c>
      <c r="R967" s="88">
        <f t="shared" ca="1" si="212"/>
        <v>32830.951641829117</v>
      </c>
      <c r="S967" s="89">
        <f t="shared" ca="1" si="213"/>
        <v>0.97623182734329195</v>
      </c>
      <c r="T967" s="89">
        <f t="shared" ca="1" si="214"/>
        <v>0.80499836875182962</v>
      </c>
      <c r="U967" s="89">
        <f t="shared" ca="1" si="223"/>
        <v>0.8355252027952037</v>
      </c>
      <c r="V967" s="89">
        <f t="shared" ca="1" si="223"/>
        <v>0.78958968943965502</v>
      </c>
      <c r="W967" s="85">
        <f t="shared" ca="1" si="215"/>
        <v>5174.7507825263237</v>
      </c>
      <c r="X967" s="85">
        <f t="shared" ca="1" si="216"/>
        <v>1206.8441523569927</v>
      </c>
      <c r="Z967" s="85">
        <v>950</v>
      </c>
      <c r="AA967" s="88">
        <f t="shared" ca="1" si="217"/>
        <v>1421.1464247404774</v>
      </c>
      <c r="AB967" s="89">
        <f t="shared" ca="1" si="218"/>
        <v>1.2174361257827662</v>
      </c>
      <c r="AC967" s="89">
        <f t="shared" ca="1" si="219"/>
        <v>1.1224267841355666</v>
      </c>
      <c r="AD967" s="89">
        <f t="shared" ca="1" si="224"/>
        <v>0.88828083744555753</v>
      </c>
      <c r="AE967" s="89">
        <f t="shared" ca="1" si="224"/>
        <v>0.86915948921064856</v>
      </c>
      <c r="AF967" s="85">
        <f t="shared" ca="1" si="220"/>
        <v>157.11688223706346</v>
      </c>
      <c r="AG967" s="85">
        <f t="shared" ca="1" si="221"/>
        <v>24.391689390026386</v>
      </c>
      <c r="AI967" s="85">
        <v>950</v>
      </c>
      <c r="AJ967" s="85">
        <f t="shared" ca="1" si="225"/>
        <v>5017.6339002892601</v>
      </c>
      <c r="AK967" s="85">
        <f t="shared" ca="1" si="225"/>
        <v>1182.4524629669663</v>
      </c>
    </row>
    <row r="968" spans="9:37" x14ac:dyDescent="0.25">
      <c r="I968" s="85">
        <v>951</v>
      </c>
      <c r="J968" s="89">
        <f t="shared" ca="1" si="222"/>
        <v>0.53950928139004706</v>
      </c>
      <c r="K968" s="89">
        <f t="shared" ca="1" si="222"/>
        <v>0.38640559131203589</v>
      </c>
      <c r="L968" s="89">
        <f t="shared" ca="1" si="211"/>
        <v>9.919752841551463E-2</v>
      </c>
      <c r="M968" s="89">
        <f t="shared" ca="1" si="211"/>
        <v>-0.28869971263625532</v>
      </c>
      <c r="N968" s="89">
        <f t="array" aca="1" ref="N968:O968" ca="1">mu+MMULT(L968:M968,A)</f>
        <v>-1.0145946888588837E-4</v>
      </c>
      <c r="O968" s="89">
        <f ca="1"/>
        <v>-7.5453368939083386E-4</v>
      </c>
      <c r="Q968" s="85">
        <v>951</v>
      </c>
      <c r="R968" s="88">
        <f t="shared" ca="1" si="212"/>
        <v>31316.822450633455</v>
      </c>
      <c r="S968" s="89">
        <f t="shared" ca="1" si="213"/>
        <v>0.70048953500157973</v>
      </c>
      <c r="T968" s="89">
        <f t="shared" ca="1" si="214"/>
        <v>0.52925607641011752</v>
      </c>
      <c r="U968" s="89">
        <f t="shared" ca="1" si="223"/>
        <v>0.7581891808130985</v>
      </c>
      <c r="V968" s="89">
        <f t="shared" ca="1" si="223"/>
        <v>0.70168608948526567</v>
      </c>
      <c r="W968" s="85">
        <f t="shared" ca="1" si="215"/>
        <v>3965.4971528040696</v>
      </c>
      <c r="X968" s="85">
        <f t="shared" ca="1" si="216"/>
        <v>-2.4094773652614094</v>
      </c>
      <c r="Z968" s="85">
        <v>951</v>
      </c>
      <c r="AA968" s="88">
        <f t="shared" ca="1" si="217"/>
        <v>1391.9493310031032</v>
      </c>
      <c r="AB968" s="89">
        <f t="shared" ca="1" si="218"/>
        <v>0.99894470392058887</v>
      </c>
      <c r="AC968" s="89">
        <f t="shared" ca="1" si="219"/>
        <v>0.90393536227338922</v>
      </c>
      <c r="AD968" s="89">
        <f t="shared" ca="1" si="224"/>
        <v>0.84108926057632427</v>
      </c>
      <c r="AE968" s="89">
        <f t="shared" ca="1" si="224"/>
        <v>0.81698516160174639</v>
      </c>
      <c r="AF968" s="85">
        <f t="shared" ca="1" si="220"/>
        <v>131.84047840676681</v>
      </c>
      <c r="AG968" s="85">
        <f t="shared" ca="1" si="221"/>
        <v>-0.88471444027027246</v>
      </c>
      <c r="AI968" s="85">
        <v>951</v>
      </c>
      <c r="AJ968" s="85">
        <f t="shared" ca="1" si="225"/>
        <v>3833.6566743973026</v>
      </c>
      <c r="AK968" s="85">
        <f t="shared" ca="1" si="225"/>
        <v>-1.524762924991137</v>
      </c>
    </row>
    <row r="969" spans="9:37" x14ac:dyDescent="0.25">
      <c r="I969" s="85">
        <v>952</v>
      </c>
      <c r="J969" s="89">
        <f t="shared" ca="1" si="222"/>
        <v>0.91627497209518494</v>
      </c>
      <c r="K969" s="89">
        <f t="shared" ca="1" si="222"/>
        <v>0.84599679515835247</v>
      </c>
      <c r="L969" s="89">
        <f t="shared" ca="1" si="211"/>
        <v>1.3804437556740929</v>
      </c>
      <c r="M969" s="89">
        <f t="shared" ca="1" si="211"/>
        <v>1.0194141111993265</v>
      </c>
      <c r="N969" s="89">
        <f t="array" aca="1" ref="N969:O969" ca="1">mu+MMULT(L969:M969,A)</f>
        <v>5.7301769165869633E-2</v>
      </c>
      <c r="O969" s="89">
        <f ca="1"/>
        <v>1.87171844982311E-2</v>
      </c>
      <c r="Q969" s="85">
        <v>952</v>
      </c>
      <c r="R969" s="88">
        <f t="shared" ca="1" si="212"/>
        <v>33167.107281862547</v>
      </c>
      <c r="S969" s="89">
        <f t="shared" ca="1" si="213"/>
        <v>1.0357232510460073</v>
      </c>
      <c r="T969" s="89">
        <f t="shared" ca="1" si="214"/>
        <v>0.86448979245454494</v>
      </c>
      <c r="U969" s="89">
        <f t="shared" ca="1" si="223"/>
        <v>0.8498343640556959</v>
      </c>
      <c r="V969" s="89">
        <f t="shared" ca="1" si="223"/>
        <v>0.80634055733061016</v>
      </c>
      <c r="W969" s="85">
        <f t="shared" ca="1" si="215"/>
        <v>5458.0504127133827</v>
      </c>
      <c r="X969" s="85">
        <f t="shared" ca="1" si="216"/>
        <v>1490.1437825440516</v>
      </c>
      <c r="Z969" s="85">
        <v>952</v>
      </c>
      <c r="AA969" s="88">
        <f t="shared" ca="1" si="217"/>
        <v>1419.3185744620716</v>
      </c>
      <c r="AB969" s="89">
        <f t="shared" ca="1" si="218"/>
        <v>1.2038900056144657</v>
      </c>
      <c r="AC969" s="89">
        <f t="shared" ca="1" si="219"/>
        <v>1.1088806639672661</v>
      </c>
      <c r="AD969" s="89">
        <f t="shared" ca="1" si="224"/>
        <v>0.88568395239336306</v>
      </c>
      <c r="AE969" s="89">
        <f t="shared" ca="1" si="224"/>
        <v>0.86625916683912307</v>
      </c>
      <c r="AF969" s="85">
        <f t="shared" ca="1" si="220"/>
        <v>155.49560422345417</v>
      </c>
      <c r="AG969" s="85">
        <f t="shared" ca="1" si="221"/>
        <v>22.770411376417087</v>
      </c>
      <c r="AI969" s="85">
        <v>952</v>
      </c>
      <c r="AJ969" s="85">
        <f t="shared" ca="1" si="225"/>
        <v>5302.5548084899283</v>
      </c>
      <c r="AK969" s="85">
        <f t="shared" ca="1" si="225"/>
        <v>1467.3733711676346</v>
      </c>
    </row>
    <row r="970" spans="9:37" x14ac:dyDescent="0.25">
      <c r="I970" s="85">
        <v>953</v>
      </c>
      <c r="J970" s="89">
        <f t="shared" ca="1" si="222"/>
        <v>0.77739782500736931</v>
      </c>
      <c r="K970" s="89">
        <f t="shared" ca="1" si="222"/>
        <v>0.31254812753664152</v>
      </c>
      <c r="L970" s="89">
        <f t="shared" ca="1" si="211"/>
        <v>0.76343443519545362</v>
      </c>
      <c r="M970" s="89">
        <f t="shared" ca="1" si="211"/>
        <v>-0.48864047146908907</v>
      </c>
      <c r="N970" s="89">
        <f t="array" aca="1" ref="N970:O970" ca="1">mu+MMULT(L970:M970,A)</f>
        <v>1.3196703554267898E-2</v>
      </c>
      <c r="O970" s="89">
        <f ca="1"/>
        <v>-3.730719736257011E-3</v>
      </c>
      <c r="Q970" s="85">
        <v>953</v>
      </c>
      <c r="R970" s="88">
        <f t="shared" ca="1" si="212"/>
        <v>31736.060027584972</v>
      </c>
      <c r="S970" s="89">
        <f t="shared" ca="1" si="213"/>
        <v>0.77815054315116894</v>
      </c>
      <c r="T970" s="89">
        <f t="shared" ca="1" si="214"/>
        <v>0.60691708455970672</v>
      </c>
      <c r="U970" s="89">
        <f t="shared" ca="1" si="223"/>
        <v>0.78175986548269638</v>
      </c>
      <c r="V970" s="89">
        <f t="shared" ca="1" si="223"/>
        <v>0.72804703024725037</v>
      </c>
      <c r="W970" s="85">
        <f t="shared" ca="1" si="215"/>
        <v>4288.3576261532944</v>
      </c>
      <c r="X970" s="85">
        <f t="shared" ca="1" si="216"/>
        <v>320.45099598396337</v>
      </c>
      <c r="Z970" s="85">
        <v>953</v>
      </c>
      <c r="AA970" s="88">
        <f t="shared" ca="1" si="217"/>
        <v>1387.8127894382183</v>
      </c>
      <c r="AB970" s="89">
        <f t="shared" ca="1" si="218"/>
        <v>0.96761951004736091</v>
      </c>
      <c r="AC970" s="89">
        <f t="shared" ca="1" si="219"/>
        <v>0.87261016840016126</v>
      </c>
      <c r="AD970" s="89">
        <f t="shared" ca="1" si="224"/>
        <v>0.83338278507898422</v>
      </c>
      <c r="AE970" s="89">
        <f t="shared" ca="1" si="224"/>
        <v>0.80856220187970562</v>
      </c>
      <c r="AF970" s="85">
        <f t="shared" ca="1" si="220"/>
        <v>128.37712707183073</v>
      </c>
      <c r="AG970" s="85">
        <f t="shared" ca="1" si="221"/>
        <v>-4.3480657752063507</v>
      </c>
      <c r="AI970" s="85">
        <v>953</v>
      </c>
      <c r="AJ970" s="85">
        <f t="shared" ca="1" si="225"/>
        <v>4159.9804990814637</v>
      </c>
      <c r="AK970" s="85">
        <f t="shared" ca="1" si="225"/>
        <v>324.79906175916972</v>
      </c>
    </row>
    <row r="971" spans="9:37" x14ac:dyDescent="0.25">
      <c r="I971" s="85">
        <v>954</v>
      </c>
      <c r="J971" s="89">
        <f t="shared" ca="1" si="222"/>
        <v>0.90085536030841873</v>
      </c>
      <c r="K971" s="89">
        <f t="shared" ca="1" si="222"/>
        <v>0.48099142896065816</v>
      </c>
      <c r="L971" s="89">
        <f t="shared" ca="1" si="211"/>
        <v>1.2864407645015568</v>
      </c>
      <c r="M971" s="89">
        <f t="shared" ca="1" si="211"/>
        <v>-4.7665464773129662E-2</v>
      </c>
      <c r="N971" s="89">
        <f t="array" aca="1" ref="N971:O971" ca="1">mu+MMULT(L971:M971,A)</f>
        <v>3.4885375243727409E-2</v>
      </c>
      <c r="O971" s="89">
        <f ca="1"/>
        <v>2.8333428871249642E-3</v>
      </c>
      <c r="Q971" s="85">
        <v>954</v>
      </c>
      <c r="R971" s="88">
        <f t="shared" ca="1" si="212"/>
        <v>32431.891568870884</v>
      </c>
      <c r="S971" s="89">
        <f t="shared" ca="1" si="213"/>
        <v>0.9048119554000762</v>
      </c>
      <c r="T971" s="89">
        <f t="shared" ca="1" si="214"/>
        <v>0.73357849680861387</v>
      </c>
      <c r="U971" s="89">
        <f t="shared" ca="1" si="223"/>
        <v>0.81721749154967094</v>
      </c>
      <c r="V971" s="89">
        <f t="shared" ca="1" si="223"/>
        <v>0.7683971648036062</v>
      </c>
      <c r="W971" s="85">
        <f t="shared" ca="1" si="215"/>
        <v>4844.9306410895006</v>
      </c>
      <c r="X971" s="85">
        <f t="shared" ca="1" si="216"/>
        <v>877.02401092016953</v>
      </c>
      <c r="Z971" s="85">
        <v>954</v>
      </c>
      <c r="AA971" s="88">
        <f t="shared" ca="1" si="217"/>
        <v>1396.9524433112074</v>
      </c>
      <c r="AB971" s="89">
        <f t="shared" ca="1" si="218"/>
        <v>1.0367081123845545</v>
      </c>
      <c r="AC971" s="89">
        <f t="shared" ca="1" si="219"/>
        <v>0.94169877073735486</v>
      </c>
      <c r="AD971" s="89">
        <f t="shared" ca="1" si="224"/>
        <v>0.85006404493368626</v>
      </c>
      <c r="AE971" s="89">
        <f t="shared" ca="1" si="224"/>
        <v>0.82682655770576341</v>
      </c>
      <c r="AF971" s="85">
        <f t="shared" ca="1" si="220"/>
        <v>136.07115060324372</v>
      </c>
      <c r="AG971" s="85">
        <f t="shared" ca="1" si="221"/>
        <v>3.3459577562066443</v>
      </c>
      <c r="AI971" s="85">
        <v>954</v>
      </c>
      <c r="AJ971" s="85">
        <f t="shared" ca="1" si="225"/>
        <v>4708.8594904862566</v>
      </c>
      <c r="AK971" s="85">
        <f t="shared" ca="1" si="225"/>
        <v>873.67805316396289</v>
      </c>
    </row>
    <row r="972" spans="9:37" x14ac:dyDescent="0.25">
      <c r="I972" s="85">
        <v>955</v>
      </c>
      <c r="J972" s="89">
        <f t="shared" ca="1" si="222"/>
        <v>0.43918626572129571</v>
      </c>
      <c r="K972" s="89">
        <f t="shared" ca="1" si="222"/>
        <v>0.7714783629270574</v>
      </c>
      <c r="L972" s="89">
        <f t="shared" ca="1" si="211"/>
        <v>-0.15303264507587147</v>
      </c>
      <c r="M972" s="89">
        <f t="shared" ca="1" si="211"/>
        <v>0.74372431840733844</v>
      </c>
      <c r="N972" s="89">
        <f t="array" aca="1" ref="N972:O972" ca="1">mu+MMULT(L972:M972,A)</f>
        <v>1.2779863616349203E-2</v>
      </c>
      <c r="O972" s="89">
        <f ca="1"/>
        <v>1.4613448374787912E-2</v>
      </c>
      <c r="Q972" s="85">
        <v>955</v>
      </c>
      <c r="R972" s="88">
        <f t="shared" ca="1" si="212"/>
        <v>31722.833927068255</v>
      </c>
      <c r="S972" s="89">
        <f t="shared" ca="1" si="213"/>
        <v>0.77571620618602455</v>
      </c>
      <c r="T972" s="89">
        <f t="shared" ca="1" si="214"/>
        <v>0.60448274759456222</v>
      </c>
      <c r="U972" s="89">
        <f t="shared" ca="1" si="223"/>
        <v>0.78104171556989999</v>
      </c>
      <c r="V972" s="89">
        <f t="shared" ca="1" si="223"/>
        <v>0.72723863199692429</v>
      </c>
      <c r="W972" s="85">
        <f t="shared" ca="1" si="215"/>
        <v>4278.0227389269821</v>
      </c>
      <c r="X972" s="85">
        <f t="shared" ca="1" si="216"/>
        <v>310.11610875765109</v>
      </c>
      <c r="Z972" s="85">
        <v>955</v>
      </c>
      <c r="AA972" s="88">
        <f t="shared" ca="1" si="217"/>
        <v>1413.5060003498468</v>
      </c>
      <c r="AB972" s="89">
        <f t="shared" ca="1" si="218"/>
        <v>1.1606970305627957</v>
      </c>
      <c r="AC972" s="89">
        <f t="shared" ca="1" si="219"/>
        <v>1.0656876889155962</v>
      </c>
      <c r="AD972" s="89">
        <f t="shared" ca="1" si="224"/>
        <v>0.87711743506679907</v>
      </c>
      <c r="AE972" s="89">
        <f t="shared" ca="1" si="224"/>
        <v>0.85671757766803514</v>
      </c>
      <c r="AF972" s="85">
        <f t="shared" ca="1" si="220"/>
        <v>150.37216846342903</v>
      </c>
      <c r="AG972" s="85">
        <f t="shared" ca="1" si="221"/>
        <v>17.646975616391956</v>
      </c>
      <c r="AI972" s="85">
        <v>955</v>
      </c>
      <c r="AJ972" s="85">
        <f t="shared" ca="1" si="225"/>
        <v>4127.6505704635529</v>
      </c>
      <c r="AK972" s="85">
        <f t="shared" ca="1" si="225"/>
        <v>292.46913314125914</v>
      </c>
    </row>
    <row r="973" spans="9:37" x14ac:dyDescent="0.25">
      <c r="I973" s="85">
        <v>956</v>
      </c>
      <c r="J973" s="89">
        <f t="shared" ca="1" si="222"/>
        <v>0.83201728856523816</v>
      </c>
      <c r="K973" s="89">
        <f t="shared" ca="1" si="222"/>
        <v>0.64610950324316296</v>
      </c>
      <c r="L973" s="89">
        <f t="shared" ca="1" si="211"/>
        <v>0.96216759728636747</v>
      </c>
      <c r="M973" s="89">
        <f t="shared" ca="1" si="211"/>
        <v>0.37483794332874676</v>
      </c>
      <c r="N973" s="89">
        <f t="array" aca="1" ref="N973:O973" ca="1">mu+MMULT(L973:M973,A)</f>
        <v>3.4483987912923633E-2</v>
      </c>
      <c r="O973" s="89">
        <f ca="1"/>
        <v>9.1224494969360092E-3</v>
      </c>
      <c r="Q973" s="85">
        <v>956</v>
      </c>
      <c r="R973" s="88">
        <f t="shared" ca="1" si="212"/>
        <v>32418.876430711665</v>
      </c>
      <c r="S973" s="89">
        <f t="shared" ca="1" si="213"/>
        <v>0.90246786135382273</v>
      </c>
      <c r="T973" s="89">
        <f t="shared" ca="1" si="214"/>
        <v>0.73123440276236051</v>
      </c>
      <c r="U973" s="89">
        <f t="shared" ca="1" si="223"/>
        <v>0.81659580678515609</v>
      </c>
      <c r="V973" s="89">
        <f t="shared" ca="1" si="223"/>
        <v>0.76768200499316264</v>
      </c>
      <c r="W973" s="85">
        <f t="shared" ca="1" si="215"/>
        <v>4834.2984864884893</v>
      </c>
      <c r="X973" s="85">
        <f t="shared" ca="1" si="216"/>
        <v>866.39185631915825</v>
      </c>
      <c r="Z973" s="85">
        <v>956</v>
      </c>
      <c r="AA973" s="88">
        <f t="shared" ca="1" si="217"/>
        <v>1405.7657108965966</v>
      </c>
      <c r="AB973" s="89">
        <f t="shared" ca="1" si="218"/>
        <v>1.1029027254697048</v>
      </c>
      <c r="AC973" s="89">
        <f t="shared" ca="1" si="219"/>
        <v>1.0078933838225053</v>
      </c>
      <c r="AD973" s="89">
        <f t="shared" ca="1" si="224"/>
        <v>0.86496529473407913</v>
      </c>
      <c r="AE973" s="89">
        <f t="shared" ca="1" si="224"/>
        <v>0.84324717589465858</v>
      </c>
      <c r="AF973" s="85">
        <f t="shared" ca="1" si="220"/>
        <v>143.62950050342079</v>
      </c>
      <c r="AG973" s="85">
        <f t="shared" ca="1" si="221"/>
        <v>10.904307656383708</v>
      </c>
      <c r="AI973" s="85">
        <v>956</v>
      </c>
      <c r="AJ973" s="85">
        <f t="shared" ca="1" si="225"/>
        <v>4690.6689859850685</v>
      </c>
      <c r="AK973" s="85">
        <f t="shared" ca="1" si="225"/>
        <v>855.48754866277454</v>
      </c>
    </row>
    <row r="974" spans="9:37" x14ac:dyDescent="0.25">
      <c r="I974" s="85">
        <v>957</v>
      </c>
      <c r="J974" s="89">
        <f t="shared" ca="1" si="222"/>
        <v>0.80844733795133306</v>
      </c>
      <c r="K974" s="89">
        <f t="shared" ca="1" si="222"/>
        <v>0.74294451358762681</v>
      </c>
      <c r="L974" s="89">
        <f t="shared" ca="1" si="211"/>
        <v>0.87218891809219179</v>
      </c>
      <c r="M974" s="89">
        <f t="shared" ca="1" si="211"/>
        <v>0.65244991511179928</v>
      </c>
      <c r="N974" s="89">
        <f t="array" aca="1" ref="N974:O974" ca="1">mu+MMULT(L974:M974,A)</f>
        <v>3.7379108293774242E-2</v>
      </c>
      <c r="O974" s="89">
        <f ca="1"/>
        <v>1.3254797906969391E-2</v>
      </c>
      <c r="Q974" s="85">
        <v>957</v>
      </c>
      <c r="R974" s="88">
        <f t="shared" ca="1" si="212"/>
        <v>32512.868974803914</v>
      </c>
      <c r="S974" s="89">
        <f t="shared" ca="1" si="213"/>
        <v>0.9193753069235463</v>
      </c>
      <c r="T974" s="89">
        <f t="shared" ca="1" si="214"/>
        <v>0.74814184833208408</v>
      </c>
      <c r="U974" s="89">
        <f t="shared" ca="1" si="223"/>
        <v>0.82105034974011792</v>
      </c>
      <c r="V974" s="89">
        <f t="shared" ca="1" si="223"/>
        <v>0.77281269883787662</v>
      </c>
      <c r="W974" s="85">
        <f t="shared" ca="1" si="215"/>
        <v>4911.2623891537696</v>
      </c>
      <c r="X974" s="85">
        <f t="shared" ca="1" si="216"/>
        <v>943.35575898443858</v>
      </c>
      <c r="Z974" s="85">
        <v>957</v>
      </c>
      <c r="AA974" s="88">
        <f t="shared" ca="1" si="217"/>
        <v>1411.5868437879064</v>
      </c>
      <c r="AB974" s="89">
        <f t="shared" ca="1" si="218"/>
        <v>1.1463968528722275</v>
      </c>
      <c r="AC974" s="89">
        <f t="shared" ca="1" si="219"/>
        <v>1.0513875112250279</v>
      </c>
      <c r="AD974" s="89">
        <f t="shared" ca="1" si="224"/>
        <v>0.87418450785129287</v>
      </c>
      <c r="AE974" s="89">
        <f t="shared" ca="1" si="224"/>
        <v>0.85345967533804257</v>
      </c>
      <c r="AF974" s="85">
        <f t="shared" ca="1" si="220"/>
        <v>148.69164878076572</v>
      </c>
      <c r="AG974" s="85">
        <f t="shared" ca="1" si="221"/>
        <v>15.966455933728639</v>
      </c>
      <c r="AI974" s="85">
        <v>957</v>
      </c>
      <c r="AJ974" s="85">
        <f t="shared" ca="1" si="225"/>
        <v>4762.5707403730039</v>
      </c>
      <c r="AK974" s="85">
        <f t="shared" ca="1" si="225"/>
        <v>927.38930305070994</v>
      </c>
    </row>
    <row r="975" spans="9:37" x14ac:dyDescent="0.25">
      <c r="I975" s="85">
        <v>958</v>
      </c>
      <c r="J975" s="89">
        <f t="shared" ca="1" si="222"/>
        <v>0.75024802193210371</v>
      </c>
      <c r="K975" s="89">
        <f t="shared" ca="1" si="222"/>
        <v>8.2796810196024362E-2</v>
      </c>
      <c r="L975" s="89">
        <f t="shared" ca="1" si="211"/>
        <v>0.67527044734334829</v>
      </c>
      <c r="M975" s="89">
        <f t="shared" ca="1" si="211"/>
        <v>-1.3865021625634666</v>
      </c>
      <c r="N975" s="89">
        <f t="array" aca="1" ref="N975:O975" ca="1">mu+MMULT(L975:M975,A)</f>
        <v>-5.8976033787676956E-3</v>
      </c>
      <c r="O975" s="89">
        <f ca="1"/>
        <v>-1.7095695705388596E-2</v>
      </c>
      <c r="Q975" s="85">
        <v>958</v>
      </c>
      <c r="R975" s="88">
        <f t="shared" ca="1" si="212"/>
        <v>31135.830674804532</v>
      </c>
      <c r="S975" s="89">
        <f t="shared" ca="1" si="213"/>
        <v>0.66664016959390804</v>
      </c>
      <c r="T975" s="89">
        <f t="shared" ca="1" si="214"/>
        <v>0.49540671100244577</v>
      </c>
      <c r="U975" s="89">
        <f t="shared" ca="1" si="223"/>
        <v>0.74749899794127184</v>
      </c>
      <c r="V975" s="89">
        <f t="shared" ca="1" si="223"/>
        <v>0.68984347076068697</v>
      </c>
      <c r="W975" s="85">
        <f t="shared" ca="1" si="215"/>
        <v>3829.2338990428325</v>
      </c>
      <c r="X975" s="85">
        <f t="shared" ca="1" si="216"/>
        <v>-138.67273112649855</v>
      </c>
      <c r="Z975" s="85">
        <v>958</v>
      </c>
      <c r="AA975" s="88">
        <f t="shared" ca="1" si="217"/>
        <v>1369.3881018656696</v>
      </c>
      <c r="AB975" s="89">
        <f t="shared" ca="1" si="218"/>
        <v>0.82694938501102666</v>
      </c>
      <c r="AC975" s="89">
        <f t="shared" ca="1" si="219"/>
        <v>0.73194004336382701</v>
      </c>
      <c r="AD975" s="89">
        <f t="shared" ca="1" si="224"/>
        <v>0.79586712477295762</v>
      </c>
      <c r="AE975" s="89">
        <f t="shared" ca="1" si="224"/>
        <v>0.76789741809090473</v>
      </c>
      <c r="AF975" s="85">
        <f t="shared" ca="1" si="220"/>
        <v>113.35988315807549</v>
      </c>
      <c r="AG975" s="85">
        <f t="shared" ca="1" si="221"/>
        <v>-19.365309688961588</v>
      </c>
      <c r="AI975" s="85">
        <v>958</v>
      </c>
      <c r="AJ975" s="85">
        <f t="shared" ca="1" si="225"/>
        <v>3715.8740158847568</v>
      </c>
      <c r="AK975" s="85">
        <f t="shared" ca="1" si="225"/>
        <v>-119.30742143753696</v>
      </c>
    </row>
    <row r="976" spans="9:37" x14ac:dyDescent="0.25">
      <c r="I976" s="85">
        <v>959</v>
      </c>
      <c r="J976" s="89">
        <f t="shared" ca="1" si="222"/>
        <v>0.57413438517119375</v>
      </c>
      <c r="K976" s="89">
        <f t="shared" ca="1" si="222"/>
        <v>0.26924885576555946</v>
      </c>
      <c r="L976" s="89">
        <f t="shared" ca="1" si="211"/>
        <v>0.1869099602705486</v>
      </c>
      <c r="M976" s="89">
        <f t="shared" ca="1" si="211"/>
        <v>-0.61508632659331541</v>
      </c>
      <c r="N976" s="89">
        <f t="array" aca="1" ref="N976:O976" ca="1">mu+MMULT(L976:M976,A)</f>
        <v>-3.9690917166242227E-3</v>
      </c>
      <c r="O976" s="89">
        <f ca="1"/>
        <v>-5.6129092002843196E-3</v>
      </c>
      <c r="Q976" s="85">
        <v>959</v>
      </c>
      <c r="R976" s="88">
        <f t="shared" ca="1" si="212"/>
        <v>31195.934424134237</v>
      </c>
      <c r="S976" s="89">
        <f t="shared" ca="1" si="213"/>
        <v>0.67790263942899254</v>
      </c>
      <c r="T976" s="89">
        <f t="shared" ca="1" si="214"/>
        <v>0.50666918083753032</v>
      </c>
      <c r="U976" s="89">
        <f t="shared" ca="1" si="223"/>
        <v>0.75108328682000747</v>
      </c>
      <c r="V976" s="89">
        <f t="shared" ca="1" si="223"/>
        <v>0.69380652080254857</v>
      </c>
      <c r="W976" s="85">
        <f t="shared" ca="1" si="215"/>
        <v>3874.2692765859574</v>
      </c>
      <c r="X976" s="85">
        <f t="shared" ca="1" si="216"/>
        <v>-93.637353583373624</v>
      </c>
      <c r="Z976" s="85">
        <v>959</v>
      </c>
      <c r="AA976" s="88">
        <f t="shared" ca="1" si="217"/>
        <v>1385.2031195449104</v>
      </c>
      <c r="AB976" s="89">
        <f t="shared" ca="1" si="218"/>
        <v>0.94780893740897232</v>
      </c>
      <c r="AC976" s="89">
        <f t="shared" ca="1" si="219"/>
        <v>0.85279959576177267</v>
      </c>
      <c r="AD976" s="89">
        <f t="shared" ca="1" si="224"/>
        <v>0.82838663509509514</v>
      </c>
      <c r="AE976" s="89">
        <f t="shared" ca="1" si="224"/>
        <v>0.80311477592740932</v>
      </c>
      <c r="AF976" s="85">
        <f t="shared" ca="1" si="220"/>
        <v>126.20876959995599</v>
      </c>
      <c r="AG976" s="85">
        <f t="shared" ca="1" si="221"/>
        <v>-6.516423247081093</v>
      </c>
      <c r="AI976" s="85">
        <v>959</v>
      </c>
      <c r="AJ976" s="85">
        <f t="shared" ca="1" si="225"/>
        <v>3748.0605069860012</v>
      </c>
      <c r="AK976" s="85">
        <f t="shared" ca="1" si="225"/>
        <v>-87.120930336292531</v>
      </c>
    </row>
    <row r="977" spans="9:37" x14ac:dyDescent="0.25">
      <c r="I977" s="85">
        <v>960</v>
      </c>
      <c r="J977" s="89">
        <f t="shared" ca="1" si="222"/>
        <v>0.56572200003936413</v>
      </c>
      <c r="K977" s="89">
        <f t="shared" ca="1" si="222"/>
        <v>0.47185131285367932</v>
      </c>
      <c r="L977" s="89">
        <f t="shared" ca="1" si="211"/>
        <v>0.16549294808067633</v>
      </c>
      <c r="M977" s="89">
        <f t="shared" ca="1" si="211"/>
        <v>-7.0616942755931611E-2</v>
      </c>
      <c r="N977" s="89">
        <f t="array" aca="1" ref="N977:O977" ca="1">mu+MMULT(L977:M977,A)</f>
        <v>5.6881687114399282E-3</v>
      </c>
      <c r="O977" s="89">
        <f ca="1"/>
        <v>2.4917023485668296E-3</v>
      </c>
      <c r="Q977" s="85">
        <v>960</v>
      </c>
      <c r="R977" s="88">
        <f t="shared" ca="1" si="212"/>
        <v>31498.661089533394</v>
      </c>
      <c r="S977" s="89">
        <f t="shared" ca="1" si="213"/>
        <v>0.73430084867795209</v>
      </c>
      <c r="T977" s="89">
        <f t="shared" ca="1" si="214"/>
        <v>0.56306739008648976</v>
      </c>
      <c r="U977" s="89">
        <f t="shared" ca="1" si="223"/>
        <v>0.76861729960866843</v>
      </c>
      <c r="V977" s="89">
        <f t="shared" ca="1" si="223"/>
        <v>0.71330550201725373</v>
      </c>
      <c r="W977" s="85">
        <f t="shared" ca="1" si="215"/>
        <v>4104.3181065671233</v>
      </c>
      <c r="X977" s="85">
        <f t="shared" ca="1" si="216"/>
        <v>136.41147639779228</v>
      </c>
      <c r="Z977" s="85">
        <v>960</v>
      </c>
      <c r="AA977" s="88">
        <f t="shared" ca="1" si="217"/>
        <v>1396.4752692417787</v>
      </c>
      <c r="AB977" s="89">
        <f t="shared" ca="1" si="218"/>
        <v>1.0331122497816256</v>
      </c>
      <c r="AC977" s="89">
        <f t="shared" ca="1" si="219"/>
        <v>0.93810290813442598</v>
      </c>
      <c r="AD977" s="89">
        <f t="shared" ca="1" si="224"/>
        <v>0.84922431431348544</v>
      </c>
      <c r="AE977" s="89">
        <f t="shared" ca="1" si="224"/>
        <v>0.82590423626544229</v>
      </c>
      <c r="AF977" s="85">
        <f t="shared" ca="1" si="220"/>
        <v>135.66572229681583</v>
      </c>
      <c r="AG977" s="85">
        <f t="shared" ca="1" si="221"/>
        <v>2.9405294497787509</v>
      </c>
      <c r="AI977" s="85">
        <v>960</v>
      </c>
      <c r="AJ977" s="85">
        <f t="shared" ca="1" si="225"/>
        <v>3968.6523842703073</v>
      </c>
      <c r="AK977" s="85">
        <f t="shared" ca="1" si="225"/>
        <v>133.47094694801353</v>
      </c>
    </row>
    <row r="978" spans="9:37" x14ac:dyDescent="0.25">
      <c r="I978" s="85">
        <v>961</v>
      </c>
      <c r="J978" s="89">
        <f t="shared" ca="1" si="222"/>
        <v>7.9413943135050902E-2</v>
      </c>
      <c r="K978" s="89">
        <f t="shared" ca="1" si="222"/>
        <v>0.90619808353127018</v>
      </c>
      <c r="L978" s="89">
        <f t="shared" ref="L978:M1017" ca="1" si="226">_xlfn.NORM.S.INV(J978)</f>
        <v>-1.4090246268185882</v>
      </c>
      <c r="M978" s="89">
        <f t="shared" ca="1" si="226"/>
        <v>1.3177007812501405</v>
      </c>
      <c r="N978" s="89">
        <f t="array" aca="1" ref="N978:O978" ca="1">mu+MMULT(L978:M978,A)</f>
        <v>-8.6926890437335758E-3</v>
      </c>
      <c r="O978" s="89">
        <f ca="1"/>
        <v>2.3157282808119191E-2</v>
      </c>
      <c r="Q978" s="85">
        <v>961</v>
      </c>
      <c r="R978" s="88">
        <f t="shared" ref="R978:R1017" ca="1" si="227">$Q$13*EXP(N978)</f>
        <v>31048.924871979743</v>
      </c>
      <c r="S978" s="89">
        <f t="shared" ref="S978:S1017" ca="1" si="228">(LN(R978/$R$4)+($R$5+$R$7^2/2)*$R$6)/($R$7*$R$6^0.5)</f>
        <v>0.65031692477973746</v>
      </c>
      <c r="T978" s="89">
        <f t="shared" ref="T978:T1017" ca="1" si="229">S978-$R$7*$R$6^0.5</f>
        <v>0.47908346618827519</v>
      </c>
      <c r="U978" s="89">
        <f t="shared" ca="1" si="223"/>
        <v>0.74225623659417017</v>
      </c>
      <c r="V978" s="89">
        <f t="shared" ca="1" si="223"/>
        <v>0.68406037425707988</v>
      </c>
      <c r="W978" s="85">
        <f t="shared" ref="W978:W1017" ca="1" si="230">R978*U978-$R$4*EXP(-$R$5*$R$6)*V978</f>
        <v>3764.4991974773475</v>
      </c>
      <c r="X978" s="85">
        <f t="shared" ref="X978:X1017" ca="1" si="231">W978-$V$13</f>
        <v>-203.40743269198356</v>
      </c>
      <c r="Z978" s="85">
        <v>961</v>
      </c>
      <c r="AA978" s="88">
        <f t="shared" ref="AA978:AA1017" ca="1" si="232">$Z$13*EXP(O978)</f>
        <v>1425.6344997540825</v>
      </c>
      <c r="AB978" s="89">
        <f t="shared" ref="AB978:AB1017" ca="1" si="233">(LN(AA978/$AA$4)+($AA$5+$AA$7^2/2)*$AA$6)/($AA$7*$AA$6^0.5)</f>
        <v>1.2506232871308829</v>
      </c>
      <c r="AC978" s="89">
        <f t="shared" ref="AC978:AC1017" ca="1" si="234">AB978-$AA$7*$AA$6^0.5</f>
        <v>1.1556139454836833</v>
      </c>
      <c r="AD978" s="89">
        <f t="shared" ca="1" si="224"/>
        <v>0.89446402481370391</v>
      </c>
      <c r="AE978" s="89">
        <f t="shared" ca="1" si="224"/>
        <v>0.87608044936269469</v>
      </c>
      <c r="AF978" s="85">
        <f t="shared" ref="AF978:AF1017" ca="1" si="235">AA978*AD978-$AA$4*EXP(-$AA$5*$AA$6)*AE978</f>
        <v>161.11753056657381</v>
      </c>
      <c r="AG978" s="85">
        <f t="shared" ref="AG978:AG1017" ca="1" si="236">AF978-$AE$13</f>
        <v>28.392337719536727</v>
      </c>
      <c r="AI978" s="85">
        <v>961</v>
      </c>
      <c r="AJ978" s="85">
        <f t="shared" ca="1" si="225"/>
        <v>3603.3816669107737</v>
      </c>
      <c r="AK978" s="85">
        <f t="shared" ca="1" si="225"/>
        <v>-231.79977041152029</v>
      </c>
    </row>
    <row r="979" spans="9:37" x14ac:dyDescent="0.25">
      <c r="I979" s="85">
        <v>962</v>
      </c>
      <c r="J979" s="89">
        <f t="shared" ref="J979:K1017" ca="1" si="237">RAND()</f>
        <v>0.10530898781554154</v>
      </c>
      <c r="K979" s="89">
        <f t="shared" ca="1" si="237"/>
        <v>2.0390552076961832E-2</v>
      </c>
      <c r="L979" s="89">
        <f t="shared" ca="1" si="226"/>
        <v>-1.2518679757746554</v>
      </c>
      <c r="M979" s="89">
        <f t="shared" ca="1" si="226"/>
        <v>-2.0457486742207887</v>
      </c>
      <c r="N979" s="89">
        <f t="array" aca="1" ref="N979:O979" ca="1">mu+MMULT(L979:M979,A)</f>
        <v>-6.7712419378986033E-2</v>
      </c>
      <c r="O979" s="89">
        <f ca="1"/>
        <v>-2.6908803752458396E-2</v>
      </c>
      <c r="Q979" s="85">
        <v>962</v>
      </c>
      <c r="R979" s="88">
        <f t="shared" ca="1" si="227"/>
        <v>29269.454150025369</v>
      </c>
      <c r="S979" s="89">
        <f t="shared" ca="1" si="228"/>
        <v>0.30564287088431902</v>
      </c>
      <c r="T979" s="89">
        <f t="shared" ca="1" si="229"/>
        <v>0.13440941229285674</v>
      </c>
      <c r="U979" s="89">
        <f t="shared" ref="U979:V1017" ca="1" si="238">_xlfn.NORM.S.DIST(S979,TRUE)</f>
        <v>0.62006171238701313</v>
      </c>
      <c r="V979" s="89">
        <f t="shared" ca="1" si="238"/>
        <v>0.55346058038092094</v>
      </c>
      <c r="W979" s="85">
        <f t="shared" ca="1" si="230"/>
        <v>2548.3537998280117</v>
      </c>
      <c r="X979" s="85">
        <f t="shared" ca="1" si="231"/>
        <v>-1419.5528303413193</v>
      </c>
      <c r="Z979" s="85">
        <v>962</v>
      </c>
      <c r="AA979" s="88">
        <f t="shared" ca="1" si="232"/>
        <v>1356.0158673634567</v>
      </c>
      <c r="AB979" s="89">
        <f t="shared" ca="1" si="233"/>
        <v>0.72366366723909259</v>
      </c>
      <c r="AC979" s="89">
        <f t="shared" ca="1" si="234"/>
        <v>0.62865432559189294</v>
      </c>
      <c r="AD979" s="89">
        <f t="shared" ref="AD979:AE1017" ca="1" si="239">_xlfn.NORM.S.DIST(AB979,TRUE)</f>
        <v>0.76536387802385986</v>
      </c>
      <c r="AE979" s="89">
        <f t="shared" ca="1" si="239"/>
        <v>0.73521230688791805</v>
      </c>
      <c r="AF979" s="85">
        <f t="shared" ca="1" si="235"/>
        <v>102.91825533095289</v>
      </c>
      <c r="AG979" s="85">
        <f t="shared" ca="1" si="236"/>
        <v>-29.80693751608419</v>
      </c>
      <c r="AI979" s="85">
        <v>962</v>
      </c>
      <c r="AJ979" s="85">
        <f t="shared" ref="AJ979:AK1017" ca="1" si="240">W979-AF979</f>
        <v>2445.4355444970588</v>
      </c>
      <c r="AK979" s="85">
        <f t="shared" ca="1" si="240"/>
        <v>-1389.7458928252352</v>
      </c>
    </row>
    <row r="980" spans="9:37" x14ac:dyDescent="0.25">
      <c r="I980" s="85">
        <v>963</v>
      </c>
      <c r="J980" s="89">
        <f t="shared" ca="1" si="237"/>
        <v>0.95181747501917791</v>
      </c>
      <c r="K980" s="89">
        <f t="shared" ca="1" si="237"/>
        <v>0.63995224122054084</v>
      </c>
      <c r="L980" s="89">
        <f t="shared" ca="1" si="226"/>
        <v>1.6627372117731496</v>
      </c>
      <c r="M980" s="89">
        <f t="shared" ca="1" si="226"/>
        <v>0.35833113906688102</v>
      </c>
      <c r="N980" s="89">
        <f t="array" aca="1" ref="N980:O980" ca="1">mu+MMULT(L980:M980,A)</f>
        <v>5.2153300898964416E-2</v>
      </c>
      <c r="O980" s="89">
        <f ca="1"/>
        <v>8.8767401137702182E-3</v>
      </c>
      <c r="Q980" s="85">
        <v>963</v>
      </c>
      <c r="R980" s="88">
        <f t="shared" ca="1" si="227"/>
        <v>32996.78630481039</v>
      </c>
      <c r="S980" s="89">
        <f t="shared" ca="1" si="228"/>
        <v>1.0056562985400221</v>
      </c>
      <c r="T980" s="89">
        <f t="shared" ca="1" si="229"/>
        <v>0.83442283994855981</v>
      </c>
      <c r="U980" s="89">
        <f t="shared" ca="1" si="238"/>
        <v>0.84270953397400694</v>
      </c>
      <c r="V980" s="89">
        <f t="shared" ca="1" si="238"/>
        <v>0.79797862443918</v>
      </c>
      <c r="W980" s="85">
        <f t="shared" ca="1" si="230"/>
        <v>5313.9089235584288</v>
      </c>
      <c r="X980" s="85">
        <f t="shared" ca="1" si="231"/>
        <v>1346.0022933890978</v>
      </c>
      <c r="Z980" s="85">
        <v>963</v>
      </c>
      <c r="AA980" s="88">
        <f t="shared" ca="1" si="232"/>
        <v>1405.4203435026388</v>
      </c>
      <c r="AB980" s="89">
        <f t="shared" ca="1" si="233"/>
        <v>1.1003165652152929</v>
      </c>
      <c r="AC980" s="89">
        <f t="shared" ca="1" si="234"/>
        <v>1.0053072235680933</v>
      </c>
      <c r="AD980" s="89">
        <f t="shared" ca="1" si="239"/>
        <v>0.86440289146772853</v>
      </c>
      <c r="AE980" s="89">
        <f t="shared" ca="1" si="239"/>
        <v>0.84262553106751348</v>
      </c>
      <c r="AF980" s="85">
        <f t="shared" ca="1" si="235"/>
        <v>143.33086676149878</v>
      </c>
      <c r="AG980" s="85">
        <f t="shared" ca="1" si="236"/>
        <v>10.605673914461704</v>
      </c>
      <c r="AI980" s="85">
        <v>963</v>
      </c>
      <c r="AJ980" s="85">
        <f t="shared" ca="1" si="240"/>
        <v>5170.5780567969305</v>
      </c>
      <c r="AK980" s="85">
        <f t="shared" ca="1" si="240"/>
        <v>1335.3966194746361</v>
      </c>
    </row>
    <row r="981" spans="9:37" x14ac:dyDescent="0.25">
      <c r="I981" s="85">
        <v>964</v>
      </c>
      <c r="J981" s="89">
        <f t="shared" ca="1" si="237"/>
        <v>6.8703834627843463E-2</v>
      </c>
      <c r="K981" s="89">
        <f t="shared" ca="1" si="237"/>
        <v>0.13003271989356957</v>
      </c>
      <c r="L981" s="89">
        <f t="shared" ca="1" si="226"/>
        <v>-1.4855141826237837</v>
      </c>
      <c r="M981" s="89">
        <f t="shared" ca="1" si="226"/>
        <v>-1.1262364715100832</v>
      </c>
      <c r="N981" s="89">
        <f t="array" aca="1" ref="N981:O981" ca="1">mu+MMULT(L981:M981,A)</f>
        <v>-5.6470874657215564E-2</v>
      </c>
      <c r="O981" s="89">
        <f ca="1"/>
        <v>-1.3221552570627919E-2</v>
      </c>
      <c r="Q981" s="85">
        <v>964</v>
      </c>
      <c r="R981" s="88">
        <f t="shared" ca="1" si="227"/>
        <v>29600.344402010593</v>
      </c>
      <c r="S981" s="89">
        <f t="shared" ca="1" si="228"/>
        <v>0.37129326896797293</v>
      </c>
      <c r="T981" s="89">
        <f t="shared" ca="1" si="229"/>
        <v>0.20005981037651066</v>
      </c>
      <c r="U981" s="89">
        <f t="shared" ca="1" si="238"/>
        <v>0.64479044459097334</v>
      </c>
      <c r="V981" s="89">
        <f t="shared" ca="1" si="238"/>
        <v>0.57928309770996111</v>
      </c>
      <c r="W981" s="85">
        <f t="shared" ca="1" si="230"/>
        <v>2757.6402394045363</v>
      </c>
      <c r="X981" s="85">
        <f t="shared" ca="1" si="231"/>
        <v>-1210.2663907647948</v>
      </c>
      <c r="Z981" s="85">
        <v>964</v>
      </c>
      <c r="AA981" s="88">
        <f t="shared" ca="1" si="232"/>
        <v>1374.7035972259166</v>
      </c>
      <c r="AB981" s="89">
        <f t="shared" ca="1" si="233"/>
        <v>0.86772582938579623</v>
      </c>
      <c r="AC981" s="89">
        <f t="shared" ca="1" si="234"/>
        <v>0.77271648773859658</v>
      </c>
      <c r="AD981" s="89">
        <f t="shared" ca="1" si="239"/>
        <v>0.80722777883873487</v>
      </c>
      <c r="AE981" s="89">
        <f t="shared" ca="1" si="239"/>
        <v>0.78015490663508136</v>
      </c>
      <c r="AF981" s="85">
        <f t="shared" ca="1" si="235"/>
        <v>117.62069827480366</v>
      </c>
      <c r="AG981" s="85">
        <f t="shared" ca="1" si="236"/>
        <v>-15.104494572233421</v>
      </c>
      <c r="AI981" s="85">
        <v>964</v>
      </c>
      <c r="AJ981" s="85">
        <f t="shared" ca="1" si="240"/>
        <v>2640.0195411297327</v>
      </c>
      <c r="AK981" s="85">
        <f t="shared" ca="1" si="240"/>
        <v>-1195.1618961925615</v>
      </c>
    </row>
    <row r="982" spans="9:37" x14ac:dyDescent="0.25">
      <c r="I982" s="85">
        <v>965</v>
      </c>
      <c r="J982" s="89">
        <f t="shared" ca="1" si="237"/>
        <v>0.28619277645962493</v>
      </c>
      <c r="K982" s="89">
        <f t="shared" ca="1" si="237"/>
        <v>0.47202927384862448</v>
      </c>
      <c r="L982" s="89">
        <f t="shared" ca="1" si="226"/>
        <v>-0.56454166505121373</v>
      </c>
      <c r="M982" s="89">
        <f t="shared" ca="1" si="226"/>
        <v>-7.016975410207249E-2</v>
      </c>
      <c r="N982" s="89">
        <f t="array" aca="1" ref="N982:O982" ca="1">mu+MMULT(L982:M982,A)</f>
        <v>-1.3038367518347155E-2</v>
      </c>
      <c r="O982" s="89">
        <f ca="1"/>
        <v>2.4983589034368904E-3</v>
      </c>
      <c r="Q982" s="85">
        <v>965</v>
      </c>
      <c r="R982" s="88">
        <f t="shared" ca="1" si="227"/>
        <v>30914.288981531485</v>
      </c>
      <c r="S982" s="89">
        <f t="shared" ca="1" si="228"/>
        <v>0.62493824872915371</v>
      </c>
      <c r="T982" s="89">
        <f t="shared" ca="1" si="229"/>
        <v>0.45370479013769144</v>
      </c>
      <c r="U982" s="89">
        <f t="shared" ca="1" si="238"/>
        <v>0.73399420620341038</v>
      </c>
      <c r="V982" s="89">
        <f t="shared" ca="1" si="238"/>
        <v>0.67497934062336395</v>
      </c>
      <c r="W982" s="85">
        <f t="shared" ca="1" si="230"/>
        <v>3665.1191481981186</v>
      </c>
      <c r="X982" s="85">
        <f t="shared" ca="1" si="231"/>
        <v>-302.7874819712124</v>
      </c>
      <c r="Z982" s="85">
        <v>965</v>
      </c>
      <c r="AA982" s="88">
        <f t="shared" ca="1" si="232"/>
        <v>1396.4845649869721</v>
      </c>
      <c r="AB982" s="89">
        <f t="shared" ca="1" si="233"/>
        <v>1.0331823118908336</v>
      </c>
      <c r="AC982" s="89">
        <f t="shared" ca="1" si="234"/>
        <v>0.938172970243634</v>
      </c>
      <c r="AD982" s="89">
        <f t="shared" ca="1" si="239"/>
        <v>0.84924070555171738</v>
      </c>
      <c r="AE982" s="89">
        <f t="shared" ca="1" si="239"/>
        <v>0.82592223663328435</v>
      </c>
      <c r="AF982" s="85">
        <f t="shared" ca="1" si="235"/>
        <v>135.67361654583897</v>
      </c>
      <c r="AG982" s="85">
        <f t="shared" ca="1" si="236"/>
        <v>2.9484236988018893</v>
      </c>
      <c r="AI982" s="85">
        <v>965</v>
      </c>
      <c r="AJ982" s="85">
        <f t="shared" ca="1" si="240"/>
        <v>3529.4455316522799</v>
      </c>
      <c r="AK982" s="85">
        <f t="shared" ca="1" si="240"/>
        <v>-305.73590567001429</v>
      </c>
    </row>
    <row r="983" spans="9:37" x14ac:dyDescent="0.25">
      <c r="I983" s="85">
        <v>966</v>
      </c>
      <c r="J983" s="89">
        <f t="shared" ca="1" si="237"/>
        <v>0.46606250710625718</v>
      </c>
      <c r="K983" s="89">
        <f t="shared" ca="1" si="237"/>
        <v>0.23618841044538719</v>
      </c>
      <c r="L983" s="89">
        <f t="shared" ca="1" si="226"/>
        <v>-8.5171542419195626E-2</v>
      </c>
      <c r="M983" s="89">
        <f t="shared" ca="1" si="226"/>
        <v>-0.71861718671671959</v>
      </c>
      <c r="N983" s="89">
        <f t="array" aca="1" ref="N983:O983" ca="1">mu+MMULT(L983:M983,A)</f>
        <v>-1.2892374243169875E-2</v>
      </c>
      <c r="O983" s="89">
        <f ca="1"/>
        <v>-7.1540011873210789E-3</v>
      </c>
      <c r="Q983" s="85">
        <v>966</v>
      </c>
      <c r="R983" s="88">
        <f t="shared" ca="1" si="227"/>
        <v>30918.802589299848</v>
      </c>
      <c r="S983" s="89">
        <f t="shared" ca="1" si="228"/>
        <v>0.62579084655891259</v>
      </c>
      <c r="T983" s="89">
        <f t="shared" ca="1" si="229"/>
        <v>0.45455738796745032</v>
      </c>
      <c r="U983" s="89">
        <f t="shared" ca="1" si="238"/>
        <v>0.73427393176868549</v>
      </c>
      <c r="V983" s="89">
        <f t="shared" ca="1" si="238"/>
        <v>0.67528615160980088</v>
      </c>
      <c r="W983" s="85">
        <f t="shared" ca="1" si="230"/>
        <v>3668.4327415063744</v>
      </c>
      <c r="X983" s="85">
        <f t="shared" ca="1" si="231"/>
        <v>-299.4738886629566</v>
      </c>
      <c r="Z983" s="85">
        <v>966</v>
      </c>
      <c r="AA983" s="88">
        <f t="shared" ca="1" si="232"/>
        <v>1383.0700381764298</v>
      </c>
      <c r="AB983" s="89">
        <f t="shared" ca="1" si="233"/>
        <v>0.93158851149802069</v>
      </c>
      <c r="AC983" s="89">
        <f t="shared" ca="1" si="234"/>
        <v>0.83657916985082104</v>
      </c>
      <c r="AD983" s="89">
        <f t="shared" ca="1" si="239"/>
        <v>0.82422538869485273</v>
      </c>
      <c r="AE983" s="89">
        <f t="shared" ca="1" si="239"/>
        <v>0.79858542087875706</v>
      </c>
      <c r="AF983" s="85">
        <f t="shared" ca="1" si="235"/>
        <v>124.4461792269484</v>
      </c>
      <c r="AG983" s="85">
        <f t="shared" ca="1" si="236"/>
        <v>-8.2790136200886764</v>
      </c>
      <c r="AI983" s="85">
        <v>966</v>
      </c>
      <c r="AJ983" s="85">
        <f t="shared" ca="1" si="240"/>
        <v>3543.9865622794259</v>
      </c>
      <c r="AK983" s="85">
        <f t="shared" ca="1" si="240"/>
        <v>-291.19487504286792</v>
      </c>
    </row>
    <row r="984" spans="9:37" x14ac:dyDescent="0.25">
      <c r="I984" s="85">
        <v>967</v>
      </c>
      <c r="J984" s="89">
        <f t="shared" ca="1" si="237"/>
        <v>0.91600145404400724</v>
      </c>
      <c r="K984" s="89">
        <f t="shared" ca="1" si="237"/>
        <v>0.3677387667796852</v>
      </c>
      <c r="L984" s="89">
        <f t="shared" ca="1" si="226"/>
        <v>1.3786681562427401</v>
      </c>
      <c r="M984" s="89">
        <f t="shared" ca="1" si="226"/>
        <v>-0.33784826816074692</v>
      </c>
      <c r="N984" s="89">
        <f t="array" aca="1" ref="N984:O984" ca="1">mu+MMULT(L984:M984,A)</f>
        <v>3.1812304810230861E-2</v>
      </c>
      <c r="O984" s="89">
        <f ca="1"/>
        <v>-1.4861266173636493E-3</v>
      </c>
      <c r="Q984" s="85">
        <v>967</v>
      </c>
      <c r="R984" s="88">
        <f t="shared" ca="1" si="227"/>
        <v>32332.379064569945</v>
      </c>
      <c r="S984" s="89">
        <f t="shared" ca="1" si="228"/>
        <v>0.88686528505436801</v>
      </c>
      <c r="T984" s="89">
        <f t="shared" ca="1" si="229"/>
        <v>0.7156318264629058</v>
      </c>
      <c r="U984" s="89">
        <f t="shared" ca="1" si="238"/>
        <v>0.81242428313898962</v>
      </c>
      <c r="V984" s="89">
        <f t="shared" ca="1" si="238"/>
        <v>0.76289064188639322</v>
      </c>
      <c r="W984" s="85">
        <f t="shared" ca="1" si="230"/>
        <v>4763.8450128399782</v>
      </c>
      <c r="X984" s="85">
        <f t="shared" ca="1" si="231"/>
        <v>795.93838267064712</v>
      </c>
      <c r="Z984" s="85">
        <v>967</v>
      </c>
      <c r="AA984" s="88">
        <f t="shared" ca="1" si="232"/>
        <v>1390.9313631308967</v>
      </c>
      <c r="AB984" s="89">
        <f t="shared" ca="1" si="233"/>
        <v>0.99124448291822109</v>
      </c>
      <c r="AC984" s="89">
        <f t="shared" ca="1" si="234"/>
        <v>0.89623514127102144</v>
      </c>
      <c r="AD984" s="89">
        <f t="shared" ca="1" si="239"/>
        <v>0.83921689274894118</v>
      </c>
      <c r="AE984" s="89">
        <f t="shared" ca="1" si="239"/>
        <v>0.81493640454068639</v>
      </c>
      <c r="AF984" s="85">
        <f t="shared" ca="1" si="235"/>
        <v>130.98522823373173</v>
      </c>
      <c r="AG984" s="85">
        <f t="shared" ca="1" si="236"/>
        <v>-1.7399646133053466</v>
      </c>
      <c r="AI984" s="85">
        <v>967</v>
      </c>
      <c r="AJ984" s="85">
        <f t="shared" ca="1" si="240"/>
        <v>4632.8597846062466</v>
      </c>
      <c r="AK984" s="85">
        <f t="shared" ca="1" si="240"/>
        <v>797.67834728395246</v>
      </c>
    </row>
    <row r="985" spans="9:37" x14ac:dyDescent="0.25">
      <c r="I985" s="85">
        <v>968</v>
      </c>
      <c r="J985" s="89">
        <f t="shared" ca="1" si="237"/>
        <v>0.36932843245739466</v>
      </c>
      <c r="K985" s="89">
        <f t="shared" ca="1" si="237"/>
        <v>0.37647636383265348</v>
      </c>
      <c r="L985" s="89">
        <f t="shared" ca="1" si="226"/>
        <v>-0.33363253411441746</v>
      </c>
      <c r="M985" s="89">
        <f t="shared" ca="1" si="226"/>
        <v>-0.31474835384080518</v>
      </c>
      <c r="N985" s="89">
        <f t="array" aca="1" ref="N985:O985" ca="1">mu+MMULT(L985:M985,A)</f>
        <v>-1.1697522198838878E-2</v>
      </c>
      <c r="O985" s="89">
        <f ca="1"/>
        <v>-1.1422765535540245E-3</v>
      </c>
      <c r="Q985" s="85">
        <v>968</v>
      </c>
      <c r="R985" s="88">
        <f t="shared" ca="1" si="227"/>
        <v>30955.768063520281</v>
      </c>
      <c r="S985" s="89">
        <f t="shared" ca="1" si="228"/>
        <v>0.63276875878564498</v>
      </c>
      <c r="T985" s="89">
        <f t="shared" ca="1" si="229"/>
        <v>0.46153530019418271</v>
      </c>
      <c r="U985" s="89">
        <f t="shared" ca="1" si="238"/>
        <v>0.73655766953184609</v>
      </c>
      <c r="V985" s="89">
        <f t="shared" ca="1" si="238"/>
        <v>0.67779269934248709</v>
      </c>
      <c r="W985" s="85">
        <f t="shared" ca="1" si="230"/>
        <v>3695.6177746231842</v>
      </c>
      <c r="X985" s="85">
        <f t="shared" ca="1" si="231"/>
        <v>-272.28885554614681</v>
      </c>
      <c r="Z985" s="85">
        <v>968</v>
      </c>
      <c r="AA985" s="88">
        <f t="shared" ca="1" si="232"/>
        <v>1391.4097172051904</v>
      </c>
      <c r="AB985" s="89">
        <f t="shared" ca="1" si="233"/>
        <v>0.99486360139487007</v>
      </c>
      <c r="AC985" s="89">
        <f t="shared" ca="1" si="234"/>
        <v>0.89985425974767042</v>
      </c>
      <c r="AD985" s="89">
        <f t="shared" ca="1" si="239"/>
        <v>0.84009869608340526</v>
      </c>
      <c r="AE985" s="89">
        <f t="shared" ca="1" si="239"/>
        <v>0.81590109277853595</v>
      </c>
      <c r="AF985" s="85">
        <f t="shared" ca="1" si="235"/>
        <v>131.38688209912243</v>
      </c>
      <c r="AG985" s="85">
        <f t="shared" ca="1" si="236"/>
        <v>-1.3383107479146474</v>
      </c>
      <c r="AI985" s="85">
        <v>968</v>
      </c>
      <c r="AJ985" s="85">
        <f t="shared" ca="1" si="240"/>
        <v>3564.2308925240618</v>
      </c>
      <c r="AK985" s="85">
        <f t="shared" ca="1" si="240"/>
        <v>-270.95054479823216</v>
      </c>
    </row>
    <row r="986" spans="9:37" x14ac:dyDescent="0.25">
      <c r="I986" s="85">
        <v>969</v>
      </c>
      <c r="J986" s="89">
        <f t="shared" ca="1" si="237"/>
        <v>0.37149174882341585</v>
      </c>
      <c r="K986" s="89">
        <f t="shared" ca="1" si="237"/>
        <v>0.65482391832853226</v>
      </c>
      <c r="L986" s="89">
        <f t="shared" ca="1" si="226"/>
        <v>-0.32790499401204265</v>
      </c>
      <c r="M986" s="89">
        <f t="shared" ca="1" si="226"/>
        <v>0.39837719795888576</v>
      </c>
      <c r="N986" s="89">
        <f t="array" aca="1" ref="N986:O986" ca="1">mu+MMULT(L986:M986,A)</f>
        <v>1.8180605060530279E-3</v>
      </c>
      <c r="O986" s="89">
        <f ca="1"/>
        <v>9.4728392903568864E-3</v>
      </c>
      <c r="Q986" s="85">
        <v>969</v>
      </c>
      <c r="R986" s="88">
        <f t="shared" ca="1" si="227"/>
        <v>31376.993448119571</v>
      </c>
      <c r="S986" s="89">
        <f t="shared" ca="1" si="228"/>
        <v>0.71169949356183282</v>
      </c>
      <c r="T986" s="89">
        <f t="shared" ca="1" si="229"/>
        <v>0.54046603497037049</v>
      </c>
      <c r="U986" s="89">
        <f t="shared" ca="1" si="238"/>
        <v>0.76167455932542172</v>
      </c>
      <c r="V986" s="89">
        <f t="shared" ca="1" si="238"/>
        <v>0.70556216080682133</v>
      </c>
      <c r="W986" s="85">
        <f t="shared" ca="1" si="230"/>
        <v>4011.2231833255682</v>
      </c>
      <c r="X986" s="85">
        <f t="shared" ca="1" si="231"/>
        <v>43.316553156237205</v>
      </c>
      <c r="Z986" s="85">
        <v>969</v>
      </c>
      <c r="AA986" s="88">
        <f t="shared" ca="1" si="232"/>
        <v>1406.2583631587577</v>
      </c>
      <c r="AB986" s="89">
        <f t="shared" ca="1" si="233"/>
        <v>1.1065906764369047</v>
      </c>
      <c r="AC986" s="89">
        <f t="shared" ca="1" si="234"/>
        <v>1.0115813347897051</v>
      </c>
      <c r="AD986" s="89">
        <f t="shared" ca="1" si="239"/>
        <v>0.86576452991334096</v>
      </c>
      <c r="AE986" s="89">
        <f t="shared" ca="1" si="239"/>
        <v>0.84413086295856277</v>
      </c>
      <c r="AF986" s="85">
        <f t="shared" ca="1" si="235"/>
        <v>144.05582463025326</v>
      </c>
      <c r="AG986" s="85">
        <f t="shared" ca="1" si="236"/>
        <v>11.330631783216177</v>
      </c>
      <c r="AI986" s="85">
        <v>969</v>
      </c>
      <c r="AJ986" s="85">
        <f t="shared" ca="1" si="240"/>
        <v>3867.1673586953148</v>
      </c>
      <c r="AK986" s="85">
        <f t="shared" ca="1" si="240"/>
        <v>31.985921373021029</v>
      </c>
    </row>
    <row r="987" spans="9:37" x14ac:dyDescent="0.25">
      <c r="I987" s="85">
        <v>970</v>
      </c>
      <c r="J987" s="89">
        <f t="shared" ca="1" si="237"/>
        <v>0.44347013591624573</v>
      </c>
      <c r="K987" s="89">
        <f t="shared" ca="1" si="237"/>
        <v>0.74660244967796596</v>
      </c>
      <c r="L987" s="89">
        <f t="shared" ca="1" si="226"/>
        <v>-0.14217690723307475</v>
      </c>
      <c r="M987" s="89">
        <f t="shared" ca="1" si="226"/>
        <v>0.66383628303196507</v>
      </c>
      <c r="N987" s="89">
        <f t="array" aca="1" ref="N987:O987" ca="1">mu+MMULT(L987:M987,A)</f>
        <v>1.1560835277203614E-2</v>
      </c>
      <c r="O987" s="89">
        <f ca="1"/>
        <v>1.3424287857524269E-2</v>
      </c>
      <c r="Q987" s="85">
        <v>970</v>
      </c>
      <c r="R987" s="88">
        <f t="shared" ca="1" si="227"/>
        <v>31684.186454481256</v>
      </c>
      <c r="S987" s="89">
        <f t="shared" ca="1" si="228"/>
        <v>0.76859710487736077</v>
      </c>
      <c r="T987" s="89">
        <f t="shared" ca="1" si="229"/>
        <v>0.59736364628589844</v>
      </c>
      <c r="U987" s="89">
        <f t="shared" ca="1" si="238"/>
        <v>0.77893373764080709</v>
      </c>
      <c r="V987" s="89">
        <f t="shared" ca="1" si="238"/>
        <v>0.72486769017344255</v>
      </c>
      <c r="W987" s="85">
        <f t="shared" ca="1" si="230"/>
        <v>4247.8781390493423</v>
      </c>
      <c r="X987" s="85">
        <f t="shared" ca="1" si="231"/>
        <v>279.97150888001124</v>
      </c>
      <c r="Z987" s="85">
        <v>970</v>
      </c>
      <c r="AA987" s="88">
        <f t="shared" ca="1" si="232"/>
        <v>1411.8261138486268</v>
      </c>
      <c r="AB987" s="89">
        <f t="shared" ca="1" si="233"/>
        <v>1.1481807821955619</v>
      </c>
      <c r="AC987" s="89">
        <f t="shared" ca="1" si="234"/>
        <v>1.0531714405483623</v>
      </c>
      <c r="AD987" s="89">
        <f t="shared" ca="1" si="239"/>
        <v>0.87455302947442926</v>
      </c>
      <c r="AE987" s="89">
        <f t="shared" ca="1" si="239"/>
        <v>0.85386878740822147</v>
      </c>
      <c r="AF987" s="85">
        <f t="shared" ca="1" si="235"/>
        <v>148.90085906542026</v>
      </c>
      <c r="AG987" s="85">
        <f t="shared" ca="1" si="236"/>
        <v>16.175666218383185</v>
      </c>
      <c r="AI987" s="85">
        <v>970</v>
      </c>
      <c r="AJ987" s="85">
        <f t="shared" ca="1" si="240"/>
        <v>4098.977279983922</v>
      </c>
      <c r="AK987" s="85">
        <f t="shared" ca="1" si="240"/>
        <v>263.79584266162806</v>
      </c>
    </row>
    <row r="988" spans="9:37" x14ac:dyDescent="0.25">
      <c r="I988" s="85">
        <v>971</v>
      </c>
      <c r="J988" s="89">
        <f t="shared" ca="1" si="237"/>
        <v>0.7555208038217196</v>
      </c>
      <c r="K988" s="89">
        <f t="shared" ca="1" si="237"/>
        <v>0.72526928807933277</v>
      </c>
      <c r="L988" s="89">
        <f t="shared" ca="1" si="226"/>
        <v>0.69196645972092963</v>
      </c>
      <c r="M988" s="89">
        <f t="shared" ca="1" si="226"/>
        <v>0.59856736539314936</v>
      </c>
      <c r="N988" s="89">
        <f t="array" aca="1" ref="N988:O988" ca="1">mu+MMULT(L988:M988,A)</f>
        <v>3.1743940842505577E-2</v>
      </c>
      <c r="O988" s="89">
        <f ca="1"/>
        <v>1.245273786889433E-2</v>
      </c>
      <c r="Q988" s="85">
        <v>971</v>
      </c>
      <c r="R988" s="88">
        <f t="shared" ca="1" si="227"/>
        <v>32330.168770404191</v>
      </c>
      <c r="S988" s="89">
        <f t="shared" ca="1" si="228"/>
        <v>0.88646604083955327</v>
      </c>
      <c r="T988" s="89">
        <f t="shared" ca="1" si="229"/>
        <v>0.71523258224809094</v>
      </c>
      <c r="U988" s="89">
        <f t="shared" ca="1" si="238"/>
        <v>0.81231677712787942</v>
      </c>
      <c r="V988" s="89">
        <f t="shared" ca="1" si="238"/>
        <v>0.76276733045216449</v>
      </c>
      <c r="W988" s="85">
        <f t="shared" ca="1" si="230"/>
        <v>4762.0494349884284</v>
      </c>
      <c r="X988" s="85">
        <f t="shared" ca="1" si="231"/>
        <v>794.14280481909736</v>
      </c>
      <c r="Z988" s="85">
        <v>971</v>
      </c>
      <c r="AA988" s="88">
        <f t="shared" ca="1" si="232"/>
        <v>1410.4551203059912</v>
      </c>
      <c r="AB988" s="89">
        <f t="shared" ca="1" si="233"/>
        <v>1.1379549457484712</v>
      </c>
      <c r="AC988" s="89">
        <f t="shared" ca="1" si="234"/>
        <v>1.0429456041012717</v>
      </c>
      <c r="AD988" s="89">
        <f t="shared" ca="1" si="239"/>
        <v>0.87243035203594443</v>
      </c>
      <c r="AE988" s="89">
        <f t="shared" ca="1" si="239"/>
        <v>0.85151325667803079</v>
      </c>
      <c r="AF988" s="85">
        <f t="shared" ca="1" si="235"/>
        <v>147.70330452753751</v>
      </c>
      <c r="AG988" s="85">
        <f t="shared" ca="1" si="236"/>
        <v>14.978111680500433</v>
      </c>
      <c r="AI988" s="85">
        <v>971</v>
      </c>
      <c r="AJ988" s="85">
        <f t="shared" ca="1" si="240"/>
        <v>4614.3461304608909</v>
      </c>
      <c r="AK988" s="85">
        <f t="shared" ca="1" si="240"/>
        <v>779.16469313859693</v>
      </c>
    </row>
    <row r="989" spans="9:37" x14ac:dyDescent="0.25">
      <c r="I989" s="85">
        <v>972</v>
      </c>
      <c r="J989" s="89">
        <f t="shared" ca="1" si="237"/>
        <v>0.29611975013831904</v>
      </c>
      <c r="K989" s="89">
        <f t="shared" ca="1" si="237"/>
        <v>0.26030162603511242</v>
      </c>
      <c r="L989" s="89">
        <f t="shared" ca="1" si="226"/>
        <v>-0.53559353145332067</v>
      </c>
      <c r="M989" s="89">
        <f t="shared" ca="1" si="226"/>
        <v>-0.6424157869360646</v>
      </c>
      <c r="N989" s="89">
        <f t="array" aca="1" ref="N989:O989" ca="1">mu+MMULT(L989:M989,A)</f>
        <v>-2.3023070850190137E-2</v>
      </c>
      <c r="O989" s="89">
        <f ca="1"/>
        <v>-6.0197174919767466E-3</v>
      </c>
      <c r="Q989" s="85">
        <v>972</v>
      </c>
      <c r="R989" s="88">
        <f t="shared" ca="1" si="227"/>
        <v>30607.154850549126</v>
      </c>
      <c r="S989" s="89">
        <f t="shared" ca="1" si="228"/>
        <v>0.56662777942031894</v>
      </c>
      <c r="T989" s="89">
        <f t="shared" ca="1" si="229"/>
        <v>0.39539432082885667</v>
      </c>
      <c r="U989" s="89">
        <f t="shared" ca="1" si="238"/>
        <v>0.71451645133539543</v>
      </c>
      <c r="V989" s="89">
        <f t="shared" ca="1" si="238"/>
        <v>0.65372405017073509</v>
      </c>
      <c r="W989" s="85">
        <f t="shared" ca="1" si="230"/>
        <v>3442.6533228397748</v>
      </c>
      <c r="X989" s="85">
        <f t="shared" ca="1" si="231"/>
        <v>-525.25330732955626</v>
      </c>
      <c r="Z989" s="85">
        <v>972</v>
      </c>
      <c r="AA989" s="88">
        <f t="shared" ca="1" si="232"/>
        <v>1384.6397220353604</v>
      </c>
      <c r="AB989" s="89">
        <f t="shared" ca="1" si="233"/>
        <v>0.94352716590482866</v>
      </c>
      <c r="AC989" s="89">
        <f t="shared" ca="1" si="234"/>
        <v>0.84851782425762901</v>
      </c>
      <c r="AD989" s="89">
        <f t="shared" ca="1" si="239"/>
        <v>0.82729433660682739</v>
      </c>
      <c r="AE989" s="89">
        <f t="shared" ca="1" si="239"/>
        <v>0.80192517492119242</v>
      </c>
      <c r="AF989" s="85">
        <f t="shared" ca="1" si="235"/>
        <v>125.74236610340813</v>
      </c>
      <c r="AG989" s="85">
        <f t="shared" ca="1" si="236"/>
        <v>-6.982826743628948</v>
      </c>
      <c r="AI989" s="85">
        <v>972</v>
      </c>
      <c r="AJ989" s="85">
        <f t="shared" ca="1" si="240"/>
        <v>3316.9109567363666</v>
      </c>
      <c r="AK989" s="85">
        <f t="shared" ca="1" si="240"/>
        <v>-518.27048058592732</v>
      </c>
    </row>
    <row r="990" spans="9:37" x14ac:dyDescent="0.25">
      <c r="I990" s="85">
        <v>973</v>
      </c>
      <c r="J990" s="89">
        <f t="shared" ca="1" si="237"/>
        <v>0.84870361964274876</v>
      </c>
      <c r="K990" s="89">
        <f t="shared" ca="1" si="237"/>
        <v>0.55269830670241926</v>
      </c>
      <c r="L990" s="89">
        <f t="shared" ca="1" si="226"/>
        <v>1.0308892448856601</v>
      </c>
      <c r="M990" s="89">
        <f t="shared" ca="1" si="226"/>
        <v>0.13248158636388621</v>
      </c>
      <c r="N990" s="89">
        <f t="array" aca="1" ref="N990:O990" ca="1">mu+MMULT(L990:M990,A)</f>
        <v>3.1704265939435983E-2</v>
      </c>
      <c r="O990" s="89">
        <f ca="1"/>
        <v>5.5148928777716388E-3</v>
      </c>
      <c r="Q990" s="85">
        <v>973</v>
      </c>
      <c r="R990" s="88">
        <f t="shared" ca="1" si="227"/>
        <v>32328.886099537089</v>
      </c>
      <c r="S990" s="89">
        <f t="shared" ca="1" si="228"/>
        <v>0.88623434019298608</v>
      </c>
      <c r="T990" s="89">
        <f t="shared" ca="1" si="229"/>
        <v>0.71500088160152386</v>
      </c>
      <c r="U990" s="89">
        <f t="shared" ca="1" si="238"/>
        <v>0.8122543687605519</v>
      </c>
      <c r="V990" s="89">
        <f t="shared" ca="1" si="238"/>
        <v>0.76269575073761098</v>
      </c>
      <c r="W990" s="85">
        <f t="shared" ca="1" si="230"/>
        <v>4761.0075399466077</v>
      </c>
      <c r="X990" s="85">
        <f t="shared" ca="1" si="231"/>
        <v>793.10090977727668</v>
      </c>
      <c r="Z990" s="85">
        <v>973</v>
      </c>
      <c r="AA990" s="88">
        <f t="shared" ca="1" si="232"/>
        <v>1400.7034681551092</v>
      </c>
      <c r="AB990" s="89">
        <f t="shared" ca="1" si="233"/>
        <v>1.0649321790305928</v>
      </c>
      <c r="AC990" s="89">
        <f t="shared" ca="1" si="234"/>
        <v>0.96992283738339313</v>
      </c>
      <c r="AD990" s="89">
        <f t="shared" ca="1" si="239"/>
        <v>0.85654668909781173</v>
      </c>
      <c r="AE990" s="89">
        <f t="shared" ca="1" si="239"/>
        <v>0.83395752215897456</v>
      </c>
      <c r="AF990" s="85">
        <f t="shared" ca="1" si="235"/>
        <v>139.27198576492447</v>
      </c>
      <c r="AG990" s="85">
        <f t="shared" ca="1" si="236"/>
        <v>6.5467929178873874</v>
      </c>
      <c r="AI990" s="85">
        <v>973</v>
      </c>
      <c r="AJ990" s="85">
        <f t="shared" ca="1" si="240"/>
        <v>4621.7355541816833</v>
      </c>
      <c r="AK990" s="85">
        <f t="shared" ca="1" si="240"/>
        <v>786.5541168593893</v>
      </c>
    </row>
    <row r="991" spans="9:37" x14ac:dyDescent="0.25">
      <c r="I991" s="85">
        <v>974</v>
      </c>
      <c r="J991" s="89">
        <f t="shared" ca="1" si="237"/>
        <v>0.9847785752414816</v>
      </c>
      <c r="K991" s="89">
        <f t="shared" ca="1" si="237"/>
        <v>0.8280784706872335</v>
      </c>
      <c r="L991" s="89">
        <f t="shared" ca="1" si="226"/>
        <v>2.164280224262034</v>
      </c>
      <c r="M991" s="89">
        <f t="shared" ca="1" si="226"/>
        <v>0.94659918652147834</v>
      </c>
      <c r="N991" s="89">
        <f t="array" aca="1" ref="N991:O991" ca="1">mu+MMULT(L991:M991,A)</f>
        <v>7.6052384863695255E-2</v>
      </c>
      <c r="O991" s="89">
        <f ca="1"/>
        <v>1.7633309634021894E-2</v>
      </c>
      <c r="Q991" s="85">
        <v>974</v>
      </c>
      <c r="R991" s="88">
        <f t="shared" ca="1" si="227"/>
        <v>33794.878116321146</v>
      </c>
      <c r="S991" s="89">
        <f t="shared" ca="1" si="228"/>
        <v>1.1452264746102863</v>
      </c>
      <c r="T991" s="89">
        <f t="shared" ca="1" si="229"/>
        <v>0.97399301601882393</v>
      </c>
      <c r="U991" s="89">
        <f t="shared" ca="1" si="238"/>
        <v>0.87394232292886409</v>
      </c>
      <c r="V991" s="89">
        <f t="shared" ca="1" si="238"/>
        <v>0.83496999653520032</v>
      </c>
      <c r="W991" s="85">
        <f t="shared" ca="1" si="230"/>
        <v>5999.2929268419139</v>
      </c>
      <c r="X991" s="85">
        <f t="shared" ca="1" si="231"/>
        <v>2031.3862966725828</v>
      </c>
      <c r="Z991" s="85">
        <v>974</v>
      </c>
      <c r="AA991" s="88">
        <f t="shared" ca="1" si="232"/>
        <v>1417.7810441306688</v>
      </c>
      <c r="AB991" s="89">
        <f t="shared" ca="1" si="233"/>
        <v>1.1924819183104396</v>
      </c>
      <c r="AC991" s="89">
        <f t="shared" ca="1" si="234"/>
        <v>1.0974725766632401</v>
      </c>
      <c r="AD991" s="89">
        <f t="shared" ca="1" si="239"/>
        <v>0.88346383173293752</v>
      </c>
      <c r="AE991" s="89">
        <f t="shared" ca="1" si="239"/>
        <v>0.86378256886894011</v>
      </c>
      <c r="AF991" s="85">
        <f t="shared" ca="1" si="235"/>
        <v>154.13554083748477</v>
      </c>
      <c r="AG991" s="85">
        <f t="shared" ca="1" si="236"/>
        <v>21.41034799044769</v>
      </c>
      <c r="AI991" s="85">
        <v>974</v>
      </c>
      <c r="AJ991" s="85">
        <f t="shared" ca="1" si="240"/>
        <v>5845.1573860044291</v>
      </c>
      <c r="AK991" s="85">
        <f t="shared" ca="1" si="240"/>
        <v>2009.9759486821351</v>
      </c>
    </row>
    <row r="992" spans="9:37" x14ac:dyDescent="0.25">
      <c r="I992" s="85">
        <v>975</v>
      </c>
      <c r="J992" s="89">
        <f t="shared" ca="1" si="237"/>
        <v>0.86859679192282357</v>
      </c>
      <c r="K992" s="89">
        <f t="shared" ca="1" si="237"/>
        <v>0.23417651793424721</v>
      </c>
      <c r="L992" s="89">
        <f t="shared" ca="1" si="226"/>
        <v>1.1197825992374675</v>
      </c>
      <c r="M992" s="89">
        <f t="shared" ca="1" si="226"/>
        <v>-0.72516137441473316</v>
      </c>
      <c r="N992" s="89">
        <f t="array" aca="1" ref="N992:O992" ca="1">mu+MMULT(L992:M992,A)</f>
        <v>1.7907751335506043E-2</v>
      </c>
      <c r="O992" s="89">
        <f ca="1"/>
        <v>-7.251413642033154E-3</v>
      </c>
      <c r="Q992" s="85">
        <v>975</v>
      </c>
      <c r="R992" s="88">
        <f t="shared" ca="1" si="227"/>
        <v>31885.922851053328</v>
      </c>
      <c r="S992" s="89">
        <f t="shared" ca="1" si="228"/>
        <v>0.80566296870158594</v>
      </c>
      <c r="T992" s="89">
        <f t="shared" ca="1" si="229"/>
        <v>0.63442951011012361</v>
      </c>
      <c r="U992" s="89">
        <f t="shared" ca="1" si="238"/>
        <v>0.7897813964076168</v>
      </c>
      <c r="V992" s="89">
        <f t="shared" ca="1" si="238"/>
        <v>0.73709972202657137</v>
      </c>
      <c r="W992" s="85">
        <f t="shared" ca="1" si="230"/>
        <v>4406.1180859683409</v>
      </c>
      <c r="X992" s="85">
        <f t="shared" ca="1" si="231"/>
        <v>438.21145579900985</v>
      </c>
      <c r="Z992" s="85">
        <v>975</v>
      </c>
      <c r="AA992" s="88">
        <f t="shared" ca="1" si="232"/>
        <v>1382.9353164908639</v>
      </c>
      <c r="AB992" s="89">
        <f t="shared" ca="1" si="233"/>
        <v>0.93056321805820563</v>
      </c>
      <c r="AC992" s="89">
        <f t="shared" ca="1" si="234"/>
        <v>0.83555387641100598</v>
      </c>
      <c r="AD992" s="89">
        <f t="shared" ca="1" si="239"/>
        <v>0.82396022576642181</v>
      </c>
      <c r="AE992" s="89">
        <f t="shared" ca="1" si="239"/>
        <v>0.79829703715386391</v>
      </c>
      <c r="AF992" s="85">
        <f t="shared" ca="1" si="235"/>
        <v>124.33515605176387</v>
      </c>
      <c r="AG992" s="85">
        <f t="shared" ca="1" si="236"/>
        <v>-8.390036795273204</v>
      </c>
      <c r="AI992" s="85">
        <v>975</v>
      </c>
      <c r="AJ992" s="85">
        <f t="shared" ca="1" si="240"/>
        <v>4281.7829299165769</v>
      </c>
      <c r="AK992" s="85">
        <f t="shared" ca="1" si="240"/>
        <v>446.60149259428306</v>
      </c>
    </row>
    <row r="993" spans="9:37" x14ac:dyDescent="0.25">
      <c r="I993" s="85">
        <v>976</v>
      </c>
      <c r="J993" s="89">
        <f t="shared" ca="1" si="237"/>
        <v>0.27808480955575088</v>
      </c>
      <c r="K993" s="89">
        <f t="shared" ca="1" si="237"/>
        <v>0.49335631891030385</v>
      </c>
      <c r="L993" s="89">
        <f t="shared" ca="1" si="226"/>
        <v>-0.58854040877575975</v>
      </c>
      <c r="M993" s="89">
        <f t="shared" ca="1" si="226"/>
        <v>-1.6654008683256311E-2</v>
      </c>
      <c r="N993" s="89">
        <f t="array" aca="1" ref="N993:O993" ca="1">mu+MMULT(L993:M993,A)</f>
        <v>-1.2651016583635483E-2</v>
      </c>
      <c r="O993" s="89">
        <f ca="1"/>
        <v>3.2949589350306885E-3</v>
      </c>
      <c r="Q993" s="85">
        <v>976</v>
      </c>
      <c r="R993" s="88">
        <f t="shared" ca="1" si="227"/>
        <v>30926.265979765405</v>
      </c>
      <c r="S993" s="89">
        <f t="shared" ca="1" si="228"/>
        <v>0.62720037050078614</v>
      </c>
      <c r="T993" s="89">
        <f t="shared" ca="1" si="229"/>
        <v>0.45596691190932387</v>
      </c>
      <c r="U993" s="89">
        <f t="shared" ca="1" si="238"/>
        <v>0.7347360498008082</v>
      </c>
      <c r="V993" s="89">
        <f t="shared" ca="1" si="238"/>
        <v>0.67579311403310505</v>
      </c>
      <c r="W993" s="85">
        <f t="shared" ca="1" si="230"/>
        <v>3673.9146393746778</v>
      </c>
      <c r="X993" s="85">
        <f t="shared" ca="1" si="231"/>
        <v>-293.99199079465325</v>
      </c>
      <c r="Z993" s="85">
        <v>976</v>
      </c>
      <c r="AA993" s="88">
        <f t="shared" ca="1" si="232"/>
        <v>1397.5974478379676</v>
      </c>
      <c r="AB993" s="89">
        <f t="shared" ca="1" si="233"/>
        <v>1.0415667509131732</v>
      </c>
      <c r="AC993" s="89">
        <f t="shared" ca="1" si="234"/>
        <v>0.94655740926597354</v>
      </c>
      <c r="AD993" s="89">
        <f t="shared" ca="1" si="239"/>
        <v>0.85119370471045874</v>
      </c>
      <c r="AE993" s="89">
        <f t="shared" ca="1" si="239"/>
        <v>0.82806782230162601</v>
      </c>
      <c r="AF993" s="85">
        <f t="shared" ca="1" si="235"/>
        <v>136.61981041268677</v>
      </c>
      <c r="AG993" s="85">
        <f t="shared" ca="1" si="236"/>
        <v>3.8946175656496962</v>
      </c>
      <c r="AI993" s="85">
        <v>976</v>
      </c>
      <c r="AJ993" s="85">
        <f t="shared" ca="1" si="240"/>
        <v>3537.2948289619908</v>
      </c>
      <c r="AK993" s="85">
        <f t="shared" ca="1" si="240"/>
        <v>-297.88660836030294</v>
      </c>
    </row>
    <row r="994" spans="9:37" x14ac:dyDescent="0.25">
      <c r="I994" s="85">
        <v>977</v>
      </c>
      <c r="J994" s="89">
        <f t="shared" ca="1" si="237"/>
        <v>0.27158632116700498</v>
      </c>
      <c r="K994" s="89">
        <f t="shared" ca="1" si="237"/>
        <v>0.78298468782322816</v>
      </c>
      <c r="L994" s="89">
        <f t="shared" ca="1" si="226"/>
        <v>-0.60802236254767728</v>
      </c>
      <c r="M994" s="89">
        <f t="shared" ca="1" si="226"/>
        <v>0.78231304144681202</v>
      </c>
      <c r="N994" s="89">
        <f t="array" aca="1" ref="N994:O994" ca="1">mu+MMULT(L994:M994,A)</f>
        <v>1.8268397060744296E-3</v>
      </c>
      <c r="O994" s="89">
        <f ca="1"/>
        <v>1.5187854612650029E-2</v>
      </c>
      <c r="Q994" s="85">
        <v>977</v>
      </c>
      <c r="R994" s="88">
        <f t="shared" ca="1" si="227"/>
        <v>31377.268914230302</v>
      </c>
      <c r="S994" s="89">
        <f t="shared" ca="1" si="228"/>
        <v>0.71175076391573211</v>
      </c>
      <c r="T994" s="89">
        <f t="shared" ca="1" si="229"/>
        <v>0.54051730532426978</v>
      </c>
      <c r="U994" s="89">
        <f t="shared" ca="1" si="238"/>
        <v>0.76169043674306591</v>
      </c>
      <c r="V994" s="89">
        <f t="shared" ca="1" si="238"/>
        <v>0.70557983505247934</v>
      </c>
      <c r="W994" s="85">
        <f t="shared" ca="1" si="230"/>
        <v>4011.4330010409285</v>
      </c>
      <c r="X994" s="85">
        <f t="shared" ca="1" si="231"/>
        <v>43.526370871597464</v>
      </c>
      <c r="Z994" s="85">
        <v>977</v>
      </c>
      <c r="AA994" s="88">
        <f t="shared" ca="1" si="232"/>
        <v>1414.3181602462278</v>
      </c>
      <c r="AB994" s="89">
        <f t="shared" ca="1" si="233"/>
        <v>1.166742817512828</v>
      </c>
      <c r="AC994" s="89">
        <f t="shared" ca="1" si="234"/>
        <v>1.0717334758656285</v>
      </c>
      <c r="AD994" s="89">
        <f t="shared" ca="1" si="239"/>
        <v>0.87834287711314718</v>
      </c>
      <c r="AE994" s="89">
        <f t="shared" ca="1" si="239"/>
        <v>0.85808011982284194</v>
      </c>
      <c r="AF994" s="85">
        <f t="shared" ca="1" si="235"/>
        <v>151.08502632720661</v>
      </c>
      <c r="AG994" s="85">
        <f t="shared" ca="1" si="236"/>
        <v>18.359833480169527</v>
      </c>
      <c r="AI994" s="85">
        <v>977</v>
      </c>
      <c r="AJ994" s="85">
        <f t="shared" ca="1" si="240"/>
        <v>3860.3479747137217</v>
      </c>
      <c r="AK994" s="85">
        <f t="shared" ca="1" si="240"/>
        <v>25.166537391427937</v>
      </c>
    </row>
    <row r="995" spans="9:37" x14ac:dyDescent="0.25">
      <c r="I995" s="85">
        <v>978</v>
      </c>
      <c r="J995" s="89">
        <f t="shared" ca="1" si="237"/>
        <v>0.75880697355018556</v>
      </c>
      <c r="K995" s="89">
        <f t="shared" ca="1" si="237"/>
        <v>0.35690984822948002</v>
      </c>
      <c r="L995" s="89">
        <f t="shared" ca="1" si="226"/>
        <v>0.70247008250350462</v>
      </c>
      <c r="M995" s="89">
        <f t="shared" ca="1" si="226"/>
        <v>-0.36673097874324478</v>
      </c>
      <c r="N995" s="89">
        <f t="array" aca="1" ref="N995:O995" ca="1">mu+MMULT(L995:M995,A)</f>
        <v>1.3917546249365052E-2</v>
      </c>
      <c r="O995" s="89">
        <f ca="1"/>
        <v>-1.9160555659837445E-3</v>
      </c>
      <c r="Q995" s="85">
        <v>978</v>
      </c>
      <c r="R995" s="88">
        <f t="shared" ca="1" si="227"/>
        <v>31758.944981862132</v>
      </c>
      <c r="S995" s="89">
        <f t="shared" ca="1" si="228"/>
        <v>0.78236025018521849</v>
      </c>
      <c r="T995" s="89">
        <f t="shared" ca="1" si="229"/>
        <v>0.61112679159375616</v>
      </c>
      <c r="U995" s="89">
        <f t="shared" ca="1" si="238"/>
        <v>0.78299855625503478</v>
      </c>
      <c r="V995" s="89">
        <f t="shared" ca="1" si="238"/>
        <v>0.7294421778232214</v>
      </c>
      <c r="W995" s="85">
        <f t="shared" ca="1" si="230"/>
        <v>4306.2623480835173</v>
      </c>
      <c r="X995" s="85">
        <f t="shared" ca="1" si="231"/>
        <v>338.35571791418624</v>
      </c>
      <c r="Z995" s="85">
        <v>978</v>
      </c>
      <c r="AA995" s="88">
        <f t="shared" ca="1" si="232"/>
        <v>1390.333490003035</v>
      </c>
      <c r="AB995" s="89">
        <f t="shared" ca="1" si="233"/>
        <v>0.98671936000750282</v>
      </c>
      <c r="AC995" s="89">
        <f t="shared" ca="1" si="234"/>
        <v>0.89171001836030317</v>
      </c>
      <c r="AD995" s="89">
        <f t="shared" ca="1" si="239"/>
        <v>0.83810988177491541</v>
      </c>
      <c r="AE995" s="89">
        <f t="shared" ca="1" si="239"/>
        <v>0.81372580884602264</v>
      </c>
      <c r="AF995" s="85">
        <f t="shared" ca="1" si="235"/>
        <v>130.48381366062381</v>
      </c>
      <c r="AG995" s="85">
        <f t="shared" ca="1" si="236"/>
        <v>-2.2413791864132691</v>
      </c>
      <c r="AI995" s="85">
        <v>978</v>
      </c>
      <c r="AJ995" s="85">
        <f t="shared" ca="1" si="240"/>
        <v>4175.7785344228932</v>
      </c>
      <c r="AK995" s="85">
        <f t="shared" ca="1" si="240"/>
        <v>340.59709710059951</v>
      </c>
    </row>
    <row r="996" spans="9:37" x14ac:dyDescent="0.25">
      <c r="I996" s="85">
        <v>979</v>
      </c>
      <c r="J996" s="89">
        <f t="shared" ca="1" si="237"/>
        <v>9.2649544660958871E-2</v>
      </c>
      <c r="K996" s="89">
        <f t="shared" ca="1" si="237"/>
        <v>0.79111631980418418</v>
      </c>
      <c r="L996" s="89">
        <f t="shared" ca="1" si="226"/>
        <v>-1.3246143638843402</v>
      </c>
      <c r="M996" s="89">
        <f t="shared" ca="1" si="226"/>
        <v>0.81030072218053095</v>
      </c>
      <c r="N996" s="89">
        <f t="array" aca="1" ref="N996:O996" ca="1">mu+MMULT(L996:M996,A)</f>
        <v>-1.6038430633783764E-2</v>
      </c>
      <c r="O996" s="89">
        <f ca="1"/>
        <v>1.5604460738234868E-2</v>
      </c>
      <c r="Q996" s="85">
        <v>979</v>
      </c>
      <c r="R996" s="88">
        <f t="shared" ca="1" si="227"/>
        <v>30821.68314455323</v>
      </c>
      <c r="S996" s="89">
        <f t="shared" ca="1" si="228"/>
        <v>0.60741793967206514</v>
      </c>
      <c r="T996" s="89">
        <f t="shared" ca="1" si="229"/>
        <v>0.43618448108060287</v>
      </c>
      <c r="U996" s="89">
        <f t="shared" ca="1" si="238"/>
        <v>0.72821320702180192</v>
      </c>
      <c r="V996" s="89">
        <f t="shared" ca="1" si="238"/>
        <v>0.66864855670583034</v>
      </c>
      <c r="W996" s="85">
        <f t="shared" ca="1" si="230"/>
        <v>3597.4140620695907</v>
      </c>
      <c r="X996" s="85">
        <f t="shared" ca="1" si="231"/>
        <v>-370.49256809974031</v>
      </c>
      <c r="Z996" s="85">
        <v>979</v>
      </c>
      <c r="AA996" s="88">
        <f t="shared" ca="1" si="232"/>
        <v>1414.9074966073576</v>
      </c>
      <c r="AB996" s="89">
        <f t="shared" ca="1" si="233"/>
        <v>1.1711277139699789</v>
      </c>
      <c r="AC996" s="89">
        <f t="shared" ca="1" si="234"/>
        <v>1.0761183723227794</v>
      </c>
      <c r="AD996" s="89">
        <f t="shared" ca="1" si="239"/>
        <v>0.87922627722356617</v>
      </c>
      <c r="AE996" s="89">
        <f t="shared" ca="1" si="239"/>
        <v>0.85906284001812083</v>
      </c>
      <c r="AF996" s="85">
        <f t="shared" ca="1" si="235"/>
        <v>151.60292627258309</v>
      </c>
      <c r="AG996" s="85">
        <f t="shared" ca="1" si="236"/>
        <v>18.877733425546012</v>
      </c>
      <c r="AI996" s="85">
        <v>979</v>
      </c>
      <c r="AJ996" s="85">
        <f t="shared" ca="1" si="240"/>
        <v>3445.8111357970074</v>
      </c>
      <c r="AK996" s="85">
        <f t="shared" ca="1" si="240"/>
        <v>-389.37030152528632</v>
      </c>
    </row>
    <row r="997" spans="9:37" x14ac:dyDescent="0.25">
      <c r="I997" s="85">
        <v>980</v>
      </c>
      <c r="J997" s="89">
        <f t="shared" ca="1" si="237"/>
        <v>0.85245881589261907</v>
      </c>
      <c r="K997" s="89">
        <f t="shared" ca="1" si="237"/>
        <v>0.59235291484081054</v>
      </c>
      <c r="L997" s="89">
        <f t="shared" ca="1" si="226"/>
        <v>1.0470373153444958</v>
      </c>
      <c r="M997" s="89">
        <f t="shared" ca="1" si="226"/>
        <v>0.23360174834226871</v>
      </c>
      <c r="N997" s="89">
        <f t="array" aca="1" ref="N997:O997" ca="1">mu+MMULT(L997:M997,A)</f>
        <v>3.4014322248717366E-2</v>
      </c>
      <c r="O997" s="89">
        <f ca="1"/>
        <v>7.0201008048283216E-3</v>
      </c>
      <c r="Q997" s="85">
        <v>980</v>
      </c>
      <c r="R997" s="88">
        <f t="shared" ca="1" si="227"/>
        <v>32403.653972592783</v>
      </c>
      <c r="S997" s="89">
        <f t="shared" ca="1" si="228"/>
        <v>0.89972502319549863</v>
      </c>
      <c r="T997" s="89">
        <f t="shared" ca="1" si="229"/>
        <v>0.72849156460403641</v>
      </c>
      <c r="U997" s="89">
        <f t="shared" ca="1" si="238"/>
        <v>0.81586669832798753</v>
      </c>
      <c r="V997" s="89">
        <f t="shared" ca="1" si="238"/>
        <v>0.76684363475016437</v>
      </c>
      <c r="W997" s="85">
        <f t="shared" ca="1" si="230"/>
        <v>4821.8734377107794</v>
      </c>
      <c r="X997" s="85">
        <f t="shared" ca="1" si="231"/>
        <v>853.96680754144836</v>
      </c>
      <c r="Z997" s="85">
        <v>980</v>
      </c>
      <c r="AA997" s="88">
        <f t="shared" ca="1" si="232"/>
        <v>1402.8134056678018</v>
      </c>
      <c r="AB997" s="89">
        <f t="shared" ca="1" si="233"/>
        <v>1.0807749151338069</v>
      </c>
      <c r="AC997" s="89">
        <f t="shared" ca="1" si="234"/>
        <v>0.98576557348660721</v>
      </c>
      <c r="AD997" s="89">
        <f t="shared" ca="1" si="239"/>
        <v>0.86010137528082442</v>
      </c>
      <c r="AE997" s="89">
        <f t="shared" ca="1" si="239"/>
        <v>0.83787591848135812</v>
      </c>
      <c r="AF997" s="85">
        <f t="shared" ca="1" si="235"/>
        <v>141.08300740244044</v>
      </c>
      <c r="AG997" s="85">
        <f t="shared" ca="1" si="236"/>
        <v>8.3578145554033654</v>
      </c>
      <c r="AI997" s="85">
        <v>980</v>
      </c>
      <c r="AJ997" s="85">
        <f t="shared" ca="1" si="240"/>
        <v>4680.7904303083387</v>
      </c>
      <c r="AK997" s="85">
        <f t="shared" ca="1" si="240"/>
        <v>845.608992986045</v>
      </c>
    </row>
    <row r="998" spans="9:37" x14ac:dyDescent="0.25">
      <c r="I998" s="85">
        <v>981</v>
      </c>
      <c r="J998" s="89">
        <f t="shared" ca="1" si="237"/>
        <v>0.6734523122405992</v>
      </c>
      <c r="K998" s="89">
        <f t="shared" ca="1" si="237"/>
        <v>0.84099935942308657</v>
      </c>
      <c r="L998" s="89">
        <f t="shared" ca="1" si="226"/>
        <v>0.4494662136653591</v>
      </c>
      <c r="M998" s="89">
        <f t="shared" ca="1" si="226"/>
        <v>0.99857362705057795</v>
      </c>
      <c r="N998" s="89">
        <f t="array" aca="1" ref="N998:O998" ca="1">mu+MMULT(L998:M998,A)</f>
        <v>3.3019354210003501E-2</v>
      </c>
      <c r="O998" s="89">
        <f ca="1"/>
        <v>1.8406966819277008E-2</v>
      </c>
      <c r="Q998" s="85">
        <v>981</v>
      </c>
      <c r="R998" s="88">
        <f t="shared" ca="1" si="227"/>
        <v>32371.429406417639</v>
      </c>
      <c r="S998" s="89">
        <f t="shared" ca="1" si="228"/>
        <v>0.89391442959482026</v>
      </c>
      <c r="T998" s="89">
        <f t="shared" ca="1" si="229"/>
        <v>0.72268097100335793</v>
      </c>
      <c r="U998" s="89">
        <f t="shared" ca="1" si="238"/>
        <v>0.8143161616496738</v>
      </c>
      <c r="V998" s="89">
        <f t="shared" ca="1" si="238"/>
        <v>0.76506204547160928</v>
      </c>
      <c r="W998" s="85">
        <f t="shared" ca="1" si="230"/>
        <v>4795.6074441458259</v>
      </c>
      <c r="X998" s="85">
        <f t="shared" ca="1" si="231"/>
        <v>827.70081397649483</v>
      </c>
      <c r="Z998" s="85">
        <v>981</v>
      </c>
      <c r="AA998" s="88">
        <f t="shared" ca="1" si="232"/>
        <v>1418.8783450352114</v>
      </c>
      <c r="AB998" s="89">
        <f t="shared" ca="1" si="233"/>
        <v>1.2006248774325845</v>
      </c>
      <c r="AC998" s="89">
        <f t="shared" ca="1" si="234"/>
        <v>1.105615535785385</v>
      </c>
      <c r="AD998" s="89">
        <f t="shared" ca="1" si="239"/>
        <v>0.88505162677074256</v>
      </c>
      <c r="AE998" s="89">
        <f t="shared" ca="1" si="239"/>
        <v>0.86555351872581143</v>
      </c>
      <c r="AF998" s="85">
        <f t="shared" ca="1" si="235"/>
        <v>155.10583917062809</v>
      </c>
      <c r="AG998" s="85">
        <f t="shared" ca="1" si="236"/>
        <v>22.380646323591009</v>
      </c>
      <c r="AI998" s="85">
        <v>981</v>
      </c>
      <c r="AJ998" s="85">
        <f t="shared" ca="1" si="240"/>
        <v>4640.5016049751976</v>
      </c>
      <c r="AK998" s="85">
        <f t="shared" ca="1" si="240"/>
        <v>805.32016765290382</v>
      </c>
    </row>
    <row r="999" spans="9:37" x14ac:dyDescent="0.25">
      <c r="I999" s="85">
        <v>982</v>
      </c>
      <c r="J999" s="89">
        <f t="shared" ca="1" si="237"/>
        <v>0.33811115335121689</v>
      </c>
      <c r="K999" s="89">
        <f t="shared" ca="1" si="237"/>
        <v>0.24224942999131049</v>
      </c>
      <c r="L999" s="89">
        <f t="shared" ca="1" si="226"/>
        <v>-0.41762364434608856</v>
      </c>
      <c r="M999" s="89">
        <f t="shared" ca="1" si="226"/>
        <v>-0.69908508340375375</v>
      </c>
      <c r="N999" s="89">
        <f t="array" aca="1" ref="N999:O999" ca="1">mu+MMULT(L999:M999,A)</f>
        <v>-2.1057953026372252E-2</v>
      </c>
      <c r="O999" s="89">
        <f ca="1"/>
        <v>-6.8632592011180563E-3</v>
      </c>
      <c r="Q999" s="85">
        <v>982</v>
      </c>
      <c r="R999" s="88">
        <f t="shared" ca="1" si="227"/>
        <v>30667.360652454838</v>
      </c>
      <c r="S999" s="89">
        <f t="shared" ca="1" si="228"/>
        <v>0.57810402851312359</v>
      </c>
      <c r="T999" s="89">
        <f t="shared" ca="1" si="229"/>
        <v>0.40687056992166132</v>
      </c>
      <c r="U999" s="89">
        <f t="shared" ca="1" si="238"/>
        <v>0.71840305629805901</v>
      </c>
      <c r="V999" s="89">
        <f t="shared" ca="1" si="238"/>
        <v>0.65794847385828437</v>
      </c>
      <c r="W999" s="85">
        <f t="shared" ca="1" si="230"/>
        <v>3485.7885232559092</v>
      </c>
      <c r="X999" s="85">
        <f t="shared" ca="1" si="231"/>
        <v>-482.1181069134218</v>
      </c>
      <c r="Z999" s="85">
        <v>982</v>
      </c>
      <c r="AA999" s="88">
        <f t="shared" ca="1" si="232"/>
        <v>1383.4722131681322</v>
      </c>
      <c r="AB999" s="89">
        <f t="shared" ca="1" si="233"/>
        <v>0.93464865254481166</v>
      </c>
      <c r="AC999" s="89">
        <f t="shared" ca="1" si="234"/>
        <v>0.83963931089761201</v>
      </c>
      <c r="AD999" s="89">
        <f t="shared" ca="1" si="239"/>
        <v>0.82501530149507096</v>
      </c>
      <c r="AE999" s="89">
        <f t="shared" ca="1" si="239"/>
        <v>0.79944467446455492</v>
      </c>
      <c r="AF999" s="85">
        <f t="shared" ca="1" si="235"/>
        <v>124.77782099068634</v>
      </c>
      <c r="AG999" s="85">
        <f t="shared" ca="1" si="236"/>
        <v>-7.9473718563507418</v>
      </c>
      <c r="AI999" s="85">
        <v>982</v>
      </c>
      <c r="AJ999" s="85">
        <f t="shared" ca="1" si="240"/>
        <v>3361.0107022652228</v>
      </c>
      <c r="AK999" s="85">
        <f t="shared" ca="1" si="240"/>
        <v>-474.17073505707106</v>
      </c>
    </row>
    <row r="1000" spans="9:37" x14ac:dyDescent="0.25">
      <c r="I1000" s="85">
        <v>983</v>
      </c>
      <c r="J1000" s="89">
        <f t="shared" ca="1" si="237"/>
        <v>0.81355402151920142</v>
      </c>
      <c r="K1000" s="89">
        <f t="shared" ca="1" si="237"/>
        <v>0.99137714700644397</v>
      </c>
      <c r="L1000" s="89">
        <f t="shared" ca="1" si="226"/>
        <v>0.89106936817888605</v>
      </c>
      <c r="M1000" s="89">
        <f t="shared" ca="1" si="226"/>
        <v>2.381427054115282</v>
      </c>
      <c r="N1000" s="89">
        <f t="array" aca="1" ref="N1000:O1000" ca="1">mu+MMULT(L1000:M1000,A)</f>
        <v>7.0275880072483546E-2</v>
      </c>
      <c r="O1000" s="89">
        <f ca="1"/>
        <v>3.8991209364500304E-2</v>
      </c>
      <c r="Q1000" s="85">
        <v>983</v>
      </c>
      <c r="R1000" s="88">
        <f t="shared" ca="1" si="227"/>
        <v>33600.22459074176</v>
      </c>
      <c r="S1000" s="89">
        <f t="shared" ca="1" si="228"/>
        <v>1.1114918012659045</v>
      </c>
      <c r="T1000" s="89">
        <f t="shared" ca="1" si="229"/>
        <v>0.94025834267444219</v>
      </c>
      <c r="U1000" s="89">
        <f t="shared" ca="1" si="238"/>
        <v>0.86682164142326756</v>
      </c>
      <c r="V1000" s="89">
        <f t="shared" ca="1" si="238"/>
        <v>0.82645746909635609</v>
      </c>
      <c r="W1000" s="85">
        <f t="shared" ca="1" si="230"/>
        <v>5829.8649417757188</v>
      </c>
      <c r="X1000" s="85">
        <f t="shared" ca="1" si="231"/>
        <v>1861.9583116063877</v>
      </c>
      <c r="Z1000" s="85">
        <v>983</v>
      </c>
      <c r="AA1000" s="88">
        <f t="shared" ca="1" si="232"/>
        <v>1448.3875514216804</v>
      </c>
      <c r="AB1000" s="89">
        <f t="shared" ca="1" si="233"/>
        <v>1.4172798103933795</v>
      </c>
      <c r="AC1000" s="89">
        <f t="shared" ca="1" si="234"/>
        <v>1.3222704687461799</v>
      </c>
      <c r="AD1000" s="89">
        <f t="shared" ca="1" si="239"/>
        <v>0.92179943220878591</v>
      </c>
      <c r="AE1000" s="89">
        <f t="shared" ca="1" si="239"/>
        <v>0.90696094861143162</v>
      </c>
      <c r="AF1000" s="85">
        <f t="shared" ca="1" si="235"/>
        <v>181.79262140812602</v>
      </c>
      <c r="AG1000" s="85">
        <f t="shared" ca="1" si="236"/>
        <v>49.067428561088946</v>
      </c>
      <c r="AI1000" s="85">
        <v>983</v>
      </c>
      <c r="AJ1000" s="85">
        <f t="shared" ca="1" si="240"/>
        <v>5648.0723203675925</v>
      </c>
      <c r="AK1000" s="85">
        <f t="shared" ca="1" si="240"/>
        <v>1812.8908830452988</v>
      </c>
    </row>
    <row r="1001" spans="9:37" x14ac:dyDescent="0.25">
      <c r="I1001" s="85">
        <v>984</v>
      </c>
      <c r="J1001" s="89">
        <f t="shared" ca="1" si="237"/>
        <v>0.75964357395104065</v>
      </c>
      <c r="K1001" s="89">
        <f t="shared" ca="1" si="237"/>
        <v>0.92956918968515778</v>
      </c>
      <c r="L1001" s="89">
        <f t="shared" ca="1" si="226"/>
        <v>0.70515649461748164</v>
      </c>
      <c r="M1001" s="89">
        <f t="shared" ca="1" si="226"/>
        <v>1.4725900082599463</v>
      </c>
      <c r="N1001" s="89">
        <f t="array" aca="1" ref="N1001:O1001" ca="1">mu+MMULT(L1001:M1001,A)</f>
        <v>4.8467288664344708E-2</v>
      </c>
      <c r="O1001" s="89">
        <f ca="1"/>
        <v>2.5462861515169549E-2</v>
      </c>
      <c r="Q1001" s="85">
        <v>984</v>
      </c>
      <c r="R1001" s="88">
        <f t="shared" ca="1" si="227"/>
        <v>32875.383630114819</v>
      </c>
      <c r="S1001" s="89">
        <f t="shared" ca="1" si="228"/>
        <v>0.98413006023974847</v>
      </c>
      <c r="T1001" s="89">
        <f t="shared" ca="1" si="229"/>
        <v>0.81289660164828614</v>
      </c>
      <c r="U1001" s="89">
        <f t="shared" ca="1" si="238"/>
        <v>0.83747421576278347</v>
      </c>
      <c r="V1001" s="89">
        <f t="shared" ca="1" si="238"/>
        <v>0.7918613284502084</v>
      </c>
      <c r="W1001" s="85">
        <f t="shared" ca="1" si="230"/>
        <v>5211.9181934380758</v>
      </c>
      <c r="X1001" s="85">
        <f t="shared" ca="1" si="231"/>
        <v>1244.0115632687448</v>
      </c>
      <c r="Z1001" s="85">
        <v>984</v>
      </c>
      <c r="AA1001" s="88">
        <f t="shared" ca="1" si="232"/>
        <v>1428.9252043322574</v>
      </c>
      <c r="AB1001" s="89">
        <f t="shared" ca="1" si="233"/>
        <v>1.2748901504421948</v>
      </c>
      <c r="AC1001" s="89">
        <f t="shared" ca="1" si="234"/>
        <v>1.1798808087949952</v>
      </c>
      <c r="AD1001" s="89">
        <f t="shared" ca="1" si="239"/>
        <v>0.89882593709980263</v>
      </c>
      <c r="AE1001" s="89">
        <f t="shared" ca="1" si="239"/>
        <v>0.88097618814310352</v>
      </c>
      <c r="AF1001" s="85">
        <f t="shared" ca="1" si="235"/>
        <v>164.06816372061189</v>
      </c>
      <c r="AG1001" s="85">
        <f t="shared" ca="1" si="236"/>
        <v>31.342970873574814</v>
      </c>
      <c r="AI1001" s="85">
        <v>984</v>
      </c>
      <c r="AJ1001" s="85">
        <f t="shared" ca="1" si="240"/>
        <v>5047.8500297174642</v>
      </c>
      <c r="AK1001" s="85">
        <f t="shared" ca="1" si="240"/>
        <v>1212.66859239517</v>
      </c>
    </row>
    <row r="1002" spans="9:37" x14ac:dyDescent="0.25">
      <c r="I1002" s="85">
        <v>985</v>
      </c>
      <c r="J1002" s="89">
        <f t="shared" ca="1" si="237"/>
        <v>7.7010278447246727E-2</v>
      </c>
      <c r="K1002" s="89">
        <f t="shared" ca="1" si="237"/>
        <v>0.82070824602792658</v>
      </c>
      <c r="L1002" s="89">
        <f t="shared" ca="1" si="226"/>
        <v>-1.4254728703876371</v>
      </c>
      <c r="M1002" s="89">
        <f t="shared" ca="1" si="226"/>
        <v>0.91806753909653138</v>
      </c>
      <c r="N1002" s="89">
        <f t="array" aca="1" ref="N1002:O1002" ca="1">mu+MMULT(L1002:M1002,A)</f>
        <v>-1.6606519298934148E-2</v>
      </c>
      <c r="O1002" s="89">
        <f ca="1"/>
        <v>1.7208606379638284E-2</v>
      </c>
      <c r="Q1002" s="85">
        <v>985</v>
      </c>
      <c r="R1002" s="88">
        <f t="shared" ca="1" si="227"/>
        <v>30804.178668236003</v>
      </c>
      <c r="S1002" s="89">
        <f t="shared" ca="1" si="228"/>
        <v>0.6041003131414594</v>
      </c>
      <c r="T1002" s="89">
        <f t="shared" ca="1" si="229"/>
        <v>0.43286685454999713</v>
      </c>
      <c r="U1002" s="89">
        <f t="shared" ca="1" si="238"/>
        <v>0.72711152431577997</v>
      </c>
      <c r="V1002" s="89">
        <f t="shared" ca="1" si="238"/>
        <v>0.66744424953017734</v>
      </c>
      <c r="W1002" s="85">
        <f t="shared" ca="1" si="230"/>
        <v>3584.6767092802438</v>
      </c>
      <c r="X1002" s="85">
        <f t="shared" ca="1" si="231"/>
        <v>-383.22992088908723</v>
      </c>
      <c r="Z1002" s="85">
        <v>985</v>
      </c>
      <c r="AA1002" s="88">
        <f t="shared" ca="1" si="232"/>
        <v>1417.1790357537304</v>
      </c>
      <c r="AB1002" s="89">
        <f t="shared" ca="1" si="233"/>
        <v>1.1880117972989659</v>
      </c>
      <c r="AC1002" s="89">
        <f t="shared" ca="1" si="234"/>
        <v>1.0930024556517663</v>
      </c>
      <c r="AD1002" s="89">
        <f t="shared" ca="1" si="239"/>
        <v>0.88258561906613209</v>
      </c>
      <c r="AE1002" s="89">
        <f t="shared" ca="1" si="239"/>
        <v>0.86280363921621506</v>
      </c>
      <c r="AF1002" s="85">
        <f t="shared" ca="1" si="235"/>
        <v>153.60395230262861</v>
      </c>
      <c r="AG1002" s="85">
        <f t="shared" ca="1" si="236"/>
        <v>20.878759455591535</v>
      </c>
      <c r="AI1002" s="85">
        <v>985</v>
      </c>
      <c r="AJ1002" s="85">
        <f t="shared" ca="1" si="240"/>
        <v>3431.0727569776154</v>
      </c>
      <c r="AK1002" s="85">
        <f t="shared" ca="1" si="240"/>
        <v>-404.10868034467876</v>
      </c>
    </row>
    <row r="1003" spans="9:37" x14ac:dyDescent="0.25">
      <c r="I1003" s="85">
        <v>986</v>
      </c>
      <c r="J1003" s="89">
        <f t="shared" ca="1" si="237"/>
        <v>0.10675630299806493</v>
      </c>
      <c r="K1003" s="89">
        <f t="shared" ca="1" si="237"/>
        <v>0.38689269001087701</v>
      </c>
      <c r="L1003" s="89">
        <f t="shared" ca="1" si="226"/>
        <v>-1.2439645616683057</v>
      </c>
      <c r="M1003" s="89">
        <f t="shared" ca="1" si="226"/>
        <v>-0.28742701300766743</v>
      </c>
      <c r="N1003" s="89">
        <f t="array" aca="1" ref="N1003:O1003" ca="1">mu+MMULT(L1003:M1003,A)</f>
        <v>-3.4547245286883896E-2</v>
      </c>
      <c r="O1003" s="89">
        <f ca="1"/>
        <v>-7.3558912351758985E-4</v>
      </c>
      <c r="Q1003" s="85">
        <v>986</v>
      </c>
      <c r="R1003" s="88">
        <f t="shared" ca="1" si="227"/>
        <v>30256.45729020764</v>
      </c>
      <c r="S1003" s="89">
        <f t="shared" ca="1" si="228"/>
        <v>0.49932682941037576</v>
      </c>
      <c r="T1003" s="89">
        <f t="shared" ca="1" si="229"/>
        <v>0.32809337081891349</v>
      </c>
      <c r="U1003" s="89">
        <f t="shared" ca="1" si="238"/>
        <v>0.69122542137847653</v>
      </c>
      <c r="V1003" s="89">
        <f t="shared" ca="1" si="238"/>
        <v>0.62857946692520306</v>
      </c>
      <c r="W1003" s="85">
        <f t="shared" ca="1" si="230"/>
        <v>3196.125944104926</v>
      </c>
      <c r="X1003" s="85">
        <f t="shared" ca="1" si="231"/>
        <v>-771.78068606440502</v>
      </c>
      <c r="Z1003" s="85">
        <v>986</v>
      </c>
      <c r="AA1003" s="88">
        <f t="shared" ca="1" si="232"/>
        <v>1391.9757011286811</v>
      </c>
      <c r="AB1003" s="89">
        <f t="shared" ca="1" si="233"/>
        <v>0.99914410079614635</v>
      </c>
      <c r="AC1003" s="89">
        <f t="shared" ca="1" si="234"/>
        <v>0.9041347591489467</v>
      </c>
      <c r="AD1003" s="89">
        <f t="shared" ca="1" si="239"/>
        <v>0.84113755488862785</v>
      </c>
      <c r="AE1003" s="89">
        <f t="shared" ca="1" si="239"/>
        <v>0.81703802541044679</v>
      </c>
      <c r="AF1003" s="85">
        <f t="shared" ca="1" si="235"/>
        <v>131.8626586729772</v>
      </c>
      <c r="AG1003" s="85">
        <f t="shared" ca="1" si="236"/>
        <v>-0.8625341740598742</v>
      </c>
      <c r="AI1003" s="85">
        <v>986</v>
      </c>
      <c r="AJ1003" s="85">
        <f t="shared" ca="1" si="240"/>
        <v>3064.263285431949</v>
      </c>
      <c r="AK1003" s="85">
        <f t="shared" ca="1" si="240"/>
        <v>-770.91815189034514</v>
      </c>
    </row>
    <row r="1004" spans="9:37" x14ac:dyDescent="0.25">
      <c r="I1004" s="85">
        <v>987</v>
      </c>
      <c r="J1004" s="89">
        <f t="shared" ca="1" si="237"/>
        <v>0.89241041151328637</v>
      </c>
      <c r="K1004" s="89">
        <f t="shared" ca="1" si="237"/>
        <v>0.19290742469797395</v>
      </c>
      <c r="L1004" s="89">
        <f t="shared" ca="1" si="226"/>
        <v>1.2394492369114067</v>
      </c>
      <c r="M1004" s="89">
        <f t="shared" ca="1" si="226"/>
        <v>-0.86723210386500404</v>
      </c>
      <c r="N1004" s="89">
        <f t="array" aca="1" ref="N1004:O1004" ca="1">mu+MMULT(L1004:M1004,A)</f>
        <v>1.8315436394944849E-2</v>
      </c>
      <c r="O1004" s="89">
        <f ca="1"/>
        <v>-9.3661846628409432E-3</v>
      </c>
      <c r="Q1004" s="85">
        <v>987</v>
      </c>
      <c r="R1004" s="88">
        <f t="shared" ca="1" si="227"/>
        <v>31898.924915599768</v>
      </c>
      <c r="S1004" s="89">
        <f t="shared" ca="1" si="228"/>
        <v>0.80804384135808927</v>
      </c>
      <c r="T1004" s="89">
        <f t="shared" ca="1" si="229"/>
        <v>0.63681038276662694</v>
      </c>
      <c r="U1004" s="89">
        <f t="shared" ca="1" si="238"/>
        <v>0.79046732774924122</v>
      </c>
      <c r="V1004" s="89">
        <f t="shared" ca="1" si="238"/>
        <v>0.73787581888482523</v>
      </c>
      <c r="W1004" s="85">
        <f t="shared" ca="1" si="230"/>
        <v>4416.3913356545127</v>
      </c>
      <c r="X1004" s="85">
        <f t="shared" ca="1" si="231"/>
        <v>448.48470548518162</v>
      </c>
      <c r="Z1004" s="85">
        <v>987</v>
      </c>
      <c r="AA1004" s="88">
        <f t="shared" ca="1" si="232"/>
        <v>1380.0138152018376</v>
      </c>
      <c r="AB1004" s="89">
        <f t="shared" ca="1" si="233"/>
        <v>0.90830465922448023</v>
      </c>
      <c r="AC1004" s="89">
        <f t="shared" ca="1" si="234"/>
        <v>0.81329531757728057</v>
      </c>
      <c r="AD1004" s="89">
        <f t="shared" ca="1" si="239"/>
        <v>0.81814135921680187</v>
      </c>
      <c r="AE1004" s="89">
        <f t="shared" ca="1" si="239"/>
        <v>0.79197561948714246</v>
      </c>
      <c r="AF1004" s="85">
        <f t="shared" ca="1" si="235"/>
        <v>121.93642311575263</v>
      </c>
      <c r="AG1004" s="85">
        <f t="shared" ca="1" si="236"/>
        <v>-10.788769731284447</v>
      </c>
      <c r="AI1004" s="85">
        <v>987</v>
      </c>
      <c r="AJ1004" s="85">
        <f t="shared" ca="1" si="240"/>
        <v>4294.4549125387603</v>
      </c>
      <c r="AK1004" s="85">
        <f t="shared" ca="1" si="240"/>
        <v>459.27347521646607</v>
      </c>
    </row>
    <row r="1005" spans="9:37" x14ac:dyDescent="0.25">
      <c r="I1005" s="85">
        <v>988</v>
      </c>
      <c r="J1005" s="89">
        <f t="shared" ca="1" si="237"/>
        <v>0.76004589578111859</v>
      </c>
      <c r="K1005" s="89">
        <f t="shared" ca="1" si="237"/>
        <v>0.89789846917789984</v>
      </c>
      <c r="L1005" s="89">
        <f t="shared" ca="1" si="226"/>
        <v>0.70645020559386518</v>
      </c>
      <c r="M1005" s="89">
        <f t="shared" ca="1" si="226"/>
        <v>1.2696675913875257</v>
      </c>
      <c r="N1005" s="89">
        <f t="array" aca="1" ref="N1005:O1005" ca="1">mu+MMULT(L1005:M1005,A)</f>
        <v>4.4696407465409836E-2</v>
      </c>
      <c r="O1005" s="89">
        <f ca="1"/>
        <v>2.2442292476532472E-2</v>
      </c>
      <c r="Q1005" s="85">
        <v>988</v>
      </c>
      <c r="R1005" s="88">
        <f t="shared" ca="1" si="227"/>
        <v>32751.647907054219</v>
      </c>
      <c r="S1005" s="89">
        <f t="shared" ca="1" si="228"/>
        <v>0.96210818887212313</v>
      </c>
      <c r="T1005" s="89">
        <f t="shared" ca="1" si="229"/>
        <v>0.79087473028066091</v>
      </c>
      <c r="U1005" s="89">
        <f t="shared" ca="1" si="238"/>
        <v>0.83200236945922323</v>
      </c>
      <c r="V1005" s="89">
        <f t="shared" ca="1" si="238"/>
        <v>0.78549145211825688</v>
      </c>
      <c r="W1005" s="85">
        <f t="shared" ca="1" si="230"/>
        <v>5108.6298253882123</v>
      </c>
      <c r="X1005" s="85">
        <f t="shared" ca="1" si="231"/>
        <v>1140.7231952188813</v>
      </c>
      <c r="Z1005" s="85">
        <v>988</v>
      </c>
      <c r="AA1005" s="88">
        <f t="shared" ca="1" si="232"/>
        <v>1424.6155491836932</v>
      </c>
      <c r="AB1005" s="89">
        <f t="shared" ca="1" si="233"/>
        <v>1.2430978131175829</v>
      </c>
      <c r="AC1005" s="89">
        <f t="shared" ca="1" si="234"/>
        <v>1.1480884714703834</v>
      </c>
      <c r="AD1005" s="89">
        <f t="shared" ca="1" si="239"/>
        <v>0.89308410421499718</v>
      </c>
      <c r="AE1005" s="89">
        <f t="shared" ca="1" si="239"/>
        <v>0.87453397855736781</v>
      </c>
      <c r="AF1005" s="85">
        <f t="shared" ca="1" si="235"/>
        <v>160.20681779050869</v>
      </c>
      <c r="AG1005" s="85">
        <f t="shared" ca="1" si="236"/>
        <v>27.481624943471616</v>
      </c>
      <c r="AI1005" s="85">
        <v>988</v>
      </c>
      <c r="AJ1005" s="85">
        <f t="shared" ca="1" si="240"/>
        <v>4948.4230075977039</v>
      </c>
      <c r="AK1005" s="85">
        <f t="shared" ca="1" si="240"/>
        <v>1113.2415702754097</v>
      </c>
    </row>
    <row r="1006" spans="9:37" x14ac:dyDescent="0.25">
      <c r="I1006" s="85">
        <v>989</v>
      </c>
      <c r="J1006" s="89">
        <f t="shared" ca="1" si="237"/>
        <v>0.37856671786647678</v>
      </c>
      <c r="K1006" s="89">
        <f t="shared" ca="1" si="237"/>
        <v>0.27972699526606393</v>
      </c>
      <c r="L1006" s="89">
        <f t="shared" ca="1" si="226"/>
        <v>-0.30924727384903256</v>
      </c>
      <c r="M1006" s="89">
        <f t="shared" ca="1" si="226"/>
        <v>-0.58365270860838248</v>
      </c>
      <c r="N1006" s="89">
        <f t="array" aca="1" ref="N1006:O1006" ca="1">mu+MMULT(L1006:M1006,A)</f>
        <v>-1.6112732988281312E-2</v>
      </c>
      <c r="O1006" s="89">
        <f ca="1"/>
        <v>-5.1450091293063129E-3</v>
      </c>
      <c r="Q1006" s="85">
        <v>989</v>
      </c>
      <c r="R1006" s="88">
        <f t="shared" ca="1" si="227"/>
        <v>30819.393106004693</v>
      </c>
      <c r="S1006" s="89">
        <f t="shared" ca="1" si="228"/>
        <v>0.60698401539634927</v>
      </c>
      <c r="T1006" s="89">
        <f t="shared" ca="1" si="229"/>
        <v>0.435750556804887</v>
      </c>
      <c r="U1006" s="89">
        <f t="shared" ca="1" si="238"/>
        <v>0.72806923989502503</v>
      </c>
      <c r="V1006" s="89">
        <f t="shared" ca="1" si="238"/>
        <v>0.6684911398120269</v>
      </c>
      <c r="W1006" s="85">
        <f t="shared" ca="1" si="230"/>
        <v>3595.7465905898134</v>
      </c>
      <c r="X1006" s="85">
        <f t="shared" ca="1" si="231"/>
        <v>-372.16003957951762</v>
      </c>
      <c r="Z1006" s="85">
        <v>989</v>
      </c>
      <c r="AA1006" s="88">
        <f t="shared" ca="1" si="232"/>
        <v>1385.8514078381061</v>
      </c>
      <c r="AB1006" s="89">
        <f t="shared" ca="1" si="233"/>
        <v>0.95273371704501608</v>
      </c>
      <c r="AC1006" s="89">
        <f t="shared" ca="1" si="234"/>
        <v>0.85772437539781643</v>
      </c>
      <c r="AD1006" s="89">
        <f t="shared" ca="1" si="239"/>
        <v>0.82963749732917447</v>
      </c>
      <c r="AE1006" s="89">
        <f t="shared" ca="1" si="239"/>
        <v>0.80447766149528044</v>
      </c>
      <c r="AF1006" s="85">
        <f t="shared" ca="1" si="235"/>
        <v>126.74620876526819</v>
      </c>
      <c r="AG1006" s="85">
        <f t="shared" ca="1" si="236"/>
        <v>-5.9789840817688855</v>
      </c>
      <c r="AI1006" s="85">
        <v>989</v>
      </c>
      <c r="AJ1006" s="85">
        <f t="shared" ca="1" si="240"/>
        <v>3469.000381824545</v>
      </c>
      <c r="AK1006" s="85">
        <f t="shared" ca="1" si="240"/>
        <v>-366.18105549774873</v>
      </c>
    </row>
    <row r="1007" spans="9:37" x14ac:dyDescent="0.25">
      <c r="I1007" s="85">
        <v>990</v>
      </c>
      <c r="J1007" s="89">
        <f t="shared" ca="1" si="237"/>
        <v>0.65743548350520731</v>
      </c>
      <c r="K1007" s="89">
        <f t="shared" ca="1" si="237"/>
        <v>0.62725223366179472</v>
      </c>
      <c r="L1007" s="89">
        <f t="shared" ca="1" si="226"/>
        <v>0.40547412683620426</v>
      </c>
      <c r="M1007" s="89">
        <f t="shared" ca="1" si="226"/>
        <v>0.32458453583059566</v>
      </c>
      <c r="N1007" s="89">
        <f t="array" aca="1" ref="N1007:O1007" ca="1">mu+MMULT(L1007:M1007,A)</f>
        <v>1.9255457304306361E-2</v>
      </c>
      <c r="O1007" s="89">
        <f ca="1"/>
        <v>8.3744104723941244E-3</v>
      </c>
      <c r="Q1007" s="85">
        <v>990</v>
      </c>
      <c r="R1007" s="88">
        <f t="shared" ca="1" si="227"/>
        <v>31928.924669995711</v>
      </c>
      <c r="S1007" s="89">
        <f t="shared" ca="1" si="228"/>
        <v>0.81353354481379336</v>
      </c>
      <c r="T1007" s="89">
        <f t="shared" ca="1" si="229"/>
        <v>0.64230008622233115</v>
      </c>
      <c r="U1007" s="89">
        <f t="shared" ca="1" si="238"/>
        <v>0.79204388911231083</v>
      </c>
      <c r="V1007" s="89">
        <f t="shared" ca="1" si="238"/>
        <v>0.73966082084690954</v>
      </c>
      <c r="W1007" s="85">
        <f t="shared" ca="1" si="230"/>
        <v>4440.1288308198018</v>
      </c>
      <c r="X1007" s="85">
        <f t="shared" ca="1" si="231"/>
        <v>472.22220065047077</v>
      </c>
      <c r="Z1007" s="85">
        <v>990</v>
      </c>
      <c r="AA1007" s="88">
        <f t="shared" ca="1" si="232"/>
        <v>1404.7145364942367</v>
      </c>
      <c r="AB1007" s="89">
        <f t="shared" ca="1" si="233"/>
        <v>1.0950294046827898</v>
      </c>
      <c r="AC1007" s="89">
        <f t="shared" ca="1" si="234"/>
        <v>1.0000200630355902</v>
      </c>
      <c r="AD1007" s="89">
        <f t="shared" ca="1" si="239"/>
        <v>0.86324812277842844</v>
      </c>
      <c r="AE1007" s="89">
        <f t="shared" ca="1" si="239"/>
        <v>0.84134960068710107</v>
      </c>
      <c r="AF1007" s="85">
        <f t="shared" ca="1" si="235"/>
        <v>142.7211722362365</v>
      </c>
      <c r="AG1007" s="85">
        <f t="shared" ca="1" si="236"/>
        <v>9.9959793891994195</v>
      </c>
      <c r="AI1007" s="85">
        <v>990</v>
      </c>
      <c r="AJ1007" s="85">
        <f t="shared" ca="1" si="240"/>
        <v>4297.4076585835655</v>
      </c>
      <c r="AK1007" s="85">
        <f t="shared" ca="1" si="240"/>
        <v>462.22622126127135</v>
      </c>
    </row>
    <row r="1008" spans="9:37" x14ac:dyDescent="0.25">
      <c r="I1008" s="85">
        <v>991</v>
      </c>
      <c r="J1008" s="89">
        <f t="shared" ca="1" si="237"/>
        <v>0.96084767044708164</v>
      </c>
      <c r="K1008" s="89">
        <f t="shared" ca="1" si="237"/>
        <v>0.88829760216546161</v>
      </c>
      <c r="L1008" s="89">
        <f t="shared" ca="1" si="226"/>
        <v>1.7606086763644186</v>
      </c>
      <c r="M1008" s="89">
        <f t="shared" ca="1" si="226"/>
        <v>1.2175243026137832</v>
      </c>
      <c r="N1008" s="89">
        <f t="array" aca="1" ref="N1008:O1008" ca="1">mu+MMULT(L1008:M1008,A)</f>
        <v>7.0771832434288681E-2</v>
      </c>
      <c r="O1008" s="89">
        <f ca="1"/>
        <v>2.1666121927855723E-2</v>
      </c>
      <c r="Q1008" s="85">
        <v>991</v>
      </c>
      <c r="R1008" s="88">
        <f t="shared" ca="1" si="227"/>
        <v>33616.892834470491</v>
      </c>
      <c r="S1008" s="89">
        <f t="shared" ca="1" si="228"/>
        <v>1.1143881532165385</v>
      </c>
      <c r="T1008" s="89">
        <f t="shared" ca="1" si="229"/>
        <v>0.94315469462507617</v>
      </c>
      <c r="U1008" s="89">
        <f t="shared" ca="1" si="238"/>
        <v>0.8674436482883402</v>
      </c>
      <c r="V1008" s="89">
        <f t="shared" ca="1" si="238"/>
        <v>0.82719910848035372</v>
      </c>
      <c r="W1008" s="85">
        <f t="shared" ca="1" si="230"/>
        <v>5844.3185232588185</v>
      </c>
      <c r="X1008" s="85">
        <f t="shared" ca="1" si="231"/>
        <v>1876.4118930894874</v>
      </c>
      <c r="Z1008" s="85">
        <v>991</v>
      </c>
      <c r="AA1008" s="88">
        <f t="shared" ca="1" si="232"/>
        <v>1423.510233563436</v>
      </c>
      <c r="AB1008" s="89">
        <f t="shared" ca="1" si="233"/>
        <v>1.2349284001396572</v>
      </c>
      <c r="AC1008" s="89">
        <f t="shared" ca="1" si="234"/>
        <v>1.1399190584924577</v>
      </c>
      <c r="AD1008" s="89">
        <f t="shared" ca="1" si="239"/>
        <v>0.89157142367194386</v>
      </c>
      <c r="AE1008" s="89">
        <f t="shared" ca="1" si="239"/>
        <v>0.87283998791273854</v>
      </c>
      <c r="AF1008" s="85">
        <f t="shared" ca="1" si="235"/>
        <v>159.22051245616808</v>
      </c>
      <c r="AG1008" s="85">
        <f t="shared" ca="1" si="236"/>
        <v>26.495319609131002</v>
      </c>
      <c r="AI1008" s="85">
        <v>991</v>
      </c>
      <c r="AJ1008" s="85">
        <f t="shared" ca="1" si="240"/>
        <v>5685.0980108026506</v>
      </c>
      <c r="AK1008" s="85">
        <f t="shared" ca="1" si="240"/>
        <v>1849.9165734803564</v>
      </c>
    </row>
    <row r="1009" spans="9:37" x14ac:dyDescent="0.25">
      <c r="I1009" s="85">
        <v>992</v>
      </c>
      <c r="J1009" s="89">
        <f t="shared" ca="1" si="237"/>
        <v>0.74170706496511185</v>
      </c>
      <c r="K1009" s="89">
        <f t="shared" ca="1" si="237"/>
        <v>0.3115990434167667</v>
      </c>
      <c r="L1009" s="89">
        <f t="shared" ca="1" si="226"/>
        <v>0.64861714610240906</v>
      </c>
      <c r="M1009" s="89">
        <f t="shared" ca="1" si="226"/>
        <v>-0.49132289836533771</v>
      </c>
      <c r="N1009" s="89">
        <f t="array" aca="1" ref="N1009:O1009" ca="1">mu+MMULT(L1009:M1009,A)</f>
        <v>1.0199854917508256E-2</v>
      </c>
      <c r="O1009" s="89">
        <f ca="1"/>
        <v>-3.7706485709126229E-3</v>
      </c>
      <c r="Q1009" s="85">
        <v>992</v>
      </c>
      <c r="R1009" s="88">
        <f t="shared" ca="1" si="227"/>
        <v>31641.094229491242</v>
      </c>
      <c r="S1009" s="89">
        <f t="shared" ca="1" si="228"/>
        <v>0.76064900658576207</v>
      </c>
      <c r="T1009" s="89">
        <f t="shared" ca="1" si="229"/>
        <v>0.58941554799429974</v>
      </c>
      <c r="U1009" s="89">
        <f t="shared" ca="1" si="238"/>
        <v>0.7765666298788978</v>
      </c>
      <c r="V1009" s="89">
        <f t="shared" ca="1" si="238"/>
        <v>0.72220872544849446</v>
      </c>
      <c r="W1009" s="85">
        <f t="shared" ca="1" si="230"/>
        <v>4214.3630899170603</v>
      </c>
      <c r="X1009" s="85">
        <f t="shared" ca="1" si="231"/>
        <v>246.45645974772924</v>
      </c>
      <c r="Z1009" s="85">
        <v>992</v>
      </c>
      <c r="AA1009" s="88">
        <f t="shared" ca="1" si="232"/>
        <v>1387.7573767971044</v>
      </c>
      <c r="AB1009" s="89">
        <f t="shared" ca="1" si="233"/>
        <v>0.96719924785036648</v>
      </c>
      <c r="AC1009" s="89">
        <f t="shared" ca="1" si="234"/>
        <v>0.87218990620316683</v>
      </c>
      <c r="AD1009" s="89">
        <f t="shared" ca="1" si="239"/>
        <v>0.83327778093581439</v>
      </c>
      <c r="AE1009" s="89">
        <f t="shared" ca="1" si="239"/>
        <v>0.80844760743271249</v>
      </c>
      <c r="AF1009" s="85">
        <f t="shared" ca="1" si="235"/>
        <v>128.33095003971243</v>
      </c>
      <c r="AG1009" s="85">
        <f t="shared" ca="1" si="236"/>
        <v>-4.3942428073246447</v>
      </c>
      <c r="AI1009" s="85">
        <v>992</v>
      </c>
      <c r="AJ1009" s="85">
        <f t="shared" ca="1" si="240"/>
        <v>4086.0321398773476</v>
      </c>
      <c r="AK1009" s="85">
        <f t="shared" ca="1" si="240"/>
        <v>250.85070255505389</v>
      </c>
    </row>
    <row r="1010" spans="9:37" x14ac:dyDescent="0.25">
      <c r="I1010" s="85">
        <v>993</v>
      </c>
      <c r="J1010" s="89">
        <f t="shared" ca="1" si="237"/>
        <v>7.3413010574416182E-2</v>
      </c>
      <c r="K1010" s="89">
        <f t="shared" ca="1" si="237"/>
        <v>0.36848563068903406</v>
      </c>
      <c r="L1010" s="89">
        <f t="shared" ca="1" si="226"/>
        <v>-1.4508342458656092</v>
      </c>
      <c r="M1010" s="89">
        <f t="shared" ca="1" si="226"/>
        <v>-0.33586686968611268</v>
      </c>
      <c r="N1010" s="89">
        <f t="array" aca="1" ref="N1010:O1010" ca="1">mu+MMULT(L1010:M1010,A)</f>
        <v>-4.0764230640938634E-2</v>
      </c>
      <c r="O1010" s="89">
        <f ca="1"/>
        <v>-1.4566328286638743E-3</v>
      </c>
      <c r="Q1010" s="85">
        <v>993</v>
      </c>
      <c r="R1010" s="88">
        <f t="shared" ca="1" si="227"/>
        <v>30068.936848275251</v>
      </c>
      <c r="S1010" s="89">
        <f t="shared" ca="1" si="228"/>
        <v>0.46301975832044645</v>
      </c>
      <c r="T1010" s="89">
        <f t="shared" ca="1" si="229"/>
        <v>0.29178629972898418</v>
      </c>
      <c r="U1010" s="89">
        <f t="shared" ca="1" si="238"/>
        <v>0.67832489767432691</v>
      </c>
      <c r="V1010" s="89">
        <f t="shared" ca="1" si="238"/>
        <v>0.61477498955991661</v>
      </c>
      <c r="W1010" s="85">
        <f t="shared" ca="1" si="230"/>
        <v>3067.711828599844</v>
      </c>
      <c r="X1010" s="85">
        <f t="shared" ca="1" si="231"/>
        <v>-900.19480156948703</v>
      </c>
      <c r="Z1010" s="85">
        <v>993</v>
      </c>
      <c r="AA1010" s="88">
        <f t="shared" ca="1" si="232"/>
        <v>1390.972387571597</v>
      </c>
      <c r="AB1010" s="89">
        <f t="shared" ca="1" si="233"/>
        <v>0.99155491332631174</v>
      </c>
      <c r="AC1010" s="89">
        <f t="shared" ca="1" si="234"/>
        <v>0.89654557167911209</v>
      </c>
      <c r="AD1010" s="89">
        <f t="shared" ca="1" si="239"/>
        <v>0.83929265381601703</v>
      </c>
      <c r="AE1010" s="89">
        <f t="shared" ca="1" si="239"/>
        <v>0.81501927373380778</v>
      </c>
      <c r="AF1010" s="85">
        <f t="shared" ca="1" si="235"/>
        <v>131.01965819149814</v>
      </c>
      <c r="AG1010" s="85">
        <f t="shared" ca="1" si="236"/>
        <v>-1.7055346555389406</v>
      </c>
      <c r="AI1010" s="85">
        <v>993</v>
      </c>
      <c r="AJ1010" s="85">
        <f t="shared" ca="1" si="240"/>
        <v>2936.6921704083461</v>
      </c>
      <c r="AK1010" s="85">
        <f t="shared" ca="1" si="240"/>
        <v>-898.48926691394809</v>
      </c>
    </row>
    <row r="1011" spans="9:37" x14ac:dyDescent="0.25">
      <c r="I1011" s="85">
        <v>994</v>
      </c>
      <c r="J1011" s="89">
        <f t="shared" ca="1" si="237"/>
        <v>0.82861363915927377</v>
      </c>
      <c r="K1011" s="89">
        <f t="shared" ca="1" si="237"/>
        <v>0.22811813637106226</v>
      </c>
      <c r="L1011" s="89">
        <f t="shared" ca="1" si="226"/>
        <v>0.94870096778451685</v>
      </c>
      <c r="M1011" s="89">
        <f t="shared" ca="1" si="226"/>
        <v>-0.7450586371421285</v>
      </c>
      <c r="N1011" s="89">
        <f t="array" aca="1" ref="N1011:O1011" ca="1">mu+MMULT(L1011:M1011,A)</f>
        <v>1.3144270068928021E-2</v>
      </c>
      <c r="O1011" s="89">
        <f ca="1"/>
        <v>-7.5475911500399902E-3</v>
      </c>
      <c r="Q1011" s="85">
        <v>994</v>
      </c>
      <c r="R1011" s="88">
        <f t="shared" ca="1" si="227"/>
        <v>31734.39603897151</v>
      </c>
      <c r="S1011" s="89">
        <f t="shared" ca="1" si="228"/>
        <v>0.77784433263734076</v>
      </c>
      <c r="T1011" s="89">
        <f t="shared" ca="1" si="229"/>
        <v>0.60661087404587843</v>
      </c>
      <c r="U1011" s="89">
        <f t="shared" ca="1" si="238"/>
        <v>0.78166960549323194</v>
      </c>
      <c r="V1011" s="89">
        <f t="shared" ca="1" si="238"/>
        <v>0.72794540896134496</v>
      </c>
      <c r="W1011" s="85">
        <f t="shared" ca="1" si="230"/>
        <v>4287.0568617308309</v>
      </c>
      <c r="X1011" s="85">
        <f t="shared" ca="1" si="231"/>
        <v>319.15023156149982</v>
      </c>
      <c r="Z1011" s="85">
        <v>994</v>
      </c>
      <c r="AA1011" s="88">
        <f t="shared" ca="1" si="232"/>
        <v>1382.525782805418</v>
      </c>
      <c r="AB1011" s="89">
        <f t="shared" ca="1" si="233"/>
        <v>0.92744586661810502</v>
      </c>
      <c r="AC1011" s="89">
        <f t="shared" ca="1" si="234"/>
        <v>0.83243652497090537</v>
      </c>
      <c r="AD1011" s="89">
        <f t="shared" ca="1" si="239"/>
        <v>0.82315245709936391</v>
      </c>
      <c r="AE1011" s="89">
        <f t="shared" ca="1" si="239"/>
        <v>0.7974187036477568</v>
      </c>
      <c r="AF1011" s="85">
        <f t="shared" ca="1" si="235"/>
        <v>123.99788190008348</v>
      </c>
      <c r="AG1011" s="85">
        <f t="shared" ca="1" si="236"/>
        <v>-8.7273109469535939</v>
      </c>
      <c r="AI1011" s="85">
        <v>994</v>
      </c>
      <c r="AJ1011" s="85">
        <f t="shared" ca="1" si="240"/>
        <v>4163.0589798307474</v>
      </c>
      <c r="AK1011" s="85">
        <f t="shared" ca="1" si="240"/>
        <v>327.87754250845342</v>
      </c>
    </row>
    <row r="1012" spans="9:37" x14ac:dyDescent="0.25">
      <c r="I1012" s="85">
        <v>995</v>
      </c>
      <c r="J1012" s="89">
        <f t="shared" ca="1" si="237"/>
        <v>0.20190693326668752</v>
      </c>
      <c r="K1012" s="89">
        <f t="shared" ca="1" si="237"/>
        <v>0.19552768453738534</v>
      </c>
      <c r="L1012" s="89">
        <f t="shared" ca="1" si="226"/>
        <v>-0.83482922843219243</v>
      </c>
      <c r="M1012" s="89">
        <f t="shared" ca="1" si="226"/>
        <v>-0.85770501691888368</v>
      </c>
      <c r="N1012" s="89">
        <f t="array" aca="1" ref="N1012:O1012" ca="1">mu+MMULT(L1012:M1012,A)</f>
        <v>-3.47382894529773E-2</v>
      </c>
      <c r="O1012" s="89">
        <f ca="1"/>
        <v>-9.2243707405479363E-3</v>
      </c>
      <c r="Q1012" s="85">
        <v>995</v>
      </c>
      <c r="R1012" s="88">
        <f t="shared" ca="1" si="227"/>
        <v>30250.677522668706</v>
      </c>
      <c r="S1012" s="89">
        <f t="shared" ca="1" si="228"/>
        <v>0.49821113527171379</v>
      </c>
      <c r="T1012" s="89">
        <f t="shared" ca="1" si="229"/>
        <v>0.32697767668025152</v>
      </c>
      <c r="U1012" s="89">
        <f t="shared" ca="1" si="238"/>
        <v>0.69083238262552071</v>
      </c>
      <c r="V1012" s="89">
        <f t="shared" ca="1" si="238"/>
        <v>0.62815761528154512</v>
      </c>
      <c r="W1012" s="85">
        <f t="shared" ca="1" si="230"/>
        <v>3192.1319575471607</v>
      </c>
      <c r="X1012" s="85">
        <f t="shared" ca="1" si="231"/>
        <v>-775.77467262217033</v>
      </c>
      <c r="Z1012" s="85">
        <v>995</v>
      </c>
      <c r="AA1012" s="88">
        <f t="shared" ca="1" si="232"/>
        <v>1380.2095342513048</v>
      </c>
      <c r="AB1012" s="89">
        <f t="shared" ca="1" si="233"/>
        <v>0.90979729057876901</v>
      </c>
      <c r="AC1012" s="89">
        <f t="shared" ca="1" si="234"/>
        <v>0.81478794893156936</v>
      </c>
      <c r="AD1012" s="89">
        <f t="shared" ca="1" si="239"/>
        <v>0.81853528812783172</v>
      </c>
      <c r="AE1012" s="89">
        <f t="shared" ca="1" si="239"/>
        <v>0.79240314988678007</v>
      </c>
      <c r="AF1012" s="85">
        <f t="shared" ca="1" si="235"/>
        <v>122.09658752423354</v>
      </c>
      <c r="AG1012" s="85">
        <f t="shared" ca="1" si="236"/>
        <v>-10.628605322803537</v>
      </c>
      <c r="AI1012" s="85">
        <v>995</v>
      </c>
      <c r="AJ1012" s="85">
        <f t="shared" ca="1" si="240"/>
        <v>3070.0353700229271</v>
      </c>
      <c r="AK1012" s="85">
        <f t="shared" ca="1" si="240"/>
        <v>-765.14606729936679</v>
      </c>
    </row>
    <row r="1013" spans="9:37" x14ac:dyDescent="0.25">
      <c r="I1013" s="85">
        <v>996</v>
      </c>
      <c r="J1013" s="89">
        <f t="shared" ca="1" si="237"/>
        <v>0.31738888331034465</v>
      </c>
      <c r="K1013" s="89">
        <f t="shared" ca="1" si="237"/>
        <v>0.61969019015486682</v>
      </c>
      <c r="L1013" s="89">
        <f t="shared" ca="1" si="226"/>
        <v>-0.4750129168705855</v>
      </c>
      <c r="M1013" s="89">
        <f t="shared" ca="1" si="226"/>
        <v>0.30466721780046635</v>
      </c>
      <c r="N1013" s="89">
        <f t="array" aca="1" ref="N1013:O1013" ca="1">mu+MMULT(L1013:M1013,A)</f>
        <v>-3.7139110278205747E-3</v>
      </c>
      <c r="O1013" s="89">
        <f ca="1"/>
        <v>8.0779344344001514E-3</v>
      </c>
      <c r="Q1013" s="85">
        <v>996</v>
      </c>
      <c r="R1013" s="88">
        <f t="shared" ca="1" si="227"/>
        <v>31203.896039950563</v>
      </c>
      <c r="S1013" s="89">
        <f t="shared" ca="1" si="228"/>
        <v>0.6793928895874769</v>
      </c>
      <c r="T1013" s="89">
        <f t="shared" ca="1" si="229"/>
        <v>0.50815943099601468</v>
      </c>
      <c r="U1013" s="89">
        <f t="shared" ca="1" si="238"/>
        <v>0.7515555230271127</v>
      </c>
      <c r="V1013" s="89">
        <f t="shared" ca="1" si="238"/>
        <v>0.69432923039412364</v>
      </c>
      <c r="W1013" s="85">
        <f t="shared" ca="1" si="230"/>
        <v>3880.2509934401351</v>
      </c>
      <c r="X1013" s="85">
        <f t="shared" ca="1" si="231"/>
        <v>-87.655636729195976</v>
      </c>
      <c r="Z1013" s="85">
        <v>996</v>
      </c>
      <c r="AA1013" s="88">
        <f t="shared" ca="1" si="232"/>
        <v>1404.2981340236718</v>
      </c>
      <c r="AB1013" s="89">
        <f t="shared" ca="1" si="233"/>
        <v>1.091908911130747</v>
      </c>
      <c r="AC1013" s="89">
        <f t="shared" ca="1" si="234"/>
        <v>0.9968995694835473</v>
      </c>
      <c r="AD1013" s="89">
        <f t="shared" ca="1" si="239"/>
        <v>0.86256342974969169</v>
      </c>
      <c r="AE1013" s="89">
        <f t="shared" ca="1" si="239"/>
        <v>0.84059336965973197</v>
      </c>
      <c r="AF1013" s="85">
        <f t="shared" ca="1" si="235"/>
        <v>142.36185605102173</v>
      </c>
      <c r="AG1013" s="85">
        <f t="shared" ca="1" si="236"/>
        <v>9.6366632039846536</v>
      </c>
      <c r="AI1013" s="85">
        <v>996</v>
      </c>
      <c r="AJ1013" s="85">
        <f t="shared" ca="1" si="240"/>
        <v>3737.8891373891133</v>
      </c>
      <c r="AK1013" s="85">
        <f t="shared" ca="1" si="240"/>
        <v>-97.29229993318063</v>
      </c>
    </row>
    <row r="1014" spans="9:37" x14ac:dyDescent="0.25">
      <c r="I1014" s="85">
        <v>997</v>
      </c>
      <c r="J1014" s="89">
        <f t="shared" ca="1" si="237"/>
        <v>0.99537406772134029</v>
      </c>
      <c r="K1014" s="89">
        <f t="shared" ca="1" si="237"/>
        <v>6.3281584876089703E-2</v>
      </c>
      <c r="L1014" s="89">
        <f t="shared" ca="1" si="226"/>
        <v>2.602604385277739</v>
      </c>
      <c r="M1014" s="89">
        <f t="shared" ca="1" si="226"/>
        <v>-1.5277961045570885</v>
      </c>
      <c r="N1014" s="89">
        <f t="array" aca="1" ref="N1014:O1014" ca="1">mu+MMULT(L1014:M1014,A)</f>
        <v>4.0914911577802894E-2</v>
      </c>
      <c r="O1014" s="89">
        <f ca="1"/>
        <v>-1.919890398129457E-2</v>
      </c>
      <c r="Q1014" s="85">
        <v>997</v>
      </c>
      <c r="R1014" s="88">
        <f t="shared" ca="1" si="227"/>
        <v>32628.031559842126</v>
      </c>
      <c r="S1014" s="89">
        <f t="shared" ca="1" si="228"/>
        <v>0.9400243279333037</v>
      </c>
      <c r="T1014" s="89">
        <f t="shared" ca="1" si="229"/>
        <v>0.76879086934184149</v>
      </c>
      <c r="U1014" s="89">
        <f t="shared" ca="1" si="238"/>
        <v>0.82639745900657813</v>
      </c>
      <c r="V1014" s="89">
        <f t="shared" ca="1" si="238"/>
        <v>0.77899126493772008</v>
      </c>
      <c r="W1014" s="85">
        <f t="shared" ca="1" si="230"/>
        <v>5006.1257298860401</v>
      </c>
      <c r="X1014" s="85">
        <f t="shared" ca="1" si="231"/>
        <v>1038.219099716709</v>
      </c>
      <c r="Z1014" s="85">
        <v>997</v>
      </c>
      <c r="AA1014" s="88">
        <f t="shared" ca="1" si="232"/>
        <v>1366.5110200885611</v>
      </c>
      <c r="AB1014" s="89">
        <f t="shared" ca="1" si="233"/>
        <v>0.80481252731427366</v>
      </c>
      <c r="AC1014" s="89">
        <f t="shared" ca="1" si="234"/>
        <v>0.70980318566707401</v>
      </c>
      <c r="AD1014" s="89">
        <f t="shared" ca="1" si="239"/>
        <v>0.78953606425074541</v>
      </c>
      <c r="AE1014" s="89">
        <f t="shared" ca="1" si="239"/>
        <v>0.76108690333836959</v>
      </c>
      <c r="AF1014" s="85">
        <f t="shared" ca="1" si="235"/>
        <v>111.07918523879698</v>
      </c>
      <c r="AG1014" s="85">
        <f t="shared" ca="1" si="236"/>
        <v>-21.646007608240097</v>
      </c>
      <c r="AI1014" s="85">
        <v>997</v>
      </c>
      <c r="AJ1014" s="85">
        <f t="shared" ca="1" si="240"/>
        <v>4895.0465446472426</v>
      </c>
      <c r="AK1014" s="85">
        <f t="shared" ca="1" si="240"/>
        <v>1059.8651073249491</v>
      </c>
    </row>
    <row r="1015" spans="9:37" x14ac:dyDescent="0.25">
      <c r="I1015" s="85">
        <v>998</v>
      </c>
      <c r="J1015" s="89">
        <f t="shared" ca="1" si="237"/>
        <v>3.7135556751126675E-2</v>
      </c>
      <c r="K1015" s="89">
        <f t="shared" ca="1" si="237"/>
        <v>0.51743610133317064</v>
      </c>
      <c r="L1015" s="89">
        <f t="shared" ca="1" si="226"/>
        <v>-1.7849396061380722</v>
      </c>
      <c r="M1015" s="89">
        <f t="shared" ca="1" si="226"/>
        <v>4.3719748382699535E-2</v>
      </c>
      <c r="N1015" s="89">
        <f t="array" aca="1" ref="N1015:O1015" ca="1">mu+MMULT(L1015:M1015,A)</f>
        <v>-4.222248100067634E-2</v>
      </c>
      <c r="O1015" s="89">
        <f ca="1"/>
        <v>4.1936427973181959E-3</v>
      </c>
      <c r="Q1015" s="85">
        <v>998</v>
      </c>
      <c r="R1015" s="88">
        <f t="shared" ca="1" si="227"/>
        <v>30025.12076547313</v>
      </c>
      <c r="S1015" s="89">
        <f t="shared" ca="1" si="228"/>
        <v>0.45450360515895027</v>
      </c>
      <c r="T1015" s="89">
        <f t="shared" ca="1" si="229"/>
        <v>0.283270146567488</v>
      </c>
      <c r="U1015" s="89">
        <f t="shared" ca="1" si="238"/>
        <v>0.67526680114670024</v>
      </c>
      <c r="V1015" s="89">
        <f t="shared" ca="1" si="238"/>
        <v>0.61151511998391861</v>
      </c>
      <c r="W1015" s="85">
        <f t="shared" ca="1" si="230"/>
        <v>3038.0572257141393</v>
      </c>
      <c r="X1015" s="85">
        <f t="shared" ca="1" si="231"/>
        <v>-929.84940445519169</v>
      </c>
      <c r="Z1015" s="85">
        <v>998</v>
      </c>
      <c r="AA1015" s="88">
        <f t="shared" ca="1" si="232"/>
        <v>1398.8540106521052</v>
      </c>
      <c r="AB1015" s="89">
        <f t="shared" ca="1" si="233"/>
        <v>1.0510256509192868</v>
      </c>
      <c r="AC1015" s="89">
        <f t="shared" ca="1" si="234"/>
        <v>0.95601630927208714</v>
      </c>
      <c r="AD1015" s="89">
        <f t="shared" ca="1" si="239"/>
        <v>0.85337659549822709</v>
      </c>
      <c r="AE1015" s="89">
        <f t="shared" ca="1" si="239"/>
        <v>0.83046800261716214</v>
      </c>
      <c r="AF1015" s="85">
        <f t="shared" ca="1" si="235"/>
        <v>137.6907627069545</v>
      </c>
      <c r="AG1015" s="85">
        <f t="shared" ca="1" si="236"/>
        <v>4.9655698599174229</v>
      </c>
      <c r="AI1015" s="85">
        <v>998</v>
      </c>
      <c r="AJ1015" s="85">
        <f t="shared" ca="1" si="240"/>
        <v>2900.3664630071848</v>
      </c>
      <c r="AK1015" s="85">
        <f t="shared" ca="1" si="240"/>
        <v>-934.81497431510911</v>
      </c>
    </row>
    <row r="1016" spans="9:37" x14ac:dyDescent="0.25">
      <c r="I1016" s="85">
        <v>999</v>
      </c>
      <c r="J1016" s="89">
        <f t="shared" ca="1" si="237"/>
        <v>6.6241875490297475E-2</v>
      </c>
      <c r="K1016" s="89">
        <f t="shared" ca="1" si="237"/>
        <v>0.47292854145653607</v>
      </c>
      <c r="L1016" s="89">
        <f t="shared" ca="1" si="226"/>
        <v>-1.5043792226370631</v>
      </c>
      <c r="M1016" s="89">
        <f t="shared" ca="1" si="226"/>
        <v>-6.7910245425813795E-2</v>
      </c>
      <c r="N1016" s="89">
        <f t="array" aca="1" ref="N1016:O1016" ca="1">mu+MMULT(L1016:M1016,A)</f>
        <v>-3.7115113915043088E-2</v>
      </c>
      <c r="O1016" s="89">
        <f ca="1"/>
        <v>2.5319924568669673E-3</v>
      </c>
      <c r="Q1016" s="85">
        <v>999</v>
      </c>
      <c r="R1016" s="88">
        <f t="shared" ca="1" si="227"/>
        <v>30178.862352174503</v>
      </c>
      <c r="S1016" s="89">
        <f t="shared" ca="1" si="228"/>
        <v>0.48433052758197126</v>
      </c>
      <c r="T1016" s="89">
        <f t="shared" ca="1" si="229"/>
        <v>0.31309706899050899</v>
      </c>
      <c r="U1016" s="89">
        <f t="shared" ca="1" si="238"/>
        <v>0.68592434301577443</v>
      </c>
      <c r="V1016" s="89">
        <f t="shared" ca="1" si="238"/>
        <v>0.62289654207869327</v>
      </c>
      <c r="W1016" s="85">
        <f t="shared" ca="1" si="230"/>
        <v>3142.695677948268</v>
      </c>
      <c r="X1016" s="85">
        <f t="shared" ca="1" si="231"/>
        <v>-825.21095222106305</v>
      </c>
      <c r="Z1016" s="85">
        <v>999</v>
      </c>
      <c r="AA1016" s="88">
        <f t="shared" ca="1" si="232"/>
        <v>1396.5315345150743</v>
      </c>
      <c r="AB1016" s="89">
        <f t="shared" ca="1" si="233"/>
        <v>1.0335363144851759</v>
      </c>
      <c r="AC1016" s="89">
        <f t="shared" ca="1" si="234"/>
        <v>0.93852697283797626</v>
      </c>
      <c r="AD1016" s="89">
        <f t="shared" ca="1" si="239"/>
        <v>0.84932350736608719</v>
      </c>
      <c r="AE1016" s="89">
        <f t="shared" ca="1" si="239"/>
        <v>0.82601316894235777</v>
      </c>
      <c r="AF1016" s="85">
        <f t="shared" ca="1" si="235"/>
        <v>135.71350692573469</v>
      </c>
      <c r="AG1016" s="85">
        <f t="shared" ca="1" si="236"/>
        <v>2.9883140786976128</v>
      </c>
      <c r="AI1016" s="85">
        <v>999</v>
      </c>
      <c r="AJ1016" s="85">
        <f t="shared" ca="1" si="240"/>
        <v>3006.9821710225333</v>
      </c>
      <c r="AK1016" s="85">
        <f t="shared" ca="1" si="240"/>
        <v>-828.19926629976067</v>
      </c>
    </row>
    <row r="1017" spans="9:37" x14ac:dyDescent="0.25">
      <c r="I1017" s="85">
        <v>1000</v>
      </c>
      <c r="J1017" s="89">
        <f t="shared" ca="1" si="237"/>
        <v>0.77005584616378164</v>
      </c>
      <c r="K1017" s="89">
        <f t="shared" ca="1" si="237"/>
        <v>0.75656368466100088</v>
      </c>
      <c r="L1017" s="89">
        <f t="shared" ca="1" si="226"/>
        <v>0.73903077907562564</v>
      </c>
      <c r="M1017" s="89">
        <f t="shared" ca="1" si="226"/>
        <v>0.69529151493499797</v>
      </c>
      <c r="N1017" s="89">
        <f t="array" aca="1" ref="N1017:O1017" ca="1">mu+MMULT(L1017:M1017,A)</f>
        <v>3.4764992815207958E-2</v>
      </c>
      <c r="O1017" s="89">
        <f ca="1"/>
        <v>1.3892509659008064E-2</v>
      </c>
      <c r="Q1017" s="85">
        <v>1000</v>
      </c>
      <c r="R1017" s="88">
        <f t="shared" ca="1" si="227"/>
        <v>32427.987573993254</v>
      </c>
      <c r="S1017" s="89">
        <f t="shared" ca="1" si="228"/>
        <v>0.90410892440654533</v>
      </c>
      <c r="T1017" s="89">
        <f t="shared" ca="1" si="229"/>
        <v>0.73287546581508312</v>
      </c>
      <c r="U1017" s="89">
        <f t="shared" ca="1" si="238"/>
        <v>0.81703117667858716</v>
      </c>
      <c r="V1017" s="89">
        <f t="shared" ca="1" si="238"/>
        <v>0.76818280594229438</v>
      </c>
      <c r="W1017" s="85">
        <f t="shared" ca="1" si="230"/>
        <v>4841.7405918288969</v>
      </c>
      <c r="X1017" s="85">
        <f t="shared" ca="1" si="231"/>
        <v>873.83396165956583</v>
      </c>
      <c r="Z1017" s="85">
        <v>1000</v>
      </c>
      <c r="AA1017" s="88">
        <f t="shared" ca="1" si="232"/>
        <v>1412.4873163976795</v>
      </c>
      <c r="AB1017" s="89">
        <f t="shared" ca="1" si="233"/>
        <v>1.1531089481355226</v>
      </c>
      <c r="AC1017" s="89">
        <f t="shared" ca="1" si="234"/>
        <v>1.058099606488323</v>
      </c>
      <c r="AD1017" s="89">
        <f t="shared" ca="1" si="239"/>
        <v>0.87556716534448431</v>
      </c>
      <c r="AE1017" s="89">
        <f t="shared" ca="1" si="239"/>
        <v>0.85499498309260691</v>
      </c>
      <c r="AF1017" s="85">
        <f t="shared" ca="1" si="235"/>
        <v>149.47945137543115</v>
      </c>
      <c r="AG1017" s="85">
        <f t="shared" ca="1" si="236"/>
        <v>16.754258528394075</v>
      </c>
      <c r="AI1017" s="85">
        <v>1000</v>
      </c>
      <c r="AJ1017" s="85">
        <f t="shared" ca="1" si="240"/>
        <v>4692.2611404534655</v>
      </c>
      <c r="AK1017" s="85">
        <f t="shared" ca="1" si="240"/>
        <v>857.07970313117175</v>
      </c>
    </row>
  </sheetData>
  <mergeCells count="9">
    <mergeCell ref="J3:K3"/>
    <mergeCell ref="AM11:AN11"/>
    <mergeCell ref="AI15:AK15"/>
    <mergeCell ref="J16:K16"/>
    <mergeCell ref="L16:M16"/>
    <mergeCell ref="N16:O16"/>
    <mergeCell ref="Q16:X16"/>
    <mergeCell ref="Z16:AG16"/>
    <mergeCell ref="AI16:AK16"/>
  </mergeCells>
  <pageMargins left="0.7" right="0.7" top="0.75" bottom="0.75" header="0.3" footer="0.3"/>
  <pageSetup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DA350-C12B-4E73-8591-352D18926CA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Introduction</vt:lpstr>
      <vt:lpstr>Parametric01</vt:lpstr>
      <vt:lpstr>Parametric02</vt:lpstr>
      <vt:lpstr>Parametric03</vt:lpstr>
      <vt:lpstr>Parametric04</vt:lpstr>
      <vt:lpstr>Parametric05</vt:lpstr>
      <vt:lpstr>SMA</vt:lpstr>
      <vt:lpstr>VaR01</vt:lpstr>
      <vt:lpstr>EMA</vt:lpstr>
      <vt:lpstr>VaR02</vt:lpstr>
      <vt:lpstr>GARCH</vt:lpstr>
      <vt:lpstr>Historical</vt:lpstr>
      <vt:lpstr>Backtesting01</vt:lpstr>
      <vt:lpstr>Backtesting02</vt:lpstr>
      <vt:lpstr>Backtesting03</vt:lpstr>
      <vt:lpstr>MonteCarlo01</vt:lpstr>
      <vt:lpstr>MonteCarlo02</vt:lpstr>
      <vt:lpstr>Sheet1</vt:lpstr>
      <vt:lpstr>A</vt:lpstr>
      <vt:lpstr>mu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 Shahi</dc:creator>
  <cp:lastModifiedBy>Mohammad Reza Shahi</cp:lastModifiedBy>
  <dcterms:created xsi:type="dcterms:W3CDTF">2025-12-16T14:16:32Z</dcterms:created>
  <dcterms:modified xsi:type="dcterms:W3CDTF">2026-10-13T11:01:52Z</dcterms:modified>
</cp:coreProperties>
</file>